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synopsys-my.sharepoint.com/personal/sytung_synopsys_com/Documents/Desktop/py/"/>
    </mc:Choice>
  </mc:AlternateContent>
  <xr:revisionPtr revIDLastSave="0" documentId="8_{765940B9-27C4-4806-B4BA-EE4794570813}" xr6:coauthVersionLast="47" xr6:coauthVersionMax="47" xr10:uidLastSave="{00000000-0000-0000-0000-000000000000}"/>
  <bookViews>
    <workbookView xWindow="-28920" yWindow="1545" windowWidth="29040" windowHeight="17520" firstSheet="2" activeTab="7" xr2:uid="{00000000-000D-0000-FFFF-FFFF00000000}"/>
  </bookViews>
  <sheets>
    <sheet name="Revision" sheetId="1" r:id="rId1"/>
    <sheet name="Parameters" sheetId="2" r:id="rId2"/>
    <sheet name="EMIB_Data_channel_x8" sheetId="3" r:id="rId3"/>
    <sheet name="Sheet1" sheetId="9" r:id="rId4"/>
    <sheet name="N3E_CoWoS_Data_channel_x8" sheetId="4" r:id="rId5"/>
    <sheet name="N3P_CoWoS" sheetId="5" r:id="rId6"/>
    <sheet name="EMIB_PUB_GPIO" sheetId="6" r:id="rId7"/>
    <sheet name="EMIB_Bump coordination" sheetId="7" r:id="rId8"/>
    <sheet name="Mapping connection" sheetId="8" r:id="rId9"/>
  </sheets>
  <definedNames>
    <definedName name="_xlnm._FilterDatabase" localSheetId="7" hidden="1">'EMIB_Bump coordination'!$A$9:$G$2244</definedName>
    <definedName name="_xlnm._FilterDatabase" localSheetId="2" hidden="1">EMIB_Data_channel_x8!$G$62:$I$1862</definedName>
    <definedName name="_xlnm._FilterDatabase" localSheetId="6" hidden="1">EMIB_PUB_GPIO!$E$65:$E$441</definedName>
    <definedName name="_xlnm._FilterDatabase" localSheetId="4" hidden="1">N3E_CoWoS_Data_channel_x8!$I$112:$K$4590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9" i="8" l="1"/>
  <c r="O128" i="8"/>
  <c r="O131" i="8" s="1"/>
  <c r="O132" i="8" s="1"/>
  <c r="G2244" i="7"/>
  <c r="F2244" i="7"/>
  <c r="G2243" i="7"/>
  <c r="F2243" i="7"/>
  <c r="G2242" i="7"/>
  <c r="F2242" i="7"/>
  <c r="G2241" i="7"/>
  <c r="F2241" i="7"/>
  <c r="G2240" i="7"/>
  <c r="F2240" i="7"/>
  <c r="G2239" i="7"/>
  <c r="F2239" i="7"/>
  <c r="G2238" i="7"/>
  <c r="F2238" i="7"/>
  <c r="G2237" i="7"/>
  <c r="F2237" i="7"/>
  <c r="G2236" i="7"/>
  <c r="F2236" i="7"/>
  <c r="G2235" i="7"/>
  <c r="F2235" i="7"/>
  <c r="G2234" i="7"/>
  <c r="F2234" i="7"/>
  <c r="G2233" i="7"/>
  <c r="F2233" i="7"/>
  <c r="G2232" i="7"/>
  <c r="F2232" i="7"/>
  <c r="G2231" i="7"/>
  <c r="F2231" i="7"/>
  <c r="G2230" i="7"/>
  <c r="F2230" i="7"/>
  <c r="G2229" i="7"/>
  <c r="F2229" i="7"/>
  <c r="G2228" i="7"/>
  <c r="F2228" i="7"/>
  <c r="G2227" i="7"/>
  <c r="F2227" i="7"/>
  <c r="G2226" i="7"/>
  <c r="F2226" i="7"/>
  <c r="G2225" i="7"/>
  <c r="F2225" i="7"/>
  <c r="G2224" i="7"/>
  <c r="F2224" i="7"/>
  <c r="G2223" i="7"/>
  <c r="F2223" i="7"/>
  <c r="G2222" i="7"/>
  <c r="F2222" i="7"/>
  <c r="G2221" i="7"/>
  <c r="F2221" i="7"/>
  <c r="G2220" i="7"/>
  <c r="F2220" i="7"/>
  <c r="G2219" i="7"/>
  <c r="F2219" i="7"/>
  <c r="G2218" i="7"/>
  <c r="F2218" i="7"/>
  <c r="G2217" i="7"/>
  <c r="F2217" i="7"/>
  <c r="G2216" i="7"/>
  <c r="F2216" i="7"/>
  <c r="G2215" i="7"/>
  <c r="F2215" i="7"/>
  <c r="G2214" i="7"/>
  <c r="F2214" i="7"/>
  <c r="G2213" i="7"/>
  <c r="F2213" i="7"/>
  <c r="G2212" i="7"/>
  <c r="F2212" i="7"/>
  <c r="G2211" i="7"/>
  <c r="F2211" i="7"/>
  <c r="G2210" i="7"/>
  <c r="F2210" i="7"/>
  <c r="G2209" i="7"/>
  <c r="F2209" i="7"/>
  <c r="G2208" i="7"/>
  <c r="F2208" i="7"/>
  <c r="G2207" i="7"/>
  <c r="F2207" i="7"/>
  <c r="G2206" i="7"/>
  <c r="F2206" i="7"/>
  <c r="G2205" i="7"/>
  <c r="F2205" i="7"/>
  <c r="G2204" i="7"/>
  <c r="F2204" i="7"/>
  <c r="G2203" i="7"/>
  <c r="F2203" i="7"/>
  <c r="G2202" i="7"/>
  <c r="F2202" i="7"/>
  <c r="G2201" i="7"/>
  <c r="F2201" i="7"/>
  <c r="G2200" i="7"/>
  <c r="F2200" i="7"/>
  <c r="G2199" i="7"/>
  <c r="F2199" i="7"/>
  <c r="G2198" i="7"/>
  <c r="F2198" i="7"/>
  <c r="G2197" i="7"/>
  <c r="F2197" i="7"/>
  <c r="G2196" i="7"/>
  <c r="F2196" i="7"/>
  <c r="G2195" i="7"/>
  <c r="F2195" i="7"/>
  <c r="G2194" i="7"/>
  <c r="F2194" i="7"/>
  <c r="G2193" i="7"/>
  <c r="F2193" i="7"/>
  <c r="G2192" i="7"/>
  <c r="F2192" i="7"/>
  <c r="G2191" i="7"/>
  <c r="F2191" i="7"/>
  <c r="G2190" i="7"/>
  <c r="F2190" i="7"/>
  <c r="G2189" i="7"/>
  <c r="F2189" i="7"/>
  <c r="G2188" i="7"/>
  <c r="F2188" i="7"/>
  <c r="G2187" i="7"/>
  <c r="F2187" i="7"/>
  <c r="G2186" i="7"/>
  <c r="F2186" i="7"/>
  <c r="G2185" i="7"/>
  <c r="F2185" i="7"/>
  <c r="G2184" i="7"/>
  <c r="F2184" i="7"/>
  <c r="G2183" i="7"/>
  <c r="F2183" i="7"/>
  <c r="G2182" i="7"/>
  <c r="F2182" i="7"/>
  <c r="G2181" i="7"/>
  <c r="F2181" i="7"/>
  <c r="G2180" i="7"/>
  <c r="F2180" i="7"/>
  <c r="G2179" i="7"/>
  <c r="F2179" i="7"/>
  <c r="G2178" i="7"/>
  <c r="F2178" i="7"/>
  <c r="G2177" i="7"/>
  <c r="F2177" i="7"/>
  <c r="G2176" i="7"/>
  <c r="F2176" i="7"/>
  <c r="G2175" i="7"/>
  <c r="F2175" i="7"/>
  <c r="G2174" i="7"/>
  <c r="F2174" i="7"/>
  <c r="G2173" i="7"/>
  <c r="F2173" i="7"/>
  <c r="G2172" i="7"/>
  <c r="F2172" i="7"/>
  <c r="G2171" i="7"/>
  <c r="F2171" i="7"/>
  <c r="G2170" i="7"/>
  <c r="F2170" i="7"/>
  <c r="G2169" i="7"/>
  <c r="F2169" i="7"/>
  <c r="G2168" i="7"/>
  <c r="F2168" i="7"/>
  <c r="G2167" i="7"/>
  <c r="F2167" i="7"/>
  <c r="G2166" i="7"/>
  <c r="F2166" i="7"/>
  <c r="G2165" i="7"/>
  <c r="F2165" i="7"/>
  <c r="G2164" i="7"/>
  <c r="F2164" i="7"/>
  <c r="G2163" i="7"/>
  <c r="F2163" i="7"/>
  <c r="G2162" i="7"/>
  <c r="F2162" i="7"/>
  <c r="G2161" i="7"/>
  <c r="F2161" i="7"/>
  <c r="G2160" i="7"/>
  <c r="F2160" i="7"/>
  <c r="G2159" i="7"/>
  <c r="F2159" i="7"/>
  <c r="G2158" i="7"/>
  <c r="F2158" i="7"/>
  <c r="G2157" i="7"/>
  <c r="F2157" i="7"/>
  <c r="G2156" i="7"/>
  <c r="F2156" i="7"/>
  <c r="G2155" i="7"/>
  <c r="F2155" i="7"/>
  <c r="G2154" i="7"/>
  <c r="F2154" i="7"/>
  <c r="G2153" i="7"/>
  <c r="F2153" i="7"/>
  <c r="G2152" i="7"/>
  <c r="F2152" i="7"/>
  <c r="G2151" i="7"/>
  <c r="F2151" i="7"/>
  <c r="G2150" i="7"/>
  <c r="F2150" i="7"/>
  <c r="G2149" i="7"/>
  <c r="F2149" i="7"/>
  <c r="G2148" i="7"/>
  <c r="F2148" i="7"/>
  <c r="G2147" i="7"/>
  <c r="F2147" i="7"/>
  <c r="G2146" i="7"/>
  <c r="F2146" i="7"/>
  <c r="G2145" i="7"/>
  <c r="F2145" i="7"/>
  <c r="G2144" i="7"/>
  <c r="F2144" i="7"/>
  <c r="G2143" i="7"/>
  <c r="F2143" i="7"/>
  <c r="G2142" i="7"/>
  <c r="F2142" i="7"/>
  <c r="G2141" i="7"/>
  <c r="F2141" i="7"/>
  <c r="G2140" i="7"/>
  <c r="F2140" i="7"/>
  <c r="G2139" i="7"/>
  <c r="F2139" i="7"/>
  <c r="G2138" i="7"/>
  <c r="F2138" i="7"/>
  <c r="G2137" i="7"/>
  <c r="F2137" i="7"/>
  <c r="G2136" i="7"/>
  <c r="F2136" i="7"/>
  <c r="G2135" i="7"/>
  <c r="F2135" i="7"/>
  <c r="G2134" i="7"/>
  <c r="F2134" i="7"/>
  <c r="G2133" i="7"/>
  <c r="F2133" i="7"/>
  <c r="G2132" i="7"/>
  <c r="F2132" i="7"/>
  <c r="G2131" i="7"/>
  <c r="F2131" i="7"/>
  <c r="G2130" i="7"/>
  <c r="F2130" i="7"/>
  <c r="G2129" i="7"/>
  <c r="F2129" i="7"/>
  <c r="G2128" i="7"/>
  <c r="F2128" i="7"/>
  <c r="G2127" i="7"/>
  <c r="F2127" i="7"/>
  <c r="G2126" i="7"/>
  <c r="F2126" i="7"/>
  <c r="G2125" i="7"/>
  <c r="F2125" i="7"/>
  <c r="G2124" i="7"/>
  <c r="F2124" i="7"/>
  <c r="G2123" i="7"/>
  <c r="F2123" i="7"/>
  <c r="G2122" i="7"/>
  <c r="F2122" i="7"/>
  <c r="G2121" i="7"/>
  <c r="F2121" i="7"/>
  <c r="G2120" i="7"/>
  <c r="F2120" i="7"/>
  <c r="G2119" i="7"/>
  <c r="F2119" i="7"/>
  <c r="G2118" i="7"/>
  <c r="F2118" i="7"/>
  <c r="G2117" i="7"/>
  <c r="F2117" i="7"/>
  <c r="G2116" i="7"/>
  <c r="F2116" i="7"/>
  <c r="G2115" i="7"/>
  <c r="F2115" i="7"/>
  <c r="G2114" i="7"/>
  <c r="F2114" i="7"/>
  <c r="G2113" i="7"/>
  <c r="F2113" i="7"/>
  <c r="G2112" i="7"/>
  <c r="F2112" i="7"/>
  <c r="G2111" i="7"/>
  <c r="F2111" i="7"/>
  <c r="G2110" i="7"/>
  <c r="F2110" i="7"/>
  <c r="G2109" i="7"/>
  <c r="F2109" i="7"/>
  <c r="G2108" i="7"/>
  <c r="F2108" i="7"/>
  <c r="G2107" i="7"/>
  <c r="F2107" i="7"/>
  <c r="G2106" i="7"/>
  <c r="F2106" i="7"/>
  <c r="G2105" i="7"/>
  <c r="F2105" i="7"/>
  <c r="G2104" i="7"/>
  <c r="F2104" i="7"/>
  <c r="G2103" i="7"/>
  <c r="F2103" i="7"/>
  <c r="G2102" i="7"/>
  <c r="F2102" i="7"/>
  <c r="G2101" i="7"/>
  <c r="F2101" i="7"/>
  <c r="G2100" i="7"/>
  <c r="F2100" i="7"/>
  <c r="G2099" i="7"/>
  <c r="F2099" i="7"/>
  <c r="G2098" i="7"/>
  <c r="F2098" i="7"/>
  <c r="G2097" i="7"/>
  <c r="F2097" i="7"/>
  <c r="G2096" i="7"/>
  <c r="F2096" i="7"/>
  <c r="G2095" i="7"/>
  <c r="F2095" i="7"/>
  <c r="G2094" i="7"/>
  <c r="F2094" i="7"/>
  <c r="G2093" i="7"/>
  <c r="F2093" i="7"/>
  <c r="G2092" i="7"/>
  <c r="F2092" i="7"/>
  <c r="G2091" i="7"/>
  <c r="F2091" i="7"/>
  <c r="G2090" i="7"/>
  <c r="F2090" i="7"/>
  <c r="G2089" i="7"/>
  <c r="F2089" i="7"/>
  <c r="G2088" i="7"/>
  <c r="F2088" i="7"/>
  <c r="G2087" i="7"/>
  <c r="F2087" i="7"/>
  <c r="G2086" i="7"/>
  <c r="F2086" i="7"/>
  <c r="G2085" i="7"/>
  <c r="F2085" i="7"/>
  <c r="G2084" i="7"/>
  <c r="F2084" i="7"/>
  <c r="G2083" i="7"/>
  <c r="F2083" i="7"/>
  <c r="G2082" i="7"/>
  <c r="F2082" i="7"/>
  <c r="G2081" i="7"/>
  <c r="F2081" i="7"/>
  <c r="G2080" i="7"/>
  <c r="F2080" i="7"/>
  <c r="G2079" i="7"/>
  <c r="F2079" i="7"/>
  <c r="G2078" i="7"/>
  <c r="F2078" i="7"/>
  <c r="G2077" i="7"/>
  <c r="F2077" i="7"/>
  <c r="G2076" i="7"/>
  <c r="F2076" i="7"/>
  <c r="G2075" i="7"/>
  <c r="F2075" i="7"/>
  <c r="G2074" i="7"/>
  <c r="F2074" i="7"/>
  <c r="G2073" i="7"/>
  <c r="F2073" i="7"/>
  <c r="G2072" i="7"/>
  <c r="F2072" i="7"/>
  <c r="G2071" i="7"/>
  <c r="F2071" i="7"/>
  <c r="G2070" i="7"/>
  <c r="F2070" i="7"/>
  <c r="G2069" i="7"/>
  <c r="F2069" i="7"/>
  <c r="G2068" i="7"/>
  <c r="F2068" i="7"/>
  <c r="G2067" i="7"/>
  <c r="F2067" i="7"/>
  <c r="G2066" i="7"/>
  <c r="F2066" i="7"/>
  <c r="G2065" i="7"/>
  <c r="F2065" i="7"/>
  <c r="G2064" i="7"/>
  <c r="F2064" i="7"/>
  <c r="G2063" i="7"/>
  <c r="F2063" i="7"/>
  <c r="G2062" i="7"/>
  <c r="F2062" i="7"/>
  <c r="G2061" i="7"/>
  <c r="F2061" i="7"/>
  <c r="G2060" i="7"/>
  <c r="F2060" i="7"/>
  <c r="G2059" i="7"/>
  <c r="F2059" i="7"/>
  <c r="G2058" i="7"/>
  <c r="F2058" i="7"/>
  <c r="G2057" i="7"/>
  <c r="F2057" i="7"/>
  <c r="G2056" i="7"/>
  <c r="F2056" i="7"/>
  <c r="G2055" i="7"/>
  <c r="F2055" i="7"/>
  <c r="G2054" i="7"/>
  <c r="F2054" i="7"/>
  <c r="G2053" i="7"/>
  <c r="F2053" i="7"/>
  <c r="G2052" i="7"/>
  <c r="F2052" i="7"/>
  <c r="G2051" i="7"/>
  <c r="F2051" i="7"/>
  <c r="G2050" i="7"/>
  <c r="F2050" i="7"/>
  <c r="G2049" i="7"/>
  <c r="F2049" i="7"/>
  <c r="G2048" i="7"/>
  <c r="F2048" i="7"/>
  <c r="G2047" i="7"/>
  <c r="F2047" i="7"/>
  <c r="G2046" i="7"/>
  <c r="F2046" i="7"/>
  <c r="G2045" i="7"/>
  <c r="F2045" i="7"/>
  <c r="G2044" i="7"/>
  <c r="F2044" i="7"/>
  <c r="G2043" i="7"/>
  <c r="F2043" i="7"/>
  <c r="G2042" i="7"/>
  <c r="F2042" i="7"/>
  <c r="G2041" i="7"/>
  <c r="F2041" i="7"/>
  <c r="G2040" i="7"/>
  <c r="F2040" i="7"/>
  <c r="G2039" i="7"/>
  <c r="F2039" i="7"/>
  <c r="G2038" i="7"/>
  <c r="F2038" i="7"/>
  <c r="G2037" i="7"/>
  <c r="F2037" i="7"/>
  <c r="G2036" i="7"/>
  <c r="F2036" i="7"/>
  <c r="G2035" i="7"/>
  <c r="F2035" i="7"/>
  <c r="G2034" i="7"/>
  <c r="F2034" i="7"/>
  <c r="G2033" i="7"/>
  <c r="F2033" i="7"/>
  <c r="G2032" i="7"/>
  <c r="F2032" i="7"/>
  <c r="G2031" i="7"/>
  <c r="F2031" i="7"/>
  <c r="G2030" i="7"/>
  <c r="F2030" i="7"/>
  <c r="G2029" i="7"/>
  <c r="F2029" i="7"/>
  <c r="G2028" i="7"/>
  <c r="F2028" i="7"/>
  <c r="G2027" i="7"/>
  <c r="F2027" i="7"/>
  <c r="G2026" i="7"/>
  <c r="F2026" i="7"/>
  <c r="G2025" i="7"/>
  <c r="F2025" i="7"/>
  <c r="G2024" i="7"/>
  <c r="F2024" i="7"/>
  <c r="G2023" i="7"/>
  <c r="F2023" i="7"/>
  <c r="G2022" i="7"/>
  <c r="F2022" i="7"/>
  <c r="G2021" i="7"/>
  <c r="F2021" i="7"/>
  <c r="G2020" i="7"/>
  <c r="F2020" i="7"/>
  <c r="G2019" i="7"/>
  <c r="F2019" i="7"/>
  <c r="G2018" i="7"/>
  <c r="F2018" i="7"/>
  <c r="G2017" i="7"/>
  <c r="F2017" i="7"/>
  <c r="G2016" i="7"/>
  <c r="F2016" i="7"/>
  <c r="G2015" i="7"/>
  <c r="F2015" i="7"/>
  <c r="G2014" i="7"/>
  <c r="F2014" i="7"/>
  <c r="G2013" i="7"/>
  <c r="F2013" i="7"/>
  <c r="G2012" i="7"/>
  <c r="F2012" i="7"/>
  <c r="G2011" i="7"/>
  <c r="F2011" i="7"/>
  <c r="G2010" i="7"/>
  <c r="F2010" i="7"/>
  <c r="G2009" i="7"/>
  <c r="F2009" i="7"/>
  <c r="G2008" i="7"/>
  <c r="F2008" i="7"/>
  <c r="G2007" i="7"/>
  <c r="F2007" i="7"/>
  <c r="G2006" i="7"/>
  <c r="F2006" i="7"/>
  <c r="G2005" i="7"/>
  <c r="F2005" i="7"/>
  <c r="G2004" i="7"/>
  <c r="F2004" i="7"/>
  <c r="G2003" i="7"/>
  <c r="F2003" i="7"/>
  <c r="G2002" i="7"/>
  <c r="F2002" i="7"/>
  <c r="G2001" i="7"/>
  <c r="F2001" i="7"/>
  <c r="G2000" i="7"/>
  <c r="F2000" i="7"/>
  <c r="G1999" i="7"/>
  <c r="F1999" i="7"/>
  <c r="G1998" i="7"/>
  <c r="F1998" i="7"/>
  <c r="G1997" i="7"/>
  <c r="F1997" i="7"/>
  <c r="G1996" i="7"/>
  <c r="F1996" i="7"/>
  <c r="G1995" i="7"/>
  <c r="F1995" i="7"/>
  <c r="G1994" i="7"/>
  <c r="F1994" i="7"/>
  <c r="G1993" i="7"/>
  <c r="F1993" i="7"/>
  <c r="G1992" i="7"/>
  <c r="F1992" i="7"/>
  <c r="G1991" i="7"/>
  <c r="F1991" i="7"/>
  <c r="G1990" i="7"/>
  <c r="F1990" i="7"/>
  <c r="G1989" i="7"/>
  <c r="F1989" i="7"/>
  <c r="G1988" i="7"/>
  <c r="F1988" i="7"/>
  <c r="G1987" i="7"/>
  <c r="F1987" i="7"/>
  <c r="G1986" i="7"/>
  <c r="F1986" i="7"/>
  <c r="G1985" i="7"/>
  <c r="F1985" i="7"/>
  <c r="G1984" i="7"/>
  <c r="F1984" i="7"/>
  <c r="G1983" i="7"/>
  <c r="F1983" i="7"/>
  <c r="G1982" i="7"/>
  <c r="F1982" i="7"/>
  <c r="G1981" i="7"/>
  <c r="F1981" i="7"/>
  <c r="G1980" i="7"/>
  <c r="F1980" i="7"/>
  <c r="G1979" i="7"/>
  <c r="F1979" i="7"/>
  <c r="G1978" i="7"/>
  <c r="F1978" i="7"/>
  <c r="G1977" i="7"/>
  <c r="F1977" i="7"/>
  <c r="G1976" i="7"/>
  <c r="F1976" i="7"/>
  <c r="G1975" i="7"/>
  <c r="F1975" i="7"/>
  <c r="G1974" i="7"/>
  <c r="F1974" i="7"/>
  <c r="G1973" i="7"/>
  <c r="F1973" i="7"/>
  <c r="G1972" i="7"/>
  <c r="F1972" i="7"/>
  <c r="G1971" i="7"/>
  <c r="F1971" i="7"/>
  <c r="G1970" i="7"/>
  <c r="F1970" i="7"/>
  <c r="G1969" i="7"/>
  <c r="F1969" i="7"/>
  <c r="G1968" i="7"/>
  <c r="F1968" i="7"/>
  <c r="G1967" i="7"/>
  <c r="F1967" i="7"/>
  <c r="G1966" i="7"/>
  <c r="F1966" i="7"/>
  <c r="G1965" i="7"/>
  <c r="F1965" i="7"/>
  <c r="G1964" i="7"/>
  <c r="F1964" i="7"/>
  <c r="G1963" i="7"/>
  <c r="F1963" i="7"/>
  <c r="G1962" i="7"/>
  <c r="F1962" i="7"/>
  <c r="G1961" i="7"/>
  <c r="F1961" i="7"/>
  <c r="G1960" i="7"/>
  <c r="F1960" i="7"/>
  <c r="G1959" i="7"/>
  <c r="F1959" i="7"/>
  <c r="G1958" i="7"/>
  <c r="F1958" i="7"/>
  <c r="G1957" i="7"/>
  <c r="F1957" i="7"/>
  <c r="G1956" i="7"/>
  <c r="F1956" i="7"/>
  <c r="G1955" i="7"/>
  <c r="F1955" i="7"/>
  <c r="G1954" i="7"/>
  <c r="F1954" i="7"/>
  <c r="G1953" i="7"/>
  <c r="F1953" i="7"/>
  <c r="G1952" i="7"/>
  <c r="F1952" i="7"/>
  <c r="G1951" i="7"/>
  <c r="F1951" i="7"/>
  <c r="G1950" i="7"/>
  <c r="F1950" i="7"/>
  <c r="G1949" i="7"/>
  <c r="F1949" i="7"/>
  <c r="G1948" i="7"/>
  <c r="F1948" i="7"/>
  <c r="G1947" i="7"/>
  <c r="F1947" i="7"/>
  <c r="G1946" i="7"/>
  <c r="F1946" i="7"/>
  <c r="G1945" i="7"/>
  <c r="F1945" i="7"/>
  <c r="G1944" i="7"/>
  <c r="F1944" i="7"/>
  <c r="G1943" i="7"/>
  <c r="F1943" i="7"/>
  <c r="G1942" i="7"/>
  <c r="F1942" i="7"/>
  <c r="G1941" i="7"/>
  <c r="F1941" i="7"/>
  <c r="G1940" i="7"/>
  <c r="F1940" i="7"/>
  <c r="G1939" i="7"/>
  <c r="F1939" i="7"/>
  <c r="G1938" i="7"/>
  <c r="F1938" i="7"/>
  <c r="G1937" i="7"/>
  <c r="F1937" i="7"/>
  <c r="G1936" i="7"/>
  <c r="F1936" i="7"/>
  <c r="G1935" i="7"/>
  <c r="F1935" i="7"/>
  <c r="G1934" i="7"/>
  <c r="F1934" i="7"/>
  <c r="G1933" i="7"/>
  <c r="F1933" i="7"/>
  <c r="G1932" i="7"/>
  <c r="F1932" i="7"/>
  <c r="G1931" i="7"/>
  <c r="F1931" i="7"/>
  <c r="G1930" i="7"/>
  <c r="F1930" i="7"/>
  <c r="G1929" i="7"/>
  <c r="F1929" i="7"/>
  <c r="G1928" i="7"/>
  <c r="F1928" i="7"/>
  <c r="G1927" i="7"/>
  <c r="F1927" i="7"/>
  <c r="G1926" i="7"/>
  <c r="F1926" i="7"/>
  <c r="G1925" i="7"/>
  <c r="F1925" i="7"/>
  <c r="G1924" i="7"/>
  <c r="F1924" i="7"/>
  <c r="G1923" i="7"/>
  <c r="F1923" i="7"/>
  <c r="G1922" i="7"/>
  <c r="F1922" i="7"/>
  <c r="G1921" i="7"/>
  <c r="F1921" i="7"/>
  <c r="G1920" i="7"/>
  <c r="F1920" i="7"/>
  <c r="G1919" i="7"/>
  <c r="F1919" i="7"/>
  <c r="G1918" i="7"/>
  <c r="F1918" i="7"/>
  <c r="G1917" i="7"/>
  <c r="F1917" i="7"/>
  <c r="G1916" i="7"/>
  <c r="F1916" i="7"/>
  <c r="G1915" i="7"/>
  <c r="F1915" i="7"/>
  <c r="G1914" i="7"/>
  <c r="F1914" i="7"/>
  <c r="G1913" i="7"/>
  <c r="F1913" i="7"/>
  <c r="G1912" i="7"/>
  <c r="F1912" i="7"/>
  <c r="G1911" i="7"/>
  <c r="F1911" i="7"/>
  <c r="G1910" i="7"/>
  <c r="F1910" i="7"/>
  <c r="G1909" i="7"/>
  <c r="F1909" i="7"/>
  <c r="G1908" i="7"/>
  <c r="F1908" i="7"/>
  <c r="G1907" i="7"/>
  <c r="F1907" i="7"/>
  <c r="G1906" i="7"/>
  <c r="F1906" i="7"/>
  <c r="G1905" i="7"/>
  <c r="F1905" i="7"/>
  <c r="G1904" i="7"/>
  <c r="F1904" i="7"/>
  <c r="G1903" i="7"/>
  <c r="F1903" i="7"/>
  <c r="G1902" i="7"/>
  <c r="F1902" i="7"/>
  <c r="G1901" i="7"/>
  <c r="F1901" i="7"/>
  <c r="G1900" i="7"/>
  <c r="F1900" i="7"/>
  <c r="G1899" i="7"/>
  <c r="F1899" i="7"/>
  <c r="G1898" i="7"/>
  <c r="F1898" i="7"/>
  <c r="G1897" i="7"/>
  <c r="F1897" i="7"/>
  <c r="G1896" i="7"/>
  <c r="F1896" i="7"/>
  <c r="G1895" i="7"/>
  <c r="F1895" i="7"/>
  <c r="G1894" i="7"/>
  <c r="F1894" i="7"/>
  <c r="G1893" i="7"/>
  <c r="F1893" i="7"/>
  <c r="G1892" i="7"/>
  <c r="F1892" i="7"/>
  <c r="G1891" i="7"/>
  <c r="F1891" i="7"/>
  <c r="G1890" i="7"/>
  <c r="F1890" i="7"/>
  <c r="G1889" i="7"/>
  <c r="F1889" i="7"/>
  <c r="G1888" i="7"/>
  <c r="F1888" i="7"/>
  <c r="G1887" i="7"/>
  <c r="F1887" i="7"/>
  <c r="G1886" i="7"/>
  <c r="F1886" i="7"/>
  <c r="G1885" i="7"/>
  <c r="F1885" i="7"/>
  <c r="G1884" i="7"/>
  <c r="F1884" i="7"/>
  <c r="G1883" i="7"/>
  <c r="F1883" i="7"/>
  <c r="G1882" i="7"/>
  <c r="F1882" i="7"/>
  <c r="G1881" i="7"/>
  <c r="F1881" i="7"/>
  <c r="G1880" i="7"/>
  <c r="F1880" i="7"/>
  <c r="G1879" i="7"/>
  <c r="F1879" i="7"/>
  <c r="G1878" i="7"/>
  <c r="F1878" i="7"/>
  <c r="G1877" i="7"/>
  <c r="F1877" i="7"/>
  <c r="G1876" i="7"/>
  <c r="F1876" i="7"/>
  <c r="G1875" i="7"/>
  <c r="F1875" i="7"/>
  <c r="G1874" i="7"/>
  <c r="F1874" i="7"/>
  <c r="G1873" i="7"/>
  <c r="F1873" i="7"/>
  <c r="G1872" i="7"/>
  <c r="F1872" i="7"/>
  <c r="G1871" i="7"/>
  <c r="F1871" i="7"/>
  <c r="G1870" i="7"/>
  <c r="F1870" i="7"/>
  <c r="G1869" i="7"/>
  <c r="F1869" i="7"/>
  <c r="G1868" i="7"/>
  <c r="F1868" i="7"/>
  <c r="G1867" i="7"/>
  <c r="F1867" i="7"/>
  <c r="G1866" i="7"/>
  <c r="F1866" i="7"/>
  <c r="G1865" i="7"/>
  <c r="F1865" i="7"/>
  <c r="G1864" i="7"/>
  <c r="F1864" i="7"/>
  <c r="G1863" i="7"/>
  <c r="F1863" i="7"/>
  <c r="G1862" i="7"/>
  <c r="F1862" i="7"/>
  <c r="G1861" i="7"/>
  <c r="F1861" i="7"/>
  <c r="G1860" i="7"/>
  <c r="F1860" i="7"/>
  <c r="G1859" i="7"/>
  <c r="F1859" i="7"/>
  <c r="G1858" i="7"/>
  <c r="F1858" i="7"/>
  <c r="G1857" i="7"/>
  <c r="F1857" i="7"/>
  <c r="G1856" i="7"/>
  <c r="F1856" i="7"/>
  <c r="G1855" i="7"/>
  <c r="F1855" i="7"/>
  <c r="G1854" i="7"/>
  <c r="F1854" i="7"/>
  <c r="G1853" i="7"/>
  <c r="F1853" i="7"/>
  <c r="G1852" i="7"/>
  <c r="F1852" i="7"/>
  <c r="G1851" i="7"/>
  <c r="F1851" i="7"/>
  <c r="G1850" i="7"/>
  <c r="F1850" i="7"/>
  <c r="G1849" i="7"/>
  <c r="F1849" i="7"/>
  <c r="G1848" i="7"/>
  <c r="F1848" i="7"/>
  <c r="G1847" i="7"/>
  <c r="F1847" i="7"/>
  <c r="G1846" i="7"/>
  <c r="F1846" i="7"/>
  <c r="G1845" i="7"/>
  <c r="F1845" i="7"/>
  <c r="G1844" i="7"/>
  <c r="F1844" i="7"/>
  <c r="G1843" i="7"/>
  <c r="F1843" i="7"/>
  <c r="G1842" i="7"/>
  <c r="F1842" i="7"/>
  <c r="G1841" i="7"/>
  <c r="F1841" i="7"/>
  <c r="G1840" i="7"/>
  <c r="F1840" i="7"/>
  <c r="G1839" i="7"/>
  <c r="F1839" i="7"/>
  <c r="G1838" i="7"/>
  <c r="F1838" i="7"/>
  <c r="G1837" i="7"/>
  <c r="F1837" i="7"/>
  <c r="G1836" i="7"/>
  <c r="F1836" i="7"/>
  <c r="G1835" i="7"/>
  <c r="F1835" i="7"/>
  <c r="G1834" i="7"/>
  <c r="F1834" i="7"/>
  <c r="G1833" i="7"/>
  <c r="F1833" i="7"/>
  <c r="G1832" i="7"/>
  <c r="F1832" i="7"/>
  <c r="G1831" i="7"/>
  <c r="F1831" i="7"/>
  <c r="G1830" i="7"/>
  <c r="F1830" i="7"/>
  <c r="G1829" i="7"/>
  <c r="F1829" i="7"/>
  <c r="G1828" i="7"/>
  <c r="F1828" i="7"/>
  <c r="G1827" i="7"/>
  <c r="F1827" i="7"/>
  <c r="G1826" i="7"/>
  <c r="F1826" i="7"/>
  <c r="G1825" i="7"/>
  <c r="F1825" i="7"/>
  <c r="G1824" i="7"/>
  <c r="F1824" i="7"/>
  <c r="G1823" i="7"/>
  <c r="F1823" i="7"/>
  <c r="G1822" i="7"/>
  <c r="F1822" i="7"/>
  <c r="G1821" i="7"/>
  <c r="F1821" i="7"/>
  <c r="G1820" i="7"/>
  <c r="F1820" i="7"/>
  <c r="G1819" i="7"/>
  <c r="F1819" i="7"/>
  <c r="G1818" i="7"/>
  <c r="F1818" i="7"/>
  <c r="G1817" i="7"/>
  <c r="F1817" i="7"/>
  <c r="G1816" i="7"/>
  <c r="F1816" i="7"/>
  <c r="G1815" i="7"/>
  <c r="F1815" i="7"/>
  <c r="G1814" i="7"/>
  <c r="F1814" i="7"/>
  <c r="G1813" i="7"/>
  <c r="F1813" i="7"/>
  <c r="G1812" i="7"/>
  <c r="F1812" i="7"/>
  <c r="G1811" i="7"/>
  <c r="F1811" i="7"/>
  <c r="G1810" i="7"/>
  <c r="F1810" i="7"/>
  <c r="G1809" i="7"/>
  <c r="F1809" i="7"/>
  <c r="G1808" i="7"/>
  <c r="F1808" i="7"/>
  <c r="G1807" i="7"/>
  <c r="F1807" i="7"/>
  <c r="G1806" i="7"/>
  <c r="F1806" i="7"/>
  <c r="G1805" i="7"/>
  <c r="F1805" i="7"/>
  <c r="G1804" i="7"/>
  <c r="F1804" i="7"/>
  <c r="G1803" i="7"/>
  <c r="F1803" i="7"/>
  <c r="G1802" i="7"/>
  <c r="F1802" i="7"/>
  <c r="G1801" i="7"/>
  <c r="F1801" i="7"/>
  <c r="G1800" i="7"/>
  <c r="F1800" i="7"/>
  <c r="G1799" i="7"/>
  <c r="F1799" i="7"/>
  <c r="G1798" i="7"/>
  <c r="F1798" i="7"/>
  <c r="G1797" i="7"/>
  <c r="F1797" i="7"/>
  <c r="G1796" i="7"/>
  <c r="F1796" i="7"/>
  <c r="G1795" i="7"/>
  <c r="F1795" i="7"/>
  <c r="G1794" i="7"/>
  <c r="F1794" i="7"/>
  <c r="G1793" i="7"/>
  <c r="F1793" i="7"/>
  <c r="G1792" i="7"/>
  <c r="F1792" i="7"/>
  <c r="G1791" i="7"/>
  <c r="F1791" i="7"/>
  <c r="G1790" i="7"/>
  <c r="F1790" i="7"/>
  <c r="G1789" i="7"/>
  <c r="F1789" i="7"/>
  <c r="G1788" i="7"/>
  <c r="F1788" i="7"/>
  <c r="G1787" i="7"/>
  <c r="F1787" i="7"/>
  <c r="G1786" i="7"/>
  <c r="F1786" i="7"/>
  <c r="G1785" i="7"/>
  <c r="F1785" i="7"/>
  <c r="G1784" i="7"/>
  <c r="F1784" i="7"/>
  <c r="G1783" i="7"/>
  <c r="F1783" i="7"/>
  <c r="G1782" i="7"/>
  <c r="F1782" i="7"/>
  <c r="G1781" i="7"/>
  <c r="F1781" i="7"/>
  <c r="G1780" i="7"/>
  <c r="F1780" i="7"/>
  <c r="G1779" i="7"/>
  <c r="F1779" i="7"/>
  <c r="G1778" i="7"/>
  <c r="F1778" i="7"/>
  <c r="G1777" i="7"/>
  <c r="F1777" i="7"/>
  <c r="G1776" i="7"/>
  <c r="F1776" i="7"/>
  <c r="G1775" i="7"/>
  <c r="F1775" i="7"/>
  <c r="G1774" i="7"/>
  <c r="F1774" i="7"/>
  <c r="G1773" i="7"/>
  <c r="F1773" i="7"/>
  <c r="G1772" i="7"/>
  <c r="F1772" i="7"/>
  <c r="G1771" i="7"/>
  <c r="F1771" i="7"/>
  <c r="G1770" i="7"/>
  <c r="F1770" i="7"/>
  <c r="G1769" i="7"/>
  <c r="F1769" i="7"/>
  <c r="G1768" i="7"/>
  <c r="F1768" i="7"/>
  <c r="G1767" i="7"/>
  <c r="F1767" i="7"/>
  <c r="G1766" i="7"/>
  <c r="F1766" i="7"/>
  <c r="G1765" i="7"/>
  <c r="F1765" i="7"/>
  <c r="G1764" i="7"/>
  <c r="F1764" i="7"/>
  <c r="G1763" i="7"/>
  <c r="F1763" i="7"/>
  <c r="G1762" i="7"/>
  <c r="F1762" i="7"/>
  <c r="G1761" i="7"/>
  <c r="F1761" i="7"/>
  <c r="G1760" i="7"/>
  <c r="F1760" i="7"/>
  <c r="G1759" i="7"/>
  <c r="F1759" i="7"/>
  <c r="G1758" i="7"/>
  <c r="F1758" i="7"/>
  <c r="G1757" i="7"/>
  <c r="F1757" i="7"/>
  <c r="G1756" i="7"/>
  <c r="F1756" i="7"/>
  <c r="G1755" i="7"/>
  <c r="F1755" i="7"/>
  <c r="G1754" i="7"/>
  <c r="F1754" i="7"/>
  <c r="G1753" i="7"/>
  <c r="F1753" i="7"/>
  <c r="G1752" i="7"/>
  <c r="F1752" i="7"/>
  <c r="G1751" i="7"/>
  <c r="F1751" i="7"/>
  <c r="G1750" i="7"/>
  <c r="F1750" i="7"/>
  <c r="G1749" i="7"/>
  <c r="F1749" i="7"/>
  <c r="G1748" i="7"/>
  <c r="F1748" i="7"/>
  <c r="G1747" i="7"/>
  <c r="F1747" i="7"/>
  <c r="G1746" i="7"/>
  <c r="F1746" i="7"/>
  <c r="G1745" i="7"/>
  <c r="F1745" i="7"/>
  <c r="G1744" i="7"/>
  <c r="F1744" i="7"/>
  <c r="G1743" i="7"/>
  <c r="F1743" i="7"/>
  <c r="G1742" i="7"/>
  <c r="F1742" i="7"/>
  <c r="G1741" i="7"/>
  <c r="F1741" i="7"/>
  <c r="G1740" i="7"/>
  <c r="F1740" i="7"/>
  <c r="G1739" i="7"/>
  <c r="F1739" i="7"/>
  <c r="G1738" i="7"/>
  <c r="F1738" i="7"/>
  <c r="G1737" i="7"/>
  <c r="F1737" i="7"/>
  <c r="G1736" i="7"/>
  <c r="F1736" i="7"/>
  <c r="G1735" i="7"/>
  <c r="F1735" i="7"/>
  <c r="G1734" i="7"/>
  <c r="F1734" i="7"/>
  <c r="G1733" i="7"/>
  <c r="F1733" i="7"/>
  <c r="G1732" i="7"/>
  <c r="F1732" i="7"/>
  <c r="G1731" i="7"/>
  <c r="F1731" i="7"/>
  <c r="G1730" i="7"/>
  <c r="F1730" i="7"/>
  <c r="G1729" i="7"/>
  <c r="F1729" i="7"/>
  <c r="G1728" i="7"/>
  <c r="F1728" i="7"/>
  <c r="G1727" i="7"/>
  <c r="F1727" i="7"/>
  <c r="G1726" i="7"/>
  <c r="F1726" i="7"/>
  <c r="G1725" i="7"/>
  <c r="F1725" i="7"/>
  <c r="G1724" i="7"/>
  <c r="F1724" i="7"/>
  <c r="G1723" i="7"/>
  <c r="F1723" i="7"/>
  <c r="G1722" i="7"/>
  <c r="F1722" i="7"/>
  <c r="G1721" i="7"/>
  <c r="F1721" i="7"/>
  <c r="G1720" i="7"/>
  <c r="F1720" i="7"/>
  <c r="G1719" i="7"/>
  <c r="F1719" i="7"/>
  <c r="G1718" i="7"/>
  <c r="F1718" i="7"/>
  <c r="G1717" i="7"/>
  <c r="F1717" i="7"/>
  <c r="G1716" i="7"/>
  <c r="F1716" i="7"/>
  <c r="G1715" i="7"/>
  <c r="F1715" i="7"/>
  <c r="G1714" i="7"/>
  <c r="F1714" i="7"/>
  <c r="G1713" i="7"/>
  <c r="F1713" i="7"/>
  <c r="G1712" i="7"/>
  <c r="F1712" i="7"/>
  <c r="G1711" i="7"/>
  <c r="F1711" i="7"/>
  <c r="G1710" i="7"/>
  <c r="F1710" i="7"/>
  <c r="G1709" i="7"/>
  <c r="F1709" i="7"/>
  <c r="G1708" i="7"/>
  <c r="F1708" i="7"/>
  <c r="G1707" i="7"/>
  <c r="F1707" i="7"/>
  <c r="G1706" i="7"/>
  <c r="F1706" i="7"/>
  <c r="G1705" i="7"/>
  <c r="F1705" i="7"/>
  <c r="G1704" i="7"/>
  <c r="F1704" i="7"/>
  <c r="G1703" i="7"/>
  <c r="F1703" i="7"/>
  <c r="G1702" i="7"/>
  <c r="F1702" i="7"/>
  <c r="G1701" i="7"/>
  <c r="F1701" i="7"/>
  <c r="G1700" i="7"/>
  <c r="F1700" i="7"/>
  <c r="G1699" i="7"/>
  <c r="F1699" i="7"/>
  <c r="G1698" i="7"/>
  <c r="F1698" i="7"/>
  <c r="G1697" i="7"/>
  <c r="F1697" i="7"/>
  <c r="G1696" i="7"/>
  <c r="F1696" i="7"/>
  <c r="G1695" i="7"/>
  <c r="F1695" i="7"/>
  <c r="G1694" i="7"/>
  <c r="F1694" i="7"/>
  <c r="G1693" i="7"/>
  <c r="F1693" i="7"/>
  <c r="G1692" i="7"/>
  <c r="F1692" i="7"/>
  <c r="G1691" i="7"/>
  <c r="F1691" i="7"/>
  <c r="G1690" i="7"/>
  <c r="F1690" i="7"/>
  <c r="G1689" i="7"/>
  <c r="F1689" i="7"/>
  <c r="G1688" i="7"/>
  <c r="F1688" i="7"/>
  <c r="G1687" i="7"/>
  <c r="F1687" i="7"/>
  <c r="G1686" i="7"/>
  <c r="F1686" i="7"/>
  <c r="G1685" i="7"/>
  <c r="F1685" i="7"/>
  <c r="G1684" i="7"/>
  <c r="F1684" i="7"/>
  <c r="G1683" i="7"/>
  <c r="F1683" i="7"/>
  <c r="G1682" i="7"/>
  <c r="F1682" i="7"/>
  <c r="G1681" i="7"/>
  <c r="F1681" i="7"/>
  <c r="G1680" i="7"/>
  <c r="F1680" i="7"/>
  <c r="G1679" i="7"/>
  <c r="F1679" i="7"/>
  <c r="G1678" i="7"/>
  <c r="F1678" i="7"/>
  <c r="G1677" i="7"/>
  <c r="F1677" i="7"/>
  <c r="G1676" i="7"/>
  <c r="F1676" i="7"/>
  <c r="G1675" i="7"/>
  <c r="F1675" i="7"/>
  <c r="G1674" i="7"/>
  <c r="F1674" i="7"/>
  <c r="G1673" i="7"/>
  <c r="F1673" i="7"/>
  <c r="G1672" i="7"/>
  <c r="F1672" i="7"/>
  <c r="G1671" i="7"/>
  <c r="F1671" i="7"/>
  <c r="G1670" i="7"/>
  <c r="F1670" i="7"/>
  <c r="G1669" i="7"/>
  <c r="F1669" i="7"/>
  <c r="G1668" i="7"/>
  <c r="F1668" i="7"/>
  <c r="G1667" i="7"/>
  <c r="F1667" i="7"/>
  <c r="G1666" i="7"/>
  <c r="F1666" i="7"/>
  <c r="G1665" i="7"/>
  <c r="F1665" i="7"/>
  <c r="G1664" i="7"/>
  <c r="F1664" i="7"/>
  <c r="G1663" i="7"/>
  <c r="F1663" i="7"/>
  <c r="G1662" i="7"/>
  <c r="F1662" i="7"/>
  <c r="G1661" i="7"/>
  <c r="F1661" i="7"/>
  <c r="G1660" i="7"/>
  <c r="F1660" i="7"/>
  <c r="G1659" i="7"/>
  <c r="F1659" i="7"/>
  <c r="G1658" i="7"/>
  <c r="F1658" i="7"/>
  <c r="G1657" i="7"/>
  <c r="F1657" i="7"/>
  <c r="G1656" i="7"/>
  <c r="F1656" i="7"/>
  <c r="G1655" i="7"/>
  <c r="F1655" i="7"/>
  <c r="G1654" i="7"/>
  <c r="F1654" i="7"/>
  <c r="G1653" i="7"/>
  <c r="F1653" i="7"/>
  <c r="G1652" i="7"/>
  <c r="F1652" i="7"/>
  <c r="G1651" i="7"/>
  <c r="F1651" i="7"/>
  <c r="G1650" i="7"/>
  <c r="F1650" i="7"/>
  <c r="G1649" i="7"/>
  <c r="F1649" i="7"/>
  <c r="G1648" i="7"/>
  <c r="F1648" i="7"/>
  <c r="G1647" i="7"/>
  <c r="F1647" i="7"/>
  <c r="G1646" i="7"/>
  <c r="F1646" i="7"/>
  <c r="G1645" i="7"/>
  <c r="F1645" i="7"/>
  <c r="G1644" i="7"/>
  <c r="F1644" i="7"/>
  <c r="G1643" i="7"/>
  <c r="F1643" i="7"/>
  <c r="G1642" i="7"/>
  <c r="F1642" i="7"/>
  <c r="G1641" i="7"/>
  <c r="F1641" i="7"/>
  <c r="G1640" i="7"/>
  <c r="F1640" i="7"/>
  <c r="G1639" i="7"/>
  <c r="F1639" i="7"/>
  <c r="G1638" i="7"/>
  <c r="F1638" i="7"/>
  <c r="G1637" i="7"/>
  <c r="F1637" i="7"/>
  <c r="G1636" i="7"/>
  <c r="F1636" i="7"/>
  <c r="G1635" i="7"/>
  <c r="F1635" i="7"/>
  <c r="G1634" i="7"/>
  <c r="F1634" i="7"/>
  <c r="G1633" i="7"/>
  <c r="F1633" i="7"/>
  <c r="G1632" i="7"/>
  <c r="F1632" i="7"/>
  <c r="G1631" i="7"/>
  <c r="F1631" i="7"/>
  <c r="G1630" i="7"/>
  <c r="F1630" i="7"/>
  <c r="G1629" i="7"/>
  <c r="F1629" i="7"/>
  <c r="G1628" i="7"/>
  <c r="F1628" i="7"/>
  <c r="G1627" i="7"/>
  <c r="F1627" i="7"/>
  <c r="G1626" i="7"/>
  <c r="F1626" i="7"/>
  <c r="G1625" i="7"/>
  <c r="F1625" i="7"/>
  <c r="G1624" i="7"/>
  <c r="F1624" i="7"/>
  <c r="G1623" i="7"/>
  <c r="F1623" i="7"/>
  <c r="G1622" i="7"/>
  <c r="F1622" i="7"/>
  <c r="G1621" i="7"/>
  <c r="F1621" i="7"/>
  <c r="G1620" i="7"/>
  <c r="F1620" i="7"/>
  <c r="G1619" i="7"/>
  <c r="F1619" i="7"/>
  <c r="G1618" i="7"/>
  <c r="F1618" i="7"/>
  <c r="G1617" i="7"/>
  <c r="F1617" i="7"/>
  <c r="G1616" i="7"/>
  <c r="F1616" i="7"/>
  <c r="G1615" i="7"/>
  <c r="F1615" i="7"/>
  <c r="G1614" i="7"/>
  <c r="F1614" i="7"/>
  <c r="G1613" i="7"/>
  <c r="F1613" i="7"/>
  <c r="G1612" i="7"/>
  <c r="F1612" i="7"/>
  <c r="G1611" i="7"/>
  <c r="F1611" i="7"/>
  <c r="G1610" i="7"/>
  <c r="F1610" i="7"/>
  <c r="G1609" i="7"/>
  <c r="F1609" i="7"/>
  <c r="G1608" i="7"/>
  <c r="F1608" i="7"/>
  <c r="G1607" i="7"/>
  <c r="F1607" i="7"/>
  <c r="G1606" i="7"/>
  <c r="F1606" i="7"/>
  <c r="G1605" i="7"/>
  <c r="F1605" i="7"/>
  <c r="G1604" i="7"/>
  <c r="F1604" i="7"/>
  <c r="G1603" i="7"/>
  <c r="F1603" i="7"/>
  <c r="G1602" i="7"/>
  <c r="F1602" i="7"/>
  <c r="G1601" i="7"/>
  <c r="F1601" i="7"/>
  <c r="G1600" i="7"/>
  <c r="F1600" i="7"/>
  <c r="G1599" i="7"/>
  <c r="F1599" i="7"/>
  <c r="G1598" i="7"/>
  <c r="F1598" i="7"/>
  <c r="G1597" i="7"/>
  <c r="F1597" i="7"/>
  <c r="G1596" i="7"/>
  <c r="F1596" i="7"/>
  <c r="G1595" i="7"/>
  <c r="F1595" i="7"/>
  <c r="G1594" i="7"/>
  <c r="F1594" i="7"/>
  <c r="G1593" i="7"/>
  <c r="F1593" i="7"/>
  <c r="G1592" i="7"/>
  <c r="F1592" i="7"/>
  <c r="G1591" i="7"/>
  <c r="F1591" i="7"/>
  <c r="G1590" i="7"/>
  <c r="F1590" i="7"/>
  <c r="G1589" i="7"/>
  <c r="F1589" i="7"/>
  <c r="G1588" i="7"/>
  <c r="F1588" i="7"/>
  <c r="G1587" i="7"/>
  <c r="F1587" i="7"/>
  <c r="G1586" i="7"/>
  <c r="F1586" i="7"/>
  <c r="G1585" i="7"/>
  <c r="F1585" i="7"/>
  <c r="G1584" i="7"/>
  <c r="F1584" i="7"/>
  <c r="G1583" i="7"/>
  <c r="F1583" i="7"/>
  <c r="G1582" i="7"/>
  <c r="F1582" i="7"/>
  <c r="G1581" i="7"/>
  <c r="F1581" i="7"/>
  <c r="G1580" i="7"/>
  <c r="F1580" i="7"/>
  <c r="G1579" i="7"/>
  <c r="F1579" i="7"/>
  <c r="G1578" i="7"/>
  <c r="F1578" i="7"/>
  <c r="G1577" i="7"/>
  <c r="F1577" i="7"/>
  <c r="G1576" i="7"/>
  <c r="F1576" i="7"/>
  <c r="G1575" i="7"/>
  <c r="F1575" i="7"/>
  <c r="G1574" i="7"/>
  <c r="F1574" i="7"/>
  <c r="G1573" i="7"/>
  <c r="F1573" i="7"/>
  <c r="G1572" i="7"/>
  <c r="F1572" i="7"/>
  <c r="G1571" i="7"/>
  <c r="F1571" i="7"/>
  <c r="G1570" i="7"/>
  <c r="F1570" i="7"/>
  <c r="G1569" i="7"/>
  <c r="F1569" i="7"/>
  <c r="G1568" i="7"/>
  <c r="F1568" i="7"/>
  <c r="G1567" i="7"/>
  <c r="F1567" i="7"/>
  <c r="G1566" i="7"/>
  <c r="F1566" i="7"/>
  <c r="G1565" i="7"/>
  <c r="F1565" i="7"/>
  <c r="G1564" i="7"/>
  <c r="F1564" i="7"/>
  <c r="G1563" i="7"/>
  <c r="F1563" i="7"/>
  <c r="G1562" i="7"/>
  <c r="F1562" i="7"/>
  <c r="G1561" i="7"/>
  <c r="F1561" i="7"/>
  <c r="G1560" i="7"/>
  <c r="F1560" i="7"/>
  <c r="G1559" i="7"/>
  <c r="F1559" i="7"/>
  <c r="G1558" i="7"/>
  <c r="F1558" i="7"/>
  <c r="G1557" i="7"/>
  <c r="F1557" i="7"/>
  <c r="G1556" i="7"/>
  <c r="F1556" i="7"/>
  <c r="G1555" i="7"/>
  <c r="F1555" i="7"/>
  <c r="G1554" i="7"/>
  <c r="F1554" i="7"/>
  <c r="G1553" i="7"/>
  <c r="F1553" i="7"/>
  <c r="G1552" i="7"/>
  <c r="F1552" i="7"/>
  <c r="G1551" i="7"/>
  <c r="F1551" i="7"/>
  <c r="G1550" i="7"/>
  <c r="F1550" i="7"/>
  <c r="G1549" i="7"/>
  <c r="F1549" i="7"/>
  <c r="G1548" i="7"/>
  <c r="F1548" i="7"/>
  <c r="G1547" i="7"/>
  <c r="F1547" i="7"/>
  <c r="G1546" i="7"/>
  <c r="F1546" i="7"/>
  <c r="G1545" i="7"/>
  <c r="F1545" i="7"/>
  <c r="G1544" i="7"/>
  <c r="F1544" i="7"/>
  <c r="G1543" i="7"/>
  <c r="F1543" i="7"/>
  <c r="G1542" i="7"/>
  <c r="F1542" i="7"/>
  <c r="G1541" i="7"/>
  <c r="F1541" i="7"/>
  <c r="G1540" i="7"/>
  <c r="F1540" i="7"/>
  <c r="G1539" i="7"/>
  <c r="F1539" i="7"/>
  <c r="G1538" i="7"/>
  <c r="F1538" i="7"/>
  <c r="G1537" i="7"/>
  <c r="F1537" i="7"/>
  <c r="G1536" i="7"/>
  <c r="F1536" i="7"/>
  <c r="G1535" i="7"/>
  <c r="F1535" i="7"/>
  <c r="G1534" i="7"/>
  <c r="F1534" i="7"/>
  <c r="G1533" i="7"/>
  <c r="F1533" i="7"/>
  <c r="G1532" i="7"/>
  <c r="F1532" i="7"/>
  <c r="G1531" i="7"/>
  <c r="F1531" i="7"/>
  <c r="G1530" i="7"/>
  <c r="F1530" i="7"/>
  <c r="G1529" i="7"/>
  <c r="F1529" i="7"/>
  <c r="G1528" i="7"/>
  <c r="F1528" i="7"/>
  <c r="G1527" i="7"/>
  <c r="F1527" i="7"/>
  <c r="G1526" i="7"/>
  <c r="F1526" i="7"/>
  <c r="G1525" i="7"/>
  <c r="F1525" i="7"/>
  <c r="G1524" i="7"/>
  <c r="F1524" i="7"/>
  <c r="G1523" i="7"/>
  <c r="F1523" i="7"/>
  <c r="G1522" i="7"/>
  <c r="F1522" i="7"/>
  <c r="G1521" i="7"/>
  <c r="F1521" i="7"/>
  <c r="G1520" i="7"/>
  <c r="F1520" i="7"/>
  <c r="G1519" i="7"/>
  <c r="F1519" i="7"/>
  <c r="G1518" i="7"/>
  <c r="F1518" i="7"/>
  <c r="G1517" i="7"/>
  <c r="F1517" i="7"/>
  <c r="G1516" i="7"/>
  <c r="F1516" i="7"/>
  <c r="G1515" i="7"/>
  <c r="F1515" i="7"/>
  <c r="G1514" i="7"/>
  <c r="F1514" i="7"/>
  <c r="G1513" i="7"/>
  <c r="F1513" i="7"/>
  <c r="G1512" i="7"/>
  <c r="F1512" i="7"/>
  <c r="G1511" i="7"/>
  <c r="F1511" i="7"/>
  <c r="G1510" i="7"/>
  <c r="F1510" i="7"/>
  <c r="G1509" i="7"/>
  <c r="F1509" i="7"/>
  <c r="G1508" i="7"/>
  <c r="F1508" i="7"/>
  <c r="G1507" i="7"/>
  <c r="F1507" i="7"/>
  <c r="G1506" i="7"/>
  <c r="F1506" i="7"/>
  <c r="G1505" i="7"/>
  <c r="F1505" i="7"/>
  <c r="G1504" i="7"/>
  <c r="F1504" i="7"/>
  <c r="G1503" i="7"/>
  <c r="F1503" i="7"/>
  <c r="G1502" i="7"/>
  <c r="F1502" i="7"/>
  <c r="G1501" i="7"/>
  <c r="F1501" i="7"/>
  <c r="G1500" i="7"/>
  <c r="F1500" i="7"/>
  <c r="G1499" i="7"/>
  <c r="F1499" i="7"/>
  <c r="G1498" i="7"/>
  <c r="F1498" i="7"/>
  <c r="G1497" i="7"/>
  <c r="F1497" i="7"/>
  <c r="G1496" i="7"/>
  <c r="F1496" i="7"/>
  <c r="G1495" i="7"/>
  <c r="F1495" i="7"/>
  <c r="G1494" i="7"/>
  <c r="F1494" i="7"/>
  <c r="G1493" i="7"/>
  <c r="F1493" i="7"/>
  <c r="G1492" i="7"/>
  <c r="F1492" i="7"/>
  <c r="G1491" i="7"/>
  <c r="F1491" i="7"/>
  <c r="G1490" i="7"/>
  <c r="F1490" i="7"/>
  <c r="G1489" i="7"/>
  <c r="F1489" i="7"/>
  <c r="G1488" i="7"/>
  <c r="F1488" i="7"/>
  <c r="G1487" i="7"/>
  <c r="F1487" i="7"/>
  <c r="G1486" i="7"/>
  <c r="F1486" i="7"/>
  <c r="G1485" i="7"/>
  <c r="F1485" i="7"/>
  <c r="G1484" i="7"/>
  <c r="F1484" i="7"/>
  <c r="G1483" i="7"/>
  <c r="F1483" i="7"/>
  <c r="G1482" i="7"/>
  <c r="F1482" i="7"/>
  <c r="G1481" i="7"/>
  <c r="F1481" i="7"/>
  <c r="G1480" i="7"/>
  <c r="F1480" i="7"/>
  <c r="G1479" i="7"/>
  <c r="F1479" i="7"/>
  <c r="G1478" i="7"/>
  <c r="F1478" i="7"/>
  <c r="G1477" i="7"/>
  <c r="F1477" i="7"/>
  <c r="G1476" i="7"/>
  <c r="F1476" i="7"/>
  <c r="G1475" i="7"/>
  <c r="F1475" i="7"/>
  <c r="G1474" i="7"/>
  <c r="F1474" i="7"/>
  <c r="G1473" i="7"/>
  <c r="F1473" i="7"/>
  <c r="G1472" i="7"/>
  <c r="F1472" i="7"/>
  <c r="G1471" i="7"/>
  <c r="F1471" i="7"/>
  <c r="G1470" i="7"/>
  <c r="F1470" i="7"/>
  <c r="G1469" i="7"/>
  <c r="F1469" i="7"/>
  <c r="G1468" i="7"/>
  <c r="F1468" i="7"/>
  <c r="G1467" i="7"/>
  <c r="F1467" i="7"/>
  <c r="G1466" i="7"/>
  <c r="F1466" i="7"/>
  <c r="G1465" i="7"/>
  <c r="F1465" i="7"/>
  <c r="G1464" i="7"/>
  <c r="F1464" i="7"/>
  <c r="G1463" i="7"/>
  <c r="F1463" i="7"/>
  <c r="G1462" i="7"/>
  <c r="F1462" i="7"/>
  <c r="G1461" i="7"/>
  <c r="F1461" i="7"/>
  <c r="G1460" i="7"/>
  <c r="F1460" i="7"/>
  <c r="G1459" i="7"/>
  <c r="F1459" i="7"/>
  <c r="G1458" i="7"/>
  <c r="F1458" i="7"/>
  <c r="G1457" i="7"/>
  <c r="F1457" i="7"/>
  <c r="G1456" i="7"/>
  <c r="F1456" i="7"/>
  <c r="G1455" i="7"/>
  <c r="F1455" i="7"/>
  <c r="G1454" i="7"/>
  <c r="F1454" i="7"/>
  <c r="G1453" i="7"/>
  <c r="F1453" i="7"/>
  <c r="G1452" i="7"/>
  <c r="F1452" i="7"/>
  <c r="G1451" i="7"/>
  <c r="F1451" i="7"/>
  <c r="G1450" i="7"/>
  <c r="F1450" i="7"/>
  <c r="G1449" i="7"/>
  <c r="F1449" i="7"/>
  <c r="G1448" i="7"/>
  <c r="F1448" i="7"/>
  <c r="G1447" i="7"/>
  <c r="F1447" i="7"/>
  <c r="G1446" i="7"/>
  <c r="F1446" i="7"/>
  <c r="G1445" i="7"/>
  <c r="F1445" i="7"/>
  <c r="G1444" i="7"/>
  <c r="F1444" i="7"/>
  <c r="G1443" i="7"/>
  <c r="F1443" i="7"/>
  <c r="G1442" i="7"/>
  <c r="F1442" i="7"/>
  <c r="G1441" i="7"/>
  <c r="F1441" i="7"/>
  <c r="G1440" i="7"/>
  <c r="F1440" i="7"/>
  <c r="G1439" i="7"/>
  <c r="F1439" i="7"/>
  <c r="G1438" i="7"/>
  <c r="F1438" i="7"/>
  <c r="G1437" i="7"/>
  <c r="F1437" i="7"/>
  <c r="G1436" i="7"/>
  <c r="F1436" i="7"/>
  <c r="G1435" i="7"/>
  <c r="F1435" i="7"/>
  <c r="G1434" i="7"/>
  <c r="F1434" i="7"/>
  <c r="G1433" i="7"/>
  <c r="F1433" i="7"/>
  <c r="G1432" i="7"/>
  <c r="F1432" i="7"/>
  <c r="G1431" i="7"/>
  <c r="F1431" i="7"/>
  <c r="G1430" i="7"/>
  <c r="F1430" i="7"/>
  <c r="G1429" i="7"/>
  <c r="F1429" i="7"/>
  <c r="G1428" i="7"/>
  <c r="F1428" i="7"/>
  <c r="G1427" i="7"/>
  <c r="F1427" i="7"/>
  <c r="G1426" i="7"/>
  <c r="F1426" i="7"/>
  <c r="G1425" i="7"/>
  <c r="F1425" i="7"/>
  <c r="G1424" i="7"/>
  <c r="F1424" i="7"/>
  <c r="G1423" i="7"/>
  <c r="F1423" i="7"/>
  <c r="G1422" i="7"/>
  <c r="F1422" i="7"/>
  <c r="G1421" i="7"/>
  <c r="F1421" i="7"/>
  <c r="G1420" i="7"/>
  <c r="F1420" i="7"/>
  <c r="G1419" i="7"/>
  <c r="F1419" i="7"/>
  <c r="G1418" i="7"/>
  <c r="F1418" i="7"/>
  <c r="G1417" i="7"/>
  <c r="F1417" i="7"/>
  <c r="G1416" i="7"/>
  <c r="F1416" i="7"/>
  <c r="G1415" i="7"/>
  <c r="F1415" i="7"/>
  <c r="G1414" i="7"/>
  <c r="F1414" i="7"/>
  <c r="G1413" i="7"/>
  <c r="F1413" i="7"/>
  <c r="G1412" i="7"/>
  <c r="F1412" i="7"/>
  <c r="G1411" i="7"/>
  <c r="F1411" i="7"/>
  <c r="G1410" i="7"/>
  <c r="F1410" i="7"/>
  <c r="G1409" i="7"/>
  <c r="F1409" i="7"/>
  <c r="G1408" i="7"/>
  <c r="F1408" i="7"/>
  <c r="G1407" i="7"/>
  <c r="F1407" i="7"/>
  <c r="G1406" i="7"/>
  <c r="F1406" i="7"/>
  <c r="G1405" i="7"/>
  <c r="F1405" i="7"/>
  <c r="G1404" i="7"/>
  <c r="F1404" i="7"/>
  <c r="G1403" i="7"/>
  <c r="F1403" i="7"/>
  <c r="G1402" i="7"/>
  <c r="F1402" i="7"/>
  <c r="G1401" i="7"/>
  <c r="F1401" i="7"/>
  <c r="G1400" i="7"/>
  <c r="F1400" i="7"/>
  <c r="G1399" i="7"/>
  <c r="F1399" i="7"/>
  <c r="G1398" i="7"/>
  <c r="F1398" i="7"/>
  <c r="G1397" i="7"/>
  <c r="F1397" i="7"/>
  <c r="G1396" i="7"/>
  <c r="F1396" i="7"/>
  <c r="G1395" i="7"/>
  <c r="F1395" i="7"/>
  <c r="G1394" i="7"/>
  <c r="F1394" i="7"/>
  <c r="G1393" i="7"/>
  <c r="F1393" i="7"/>
  <c r="G1392" i="7"/>
  <c r="F1392" i="7"/>
  <c r="G1391" i="7"/>
  <c r="F1391" i="7"/>
  <c r="G1390" i="7"/>
  <c r="F1390" i="7"/>
  <c r="G1389" i="7"/>
  <c r="F1389" i="7"/>
  <c r="G1388" i="7"/>
  <c r="F1388" i="7"/>
  <c r="G1387" i="7"/>
  <c r="F1387" i="7"/>
  <c r="G1386" i="7"/>
  <c r="F1386" i="7"/>
  <c r="G1385" i="7"/>
  <c r="F1385" i="7"/>
  <c r="G1384" i="7"/>
  <c r="F1384" i="7"/>
  <c r="G1383" i="7"/>
  <c r="F1383" i="7"/>
  <c r="G1382" i="7"/>
  <c r="F1382" i="7"/>
  <c r="G1381" i="7"/>
  <c r="F1381" i="7"/>
  <c r="G1380" i="7"/>
  <c r="F1380" i="7"/>
  <c r="G1379" i="7"/>
  <c r="F1379" i="7"/>
  <c r="G1378" i="7"/>
  <c r="F1378" i="7"/>
  <c r="G1377" i="7"/>
  <c r="F1377" i="7"/>
  <c r="G1376" i="7"/>
  <c r="F1376" i="7"/>
  <c r="G1375" i="7"/>
  <c r="F1375" i="7"/>
  <c r="G1374" i="7"/>
  <c r="F1374" i="7"/>
  <c r="G1373" i="7"/>
  <c r="F1373" i="7"/>
  <c r="G1372" i="7"/>
  <c r="F1372" i="7"/>
  <c r="G1371" i="7"/>
  <c r="F1371" i="7"/>
  <c r="G1370" i="7"/>
  <c r="F1370" i="7"/>
  <c r="G1369" i="7"/>
  <c r="F1369" i="7"/>
  <c r="G1368" i="7"/>
  <c r="F1368" i="7"/>
  <c r="G1367" i="7"/>
  <c r="F1367" i="7"/>
  <c r="G1366" i="7"/>
  <c r="F1366" i="7"/>
  <c r="G1365" i="7"/>
  <c r="F1365" i="7"/>
  <c r="G1364" i="7"/>
  <c r="F1364" i="7"/>
  <c r="G1363" i="7"/>
  <c r="F1363" i="7"/>
  <c r="G1362" i="7"/>
  <c r="F1362" i="7"/>
  <c r="G1361" i="7"/>
  <c r="F1361" i="7"/>
  <c r="G1360" i="7"/>
  <c r="F1360" i="7"/>
  <c r="G1359" i="7"/>
  <c r="F1359" i="7"/>
  <c r="G1358" i="7"/>
  <c r="F1358" i="7"/>
  <c r="G1357" i="7"/>
  <c r="F1357" i="7"/>
  <c r="G1356" i="7"/>
  <c r="F1356" i="7"/>
  <c r="G1355" i="7"/>
  <c r="F1355" i="7"/>
  <c r="G1354" i="7"/>
  <c r="F1354" i="7"/>
  <c r="G1353" i="7"/>
  <c r="F1353" i="7"/>
  <c r="G1352" i="7"/>
  <c r="F1352" i="7"/>
  <c r="G1351" i="7"/>
  <c r="F1351" i="7"/>
  <c r="G1350" i="7"/>
  <c r="F1350" i="7"/>
  <c r="G1349" i="7"/>
  <c r="F1349" i="7"/>
  <c r="G1348" i="7"/>
  <c r="F1348" i="7"/>
  <c r="G1347" i="7"/>
  <c r="F1347" i="7"/>
  <c r="G1346" i="7"/>
  <c r="F1346" i="7"/>
  <c r="G1345" i="7"/>
  <c r="F1345" i="7"/>
  <c r="G1344" i="7"/>
  <c r="F1344" i="7"/>
  <c r="G1343" i="7"/>
  <c r="F1343" i="7"/>
  <c r="G1342" i="7"/>
  <c r="F1342" i="7"/>
  <c r="G1341" i="7"/>
  <c r="F1341" i="7"/>
  <c r="G1340" i="7"/>
  <c r="F1340" i="7"/>
  <c r="G1339" i="7"/>
  <c r="F1339" i="7"/>
  <c r="G1338" i="7"/>
  <c r="F1338" i="7"/>
  <c r="G1337" i="7"/>
  <c r="F1337" i="7"/>
  <c r="G1336" i="7"/>
  <c r="F1336" i="7"/>
  <c r="G1335" i="7"/>
  <c r="F1335" i="7"/>
  <c r="G1334" i="7"/>
  <c r="F1334" i="7"/>
  <c r="G1333" i="7"/>
  <c r="F1333" i="7"/>
  <c r="G1332" i="7"/>
  <c r="F1332" i="7"/>
  <c r="G1331" i="7"/>
  <c r="F1331" i="7"/>
  <c r="G1330" i="7"/>
  <c r="F1330" i="7"/>
  <c r="G1329" i="7"/>
  <c r="F1329" i="7"/>
  <c r="G1328" i="7"/>
  <c r="F1328" i="7"/>
  <c r="G1327" i="7"/>
  <c r="F1327" i="7"/>
  <c r="G1326" i="7"/>
  <c r="F1326" i="7"/>
  <c r="G1325" i="7"/>
  <c r="F1325" i="7"/>
  <c r="G1324" i="7"/>
  <c r="F1324" i="7"/>
  <c r="G1323" i="7"/>
  <c r="F1323" i="7"/>
  <c r="G1322" i="7"/>
  <c r="F1322" i="7"/>
  <c r="G1321" i="7"/>
  <c r="F1321" i="7"/>
  <c r="G1320" i="7"/>
  <c r="F1320" i="7"/>
  <c r="G1319" i="7"/>
  <c r="F1319" i="7"/>
  <c r="G1318" i="7"/>
  <c r="F1318" i="7"/>
  <c r="G1317" i="7"/>
  <c r="F1317" i="7"/>
  <c r="G1316" i="7"/>
  <c r="F1316" i="7"/>
  <c r="G1315" i="7"/>
  <c r="F1315" i="7"/>
  <c r="G1314" i="7"/>
  <c r="F1314" i="7"/>
  <c r="G1313" i="7"/>
  <c r="F1313" i="7"/>
  <c r="G1312" i="7"/>
  <c r="F1312" i="7"/>
  <c r="G1311" i="7"/>
  <c r="F1311" i="7"/>
  <c r="G1310" i="7"/>
  <c r="F1310" i="7"/>
  <c r="G1309" i="7"/>
  <c r="F1309" i="7"/>
  <c r="G1308" i="7"/>
  <c r="F1308" i="7"/>
  <c r="G1307" i="7"/>
  <c r="F1307" i="7"/>
  <c r="G1306" i="7"/>
  <c r="F1306" i="7"/>
  <c r="G1305" i="7"/>
  <c r="F1305" i="7"/>
  <c r="G1304" i="7"/>
  <c r="F1304" i="7"/>
  <c r="G1303" i="7"/>
  <c r="F1303" i="7"/>
  <c r="G1302" i="7"/>
  <c r="F1302" i="7"/>
  <c r="G1301" i="7"/>
  <c r="F1301" i="7"/>
  <c r="G1300" i="7"/>
  <c r="F1300" i="7"/>
  <c r="G1299" i="7"/>
  <c r="F1299" i="7"/>
  <c r="G1298" i="7"/>
  <c r="F1298" i="7"/>
  <c r="G1297" i="7"/>
  <c r="F1297" i="7"/>
  <c r="G1296" i="7"/>
  <c r="F1296" i="7"/>
  <c r="G1295" i="7"/>
  <c r="F1295" i="7"/>
  <c r="G1294" i="7"/>
  <c r="F1294" i="7"/>
  <c r="G1293" i="7"/>
  <c r="F1293" i="7"/>
  <c r="G1292" i="7"/>
  <c r="F1292" i="7"/>
  <c r="G1291" i="7"/>
  <c r="F1291" i="7"/>
  <c r="G1290" i="7"/>
  <c r="F1290" i="7"/>
  <c r="G1289" i="7"/>
  <c r="F1289" i="7"/>
  <c r="G1288" i="7"/>
  <c r="F1288" i="7"/>
  <c r="G1287" i="7"/>
  <c r="F1287" i="7"/>
  <c r="G1286" i="7"/>
  <c r="F1286" i="7"/>
  <c r="G1285" i="7"/>
  <c r="F1285" i="7"/>
  <c r="G1284" i="7"/>
  <c r="F1284" i="7"/>
  <c r="G1283" i="7"/>
  <c r="F1283" i="7"/>
  <c r="G1282" i="7"/>
  <c r="F1282" i="7"/>
  <c r="G1281" i="7"/>
  <c r="F1281" i="7"/>
  <c r="G1280" i="7"/>
  <c r="F1280" i="7"/>
  <c r="G1279" i="7"/>
  <c r="F1279" i="7"/>
  <c r="G1278" i="7"/>
  <c r="F1278" i="7"/>
  <c r="G1277" i="7"/>
  <c r="F1277" i="7"/>
  <c r="G1276" i="7"/>
  <c r="F1276" i="7"/>
  <c r="G1275" i="7"/>
  <c r="F1275" i="7"/>
  <c r="G1274" i="7"/>
  <c r="F1274" i="7"/>
  <c r="G1273" i="7"/>
  <c r="F1273" i="7"/>
  <c r="G1272" i="7"/>
  <c r="F1272" i="7"/>
  <c r="G1271" i="7"/>
  <c r="F1271" i="7"/>
  <c r="G1270" i="7"/>
  <c r="F1270" i="7"/>
  <c r="G1269" i="7"/>
  <c r="F1269" i="7"/>
  <c r="G1268" i="7"/>
  <c r="F1268" i="7"/>
  <c r="G1267" i="7"/>
  <c r="F1267" i="7"/>
  <c r="G1266" i="7"/>
  <c r="F1266" i="7"/>
  <c r="G1265" i="7"/>
  <c r="F1265" i="7"/>
  <c r="G1264" i="7"/>
  <c r="F1264" i="7"/>
  <c r="G1263" i="7"/>
  <c r="F1263" i="7"/>
  <c r="G1262" i="7"/>
  <c r="F1262" i="7"/>
  <c r="G1261" i="7"/>
  <c r="F1261" i="7"/>
  <c r="G1260" i="7"/>
  <c r="F1260" i="7"/>
  <c r="G1259" i="7"/>
  <c r="F1259" i="7"/>
  <c r="G1258" i="7"/>
  <c r="F1258" i="7"/>
  <c r="G1257" i="7"/>
  <c r="F1257" i="7"/>
  <c r="G1256" i="7"/>
  <c r="F1256" i="7"/>
  <c r="G1255" i="7"/>
  <c r="F1255" i="7"/>
  <c r="G1254" i="7"/>
  <c r="F1254" i="7"/>
  <c r="G1253" i="7"/>
  <c r="F1253" i="7"/>
  <c r="G1252" i="7"/>
  <c r="F1252" i="7"/>
  <c r="G1251" i="7"/>
  <c r="F1251" i="7"/>
  <c r="G1250" i="7"/>
  <c r="F1250" i="7"/>
  <c r="G1249" i="7"/>
  <c r="F1249" i="7"/>
  <c r="G1248" i="7"/>
  <c r="F1248" i="7"/>
  <c r="G1247" i="7"/>
  <c r="F1247" i="7"/>
  <c r="G1246" i="7"/>
  <c r="F1246" i="7"/>
  <c r="G1245" i="7"/>
  <c r="F1245" i="7"/>
  <c r="G1244" i="7"/>
  <c r="F1244" i="7"/>
  <c r="G1243" i="7"/>
  <c r="F1243" i="7"/>
  <c r="G1242" i="7"/>
  <c r="F1242" i="7"/>
  <c r="G1241" i="7"/>
  <c r="F1241" i="7"/>
  <c r="G1240" i="7"/>
  <c r="F1240" i="7"/>
  <c r="G1239" i="7"/>
  <c r="F1239" i="7"/>
  <c r="G1238" i="7"/>
  <c r="F1238" i="7"/>
  <c r="G1237" i="7"/>
  <c r="F1237" i="7"/>
  <c r="G1236" i="7"/>
  <c r="F1236" i="7"/>
  <c r="G1235" i="7"/>
  <c r="F1235" i="7"/>
  <c r="G1234" i="7"/>
  <c r="F1234" i="7"/>
  <c r="G1233" i="7"/>
  <c r="F1233" i="7"/>
  <c r="G1232" i="7"/>
  <c r="F1232" i="7"/>
  <c r="G1231" i="7"/>
  <c r="F1231" i="7"/>
  <c r="G1230" i="7"/>
  <c r="F1230" i="7"/>
  <c r="G1229" i="7"/>
  <c r="F1229" i="7"/>
  <c r="G1228" i="7"/>
  <c r="F1228" i="7"/>
  <c r="G1227" i="7"/>
  <c r="F1227" i="7"/>
  <c r="G1226" i="7"/>
  <c r="F1226" i="7"/>
  <c r="G1225" i="7"/>
  <c r="F1225" i="7"/>
  <c r="G1224" i="7"/>
  <c r="F1224" i="7"/>
  <c r="G1223" i="7"/>
  <c r="F1223" i="7"/>
  <c r="G1222" i="7"/>
  <c r="F1222" i="7"/>
  <c r="G1221" i="7"/>
  <c r="F1221" i="7"/>
  <c r="G1220" i="7"/>
  <c r="F1220" i="7"/>
  <c r="G1219" i="7"/>
  <c r="F1219" i="7"/>
  <c r="G1218" i="7"/>
  <c r="F1218" i="7"/>
  <c r="G1217" i="7"/>
  <c r="F1217" i="7"/>
  <c r="G1216" i="7"/>
  <c r="F1216" i="7"/>
  <c r="G1215" i="7"/>
  <c r="F1215" i="7"/>
  <c r="G1214" i="7"/>
  <c r="F1214" i="7"/>
  <c r="G1213" i="7"/>
  <c r="F1213" i="7"/>
  <c r="G1212" i="7"/>
  <c r="F1212" i="7"/>
  <c r="G1211" i="7"/>
  <c r="F1211" i="7"/>
  <c r="G1210" i="7"/>
  <c r="F1210" i="7"/>
  <c r="G1209" i="7"/>
  <c r="F1209" i="7"/>
  <c r="G1208" i="7"/>
  <c r="F1208" i="7"/>
  <c r="G1207" i="7"/>
  <c r="F1207" i="7"/>
  <c r="G1206" i="7"/>
  <c r="F1206" i="7"/>
  <c r="G1205" i="7"/>
  <c r="F1205" i="7"/>
  <c r="G1204" i="7"/>
  <c r="F1204" i="7"/>
  <c r="G1203" i="7"/>
  <c r="F1203" i="7"/>
  <c r="G1202" i="7"/>
  <c r="F1202" i="7"/>
  <c r="G1201" i="7"/>
  <c r="F1201" i="7"/>
  <c r="G1200" i="7"/>
  <c r="F1200" i="7"/>
  <c r="G1199" i="7"/>
  <c r="F1199" i="7"/>
  <c r="G1198" i="7"/>
  <c r="F1198" i="7"/>
  <c r="G1197" i="7"/>
  <c r="F1197" i="7"/>
  <c r="G1196" i="7"/>
  <c r="F1196" i="7"/>
  <c r="G1195" i="7"/>
  <c r="F1195" i="7"/>
  <c r="G1194" i="7"/>
  <c r="F1194" i="7"/>
  <c r="G1193" i="7"/>
  <c r="F1193" i="7"/>
  <c r="G1192" i="7"/>
  <c r="F1192" i="7"/>
  <c r="G1191" i="7"/>
  <c r="F1191" i="7"/>
  <c r="G1190" i="7"/>
  <c r="F1190" i="7"/>
  <c r="G1189" i="7"/>
  <c r="F1189" i="7"/>
  <c r="G1188" i="7"/>
  <c r="F1188" i="7"/>
  <c r="G1187" i="7"/>
  <c r="F1187" i="7"/>
  <c r="G1186" i="7"/>
  <c r="F1186" i="7"/>
  <c r="G1185" i="7"/>
  <c r="F1185" i="7"/>
  <c r="G1184" i="7"/>
  <c r="F1184" i="7"/>
  <c r="G1183" i="7"/>
  <c r="F1183" i="7"/>
  <c r="G1182" i="7"/>
  <c r="F1182" i="7"/>
  <c r="G1181" i="7"/>
  <c r="F1181" i="7"/>
  <c r="G1180" i="7"/>
  <c r="F1180" i="7"/>
  <c r="G1179" i="7"/>
  <c r="F1179" i="7"/>
  <c r="G1178" i="7"/>
  <c r="F1178" i="7"/>
  <c r="G1177" i="7"/>
  <c r="F1177" i="7"/>
  <c r="G1176" i="7"/>
  <c r="F1176" i="7"/>
  <c r="G1175" i="7"/>
  <c r="F1175" i="7"/>
  <c r="G1174" i="7"/>
  <c r="F1174" i="7"/>
  <c r="G1173" i="7"/>
  <c r="F1173" i="7"/>
  <c r="G1172" i="7"/>
  <c r="F1172" i="7"/>
  <c r="G1171" i="7"/>
  <c r="F1171" i="7"/>
  <c r="G1170" i="7"/>
  <c r="F1170" i="7"/>
  <c r="G1169" i="7"/>
  <c r="F1169" i="7"/>
  <c r="G1168" i="7"/>
  <c r="F1168" i="7"/>
  <c r="G1167" i="7"/>
  <c r="F1167" i="7"/>
  <c r="G1166" i="7"/>
  <c r="F1166" i="7"/>
  <c r="G1165" i="7"/>
  <c r="F1165" i="7"/>
  <c r="G1164" i="7"/>
  <c r="F1164" i="7"/>
  <c r="G1163" i="7"/>
  <c r="F1163" i="7"/>
  <c r="G1162" i="7"/>
  <c r="F1162" i="7"/>
  <c r="G1161" i="7"/>
  <c r="F1161" i="7"/>
  <c r="G1160" i="7"/>
  <c r="F1160" i="7"/>
  <c r="G1159" i="7"/>
  <c r="F1159" i="7"/>
  <c r="G1158" i="7"/>
  <c r="F1158" i="7"/>
  <c r="G1157" i="7"/>
  <c r="F1157" i="7"/>
  <c r="G1156" i="7"/>
  <c r="F1156" i="7"/>
  <c r="G1155" i="7"/>
  <c r="F1155" i="7"/>
  <c r="G1154" i="7"/>
  <c r="F1154" i="7"/>
  <c r="G1153" i="7"/>
  <c r="F1153" i="7"/>
  <c r="G1152" i="7"/>
  <c r="F1152" i="7"/>
  <c r="G1151" i="7"/>
  <c r="F1151" i="7"/>
  <c r="G1150" i="7"/>
  <c r="F1150" i="7"/>
  <c r="G1149" i="7"/>
  <c r="F1149" i="7"/>
  <c r="G1148" i="7"/>
  <c r="F1148" i="7"/>
  <c r="G1147" i="7"/>
  <c r="F1147" i="7"/>
  <c r="G1146" i="7"/>
  <c r="F1146" i="7"/>
  <c r="G1145" i="7"/>
  <c r="F1145" i="7"/>
  <c r="G1144" i="7"/>
  <c r="F1144" i="7"/>
  <c r="G1143" i="7"/>
  <c r="F1143" i="7"/>
  <c r="G1142" i="7"/>
  <c r="F1142" i="7"/>
  <c r="G1141" i="7"/>
  <c r="F1141" i="7"/>
  <c r="G1140" i="7"/>
  <c r="F1140" i="7"/>
  <c r="G1139" i="7"/>
  <c r="F1139" i="7"/>
  <c r="G1138" i="7"/>
  <c r="F1138" i="7"/>
  <c r="G1137" i="7"/>
  <c r="F1137" i="7"/>
  <c r="G1136" i="7"/>
  <c r="F1136" i="7"/>
  <c r="G1135" i="7"/>
  <c r="F1135" i="7"/>
  <c r="G1134" i="7"/>
  <c r="F1134" i="7"/>
  <c r="G1133" i="7"/>
  <c r="F1133" i="7"/>
  <c r="G1132" i="7"/>
  <c r="F1132" i="7"/>
  <c r="G1131" i="7"/>
  <c r="F1131" i="7"/>
  <c r="G1130" i="7"/>
  <c r="F1130" i="7"/>
  <c r="G1129" i="7"/>
  <c r="F1129" i="7"/>
  <c r="G1128" i="7"/>
  <c r="F1128" i="7"/>
  <c r="G1127" i="7"/>
  <c r="F1127" i="7"/>
  <c r="G1126" i="7"/>
  <c r="F1126" i="7"/>
  <c r="G1125" i="7"/>
  <c r="F1125" i="7"/>
  <c r="G1124" i="7"/>
  <c r="F1124" i="7"/>
  <c r="G1123" i="7"/>
  <c r="F1123" i="7"/>
  <c r="G1122" i="7"/>
  <c r="F1122" i="7"/>
  <c r="G1121" i="7"/>
  <c r="F1121" i="7"/>
  <c r="G1120" i="7"/>
  <c r="F1120" i="7"/>
  <c r="G1119" i="7"/>
  <c r="F1119" i="7"/>
  <c r="G1118" i="7"/>
  <c r="F1118" i="7"/>
  <c r="G1117" i="7"/>
  <c r="F1117" i="7"/>
  <c r="G1116" i="7"/>
  <c r="F1116" i="7"/>
  <c r="G1115" i="7"/>
  <c r="F1115" i="7"/>
  <c r="G1114" i="7"/>
  <c r="F1114" i="7"/>
  <c r="G1113" i="7"/>
  <c r="F1113" i="7"/>
  <c r="G1112" i="7"/>
  <c r="F1112" i="7"/>
  <c r="G1111" i="7"/>
  <c r="F1111" i="7"/>
  <c r="G1110" i="7"/>
  <c r="F1110" i="7"/>
  <c r="G1109" i="7"/>
  <c r="F1109" i="7"/>
  <c r="G1108" i="7"/>
  <c r="F1108" i="7"/>
  <c r="G1107" i="7"/>
  <c r="F1107" i="7"/>
  <c r="G1106" i="7"/>
  <c r="F1106" i="7"/>
  <c r="G1105" i="7"/>
  <c r="F1105" i="7"/>
  <c r="G1104" i="7"/>
  <c r="F1104" i="7"/>
  <c r="G1103" i="7"/>
  <c r="F1103" i="7"/>
  <c r="G1102" i="7"/>
  <c r="F1102" i="7"/>
  <c r="G1101" i="7"/>
  <c r="F1101" i="7"/>
  <c r="G1100" i="7"/>
  <c r="F1100" i="7"/>
  <c r="G1099" i="7"/>
  <c r="F1099" i="7"/>
  <c r="G1098" i="7"/>
  <c r="F1098" i="7"/>
  <c r="G1097" i="7"/>
  <c r="F1097" i="7"/>
  <c r="G1096" i="7"/>
  <c r="F1096" i="7"/>
  <c r="G1095" i="7"/>
  <c r="F1095" i="7"/>
  <c r="G1094" i="7"/>
  <c r="F1094" i="7"/>
  <c r="G1093" i="7"/>
  <c r="F1093" i="7"/>
  <c r="G1092" i="7"/>
  <c r="F1092" i="7"/>
  <c r="G1091" i="7"/>
  <c r="F1091" i="7"/>
  <c r="G1090" i="7"/>
  <c r="F1090" i="7"/>
  <c r="G1089" i="7"/>
  <c r="F1089" i="7"/>
  <c r="G1088" i="7"/>
  <c r="F1088" i="7"/>
  <c r="G1087" i="7"/>
  <c r="F1087" i="7"/>
  <c r="G1086" i="7"/>
  <c r="F1086" i="7"/>
  <c r="G1085" i="7"/>
  <c r="F1085" i="7"/>
  <c r="G1084" i="7"/>
  <c r="F1084" i="7"/>
  <c r="G1083" i="7"/>
  <c r="F1083" i="7"/>
  <c r="G1082" i="7"/>
  <c r="F1082" i="7"/>
  <c r="G1081" i="7"/>
  <c r="F1081" i="7"/>
  <c r="G1080" i="7"/>
  <c r="F1080" i="7"/>
  <c r="G1079" i="7"/>
  <c r="F1079" i="7"/>
  <c r="G1078" i="7"/>
  <c r="F1078" i="7"/>
  <c r="G1077" i="7"/>
  <c r="F1077" i="7"/>
  <c r="G1076" i="7"/>
  <c r="F1076" i="7"/>
  <c r="G1075" i="7"/>
  <c r="F1075" i="7"/>
  <c r="G1074" i="7"/>
  <c r="F1074" i="7"/>
  <c r="G1073" i="7"/>
  <c r="F1073" i="7"/>
  <c r="G1072" i="7"/>
  <c r="F1072" i="7"/>
  <c r="G1071" i="7"/>
  <c r="F1071" i="7"/>
  <c r="G1070" i="7"/>
  <c r="F1070" i="7"/>
  <c r="G1069" i="7"/>
  <c r="F1069" i="7"/>
  <c r="G1068" i="7"/>
  <c r="F1068" i="7"/>
  <c r="G1067" i="7"/>
  <c r="F1067" i="7"/>
  <c r="G1066" i="7"/>
  <c r="F1066" i="7"/>
  <c r="G1065" i="7"/>
  <c r="F1065" i="7"/>
  <c r="G1064" i="7"/>
  <c r="F1064" i="7"/>
  <c r="G1063" i="7"/>
  <c r="F1063" i="7"/>
  <c r="G1062" i="7"/>
  <c r="F1062" i="7"/>
  <c r="G1061" i="7"/>
  <c r="F1061" i="7"/>
  <c r="G1060" i="7"/>
  <c r="F1060" i="7"/>
  <c r="G1059" i="7"/>
  <c r="F1059" i="7"/>
  <c r="G1058" i="7"/>
  <c r="F1058" i="7"/>
  <c r="G1057" i="7"/>
  <c r="F1057" i="7"/>
  <c r="G1056" i="7"/>
  <c r="F1056" i="7"/>
  <c r="G1055" i="7"/>
  <c r="F1055" i="7"/>
  <c r="G1054" i="7"/>
  <c r="F1054" i="7"/>
  <c r="G1053" i="7"/>
  <c r="F1053" i="7"/>
  <c r="G1052" i="7"/>
  <c r="F1052" i="7"/>
  <c r="G1051" i="7"/>
  <c r="F1051" i="7"/>
  <c r="G1050" i="7"/>
  <c r="F1050" i="7"/>
  <c r="G1049" i="7"/>
  <c r="F1049" i="7"/>
  <c r="G1048" i="7"/>
  <c r="F1048" i="7"/>
  <c r="G1047" i="7"/>
  <c r="F1047" i="7"/>
  <c r="G1046" i="7"/>
  <c r="F1046" i="7"/>
  <c r="G1045" i="7"/>
  <c r="F1045" i="7"/>
  <c r="G1044" i="7"/>
  <c r="F1044" i="7"/>
  <c r="G1043" i="7"/>
  <c r="F1043" i="7"/>
  <c r="G1042" i="7"/>
  <c r="F1042" i="7"/>
  <c r="G1041" i="7"/>
  <c r="F1041" i="7"/>
  <c r="G1040" i="7"/>
  <c r="F1040" i="7"/>
  <c r="G1039" i="7"/>
  <c r="F1039" i="7"/>
  <c r="G1038" i="7"/>
  <c r="F1038" i="7"/>
  <c r="G1037" i="7"/>
  <c r="F1037" i="7"/>
  <c r="G1036" i="7"/>
  <c r="F1036" i="7"/>
  <c r="G1035" i="7"/>
  <c r="F1035" i="7"/>
  <c r="G1034" i="7"/>
  <c r="F1034" i="7"/>
  <c r="G1033" i="7"/>
  <c r="F1033" i="7"/>
  <c r="G1032" i="7"/>
  <c r="F1032" i="7"/>
  <c r="G1031" i="7"/>
  <c r="F1031" i="7"/>
  <c r="G1030" i="7"/>
  <c r="F1030" i="7"/>
  <c r="G1029" i="7"/>
  <c r="F1029" i="7"/>
  <c r="G1028" i="7"/>
  <c r="F1028" i="7"/>
  <c r="G1027" i="7"/>
  <c r="F1027" i="7"/>
  <c r="G1026" i="7"/>
  <c r="F1026" i="7"/>
  <c r="G1025" i="7"/>
  <c r="F1025" i="7"/>
  <c r="G1024" i="7"/>
  <c r="F1024" i="7"/>
  <c r="G1023" i="7"/>
  <c r="F1023" i="7"/>
  <c r="G1022" i="7"/>
  <c r="F1022" i="7"/>
  <c r="G1021" i="7"/>
  <c r="F1021" i="7"/>
  <c r="G1020" i="7"/>
  <c r="F1020" i="7"/>
  <c r="G1019" i="7"/>
  <c r="F1019" i="7"/>
  <c r="G1018" i="7"/>
  <c r="F1018" i="7"/>
  <c r="G1017" i="7"/>
  <c r="F1017" i="7"/>
  <c r="G1016" i="7"/>
  <c r="F1016" i="7"/>
  <c r="G1015" i="7"/>
  <c r="F1015" i="7"/>
  <c r="G1014" i="7"/>
  <c r="F1014" i="7"/>
  <c r="G1013" i="7"/>
  <c r="F1013" i="7"/>
  <c r="G1012" i="7"/>
  <c r="F1012" i="7"/>
  <c r="G1011" i="7"/>
  <c r="F1011" i="7"/>
  <c r="G1010" i="7"/>
  <c r="F1010" i="7"/>
  <c r="G1009" i="7"/>
  <c r="F1009" i="7"/>
  <c r="G1008" i="7"/>
  <c r="F1008" i="7"/>
  <c r="G1007" i="7"/>
  <c r="F1007" i="7"/>
  <c r="G1006" i="7"/>
  <c r="F1006" i="7"/>
  <c r="G1005" i="7"/>
  <c r="F1005" i="7"/>
  <c r="G1004" i="7"/>
  <c r="F1004" i="7"/>
  <c r="G1003" i="7"/>
  <c r="F1003" i="7"/>
  <c r="G1002" i="7"/>
  <c r="F1002" i="7"/>
  <c r="G1001" i="7"/>
  <c r="F1001" i="7"/>
  <c r="G1000" i="7"/>
  <c r="F1000" i="7"/>
  <c r="G999" i="7"/>
  <c r="F999" i="7"/>
  <c r="G998" i="7"/>
  <c r="F998" i="7"/>
  <c r="G997" i="7"/>
  <c r="F997" i="7"/>
  <c r="G996" i="7"/>
  <c r="F996" i="7"/>
  <c r="G995" i="7"/>
  <c r="F995" i="7"/>
  <c r="G994" i="7"/>
  <c r="F994" i="7"/>
  <c r="G993" i="7"/>
  <c r="F993" i="7"/>
  <c r="G992" i="7"/>
  <c r="F992" i="7"/>
  <c r="G991" i="7"/>
  <c r="F991" i="7"/>
  <c r="G990" i="7"/>
  <c r="F990" i="7"/>
  <c r="G989" i="7"/>
  <c r="F989" i="7"/>
  <c r="G988" i="7"/>
  <c r="F988" i="7"/>
  <c r="G987" i="7"/>
  <c r="F987" i="7"/>
  <c r="G986" i="7"/>
  <c r="F986" i="7"/>
  <c r="G985" i="7"/>
  <c r="F985" i="7"/>
  <c r="G984" i="7"/>
  <c r="F984" i="7"/>
  <c r="G983" i="7"/>
  <c r="F983" i="7"/>
  <c r="G982" i="7"/>
  <c r="F982" i="7"/>
  <c r="G981" i="7"/>
  <c r="F981" i="7"/>
  <c r="G980" i="7"/>
  <c r="F980" i="7"/>
  <c r="G979" i="7"/>
  <c r="F979" i="7"/>
  <c r="G978" i="7"/>
  <c r="F978" i="7"/>
  <c r="G977" i="7"/>
  <c r="F977" i="7"/>
  <c r="G976" i="7"/>
  <c r="F976" i="7"/>
  <c r="G975" i="7"/>
  <c r="F975" i="7"/>
  <c r="G974" i="7"/>
  <c r="F974" i="7"/>
  <c r="G973" i="7"/>
  <c r="F973" i="7"/>
  <c r="G972" i="7"/>
  <c r="F972" i="7"/>
  <c r="G971" i="7"/>
  <c r="F971" i="7"/>
  <c r="G970" i="7"/>
  <c r="F970" i="7"/>
  <c r="G969" i="7"/>
  <c r="F969" i="7"/>
  <c r="G968" i="7"/>
  <c r="F968" i="7"/>
  <c r="G967" i="7"/>
  <c r="F967" i="7"/>
  <c r="G966" i="7"/>
  <c r="F966" i="7"/>
  <c r="G965" i="7"/>
  <c r="F965" i="7"/>
  <c r="G964" i="7"/>
  <c r="F964" i="7"/>
  <c r="G963" i="7"/>
  <c r="F963" i="7"/>
  <c r="G962" i="7"/>
  <c r="F962" i="7"/>
  <c r="G961" i="7"/>
  <c r="F961" i="7"/>
  <c r="G960" i="7"/>
  <c r="F960" i="7"/>
  <c r="G959" i="7"/>
  <c r="F959" i="7"/>
  <c r="G958" i="7"/>
  <c r="F958" i="7"/>
  <c r="G957" i="7"/>
  <c r="F957" i="7"/>
  <c r="G956" i="7"/>
  <c r="F956" i="7"/>
  <c r="G955" i="7"/>
  <c r="F955" i="7"/>
  <c r="G954" i="7"/>
  <c r="F954" i="7"/>
  <c r="G953" i="7"/>
  <c r="F953" i="7"/>
  <c r="G952" i="7"/>
  <c r="F952" i="7"/>
  <c r="G951" i="7"/>
  <c r="F951" i="7"/>
  <c r="G950" i="7"/>
  <c r="F950" i="7"/>
  <c r="G949" i="7"/>
  <c r="F949" i="7"/>
  <c r="G948" i="7"/>
  <c r="F948" i="7"/>
  <c r="G947" i="7"/>
  <c r="F947" i="7"/>
  <c r="G946" i="7"/>
  <c r="F946" i="7"/>
  <c r="G945" i="7"/>
  <c r="F945" i="7"/>
  <c r="G944" i="7"/>
  <c r="F944" i="7"/>
  <c r="G943" i="7"/>
  <c r="F943" i="7"/>
  <c r="G942" i="7"/>
  <c r="F942" i="7"/>
  <c r="G941" i="7"/>
  <c r="F941" i="7"/>
  <c r="G940" i="7"/>
  <c r="F940" i="7"/>
  <c r="G939" i="7"/>
  <c r="F939" i="7"/>
  <c r="G938" i="7"/>
  <c r="F938" i="7"/>
  <c r="G937" i="7"/>
  <c r="F937" i="7"/>
  <c r="G936" i="7"/>
  <c r="F936" i="7"/>
  <c r="G935" i="7"/>
  <c r="F935" i="7"/>
  <c r="G934" i="7"/>
  <c r="F934" i="7"/>
  <c r="G933" i="7"/>
  <c r="F933" i="7"/>
  <c r="G932" i="7"/>
  <c r="F932" i="7"/>
  <c r="G931" i="7"/>
  <c r="F931" i="7"/>
  <c r="G930" i="7"/>
  <c r="F930" i="7"/>
  <c r="G929" i="7"/>
  <c r="F929" i="7"/>
  <c r="G928" i="7"/>
  <c r="F928" i="7"/>
  <c r="G927" i="7"/>
  <c r="F927" i="7"/>
  <c r="G926" i="7"/>
  <c r="F926" i="7"/>
  <c r="G925" i="7"/>
  <c r="F925" i="7"/>
  <c r="G924" i="7"/>
  <c r="F924" i="7"/>
  <c r="G923" i="7"/>
  <c r="F923" i="7"/>
  <c r="G922" i="7"/>
  <c r="F922" i="7"/>
  <c r="G921" i="7"/>
  <c r="F921" i="7"/>
  <c r="G920" i="7"/>
  <c r="F920" i="7"/>
  <c r="G919" i="7"/>
  <c r="F919" i="7"/>
  <c r="G918" i="7"/>
  <c r="F918" i="7"/>
  <c r="G917" i="7"/>
  <c r="F917" i="7"/>
  <c r="G916" i="7"/>
  <c r="F916" i="7"/>
  <c r="G915" i="7"/>
  <c r="F915" i="7"/>
  <c r="G914" i="7"/>
  <c r="F914" i="7"/>
  <c r="G913" i="7"/>
  <c r="F913" i="7"/>
  <c r="G912" i="7"/>
  <c r="F912" i="7"/>
  <c r="G911" i="7"/>
  <c r="F911" i="7"/>
  <c r="G910" i="7"/>
  <c r="F910" i="7"/>
  <c r="G909" i="7"/>
  <c r="F909" i="7"/>
  <c r="G908" i="7"/>
  <c r="F908" i="7"/>
  <c r="G907" i="7"/>
  <c r="F907" i="7"/>
  <c r="G906" i="7"/>
  <c r="F906" i="7"/>
  <c r="G905" i="7"/>
  <c r="F905" i="7"/>
  <c r="G904" i="7"/>
  <c r="F904" i="7"/>
  <c r="G903" i="7"/>
  <c r="F903" i="7"/>
  <c r="G902" i="7"/>
  <c r="F902" i="7"/>
  <c r="G901" i="7"/>
  <c r="F901" i="7"/>
  <c r="G900" i="7"/>
  <c r="F900" i="7"/>
  <c r="G899" i="7"/>
  <c r="F899" i="7"/>
  <c r="G898" i="7"/>
  <c r="F898" i="7"/>
  <c r="G897" i="7"/>
  <c r="F897" i="7"/>
  <c r="G896" i="7"/>
  <c r="F896" i="7"/>
  <c r="G895" i="7"/>
  <c r="F895" i="7"/>
  <c r="G894" i="7"/>
  <c r="F894" i="7"/>
  <c r="G893" i="7"/>
  <c r="F893" i="7"/>
  <c r="G892" i="7"/>
  <c r="F892" i="7"/>
  <c r="G891" i="7"/>
  <c r="F891" i="7"/>
  <c r="G890" i="7"/>
  <c r="F890" i="7"/>
  <c r="G889" i="7"/>
  <c r="F889" i="7"/>
  <c r="G888" i="7"/>
  <c r="F888" i="7"/>
  <c r="G887" i="7"/>
  <c r="F887" i="7"/>
  <c r="G886" i="7"/>
  <c r="F886" i="7"/>
  <c r="G885" i="7"/>
  <c r="F885" i="7"/>
  <c r="G884" i="7"/>
  <c r="F884" i="7"/>
  <c r="G883" i="7"/>
  <c r="F883" i="7"/>
  <c r="G882" i="7"/>
  <c r="F882" i="7"/>
  <c r="G881" i="7"/>
  <c r="F881" i="7"/>
  <c r="G880" i="7"/>
  <c r="F880" i="7"/>
  <c r="G879" i="7"/>
  <c r="F879" i="7"/>
  <c r="G878" i="7"/>
  <c r="F878" i="7"/>
  <c r="G877" i="7"/>
  <c r="F877" i="7"/>
  <c r="G876" i="7"/>
  <c r="F876" i="7"/>
  <c r="G875" i="7"/>
  <c r="F875" i="7"/>
  <c r="G874" i="7"/>
  <c r="F874" i="7"/>
  <c r="G873" i="7"/>
  <c r="F873" i="7"/>
  <c r="G872" i="7"/>
  <c r="F872" i="7"/>
  <c r="G871" i="7"/>
  <c r="F871" i="7"/>
  <c r="G870" i="7"/>
  <c r="F870" i="7"/>
  <c r="G869" i="7"/>
  <c r="F869" i="7"/>
  <c r="G868" i="7"/>
  <c r="F868" i="7"/>
  <c r="G867" i="7"/>
  <c r="F867" i="7"/>
  <c r="G866" i="7"/>
  <c r="F866" i="7"/>
  <c r="G865" i="7"/>
  <c r="F865" i="7"/>
  <c r="G864" i="7"/>
  <c r="F864" i="7"/>
  <c r="G863" i="7"/>
  <c r="F863" i="7"/>
  <c r="G862" i="7"/>
  <c r="F862" i="7"/>
  <c r="G861" i="7"/>
  <c r="F861" i="7"/>
  <c r="G860" i="7"/>
  <c r="F860" i="7"/>
  <c r="G859" i="7"/>
  <c r="F859" i="7"/>
  <c r="G858" i="7"/>
  <c r="F858" i="7"/>
  <c r="G857" i="7"/>
  <c r="F857" i="7"/>
  <c r="G856" i="7"/>
  <c r="F856" i="7"/>
  <c r="G855" i="7"/>
  <c r="F855" i="7"/>
  <c r="G854" i="7"/>
  <c r="F854" i="7"/>
  <c r="G853" i="7"/>
  <c r="F853" i="7"/>
  <c r="G852" i="7"/>
  <c r="F852" i="7"/>
  <c r="G851" i="7"/>
  <c r="F851" i="7"/>
  <c r="G850" i="7"/>
  <c r="F850" i="7"/>
  <c r="G849" i="7"/>
  <c r="F849" i="7"/>
  <c r="G848" i="7"/>
  <c r="F848" i="7"/>
  <c r="G847" i="7"/>
  <c r="F847" i="7"/>
  <c r="G846" i="7"/>
  <c r="F846" i="7"/>
  <c r="G845" i="7"/>
  <c r="F845" i="7"/>
  <c r="G844" i="7"/>
  <c r="F844" i="7"/>
  <c r="G843" i="7"/>
  <c r="F843" i="7"/>
  <c r="G842" i="7"/>
  <c r="F842" i="7"/>
  <c r="G841" i="7"/>
  <c r="F841" i="7"/>
  <c r="G840" i="7"/>
  <c r="F840" i="7"/>
  <c r="G839" i="7"/>
  <c r="F839" i="7"/>
  <c r="G838" i="7"/>
  <c r="F838" i="7"/>
  <c r="G837" i="7"/>
  <c r="F837" i="7"/>
  <c r="G836" i="7"/>
  <c r="F836" i="7"/>
  <c r="G835" i="7"/>
  <c r="F835" i="7"/>
  <c r="G834" i="7"/>
  <c r="F834" i="7"/>
  <c r="G833" i="7"/>
  <c r="F833" i="7"/>
  <c r="G832" i="7"/>
  <c r="F832" i="7"/>
  <c r="G831" i="7"/>
  <c r="F831" i="7"/>
  <c r="G830" i="7"/>
  <c r="F830" i="7"/>
  <c r="G829" i="7"/>
  <c r="F829" i="7"/>
  <c r="G828" i="7"/>
  <c r="F828" i="7"/>
  <c r="G827" i="7"/>
  <c r="F827" i="7"/>
  <c r="G826" i="7"/>
  <c r="F826" i="7"/>
  <c r="G825" i="7"/>
  <c r="F825" i="7"/>
  <c r="G824" i="7"/>
  <c r="F824" i="7"/>
  <c r="G823" i="7"/>
  <c r="F823" i="7"/>
  <c r="G822" i="7"/>
  <c r="F822" i="7"/>
  <c r="G821" i="7"/>
  <c r="F821" i="7"/>
  <c r="G820" i="7"/>
  <c r="F820" i="7"/>
  <c r="G819" i="7"/>
  <c r="F819" i="7"/>
  <c r="G818" i="7"/>
  <c r="F818" i="7"/>
  <c r="G817" i="7"/>
  <c r="F817" i="7"/>
  <c r="G816" i="7"/>
  <c r="F816" i="7"/>
  <c r="G815" i="7"/>
  <c r="F815" i="7"/>
  <c r="G814" i="7"/>
  <c r="F814" i="7"/>
  <c r="G813" i="7"/>
  <c r="F813" i="7"/>
  <c r="G812" i="7"/>
  <c r="F812" i="7"/>
  <c r="G811" i="7"/>
  <c r="F811" i="7"/>
  <c r="G810" i="7"/>
  <c r="F810" i="7"/>
  <c r="G809" i="7"/>
  <c r="F809" i="7"/>
  <c r="G808" i="7"/>
  <c r="F808" i="7"/>
  <c r="G807" i="7"/>
  <c r="F807" i="7"/>
  <c r="G806" i="7"/>
  <c r="F806" i="7"/>
  <c r="G805" i="7"/>
  <c r="F805" i="7"/>
  <c r="G804" i="7"/>
  <c r="F804" i="7"/>
  <c r="G803" i="7"/>
  <c r="F803" i="7"/>
  <c r="G802" i="7"/>
  <c r="F802" i="7"/>
  <c r="G801" i="7"/>
  <c r="F801" i="7"/>
  <c r="G800" i="7"/>
  <c r="F800" i="7"/>
  <c r="G799" i="7"/>
  <c r="F799" i="7"/>
  <c r="G798" i="7"/>
  <c r="F798" i="7"/>
  <c r="G797" i="7"/>
  <c r="F797" i="7"/>
  <c r="G796" i="7"/>
  <c r="F796" i="7"/>
  <c r="G795" i="7"/>
  <c r="F795" i="7"/>
  <c r="G794" i="7"/>
  <c r="F794" i="7"/>
  <c r="G793" i="7"/>
  <c r="F793" i="7"/>
  <c r="G792" i="7"/>
  <c r="F792" i="7"/>
  <c r="G791" i="7"/>
  <c r="F791" i="7"/>
  <c r="G790" i="7"/>
  <c r="F790" i="7"/>
  <c r="G789" i="7"/>
  <c r="F789" i="7"/>
  <c r="G788" i="7"/>
  <c r="F788" i="7"/>
  <c r="G787" i="7"/>
  <c r="F787" i="7"/>
  <c r="G786" i="7"/>
  <c r="F786" i="7"/>
  <c r="G785" i="7"/>
  <c r="F785" i="7"/>
  <c r="G784" i="7"/>
  <c r="F784" i="7"/>
  <c r="G783" i="7"/>
  <c r="F783" i="7"/>
  <c r="G782" i="7"/>
  <c r="F782" i="7"/>
  <c r="G781" i="7"/>
  <c r="F781" i="7"/>
  <c r="G780" i="7"/>
  <c r="F780" i="7"/>
  <c r="G779" i="7"/>
  <c r="F779" i="7"/>
  <c r="G778" i="7"/>
  <c r="F778" i="7"/>
  <c r="G777" i="7"/>
  <c r="F777" i="7"/>
  <c r="G776" i="7"/>
  <c r="F776" i="7"/>
  <c r="G775" i="7"/>
  <c r="F775" i="7"/>
  <c r="G774" i="7"/>
  <c r="F774" i="7"/>
  <c r="G773" i="7"/>
  <c r="F773" i="7"/>
  <c r="G772" i="7"/>
  <c r="F772" i="7"/>
  <c r="G771" i="7"/>
  <c r="F771" i="7"/>
  <c r="G770" i="7"/>
  <c r="F770" i="7"/>
  <c r="G769" i="7"/>
  <c r="F769" i="7"/>
  <c r="G768" i="7"/>
  <c r="F768" i="7"/>
  <c r="G767" i="7"/>
  <c r="F767" i="7"/>
  <c r="G766" i="7"/>
  <c r="F766" i="7"/>
  <c r="G765" i="7"/>
  <c r="F765" i="7"/>
  <c r="G764" i="7"/>
  <c r="F764" i="7"/>
  <c r="G763" i="7"/>
  <c r="F763" i="7"/>
  <c r="G762" i="7"/>
  <c r="F762" i="7"/>
  <c r="G761" i="7"/>
  <c r="F761" i="7"/>
  <c r="G760" i="7"/>
  <c r="F760" i="7"/>
  <c r="G759" i="7"/>
  <c r="F759" i="7"/>
  <c r="G758" i="7"/>
  <c r="F758" i="7"/>
  <c r="G757" i="7"/>
  <c r="F757" i="7"/>
  <c r="G756" i="7"/>
  <c r="F756" i="7"/>
  <c r="G755" i="7"/>
  <c r="F755" i="7"/>
  <c r="G754" i="7"/>
  <c r="F754" i="7"/>
  <c r="G753" i="7"/>
  <c r="F753" i="7"/>
  <c r="G752" i="7"/>
  <c r="F752" i="7"/>
  <c r="G751" i="7"/>
  <c r="F751" i="7"/>
  <c r="G750" i="7"/>
  <c r="F750" i="7"/>
  <c r="G749" i="7"/>
  <c r="F749" i="7"/>
  <c r="G748" i="7"/>
  <c r="F748" i="7"/>
  <c r="G747" i="7"/>
  <c r="F747" i="7"/>
  <c r="G746" i="7"/>
  <c r="F746" i="7"/>
  <c r="G745" i="7"/>
  <c r="F745" i="7"/>
  <c r="G744" i="7"/>
  <c r="F744" i="7"/>
  <c r="G743" i="7"/>
  <c r="F743" i="7"/>
  <c r="G742" i="7"/>
  <c r="F742" i="7"/>
  <c r="G741" i="7"/>
  <c r="F741" i="7"/>
  <c r="G740" i="7"/>
  <c r="F740" i="7"/>
  <c r="G739" i="7"/>
  <c r="F739" i="7"/>
  <c r="G738" i="7"/>
  <c r="F738" i="7"/>
  <c r="G737" i="7"/>
  <c r="F737" i="7"/>
  <c r="G736" i="7"/>
  <c r="F736" i="7"/>
  <c r="G735" i="7"/>
  <c r="F735" i="7"/>
  <c r="G734" i="7"/>
  <c r="F734" i="7"/>
  <c r="G733" i="7"/>
  <c r="F733" i="7"/>
  <c r="G732" i="7"/>
  <c r="F732" i="7"/>
  <c r="G731" i="7"/>
  <c r="F731" i="7"/>
  <c r="G730" i="7"/>
  <c r="F730" i="7"/>
  <c r="G729" i="7"/>
  <c r="F729" i="7"/>
  <c r="G728" i="7"/>
  <c r="F728" i="7"/>
  <c r="G727" i="7"/>
  <c r="F727" i="7"/>
  <c r="G726" i="7"/>
  <c r="F726" i="7"/>
  <c r="G725" i="7"/>
  <c r="F725" i="7"/>
  <c r="G724" i="7"/>
  <c r="F724" i="7"/>
  <c r="G723" i="7"/>
  <c r="F723" i="7"/>
  <c r="G722" i="7"/>
  <c r="F722" i="7"/>
  <c r="G721" i="7"/>
  <c r="F721" i="7"/>
  <c r="G720" i="7"/>
  <c r="F720" i="7"/>
  <c r="G719" i="7"/>
  <c r="F719" i="7"/>
  <c r="G718" i="7"/>
  <c r="F718" i="7"/>
  <c r="G717" i="7"/>
  <c r="F717" i="7"/>
  <c r="G716" i="7"/>
  <c r="F716" i="7"/>
  <c r="G715" i="7"/>
  <c r="F715" i="7"/>
  <c r="G714" i="7"/>
  <c r="F714" i="7"/>
  <c r="G713" i="7"/>
  <c r="F713" i="7"/>
  <c r="G712" i="7"/>
  <c r="F712" i="7"/>
  <c r="G711" i="7"/>
  <c r="F711" i="7"/>
  <c r="G710" i="7"/>
  <c r="F710" i="7"/>
  <c r="G709" i="7"/>
  <c r="F709" i="7"/>
  <c r="G708" i="7"/>
  <c r="F708" i="7"/>
  <c r="G707" i="7"/>
  <c r="F707" i="7"/>
  <c r="G706" i="7"/>
  <c r="F706" i="7"/>
  <c r="G705" i="7"/>
  <c r="F705" i="7"/>
  <c r="G704" i="7"/>
  <c r="F704" i="7"/>
  <c r="G703" i="7"/>
  <c r="F703" i="7"/>
  <c r="G702" i="7"/>
  <c r="F702" i="7"/>
  <c r="G701" i="7"/>
  <c r="F701" i="7"/>
  <c r="G700" i="7"/>
  <c r="F700" i="7"/>
  <c r="G699" i="7"/>
  <c r="F699" i="7"/>
  <c r="G698" i="7"/>
  <c r="F698" i="7"/>
  <c r="G697" i="7"/>
  <c r="F697" i="7"/>
  <c r="G696" i="7"/>
  <c r="F696" i="7"/>
  <c r="G695" i="7"/>
  <c r="F695" i="7"/>
  <c r="G694" i="7"/>
  <c r="F694" i="7"/>
  <c r="G693" i="7"/>
  <c r="F693" i="7"/>
  <c r="G692" i="7"/>
  <c r="F692" i="7"/>
  <c r="G691" i="7"/>
  <c r="F691" i="7"/>
  <c r="G690" i="7"/>
  <c r="F690" i="7"/>
  <c r="G689" i="7"/>
  <c r="F689" i="7"/>
  <c r="G688" i="7"/>
  <c r="F688" i="7"/>
  <c r="G687" i="7"/>
  <c r="F687" i="7"/>
  <c r="G686" i="7"/>
  <c r="F686" i="7"/>
  <c r="G685" i="7"/>
  <c r="F685" i="7"/>
  <c r="G684" i="7"/>
  <c r="F684" i="7"/>
  <c r="G683" i="7"/>
  <c r="F683" i="7"/>
  <c r="G682" i="7"/>
  <c r="F682" i="7"/>
  <c r="G681" i="7"/>
  <c r="F681" i="7"/>
  <c r="G680" i="7"/>
  <c r="F680" i="7"/>
  <c r="G679" i="7"/>
  <c r="F679" i="7"/>
  <c r="G678" i="7"/>
  <c r="F678" i="7"/>
  <c r="G677" i="7"/>
  <c r="F677" i="7"/>
  <c r="G676" i="7"/>
  <c r="F676" i="7"/>
  <c r="G675" i="7"/>
  <c r="F675" i="7"/>
  <c r="G674" i="7"/>
  <c r="F674" i="7"/>
  <c r="G673" i="7"/>
  <c r="F673" i="7"/>
  <c r="G672" i="7"/>
  <c r="F672" i="7"/>
  <c r="G671" i="7"/>
  <c r="F671" i="7"/>
  <c r="G670" i="7"/>
  <c r="F670" i="7"/>
  <c r="G669" i="7"/>
  <c r="F669" i="7"/>
  <c r="G668" i="7"/>
  <c r="F668" i="7"/>
  <c r="G667" i="7"/>
  <c r="F667" i="7"/>
  <c r="G666" i="7"/>
  <c r="F666" i="7"/>
  <c r="G665" i="7"/>
  <c r="F665" i="7"/>
  <c r="G664" i="7"/>
  <c r="F664" i="7"/>
  <c r="G663" i="7"/>
  <c r="F663" i="7"/>
  <c r="G662" i="7"/>
  <c r="F662" i="7"/>
  <c r="G661" i="7"/>
  <c r="F661" i="7"/>
  <c r="G660" i="7"/>
  <c r="F660" i="7"/>
  <c r="G659" i="7"/>
  <c r="F659" i="7"/>
  <c r="G658" i="7"/>
  <c r="F658" i="7"/>
  <c r="G657" i="7"/>
  <c r="F657" i="7"/>
  <c r="G656" i="7"/>
  <c r="F656" i="7"/>
  <c r="G655" i="7"/>
  <c r="F655" i="7"/>
  <c r="G654" i="7"/>
  <c r="F654" i="7"/>
  <c r="G653" i="7"/>
  <c r="F653" i="7"/>
  <c r="G652" i="7"/>
  <c r="F652" i="7"/>
  <c r="G651" i="7"/>
  <c r="F651" i="7"/>
  <c r="G650" i="7"/>
  <c r="F650" i="7"/>
  <c r="G649" i="7"/>
  <c r="F649" i="7"/>
  <c r="G648" i="7"/>
  <c r="F648" i="7"/>
  <c r="G647" i="7"/>
  <c r="F647" i="7"/>
  <c r="G646" i="7"/>
  <c r="F646" i="7"/>
  <c r="G645" i="7"/>
  <c r="F645" i="7"/>
  <c r="G644" i="7"/>
  <c r="F644" i="7"/>
  <c r="G643" i="7"/>
  <c r="F643" i="7"/>
  <c r="G642" i="7"/>
  <c r="F642" i="7"/>
  <c r="G641" i="7"/>
  <c r="F641" i="7"/>
  <c r="G640" i="7"/>
  <c r="F640" i="7"/>
  <c r="G639" i="7"/>
  <c r="F639" i="7"/>
  <c r="G638" i="7"/>
  <c r="F638" i="7"/>
  <c r="G637" i="7"/>
  <c r="F637" i="7"/>
  <c r="G636" i="7"/>
  <c r="F636" i="7"/>
  <c r="G635" i="7"/>
  <c r="F635" i="7"/>
  <c r="G634" i="7"/>
  <c r="F634" i="7"/>
  <c r="G633" i="7"/>
  <c r="F633" i="7"/>
  <c r="G632" i="7"/>
  <c r="F632" i="7"/>
  <c r="G631" i="7"/>
  <c r="F631" i="7"/>
  <c r="G630" i="7"/>
  <c r="F630" i="7"/>
  <c r="G629" i="7"/>
  <c r="F629" i="7"/>
  <c r="G628" i="7"/>
  <c r="F628" i="7"/>
  <c r="G627" i="7"/>
  <c r="F627" i="7"/>
  <c r="G626" i="7"/>
  <c r="F626" i="7"/>
  <c r="G625" i="7"/>
  <c r="F625" i="7"/>
  <c r="G624" i="7"/>
  <c r="F624" i="7"/>
  <c r="G623" i="7"/>
  <c r="F623" i="7"/>
  <c r="G622" i="7"/>
  <c r="F622" i="7"/>
  <c r="G621" i="7"/>
  <c r="F621" i="7"/>
  <c r="G620" i="7"/>
  <c r="F620" i="7"/>
  <c r="G619" i="7"/>
  <c r="F619" i="7"/>
  <c r="G618" i="7"/>
  <c r="F618" i="7"/>
  <c r="G617" i="7"/>
  <c r="F617" i="7"/>
  <c r="G616" i="7"/>
  <c r="F616" i="7"/>
  <c r="G615" i="7"/>
  <c r="F615" i="7"/>
  <c r="G614" i="7"/>
  <c r="F614" i="7"/>
  <c r="G613" i="7"/>
  <c r="F613" i="7"/>
  <c r="G612" i="7"/>
  <c r="F612" i="7"/>
  <c r="G611" i="7"/>
  <c r="F611" i="7"/>
  <c r="G610" i="7"/>
  <c r="F610" i="7"/>
  <c r="G609" i="7"/>
  <c r="F609" i="7"/>
  <c r="G608" i="7"/>
  <c r="F608" i="7"/>
  <c r="G607" i="7"/>
  <c r="F607" i="7"/>
  <c r="G606" i="7"/>
  <c r="F606" i="7"/>
  <c r="G605" i="7"/>
  <c r="F605" i="7"/>
  <c r="G604" i="7"/>
  <c r="F604" i="7"/>
  <c r="G603" i="7"/>
  <c r="F603" i="7"/>
  <c r="G602" i="7"/>
  <c r="F602" i="7"/>
  <c r="G601" i="7"/>
  <c r="F601" i="7"/>
  <c r="G600" i="7"/>
  <c r="F600" i="7"/>
  <c r="G599" i="7"/>
  <c r="F599" i="7"/>
  <c r="G598" i="7"/>
  <c r="F598" i="7"/>
  <c r="G597" i="7"/>
  <c r="F597" i="7"/>
  <c r="G596" i="7"/>
  <c r="F596" i="7"/>
  <c r="G595" i="7"/>
  <c r="F595" i="7"/>
  <c r="G594" i="7"/>
  <c r="F594" i="7"/>
  <c r="G593" i="7"/>
  <c r="F593" i="7"/>
  <c r="G592" i="7"/>
  <c r="F592" i="7"/>
  <c r="G591" i="7"/>
  <c r="F591" i="7"/>
  <c r="G590" i="7"/>
  <c r="F590" i="7"/>
  <c r="G589" i="7"/>
  <c r="F589" i="7"/>
  <c r="G588" i="7"/>
  <c r="F588" i="7"/>
  <c r="G587" i="7"/>
  <c r="F587" i="7"/>
  <c r="G586" i="7"/>
  <c r="F586" i="7"/>
  <c r="G585" i="7"/>
  <c r="F585" i="7"/>
  <c r="G584" i="7"/>
  <c r="F584" i="7"/>
  <c r="G583" i="7"/>
  <c r="F583" i="7"/>
  <c r="G582" i="7"/>
  <c r="F582" i="7"/>
  <c r="G581" i="7"/>
  <c r="F581" i="7"/>
  <c r="G580" i="7"/>
  <c r="F580" i="7"/>
  <c r="G579" i="7"/>
  <c r="F579" i="7"/>
  <c r="G578" i="7"/>
  <c r="F578" i="7"/>
  <c r="G577" i="7"/>
  <c r="F577" i="7"/>
  <c r="G576" i="7"/>
  <c r="F576" i="7"/>
  <c r="G575" i="7"/>
  <c r="F575" i="7"/>
  <c r="G574" i="7"/>
  <c r="F574" i="7"/>
  <c r="G573" i="7"/>
  <c r="F573" i="7"/>
  <c r="G572" i="7"/>
  <c r="F572" i="7"/>
  <c r="G571" i="7"/>
  <c r="F571" i="7"/>
  <c r="G570" i="7"/>
  <c r="F570" i="7"/>
  <c r="G569" i="7"/>
  <c r="F569" i="7"/>
  <c r="G568" i="7"/>
  <c r="F568" i="7"/>
  <c r="G567" i="7"/>
  <c r="F567" i="7"/>
  <c r="G566" i="7"/>
  <c r="F566" i="7"/>
  <c r="G565" i="7"/>
  <c r="F565" i="7"/>
  <c r="G564" i="7"/>
  <c r="F564" i="7"/>
  <c r="G563" i="7"/>
  <c r="F563" i="7"/>
  <c r="G562" i="7"/>
  <c r="F562" i="7"/>
  <c r="G561" i="7"/>
  <c r="F561" i="7"/>
  <c r="G560" i="7"/>
  <c r="F560" i="7"/>
  <c r="G559" i="7"/>
  <c r="F559" i="7"/>
  <c r="G558" i="7"/>
  <c r="F558" i="7"/>
  <c r="G557" i="7"/>
  <c r="F557" i="7"/>
  <c r="G556" i="7"/>
  <c r="F556" i="7"/>
  <c r="G555" i="7"/>
  <c r="F555" i="7"/>
  <c r="G554" i="7"/>
  <c r="F554" i="7"/>
  <c r="G553" i="7"/>
  <c r="F553" i="7"/>
  <c r="G552" i="7"/>
  <c r="F552" i="7"/>
  <c r="G551" i="7"/>
  <c r="F551" i="7"/>
  <c r="G550" i="7"/>
  <c r="F550" i="7"/>
  <c r="G549" i="7"/>
  <c r="F549" i="7"/>
  <c r="G548" i="7"/>
  <c r="F548" i="7"/>
  <c r="G547" i="7"/>
  <c r="F547" i="7"/>
  <c r="G546" i="7"/>
  <c r="F546" i="7"/>
  <c r="G545" i="7"/>
  <c r="F545" i="7"/>
  <c r="G544" i="7"/>
  <c r="F544" i="7"/>
  <c r="G543" i="7"/>
  <c r="F543" i="7"/>
  <c r="G542" i="7"/>
  <c r="F542" i="7"/>
  <c r="G541" i="7"/>
  <c r="F541" i="7"/>
  <c r="G540" i="7"/>
  <c r="F540" i="7"/>
  <c r="G539" i="7"/>
  <c r="F539" i="7"/>
  <c r="G538" i="7"/>
  <c r="F538" i="7"/>
  <c r="G537" i="7"/>
  <c r="F537" i="7"/>
  <c r="G536" i="7"/>
  <c r="F536" i="7"/>
  <c r="G535" i="7"/>
  <c r="F535" i="7"/>
  <c r="G534" i="7"/>
  <c r="F534" i="7"/>
  <c r="G533" i="7"/>
  <c r="F533" i="7"/>
  <c r="G532" i="7"/>
  <c r="F532" i="7"/>
  <c r="G531" i="7"/>
  <c r="F531" i="7"/>
  <c r="G530" i="7"/>
  <c r="F530" i="7"/>
  <c r="G529" i="7"/>
  <c r="F529" i="7"/>
  <c r="G528" i="7"/>
  <c r="F528" i="7"/>
  <c r="G527" i="7"/>
  <c r="F527" i="7"/>
  <c r="G526" i="7"/>
  <c r="F526" i="7"/>
  <c r="G525" i="7"/>
  <c r="F525" i="7"/>
  <c r="G524" i="7"/>
  <c r="F524" i="7"/>
  <c r="G523" i="7"/>
  <c r="F523" i="7"/>
  <c r="G522" i="7"/>
  <c r="F522" i="7"/>
  <c r="G521" i="7"/>
  <c r="F521" i="7"/>
  <c r="G520" i="7"/>
  <c r="F520" i="7"/>
  <c r="G519" i="7"/>
  <c r="F519" i="7"/>
  <c r="G518" i="7"/>
  <c r="F518" i="7"/>
  <c r="G517" i="7"/>
  <c r="F517" i="7"/>
  <c r="G516" i="7"/>
  <c r="F516" i="7"/>
  <c r="G515" i="7"/>
  <c r="F515" i="7"/>
  <c r="G514" i="7"/>
  <c r="F514" i="7"/>
  <c r="G513" i="7"/>
  <c r="F513" i="7"/>
  <c r="G512" i="7"/>
  <c r="F512" i="7"/>
  <c r="G511" i="7"/>
  <c r="F511" i="7"/>
  <c r="G510" i="7"/>
  <c r="F510" i="7"/>
  <c r="G509" i="7"/>
  <c r="F509" i="7"/>
  <c r="G508" i="7"/>
  <c r="F508" i="7"/>
  <c r="G507" i="7"/>
  <c r="F507" i="7"/>
  <c r="G506" i="7"/>
  <c r="F506" i="7"/>
  <c r="G505" i="7"/>
  <c r="F505" i="7"/>
  <c r="G504" i="7"/>
  <c r="F504" i="7"/>
  <c r="G503" i="7"/>
  <c r="F503" i="7"/>
  <c r="G502" i="7"/>
  <c r="F502" i="7"/>
  <c r="G501" i="7"/>
  <c r="F501" i="7"/>
  <c r="G500" i="7"/>
  <c r="F500" i="7"/>
  <c r="G499" i="7"/>
  <c r="F499" i="7"/>
  <c r="G498" i="7"/>
  <c r="F498" i="7"/>
  <c r="G497" i="7"/>
  <c r="F497" i="7"/>
  <c r="G496" i="7"/>
  <c r="F496" i="7"/>
  <c r="G495" i="7"/>
  <c r="F495" i="7"/>
  <c r="G494" i="7"/>
  <c r="F494" i="7"/>
  <c r="G493" i="7"/>
  <c r="F493" i="7"/>
  <c r="G492" i="7"/>
  <c r="F492" i="7"/>
  <c r="G491" i="7"/>
  <c r="F491" i="7"/>
  <c r="G490" i="7"/>
  <c r="F490" i="7"/>
  <c r="G489" i="7"/>
  <c r="F489" i="7"/>
  <c r="G488" i="7"/>
  <c r="F488" i="7"/>
  <c r="G487" i="7"/>
  <c r="F487" i="7"/>
  <c r="G486" i="7"/>
  <c r="F486" i="7"/>
  <c r="G485" i="7"/>
  <c r="F485" i="7"/>
  <c r="G484" i="7"/>
  <c r="F484" i="7"/>
  <c r="G483" i="7"/>
  <c r="F483" i="7"/>
  <c r="G482" i="7"/>
  <c r="F482" i="7"/>
  <c r="G481" i="7"/>
  <c r="F481" i="7"/>
  <c r="G480" i="7"/>
  <c r="F480" i="7"/>
  <c r="G479" i="7"/>
  <c r="F479" i="7"/>
  <c r="G478" i="7"/>
  <c r="F478" i="7"/>
  <c r="G477" i="7"/>
  <c r="F477" i="7"/>
  <c r="G476" i="7"/>
  <c r="F476" i="7"/>
  <c r="G475" i="7"/>
  <c r="F475" i="7"/>
  <c r="G474" i="7"/>
  <c r="F474" i="7"/>
  <c r="G473" i="7"/>
  <c r="F473" i="7"/>
  <c r="G472" i="7"/>
  <c r="F472" i="7"/>
  <c r="G471" i="7"/>
  <c r="F471" i="7"/>
  <c r="G470" i="7"/>
  <c r="F470" i="7"/>
  <c r="G469" i="7"/>
  <c r="F469" i="7"/>
  <c r="G468" i="7"/>
  <c r="F468" i="7"/>
  <c r="G467" i="7"/>
  <c r="F467" i="7"/>
  <c r="G466" i="7"/>
  <c r="F466" i="7"/>
  <c r="G465" i="7"/>
  <c r="F465" i="7"/>
  <c r="G464" i="7"/>
  <c r="F464" i="7"/>
  <c r="G463" i="7"/>
  <c r="F463" i="7"/>
  <c r="G462" i="7"/>
  <c r="F462" i="7"/>
  <c r="G461" i="7"/>
  <c r="F461" i="7"/>
  <c r="G460" i="7"/>
  <c r="F460" i="7"/>
  <c r="G459" i="7"/>
  <c r="F459" i="7"/>
  <c r="G458" i="7"/>
  <c r="F458" i="7"/>
  <c r="G457" i="7"/>
  <c r="F457" i="7"/>
  <c r="G456" i="7"/>
  <c r="F456" i="7"/>
  <c r="G455" i="7"/>
  <c r="F455" i="7"/>
  <c r="G454" i="7"/>
  <c r="F454" i="7"/>
  <c r="G453" i="7"/>
  <c r="F453" i="7"/>
  <c r="G452" i="7"/>
  <c r="F452" i="7"/>
  <c r="G451" i="7"/>
  <c r="F451" i="7"/>
  <c r="G450" i="7"/>
  <c r="F450" i="7"/>
  <c r="G449" i="7"/>
  <c r="F449" i="7"/>
  <c r="G448" i="7"/>
  <c r="F448" i="7"/>
  <c r="G447" i="7"/>
  <c r="F447" i="7"/>
  <c r="G446" i="7"/>
  <c r="F446" i="7"/>
  <c r="G445" i="7"/>
  <c r="F445" i="7"/>
  <c r="G444" i="7"/>
  <c r="F444" i="7"/>
  <c r="G443" i="7"/>
  <c r="F443" i="7"/>
  <c r="G442" i="7"/>
  <c r="F442" i="7"/>
  <c r="G441" i="7"/>
  <c r="F441" i="7"/>
  <c r="G440" i="7"/>
  <c r="F440" i="7"/>
  <c r="G439" i="7"/>
  <c r="F439" i="7"/>
  <c r="G438" i="7"/>
  <c r="F438" i="7"/>
  <c r="G437" i="7"/>
  <c r="F437" i="7"/>
  <c r="G436" i="7"/>
  <c r="F436" i="7"/>
  <c r="G435" i="7"/>
  <c r="F435" i="7"/>
  <c r="G434" i="7"/>
  <c r="F434" i="7"/>
  <c r="G433" i="7"/>
  <c r="F433" i="7"/>
  <c r="G432" i="7"/>
  <c r="F432" i="7"/>
  <c r="G431" i="7"/>
  <c r="F431" i="7"/>
  <c r="G430" i="7"/>
  <c r="F430" i="7"/>
  <c r="G429" i="7"/>
  <c r="F429" i="7"/>
  <c r="G428" i="7"/>
  <c r="F428" i="7"/>
  <c r="G427" i="7"/>
  <c r="F427" i="7"/>
  <c r="G426" i="7"/>
  <c r="F426" i="7"/>
  <c r="G425" i="7"/>
  <c r="F425" i="7"/>
  <c r="G424" i="7"/>
  <c r="F424" i="7"/>
  <c r="G423" i="7"/>
  <c r="F423" i="7"/>
  <c r="G422" i="7"/>
  <c r="F422" i="7"/>
  <c r="G421" i="7"/>
  <c r="F421" i="7"/>
  <c r="G420" i="7"/>
  <c r="F420" i="7"/>
  <c r="G419" i="7"/>
  <c r="F419" i="7"/>
  <c r="G418" i="7"/>
  <c r="F418" i="7"/>
  <c r="G417" i="7"/>
  <c r="F417" i="7"/>
  <c r="G416" i="7"/>
  <c r="F416" i="7"/>
  <c r="G415" i="7"/>
  <c r="F415" i="7"/>
  <c r="G414" i="7"/>
  <c r="F414" i="7"/>
  <c r="G413" i="7"/>
  <c r="F413" i="7"/>
  <c r="G412" i="7"/>
  <c r="F412" i="7"/>
  <c r="G411" i="7"/>
  <c r="F411" i="7"/>
  <c r="G410" i="7"/>
  <c r="F410" i="7"/>
  <c r="G409" i="7"/>
  <c r="F409" i="7"/>
  <c r="G408" i="7"/>
  <c r="F408" i="7"/>
  <c r="G407" i="7"/>
  <c r="F407" i="7"/>
  <c r="G406" i="7"/>
  <c r="F406" i="7"/>
  <c r="G405" i="7"/>
  <c r="F405" i="7"/>
  <c r="G404" i="7"/>
  <c r="F404" i="7"/>
  <c r="G403" i="7"/>
  <c r="F403" i="7"/>
  <c r="G402" i="7"/>
  <c r="F402" i="7"/>
  <c r="G401" i="7"/>
  <c r="F401" i="7"/>
  <c r="G400" i="7"/>
  <c r="F400" i="7"/>
  <c r="G399" i="7"/>
  <c r="F399" i="7"/>
  <c r="G398" i="7"/>
  <c r="F398" i="7"/>
  <c r="G397" i="7"/>
  <c r="F397" i="7"/>
  <c r="G396" i="7"/>
  <c r="F396" i="7"/>
  <c r="G395" i="7"/>
  <c r="F395" i="7"/>
  <c r="G394" i="7"/>
  <c r="F394" i="7"/>
  <c r="G393" i="7"/>
  <c r="F393" i="7"/>
  <c r="G392" i="7"/>
  <c r="F392" i="7"/>
  <c r="G391" i="7"/>
  <c r="F391" i="7"/>
  <c r="G390" i="7"/>
  <c r="F390" i="7"/>
  <c r="G389" i="7"/>
  <c r="F389" i="7"/>
  <c r="G388" i="7"/>
  <c r="F388" i="7"/>
  <c r="G387" i="7"/>
  <c r="F387" i="7"/>
  <c r="G386" i="7"/>
  <c r="F386" i="7"/>
  <c r="G385" i="7"/>
  <c r="F385" i="7"/>
  <c r="G384" i="7"/>
  <c r="F384" i="7"/>
  <c r="G383" i="7"/>
  <c r="F383" i="7"/>
  <c r="G382" i="7"/>
  <c r="F382" i="7"/>
  <c r="G381" i="7"/>
  <c r="F381" i="7"/>
  <c r="G380" i="7"/>
  <c r="F380" i="7"/>
  <c r="G379" i="7"/>
  <c r="F379" i="7"/>
  <c r="G378" i="7"/>
  <c r="F378" i="7"/>
  <c r="G377" i="7"/>
  <c r="F377" i="7"/>
  <c r="G376" i="7"/>
  <c r="F376" i="7"/>
  <c r="G375" i="7"/>
  <c r="F375" i="7"/>
  <c r="G374" i="7"/>
  <c r="F374" i="7"/>
  <c r="G373" i="7"/>
  <c r="F373" i="7"/>
  <c r="G372" i="7"/>
  <c r="F372" i="7"/>
  <c r="G371" i="7"/>
  <c r="F371" i="7"/>
  <c r="G370" i="7"/>
  <c r="F370" i="7"/>
  <c r="G369" i="7"/>
  <c r="F369" i="7"/>
  <c r="G368" i="7"/>
  <c r="F368" i="7"/>
  <c r="G367" i="7"/>
  <c r="F367" i="7"/>
  <c r="G366" i="7"/>
  <c r="F366" i="7"/>
  <c r="G365" i="7"/>
  <c r="F365" i="7"/>
  <c r="G364" i="7"/>
  <c r="F364" i="7"/>
  <c r="G363" i="7"/>
  <c r="F363" i="7"/>
  <c r="G362" i="7"/>
  <c r="F362" i="7"/>
  <c r="G361" i="7"/>
  <c r="F361" i="7"/>
  <c r="G360" i="7"/>
  <c r="F360" i="7"/>
  <c r="G359" i="7"/>
  <c r="F359" i="7"/>
  <c r="G358" i="7"/>
  <c r="F358" i="7"/>
  <c r="G357" i="7"/>
  <c r="F357" i="7"/>
  <c r="G356" i="7"/>
  <c r="F356" i="7"/>
  <c r="G355" i="7"/>
  <c r="F355" i="7"/>
  <c r="G354" i="7"/>
  <c r="F354" i="7"/>
  <c r="G353" i="7"/>
  <c r="F353" i="7"/>
  <c r="G352" i="7"/>
  <c r="F352" i="7"/>
  <c r="G351" i="7"/>
  <c r="F351" i="7"/>
  <c r="G350" i="7"/>
  <c r="F350" i="7"/>
  <c r="G349" i="7"/>
  <c r="F349" i="7"/>
  <c r="G348" i="7"/>
  <c r="F348" i="7"/>
  <c r="G347" i="7"/>
  <c r="F347" i="7"/>
  <c r="G346" i="7"/>
  <c r="F346" i="7"/>
  <c r="G345" i="7"/>
  <c r="F345" i="7"/>
  <c r="G344" i="7"/>
  <c r="F344" i="7"/>
  <c r="G343" i="7"/>
  <c r="F343" i="7"/>
  <c r="G342" i="7"/>
  <c r="F342" i="7"/>
  <c r="G341" i="7"/>
  <c r="F341" i="7"/>
  <c r="G340" i="7"/>
  <c r="F340" i="7"/>
  <c r="G339" i="7"/>
  <c r="F339" i="7"/>
  <c r="G338" i="7"/>
  <c r="F338" i="7"/>
  <c r="G337" i="7"/>
  <c r="F337" i="7"/>
  <c r="G336" i="7"/>
  <c r="F336" i="7"/>
  <c r="G335" i="7"/>
  <c r="F335" i="7"/>
  <c r="G334" i="7"/>
  <c r="F334" i="7"/>
  <c r="G333" i="7"/>
  <c r="F333" i="7"/>
  <c r="G332" i="7"/>
  <c r="F332" i="7"/>
  <c r="G331" i="7"/>
  <c r="F331" i="7"/>
  <c r="G330" i="7"/>
  <c r="F330" i="7"/>
  <c r="G329" i="7"/>
  <c r="F329" i="7"/>
  <c r="G328" i="7"/>
  <c r="F328" i="7"/>
  <c r="G327" i="7"/>
  <c r="F327" i="7"/>
  <c r="G326" i="7"/>
  <c r="F326" i="7"/>
  <c r="G325" i="7"/>
  <c r="F325" i="7"/>
  <c r="G324" i="7"/>
  <c r="F324" i="7"/>
  <c r="G323" i="7"/>
  <c r="F323" i="7"/>
  <c r="G322" i="7"/>
  <c r="F322" i="7"/>
  <c r="G321" i="7"/>
  <c r="F321" i="7"/>
  <c r="G320" i="7"/>
  <c r="F320" i="7"/>
  <c r="G319" i="7"/>
  <c r="F319" i="7"/>
  <c r="G318" i="7"/>
  <c r="F318" i="7"/>
  <c r="G317" i="7"/>
  <c r="F317" i="7"/>
  <c r="G316" i="7"/>
  <c r="F316" i="7"/>
  <c r="G315" i="7"/>
  <c r="F315" i="7"/>
  <c r="G314" i="7"/>
  <c r="F314" i="7"/>
  <c r="G313" i="7"/>
  <c r="F313" i="7"/>
  <c r="G312" i="7"/>
  <c r="F312" i="7"/>
  <c r="G311" i="7"/>
  <c r="F311" i="7"/>
  <c r="G310" i="7"/>
  <c r="F310" i="7"/>
  <c r="G309" i="7"/>
  <c r="F309" i="7"/>
  <c r="G308" i="7"/>
  <c r="F308" i="7"/>
  <c r="G307" i="7"/>
  <c r="F307" i="7"/>
  <c r="G306" i="7"/>
  <c r="F306" i="7"/>
  <c r="G305" i="7"/>
  <c r="F305" i="7"/>
  <c r="G304" i="7"/>
  <c r="F304" i="7"/>
  <c r="G303" i="7"/>
  <c r="F303" i="7"/>
  <c r="G302" i="7"/>
  <c r="F302" i="7"/>
  <c r="G301" i="7"/>
  <c r="F301" i="7"/>
  <c r="G300" i="7"/>
  <c r="F300" i="7"/>
  <c r="G299" i="7"/>
  <c r="F299" i="7"/>
  <c r="G298" i="7"/>
  <c r="F298" i="7"/>
  <c r="G297" i="7"/>
  <c r="F297" i="7"/>
  <c r="G296" i="7"/>
  <c r="F296" i="7"/>
  <c r="G295" i="7"/>
  <c r="F295" i="7"/>
  <c r="G294" i="7"/>
  <c r="F294" i="7"/>
  <c r="G293" i="7"/>
  <c r="F293" i="7"/>
  <c r="G292" i="7"/>
  <c r="F292" i="7"/>
  <c r="G291" i="7"/>
  <c r="F291" i="7"/>
  <c r="G290" i="7"/>
  <c r="F290" i="7"/>
  <c r="G289" i="7"/>
  <c r="F289" i="7"/>
  <c r="G288" i="7"/>
  <c r="F288" i="7"/>
  <c r="G287" i="7"/>
  <c r="F287" i="7"/>
  <c r="G286" i="7"/>
  <c r="F286" i="7"/>
  <c r="G285" i="7"/>
  <c r="F285" i="7"/>
  <c r="G284" i="7"/>
  <c r="F284" i="7"/>
  <c r="G283" i="7"/>
  <c r="F283" i="7"/>
  <c r="G282" i="7"/>
  <c r="F282" i="7"/>
  <c r="G281" i="7"/>
  <c r="F281" i="7"/>
  <c r="G280" i="7"/>
  <c r="F280" i="7"/>
  <c r="G279" i="7"/>
  <c r="F279" i="7"/>
  <c r="G278" i="7"/>
  <c r="F278" i="7"/>
  <c r="G277" i="7"/>
  <c r="F277" i="7"/>
  <c r="G276" i="7"/>
  <c r="F276" i="7"/>
  <c r="G275" i="7"/>
  <c r="F275" i="7"/>
  <c r="G274" i="7"/>
  <c r="F274" i="7"/>
  <c r="G273" i="7"/>
  <c r="F273" i="7"/>
  <c r="G272" i="7"/>
  <c r="F272" i="7"/>
  <c r="G271" i="7"/>
  <c r="F271" i="7"/>
  <c r="G270" i="7"/>
  <c r="F270" i="7"/>
  <c r="G269" i="7"/>
  <c r="F269" i="7"/>
  <c r="G268" i="7"/>
  <c r="F268" i="7"/>
  <c r="G267" i="7"/>
  <c r="F267" i="7"/>
  <c r="G266" i="7"/>
  <c r="F266" i="7"/>
  <c r="G265" i="7"/>
  <c r="F265" i="7"/>
  <c r="G264" i="7"/>
  <c r="F264" i="7"/>
  <c r="G263" i="7"/>
  <c r="F263" i="7"/>
  <c r="G262" i="7"/>
  <c r="F262" i="7"/>
  <c r="G261" i="7"/>
  <c r="F261" i="7"/>
  <c r="G260" i="7"/>
  <c r="F260" i="7"/>
  <c r="G259" i="7"/>
  <c r="F259" i="7"/>
  <c r="G258" i="7"/>
  <c r="F258" i="7"/>
  <c r="G257" i="7"/>
  <c r="F257" i="7"/>
  <c r="G256" i="7"/>
  <c r="F256" i="7"/>
  <c r="G255" i="7"/>
  <c r="F255" i="7"/>
  <c r="G254" i="7"/>
  <c r="F254" i="7"/>
  <c r="G253" i="7"/>
  <c r="F253" i="7"/>
  <c r="G252" i="7"/>
  <c r="F252" i="7"/>
  <c r="G251" i="7"/>
  <c r="F251" i="7"/>
  <c r="G250" i="7"/>
  <c r="F250" i="7"/>
  <c r="G249" i="7"/>
  <c r="F249" i="7"/>
  <c r="G248" i="7"/>
  <c r="F248" i="7"/>
  <c r="G247" i="7"/>
  <c r="F247" i="7"/>
  <c r="G246" i="7"/>
  <c r="F246" i="7"/>
  <c r="G245" i="7"/>
  <c r="F245" i="7"/>
  <c r="G244" i="7"/>
  <c r="F244" i="7"/>
  <c r="G243" i="7"/>
  <c r="F243" i="7"/>
  <c r="G242" i="7"/>
  <c r="F242" i="7"/>
  <c r="G241" i="7"/>
  <c r="F241" i="7"/>
  <c r="G240" i="7"/>
  <c r="F240" i="7"/>
  <c r="G239" i="7"/>
  <c r="F239" i="7"/>
  <c r="G238" i="7"/>
  <c r="F238" i="7"/>
  <c r="G237" i="7"/>
  <c r="F237" i="7"/>
  <c r="G236" i="7"/>
  <c r="F236" i="7"/>
  <c r="G235" i="7"/>
  <c r="F235" i="7"/>
  <c r="G234" i="7"/>
  <c r="F234" i="7"/>
  <c r="G233" i="7"/>
  <c r="F233" i="7"/>
  <c r="G232" i="7"/>
  <c r="F232" i="7"/>
  <c r="G231" i="7"/>
  <c r="F231" i="7"/>
  <c r="G230" i="7"/>
  <c r="F230" i="7"/>
  <c r="G229" i="7"/>
  <c r="F229" i="7"/>
  <c r="G228" i="7"/>
  <c r="F228" i="7"/>
  <c r="G227" i="7"/>
  <c r="F227" i="7"/>
  <c r="G226" i="7"/>
  <c r="F226" i="7"/>
  <c r="G225" i="7"/>
  <c r="F225" i="7"/>
  <c r="G224" i="7"/>
  <c r="F224" i="7"/>
  <c r="G223" i="7"/>
  <c r="F223" i="7"/>
  <c r="G222" i="7"/>
  <c r="F222" i="7"/>
  <c r="G221" i="7"/>
  <c r="F221" i="7"/>
  <c r="G220" i="7"/>
  <c r="F220" i="7"/>
  <c r="G219" i="7"/>
  <c r="F219" i="7"/>
  <c r="G218" i="7"/>
  <c r="F218" i="7"/>
  <c r="G217" i="7"/>
  <c r="F217" i="7"/>
  <c r="G216" i="7"/>
  <c r="F216" i="7"/>
  <c r="G215" i="7"/>
  <c r="F215" i="7"/>
  <c r="G214" i="7"/>
  <c r="F214" i="7"/>
  <c r="G213" i="7"/>
  <c r="F213" i="7"/>
  <c r="G212" i="7"/>
  <c r="F212" i="7"/>
  <c r="G211" i="7"/>
  <c r="F211" i="7"/>
  <c r="G210" i="7"/>
  <c r="F210" i="7"/>
  <c r="G209" i="7"/>
  <c r="F209" i="7"/>
  <c r="G208" i="7"/>
  <c r="F208" i="7"/>
  <c r="G207" i="7"/>
  <c r="F207" i="7"/>
  <c r="G206" i="7"/>
  <c r="F206" i="7"/>
  <c r="G205" i="7"/>
  <c r="F205" i="7"/>
  <c r="G204" i="7"/>
  <c r="F204" i="7"/>
  <c r="G203" i="7"/>
  <c r="F203" i="7"/>
  <c r="G202" i="7"/>
  <c r="F202" i="7"/>
  <c r="G201" i="7"/>
  <c r="F201" i="7"/>
  <c r="G200" i="7"/>
  <c r="F200" i="7"/>
  <c r="G199" i="7"/>
  <c r="F199" i="7"/>
  <c r="G198" i="7"/>
  <c r="F198" i="7"/>
  <c r="G197" i="7"/>
  <c r="F197" i="7"/>
  <c r="G196" i="7"/>
  <c r="F196" i="7"/>
  <c r="G195" i="7"/>
  <c r="F195" i="7"/>
  <c r="G194" i="7"/>
  <c r="F194" i="7"/>
  <c r="G193" i="7"/>
  <c r="F193" i="7"/>
  <c r="G192" i="7"/>
  <c r="F192" i="7"/>
  <c r="G191" i="7"/>
  <c r="F191" i="7"/>
  <c r="G190" i="7"/>
  <c r="F190" i="7"/>
  <c r="G189" i="7"/>
  <c r="F189" i="7"/>
  <c r="G188" i="7"/>
  <c r="F188" i="7"/>
  <c r="G187" i="7"/>
  <c r="F187" i="7"/>
  <c r="G186" i="7"/>
  <c r="F186" i="7"/>
  <c r="G185" i="7"/>
  <c r="F185" i="7"/>
  <c r="G184" i="7"/>
  <c r="F184" i="7"/>
  <c r="G183" i="7"/>
  <c r="F183" i="7"/>
  <c r="G182" i="7"/>
  <c r="F182" i="7"/>
  <c r="G181" i="7"/>
  <c r="F181" i="7"/>
  <c r="G180" i="7"/>
  <c r="F180" i="7"/>
  <c r="G179" i="7"/>
  <c r="F179" i="7"/>
  <c r="G178" i="7"/>
  <c r="F178" i="7"/>
  <c r="G177" i="7"/>
  <c r="F177" i="7"/>
  <c r="G176" i="7"/>
  <c r="F176" i="7"/>
  <c r="G175" i="7"/>
  <c r="F175" i="7"/>
  <c r="G174" i="7"/>
  <c r="F174" i="7"/>
  <c r="G173" i="7"/>
  <c r="F173" i="7"/>
  <c r="G172" i="7"/>
  <c r="F172" i="7"/>
  <c r="G171" i="7"/>
  <c r="F171" i="7"/>
  <c r="G170" i="7"/>
  <c r="F170" i="7"/>
  <c r="G169" i="7"/>
  <c r="F169" i="7"/>
  <c r="G168" i="7"/>
  <c r="F168" i="7"/>
  <c r="G167" i="7"/>
  <c r="F167" i="7"/>
  <c r="G166" i="7"/>
  <c r="F166" i="7"/>
  <c r="G165" i="7"/>
  <c r="F165" i="7"/>
  <c r="G164" i="7"/>
  <c r="F164" i="7"/>
  <c r="G163" i="7"/>
  <c r="F163" i="7"/>
  <c r="G162" i="7"/>
  <c r="F162" i="7"/>
  <c r="G161" i="7"/>
  <c r="F161" i="7"/>
  <c r="G160" i="7"/>
  <c r="F160" i="7"/>
  <c r="G159" i="7"/>
  <c r="F159" i="7"/>
  <c r="G158" i="7"/>
  <c r="F158" i="7"/>
  <c r="G157" i="7"/>
  <c r="F157" i="7"/>
  <c r="G156" i="7"/>
  <c r="F156" i="7"/>
  <c r="G155" i="7"/>
  <c r="F155" i="7"/>
  <c r="G154" i="7"/>
  <c r="F154" i="7"/>
  <c r="G153" i="7"/>
  <c r="F153" i="7"/>
  <c r="G152" i="7"/>
  <c r="F152" i="7"/>
  <c r="G151" i="7"/>
  <c r="F151" i="7"/>
  <c r="G150" i="7"/>
  <c r="F150" i="7"/>
  <c r="G149" i="7"/>
  <c r="F149" i="7"/>
  <c r="G148" i="7"/>
  <c r="F148" i="7"/>
  <c r="G147" i="7"/>
  <c r="F147" i="7"/>
  <c r="G146" i="7"/>
  <c r="F146" i="7"/>
  <c r="G145" i="7"/>
  <c r="F145" i="7"/>
  <c r="G144" i="7"/>
  <c r="F144" i="7"/>
  <c r="G143" i="7"/>
  <c r="F143" i="7"/>
  <c r="G142" i="7"/>
  <c r="F142" i="7"/>
  <c r="G141" i="7"/>
  <c r="F141" i="7"/>
  <c r="G140" i="7"/>
  <c r="F140" i="7"/>
  <c r="G139" i="7"/>
  <c r="F139" i="7"/>
  <c r="G138" i="7"/>
  <c r="F138" i="7"/>
  <c r="G137" i="7"/>
  <c r="F137" i="7"/>
  <c r="G136" i="7"/>
  <c r="F136" i="7"/>
  <c r="G135" i="7"/>
  <c r="F135" i="7"/>
  <c r="G134" i="7"/>
  <c r="F134" i="7"/>
  <c r="G133" i="7"/>
  <c r="F133" i="7"/>
  <c r="G132" i="7"/>
  <c r="F132" i="7"/>
  <c r="G131" i="7"/>
  <c r="F131" i="7"/>
  <c r="G130" i="7"/>
  <c r="F130" i="7"/>
  <c r="G129" i="7"/>
  <c r="F129" i="7"/>
  <c r="G128" i="7"/>
  <c r="F128" i="7"/>
  <c r="G127" i="7"/>
  <c r="F127" i="7"/>
  <c r="G126" i="7"/>
  <c r="F126" i="7"/>
  <c r="G125" i="7"/>
  <c r="F125" i="7"/>
  <c r="G124" i="7"/>
  <c r="F124" i="7"/>
  <c r="G123" i="7"/>
  <c r="F123" i="7"/>
  <c r="G122" i="7"/>
  <c r="F122" i="7"/>
  <c r="G121" i="7"/>
  <c r="F121" i="7"/>
  <c r="G120" i="7"/>
  <c r="F120" i="7"/>
  <c r="G119" i="7"/>
  <c r="F119" i="7"/>
  <c r="G118" i="7"/>
  <c r="F118" i="7"/>
  <c r="G117" i="7"/>
  <c r="F117" i="7"/>
  <c r="G116" i="7"/>
  <c r="F116" i="7"/>
  <c r="G115" i="7"/>
  <c r="F115" i="7"/>
  <c r="G114" i="7"/>
  <c r="F114" i="7"/>
  <c r="G113" i="7"/>
  <c r="F113" i="7"/>
  <c r="G112" i="7"/>
  <c r="F112" i="7"/>
  <c r="G111" i="7"/>
  <c r="F111" i="7"/>
  <c r="G110" i="7"/>
  <c r="F110" i="7"/>
  <c r="G109" i="7"/>
  <c r="F109" i="7"/>
  <c r="G108" i="7"/>
  <c r="F108" i="7"/>
  <c r="G107" i="7"/>
  <c r="F107" i="7"/>
  <c r="G106" i="7"/>
  <c r="F106" i="7"/>
  <c r="G105" i="7"/>
  <c r="F105" i="7"/>
  <c r="G104" i="7"/>
  <c r="F104" i="7"/>
  <c r="G103" i="7"/>
  <c r="F103" i="7"/>
  <c r="G102" i="7"/>
  <c r="F102" i="7"/>
  <c r="G101" i="7"/>
  <c r="F101" i="7"/>
  <c r="G100" i="7"/>
  <c r="F100" i="7"/>
  <c r="G99" i="7"/>
  <c r="F99" i="7"/>
  <c r="G98" i="7"/>
  <c r="F98" i="7"/>
  <c r="G97" i="7"/>
  <c r="F97" i="7"/>
  <c r="G96" i="7"/>
  <c r="F96" i="7"/>
  <c r="G95" i="7"/>
  <c r="F95" i="7"/>
  <c r="G94" i="7"/>
  <c r="F94" i="7"/>
  <c r="G93" i="7"/>
  <c r="F93" i="7"/>
  <c r="G92" i="7"/>
  <c r="F92" i="7"/>
  <c r="G91" i="7"/>
  <c r="F91" i="7"/>
  <c r="G90" i="7"/>
  <c r="F90" i="7"/>
  <c r="G89" i="7"/>
  <c r="F89" i="7"/>
  <c r="G88" i="7"/>
  <c r="F88" i="7"/>
  <c r="G87" i="7"/>
  <c r="F87" i="7"/>
  <c r="G86" i="7"/>
  <c r="F86" i="7"/>
  <c r="G85" i="7"/>
  <c r="F85" i="7"/>
  <c r="G84" i="7"/>
  <c r="F84" i="7"/>
  <c r="G83" i="7"/>
  <c r="F83" i="7"/>
  <c r="G82" i="7"/>
  <c r="F82" i="7"/>
  <c r="G81" i="7"/>
  <c r="F81" i="7"/>
  <c r="G80" i="7"/>
  <c r="F80" i="7"/>
  <c r="G79" i="7"/>
  <c r="F79" i="7"/>
  <c r="G78" i="7"/>
  <c r="F78" i="7"/>
  <c r="G77" i="7"/>
  <c r="F77" i="7"/>
  <c r="G76" i="7"/>
  <c r="F76" i="7"/>
  <c r="G75" i="7"/>
  <c r="F75" i="7"/>
  <c r="G74" i="7"/>
  <c r="F74" i="7"/>
  <c r="G73" i="7"/>
  <c r="F73" i="7"/>
  <c r="G72" i="7"/>
  <c r="F72" i="7"/>
  <c r="G71" i="7"/>
  <c r="F71" i="7"/>
  <c r="G70" i="7"/>
  <c r="F70" i="7"/>
  <c r="G69" i="7"/>
  <c r="F69" i="7"/>
  <c r="G68" i="7"/>
  <c r="F68" i="7"/>
  <c r="G67" i="7"/>
  <c r="F67" i="7"/>
  <c r="G66" i="7"/>
  <c r="F66" i="7"/>
  <c r="G65" i="7"/>
  <c r="F65" i="7"/>
  <c r="G64" i="7"/>
  <c r="F64"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G47" i="7"/>
  <c r="F47" i="7"/>
  <c r="G46" i="7"/>
  <c r="F46" i="7"/>
  <c r="G45" i="7"/>
  <c r="F45" i="7"/>
  <c r="G44" i="7"/>
  <c r="F44" i="7"/>
  <c r="G43" i="7"/>
  <c r="F43" i="7"/>
  <c r="G42" i="7"/>
  <c r="F42" i="7"/>
  <c r="G41" i="7"/>
  <c r="F41" i="7"/>
  <c r="G40" i="7"/>
  <c r="F40" i="7"/>
  <c r="G39" i="7"/>
  <c r="F39" i="7"/>
  <c r="G38" i="7"/>
  <c r="F38" i="7"/>
  <c r="G37" i="7"/>
  <c r="F37" i="7"/>
  <c r="G36" i="7"/>
  <c r="F36" i="7"/>
  <c r="G35" i="7"/>
  <c r="F35" i="7"/>
  <c r="G34" i="7"/>
  <c r="F34" i="7"/>
  <c r="G33" i="7"/>
  <c r="F33" i="7"/>
  <c r="G32" i="7"/>
  <c r="F32" i="7"/>
  <c r="G31" i="7"/>
  <c r="F31" i="7"/>
  <c r="G30" i="7"/>
  <c r="F30" i="7"/>
  <c r="G29" i="7"/>
  <c r="F29" i="7"/>
  <c r="G28" i="7"/>
  <c r="F28" i="7"/>
  <c r="G27" i="7"/>
  <c r="F27" i="7"/>
  <c r="G26" i="7"/>
  <c r="F26" i="7"/>
  <c r="G25" i="7"/>
  <c r="F25" i="7"/>
  <c r="G24" i="7"/>
  <c r="F24" i="7"/>
  <c r="G23" i="7"/>
  <c r="F23" i="7"/>
  <c r="G22" i="7"/>
  <c r="F22" i="7"/>
  <c r="G21" i="7"/>
  <c r="F21" i="7"/>
  <c r="G20" i="7"/>
  <c r="F20" i="7"/>
  <c r="G19" i="7"/>
  <c r="F19" i="7"/>
  <c r="G18" i="7"/>
  <c r="F18" i="7"/>
  <c r="G17" i="7"/>
  <c r="F17" i="7"/>
  <c r="G16" i="7"/>
  <c r="F16" i="7"/>
  <c r="G15" i="7"/>
  <c r="F15" i="7"/>
  <c r="G14" i="7"/>
  <c r="F14" i="7"/>
  <c r="G13" i="7"/>
  <c r="F13" i="7"/>
  <c r="G12" i="7"/>
  <c r="F12" i="7"/>
  <c r="G11" i="7"/>
  <c r="F11" i="7"/>
  <c r="G10" i="7"/>
  <c r="F10" i="7"/>
  <c r="P4590" i="5"/>
  <c r="O4590" i="5"/>
  <c r="N4590" i="5"/>
  <c r="P4589" i="5"/>
  <c r="O4589" i="5"/>
  <c r="N4589" i="5"/>
  <c r="P4588" i="5"/>
  <c r="O4588" i="5"/>
  <c r="N4588" i="5"/>
  <c r="P4587" i="5"/>
  <c r="O4587" i="5"/>
  <c r="N4587" i="5"/>
  <c r="P4586" i="5"/>
  <c r="O4586" i="5"/>
  <c r="N4586" i="5"/>
  <c r="P4585" i="5"/>
  <c r="O4585" i="5"/>
  <c r="N4585" i="5"/>
  <c r="P4584" i="5"/>
  <c r="O4584" i="5"/>
  <c r="N4584" i="5"/>
  <c r="P4583" i="5"/>
  <c r="O4583" i="5"/>
  <c r="N4583" i="5"/>
  <c r="P4582" i="5"/>
  <c r="O4582" i="5"/>
  <c r="N4582" i="5"/>
  <c r="P4581" i="5"/>
  <c r="O4581" i="5"/>
  <c r="N4581" i="5"/>
  <c r="P4580" i="5"/>
  <c r="O4580" i="5"/>
  <c r="N4580" i="5"/>
  <c r="P4579" i="5"/>
  <c r="O4579" i="5"/>
  <c r="N4579" i="5"/>
  <c r="P4578" i="5"/>
  <c r="O4578" i="5"/>
  <c r="N4578" i="5"/>
  <c r="P4577" i="5"/>
  <c r="O4577" i="5"/>
  <c r="N4577" i="5"/>
  <c r="P4576" i="5"/>
  <c r="O4576" i="5"/>
  <c r="N4576" i="5"/>
  <c r="P4575" i="5"/>
  <c r="O4575" i="5"/>
  <c r="N4575" i="5"/>
  <c r="P4574" i="5"/>
  <c r="O4574" i="5"/>
  <c r="N4574" i="5"/>
  <c r="P4573" i="5"/>
  <c r="O4573" i="5"/>
  <c r="N4573" i="5"/>
  <c r="P4572" i="5"/>
  <c r="O4572" i="5"/>
  <c r="N4572" i="5"/>
  <c r="P4571" i="5"/>
  <c r="O4571" i="5"/>
  <c r="N4571" i="5"/>
  <c r="P4570" i="5"/>
  <c r="O4570" i="5"/>
  <c r="N4570" i="5"/>
  <c r="P4569" i="5"/>
  <c r="O4569" i="5"/>
  <c r="N4569" i="5"/>
  <c r="P4568" i="5"/>
  <c r="O4568" i="5"/>
  <c r="N4568" i="5"/>
  <c r="P4567" i="5"/>
  <c r="O4567" i="5"/>
  <c r="N4567" i="5"/>
  <c r="P4566" i="5"/>
  <c r="O4566" i="5"/>
  <c r="N4566" i="5"/>
  <c r="P4565" i="5"/>
  <c r="O4565" i="5"/>
  <c r="N4565" i="5"/>
  <c r="P4564" i="5"/>
  <c r="O4564" i="5"/>
  <c r="N4564" i="5"/>
  <c r="P4563" i="5"/>
  <c r="O4563" i="5"/>
  <c r="N4563" i="5"/>
  <c r="P4562" i="5"/>
  <c r="O4562" i="5"/>
  <c r="N4562" i="5"/>
  <c r="P4561" i="5"/>
  <c r="O4561" i="5"/>
  <c r="N4561" i="5"/>
  <c r="P4560" i="5"/>
  <c r="O4560" i="5"/>
  <c r="N4560" i="5"/>
  <c r="P4559" i="5"/>
  <c r="O4559" i="5"/>
  <c r="N4559" i="5"/>
  <c r="P4558" i="5"/>
  <c r="O4558" i="5"/>
  <c r="N4558" i="5"/>
  <c r="P4557" i="5"/>
  <c r="O4557" i="5"/>
  <c r="N4557" i="5"/>
  <c r="P4556" i="5"/>
  <c r="O4556" i="5"/>
  <c r="N4556" i="5"/>
  <c r="P4555" i="5"/>
  <c r="O4555" i="5"/>
  <c r="N4555" i="5"/>
  <c r="P4554" i="5"/>
  <c r="O4554" i="5"/>
  <c r="N4554" i="5"/>
  <c r="P4553" i="5"/>
  <c r="O4553" i="5"/>
  <c r="N4553" i="5"/>
  <c r="P4552" i="5"/>
  <c r="O4552" i="5"/>
  <c r="N4552" i="5"/>
  <c r="P4551" i="5"/>
  <c r="O4551" i="5"/>
  <c r="N4551" i="5"/>
  <c r="P4550" i="5"/>
  <c r="O4550" i="5"/>
  <c r="N4550" i="5"/>
  <c r="P4549" i="5"/>
  <c r="O4549" i="5"/>
  <c r="N4549" i="5"/>
  <c r="P4548" i="5"/>
  <c r="O4548" i="5"/>
  <c r="N4548" i="5"/>
  <c r="P4547" i="5"/>
  <c r="O4547" i="5"/>
  <c r="N4547" i="5"/>
  <c r="P4546" i="5"/>
  <c r="O4546" i="5"/>
  <c r="N4546" i="5"/>
  <c r="P4545" i="5"/>
  <c r="O4545" i="5"/>
  <c r="N4545" i="5"/>
  <c r="P4544" i="5"/>
  <c r="O4544" i="5"/>
  <c r="N4544" i="5"/>
  <c r="P4543" i="5"/>
  <c r="O4543" i="5"/>
  <c r="N4543" i="5"/>
  <c r="P4542" i="5"/>
  <c r="O4542" i="5"/>
  <c r="N4542" i="5"/>
  <c r="P4541" i="5"/>
  <c r="O4541" i="5"/>
  <c r="N4541" i="5"/>
  <c r="P4540" i="5"/>
  <c r="O4540" i="5"/>
  <c r="N4540" i="5"/>
  <c r="P4539" i="5"/>
  <c r="O4539" i="5"/>
  <c r="N4539" i="5"/>
  <c r="P4538" i="5"/>
  <c r="O4538" i="5"/>
  <c r="N4538" i="5"/>
  <c r="P4537" i="5"/>
  <c r="O4537" i="5"/>
  <c r="N4537" i="5"/>
  <c r="P4536" i="5"/>
  <c r="O4536" i="5"/>
  <c r="N4536" i="5"/>
  <c r="P4535" i="5"/>
  <c r="O4535" i="5"/>
  <c r="N4535" i="5"/>
  <c r="P4534" i="5"/>
  <c r="O4534" i="5"/>
  <c r="N4534" i="5"/>
  <c r="P4533" i="5"/>
  <c r="O4533" i="5"/>
  <c r="N4533" i="5"/>
  <c r="P4532" i="5"/>
  <c r="O4532" i="5"/>
  <c r="N4532" i="5"/>
  <c r="P4531" i="5"/>
  <c r="O4531" i="5"/>
  <c r="N4531" i="5"/>
  <c r="P4530" i="5"/>
  <c r="O4530" i="5"/>
  <c r="N4530" i="5"/>
  <c r="P4529" i="5"/>
  <c r="O4529" i="5"/>
  <c r="N4529" i="5"/>
  <c r="P4528" i="5"/>
  <c r="O4528" i="5"/>
  <c r="N4528" i="5"/>
  <c r="P4527" i="5"/>
  <c r="O4527" i="5"/>
  <c r="N4527" i="5"/>
  <c r="P4526" i="5"/>
  <c r="O4526" i="5"/>
  <c r="N4526" i="5"/>
  <c r="P4525" i="5"/>
  <c r="O4525" i="5"/>
  <c r="N4525" i="5"/>
  <c r="P4524" i="5"/>
  <c r="O4524" i="5"/>
  <c r="N4524" i="5"/>
  <c r="P4523" i="5"/>
  <c r="O4523" i="5"/>
  <c r="N4523" i="5"/>
  <c r="P4522" i="5"/>
  <c r="O4522" i="5"/>
  <c r="N4522" i="5"/>
  <c r="P4521" i="5"/>
  <c r="O4521" i="5"/>
  <c r="N4521" i="5"/>
  <c r="P4520" i="5"/>
  <c r="O4520" i="5"/>
  <c r="N4520" i="5"/>
  <c r="P4519" i="5"/>
  <c r="O4519" i="5"/>
  <c r="N4519" i="5"/>
  <c r="P4518" i="5"/>
  <c r="O4518" i="5"/>
  <c r="N4518" i="5"/>
  <c r="P4517" i="5"/>
  <c r="O4517" i="5"/>
  <c r="N4517" i="5"/>
  <c r="P4516" i="5"/>
  <c r="O4516" i="5"/>
  <c r="N4516" i="5"/>
  <c r="P4515" i="5"/>
  <c r="O4515" i="5"/>
  <c r="N4515" i="5"/>
  <c r="P4514" i="5"/>
  <c r="O4514" i="5"/>
  <c r="N4514" i="5"/>
  <c r="P4513" i="5"/>
  <c r="O4513" i="5"/>
  <c r="N4513" i="5"/>
  <c r="P4512" i="5"/>
  <c r="O4512" i="5"/>
  <c r="N4512" i="5"/>
  <c r="P4511" i="5"/>
  <c r="O4511" i="5"/>
  <c r="N4511" i="5"/>
  <c r="P4510" i="5"/>
  <c r="O4510" i="5"/>
  <c r="N4510" i="5"/>
  <c r="P4509" i="5"/>
  <c r="O4509" i="5"/>
  <c r="N4509" i="5"/>
  <c r="P4508" i="5"/>
  <c r="O4508" i="5"/>
  <c r="N4508" i="5"/>
  <c r="P4507" i="5"/>
  <c r="O4507" i="5"/>
  <c r="N4507" i="5"/>
  <c r="P4506" i="5"/>
  <c r="O4506" i="5"/>
  <c r="N4506" i="5"/>
  <c r="P4505" i="5"/>
  <c r="O4505" i="5"/>
  <c r="N4505" i="5"/>
  <c r="P4504" i="5"/>
  <c r="O4504" i="5"/>
  <c r="N4504" i="5"/>
  <c r="P4503" i="5"/>
  <c r="O4503" i="5"/>
  <c r="N4503" i="5"/>
  <c r="P4502" i="5"/>
  <c r="O4502" i="5"/>
  <c r="N4502" i="5"/>
  <c r="P4501" i="5"/>
  <c r="O4501" i="5"/>
  <c r="N4501" i="5"/>
  <c r="P4500" i="5"/>
  <c r="O4500" i="5"/>
  <c r="N4500" i="5"/>
  <c r="P4499" i="5"/>
  <c r="O4499" i="5"/>
  <c r="N4499" i="5"/>
  <c r="P4498" i="5"/>
  <c r="O4498" i="5"/>
  <c r="N4498" i="5"/>
  <c r="P4497" i="5"/>
  <c r="O4497" i="5"/>
  <c r="N4497" i="5"/>
  <c r="P4496" i="5"/>
  <c r="O4496" i="5"/>
  <c r="N4496" i="5"/>
  <c r="P4495" i="5"/>
  <c r="O4495" i="5"/>
  <c r="N4495" i="5"/>
  <c r="P4494" i="5"/>
  <c r="O4494" i="5"/>
  <c r="N4494" i="5"/>
  <c r="P4493" i="5"/>
  <c r="O4493" i="5"/>
  <c r="N4493" i="5"/>
  <c r="P4492" i="5"/>
  <c r="O4492" i="5"/>
  <c r="N4492" i="5"/>
  <c r="P4491" i="5"/>
  <c r="O4491" i="5"/>
  <c r="N4491" i="5"/>
  <c r="P4490" i="5"/>
  <c r="O4490" i="5"/>
  <c r="N4490" i="5"/>
  <c r="P4489" i="5"/>
  <c r="O4489" i="5"/>
  <c r="N4489" i="5"/>
  <c r="P4488" i="5"/>
  <c r="O4488" i="5"/>
  <c r="N4488" i="5"/>
  <c r="P4487" i="5"/>
  <c r="O4487" i="5"/>
  <c r="N4487" i="5"/>
  <c r="P4486" i="5"/>
  <c r="O4486" i="5"/>
  <c r="N4486" i="5"/>
  <c r="P4485" i="5"/>
  <c r="O4485" i="5"/>
  <c r="N4485" i="5"/>
  <c r="P4484" i="5"/>
  <c r="O4484" i="5"/>
  <c r="N4484" i="5"/>
  <c r="P4483" i="5"/>
  <c r="O4483" i="5"/>
  <c r="N4483" i="5"/>
  <c r="P4482" i="5"/>
  <c r="O4482" i="5"/>
  <c r="N4482" i="5"/>
  <c r="P4481" i="5"/>
  <c r="O4481" i="5"/>
  <c r="N4481" i="5"/>
  <c r="P4480" i="5"/>
  <c r="O4480" i="5"/>
  <c r="N4480" i="5"/>
  <c r="P4479" i="5"/>
  <c r="O4479" i="5"/>
  <c r="N4479" i="5"/>
  <c r="P4478" i="5"/>
  <c r="O4478" i="5"/>
  <c r="N4478" i="5"/>
  <c r="P4477" i="5"/>
  <c r="O4477" i="5"/>
  <c r="N4477" i="5"/>
  <c r="P4476" i="5"/>
  <c r="O4476" i="5"/>
  <c r="N4476" i="5"/>
  <c r="P4475" i="5"/>
  <c r="O4475" i="5"/>
  <c r="N4475" i="5"/>
  <c r="P4474" i="5"/>
  <c r="O4474" i="5"/>
  <c r="N4474" i="5"/>
  <c r="P4473" i="5"/>
  <c r="O4473" i="5"/>
  <c r="N4473" i="5"/>
  <c r="P4472" i="5"/>
  <c r="O4472" i="5"/>
  <c r="N4472" i="5"/>
  <c r="P4471" i="5"/>
  <c r="O4471" i="5"/>
  <c r="N4471" i="5"/>
  <c r="P4470" i="5"/>
  <c r="O4470" i="5"/>
  <c r="N4470" i="5"/>
  <c r="P4469" i="5"/>
  <c r="O4469" i="5"/>
  <c r="N4469" i="5"/>
  <c r="P4468" i="5"/>
  <c r="O4468" i="5"/>
  <c r="N4468" i="5"/>
  <c r="P4467" i="5"/>
  <c r="O4467" i="5"/>
  <c r="N4467" i="5"/>
  <c r="P4466" i="5"/>
  <c r="O4466" i="5"/>
  <c r="N4466" i="5"/>
  <c r="P4465" i="5"/>
  <c r="O4465" i="5"/>
  <c r="N4465" i="5"/>
  <c r="P4464" i="5"/>
  <c r="O4464" i="5"/>
  <c r="N4464" i="5"/>
  <c r="P4463" i="5"/>
  <c r="O4463" i="5"/>
  <c r="N4463" i="5"/>
  <c r="P4462" i="5"/>
  <c r="O4462" i="5"/>
  <c r="N4462" i="5"/>
  <c r="P4461" i="5"/>
  <c r="O4461" i="5"/>
  <c r="N4461" i="5"/>
  <c r="P4460" i="5"/>
  <c r="O4460" i="5"/>
  <c r="N4460" i="5"/>
  <c r="P4459" i="5"/>
  <c r="O4459" i="5"/>
  <c r="N4459" i="5"/>
  <c r="P4458" i="5"/>
  <c r="O4458" i="5"/>
  <c r="N4458" i="5"/>
  <c r="P4457" i="5"/>
  <c r="O4457" i="5"/>
  <c r="N4457" i="5"/>
  <c r="P4456" i="5"/>
  <c r="O4456" i="5"/>
  <c r="N4456" i="5"/>
  <c r="P4455" i="5"/>
  <c r="O4455" i="5"/>
  <c r="N4455" i="5"/>
  <c r="P4454" i="5"/>
  <c r="O4454" i="5"/>
  <c r="N4454" i="5"/>
  <c r="P4453" i="5"/>
  <c r="O4453" i="5"/>
  <c r="N4453" i="5"/>
  <c r="P4452" i="5"/>
  <c r="O4452" i="5"/>
  <c r="N4452" i="5"/>
  <c r="P4451" i="5"/>
  <c r="O4451" i="5"/>
  <c r="N4451" i="5"/>
  <c r="P4450" i="5"/>
  <c r="O4450" i="5"/>
  <c r="N4450" i="5"/>
  <c r="P4449" i="5"/>
  <c r="O4449" i="5"/>
  <c r="N4449" i="5"/>
  <c r="P4448" i="5"/>
  <c r="O4448" i="5"/>
  <c r="N4448" i="5"/>
  <c r="P4447" i="5"/>
  <c r="O4447" i="5"/>
  <c r="N4447" i="5"/>
  <c r="P4446" i="5"/>
  <c r="O4446" i="5"/>
  <c r="N4446" i="5"/>
  <c r="P4445" i="5"/>
  <c r="O4445" i="5"/>
  <c r="N4445" i="5"/>
  <c r="P4444" i="5"/>
  <c r="O4444" i="5"/>
  <c r="N4444" i="5"/>
  <c r="P4443" i="5"/>
  <c r="O4443" i="5"/>
  <c r="N4443" i="5"/>
  <c r="P4442" i="5"/>
  <c r="O4442" i="5"/>
  <c r="N4442" i="5"/>
  <c r="P4441" i="5"/>
  <c r="O4441" i="5"/>
  <c r="N4441" i="5"/>
  <c r="P4440" i="5"/>
  <c r="O4440" i="5"/>
  <c r="N4440" i="5"/>
  <c r="P4439" i="5"/>
  <c r="O4439" i="5"/>
  <c r="N4439" i="5"/>
  <c r="P4438" i="5"/>
  <c r="O4438" i="5"/>
  <c r="N4438" i="5"/>
  <c r="P4437" i="5"/>
  <c r="O4437" i="5"/>
  <c r="N4437" i="5"/>
  <c r="P4436" i="5"/>
  <c r="O4436" i="5"/>
  <c r="N4436" i="5"/>
  <c r="P4435" i="5"/>
  <c r="O4435" i="5"/>
  <c r="N4435" i="5"/>
  <c r="P4434" i="5"/>
  <c r="O4434" i="5"/>
  <c r="N4434" i="5"/>
  <c r="P4433" i="5"/>
  <c r="O4433" i="5"/>
  <c r="N4433" i="5"/>
  <c r="P4432" i="5"/>
  <c r="O4432" i="5"/>
  <c r="N4432" i="5"/>
  <c r="P4431" i="5"/>
  <c r="O4431" i="5"/>
  <c r="N4431" i="5"/>
  <c r="P4430" i="5"/>
  <c r="O4430" i="5"/>
  <c r="N4430" i="5"/>
  <c r="P4429" i="5"/>
  <c r="O4429" i="5"/>
  <c r="N4429" i="5"/>
  <c r="P4428" i="5"/>
  <c r="O4428" i="5"/>
  <c r="N4428" i="5"/>
  <c r="P4427" i="5"/>
  <c r="O4427" i="5"/>
  <c r="N4427" i="5"/>
  <c r="P4426" i="5"/>
  <c r="O4426" i="5"/>
  <c r="N4426" i="5"/>
  <c r="P4425" i="5"/>
  <c r="O4425" i="5"/>
  <c r="N4425" i="5"/>
  <c r="P4424" i="5"/>
  <c r="O4424" i="5"/>
  <c r="N4424" i="5"/>
  <c r="P4423" i="5"/>
  <c r="O4423" i="5"/>
  <c r="N4423" i="5"/>
  <c r="P4422" i="5"/>
  <c r="O4422" i="5"/>
  <c r="N4422" i="5"/>
  <c r="P4421" i="5"/>
  <c r="O4421" i="5"/>
  <c r="N4421" i="5"/>
  <c r="P4420" i="5"/>
  <c r="O4420" i="5"/>
  <c r="N4420" i="5"/>
  <c r="P4419" i="5"/>
  <c r="O4419" i="5"/>
  <c r="N4419" i="5"/>
  <c r="P4418" i="5"/>
  <c r="O4418" i="5"/>
  <c r="N4418" i="5"/>
  <c r="P4417" i="5"/>
  <c r="O4417" i="5"/>
  <c r="N4417" i="5"/>
  <c r="P4416" i="5"/>
  <c r="O4416" i="5"/>
  <c r="N4416" i="5"/>
  <c r="P4415" i="5"/>
  <c r="O4415" i="5"/>
  <c r="N4415" i="5"/>
  <c r="P4414" i="5"/>
  <c r="O4414" i="5"/>
  <c r="N4414" i="5"/>
  <c r="P4413" i="5"/>
  <c r="O4413" i="5"/>
  <c r="N4413" i="5"/>
  <c r="P4412" i="5"/>
  <c r="O4412" i="5"/>
  <c r="N4412" i="5"/>
  <c r="P4411" i="5"/>
  <c r="O4411" i="5"/>
  <c r="N4411" i="5"/>
  <c r="P4410" i="5"/>
  <c r="O4410" i="5"/>
  <c r="N4410" i="5"/>
  <c r="P4409" i="5"/>
  <c r="O4409" i="5"/>
  <c r="N4409" i="5"/>
  <c r="P4408" i="5"/>
  <c r="O4408" i="5"/>
  <c r="N4408" i="5"/>
  <c r="P4407" i="5"/>
  <c r="O4407" i="5"/>
  <c r="N4407" i="5"/>
  <c r="P4406" i="5"/>
  <c r="O4406" i="5"/>
  <c r="N4406" i="5"/>
  <c r="P4405" i="5"/>
  <c r="O4405" i="5"/>
  <c r="N4405" i="5"/>
  <c r="P4404" i="5"/>
  <c r="O4404" i="5"/>
  <c r="N4404" i="5"/>
  <c r="P4403" i="5"/>
  <c r="O4403" i="5"/>
  <c r="N4403" i="5"/>
  <c r="P4402" i="5"/>
  <c r="O4402" i="5"/>
  <c r="N4402" i="5"/>
  <c r="P4401" i="5"/>
  <c r="O4401" i="5"/>
  <c r="N4401" i="5"/>
  <c r="P4400" i="5"/>
  <c r="O4400" i="5"/>
  <c r="N4400" i="5"/>
  <c r="P4399" i="5"/>
  <c r="O4399" i="5"/>
  <c r="N4399" i="5"/>
  <c r="P4398" i="5"/>
  <c r="O4398" i="5"/>
  <c r="N4398" i="5"/>
  <c r="P4397" i="5"/>
  <c r="O4397" i="5"/>
  <c r="N4397" i="5"/>
  <c r="P4396" i="5"/>
  <c r="O4396" i="5"/>
  <c r="N4396" i="5"/>
  <c r="P4395" i="5"/>
  <c r="O4395" i="5"/>
  <c r="N4395" i="5"/>
  <c r="P4394" i="5"/>
  <c r="O4394" i="5"/>
  <c r="N4394" i="5"/>
  <c r="P4393" i="5"/>
  <c r="O4393" i="5"/>
  <c r="N4393" i="5"/>
  <c r="P4392" i="5"/>
  <c r="O4392" i="5"/>
  <c r="N4392" i="5"/>
  <c r="P4391" i="5"/>
  <c r="O4391" i="5"/>
  <c r="N4391" i="5"/>
  <c r="P4390" i="5"/>
  <c r="O4390" i="5"/>
  <c r="N4390" i="5"/>
  <c r="P4389" i="5"/>
  <c r="O4389" i="5"/>
  <c r="N4389" i="5"/>
  <c r="P4388" i="5"/>
  <c r="O4388" i="5"/>
  <c r="N4388" i="5"/>
  <c r="P4387" i="5"/>
  <c r="O4387" i="5"/>
  <c r="N4387" i="5"/>
  <c r="P4386" i="5"/>
  <c r="O4386" i="5"/>
  <c r="N4386" i="5"/>
  <c r="P4385" i="5"/>
  <c r="O4385" i="5"/>
  <c r="N4385" i="5"/>
  <c r="P4384" i="5"/>
  <c r="O4384" i="5"/>
  <c r="N4384" i="5"/>
  <c r="P4383" i="5"/>
  <c r="O4383" i="5"/>
  <c r="N4383" i="5"/>
  <c r="P4382" i="5"/>
  <c r="O4382" i="5"/>
  <c r="N4382" i="5"/>
  <c r="P4381" i="5"/>
  <c r="O4381" i="5"/>
  <c r="N4381" i="5"/>
  <c r="P4380" i="5"/>
  <c r="O4380" i="5"/>
  <c r="N4380" i="5"/>
  <c r="P4379" i="5"/>
  <c r="O4379" i="5"/>
  <c r="N4379" i="5"/>
  <c r="P4378" i="5"/>
  <c r="O4378" i="5"/>
  <c r="N4378" i="5"/>
  <c r="P4377" i="5"/>
  <c r="O4377" i="5"/>
  <c r="N4377" i="5"/>
  <c r="P4376" i="5"/>
  <c r="O4376" i="5"/>
  <c r="N4376" i="5"/>
  <c r="P4375" i="5"/>
  <c r="O4375" i="5"/>
  <c r="N4375" i="5"/>
  <c r="P4374" i="5"/>
  <c r="O4374" i="5"/>
  <c r="N4374" i="5"/>
  <c r="P4373" i="5"/>
  <c r="O4373" i="5"/>
  <c r="N4373" i="5"/>
  <c r="P4372" i="5"/>
  <c r="O4372" i="5"/>
  <c r="N4372" i="5"/>
  <c r="P4371" i="5"/>
  <c r="O4371" i="5"/>
  <c r="N4371" i="5"/>
  <c r="P4370" i="5"/>
  <c r="O4370" i="5"/>
  <c r="N4370" i="5"/>
  <c r="P4369" i="5"/>
  <c r="O4369" i="5"/>
  <c r="N4369" i="5"/>
  <c r="P4368" i="5"/>
  <c r="O4368" i="5"/>
  <c r="N4368" i="5"/>
  <c r="P4367" i="5"/>
  <c r="O4367" i="5"/>
  <c r="N4367" i="5"/>
  <c r="P4366" i="5"/>
  <c r="O4366" i="5"/>
  <c r="N4366" i="5"/>
  <c r="P4365" i="5"/>
  <c r="O4365" i="5"/>
  <c r="N4365" i="5"/>
  <c r="P4364" i="5"/>
  <c r="O4364" i="5"/>
  <c r="N4364" i="5"/>
  <c r="P4363" i="5"/>
  <c r="O4363" i="5"/>
  <c r="N4363" i="5"/>
  <c r="P4362" i="5"/>
  <c r="O4362" i="5"/>
  <c r="N4362" i="5"/>
  <c r="P4361" i="5"/>
  <c r="O4361" i="5"/>
  <c r="N4361" i="5"/>
  <c r="P4360" i="5"/>
  <c r="O4360" i="5"/>
  <c r="N4360" i="5"/>
  <c r="P4359" i="5"/>
  <c r="O4359" i="5"/>
  <c r="N4359" i="5"/>
  <c r="P4358" i="5"/>
  <c r="O4358" i="5"/>
  <c r="N4358" i="5"/>
  <c r="P4357" i="5"/>
  <c r="O4357" i="5"/>
  <c r="N4357" i="5"/>
  <c r="P4356" i="5"/>
  <c r="O4356" i="5"/>
  <c r="N4356" i="5"/>
  <c r="P4355" i="5"/>
  <c r="O4355" i="5"/>
  <c r="N4355" i="5"/>
  <c r="P4354" i="5"/>
  <c r="O4354" i="5"/>
  <c r="N4354" i="5"/>
  <c r="P4353" i="5"/>
  <c r="O4353" i="5"/>
  <c r="N4353" i="5"/>
  <c r="P4352" i="5"/>
  <c r="O4352" i="5"/>
  <c r="N4352" i="5"/>
  <c r="P4351" i="5"/>
  <c r="O4351" i="5"/>
  <c r="N4351" i="5"/>
  <c r="P4350" i="5"/>
  <c r="O4350" i="5"/>
  <c r="N4350" i="5"/>
  <c r="P4349" i="5"/>
  <c r="O4349" i="5"/>
  <c r="N4349" i="5"/>
  <c r="P4348" i="5"/>
  <c r="O4348" i="5"/>
  <c r="N4348" i="5"/>
  <c r="P4347" i="5"/>
  <c r="O4347" i="5"/>
  <c r="N4347" i="5"/>
  <c r="P4346" i="5"/>
  <c r="O4346" i="5"/>
  <c r="N4346" i="5"/>
  <c r="P4345" i="5"/>
  <c r="O4345" i="5"/>
  <c r="N4345" i="5"/>
  <c r="P4344" i="5"/>
  <c r="O4344" i="5"/>
  <c r="N4344" i="5"/>
  <c r="P4343" i="5"/>
  <c r="O4343" i="5"/>
  <c r="N4343" i="5"/>
  <c r="P4342" i="5"/>
  <c r="O4342" i="5"/>
  <c r="N4342" i="5"/>
  <c r="P4341" i="5"/>
  <c r="O4341" i="5"/>
  <c r="N4341" i="5"/>
  <c r="P4340" i="5"/>
  <c r="O4340" i="5"/>
  <c r="N4340" i="5"/>
  <c r="P4339" i="5"/>
  <c r="O4339" i="5"/>
  <c r="N4339" i="5"/>
  <c r="P4338" i="5"/>
  <c r="O4338" i="5"/>
  <c r="N4338" i="5"/>
  <c r="P4337" i="5"/>
  <c r="O4337" i="5"/>
  <c r="N4337" i="5"/>
  <c r="P4336" i="5"/>
  <c r="O4336" i="5"/>
  <c r="N4336" i="5"/>
  <c r="P4335" i="5"/>
  <c r="O4335" i="5"/>
  <c r="N4335" i="5"/>
  <c r="P4334" i="5"/>
  <c r="O4334" i="5"/>
  <c r="N4334" i="5"/>
  <c r="P4333" i="5"/>
  <c r="O4333" i="5"/>
  <c r="N4333" i="5"/>
  <c r="P4332" i="5"/>
  <c r="O4332" i="5"/>
  <c r="N4332" i="5"/>
  <c r="P4331" i="5"/>
  <c r="O4331" i="5"/>
  <c r="N4331" i="5"/>
  <c r="P4330" i="5"/>
  <c r="O4330" i="5"/>
  <c r="N4330" i="5"/>
  <c r="P4329" i="5"/>
  <c r="O4329" i="5"/>
  <c r="N4329" i="5"/>
  <c r="P4328" i="5"/>
  <c r="O4328" i="5"/>
  <c r="N4328" i="5"/>
  <c r="P4327" i="5"/>
  <c r="O4327" i="5"/>
  <c r="N4327" i="5"/>
  <c r="P4326" i="5"/>
  <c r="O4326" i="5"/>
  <c r="N4326" i="5"/>
  <c r="P4325" i="5"/>
  <c r="O4325" i="5"/>
  <c r="N4325" i="5"/>
  <c r="P4324" i="5"/>
  <c r="O4324" i="5"/>
  <c r="N4324" i="5"/>
  <c r="P4323" i="5"/>
  <c r="O4323" i="5"/>
  <c r="N4323" i="5"/>
  <c r="P4322" i="5"/>
  <c r="O4322" i="5"/>
  <c r="N4322" i="5"/>
  <c r="P4321" i="5"/>
  <c r="O4321" i="5"/>
  <c r="N4321" i="5"/>
  <c r="P4320" i="5"/>
  <c r="O4320" i="5"/>
  <c r="N4320" i="5"/>
  <c r="P4319" i="5"/>
  <c r="O4319" i="5"/>
  <c r="N4319" i="5"/>
  <c r="P4318" i="5"/>
  <c r="O4318" i="5"/>
  <c r="N4318" i="5"/>
  <c r="P4317" i="5"/>
  <c r="O4317" i="5"/>
  <c r="N4317" i="5"/>
  <c r="P4316" i="5"/>
  <c r="O4316" i="5"/>
  <c r="N4316" i="5"/>
  <c r="P4315" i="5"/>
  <c r="O4315" i="5"/>
  <c r="N4315" i="5"/>
  <c r="P4314" i="5"/>
  <c r="O4314" i="5"/>
  <c r="N4314" i="5"/>
  <c r="P4313" i="5"/>
  <c r="O4313" i="5"/>
  <c r="N4313" i="5"/>
  <c r="P4312" i="5"/>
  <c r="O4312" i="5"/>
  <c r="N4312" i="5"/>
  <c r="P4311" i="5"/>
  <c r="O4311" i="5"/>
  <c r="N4311" i="5"/>
  <c r="P4310" i="5"/>
  <c r="O4310" i="5"/>
  <c r="N4310" i="5"/>
  <c r="P4309" i="5"/>
  <c r="O4309" i="5"/>
  <c r="N4309" i="5"/>
  <c r="P4308" i="5"/>
  <c r="O4308" i="5"/>
  <c r="N4308" i="5"/>
  <c r="P4307" i="5"/>
  <c r="O4307" i="5"/>
  <c r="N4307" i="5"/>
  <c r="P4306" i="5"/>
  <c r="O4306" i="5"/>
  <c r="N4306" i="5"/>
  <c r="P4305" i="5"/>
  <c r="O4305" i="5"/>
  <c r="N4305" i="5"/>
  <c r="P4304" i="5"/>
  <c r="O4304" i="5"/>
  <c r="N4304" i="5"/>
  <c r="P4303" i="5"/>
  <c r="O4303" i="5"/>
  <c r="N4303" i="5"/>
  <c r="P4302" i="5"/>
  <c r="O4302" i="5"/>
  <c r="N4302" i="5"/>
  <c r="P4301" i="5"/>
  <c r="O4301" i="5"/>
  <c r="N4301" i="5"/>
  <c r="P4300" i="5"/>
  <c r="O4300" i="5"/>
  <c r="N4300" i="5"/>
  <c r="P4299" i="5"/>
  <c r="O4299" i="5"/>
  <c r="N4299" i="5"/>
  <c r="P4298" i="5"/>
  <c r="O4298" i="5"/>
  <c r="N4298" i="5"/>
  <c r="P4297" i="5"/>
  <c r="O4297" i="5"/>
  <c r="N4297" i="5"/>
  <c r="P4296" i="5"/>
  <c r="O4296" i="5"/>
  <c r="N4296" i="5"/>
  <c r="P4295" i="5"/>
  <c r="O4295" i="5"/>
  <c r="N4295" i="5"/>
  <c r="P4294" i="5"/>
  <c r="O4294" i="5"/>
  <c r="N4294" i="5"/>
  <c r="P4293" i="5"/>
  <c r="O4293" i="5"/>
  <c r="N4293" i="5"/>
  <c r="P4292" i="5"/>
  <c r="O4292" i="5"/>
  <c r="N4292" i="5"/>
  <c r="P4291" i="5"/>
  <c r="O4291" i="5"/>
  <c r="N4291" i="5"/>
  <c r="P4290" i="5"/>
  <c r="O4290" i="5"/>
  <c r="N4290" i="5"/>
  <c r="P4289" i="5"/>
  <c r="O4289" i="5"/>
  <c r="N4289" i="5"/>
  <c r="P4288" i="5"/>
  <c r="O4288" i="5"/>
  <c r="N4288" i="5"/>
  <c r="P4287" i="5"/>
  <c r="O4287" i="5"/>
  <c r="N4287" i="5"/>
  <c r="P4286" i="5"/>
  <c r="O4286" i="5"/>
  <c r="N4286" i="5"/>
  <c r="P4285" i="5"/>
  <c r="O4285" i="5"/>
  <c r="N4285" i="5"/>
  <c r="P4284" i="5"/>
  <c r="O4284" i="5"/>
  <c r="N4284" i="5"/>
  <c r="P4283" i="5"/>
  <c r="O4283" i="5"/>
  <c r="N4283" i="5"/>
  <c r="P4282" i="5"/>
  <c r="O4282" i="5"/>
  <c r="N4282" i="5"/>
  <c r="P4281" i="5"/>
  <c r="O4281" i="5"/>
  <c r="N4281" i="5"/>
  <c r="P4280" i="5"/>
  <c r="O4280" i="5"/>
  <c r="N4280" i="5"/>
  <c r="P4279" i="5"/>
  <c r="O4279" i="5"/>
  <c r="N4279" i="5"/>
  <c r="P4278" i="5"/>
  <c r="O4278" i="5"/>
  <c r="N4278" i="5"/>
  <c r="P4277" i="5"/>
  <c r="O4277" i="5"/>
  <c r="N4277" i="5"/>
  <c r="P4276" i="5"/>
  <c r="O4276" i="5"/>
  <c r="N4276" i="5"/>
  <c r="P4275" i="5"/>
  <c r="O4275" i="5"/>
  <c r="N4275" i="5"/>
  <c r="P4274" i="5"/>
  <c r="O4274" i="5"/>
  <c r="N4274" i="5"/>
  <c r="P4273" i="5"/>
  <c r="O4273" i="5"/>
  <c r="N4273" i="5"/>
  <c r="P4272" i="5"/>
  <c r="O4272" i="5"/>
  <c r="N4272" i="5"/>
  <c r="P4271" i="5"/>
  <c r="O4271" i="5"/>
  <c r="N4271" i="5"/>
  <c r="P4270" i="5"/>
  <c r="O4270" i="5"/>
  <c r="N4270" i="5"/>
  <c r="P4269" i="5"/>
  <c r="O4269" i="5"/>
  <c r="N4269" i="5"/>
  <c r="P4268" i="5"/>
  <c r="O4268" i="5"/>
  <c r="N4268" i="5"/>
  <c r="P4267" i="5"/>
  <c r="O4267" i="5"/>
  <c r="N4267" i="5"/>
  <c r="P4266" i="5"/>
  <c r="O4266" i="5"/>
  <c r="N4266" i="5"/>
  <c r="P4265" i="5"/>
  <c r="O4265" i="5"/>
  <c r="N4265" i="5"/>
  <c r="P4264" i="5"/>
  <c r="O4264" i="5"/>
  <c r="N4264" i="5"/>
  <c r="P4263" i="5"/>
  <c r="O4263" i="5"/>
  <c r="N4263" i="5"/>
  <c r="P4262" i="5"/>
  <c r="O4262" i="5"/>
  <c r="N4262" i="5"/>
  <c r="P4261" i="5"/>
  <c r="O4261" i="5"/>
  <c r="N4261" i="5"/>
  <c r="P4260" i="5"/>
  <c r="O4260" i="5"/>
  <c r="N4260" i="5"/>
  <c r="P4259" i="5"/>
  <c r="O4259" i="5"/>
  <c r="N4259" i="5"/>
  <c r="P4258" i="5"/>
  <c r="O4258" i="5"/>
  <c r="N4258" i="5"/>
  <c r="P4257" i="5"/>
  <c r="O4257" i="5"/>
  <c r="N4257" i="5"/>
  <c r="P4256" i="5"/>
  <c r="O4256" i="5"/>
  <c r="N4256" i="5"/>
  <c r="P4255" i="5"/>
  <c r="O4255" i="5"/>
  <c r="N4255" i="5"/>
  <c r="P4254" i="5"/>
  <c r="O4254" i="5"/>
  <c r="N4254" i="5"/>
  <c r="P4253" i="5"/>
  <c r="O4253" i="5"/>
  <c r="N4253" i="5"/>
  <c r="P4252" i="5"/>
  <c r="O4252" i="5"/>
  <c r="N4252" i="5"/>
  <c r="P4251" i="5"/>
  <c r="O4251" i="5"/>
  <c r="N4251" i="5"/>
  <c r="P4250" i="5"/>
  <c r="O4250" i="5"/>
  <c r="N4250" i="5"/>
  <c r="P4249" i="5"/>
  <c r="O4249" i="5"/>
  <c r="N4249" i="5"/>
  <c r="P4248" i="5"/>
  <c r="O4248" i="5"/>
  <c r="N4248" i="5"/>
  <c r="P4247" i="5"/>
  <c r="O4247" i="5"/>
  <c r="N4247" i="5"/>
  <c r="P4246" i="5"/>
  <c r="O4246" i="5"/>
  <c r="N4246" i="5"/>
  <c r="P4245" i="5"/>
  <c r="O4245" i="5"/>
  <c r="N4245" i="5"/>
  <c r="P4244" i="5"/>
  <c r="O4244" i="5"/>
  <c r="N4244" i="5"/>
  <c r="P4243" i="5"/>
  <c r="O4243" i="5"/>
  <c r="N4243" i="5"/>
  <c r="P4242" i="5"/>
  <c r="O4242" i="5"/>
  <c r="N4242" i="5"/>
  <c r="P4241" i="5"/>
  <c r="O4241" i="5"/>
  <c r="N4241" i="5"/>
  <c r="P4240" i="5"/>
  <c r="O4240" i="5"/>
  <c r="N4240" i="5"/>
  <c r="P4239" i="5"/>
  <c r="O4239" i="5"/>
  <c r="N4239" i="5"/>
  <c r="P4238" i="5"/>
  <c r="O4238" i="5"/>
  <c r="N4238" i="5"/>
  <c r="P4237" i="5"/>
  <c r="O4237" i="5"/>
  <c r="N4237" i="5"/>
  <c r="P4236" i="5"/>
  <c r="O4236" i="5"/>
  <c r="N4236" i="5"/>
  <c r="P4235" i="5"/>
  <c r="O4235" i="5"/>
  <c r="N4235" i="5"/>
  <c r="P4234" i="5"/>
  <c r="O4234" i="5"/>
  <c r="N4234" i="5"/>
  <c r="P4233" i="5"/>
  <c r="O4233" i="5"/>
  <c r="N4233" i="5"/>
  <c r="P4232" i="5"/>
  <c r="O4232" i="5"/>
  <c r="N4232" i="5"/>
  <c r="P4231" i="5"/>
  <c r="O4231" i="5"/>
  <c r="N4231" i="5"/>
  <c r="P4230" i="5"/>
  <c r="O4230" i="5"/>
  <c r="N4230" i="5"/>
  <c r="P4229" i="5"/>
  <c r="O4229" i="5"/>
  <c r="N4229" i="5"/>
  <c r="P4228" i="5"/>
  <c r="O4228" i="5"/>
  <c r="N4228" i="5"/>
  <c r="P4227" i="5"/>
  <c r="O4227" i="5"/>
  <c r="N4227" i="5"/>
  <c r="P4226" i="5"/>
  <c r="O4226" i="5"/>
  <c r="N4226" i="5"/>
  <c r="P4225" i="5"/>
  <c r="O4225" i="5"/>
  <c r="N4225" i="5"/>
  <c r="P4224" i="5"/>
  <c r="O4224" i="5"/>
  <c r="N4224" i="5"/>
  <c r="P4223" i="5"/>
  <c r="O4223" i="5"/>
  <c r="N4223" i="5"/>
  <c r="P4222" i="5"/>
  <c r="O4222" i="5"/>
  <c r="N4222" i="5"/>
  <c r="P4221" i="5"/>
  <c r="O4221" i="5"/>
  <c r="N4221" i="5"/>
  <c r="P4220" i="5"/>
  <c r="O4220" i="5"/>
  <c r="N4220" i="5"/>
  <c r="P4219" i="5"/>
  <c r="O4219" i="5"/>
  <c r="N4219" i="5"/>
  <c r="P4218" i="5"/>
  <c r="O4218" i="5"/>
  <c r="N4218" i="5"/>
  <c r="P4217" i="5"/>
  <c r="O4217" i="5"/>
  <c r="N4217" i="5"/>
  <c r="P4216" i="5"/>
  <c r="O4216" i="5"/>
  <c r="N4216" i="5"/>
  <c r="P4215" i="5"/>
  <c r="O4215" i="5"/>
  <c r="N4215" i="5"/>
  <c r="P4214" i="5"/>
  <c r="O4214" i="5"/>
  <c r="N4214" i="5"/>
  <c r="P4213" i="5"/>
  <c r="O4213" i="5"/>
  <c r="N4213" i="5"/>
  <c r="P4212" i="5"/>
  <c r="O4212" i="5"/>
  <c r="N4212" i="5"/>
  <c r="P4211" i="5"/>
  <c r="O4211" i="5"/>
  <c r="N4211" i="5"/>
  <c r="P4210" i="5"/>
  <c r="O4210" i="5"/>
  <c r="N4210" i="5"/>
  <c r="P4209" i="5"/>
  <c r="O4209" i="5"/>
  <c r="N4209" i="5"/>
  <c r="P4208" i="5"/>
  <c r="O4208" i="5"/>
  <c r="N4208" i="5"/>
  <c r="P4207" i="5"/>
  <c r="O4207" i="5"/>
  <c r="N4207" i="5"/>
  <c r="P4206" i="5"/>
  <c r="O4206" i="5"/>
  <c r="N4206" i="5"/>
  <c r="P4205" i="5"/>
  <c r="O4205" i="5"/>
  <c r="N4205" i="5"/>
  <c r="P4204" i="5"/>
  <c r="O4204" i="5"/>
  <c r="N4204" i="5"/>
  <c r="P4203" i="5"/>
  <c r="O4203" i="5"/>
  <c r="N4203" i="5"/>
  <c r="P4202" i="5"/>
  <c r="O4202" i="5"/>
  <c r="N4202" i="5"/>
  <c r="P4201" i="5"/>
  <c r="O4201" i="5"/>
  <c r="N4201" i="5"/>
  <c r="P4200" i="5"/>
  <c r="O4200" i="5"/>
  <c r="N4200" i="5"/>
  <c r="P4199" i="5"/>
  <c r="O4199" i="5"/>
  <c r="N4199" i="5"/>
  <c r="P4198" i="5"/>
  <c r="O4198" i="5"/>
  <c r="N4198" i="5"/>
  <c r="P4197" i="5"/>
  <c r="O4197" i="5"/>
  <c r="N4197" i="5"/>
  <c r="P4196" i="5"/>
  <c r="O4196" i="5"/>
  <c r="N4196" i="5"/>
  <c r="P4195" i="5"/>
  <c r="O4195" i="5"/>
  <c r="N4195" i="5"/>
  <c r="P4194" i="5"/>
  <c r="O4194" i="5"/>
  <c r="N4194" i="5"/>
  <c r="P4193" i="5"/>
  <c r="O4193" i="5"/>
  <c r="N4193" i="5"/>
  <c r="P4192" i="5"/>
  <c r="O4192" i="5"/>
  <c r="N4192" i="5"/>
  <c r="P4191" i="5"/>
  <c r="O4191" i="5"/>
  <c r="N4191" i="5"/>
  <c r="P4190" i="5"/>
  <c r="O4190" i="5"/>
  <c r="N4190" i="5"/>
  <c r="P4189" i="5"/>
  <c r="O4189" i="5"/>
  <c r="N4189" i="5"/>
  <c r="P4188" i="5"/>
  <c r="O4188" i="5"/>
  <c r="N4188" i="5"/>
  <c r="P4187" i="5"/>
  <c r="O4187" i="5"/>
  <c r="N4187" i="5"/>
  <c r="P4186" i="5"/>
  <c r="O4186" i="5"/>
  <c r="N4186" i="5"/>
  <c r="P4185" i="5"/>
  <c r="O4185" i="5"/>
  <c r="N4185" i="5"/>
  <c r="P4184" i="5"/>
  <c r="O4184" i="5"/>
  <c r="N4184" i="5"/>
  <c r="P4183" i="5"/>
  <c r="O4183" i="5"/>
  <c r="N4183" i="5"/>
  <c r="P4182" i="5"/>
  <c r="O4182" i="5"/>
  <c r="N4182" i="5"/>
  <c r="P4181" i="5"/>
  <c r="O4181" i="5"/>
  <c r="N4181" i="5"/>
  <c r="P4180" i="5"/>
  <c r="O4180" i="5"/>
  <c r="N4180" i="5"/>
  <c r="P4179" i="5"/>
  <c r="O4179" i="5"/>
  <c r="N4179" i="5"/>
  <c r="P4178" i="5"/>
  <c r="O4178" i="5"/>
  <c r="N4178" i="5"/>
  <c r="P4177" i="5"/>
  <c r="O4177" i="5"/>
  <c r="N4177" i="5"/>
  <c r="P4176" i="5"/>
  <c r="O4176" i="5"/>
  <c r="N4176" i="5"/>
  <c r="P4175" i="5"/>
  <c r="O4175" i="5"/>
  <c r="N4175" i="5"/>
  <c r="P4174" i="5"/>
  <c r="O4174" i="5"/>
  <c r="N4174" i="5"/>
  <c r="P4173" i="5"/>
  <c r="O4173" i="5"/>
  <c r="N4173" i="5"/>
  <c r="P4172" i="5"/>
  <c r="O4172" i="5"/>
  <c r="N4172" i="5"/>
  <c r="P4171" i="5"/>
  <c r="O4171" i="5"/>
  <c r="N4171" i="5"/>
  <c r="P4170" i="5"/>
  <c r="O4170" i="5"/>
  <c r="N4170" i="5"/>
  <c r="P4169" i="5"/>
  <c r="O4169" i="5"/>
  <c r="N4169" i="5"/>
  <c r="P4168" i="5"/>
  <c r="O4168" i="5"/>
  <c r="N4168" i="5"/>
  <c r="P4167" i="5"/>
  <c r="O4167" i="5"/>
  <c r="N4167" i="5"/>
  <c r="P4166" i="5"/>
  <c r="O4166" i="5"/>
  <c r="N4166" i="5"/>
  <c r="P4165" i="5"/>
  <c r="O4165" i="5"/>
  <c r="N4165" i="5"/>
  <c r="P4164" i="5"/>
  <c r="O4164" i="5"/>
  <c r="N4164" i="5"/>
  <c r="P4163" i="5"/>
  <c r="O4163" i="5"/>
  <c r="N4163" i="5"/>
  <c r="P4162" i="5"/>
  <c r="O4162" i="5"/>
  <c r="N4162" i="5"/>
  <c r="P4161" i="5"/>
  <c r="O4161" i="5"/>
  <c r="N4161" i="5"/>
  <c r="P4160" i="5"/>
  <c r="O4160" i="5"/>
  <c r="N4160" i="5"/>
  <c r="P4159" i="5"/>
  <c r="O4159" i="5"/>
  <c r="N4159" i="5"/>
  <c r="P4158" i="5"/>
  <c r="O4158" i="5"/>
  <c r="N4158" i="5"/>
  <c r="P4157" i="5"/>
  <c r="O4157" i="5"/>
  <c r="N4157" i="5"/>
  <c r="P4156" i="5"/>
  <c r="O4156" i="5"/>
  <c r="N4156" i="5"/>
  <c r="P4155" i="5"/>
  <c r="O4155" i="5"/>
  <c r="N4155" i="5"/>
  <c r="P4154" i="5"/>
  <c r="O4154" i="5"/>
  <c r="N4154" i="5"/>
  <c r="P4153" i="5"/>
  <c r="O4153" i="5"/>
  <c r="N4153" i="5"/>
  <c r="P4152" i="5"/>
  <c r="O4152" i="5"/>
  <c r="N4152" i="5"/>
  <c r="P4151" i="5"/>
  <c r="O4151" i="5"/>
  <c r="N4151" i="5"/>
  <c r="P4150" i="5"/>
  <c r="O4150" i="5"/>
  <c r="N4150" i="5"/>
  <c r="P4149" i="5"/>
  <c r="O4149" i="5"/>
  <c r="N4149" i="5"/>
  <c r="P4148" i="5"/>
  <c r="O4148" i="5"/>
  <c r="N4148" i="5"/>
  <c r="P4147" i="5"/>
  <c r="O4147" i="5"/>
  <c r="N4147" i="5"/>
  <c r="P4146" i="5"/>
  <c r="O4146" i="5"/>
  <c r="N4146" i="5"/>
  <c r="P4145" i="5"/>
  <c r="O4145" i="5"/>
  <c r="N4145" i="5"/>
  <c r="P4144" i="5"/>
  <c r="O4144" i="5"/>
  <c r="N4144" i="5"/>
  <c r="P4143" i="5"/>
  <c r="O4143" i="5"/>
  <c r="N4143" i="5"/>
  <c r="P4142" i="5"/>
  <c r="O4142" i="5"/>
  <c r="N4142" i="5"/>
  <c r="P4141" i="5"/>
  <c r="O4141" i="5"/>
  <c r="N4141" i="5"/>
  <c r="P4140" i="5"/>
  <c r="O4140" i="5"/>
  <c r="N4140" i="5"/>
  <c r="P4139" i="5"/>
  <c r="O4139" i="5"/>
  <c r="N4139" i="5"/>
  <c r="P4138" i="5"/>
  <c r="O4138" i="5"/>
  <c r="N4138" i="5"/>
  <c r="P4137" i="5"/>
  <c r="O4137" i="5"/>
  <c r="N4137" i="5"/>
  <c r="P4136" i="5"/>
  <c r="O4136" i="5"/>
  <c r="N4136" i="5"/>
  <c r="P4135" i="5"/>
  <c r="O4135" i="5"/>
  <c r="N4135" i="5"/>
  <c r="P4134" i="5"/>
  <c r="O4134" i="5"/>
  <c r="N4134" i="5"/>
  <c r="P4133" i="5"/>
  <c r="O4133" i="5"/>
  <c r="N4133" i="5"/>
  <c r="P4132" i="5"/>
  <c r="O4132" i="5"/>
  <c r="N4132" i="5"/>
  <c r="P4131" i="5"/>
  <c r="O4131" i="5"/>
  <c r="N4131" i="5"/>
  <c r="P4130" i="5"/>
  <c r="O4130" i="5"/>
  <c r="N4130" i="5"/>
  <c r="P4129" i="5"/>
  <c r="O4129" i="5"/>
  <c r="N4129" i="5"/>
  <c r="P4128" i="5"/>
  <c r="O4128" i="5"/>
  <c r="N4128" i="5"/>
  <c r="P4127" i="5"/>
  <c r="O4127" i="5"/>
  <c r="N4127" i="5"/>
  <c r="P4126" i="5"/>
  <c r="O4126" i="5"/>
  <c r="N4126" i="5"/>
  <c r="P4125" i="5"/>
  <c r="O4125" i="5"/>
  <c r="N4125" i="5"/>
  <c r="P4124" i="5"/>
  <c r="O4124" i="5"/>
  <c r="N4124" i="5"/>
  <c r="P4123" i="5"/>
  <c r="O4123" i="5"/>
  <c r="N4123" i="5"/>
  <c r="P4122" i="5"/>
  <c r="O4122" i="5"/>
  <c r="N4122" i="5"/>
  <c r="P4121" i="5"/>
  <c r="O4121" i="5"/>
  <c r="N4121" i="5"/>
  <c r="P4120" i="5"/>
  <c r="O4120" i="5"/>
  <c r="N4120" i="5"/>
  <c r="P4119" i="5"/>
  <c r="O4119" i="5"/>
  <c r="N4119" i="5"/>
  <c r="P4118" i="5"/>
  <c r="O4118" i="5"/>
  <c r="N4118" i="5"/>
  <c r="P4117" i="5"/>
  <c r="O4117" i="5"/>
  <c r="N4117" i="5"/>
  <c r="P4116" i="5"/>
  <c r="O4116" i="5"/>
  <c r="N4116" i="5"/>
  <c r="P4115" i="5"/>
  <c r="O4115" i="5"/>
  <c r="N4115" i="5"/>
  <c r="P4114" i="5"/>
  <c r="O4114" i="5"/>
  <c r="N4114" i="5"/>
  <c r="P4113" i="5"/>
  <c r="O4113" i="5"/>
  <c r="N4113" i="5"/>
  <c r="P4112" i="5"/>
  <c r="O4112" i="5"/>
  <c r="N4112" i="5"/>
  <c r="P4111" i="5"/>
  <c r="O4111" i="5"/>
  <c r="N4111" i="5"/>
  <c r="P4110" i="5"/>
  <c r="O4110" i="5"/>
  <c r="N4110" i="5"/>
  <c r="P4109" i="5"/>
  <c r="O4109" i="5"/>
  <c r="N4109" i="5"/>
  <c r="P4108" i="5"/>
  <c r="O4108" i="5"/>
  <c r="N4108" i="5"/>
  <c r="P4107" i="5"/>
  <c r="O4107" i="5"/>
  <c r="N4107" i="5"/>
  <c r="P4106" i="5"/>
  <c r="O4106" i="5"/>
  <c r="N4106" i="5"/>
  <c r="P4105" i="5"/>
  <c r="O4105" i="5"/>
  <c r="N4105" i="5"/>
  <c r="P4104" i="5"/>
  <c r="O4104" i="5"/>
  <c r="N4104" i="5"/>
  <c r="P4103" i="5"/>
  <c r="O4103" i="5"/>
  <c r="N4103" i="5"/>
  <c r="P4102" i="5"/>
  <c r="O4102" i="5"/>
  <c r="N4102" i="5"/>
  <c r="P4101" i="5"/>
  <c r="O4101" i="5"/>
  <c r="N4101" i="5"/>
  <c r="P4100" i="5"/>
  <c r="O4100" i="5"/>
  <c r="N4100" i="5"/>
  <c r="P4099" i="5"/>
  <c r="O4099" i="5"/>
  <c r="N4099" i="5"/>
  <c r="P4098" i="5"/>
  <c r="O4098" i="5"/>
  <c r="N4098" i="5"/>
  <c r="P4097" i="5"/>
  <c r="O4097" i="5"/>
  <c r="N4097" i="5"/>
  <c r="P4096" i="5"/>
  <c r="O4096" i="5"/>
  <c r="N4096" i="5"/>
  <c r="P4095" i="5"/>
  <c r="O4095" i="5"/>
  <c r="N4095" i="5"/>
  <c r="P4094" i="5"/>
  <c r="O4094" i="5"/>
  <c r="N4094" i="5"/>
  <c r="P4093" i="5"/>
  <c r="O4093" i="5"/>
  <c r="N4093" i="5"/>
  <c r="P4092" i="5"/>
  <c r="O4092" i="5"/>
  <c r="N4092" i="5"/>
  <c r="P4091" i="5"/>
  <c r="O4091" i="5"/>
  <c r="N4091" i="5"/>
  <c r="P4090" i="5"/>
  <c r="O4090" i="5"/>
  <c r="N4090" i="5"/>
  <c r="P4089" i="5"/>
  <c r="O4089" i="5"/>
  <c r="N4089" i="5"/>
  <c r="P4088" i="5"/>
  <c r="O4088" i="5"/>
  <c r="N4088" i="5"/>
  <c r="P4087" i="5"/>
  <c r="O4087" i="5"/>
  <c r="N4087" i="5"/>
  <c r="P4086" i="5"/>
  <c r="O4086" i="5"/>
  <c r="N4086" i="5"/>
  <c r="P4085" i="5"/>
  <c r="O4085" i="5"/>
  <c r="N4085" i="5"/>
  <c r="P4084" i="5"/>
  <c r="O4084" i="5"/>
  <c r="N4084" i="5"/>
  <c r="P4083" i="5"/>
  <c r="O4083" i="5"/>
  <c r="N4083" i="5"/>
  <c r="P4082" i="5"/>
  <c r="O4082" i="5"/>
  <c r="N4082" i="5"/>
  <c r="P4081" i="5"/>
  <c r="O4081" i="5"/>
  <c r="N4081" i="5"/>
  <c r="P4080" i="5"/>
  <c r="O4080" i="5"/>
  <c r="N4080" i="5"/>
  <c r="P4079" i="5"/>
  <c r="O4079" i="5"/>
  <c r="N4079" i="5"/>
  <c r="P4078" i="5"/>
  <c r="O4078" i="5"/>
  <c r="N4078" i="5"/>
  <c r="P4077" i="5"/>
  <c r="O4077" i="5"/>
  <c r="N4077" i="5"/>
  <c r="P4076" i="5"/>
  <c r="O4076" i="5"/>
  <c r="N4076" i="5"/>
  <c r="P4075" i="5"/>
  <c r="O4075" i="5"/>
  <c r="N4075" i="5"/>
  <c r="P4074" i="5"/>
  <c r="O4074" i="5"/>
  <c r="N4074" i="5"/>
  <c r="P4073" i="5"/>
  <c r="O4073" i="5"/>
  <c r="N4073" i="5"/>
  <c r="P4072" i="5"/>
  <c r="O4072" i="5"/>
  <c r="N4072" i="5"/>
  <c r="P4071" i="5"/>
  <c r="O4071" i="5"/>
  <c r="N4071" i="5"/>
  <c r="P4070" i="5"/>
  <c r="O4070" i="5"/>
  <c r="N4070" i="5"/>
  <c r="P4069" i="5"/>
  <c r="O4069" i="5"/>
  <c r="N4069" i="5"/>
  <c r="P4068" i="5"/>
  <c r="O4068" i="5"/>
  <c r="N4068" i="5"/>
  <c r="P4067" i="5"/>
  <c r="O4067" i="5"/>
  <c r="N4067" i="5"/>
  <c r="P4066" i="5"/>
  <c r="O4066" i="5"/>
  <c r="N4066" i="5"/>
  <c r="P4065" i="5"/>
  <c r="O4065" i="5"/>
  <c r="N4065" i="5"/>
  <c r="P4064" i="5"/>
  <c r="O4064" i="5"/>
  <c r="N4064" i="5"/>
  <c r="P4063" i="5"/>
  <c r="O4063" i="5"/>
  <c r="N4063" i="5"/>
  <c r="P4062" i="5"/>
  <c r="O4062" i="5"/>
  <c r="N4062" i="5"/>
  <c r="P4061" i="5"/>
  <c r="O4061" i="5"/>
  <c r="N4061" i="5"/>
  <c r="P4060" i="5"/>
  <c r="O4060" i="5"/>
  <c r="N4060" i="5"/>
  <c r="P4059" i="5"/>
  <c r="O4059" i="5"/>
  <c r="N4059" i="5"/>
  <c r="P4058" i="5"/>
  <c r="O4058" i="5"/>
  <c r="N4058" i="5"/>
  <c r="P4057" i="5"/>
  <c r="O4057" i="5"/>
  <c r="N4057" i="5"/>
  <c r="P4056" i="5"/>
  <c r="O4056" i="5"/>
  <c r="N4056" i="5"/>
  <c r="P4055" i="5"/>
  <c r="O4055" i="5"/>
  <c r="N4055" i="5"/>
  <c r="P4054" i="5"/>
  <c r="O4054" i="5"/>
  <c r="N4054" i="5"/>
  <c r="P4053" i="5"/>
  <c r="O4053" i="5"/>
  <c r="N4053" i="5"/>
  <c r="P4052" i="5"/>
  <c r="O4052" i="5"/>
  <c r="N4052" i="5"/>
  <c r="P4051" i="5"/>
  <c r="O4051" i="5"/>
  <c r="N4051" i="5"/>
  <c r="P4050" i="5"/>
  <c r="O4050" i="5"/>
  <c r="N4050" i="5"/>
  <c r="P4049" i="5"/>
  <c r="O4049" i="5"/>
  <c r="N4049" i="5"/>
  <c r="P4048" i="5"/>
  <c r="O4048" i="5"/>
  <c r="N4048" i="5"/>
  <c r="P4047" i="5"/>
  <c r="O4047" i="5"/>
  <c r="N4047" i="5"/>
  <c r="P4046" i="5"/>
  <c r="O4046" i="5"/>
  <c r="N4046" i="5"/>
  <c r="P4045" i="5"/>
  <c r="O4045" i="5"/>
  <c r="N4045" i="5"/>
  <c r="P4044" i="5"/>
  <c r="O4044" i="5"/>
  <c r="N4044" i="5"/>
  <c r="P4043" i="5"/>
  <c r="O4043" i="5"/>
  <c r="N4043" i="5"/>
  <c r="P4042" i="5"/>
  <c r="O4042" i="5"/>
  <c r="N4042" i="5"/>
  <c r="P4041" i="5"/>
  <c r="O4041" i="5"/>
  <c r="N4041" i="5"/>
  <c r="P4040" i="5"/>
  <c r="O4040" i="5"/>
  <c r="N4040" i="5"/>
  <c r="P4039" i="5"/>
  <c r="O4039" i="5"/>
  <c r="N4039" i="5"/>
  <c r="P4038" i="5"/>
  <c r="O4038" i="5"/>
  <c r="N4038" i="5"/>
  <c r="P4037" i="5"/>
  <c r="O4037" i="5"/>
  <c r="N4037" i="5"/>
  <c r="P4036" i="5"/>
  <c r="O4036" i="5"/>
  <c r="N4036" i="5"/>
  <c r="P4035" i="5"/>
  <c r="O4035" i="5"/>
  <c r="N4035" i="5"/>
  <c r="P4034" i="5"/>
  <c r="O4034" i="5"/>
  <c r="N4034" i="5"/>
  <c r="P4033" i="5"/>
  <c r="O4033" i="5"/>
  <c r="N4033" i="5"/>
  <c r="P4032" i="5"/>
  <c r="O4032" i="5"/>
  <c r="N4032" i="5"/>
  <c r="P4031" i="5"/>
  <c r="O4031" i="5"/>
  <c r="N4031" i="5"/>
  <c r="P4030" i="5"/>
  <c r="O4030" i="5"/>
  <c r="N4030" i="5"/>
  <c r="P4029" i="5"/>
  <c r="O4029" i="5"/>
  <c r="N4029" i="5"/>
  <c r="P4028" i="5"/>
  <c r="O4028" i="5"/>
  <c r="N4028" i="5"/>
  <c r="P4027" i="5"/>
  <c r="O4027" i="5"/>
  <c r="N4027" i="5"/>
  <c r="P4026" i="5"/>
  <c r="O4026" i="5"/>
  <c r="N4026" i="5"/>
  <c r="P4025" i="5"/>
  <c r="O4025" i="5"/>
  <c r="N4025" i="5"/>
  <c r="P4024" i="5"/>
  <c r="O4024" i="5"/>
  <c r="N4024" i="5"/>
  <c r="P4023" i="5"/>
  <c r="O4023" i="5"/>
  <c r="N4023" i="5"/>
  <c r="P4022" i="5"/>
  <c r="O4022" i="5"/>
  <c r="N4022" i="5"/>
  <c r="P4021" i="5"/>
  <c r="O4021" i="5"/>
  <c r="N4021" i="5"/>
  <c r="P4020" i="5"/>
  <c r="O4020" i="5"/>
  <c r="N4020" i="5"/>
  <c r="P4019" i="5"/>
  <c r="O4019" i="5"/>
  <c r="N4019" i="5"/>
  <c r="P4018" i="5"/>
  <c r="O4018" i="5"/>
  <c r="N4018" i="5"/>
  <c r="P4017" i="5"/>
  <c r="O4017" i="5"/>
  <c r="N4017" i="5"/>
  <c r="P4016" i="5"/>
  <c r="O4016" i="5"/>
  <c r="N4016" i="5"/>
  <c r="P4015" i="5"/>
  <c r="O4015" i="5"/>
  <c r="N4015" i="5"/>
  <c r="P4014" i="5"/>
  <c r="O4014" i="5"/>
  <c r="N4014" i="5"/>
  <c r="P4013" i="5"/>
  <c r="O4013" i="5"/>
  <c r="N4013" i="5"/>
  <c r="P4012" i="5"/>
  <c r="O4012" i="5"/>
  <c r="N4012" i="5"/>
  <c r="P4011" i="5"/>
  <c r="O4011" i="5"/>
  <c r="N4011" i="5"/>
  <c r="P4010" i="5"/>
  <c r="O4010" i="5"/>
  <c r="N4010" i="5"/>
  <c r="P4009" i="5"/>
  <c r="O4009" i="5"/>
  <c r="N4009" i="5"/>
  <c r="P4008" i="5"/>
  <c r="O4008" i="5"/>
  <c r="N4008" i="5"/>
  <c r="P4007" i="5"/>
  <c r="O4007" i="5"/>
  <c r="N4007" i="5"/>
  <c r="P4006" i="5"/>
  <c r="O4006" i="5"/>
  <c r="N4006" i="5"/>
  <c r="P4005" i="5"/>
  <c r="O4005" i="5"/>
  <c r="N4005" i="5"/>
  <c r="P4004" i="5"/>
  <c r="O4004" i="5"/>
  <c r="N4004" i="5"/>
  <c r="P4003" i="5"/>
  <c r="O4003" i="5"/>
  <c r="N4003" i="5"/>
  <c r="P4002" i="5"/>
  <c r="O4002" i="5"/>
  <c r="N4002" i="5"/>
  <c r="P4001" i="5"/>
  <c r="O4001" i="5"/>
  <c r="N4001" i="5"/>
  <c r="P4000" i="5"/>
  <c r="O4000" i="5"/>
  <c r="N4000" i="5"/>
  <c r="P3999" i="5"/>
  <c r="O3999" i="5"/>
  <c r="N3999" i="5"/>
  <c r="P3998" i="5"/>
  <c r="O3998" i="5"/>
  <c r="N3998" i="5"/>
  <c r="P3997" i="5"/>
  <c r="O3997" i="5"/>
  <c r="N3997" i="5"/>
  <c r="P3996" i="5"/>
  <c r="O3996" i="5"/>
  <c r="N3996" i="5"/>
  <c r="P3995" i="5"/>
  <c r="O3995" i="5"/>
  <c r="N3995" i="5"/>
  <c r="P3994" i="5"/>
  <c r="O3994" i="5"/>
  <c r="N3994" i="5"/>
  <c r="P3993" i="5"/>
  <c r="O3993" i="5"/>
  <c r="N3993" i="5"/>
  <c r="P3992" i="5"/>
  <c r="O3992" i="5"/>
  <c r="N3992" i="5"/>
  <c r="P3991" i="5"/>
  <c r="O3991" i="5"/>
  <c r="N3991" i="5"/>
  <c r="P3990" i="5"/>
  <c r="O3990" i="5"/>
  <c r="N3990" i="5"/>
  <c r="P3989" i="5"/>
  <c r="O3989" i="5"/>
  <c r="N3989" i="5"/>
  <c r="P3988" i="5"/>
  <c r="O3988" i="5"/>
  <c r="N3988" i="5"/>
  <c r="P3987" i="5"/>
  <c r="O3987" i="5"/>
  <c r="N3987" i="5"/>
  <c r="P3986" i="5"/>
  <c r="O3986" i="5"/>
  <c r="N3986" i="5"/>
  <c r="P3985" i="5"/>
  <c r="O3985" i="5"/>
  <c r="N3985" i="5"/>
  <c r="P3984" i="5"/>
  <c r="O3984" i="5"/>
  <c r="N3984" i="5"/>
  <c r="P3983" i="5"/>
  <c r="O3983" i="5"/>
  <c r="N3983" i="5"/>
  <c r="P3982" i="5"/>
  <c r="O3982" i="5"/>
  <c r="N3982" i="5"/>
  <c r="P3981" i="5"/>
  <c r="O3981" i="5"/>
  <c r="N3981" i="5"/>
  <c r="P3980" i="5"/>
  <c r="O3980" i="5"/>
  <c r="N3980" i="5"/>
  <c r="P3979" i="5"/>
  <c r="O3979" i="5"/>
  <c r="N3979" i="5"/>
  <c r="P3978" i="5"/>
  <c r="O3978" i="5"/>
  <c r="N3978" i="5"/>
  <c r="P3977" i="5"/>
  <c r="O3977" i="5"/>
  <c r="N3977" i="5"/>
  <c r="P3976" i="5"/>
  <c r="O3976" i="5"/>
  <c r="N3976" i="5"/>
  <c r="P3975" i="5"/>
  <c r="O3975" i="5"/>
  <c r="N3975" i="5"/>
  <c r="P3974" i="5"/>
  <c r="O3974" i="5"/>
  <c r="N3974" i="5"/>
  <c r="P3973" i="5"/>
  <c r="O3973" i="5"/>
  <c r="N3973" i="5"/>
  <c r="P3972" i="5"/>
  <c r="O3972" i="5"/>
  <c r="N3972" i="5"/>
  <c r="P3971" i="5"/>
  <c r="O3971" i="5"/>
  <c r="N3971" i="5"/>
  <c r="P3970" i="5"/>
  <c r="O3970" i="5"/>
  <c r="N3970" i="5"/>
  <c r="P3969" i="5"/>
  <c r="O3969" i="5"/>
  <c r="N3969" i="5"/>
  <c r="P3968" i="5"/>
  <c r="O3968" i="5"/>
  <c r="N3968" i="5"/>
  <c r="P3967" i="5"/>
  <c r="O3967" i="5"/>
  <c r="N3967" i="5"/>
  <c r="P3966" i="5"/>
  <c r="O3966" i="5"/>
  <c r="N3966" i="5"/>
  <c r="P3965" i="5"/>
  <c r="O3965" i="5"/>
  <c r="N3965" i="5"/>
  <c r="P3964" i="5"/>
  <c r="O3964" i="5"/>
  <c r="N3964" i="5"/>
  <c r="P3963" i="5"/>
  <c r="O3963" i="5"/>
  <c r="N3963" i="5"/>
  <c r="P3962" i="5"/>
  <c r="O3962" i="5"/>
  <c r="N3962" i="5"/>
  <c r="P3961" i="5"/>
  <c r="O3961" i="5"/>
  <c r="N3961" i="5"/>
  <c r="P3960" i="5"/>
  <c r="O3960" i="5"/>
  <c r="N3960" i="5"/>
  <c r="P3959" i="5"/>
  <c r="O3959" i="5"/>
  <c r="N3959" i="5"/>
  <c r="P3958" i="5"/>
  <c r="O3958" i="5"/>
  <c r="N3958" i="5"/>
  <c r="P3957" i="5"/>
  <c r="O3957" i="5"/>
  <c r="N3957" i="5"/>
  <c r="P3956" i="5"/>
  <c r="O3956" i="5"/>
  <c r="N3956" i="5"/>
  <c r="P3955" i="5"/>
  <c r="O3955" i="5"/>
  <c r="N3955" i="5"/>
  <c r="P3954" i="5"/>
  <c r="O3954" i="5"/>
  <c r="N3954" i="5"/>
  <c r="P3953" i="5"/>
  <c r="O3953" i="5"/>
  <c r="N3953" i="5"/>
  <c r="P3952" i="5"/>
  <c r="O3952" i="5"/>
  <c r="N3952" i="5"/>
  <c r="P3951" i="5"/>
  <c r="O3951" i="5"/>
  <c r="N3951" i="5"/>
  <c r="P3950" i="5"/>
  <c r="O3950" i="5"/>
  <c r="N3950" i="5"/>
  <c r="P3949" i="5"/>
  <c r="O3949" i="5"/>
  <c r="N3949" i="5"/>
  <c r="P3948" i="5"/>
  <c r="O3948" i="5"/>
  <c r="N3948" i="5"/>
  <c r="P3947" i="5"/>
  <c r="O3947" i="5"/>
  <c r="N3947" i="5"/>
  <c r="P3946" i="5"/>
  <c r="O3946" i="5"/>
  <c r="N3946" i="5"/>
  <c r="P3945" i="5"/>
  <c r="O3945" i="5"/>
  <c r="N3945" i="5"/>
  <c r="P3944" i="5"/>
  <c r="O3944" i="5"/>
  <c r="N3944" i="5"/>
  <c r="P3943" i="5"/>
  <c r="O3943" i="5"/>
  <c r="N3943" i="5"/>
  <c r="P3942" i="5"/>
  <c r="O3942" i="5"/>
  <c r="N3942" i="5"/>
  <c r="P3941" i="5"/>
  <c r="O3941" i="5"/>
  <c r="N3941" i="5"/>
  <c r="P3940" i="5"/>
  <c r="O3940" i="5"/>
  <c r="N3940" i="5"/>
  <c r="P3939" i="5"/>
  <c r="O3939" i="5"/>
  <c r="N3939" i="5"/>
  <c r="P3938" i="5"/>
  <c r="O3938" i="5"/>
  <c r="N3938" i="5"/>
  <c r="P3937" i="5"/>
  <c r="O3937" i="5"/>
  <c r="N3937" i="5"/>
  <c r="P3936" i="5"/>
  <c r="O3936" i="5"/>
  <c r="N3936" i="5"/>
  <c r="P3935" i="5"/>
  <c r="O3935" i="5"/>
  <c r="N3935" i="5"/>
  <c r="P3934" i="5"/>
  <c r="O3934" i="5"/>
  <c r="N3934" i="5"/>
  <c r="P3933" i="5"/>
  <c r="O3933" i="5"/>
  <c r="N3933" i="5"/>
  <c r="P3932" i="5"/>
  <c r="O3932" i="5"/>
  <c r="N3932" i="5"/>
  <c r="P3931" i="5"/>
  <c r="O3931" i="5"/>
  <c r="N3931" i="5"/>
  <c r="P3930" i="5"/>
  <c r="O3930" i="5"/>
  <c r="N3930" i="5"/>
  <c r="P3929" i="5"/>
  <c r="O3929" i="5"/>
  <c r="N3929" i="5"/>
  <c r="P3928" i="5"/>
  <c r="O3928" i="5"/>
  <c r="N3928" i="5"/>
  <c r="P3927" i="5"/>
  <c r="O3927" i="5"/>
  <c r="N3927" i="5"/>
  <c r="P3926" i="5"/>
  <c r="O3926" i="5"/>
  <c r="N3926" i="5"/>
  <c r="P3925" i="5"/>
  <c r="O3925" i="5"/>
  <c r="N3925" i="5"/>
  <c r="P3924" i="5"/>
  <c r="O3924" i="5"/>
  <c r="N3924" i="5"/>
  <c r="P3923" i="5"/>
  <c r="O3923" i="5"/>
  <c r="N3923" i="5"/>
  <c r="P3922" i="5"/>
  <c r="O3922" i="5"/>
  <c r="N3922" i="5"/>
  <c r="P3921" i="5"/>
  <c r="O3921" i="5"/>
  <c r="N3921" i="5"/>
  <c r="P3920" i="5"/>
  <c r="O3920" i="5"/>
  <c r="N3920" i="5"/>
  <c r="P3919" i="5"/>
  <c r="O3919" i="5"/>
  <c r="N3919" i="5"/>
  <c r="P3918" i="5"/>
  <c r="O3918" i="5"/>
  <c r="N3918" i="5"/>
  <c r="P3917" i="5"/>
  <c r="O3917" i="5"/>
  <c r="N3917" i="5"/>
  <c r="P3916" i="5"/>
  <c r="O3916" i="5"/>
  <c r="N3916" i="5"/>
  <c r="P3915" i="5"/>
  <c r="O3915" i="5"/>
  <c r="N3915" i="5"/>
  <c r="P3914" i="5"/>
  <c r="O3914" i="5"/>
  <c r="N3914" i="5"/>
  <c r="P3913" i="5"/>
  <c r="O3913" i="5"/>
  <c r="N3913" i="5"/>
  <c r="P3912" i="5"/>
  <c r="O3912" i="5"/>
  <c r="N3912" i="5"/>
  <c r="P3911" i="5"/>
  <c r="O3911" i="5"/>
  <c r="N3911" i="5"/>
  <c r="P3910" i="5"/>
  <c r="O3910" i="5"/>
  <c r="N3910" i="5"/>
  <c r="P3909" i="5"/>
  <c r="O3909" i="5"/>
  <c r="N3909" i="5"/>
  <c r="P3908" i="5"/>
  <c r="O3908" i="5"/>
  <c r="N3908" i="5"/>
  <c r="P3907" i="5"/>
  <c r="O3907" i="5"/>
  <c r="N3907" i="5"/>
  <c r="P3906" i="5"/>
  <c r="O3906" i="5"/>
  <c r="N3906" i="5"/>
  <c r="P3905" i="5"/>
  <c r="O3905" i="5"/>
  <c r="N3905" i="5"/>
  <c r="P3904" i="5"/>
  <c r="O3904" i="5"/>
  <c r="N3904" i="5"/>
  <c r="P3903" i="5"/>
  <c r="O3903" i="5"/>
  <c r="N3903" i="5"/>
  <c r="P3902" i="5"/>
  <c r="O3902" i="5"/>
  <c r="N3902" i="5"/>
  <c r="P3901" i="5"/>
  <c r="O3901" i="5"/>
  <c r="N3901" i="5"/>
  <c r="P3900" i="5"/>
  <c r="O3900" i="5"/>
  <c r="N3900" i="5"/>
  <c r="P3899" i="5"/>
  <c r="O3899" i="5"/>
  <c r="N3899" i="5"/>
  <c r="P3898" i="5"/>
  <c r="O3898" i="5"/>
  <c r="N3898" i="5"/>
  <c r="P3897" i="5"/>
  <c r="O3897" i="5"/>
  <c r="N3897" i="5"/>
  <c r="P3896" i="5"/>
  <c r="O3896" i="5"/>
  <c r="N3896" i="5"/>
  <c r="P3895" i="5"/>
  <c r="O3895" i="5"/>
  <c r="N3895" i="5"/>
  <c r="P3894" i="5"/>
  <c r="O3894" i="5"/>
  <c r="N3894" i="5"/>
  <c r="P3893" i="5"/>
  <c r="O3893" i="5"/>
  <c r="N3893" i="5"/>
  <c r="P3892" i="5"/>
  <c r="O3892" i="5"/>
  <c r="N3892" i="5"/>
  <c r="P3891" i="5"/>
  <c r="O3891" i="5"/>
  <c r="N3891" i="5"/>
  <c r="P3890" i="5"/>
  <c r="O3890" i="5"/>
  <c r="N3890" i="5"/>
  <c r="P3889" i="5"/>
  <c r="O3889" i="5"/>
  <c r="N3889" i="5"/>
  <c r="P3888" i="5"/>
  <c r="O3888" i="5"/>
  <c r="N3888" i="5"/>
  <c r="P3887" i="5"/>
  <c r="O3887" i="5"/>
  <c r="N3887" i="5"/>
  <c r="P3886" i="5"/>
  <c r="O3886" i="5"/>
  <c r="N3886" i="5"/>
  <c r="P3885" i="5"/>
  <c r="O3885" i="5"/>
  <c r="N3885" i="5"/>
  <c r="P3884" i="5"/>
  <c r="O3884" i="5"/>
  <c r="N3884" i="5"/>
  <c r="P3883" i="5"/>
  <c r="O3883" i="5"/>
  <c r="N3883" i="5"/>
  <c r="P3882" i="5"/>
  <c r="O3882" i="5"/>
  <c r="N3882" i="5"/>
  <c r="P3881" i="5"/>
  <c r="O3881" i="5"/>
  <c r="N3881" i="5"/>
  <c r="P3880" i="5"/>
  <c r="O3880" i="5"/>
  <c r="N3880" i="5"/>
  <c r="P3879" i="5"/>
  <c r="O3879" i="5"/>
  <c r="N3879" i="5"/>
  <c r="P3878" i="5"/>
  <c r="O3878" i="5"/>
  <c r="N3878" i="5"/>
  <c r="P3877" i="5"/>
  <c r="O3877" i="5"/>
  <c r="N3877" i="5"/>
  <c r="P3876" i="5"/>
  <c r="O3876" i="5"/>
  <c r="N3876" i="5"/>
  <c r="P3875" i="5"/>
  <c r="O3875" i="5"/>
  <c r="N3875" i="5"/>
  <c r="P3874" i="5"/>
  <c r="O3874" i="5"/>
  <c r="N3874" i="5"/>
  <c r="P3873" i="5"/>
  <c r="O3873" i="5"/>
  <c r="N3873" i="5"/>
  <c r="P3872" i="5"/>
  <c r="O3872" i="5"/>
  <c r="N3872" i="5"/>
  <c r="P3871" i="5"/>
  <c r="O3871" i="5"/>
  <c r="N3871" i="5"/>
  <c r="P3870" i="5"/>
  <c r="O3870" i="5"/>
  <c r="N3870" i="5"/>
  <c r="P3869" i="5"/>
  <c r="O3869" i="5"/>
  <c r="N3869" i="5"/>
  <c r="P3868" i="5"/>
  <c r="O3868" i="5"/>
  <c r="N3868" i="5"/>
  <c r="P3867" i="5"/>
  <c r="O3867" i="5"/>
  <c r="N3867" i="5"/>
  <c r="P3866" i="5"/>
  <c r="O3866" i="5"/>
  <c r="N3866" i="5"/>
  <c r="P3865" i="5"/>
  <c r="O3865" i="5"/>
  <c r="N3865" i="5"/>
  <c r="P3864" i="5"/>
  <c r="O3864" i="5"/>
  <c r="N3864" i="5"/>
  <c r="P3863" i="5"/>
  <c r="O3863" i="5"/>
  <c r="N3863" i="5"/>
  <c r="P3862" i="5"/>
  <c r="O3862" i="5"/>
  <c r="N3862" i="5"/>
  <c r="P3861" i="5"/>
  <c r="O3861" i="5"/>
  <c r="N3861" i="5"/>
  <c r="P3860" i="5"/>
  <c r="O3860" i="5"/>
  <c r="N3860" i="5"/>
  <c r="P3859" i="5"/>
  <c r="O3859" i="5"/>
  <c r="N3859" i="5"/>
  <c r="P3858" i="5"/>
  <c r="O3858" i="5"/>
  <c r="N3858" i="5"/>
  <c r="P3857" i="5"/>
  <c r="O3857" i="5"/>
  <c r="N3857" i="5"/>
  <c r="P3856" i="5"/>
  <c r="O3856" i="5"/>
  <c r="N3856" i="5"/>
  <c r="P3855" i="5"/>
  <c r="O3855" i="5"/>
  <c r="N3855" i="5"/>
  <c r="P3854" i="5"/>
  <c r="O3854" i="5"/>
  <c r="N3854" i="5"/>
  <c r="P3853" i="5"/>
  <c r="O3853" i="5"/>
  <c r="N3853" i="5"/>
  <c r="P3852" i="5"/>
  <c r="O3852" i="5"/>
  <c r="N3852" i="5"/>
  <c r="P3851" i="5"/>
  <c r="O3851" i="5"/>
  <c r="N3851" i="5"/>
  <c r="P3850" i="5"/>
  <c r="O3850" i="5"/>
  <c r="N3850" i="5"/>
  <c r="P3849" i="5"/>
  <c r="O3849" i="5"/>
  <c r="N3849" i="5"/>
  <c r="P3848" i="5"/>
  <c r="O3848" i="5"/>
  <c r="N3848" i="5"/>
  <c r="P3847" i="5"/>
  <c r="O3847" i="5"/>
  <c r="N3847" i="5"/>
  <c r="P3846" i="5"/>
  <c r="O3846" i="5"/>
  <c r="N3846" i="5"/>
  <c r="P3845" i="5"/>
  <c r="O3845" i="5"/>
  <c r="N3845" i="5"/>
  <c r="P3844" i="5"/>
  <c r="O3844" i="5"/>
  <c r="N3844" i="5"/>
  <c r="P3843" i="5"/>
  <c r="O3843" i="5"/>
  <c r="N3843" i="5"/>
  <c r="P3842" i="5"/>
  <c r="O3842" i="5"/>
  <c r="N3842" i="5"/>
  <c r="P3841" i="5"/>
  <c r="O3841" i="5"/>
  <c r="N3841" i="5"/>
  <c r="P3840" i="5"/>
  <c r="O3840" i="5"/>
  <c r="N3840" i="5"/>
  <c r="P3839" i="5"/>
  <c r="O3839" i="5"/>
  <c r="N3839" i="5"/>
  <c r="P3838" i="5"/>
  <c r="O3838" i="5"/>
  <c r="N3838" i="5"/>
  <c r="P3837" i="5"/>
  <c r="O3837" i="5"/>
  <c r="N3837" i="5"/>
  <c r="P3836" i="5"/>
  <c r="O3836" i="5"/>
  <c r="N3836" i="5"/>
  <c r="P3835" i="5"/>
  <c r="O3835" i="5"/>
  <c r="N3835" i="5"/>
  <c r="P3834" i="5"/>
  <c r="O3834" i="5"/>
  <c r="N3834" i="5"/>
  <c r="P3833" i="5"/>
  <c r="O3833" i="5"/>
  <c r="N3833" i="5"/>
  <c r="P3832" i="5"/>
  <c r="O3832" i="5"/>
  <c r="N3832" i="5"/>
  <c r="P3831" i="5"/>
  <c r="O3831" i="5"/>
  <c r="N3831" i="5"/>
  <c r="P3830" i="5"/>
  <c r="O3830" i="5"/>
  <c r="N3830" i="5"/>
  <c r="P3829" i="5"/>
  <c r="O3829" i="5"/>
  <c r="N3829" i="5"/>
  <c r="P3828" i="5"/>
  <c r="O3828" i="5"/>
  <c r="N3828" i="5"/>
  <c r="P3827" i="5"/>
  <c r="O3827" i="5"/>
  <c r="N3827" i="5"/>
  <c r="P3826" i="5"/>
  <c r="O3826" i="5"/>
  <c r="N3826" i="5"/>
  <c r="P3825" i="5"/>
  <c r="O3825" i="5"/>
  <c r="N3825" i="5"/>
  <c r="P3824" i="5"/>
  <c r="O3824" i="5"/>
  <c r="N3824" i="5"/>
  <c r="P3823" i="5"/>
  <c r="O3823" i="5"/>
  <c r="N3823" i="5"/>
  <c r="P3822" i="5"/>
  <c r="O3822" i="5"/>
  <c r="N3822" i="5"/>
  <c r="P3821" i="5"/>
  <c r="O3821" i="5"/>
  <c r="N3821" i="5"/>
  <c r="P3820" i="5"/>
  <c r="O3820" i="5"/>
  <c r="N3820" i="5"/>
  <c r="P3819" i="5"/>
  <c r="O3819" i="5"/>
  <c r="N3819" i="5"/>
  <c r="P3818" i="5"/>
  <c r="O3818" i="5"/>
  <c r="N3818" i="5"/>
  <c r="P3817" i="5"/>
  <c r="O3817" i="5"/>
  <c r="N3817" i="5"/>
  <c r="P3816" i="5"/>
  <c r="O3816" i="5"/>
  <c r="N3816" i="5"/>
  <c r="P3815" i="5"/>
  <c r="O3815" i="5"/>
  <c r="N3815" i="5"/>
  <c r="P3814" i="5"/>
  <c r="O3814" i="5"/>
  <c r="N3814" i="5"/>
  <c r="P3813" i="5"/>
  <c r="O3813" i="5"/>
  <c r="N3813" i="5"/>
  <c r="P3812" i="5"/>
  <c r="O3812" i="5"/>
  <c r="N3812" i="5"/>
  <c r="P3811" i="5"/>
  <c r="O3811" i="5"/>
  <c r="N3811" i="5"/>
  <c r="P3810" i="5"/>
  <c r="O3810" i="5"/>
  <c r="N3810" i="5"/>
  <c r="P3809" i="5"/>
  <c r="O3809" i="5"/>
  <c r="N3809" i="5"/>
  <c r="P3808" i="5"/>
  <c r="O3808" i="5"/>
  <c r="N3808" i="5"/>
  <c r="P3807" i="5"/>
  <c r="O3807" i="5"/>
  <c r="N3807" i="5"/>
  <c r="P3806" i="5"/>
  <c r="O3806" i="5"/>
  <c r="N3806" i="5"/>
  <c r="P3805" i="5"/>
  <c r="O3805" i="5"/>
  <c r="N3805" i="5"/>
  <c r="P3804" i="5"/>
  <c r="O3804" i="5"/>
  <c r="N3804" i="5"/>
  <c r="P3803" i="5"/>
  <c r="O3803" i="5"/>
  <c r="N3803" i="5"/>
  <c r="P3802" i="5"/>
  <c r="O3802" i="5"/>
  <c r="N3802" i="5"/>
  <c r="P3801" i="5"/>
  <c r="O3801" i="5"/>
  <c r="N3801" i="5"/>
  <c r="P3800" i="5"/>
  <c r="O3800" i="5"/>
  <c r="N3800" i="5"/>
  <c r="P3799" i="5"/>
  <c r="O3799" i="5"/>
  <c r="N3799" i="5"/>
  <c r="P3798" i="5"/>
  <c r="O3798" i="5"/>
  <c r="N3798" i="5"/>
  <c r="P3797" i="5"/>
  <c r="O3797" i="5"/>
  <c r="N3797" i="5"/>
  <c r="P3796" i="5"/>
  <c r="O3796" i="5"/>
  <c r="N3796" i="5"/>
  <c r="P3795" i="5"/>
  <c r="O3795" i="5"/>
  <c r="N3795" i="5"/>
  <c r="P3794" i="5"/>
  <c r="O3794" i="5"/>
  <c r="N3794" i="5"/>
  <c r="P3793" i="5"/>
  <c r="O3793" i="5"/>
  <c r="N3793" i="5"/>
  <c r="P3792" i="5"/>
  <c r="O3792" i="5"/>
  <c r="N3792" i="5"/>
  <c r="P3791" i="5"/>
  <c r="O3791" i="5"/>
  <c r="N3791" i="5"/>
  <c r="P3790" i="5"/>
  <c r="O3790" i="5"/>
  <c r="N3790" i="5"/>
  <c r="P3789" i="5"/>
  <c r="O3789" i="5"/>
  <c r="N3789" i="5"/>
  <c r="P3788" i="5"/>
  <c r="O3788" i="5"/>
  <c r="N3788" i="5"/>
  <c r="P3787" i="5"/>
  <c r="O3787" i="5"/>
  <c r="N3787" i="5"/>
  <c r="P3786" i="5"/>
  <c r="O3786" i="5"/>
  <c r="N3786" i="5"/>
  <c r="P3785" i="5"/>
  <c r="O3785" i="5"/>
  <c r="N3785" i="5"/>
  <c r="P3784" i="5"/>
  <c r="O3784" i="5"/>
  <c r="N3784" i="5"/>
  <c r="P3783" i="5"/>
  <c r="O3783" i="5"/>
  <c r="N3783" i="5"/>
  <c r="P3782" i="5"/>
  <c r="O3782" i="5"/>
  <c r="N3782" i="5"/>
  <c r="P3781" i="5"/>
  <c r="O3781" i="5"/>
  <c r="N3781" i="5"/>
  <c r="P3780" i="5"/>
  <c r="O3780" i="5"/>
  <c r="N3780" i="5"/>
  <c r="P3779" i="5"/>
  <c r="O3779" i="5"/>
  <c r="N3779" i="5"/>
  <c r="P3778" i="5"/>
  <c r="O3778" i="5"/>
  <c r="N3778" i="5"/>
  <c r="P3777" i="5"/>
  <c r="O3777" i="5"/>
  <c r="N3777" i="5"/>
  <c r="P3776" i="5"/>
  <c r="O3776" i="5"/>
  <c r="N3776" i="5"/>
  <c r="P3775" i="5"/>
  <c r="O3775" i="5"/>
  <c r="N3775" i="5"/>
  <c r="P3774" i="5"/>
  <c r="O3774" i="5"/>
  <c r="N3774" i="5"/>
  <c r="P3773" i="5"/>
  <c r="O3773" i="5"/>
  <c r="N3773" i="5"/>
  <c r="P3772" i="5"/>
  <c r="O3772" i="5"/>
  <c r="N3772" i="5"/>
  <c r="P3771" i="5"/>
  <c r="O3771" i="5"/>
  <c r="N3771" i="5"/>
  <c r="P3770" i="5"/>
  <c r="O3770" i="5"/>
  <c r="N3770" i="5"/>
  <c r="P3769" i="5"/>
  <c r="O3769" i="5"/>
  <c r="N3769" i="5"/>
  <c r="P3768" i="5"/>
  <c r="O3768" i="5"/>
  <c r="N3768" i="5"/>
  <c r="P3767" i="5"/>
  <c r="O3767" i="5"/>
  <c r="N3767" i="5"/>
  <c r="P3766" i="5"/>
  <c r="O3766" i="5"/>
  <c r="N3766" i="5"/>
  <c r="P3765" i="5"/>
  <c r="O3765" i="5"/>
  <c r="N3765" i="5"/>
  <c r="P3764" i="5"/>
  <c r="O3764" i="5"/>
  <c r="N3764" i="5"/>
  <c r="P3763" i="5"/>
  <c r="O3763" i="5"/>
  <c r="N3763" i="5"/>
  <c r="P3762" i="5"/>
  <c r="O3762" i="5"/>
  <c r="N3762" i="5"/>
  <c r="P3761" i="5"/>
  <c r="O3761" i="5"/>
  <c r="N3761" i="5"/>
  <c r="P3760" i="5"/>
  <c r="O3760" i="5"/>
  <c r="N3760" i="5"/>
  <c r="P3759" i="5"/>
  <c r="O3759" i="5"/>
  <c r="N3759" i="5"/>
  <c r="P3758" i="5"/>
  <c r="O3758" i="5"/>
  <c r="N3758" i="5"/>
  <c r="P3757" i="5"/>
  <c r="O3757" i="5"/>
  <c r="N3757" i="5"/>
  <c r="P3756" i="5"/>
  <c r="O3756" i="5"/>
  <c r="N3756" i="5"/>
  <c r="P3755" i="5"/>
  <c r="O3755" i="5"/>
  <c r="N3755" i="5"/>
  <c r="P3754" i="5"/>
  <c r="O3754" i="5"/>
  <c r="N3754" i="5"/>
  <c r="P3753" i="5"/>
  <c r="O3753" i="5"/>
  <c r="N3753" i="5"/>
  <c r="P3752" i="5"/>
  <c r="O3752" i="5"/>
  <c r="N3752" i="5"/>
  <c r="P3751" i="5"/>
  <c r="O3751" i="5"/>
  <c r="N3751" i="5"/>
  <c r="P3750" i="5"/>
  <c r="O3750" i="5"/>
  <c r="N3750" i="5"/>
  <c r="P3749" i="5"/>
  <c r="O3749" i="5"/>
  <c r="N3749" i="5"/>
  <c r="P3748" i="5"/>
  <c r="O3748" i="5"/>
  <c r="N3748" i="5"/>
  <c r="P3747" i="5"/>
  <c r="O3747" i="5"/>
  <c r="N3747" i="5"/>
  <c r="P3746" i="5"/>
  <c r="O3746" i="5"/>
  <c r="N3746" i="5"/>
  <c r="P3745" i="5"/>
  <c r="O3745" i="5"/>
  <c r="N3745" i="5"/>
  <c r="P3744" i="5"/>
  <c r="O3744" i="5"/>
  <c r="N3744" i="5"/>
  <c r="P3743" i="5"/>
  <c r="O3743" i="5"/>
  <c r="N3743" i="5"/>
  <c r="P3742" i="5"/>
  <c r="O3742" i="5"/>
  <c r="N3742" i="5"/>
  <c r="P3741" i="5"/>
  <c r="O3741" i="5"/>
  <c r="N3741" i="5"/>
  <c r="P3740" i="5"/>
  <c r="O3740" i="5"/>
  <c r="N3740" i="5"/>
  <c r="P3739" i="5"/>
  <c r="O3739" i="5"/>
  <c r="N3739" i="5"/>
  <c r="P3738" i="5"/>
  <c r="O3738" i="5"/>
  <c r="N3738" i="5"/>
  <c r="P3737" i="5"/>
  <c r="O3737" i="5"/>
  <c r="N3737" i="5"/>
  <c r="P3736" i="5"/>
  <c r="O3736" i="5"/>
  <c r="N3736" i="5"/>
  <c r="P3735" i="5"/>
  <c r="O3735" i="5"/>
  <c r="N3735" i="5"/>
  <c r="P3734" i="5"/>
  <c r="O3734" i="5"/>
  <c r="N3734" i="5"/>
  <c r="P3733" i="5"/>
  <c r="O3733" i="5"/>
  <c r="N3733" i="5"/>
  <c r="P3732" i="5"/>
  <c r="O3732" i="5"/>
  <c r="N3732" i="5"/>
  <c r="P3731" i="5"/>
  <c r="O3731" i="5"/>
  <c r="N3731" i="5"/>
  <c r="P3730" i="5"/>
  <c r="O3730" i="5"/>
  <c r="N3730" i="5"/>
  <c r="P3729" i="5"/>
  <c r="O3729" i="5"/>
  <c r="N3729" i="5"/>
  <c r="P3728" i="5"/>
  <c r="O3728" i="5"/>
  <c r="N3728" i="5"/>
  <c r="P3727" i="5"/>
  <c r="O3727" i="5"/>
  <c r="N3727" i="5"/>
  <c r="P3726" i="5"/>
  <c r="O3726" i="5"/>
  <c r="N3726" i="5"/>
  <c r="P3725" i="5"/>
  <c r="O3725" i="5"/>
  <c r="N3725" i="5"/>
  <c r="P3724" i="5"/>
  <c r="O3724" i="5"/>
  <c r="N3724" i="5"/>
  <c r="P3723" i="5"/>
  <c r="O3723" i="5"/>
  <c r="N3723" i="5"/>
  <c r="P3722" i="5"/>
  <c r="O3722" i="5"/>
  <c r="N3722" i="5"/>
  <c r="P3721" i="5"/>
  <c r="O3721" i="5"/>
  <c r="N3721" i="5"/>
  <c r="P3720" i="5"/>
  <c r="O3720" i="5"/>
  <c r="N3720" i="5"/>
  <c r="P3719" i="5"/>
  <c r="O3719" i="5"/>
  <c r="N3719" i="5"/>
  <c r="P3718" i="5"/>
  <c r="O3718" i="5"/>
  <c r="N3718" i="5"/>
  <c r="P3717" i="5"/>
  <c r="O3717" i="5"/>
  <c r="N3717" i="5"/>
  <c r="P3716" i="5"/>
  <c r="O3716" i="5"/>
  <c r="N3716" i="5"/>
  <c r="P3715" i="5"/>
  <c r="O3715" i="5"/>
  <c r="N3715" i="5"/>
  <c r="P3714" i="5"/>
  <c r="O3714" i="5"/>
  <c r="N3714" i="5"/>
  <c r="P3713" i="5"/>
  <c r="O3713" i="5"/>
  <c r="N3713" i="5"/>
  <c r="P3712" i="5"/>
  <c r="O3712" i="5"/>
  <c r="N3712" i="5"/>
  <c r="P3711" i="5"/>
  <c r="O3711" i="5"/>
  <c r="N3711" i="5"/>
  <c r="P3710" i="5"/>
  <c r="O3710" i="5"/>
  <c r="N3710" i="5"/>
  <c r="P3709" i="5"/>
  <c r="O3709" i="5"/>
  <c r="N3709" i="5"/>
  <c r="P3708" i="5"/>
  <c r="O3708" i="5"/>
  <c r="N3708" i="5"/>
  <c r="P3707" i="5"/>
  <c r="O3707" i="5"/>
  <c r="N3707" i="5"/>
  <c r="P3706" i="5"/>
  <c r="O3706" i="5"/>
  <c r="N3706" i="5"/>
  <c r="P3705" i="5"/>
  <c r="O3705" i="5"/>
  <c r="N3705" i="5"/>
  <c r="P3704" i="5"/>
  <c r="O3704" i="5"/>
  <c r="N3704" i="5"/>
  <c r="P3703" i="5"/>
  <c r="O3703" i="5"/>
  <c r="N3703" i="5"/>
  <c r="P3702" i="5"/>
  <c r="O3702" i="5"/>
  <c r="N3702" i="5"/>
  <c r="P3701" i="5"/>
  <c r="O3701" i="5"/>
  <c r="N3701" i="5"/>
  <c r="P3700" i="5"/>
  <c r="O3700" i="5"/>
  <c r="N3700" i="5"/>
  <c r="P3699" i="5"/>
  <c r="O3699" i="5"/>
  <c r="N3699" i="5"/>
  <c r="P3698" i="5"/>
  <c r="O3698" i="5"/>
  <c r="N3698" i="5"/>
  <c r="P3697" i="5"/>
  <c r="O3697" i="5"/>
  <c r="N3697" i="5"/>
  <c r="P3696" i="5"/>
  <c r="O3696" i="5"/>
  <c r="N3696" i="5"/>
  <c r="P3695" i="5"/>
  <c r="O3695" i="5"/>
  <c r="N3695" i="5"/>
  <c r="P3694" i="5"/>
  <c r="O3694" i="5"/>
  <c r="N3694" i="5"/>
  <c r="P3693" i="5"/>
  <c r="O3693" i="5"/>
  <c r="N3693" i="5"/>
  <c r="P3692" i="5"/>
  <c r="O3692" i="5"/>
  <c r="N3692" i="5"/>
  <c r="P3691" i="5"/>
  <c r="O3691" i="5"/>
  <c r="N3691" i="5"/>
  <c r="P3690" i="5"/>
  <c r="O3690" i="5"/>
  <c r="N3690" i="5"/>
  <c r="P3689" i="5"/>
  <c r="O3689" i="5"/>
  <c r="N3689" i="5"/>
  <c r="P3688" i="5"/>
  <c r="O3688" i="5"/>
  <c r="N3688" i="5"/>
  <c r="P3687" i="5"/>
  <c r="O3687" i="5"/>
  <c r="N3687" i="5"/>
  <c r="P3686" i="5"/>
  <c r="O3686" i="5"/>
  <c r="N3686" i="5"/>
  <c r="P3685" i="5"/>
  <c r="O3685" i="5"/>
  <c r="N3685" i="5"/>
  <c r="P3684" i="5"/>
  <c r="O3684" i="5"/>
  <c r="N3684" i="5"/>
  <c r="P3683" i="5"/>
  <c r="O3683" i="5"/>
  <c r="N3683" i="5"/>
  <c r="P3682" i="5"/>
  <c r="O3682" i="5"/>
  <c r="N3682" i="5"/>
  <c r="P3681" i="5"/>
  <c r="O3681" i="5"/>
  <c r="N3681" i="5"/>
  <c r="P3680" i="5"/>
  <c r="O3680" i="5"/>
  <c r="N3680" i="5"/>
  <c r="P3679" i="5"/>
  <c r="O3679" i="5"/>
  <c r="N3679" i="5"/>
  <c r="P3678" i="5"/>
  <c r="O3678" i="5"/>
  <c r="N3678" i="5"/>
  <c r="P3677" i="5"/>
  <c r="O3677" i="5"/>
  <c r="N3677" i="5"/>
  <c r="P3676" i="5"/>
  <c r="O3676" i="5"/>
  <c r="N3676" i="5"/>
  <c r="P3675" i="5"/>
  <c r="O3675" i="5"/>
  <c r="N3675" i="5"/>
  <c r="P3674" i="5"/>
  <c r="O3674" i="5"/>
  <c r="N3674" i="5"/>
  <c r="P3673" i="5"/>
  <c r="O3673" i="5"/>
  <c r="N3673" i="5"/>
  <c r="P3672" i="5"/>
  <c r="O3672" i="5"/>
  <c r="N3672" i="5"/>
  <c r="P3671" i="5"/>
  <c r="O3671" i="5"/>
  <c r="N3671" i="5"/>
  <c r="P3670" i="5"/>
  <c r="O3670" i="5"/>
  <c r="N3670" i="5"/>
  <c r="P3669" i="5"/>
  <c r="O3669" i="5"/>
  <c r="N3669" i="5"/>
  <c r="P3668" i="5"/>
  <c r="O3668" i="5"/>
  <c r="N3668" i="5"/>
  <c r="P3667" i="5"/>
  <c r="O3667" i="5"/>
  <c r="N3667" i="5"/>
  <c r="P3666" i="5"/>
  <c r="O3666" i="5"/>
  <c r="N3666" i="5"/>
  <c r="P3665" i="5"/>
  <c r="O3665" i="5"/>
  <c r="N3665" i="5"/>
  <c r="P3664" i="5"/>
  <c r="O3664" i="5"/>
  <c r="N3664" i="5"/>
  <c r="P3663" i="5"/>
  <c r="O3663" i="5"/>
  <c r="N3663" i="5"/>
  <c r="P3662" i="5"/>
  <c r="O3662" i="5"/>
  <c r="N3662" i="5"/>
  <c r="P3661" i="5"/>
  <c r="O3661" i="5"/>
  <c r="N3661" i="5"/>
  <c r="P3660" i="5"/>
  <c r="O3660" i="5"/>
  <c r="N3660" i="5"/>
  <c r="P3659" i="5"/>
  <c r="O3659" i="5"/>
  <c r="N3659" i="5"/>
  <c r="P3658" i="5"/>
  <c r="O3658" i="5"/>
  <c r="N3658" i="5"/>
  <c r="P3657" i="5"/>
  <c r="O3657" i="5"/>
  <c r="N3657" i="5"/>
  <c r="P3656" i="5"/>
  <c r="O3656" i="5"/>
  <c r="N3656" i="5"/>
  <c r="P3655" i="5"/>
  <c r="O3655" i="5"/>
  <c r="N3655" i="5"/>
  <c r="P3654" i="5"/>
  <c r="O3654" i="5"/>
  <c r="N3654" i="5"/>
  <c r="P3653" i="5"/>
  <c r="O3653" i="5"/>
  <c r="N3653" i="5"/>
  <c r="P3652" i="5"/>
  <c r="O3652" i="5"/>
  <c r="N3652" i="5"/>
  <c r="P3651" i="5"/>
  <c r="O3651" i="5"/>
  <c r="N3651" i="5"/>
  <c r="P3650" i="5"/>
  <c r="O3650" i="5"/>
  <c r="N3650" i="5"/>
  <c r="P3649" i="5"/>
  <c r="O3649" i="5"/>
  <c r="N3649" i="5"/>
  <c r="P3648" i="5"/>
  <c r="O3648" i="5"/>
  <c r="N3648" i="5"/>
  <c r="P3647" i="5"/>
  <c r="O3647" i="5"/>
  <c r="N3647" i="5"/>
  <c r="P3646" i="5"/>
  <c r="O3646" i="5"/>
  <c r="N3646" i="5"/>
  <c r="P3645" i="5"/>
  <c r="O3645" i="5"/>
  <c r="N3645" i="5"/>
  <c r="P3644" i="5"/>
  <c r="O3644" i="5"/>
  <c r="N3644" i="5"/>
  <c r="P3643" i="5"/>
  <c r="O3643" i="5"/>
  <c r="N3643" i="5"/>
  <c r="P3642" i="5"/>
  <c r="O3642" i="5"/>
  <c r="N3642" i="5"/>
  <c r="P3641" i="5"/>
  <c r="O3641" i="5"/>
  <c r="N3641" i="5"/>
  <c r="P3640" i="5"/>
  <c r="O3640" i="5"/>
  <c r="N3640" i="5"/>
  <c r="P3639" i="5"/>
  <c r="O3639" i="5"/>
  <c r="N3639" i="5"/>
  <c r="P3638" i="5"/>
  <c r="O3638" i="5"/>
  <c r="N3638" i="5"/>
  <c r="P3637" i="5"/>
  <c r="O3637" i="5"/>
  <c r="N3637" i="5"/>
  <c r="P3636" i="5"/>
  <c r="O3636" i="5"/>
  <c r="N3636" i="5"/>
  <c r="P3635" i="5"/>
  <c r="O3635" i="5"/>
  <c r="N3635" i="5"/>
  <c r="P3634" i="5"/>
  <c r="O3634" i="5"/>
  <c r="N3634" i="5"/>
  <c r="P3633" i="5"/>
  <c r="O3633" i="5"/>
  <c r="N3633" i="5"/>
  <c r="P3632" i="5"/>
  <c r="O3632" i="5"/>
  <c r="N3632" i="5"/>
  <c r="P3631" i="5"/>
  <c r="O3631" i="5"/>
  <c r="N3631" i="5"/>
  <c r="P3630" i="5"/>
  <c r="O3630" i="5"/>
  <c r="N3630" i="5"/>
  <c r="P3629" i="5"/>
  <c r="O3629" i="5"/>
  <c r="N3629" i="5"/>
  <c r="P3628" i="5"/>
  <c r="O3628" i="5"/>
  <c r="N3628" i="5"/>
  <c r="P3627" i="5"/>
  <c r="O3627" i="5"/>
  <c r="N3627" i="5"/>
  <c r="P3626" i="5"/>
  <c r="O3626" i="5"/>
  <c r="N3626" i="5"/>
  <c r="P3625" i="5"/>
  <c r="O3625" i="5"/>
  <c r="N3625" i="5"/>
  <c r="P3624" i="5"/>
  <c r="O3624" i="5"/>
  <c r="N3624" i="5"/>
  <c r="P3623" i="5"/>
  <c r="O3623" i="5"/>
  <c r="N3623" i="5"/>
  <c r="P3622" i="5"/>
  <c r="O3622" i="5"/>
  <c r="N3622" i="5"/>
  <c r="P3621" i="5"/>
  <c r="O3621" i="5"/>
  <c r="N3621" i="5"/>
  <c r="P3620" i="5"/>
  <c r="O3620" i="5"/>
  <c r="N3620" i="5"/>
  <c r="P3619" i="5"/>
  <c r="O3619" i="5"/>
  <c r="N3619" i="5"/>
  <c r="P3618" i="5"/>
  <c r="O3618" i="5"/>
  <c r="N3618" i="5"/>
  <c r="P3617" i="5"/>
  <c r="O3617" i="5"/>
  <c r="N3617" i="5"/>
  <c r="P3616" i="5"/>
  <c r="O3616" i="5"/>
  <c r="N3616" i="5"/>
  <c r="P3615" i="5"/>
  <c r="O3615" i="5"/>
  <c r="N3615" i="5"/>
  <c r="P3614" i="5"/>
  <c r="O3614" i="5"/>
  <c r="N3614" i="5"/>
  <c r="P3613" i="5"/>
  <c r="O3613" i="5"/>
  <c r="N3613" i="5"/>
  <c r="P3612" i="5"/>
  <c r="O3612" i="5"/>
  <c r="N3612" i="5"/>
  <c r="P3611" i="5"/>
  <c r="O3611" i="5"/>
  <c r="N3611" i="5"/>
  <c r="P3610" i="5"/>
  <c r="O3610" i="5"/>
  <c r="N3610" i="5"/>
  <c r="P3609" i="5"/>
  <c r="O3609" i="5"/>
  <c r="N3609" i="5"/>
  <c r="P3608" i="5"/>
  <c r="O3608" i="5"/>
  <c r="N3608" i="5"/>
  <c r="P3607" i="5"/>
  <c r="O3607" i="5"/>
  <c r="N3607" i="5"/>
  <c r="P3606" i="5"/>
  <c r="O3606" i="5"/>
  <c r="N3606" i="5"/>
  <c r="P3605" i="5"/>
  <c r="O3605" i="5"/>
  <c r="N3605" i="5"/>
  <c r="P3604" i="5"/>
  <c r="O3604" i="5"/>
  <c r="N3604" i="5"/>
  <c r="P3603" i="5"/>
  <c r="O3603" i="5"/>
  <c r="N3603" i="5"/>
  <c r="P3602" i="5"/>
  <c r="O3602" i="5"/>
  <c r="N3602" i="5"/>
  <c r="P3601" i="5"/>
  <c r="O3601" i="5"/>
  <c r="N3601" i="5"/>
  <c r="P3600" i="5"/>
  <c r="O3600" i="5"/>
  <c r="N3600" i="5"/>
  <c r="P3599" i="5"/>
  <c r="O3599" i="5"/>
  <c r="N3599" i="5"/>
  <c r="P3598" i="5"/>
  <c r="O3598" i="5"/>
  <c r="N3598" i="5"/>
  <c r="P3597" i="5"/>
  <c r="O3597" i="5"/>
  <c r="N3597" i="5"/>
  <c r="P3596" i="5"/>
  <c r="O3596" i="5"/>
  <c r="N3596" i="5"/>
  <c r="P3595" i="5"/>
  <c r="O3595" i="5"/>
  <c r="N3595" i="5"/>
  <c r="P3594" i="5"/>
  <c r="O3594" i="5"/>
  <c r="N3594" i="5"/>
  <c r="P3593" i="5"/>
  <c r="O3593" i="5"/>
  <c r="N3593" i="5"/>
  <c r="P3592" i="5"/>
  <c r="O3592" i="5"/>
  <c r="N3592" i="5"/>
  <c r="P3591" i="5"/>
  <c r="O3591" i="5"/>
  <c r="N3591" i="5"/>
  <c r="P3590" i="5"/>
  <c r="O3590" i="5"/>
  <c r="N3590" i="5"/>
  <c r="P3589" i="5"/>
  <c r="O3589" i="5"/>
  <c r="N3589" i="5"/>
  <c r="P3588" i="5"/>
  <c r="O3588" i="5"/>
  <c r="N3588" i="5"/>
  <c r="P3587" i="5"/>
  <c r="O3587" i="5"/>
  <c r="N3587" i="5"/>
  <c r="P3586" i="5"/>
  <c r="O3586" i="5"/>
  <c r="N3586" i="5"/>
  <c r="P3585" i="5"/>
  <c r="O3585" i="5"/>
  <c r="N3585" i="5"/>
  <c r="P3584" i="5"/>
  <c r="O3584" i="5"/>
  <c r="N3584" i="5"/>
  <c r="P3583" i="5"/>
  <c r="O3583" i="5"/>
  <c r="N3583" i="5"/>
  <c r="P3582" i="5"/>
  <c r="O3582" i="5"/>
  <c r="N3582" i="5"/>
  <c r="P3581" i="5"/>
  <c r="O3581" i="5"/>
  <c r="N3581" i="5"/>
  <c r="P3580" i="5"/>
  <c r="O3580" i="5"/>
  <c r="N3580" i="5"/>
  <c r="P3579" i="5"/>
  <c r="O3579" i="5"/>
  <c r="N3579" i="5"/>
  <c r="P3578" i="5"/>
  <c r="O3578" i="5"/>
  <c r="N3578" i="5"/>
  <c r="P3577" i="5"/>
  <c r="O3577" i="5"/>
  <c r="N3577" i="5"/>
  <c r="P3576" i="5"/>
  <c r="O3576" i="5"/>
  <c r="N3576" i="5"/>
  <c r="P3575" i="5"/>
  <c r="O3575" i="5"/>
  <c r="N3575" i="5"/>
  <c r="P3574" i="5"/>
  <c r="O3574" i="5"/>
  <c r="N3574" i="5"/>
  <c r="P3573" i="5"/>
  <c r="O3573" i="5"/>
  <c r="N3573" i="5"/>
  <c r="P3572" i="5"/>
  <c r="O3572" i="5"/>
  <c r="N3572" i="5"/>
  <c r="P3571" i="5"/>
  <c r="O3571" i="5"/>
  <c r="N3571" i="5"/>
  <c r="P3570" i="5"/>
  <c r="O3570" i="5"/>
  <c r="N3570" i="5"/>
  <c r="P3569" i="5"/>
  <c r="O3569" i="5"/>
  <c r="N3569" i="5"/>
  <c r="P3568" i="5"/>
  <c r="O3568" i="5"/>
  <c r="N3568" i="5"/>
  <c r="P3567" i="5"/>
  <c r="O3567" i="5"/>
  <c r="N3567" i="5"/>
  <c r="P3566" i="5"/>
  <c r="O3566" i="5"/>
  <c r="N3566" i="5"/>
  <c r="P3565" i="5"/>
  <c r="O3565" i="5"/>
  <c r="N3565" i="5"/>
  <c r="P3564" i="5"/>
  <c r="O3564" i="5"/>
  <c r="N3564" i="5"/>
  <c r="P3563" i="5"/>
  <c r="O3563" i="5"/>
  <c r="N3563" i="5"/>
  <c r="P3562" i="5"/>
  <c r="O3562" i="5"/>
  <c r="N3562" i="5"/>
  <c r="P3561" i="5"/>
  <c r="O3561" i="5"/>
  <c r="N3561" i="5"/>
  <c r="P3560" i="5"/>
  <c r="O3560" i="5"/>
  <c r="N3560" i="5"/>
  <c r="P3559" i="5"/>
  <c r="O3559" i="5"/>
  <c r="N3559" i="5"/>
  <c r="P3558" i="5"/>
  <c r="O3558" i="5"/>
  <c r="N3558" i="5"/>
  <c r="P3557" i="5"/>
  <c r="O3557" i="5"/>
  <c r="N3557" i="5"/>
  <c r="P3556" i="5"/>
  <c r="O3556" i="5"/>
  <c r="N3556" i="5"/>
  <c r="P3555" i="5"/>
  <c r="O3555" i="5"/>
  <c r="N3555" i="5"/>
  <c r="P3554" i="5"/>
  <c r="O3554" i="5"/>
  <c r="N3554" i="5"/>
  <c r="P3553" i="5"/>
  <c r="O3553" i="5"/>
  <c r="N3553" i="5"/>
  <c r="P3552" i="5"/>
  <c r="O3552" i="5"/>
  <c r="N3552" i="5"/>
  <c r="P3551" i="5"/>
  <c r="O3551" i="5"/>
  <c r="N3551" i="5"/>
  <c r="P3550" i="5"/>
  <c r="O3550" i="5"/>
  <c r="N3550" i="5"/>
  <c r="P3549" i="5"/>
  <c r="O3549" i="5"/>
  <c r="N3549" i="5"/>
  <c r="P3548" i="5"/>
  <c r="O3548" i="5"/>
  <c r="N3548" i="5"/>
  <c r="P3547" i="5"/>
  <c r="O3547" i="5"/>
  <c r="N3547" i="5"/>
  <c r="P3546" i="5"/>
  <c r="O3546" i="5"/>
  <c r="N3546" i="5"/>
  <c r="P3545" i="5"/>
  <c r="O3545" i="5"/>
  <c r="N3545" i="5"/>
  <c r="P3544" i="5"/>
  <c r="O3544" i="5"/>
  <c r="N3544" i="5"/>
  <c r="P3543" i="5"/>
  <c r="O3543" i="5"/>
  <c r="N3543" i="5"/>
  <c r="P3542" i="5"/>
  <c r="O3542" i="5"/>
  <c r="N3542" i="5"/>
  <c r="P3541" i="5"/>
  <c r="O3541" i="5"/>
  <c r="N3541" i="5"/>
  <c r="P3540" i="5"/>
  <c r="O3540" i="5"/>
  <c r="N3540" i="5"/>
  <c r="P3539" i="5"/>
  <c r="O3539" i="5"/>
  <c r="N3539" i="5"/>
  <c r="P3538" i="5"/>
  <c r="O3538" i="5"/>
  <c r="N3538" i="5"/>
  <c r="P3537" i="5"/>
  <c r="O3537" i="5"/>
  <c r="N3537" i="5"/>
  <c r="P3536" i="5"/>
  <c r="O3536" i="5"/>
  <c r="N3536" i="5"/>
  <c r="P3535" i="5"/>
  <c r="O3535" i="5"/>
  <c r="N3535" i="5"/>
  <c r="P3534" i="5"/>
  <c r="O3534" i="5"/>
  <c r="N3534" i="5"/>
  <c r="P3533" i="5"/>
  <c r="O3533" i="5"/>
  <c r="N3533" i="5"/>
  <c r="P3532" i="5"/>
  <c r="O3532" i="5"/>
  <c r="N3532" i="5"/>
  <c r="P3531" i="5"/>
  <c r="O3531" i="5"/>
  <c r="N3531" i="5"/>
  <c r="P3530" i="5"/>
  <c r="O3530" i="5"/>
  <c r="N3530" i="5"/>
  <c r="P3529" i="5"/>
  <c r="O3529" i="5"/>
  <c r="N3529" i="5"/>
  <c r="P3528" i="5"/>
  <c r="O3528" i="5"/>
  <c r="N3528" i="5"/>
  <c r="P3527" i="5"/>
  <c r="O3527" i="5"/>
  <c r="N3527" i="5"/>
  <c r="P3526" i="5"/>
  <c r="O3526" i="5"/>
  <c r="N3526" i="5"/>
  <c r="P3525" i="5"/>
  <c r="O3525" i="5"/>
  <c r="N3525" i="5"/>
  <c r="P3524" i="5"/>
  <c r="O3524" i="5"/>
  <c r="N3524" i="5"/>
  <c r="P3523" i="5"/>
  <c r="O3523" i="5"/>
  <c r="N3523" i="5"/>
  <c r="P3522" i="5"/>
  <c r="O3522" i="5"/>
  <c r="N3522" i="5"/>
  <c r="P3521" i="5"/>
  <c r="O3521" i="5"/>
  <c r="N3521" i="5"/>
  <c r="P3520" i="5"/>
  <c r="O3520" i="5"/>
  <c r="N3520" i="5"/>
  <c r="P3519" i="5"/>
  <c r="O3519" i="5"/>
  <c r="N3519" i="5"/>
  <c r="P3518" i="5"/>
  <c r="O3518" i="5"/>
  <c r="N3518" i="5"/>
  <c r="P3517" i="5"/>
  <c r="O3517" i="5"/>
  <c r="N3517" i="5"/>
  <c r="P3516" i="5"/>
  <c r="O3516" i="5"/>
  <c r="N3516" i="5"/>
  <c r="P3515" i="5"/>
  <c r="O3515" i="5"/>
  <c r="N3515" i="5"/>
  <c r="P3514" i="5"/>
  <c r="O3514" i="5"/>
  <c r="N3514" i="5"/>
  <c r="P3513" i="5"/>
  <c r="O3513" i="5"/>
  <c r="N3513" i="5"/>
  <c r="P3512" i="5"/>
  <c r="O3512" i="5"/>
  <c r="N3512" i="5"/>
  <c r="P3511" i="5"/>
  <c r="O3511" i="5"/>
  <c r="N3511" i="5"/>
  <c r="P3510" i="5"/>
  <c r="O3510" i="5"/>
  <c r="N3510" i="5"/>
  <c r="P3509" i="5"/>
  <c r="O3509" i="5"/>
  <c r="N3509" i="5"/>
  <c r="P3508" i="5"/>
  <c r="O3508" i="5"/>
  <c r="N3508" i="5"/>
  <c r="P3507" i="5"/>
  <c r="O3507" i="5"/>
  <c r="N3507" i="5"/>
  <c r="P3506" i="5"/>
  <c r="O3506" i="5"/>
  <c r="N3506" i="5"/>
  <c r="P3505" i="5"/>
  <c r="O3505" i="5"/>
  <c r="N3505" i="5"/>
  <c r="P3504" i="5"/>
  <c r="O3504" i="5"/>
  <c r="N3504" i="5"/>
  <c r="P3503" i="5"/>
  <c r="O3503" i="5"/>
  <c r="N3503" i="5"/>
  <c r="P3502" i="5"/>
  <c r="O3502" i="5"/>
  <c r="N3502" i="5"/>
  <c r="P3501" i="5"/>
  <c r="O3501" i="5"/>
  <c r="N3501" i="5"/>
  <c r="P3500" i="5"/>
  <c r="O3500" i="5"/>
  <c r="N3500" i="5"/>
  <c r="P3499" i="5"/>
  <c r="O3499" i="5"/>
  <c r="N3499" i="5"/>
  <c r="P3498" i="5"/>
  <c r="O3498" i="5"/>
  <c r="N3498" i="5"/>
  <c r="P3497" i="5"/>
  <c r="O3497" i="5"/>
  <c r="N3497" i="5"/>
  <c r="P3496" i="5"/>
  <c r="O3496" i="5"/>
  <c r="N3496" i="5"/>
  <c r="P3495" i="5"/>
  <c r="O3495" i="5"/>
  <c r="N3495" i="5"/>
  <c r="P3494" i="5"/>
  <c r="O3494" i="5"/>
  <c r="N3494" i="5"/>
  <c r="P3493" i="5"/>
  <c r="O3493" i="5"/>
  <c r="N3493" i="5"/>
  <c r="P3492" i="5"/>
  <c r="O3492" i="5"/>
  <c r="N3492" i="5"/>
  <c r="P3491" i="5"/>
  <c r="O3491" i="5"/>
  <c r="N3491" i="5"/>
  <c r="P3490" i="5"/>
  <c r="O3490" i="5"/>
  <c r="N3490" i="5"/>
  <c r="P3489" i="5"/>
  <c r="O3489" i="5"/>
  <c r="N3489" i="5"/>
  <c r="P3488" i="5"/>
  <c r="O3488" i="5"/>
  <c r="N3488" i="5"/>
  <c r="P3487" i="5"/>
  <c r="O3487" i="5"/>
  <c r="N3487" i="5"/>
  <c r="P3486" i="5"/>
  <c r="O3486" i="5"/>
  <c r="N3486" i="5"/>
  <c r="P3485" i="5"/>
  <c r="O3485" i="5"/>
  <c r="N3485" i="5"/>
  <c r="P3484" i="5"/>
  <c r="O3484" i="5"/>
  <c r="N3484" i="5"/>
  <c r="P3483" i="5"/>
  <c r="O3483" i="5"/>
  <c r="N3483" i="5"/>
  <c r="P3482" i="5"/>
  <c r="O3482" i="5"/>
  <c r="N3482" i="5"/>
  <c r="P3481" i="5"/>
  <c r="O3481" i="5"/>
  <c r="N3481" i="5"/>
  <c r="P3480" i="5"/>
  <c r="O3480" i="5"/>
  <c r="N3480" i="5"/>
  <c r="P3479" i="5"/>
  <c r="O3479" i="5"/>
  <c r="N3479" i="5"/>
  <c r="P3478" i="5"/>
  <c r="O3478" i="5"/>
  <c r="N3478" i="5"/>
  <c r="P3477" i="5"/>
  <c r="O3477" i="5"/>
  <c r="N3477" i="5"/>
  <c r="P3476" i="5"/>
  <c r="O3476" i="5"/>
  <c r="N3476" i="5"/>
  <c r="P3475" i="5"/>
  <c r="O3475" i="5"/>
  <c r="N3475" i="5"/>
  <c r="P3474" i="5"/>
  <c r="O3474" i="5"/>
  <c r="N3474" i="5"/>
  <c r="P3473" i="5"/>
  <c r="O3473" i="5"/>
  <c r="N3473" i="5"/>
  <c r="P3472" i="5"/>
  <c r="O3472" i="5"/>
  <c r="N3472" i="5"/>
  <c r="P3471" i="5"/>
  <c r="O3471" i="5"/>
  <c r="N3471" i="5"/>
  <c r="P3470" i="5"/>
  <c r="O3470" i="5"/>
  <c r="N3470" i="5"/>
  <c r="P3469" i="5"/>
  <c r="O3469" i="5"/>
  <c r="N3469" i="5"/>
  <c r="P3468" i="5"/>
  <c r="O3468" i="5"/>
  <c r="N3468" i="5"/>
  <c r="P3467" i="5"/>
  <c r="O3467" i="5"/>
  <c r="N3467" i="5"/>
  <c r="P3466" i="5"/>
  <c r="O3466" i="5"/>
  <c r="N3466" i="5"/>
  <c r="P3465" i="5"/>
  <c r="O3465" i="5"/>
  <c r="N3465" i="5"/>
  <c r="P3464" i="5"/>
  <c r="O3464" i="5"/>
  <c r="N3464" i="5"/>
  <c r="P3463" i="5"/>
  <c r="O3463" i="5"/>
  <c r="N3463" i="5"/>
  <c r="P3462" i="5"/>
  <c r="O3462" i="5"/>
  <c r="N3462" i="5"/>
  <c r="P3461" i="5"/>
  <c r="O3461" i="5"/>
  <c r="N3461" i="5"/>
  <c r="P3460" i="5"/>
  <c r="O3460" i="5"/>
  <c r="N3460" i="5"/>
  <c r="P3459" i="5"/>
  <c r="O3459" i="5"/>
  <c r="N3459" i="5"/>
  <c r="P3458" i="5"/>
  <c r="O3458" i="5"/>
  <c r="N3458" i="5"/>
  <c r="P3457" i="5"/>
  <c r="O3457" i="5"/>
  <c r="N3457" i="5"/>
  <c r="P3456" i="5"/>
  <c r="O3456" i="5"/>
  <c r="N3456" i="5"/>
  <c r="P3455" i="5"/>
  <c r="O3455" i="5"/>
  <c r="N3455" i="5"/>
  <c r="P3454" i="5"/>
  <c r="O3454" i="5"/>
  <c r="N3454" i="5"/>
  <c r="P3453" i="5"/>
  <c r="O3453" i="5"/>
  <c r="N3453" i="5"/>
  <c r="P3452" i="5"/>
  <c r="O3452" i="5"/>
  <c r="N3452" i="5"/>
  <c r="P3451" i="5"/>
  <c r="O3451" i="5"/>
  <c r="N3451" i="5"/>
  <c r="P3450" i="5"/>
  <c r="O3450" i="5"/>
  <c r="N3450" i="5"/>
  <c r="P3449" i="5"/>
  <c r="O3449" i="5"/>
  <c r="N3449" i="5"/>
  <c r="P3448" i="5"/>
  <c r="O3448" i="5"/>
  <c r="N3448" i="5"/>
  <c r="P3447" i="5"/>
  <c r="O3447" i="5"/>
  <c r="N3447" i="5"/>
  <c r="P3446" i="5"/>
  <c r="O3446" i="5"/>
  <c r="N3446" i="5"/>
  <c r="P3445" i="5"/>
  <c r="O3445" i="5"/>
  <c r="N3445" i="5"/>
  <c r="P3444" i="5"/>
  <c r="O3444" i="5"/>
  <c r="N3444" i="5"/>
  <c r="P3443" i="5"/>
  <c r="O3443" i="5"/>
  <c r="N3443" i="5"/>
  <c r="P3442" i="5"/>
  <c r="O3442" i="5"/>
  <c r="N3442" i="5"/>
  <c r="P3441" i="5"/>
  <c r="O3441" i="5"/>
  <c r="N3441" i="5"/>
  <c r="P3440" i="5"/>
  <c r="O3440" i="5"/>
  <c r="N3440" i="5"/>
  <c r="P3439" i="5"/>
  <c r="O3439" i="5"/>
  <c r="N3439" i="5"/>
  <c r="P3438" i="5"/>
  <c r="O3438" i="5"/>
  <c r="N3438" i="5"/>
  <c r="P3437" i="5"/>
  <c r="O3437" i="5"/>
  <c r="N3437" i="5"/>
  <c r="P3436" i="5"/>
  <c r="O3436" i="5"/>
  <c r="N3436" i="5"/>
  <c r="P3435" i="5"/>
  <c r="O3435" i="5"/>
  <c r="N3435" i="5"/>
  <c r="P3434" i="5"/>
  <c r="O3434" i="5"/>
  <c r="N3434" i="5"/>
  <c r="P3433" i="5"/>
  <c r="O3433" i="5"/>
  <c r="N3433" i="5"/>
  <c r="P3432" i="5"/>
  <c r="O3432" i="5"/>
  <c r="N3432" i="5"/>
  <c r="P3431" i="5"/>
  <c r="O3431" i="5"/>
  <c r="N3431" i="5"/>
  <c r="P3430" i="5"/>
  <c r="O3430" i="5"/>
  <c r="N3430" i="5"/>
  <c r="P3429" i="5"/>
  <c r="O3429" i="5"/>
  <c r="N3429" i="5"/>
  <c r="P3428" i="5"/>
  <c r="O3428" i="5"/>
  <c r="N3428" i="5"/>
  <c r="P3427" i="5"/>
  <c r="O3427" i="5"/>
  <c r="N3427" i="5"/>
  <c r="P3426" i="5"/>
  <c r="O3426" i="5"/>
  <c r="N3426" i="5"/>
  <c r="P3425" i="5"/>
  <c r="O3425" i="5"/>
  <c r="N3425" i="5"/>
  <c r="P3424" i="5"/>
  <c r="O3424" i="5"/>
  <c r="N3424" i="5"/>
  <c r="P3423" i="5"/>
  <c r="O3423" i="5"/>
  <c r="N3423" i="5"/>
  <c r="P3422" i="5"/>
  <c r="O3422" i="5"/>
  <c r="N3422" i="5"/>
  <c r="P3421" i="5"/>
  <c r="O3421" i="5"/>
  <c r="N3421" i="5"/>
  <c r="P3420" i="5"/>
  <c r="O3420" i="5"/>
  <c r="N3420" i="5"/>
  <c r="P3419" i="5"/>
  <c r="O3419" i="5"/>
  <c r="N3419" i="5"/>
  <c r="P3418" i="5"/>
  <c r="O3418" i="5"/>
  <c r="N3418" i="5"/>
  <c r="P3417" i="5"/>
  <c r="O3417" i="5"/>
  <c r="N3417" i="5"/>
  <c r="P3416" i="5"/>
  <c r="O3416" i="5"/>
  <c r="N3416" i="5"/>
  <c r="P3415" i="5"/>
  <c r="O3415" i="5"/>
  <c r="N3415" i="5"/>
  <c r="P3414" i="5"/>
  <c r="O3414" i="5"/>
  <c r="N3414" i="5"/>
  <c r="P3413" i="5"/>
  <c r="O3413" i="5"/>
  <c r="N3413" i="5"/>
  <c r="P3412" i="5"/>
  <c r="O3412" i="5"/>
  <c r="N3412" i="5"/>
  <c r="P3411" i="5"/>
  <c r="O3411" i="5"/>
  <c r="N3411" i="5"/>
  <c r="P3410" i="5"/>
  <c r="O3410" i="5"/>
  <c r="N3410" i="5"/>
  <c r="P3409" i="5"/>
  <c r="O3409" i="5"/>
  <c r="N3409" i="5"/>
  <c r="P3408" i="5"/>
  <c r="O3408" i="5"/>
  <c r="N3408" i="5"/>
  <c r="P3407" i="5"/>
  <c r="O3407" i="5"/>
  <c r="N3407" i="5"/>
  <c r="P3406" i="5"/>
  <c r="O3406" i="5"/>
  <c r="N3406" i="5"/>
  <c r="P3405" i="5"/>
  <c r="O3405" i="5"/>
  <c r="N3405" i="5"/>
  <c r="P3404" i="5"/>
  <c r="O3404" i="5"/>
  <c r="N3404" i="5"/>
  <c r="P3403" i="5"/>
  <c r="O3403" i="5"/>
  <c r="N3403" i="5"/>
  <c r="P3402" i="5"/>
  <c r="O3402" i="5"/>
  <c r="N3402" i="5"/>
  <c r="P3401" i="5"/>
  <c r="O3401" i="5"/>
  <c r="N3401" i="5"/>
  <c r="P3400" i="5"/>
  <c r="O3400" i="5"/>
  <c r="N3400" i="5"/>
  <c r="P3399" i="5"/>
  <c r="O3399" i="5"/>
  <c r="N3399" i="5"/>
  <c r="P3398" i="5"/>
  <c r="O3398" i="5"/>
  <c r="N3398" i="5"/>
  <c r="P3397" i="5"/>
  <c r="O3397" i="5"/>
  <c r="N3397" i="5"/>
  <c r="P3396" i="5"/>
  <c r="O3396" i="5"/>
  <c r="N3396" i="5"/>
  <c r="P3395" i="5"/>
  <c r="O3395" i="5"/>
  <c r="N3395" i="5"/>
  <c r="P3394" i="5"/>
  <c r="O3394" i="5"/>
  <c r="N3394" i="5"/>
  <c r="P3393" i="5"/>
  <c r="O3393" i="5"/>
  <c r="N3393" i="5"/>
  <c r="P3392" i="5"/>
  <c r="O3392" i="5"/>
  <c r="N3392" i="5"/>
  <c r="P3391" i="5"/>
  <c r="O3391" i="5"/>
  <c r="N3391" i="5"/>
  <c r="P3390" i="5"/>
  <c r="O3390" i="5"/>
  <c r="N3390" i="5"/>
  <c r="P3389" i="5"/>
  <c r="O3389" i="5"/>
  <c r="N3389" i="5"/>
  <c r="P3388" i="5"/>
  <c r="O3388" i="5"/>
  <c r="N3388" i="5"/>
  <c r="P3387" i="5"/>
  <c r="O3387" i="5"/>
  <c r="N3387" i="5"/>
  <c r="P3386" i="5"/>
  <c r="O3386" i="5"/>
  <c r="N3386" i="5"/>
  <c r="P3385" i="5"/>
  <c r="O3385" i="5"/>
  <c r="N3385" i="5"/>
  <c r="P3384" i="5"/>
  <c r="O3384" i="5"/>
  <c r="N3384" i="5"/>
  <c r="P3383" i="5"/>
  <c r="O3383" i="5"/>
  <c r="N3383" i="5"/>
  <c r="P3382" i="5"/>
  <c r="O3382" i="5"/>
  <c r="N3382" i="5"/>
  <c r="P3381" i="5"/>
  <c r="O3381" i="5"/>
  <c r="N3381" i="5"/>
  <c r="P3380" i="5"/>
  <c r="O3380" i="5"/>
  <c r="N3380" i="5"/>
  <c r="P3379" i="5"/>
  <c r="O3379" i="5"/>
  <c r="N3379" i="5"/>
  <c r="P3378" i="5"/>
  <c r="O3378" i="5"/>
  <c r="N3378" i="5"/>
  <c r="P3377" i="5"/>
  <c r="O3377" i="5"/>
  <c r="N3377" i="5"/>
  <c r="P3376" i="5"/>
  <c r="O3376" i="5"/>
  <c r="N3376" i="5"/>
  <c r="P3375" i="5"/>
  <c r="O3375" i="5"/>
  <c r="N3375" i="5"/>
  <c r="P3374" i="5"/>
  <c r="O3374" i="5"/>
  <c r="N3374" i="5"/>
  <c r="P3373" i="5"/>
  <c r="O3373" i="5"/>
  <c r="N3373" i="5"/>
  <c r="P3372" i="5"/>
  <c r="O3372" i="5"/>
  <c r="N3372" i="5"/>
  <c r="P3371" i="5"/>
  <c r="O3371" i="5"/>
  <c r="N3371" i="5"/>
  <c r="P3370" i="5"/>
  <c r="O3370" i="5"/>
  <c r="N3370" i="5"/>
  <c r="P3369" i="5"/>
  <c r="O3369" i="5"/>
  <c r="N3369" i="5"/>
  <c r="P3368" i="5"/>
  <c r="O3368" i="5"/>
  <c r="N3368" i="5"/>
  <c r="P3367" i="5"/>
  <c r="O3367" i="5"/>
  <c r="N3367" i="5"/>
  <c r="P3366" i="5"/>
  <c r="O3366" i="5"/>
  <c r="N3366" i="5"/>
  <c r="P3365" i="5"/>
  <c r="O3365" i="5"/>
  <c r="N3365" i="5"/>
  <c r="P3364" i="5"/>
  <c r="O3364" i="5"/>
  <c r="N3364" i="5"/>
  <c r="P3363" i="5"/>
  <c r="O3363" i="5"/>
  <c r="N3363" i="5"/>
  <c r="P3362" i="5"/>
  <c r="O3362" i="5"/>
  <c r="N3362" i="5"/>
  <c r="P3361" i="5"/>
  <c r="O3361" i="5"/>
  <c r="N3361" i="5"/>
  <c r="P3360" i="5"/>
  <c r="O3360" i="5"/>
  <c r="N3360" i="5"/>
  <c r="P3359" i="5"/>
  <c r="O3359" i="5"/>
  <c r="N3359" i="5"/>
  <c r="P3358" i="5"/>
  <c r="O3358" i="5"/>
  <c r="N3358" i="5"/>
  <c r="P3357" i="5"/>
  <c r="O3357" i="5"/>
  <c r="N3357" i="5"/>
  <c r="P3356" i="5"/>
  <c r="O3356" i="5"/>
  <c r="N3356" i="5"/>
  <c r="P3355" i="5"/>
  <c r="O3355" i="5"/>
  <c r="N3355" i="5"/>
  <c r="P3354" i="5"/>
  <c r="O3354" i="5"/>
  <c r="N3354" i="5"/>
  <c r="P3353" i="5"/>
  <c r="O3353" i="5"/>
  <c r="N3353" i="5"/>
  <c r="P3352" i="5"/>
  <c r="O3352" i="5"/>
  <c r="N3352" i="5"/>
  <c r="P3351" i="5"/>
  <c r="O3351" i="5"/>
  <c r="N3351" i="5"/>
  <c r="P3350" i="5"/>
  <c r="O3350" i="5"/>
  <c r="N3350" i="5"/>
  <c r="P3349" i="5"/>
  <c r="O3349" i="5"/>
  <c r="N3349" i="5"/>
  <c r="P3348" i="5"/>
  <c r="O3348" i="5"/>
  <c r="N3348" i="5"/>
  <c r="P3347" i="5"/>
  <c r="O3347" i="5"/>
  <c r="N3347" i="5"/>
  <c r="P3346" i="5"/>
  <c r="O3346" i="5"/>
  <c r="N3346" i="5"/>
  <c r="P3345" i="5"/>
  <c r="O3345" i="5"/>
  <c r="N3345" i="5"/>
  <c r="P3344" i="5"/>
  <c r="O3344" i="5"/>
  <c r="N3344" i="5"/>
  <c r="P3343" i="5"/>
  <c r="O3343" i="5"/>
  <c r="N3343" i="5"/>
  <c r="P3342" i="5"/>
  <c r="O3342" i="5"/>
  <c r="N3342" i="5"/>
  <c r="P3341" i="5"/>
  <c r="O3341" i="5"/>
  <c r="N3341" i="5"/>
  <c r="P3340" i="5"/>
  <c r="O3340" i="5"/>
  <c r="N3340" i="5"/>
  <c r="P3339" i="5"/>
  <c r="O3339" i="5"/>
  <c r="N3339" i="5"/>
  <c r="P3338" i="5"/>
  <c r="O3338" i="5"/>
  <c r="N3338" i="5"/>
  <c r="P3337" i="5"/>
  <c r="O3337" i="5"/>
  <c r="N3337" i="5"/>
  <c r="P3336" i="5"/>
  <c r="O3336" i="5"/>
  <c r="N3336" i="5"/>
  <c r="P3335" i="5"/>
  <c r="O3335" i="5"/>
  <c r="N3335" i="5"/>
  <c r="P3334" i="5"/>
  <c r="O3334" i="5"/>
  <c r="N3334" i="5"/>
  <c r="P3333" i="5"/>
  <c r="O3333" i="5"/>
  <c r="N3333" i="5"/>
  <c r="P3332" i="5"/>
  <c r="O3332" i="5"/>
  <c r="N3332" i="5"/>
  <c r="P3331" i="5"/>
  <c r="O3331" i="5"/>
  <c r="N3331" i="5"/>
  <c r="P3330" i="5"/>
  <c r="O3330" i="5"/>
  <c r="N3330" i="5"/>
  <c r="P3329" i="5"/>
  <c r="O3329" i="5"/>
  <c r="N3329" i="5"/>
  <c r="P3328" i="5"/>
  <c r="O3328" i="5"/>
  <c r="N3328" i="5"/>
  <c r="P3327" i="5"/>
  <c r="O3327" i="5"/>
  <c r="N3327" i="5"/>
  <c r="P3326" i="5"/>
  <c r="O3326" i="5"/>
  <c r="N3326" i="5"/>
  <c r="P3325" i="5"/>
  <c r="O3325" i="5"/>
  <c r="N3325" i="5"/>
  <c r="P3324" i="5"/>
  <c r="O3324" i="5"/>
  <c r="N3324" i="5"/>
  <c r="P3323" i="5"/>
  <c r="O3323" i="5"/>
  <c r="N3323" i="5"/>
  <c r="P3322" i="5"/>
  <c r="O3322" i="5"/>
  <c r="N3322" i="5"/>
  <c r="P3321" i="5"/>
  <c r="O3321" i="5"/>
  <c r="N3321" i="5"/>
  <c r="P3320" i="5"/>
  <c r="O3320" i="5"/>
  <c r="N3320" i="5"/>
  <c r="P3319" i="5"/>
  <c r="O3319" i="5"/>
  <c r="N3319" i="5"/>
  <c r="P3318" i="5"/>
  <c r="O3318" i="5"/>
  <c r="N3318" i="5"/>
  <c r="P3317" i="5"/>
  <c r="O3317" i="5"/>
  <c r="N3317" i="5"/>
  <c r="P3316" i="5"/>
  <c r="O3316" i="5"/>
  <c r="N3316" i="5"/>
  <c r="P3315" i="5"/>
  <c r="O3315" i="5"/>
  <c r="N3315" i="5"/>
  <c r="P3314" i="5"/>
  <c r="O3314" i="5"/>
  <c r="N3314" i="5"/>
  <c r="P3313" i="5"/>
  <c r="O3313" i="5"/>
  <c r="N3313" i="5"/>
  <c r="P3312" i="5"/>
  <c r="O3312" i="5"/>
  <c r="N3312" i="5"/>
  <c r="P3311" i="5"/>
  <c r="O3311" i="5"/>
  <c r="N3311" i="5"/>
  <c r="P3310" i="5"/>
  <c r="O3310" i="5"/>
  <c r="N3310" i="5"/>
  <c r="P3309" i="5"/>
  <c r="O3309" i="5"/>
  <c r="N3309" i="5"/>
  <c r="P3308" i="5"/>
  <c r="O3308" i="5"/>
  <c r="N3308" i="5"/>
  <c r="P3307" i="5"/>
  <c r="O3307" i="5"/>
  <c r="N3307" i="5"/>
  <c r="P3306" i="5"/>
  <c r="O3306" i="5"/>
  <c r="N3306" i="5"/>
  <c r="P3305" i="5"/>
  <c r="O3305" i="5"/>
  <c r="N3305" i="5"/>
  <c r="P3304" i="5"/>
  <c r="O3304" i="5"/>
  <c r="N3304" i="5"/>
  <c r="P3303" i="5"/>
  <c r="O3303" i="5"/>
  <c r="N3303" i="5"/>
  <c r="P3302" i="5"/>
  <c r="O3302" i="5"/>
  <c r="N3302" i="5"/>
  <c r="P3301" i="5"/>
  <c r="O3301" i="5"/>
  <c r="N3301" i="5"/>
  <c r="P3300" i="5"/>
  <c r="O3300" i="5"/>
  <c r="N3300" i="5"/>
  <c r="P3299" i="5"/>
  <c r="O3299" i="5"/>
  <c r="N3299" i="5"/>
  <c r="P3298" i="5"/>
  <c r="O3298" i="5"/>
  <c r="N3298" i="5"/>
  <c r="P3297" i="5"/>
  <c r="O3297" i="5"/>
  <c r="N3297" i="5"/>
  <c r="P3296" i="5"/>
  <c r="O3296" i="5"/>
  <c r="N3296" i="5"/>
  <c r="P3295" i="5"/>
  <c r="O3295" i="5"/>
  <c r="N3295" i="5"/>
  <c r="P3294" i="5"/>
  <c r="O3294" i="5"/>
  <c r="N3294" i="5"/>
  <c r="P3293" i="5"/>
  <c r="O3293" i="5"/>
  <c r="N3293" i="5"/>
  <c r="P3292" i="5"/>
  <c r="O3292" i="5"/>
  <c r="N3292" i="5"/>
  <c r="P3291" i="5"/>
  <c r="O3291" i="5"/>
  <c r="N3291" i="5"/>
  <c r="P3290" i="5"/>
  <c r="O3290" i="5"/>
  <c r="N3290" i="5"/>
  <c r="P3289" i="5"/>
  <c r="O3289" i="5"/>
  <c r="N3289" i="5"/>
  <c r="P3288" i="5"/>
  <c r="O3288" i="5"/>
  <c r="N3288" i="5"/>
  <c r="P3287" i="5"/>
  <c r="O3287" i="5"/>
  <c r="N3287" i="5"/>
  <c r="P3286" i="5"/>
  <c r="O3286" i="5"/>
  <c r="N3286" i="5"/>
  <c r="P3285" i="5"/>
  <c r="O3285" i="5"/>
  <c r="N3285" i="5"/>
  <c r="P3284" i="5"/>
  <c r="O3284" i="5"/>
  <c r="N3284" i="5"/>
  <c r="P3283" i="5"/>
  <c r="O3283" i="5"/>
  <c r="N3283" i="5"/>
  <c r="P3282" i="5"/>
  <c r="O3282" i="5"/>
  <c r="N3282" i="5"/>
  <c r="P3281" i="5"/>
  <c r="O3281" i="5"/>
  <c r="N3281" i="5"/>
  <c r="P3280" i="5"/>
  <c r="O3280" i="5"/>
  <c r="N3280" i="5"/>
  <c r="P3279" i="5"/>
  <c r="O3279" i="5"/>
  <c r="N3279" i="5"/>
  <c r="P3278" i="5"/>
  <c r="O3278" i="5"/>
  <c r="N3278" i="5"/>
  <c r="P3277" i="5"/>
  <c r="O3277" i="5"/>
  <c r="N3277" i="5"/>
  <c r="P3276" i="5"/>
  <c r="O3276" i="5"/>
  <c r="N3276" i="5"/>
  <c r="P3275" i="5"/>
  <c r="O3275" i="5"/>
  <c r="N3275" i="5"/>
  <c r="P3274" i="5"/>
  <c r="O3274" i="5"/>
  <c r="N3274" i="5"/>
  <c r="P3273" i="5"/>
  <c r="O3273" i="5"/>
  <c r="N3273" i="5"/>
  <c r="P3272" i="5"/>
  <c r="O3272" i="5"/>
  <c r="N3272" i="5"/>
  <c r="P3271" i="5"/>
  <c r="O3271" i="5"/>
  <c r="N3271" i="5"/>
  <c r="P3270" i="5"/>
  <c r="O3270" i="5"/>
  <c r="N3270" i="5"/>
  <c r="P3269" i="5"/>
  <c r="O3269" i="5"/>
  <c r="N3269" i="5"/>
  <c r="P3268" i="5"/>
  <c r="O3268" i="5"/>
  <c r="N3268" i="5"/>
  <c r="P3267" i="5"/>
  <c r="O3267" i="5"/>
  <c r="N3267" i="5"/>
  <c r="P3266" i="5"/>
  <c r="O3266" i="5"/>
  <c r="N3266" i="5"/>
  <c r="P3265" i="5"/>
  <c r="O3265" i="5"/>
  <c r="N3265" i="5"/>
  <c r="P3264" i="5"/>
  <c r="O3264" i="5"/>
  <c r="N3264" i="5"/>
  <c r="P3263" i="5"/>
  <c r="O3263" i="5"/>
  <c r="N3263" i="5"/>
  <c r="P3262" i="5"/>
  <c r="O3262" i="5"/>
  <c r="N3262" i="5"/>
  <c r="P3261" i="5"/>
  <c r="O3261" i="5"/>
  <c r="N3261" i="5"/>
  <c r="P3260" i="5"/>
  <c r="O3260" i="5"/>
  <c r="N3260" i="5"/>
  <c r="P3259" i="5"/>
  <c r="O3259" i="5"/>
  <c r="N3259" i="5"/>
  <c r="P3258" i="5"/>
  <c r="O3258" i="5"/>
  <c r="N3258" i="5"/>
  <c r="P3257" i="5"/>
  <c r="O3257" i="5"/>
  <c r="N3257" i="5"/>
  <c r="P3256" i="5"/>
  <c r="O3256" i="5"/>
  <c r="N3256" i="5"/>
  <c r="P3255" i="5"/>
  <c r="O3255" i="5"/>
  <c r="N3255" i="5"/>
  <c r="P3254" i="5"/>
  <c r="O3254" i="5"/>
  <c r="N3254" i="5"/>
  <c r="P3253" i="5"/>
  <c r="O3253" i="5"/>
  <c r="N3253" i="5"/>
  <c r="P3252" i="5"/>
  <c r="O3252" i="5"/>
  <c r="N3252" i="5"/>
  <c r="P3251" i="5"/>
  <c r="O3251" i="5"/>
  <c r="N3251" i="5"/>
  <c r="P3250" i="5"/>
  <c r="O3250" i="5"/>
  <c r="N3250" i="5"/>
  <c r="P3249" i="5"/>
  <c r="O3249" i="5"/>
  <c r="N3249" i="5"/>
  <c r="P3248" i="5"/>
  <c r="O3248" i="5"/>
  <c r="N3248" i="5"/>
  <c r="P3247" i="5"/>
  <c r="O3247" i="5"/>
  <c r="N3247" i="5"/>
  <c r="P3246" i="5"/>
  <c r="O3246" i="5"/>
  <c r="N3246" i="5"/>
  <c r="P3245" i="5"/>
  <c r="O3245" i="5"/>
  <c r="N3245" i="5"/>
  <c r="P3244" i="5"/>
  <c r="O3244" i="5"/>
  <c r="N3244" i="5"/>
  <c r="P3243" i="5"/>
  <c r="O3243" i="5"/>
  <c r="N3243" i="5"/>
  <c r="P3242" i="5"/>
  <c r="O3242" i="5"/>
  <c r="N3242" i="5"/>
  <c r="P3241" i="5"/>
  <c r="O3241" i="5"/>
  <c r="N3241" i="5"/>
  <c r="P3240" i="5"/>
  <c r="O3240" i="5"/>
  <c r="N3240" i="5"/>
  <c r="P3239" i="5"/>
  <c r="O3239" i="5"/>
  <c r="N3239" i="5"/>
  <c r="P3238" i="5"/>
  <c r="O3238" i="5"/>
  <c r="N3238" i="5"/>
  <c r="P3237" i="5"/>
  <c r="O3237" i="5"/>
  <c r="N3237" i="5"/>
  <c r="P3236" i="5"/>
  <c r="O3236" i="5"/>
  <c r="N3236" i="5"/>
  <c r="P3235" i="5"/>
  <c r="O3235" i="5"/>
  <c r="N3235" i="5"/>
  <c r="P3234" i="5"/>
  <c r="O3234" i="5"/>
  <c r="N3234" i="5"/>
  <c r="P3233" i="5"/>
  <c r="O3233" i="5"/>
  <c r="N3233" i="5"/>
  <c r="P3232" i="5"/>
  <c r="O3232" i="5"/>
  <c r="N3232" i="5"/>
  <c r="P3231" i="5"/>
  <c r="O3231" i="5"/>
  <c r="N3231" i="5"/>
  <c r="P3230" i="5"/>
  <c r="O3230" i="5"/>
  <c r="N3230" i="5"/>
  <c r="P3229" i="5"/>
  <c r="O3229" i="5"/>
  <c r="N3229" i="5"/>
  <c r="P3228" i="5"/>
  <c r="O3228" i="5"/>
  <c r="N3228" i="5"/>
  <c r="P3227" i="5"/>
  <c r="O3227" i="5"/>
  <c r="N3227" i="5"/>
  <c r="P3226" i="5"/>
  <c r="O3226" i="5"/>
  <c r="N3226" i="5"/>
  <c r="P3225" i="5"/>
  <c r="O3225" i="5"/>
  <c r="N3225" i="5"/>
  <c r="P3224" i="5"/>
  <c r="O3224" i="5"/>
  <c r="N3224" i="5"/>
  <c r="P3223" i="5"/>
  <c r="O3223" i="5"/>
  <c r="N3223" i="5"/>
  <c r="P3222" i="5"/>
  <c r="O3222" i="5"/>
  <c r="N3222" i="5"/>
  <c r="P3221" i="5"/>
  <c r="O3221" i="5"/>
  <c r="N3221" i="5"/>
  <c r="P3220" i="5"/>
  <c r="O3220" i="5"/>
  <c r="N3220" i="5"/>
  <c r="P3219" i="5"/>
  <c r="O3219" i="5"/>
  <c r="N3219" i="5"/>
  <c r="P3218" i="5"/>
  <c r="O3218" i="5"/>
  <c r="N3218" i="5"/>
  <c r="P3217" i="5"/>
  <c r="O3217" i="5"/>
  <c r="N3217" i="5"/>
  <c r="P3216" i="5"/>
  <c r="O3216" i="5"/>
  <c r="N3216" i="5"/>
  <c r="P3215" i="5"/>
  <c r="O3215" i="5"/>
  <c r="N3215" i="5"/>
  <c r="P3214" i="5"/>
  <c r="O3214" i="5"/>
  <c r="N3214" i="5"/>
  <c r="P3213" i="5"/>
  <c r="O3213" i="5"/>
  <c r="N3213" i="5"/>
  <c r="P3212" i="5"/>
  <c r="O3212" i="5"/>
  <c r="N3212" i="5"/>
  <c r="P3211" i="5"/>
  <c r="O3211" i="5"/>
  <c r="N3211" i="5"/>
  <c r="P3210" i="5"/>
  <c r="O3210" i="5"/>
  <c r="N3210" i="5"/>
  <c r="P3209" i="5"/>
  <c r="O3209" i="5"/>
  <c r="N3209" i="5"/>
  <c r="P3208" i="5"/>
  <c r="O3208" i="5"/>
  <c r="N3208" i="5"/>
  <c r="P3207" i="5"/>
  <c r="O3207" i="5"/>
  <c r="N3207" i="5"/>
  <c r="P3206" i="5"/>
  <c r="O3206" i="5"/>
  <c r="N3206" i="5"/>
  <c r="P3205" i="5"/>
  <c r="O3205" i="5"/>
  <c r="N3205" i="5"/>
  <c r="P3204" i="5"/>
  <c r="O3204" i="5"/>
  <c r="N3204" i="5"/>
  <c r="P3203" i="5"/>
  <c r="O3203" i="5"/>
  <c r="N3203" i="5"/>
  <c r="P3202" i="5"/>
  <c r="O3202" i="5"/>
  <c r="N3202" i="5"/>
  <c r="P3201" i="5"/>
  <c r="O3201" i="5"/>
  <c r="N3201" i="5"/>
  <c r="P3200" i="5"/>
  <c r="O3200" i="5"/>
  <c r="N3200" i="5"/>
  <c r="P3199" i="5"/>
  <c r="O3199" i="5"/>
  <c r="N3199" i="5"/>
  <c r="P3198" i="5"/>
  <c r="O3198" i="5"/>
  <c r="N3198" i="5"/>
  <c r="P3197" i="5"/>
  <c r="O3197" i="5"/>
  <c r="N3197" i="5"/>
  <c r="P3196" i="5"/>
  <c r="O3196" i="5"/>
  <c r="N3196" i="5"/>
  <c r="P3195" i="5"/>
  <c r="O3195" i="5"/>
  <c r="N3195" i="5"/>
  <c r="P3194" i="5"/>
  <c r="O3194" i="5"/>
  <c r="N3194" i="5"/>
  <c r="P3193" i="5"/>
  <c r="O3193" i="5"/>
  <c r="N3193" i="5"/>
  <c r="P3192" i="5"/>
  <c r="O3192" i="5"/>
  <c r="N3192" i="5"/>
  <c r="P3191" i="5"/>
  <c r="O3191" i="5"/>
  <c r="N3191" i="5"/>
  <c r="P3190" i="5"/>
  <c r="O3190" i="5"/>
  <c r="N3190" i="5"/>
  <c r="P3189" i="5"/>
  <c r="O3189" i="5"/>
  <c r="N3189" i="5"/>
  <c r="P3188" i="5"/>
  <c r="O3188" i="5"/>
  <c r="N3188" i="5"/>
  <c r="P3187" i="5"/>
  <c r="O3187" i="5"/>
  <c r="N3187" i="5"/>
  <c r="P3186" i="5"/>
  <c r="O3186" i="5"/>
  <c r="N3186" i="5"/>
  <c r="P3185" i="5"/>
  <c r="O3185" i="5"/>
  <c r="N3185" i="5"/>
  <c r="P3184" i="5"/>
  <c r="O3184" i="5"/>
  <c r="N3184" i="5"/>
  <c r="P3183" i="5"/>
  <c r="O3183" i="5"/>
  <c r="N3183" i="5"/>
  <c r="P3182" i="5"/>
  <c r="O3182" i="5"/>
  <c r="N3182" i="5"/>
  <c r="P3181" i="5"/>
  <c r="O3181" i="5"/>
  <c r="N3181" i="5"/>
  <c r="P3180" i="5"/>
  <c r="O3180" i="5"/>
  <c r="N3180" i="5"/>
  <c r="P3179" i="5"/>
  <c r="O3179" i="5"/>
  <c r="N3179" i="5"/>
  <c r="P3178" i="5"/>
  <c r="O3178" i="5"/>
  <c r="N3178" i="5"/>
  <c r="P3177" i="5"/>
  <c r="O3177" i="5"/>
  <c r="N3177" i="5"/>
  <c r="P3176" i="5"/>
  <c r="O3176" i="5"/>
  <c r="N3176" i="5"/>
  <c r="P3175" i="5"/>
  <c r="O3175" i="5"/>
  <c r="N3175" i="5"/>
  <c r="P3174" i="5"/>
  <c r="O3174" i="5"/>
  <c r="N3174" i="5"/>
  <c r="P3173" i="5"/>
  <c r="O3173" i="5"/>
  <c r="N3173" i="5"/>
  <c r="P3172" i="5"/>
  <c r="O3172" i="5"/>
  <c r="N3172" i="5"/>
  <c r="P3171" i="5"/>
  <c r="O3171" i="5"/>
  <c r="N3171" i="5"/>
  <c r="P3170" i="5"/>
  <c r="O3170" i="5"/>
  <c r="N3170" i="5"/>
  <c r="P3169" i="5"/>
  <c r="O3169" i="5"/>
  <c r="N3169" i="5"/>
  <c r="P3168" i="5"/>
  <c r="O3168" i="5"/>
  <c r="N3168" i="5"/>
  <c r="P3167" i="5"/>
  <c r="O3167" i="5"/>
  <c r="N3167" i="5"/>
  <c r="P3166" i="5"/>
  <c r="O3166" i="5"/>
  <c r="N3166" i="5"/>
  <c r="P3165" i="5"/>
  <c r="O3165" i="5"/>
  <c r="N3165" i="5"/>
  <c r="P3164" i="5"/>
  <c r="O3164" i="5"/>
  <c r="N3164" i="5"/>
  <c r="P3163" i="5"/>
  <c r="O3163" i="5"/>
  <c r="N3163" i="5"/>
  <c r="P3162" i="5"/>
  <c r="O3162" i="5"/>
  <c r="N3162" i="5"/>
  <c r="P3161" i="5"/>
  <c r="O3161" i="5"/>
  <c r="N3161" i="5"/>
  <c r="P3160" i="5"/>
  <c r="O3160" i="5"/>
  <c r="N3160" i="5"/>
  <c r="P3159" i="5"/>
  <c r="O3159" i="5"/>
  <c r="N3159" i="5"/>
  <c r="P3158" i="5"/>
  <c r="O3158" i="5"/>
  <c r="N3158" i="5"/>
  <c r="P3157" i="5"/>
  <c r="O3157" i="5"/>
  <c r="N3157" i="5"/>
  <c r="P3156" i="5"/>
  <c r="O3156" i="5"/>
  <c r="N3156" i="5"/>
  <c r="P3155" i="5"/>
  <c r="O3155" i="5"/>
  <c r="N3155" i="5"/>
  <c r="P3154" i="5"/>
  <c r="O3154" i="5"/>
  <c r="N3154" i="5"/>
  <c r="P3153" i="5"/>
  <c r="O3153" i="5"/>
  <c r="N3153" i="5"/>
  <c r="P3152" i="5"/>
  <c r="O3152" i="5"/>
  <c r="N3152" i="5"/>
  <c r="P3151" i="5"/>
  <c r="O3151" i="5"/>
  <c r="N3151" i="5"/>
  <c r="P3150" i="5"/>
  <c r="O3150" i="5"/>
  <c r="N3150" i="5"/>
  <c r="P3149" i="5"/>
  <c r="O3149" i="5"/>
  <c r="N3149" i="5"/>
  <c r="P3148" i="5"/>
  <c r="O3148" i="5"/>
  <c r="N3148" i="5"/>
  <c r="P3147" i="5"/>
  <c r="O3147" i="5"/>
  <c r="N3147" i="5"/>
  <c r="P3146" i="5"/>
  <c r="O3146" i="5"/>
  <c r="N3146" i="5"/>
  <c r="P3145" i="5"/>
  <c r="O3145" i="5"/>
  <c r="N3145" i="5"/>
  <c r="P3144" i="5"/>
  <c r="O3144" i="5"/>
  <c r="N3144" i="5"/>
  <c r="P3143" i="5"/>
  <c r="O3143" i="5"/>
  <c r="N3143" i="5"/>
  <c r="P3142" i="5"/>
  <c r="O3142" i="5"/>
  <c r="N3142" i="5"/>
  <c r="P3141" i="5"/>
  <c r="O3141" i="5"/>
  <c r="N3141" i="5"/>
  <c r="P3140" i="5"/>
  <c r="O3140" i="5"/>
  <c r="N3140" i="5"/>
  <c r="P3139" i="5"/>
  <c r="O3139" i="5"/>
  <c r="N3139" i="5"/>
  <c r="P3138" i="5"/>
  <c r="O3138" i="5"/>
  <c r="N3138" i="5"/>
  <c r="P3137" i="5"/>
  <c r="O3137" i="5"/>
  <c r="N3137" i="5"/>
  <c r="P3136" i="5"/>
  <c r="O3136" i="5"/>
  <c r="N3136" i="5"/>
  <c r="P3135" i="5"/>
  <c r="O3135" i="5"/>
  <c r="N3135" i="5"/>
  <c r="P3134" i="5"/>
  <c r="O3134" i="5"/>
  <c r="N3134" i="5"/>
  <c r="P3133" i="5"/>
  <c r="O3133" i="5"/>
  <c r="N3133" i="5"/>
  <c r="P3132" i="5"/>
  <c r="O3132" i="5"/>
  <c r="N3132" i="5"/>
  <c r="P3131" i="5"/>
  <c r="O3131" i="5"/>
  <c r="N3131" i="5"/>
  <c r="P3130" i="5"/>
  <c r="O3130" i="5"/>
  <c r="N3130" i="5"/>
  <c r="P3129" i="5"/>
  <c r="O3129" i="5"/>
  <c r="N3129" i="5"/>
  <c r="P3128" i="5"/>
  <c r="O3128" i="5"/>
  <c r="N3128" i="5"/>
  <c r="P3127" i="5"/>
  <c r="O3127" i="5"/>
  <c r="N3127" i="5"/>
  <c r="P3126" i="5"/>
  <c r="O3126" i="5"/>
  <c r="N3126" i="5"/>
  <c r="P3125" i="5"/>
  <c r="O3125" i="5"/>
  <c r="N3125" i="5"/>
  <c r="P3124" i="5"/>
  <c r="O3124" i="5"/>
  <c r="N3124" i="5"/>
  <c r="P3123" i="5"/>
  <c r="O3123" i="5"/>
  <c r="N3123" i="5"/>
  <c r="P3122" i="5"/>
  <c r="O3122" i="5"/>
  <c r="N3122" i="5"/>
  <c r="P3121" i="5"/>
  <c r="O3121" i="5"/>
  <c r="N3121" i="5"/>
  <c r="P3120" i="5"/>
  <c r="O3120" i="5"/>
  <c r="N3120" i="5"/>
  <c r="P3119" i="5"/>
  <c r="O3119" i="5"/>
  <c r="N3119" i="5"/>
  <c r="P3118" i="5"/>
  <c r="O3118" i="5"/>
  <c r="N3118" i="5"/>
  <c r="P3117" i="5"/>
  <c r="O3117" i="5"/>
  <c r="N3117" i="5"/>
  <c r="P3116" i="5"/>
  <c r="O3116" i="5"/>
  <c r="N3116" i="5"/>
  <c r="P3115" i="5"/>
  <c r="O3115" i="5"/>
  <c r="N3115" i="5"/>
  <c r="P3114" i="5"/>
  <c r="O3114" i="5"/>
  <c r="N3114" i="5"/>
  <c r="P3113" i="5"/>
  <c r="O3113" i="5"/>
  <c r="N3113" i="5"/>
  <c r="P3112" i="5"/>
  <c r="O3112" i="5"/>
  <c r="N3112" i="5"/>
  <c r="P3111" i="5"/>
  <c r="O3111" i="5"/>
  <c r="N3111" i="5"/>
  <c r="P3110" i="5"/>
  <c r="O3110" i="5"/>
  <c r="N3110" i="5"/>
  <c r="P3109" i="5"/>
  <c r="O3109" i="5"/>
  <c r="N3109" i="5"/>
  <c r="P3108" i="5"/>
  <c r="O3108" i="5"/>
  <c r="N3108" i="5"/>
  <c r="P3107" i="5"/>
  <c r="O3107" i="5"/>
  <c r="N3107" i="5"/>
  <c r="P3106" i="5"/>
  <c r="O3106" i="5"/>
  <c r="N3106" i="5"/>
  <c r="P3105" i="5"/>
  <c r="O3105" i="5"/>
  <c r="N3105" i="5"/>
  <c r="P3104" i="5"/>
  <c r="O3104" i="5"/>
  <c r="N3104" i="5"/>
  <c r="P3103" i="5"/>
  <c r="O3103" i="5"/>
  <c r="N3103" i="5"/>
  <c r="P3102" i="5"/>
  <c r="O3102" i="5"/>
  <c r="N3102" i="5"/>
  <c r="P3101" i="5"/>
  <c r="O3101" i="5"/>
  <c r="N3101" i="5"/>
  <c r="P3100" i="5"/>
  <c r="O3100" i="5"/>
  <c r="N3100" i="5"/>
  <c r="P3099" i="5"/>
  <c r="O3099" i="5"/>
  <c r="N3099" i="5"/>
  <c r="P3098" i="5"/>
  <c r="O3098" i="5"/>
  <c r="N3098" i="5"/>
  <c r="P3097" i="5"/>
  <c r="O3097" i="5"/>
  <c r="N3097" i="5"/>
  <c r="P3096" i="5"/>
  <c r="O3096" i="5"/>
  <c r="N3096" i="5"/>
  <c r="P3095" i="5"/>
  <c r="O3095" i="5"/>
  <c r="N3095" i="5"/>
  <c r="P3094" i="5"/>
  <c r="O3094" i="5"/>
  <c r="N3094" i="5"/>
  <c r="P3093" i="5"/>
  <c r="O3093" i="5"/>
  <c r="N3093" i="5"/>
  <c r="P3092" i="5"/>
  <c r="O3092" i="5"/>
  <c r="N3092" i="5"/>
  <c r="P3091" i="5"/>
  <c r="O3091" i="5"/>
  <c r="N3091" i="5"/>
  <c r="P3090" i="5"/>
  <c r="O3090" i="5"/>
  <c r="N3090" i="5"/>
  <c r="P3089" i="5"/>
  <c r="O3089" i="5"/>
  <c r="N3089" i="5"/>
  <c r="P3088" i="5"/>
  <c r="O3088" i="5"/>
  <c r="N3088" i="5"/>
  <c r="P3087" i="5"/>
  <c r="O3087" i="5"/>
  <c r="N3087" i="5"/>
  <c r="P3086" i="5"/>
  <c r="O3086" i="5"/>
  <c r="N3086" i="5"/>
  <c r="P3085" i="5"/>
  <c r="O3085" i="5"/>
  <c r="N3085" i="5"/>
  <c r="P3084" i="5"/>
  <c r="O3084" i="5"/>
  <c r="N3084" i="5"/>
  <c r="P3083" i="5"/>
  <c r="O3083" i="5"/>
  <c r="N3083" i="5"/>
  <c r="P3082" i="5"/>
  <c r="O3082" i="5"/>
  <c r="N3082" i="5"/>
  <c r="P3081" i="5"/>
  <c r="O3081" i="5"/>
  <c r="N3081" i="5"/>
  <c r="P3080" i="5"/>
  <c r="O3080" i="5"/>
  <c r="N3080" i="5"/>
  <c r="P3079" i="5"/>
  <c r="O3079" i="5"/>
  <c r="N3079" i="5"/>
  <c r="P3078" i="5"/>
  <c r="O3078" i="5"/>
  <c r="N3078" i="5"/>
  <c r="P3077" i="5"/>
  <c r="O3077" i="5"/>
  <c r="N3077" i="5"/>
  <c r="P3076" i="5"/>
  <c r="O3076" i="5"/>
  <c r="N3076" i="5"/>
  <c r="P3075" i="5"/>
  <c r="O3075" i="5"/>
  <c r="N3075" i="5"/>
  <c r="P3074" i="5"/>
  <c r="O3074" i="5"/>
  <c r="N3074" i="5"/>
  <c r="P3073" i="5"/>
  <c r="O3073" i="5"/>
  <c r="N3073" i="5"/>
  <c r="P3072" i="5"/>
  <c r="O3072" i="5"/>
  <c r="N3072" i="5"/>
  <c r="P3071" i="5"/>
  <c r="O3071" i="5"/>
  <c r="N3071" i="5"/>
  <c r="P3070" i="5"/>
  <c r="O3070" i="5"/>
  <c r="N3070" i="5"/>
  <c r="P3069" i="5"/>
  <c r="O3069" i="5"/>
  <c r="N3069" i="5"/>
  <c r="P3068" i="5"/>
  <c r="O3068" i="5"/>
  <c r="N3068" i="5"/>
  <c r="P3067" i="5"/>
  <c r="O3067" i="5"/>
  <c r="N3067" i="5"/>
  <c r="P3066" i="5"/>
  <c r="O3066" i="5"/>
  <c r="N3066" i="5"/>
  <c r="P3065" i="5"/>
  <c r="O3065" i="5"/>
  <c r="N3065" i="5"/>
  <c r="P3064" i="5"/>
  <c r="O3064" i="5"/>
  <c r="N3064" i="5"/>
  <c r="P3063" i="5"/>
  <c r="O3063" i="5"/>
  <c r="N3063" i="5"/>
  <c r="P3062" i="5"/>
  <c r="O3062" i="5"/>
  <c r="N3062" i="5"/>
  <c r="P3061" i="5"/>
  <c r="O3061" i="5"/>
  <c r="N3061" i="5"/>
  <c r="P3060" i="5"/>
  <c r="O3060" i="5"/>
  <c r="N3060" i="5"/>
  <c r="P3059" i="5"/>
  <c r="O3059" i="5"/>
  <c r="N3059" i="5"/>
  <c r="P3058" i="5"/>
  <c r="O3058" i="5"/>
  <c r="N3058" i="5"/>
  <c r="P3057" i="5"/>
  <c r="O3057" i="5"/>
  <c r="N3057" i="5"/>
  <c r="P3056" i="5"/>
  <c r="O3056" i="5"/>
  <c r="N3056" i="5"/>
  <c r="P3055" i="5"/>
  <c r="O3055" i="5"/>
  <c r="N3055" i="5"/>
  <c r="P3054" i="5"/>
  <c r="O3054" i="5"/>
  <c r="N3054" i="5"/>
  <c r="P3053" i="5"/>
  <c r="O3053" i="5"/>
  <c r="N3053" i="5"/>
  <c r="P3052" i="5"/>
  <c r="O3052" i="5"/>
  <c r="N3052" i="5"/>
  <c r="P3051" i="5"/>
  <c r="O3051" i="5"/>
  <c r="N3051" i="5"/>
  <c r="P3050" i="5"/>
  <c r="O3050" i="5"/>
  <c r="N3050" i="5"/>
  <c r="P3049" i="5"/>
  <c r="O3049" i="5"/>
  <c r="N3049" i="5"/>
  <c r="P3048" i="5"/>
  <c r="O3048" i="5"/>
  <c r="N3048" i="5"/>
  <c r="P3047" i="5"/>
  <c r="O3047" i="5"/>
  <c r="N3047" i="5"/>
  <c r="P3046" i="5"/>
  <c r="O3046" i="5"/>
  <c r="N3046" i="5"/>
  <c r="P3045" i="5"/>
  <c r="O3045" i="5"/>
  <c r="N3045" i="5"/>
  <c r="P3044" i="5"/>
  <c r="O3044" i="5"/>
  <c r="N3044" i="5"/>
  <c r="P3043" i="5"/>
  <c r="O3043" i="5"/>
  <c r="N3043" i="5"/>
  <c r="P3042" i="5"/>
  <c r="O3042" i="5"/>
  <c r="N3042" i="5"/>
  <c r="P3041" i="5"/>
  <c r="O3041" i="5"/>
  <c r="N3041" i="5"/>
  <c r="P3040" i="5"/>
  <c r="O3040" i="5"/>
  <c r="N3040" i="5"/>
  <c r="P3039" i="5"/>
  <c r="O3039" i="5"/>
  <c r="N3039" i="5"/>
  <c r="P3038" i="5"/>
  <c r="O3038" i="5"/>
  <c r="N3038" i="5"/>
  <c r="P3037" i="5"/>
  <c r="O3037" i="5"/>
  <c r="N3037" i="5"/>
  <c r="P3036" i="5"/>
  <c r="O3036" i="5"/>
  <c r="N3036" i="5"/>
  <c r="P3035" i="5"/>
  <c r="O3035" i="5"/>
  <c r="N3035" i="5"/>
  <c r="P3034" i="5"/>
  <c r="O3034" i="5"/>
  <c r="N3034" i="5"/>
  <c r="P3033" i="5"/>
  <c r="O3033" i="5"/>
  <c r="N3033" i="5"/>
  <c r="P3032" i="5"/>
  <c r="O3032" i="5"/>
  <c r="N3032" i="5"/>
  <c r="P3031" i="5"/>
  <c r="O3031" i="5"/>
  <c r="N3031" i="5"/>
  <c r="P3030" i="5"/>
  <c r="O3030" i="5"/>
  <c r="N3030" i="5"/>
  <c r="P3029" i="5"/>
  <c r="O3029" i="5"/>
  <c r="N3029" i="5"/>
  <c r="P3028" i="5"/>
  <c r="O3028" i="5"/>
  <c r="N3028" i="5"/>
  <c r="P3027" i="5"/>
  <c r="O3027" i="5"/>
  <c r="N3027" i="5"/>
  <c r="P3026" i="5"/>
  <c r="O3026" i="5"/>
  <c r="N3026" i="5"/>
  <c r="P3025" i="5"/>
  <c r="O3025" i="5"/>
  <c r="N3025" i="5"/>
  <c r="P3024" i="5"/>
  <c r="O3024" i="5"/>
  <c r="N3024" i="5"/>
  <c r="P3023" i="5"/>
  <c r="O3023" i="5"/>
  <c r="N3023" i="5"/>
  <c r="P3022" i="5"/>
  <c r="O3022" i="5"/>
  <c r="N3022" i="5"/>
  <c r="P3021" i="5"/>
  <c r="O3021" i="5"/>
  <c r="N3021" i="5"/>
  <c r="P3020" i="5"/>
  <c r="O3020" i="5"/>
  <c r="N3020" i="5"/>
  <c r="P3019" i="5"/>
  <c r="O3019" i="5"/>
  <c r="N3019" i="5"/>
  <c r="P3018" i="5"/>
  <c r="O3018" i="5"/>
  <c r="N3018" i="5"/>
  <c r="P3017" i="5"/>
  <c r="O3017" i="5"/>
  <c r="N3017" i="5"/>
  <c r="P3016" i="5"/>
  <c r="O3016" i="5"/>
  <c r="N3016" i="5"/>
  <c r="P3015" i="5"/>
  <c r="O3015" i="5"/>
  <c r="N3015" i="5"/>
  <c r="P3014" i="5"/>
  <c r="O3014" i="5"/>
  <c r="N3014" i="5"/>
  <c r="P3013" i="5"/>
  <c r="O3013" i="5"/>
  <c r="N3013" i="5"/>
  <c r="P3012" i="5"/>
  <c r="O3012" i="5"/>
  <c r="N3012" i="5"/>
  <c r="P3011" i="5"/>
  <c r="O3011" i="5"/>
  <c r="N3011" i="5"/>
  <c r="P3010" i="5"/>
  <c r="O3010" i="5"/>
  <c r="N3010" i="5"/>
  <c r="P3009" i="5"/>
  <c r="O3009" i="5"/>
  <c r="N3009" i="5"/>
  <c r="P3008" i="5"/>
  <c r="O3008" i="5"/>
  <c r="N3008" i="5"/>
  <c r="P3007" i="5"/>
  <c r="O3007" i="5"/>
  <c r="N3007" i="5"/>
  <c r="P3006" i="5"/>
  <c r="O3006" i="5"/>
  <c r="N3006" i="5"/>
  <c r="P3005" i="5"/>
  <c r="O3005" i="5"/>
  <c r="N3005" i="5"/>
  <c r="P3004" i="5"/>
  <c r="O3004" i="5"/>
  <c r="N3004" i="5"/>
  <c r="P3003" i="5"/>
  <c r="O3003" i="5"/>
  <c r="N3003" i="5"/>
  <c r="P3002" i="5"/>
  <c r="O3002" i="5"/>
  <c r="N3002" i="5"/>
  <c r="P3001" i="5"/>
  <c r="O3001" i="5"/>
  <c r="N3001" i="5"/>
  <c r="P3000" i="5"/>
  <c r="O3000" i="5"/>
  <c r="N3000" i="5"/>
  <c r="P2999" i="5"/>
  <c r="O2999" i="5"/>
  <c r="N2999" i="5"/>
  <c r="P2998" i="5"/>
  <c r="O2998" i="5"/>
  <c r="N2998" i="5"/>
  <c r="P2997" i="5"/>
  <c r="O2997" i="5"/>
  <c r="N2997" i="5"/>
  <c r="P2996" i="5"/>
  <c r="O2996" i="5"/>
  <c r="N2996" i="5"/>
  <c r="P2995" i="5"/>
  <c r="O2995" i="5"/>
  <c r="N2995" i="5"/>
  <c r="P2994" i="5"/>
  <c r="O2994" i="5"/>
  <c r="N2994" i="5"/>
  <c r="P2993" i="5"/>
  <c r="O2993" i="5"/>
  <c r="N2993" i="5"/>
  <c r="P2992" i="5"/>
  <c r="O2992" i="5"/>
  <c r="N2992" i="5"/>
  <c r="P2991" i="5"/>
  <c r="O2991" i="5"/>
  <c r="N2991" i="5"/>
  <c r="P2990" i="5"/>
  <c r="O2990" i="5"/>
  <c r="N2990" i="5"/>
  <c r="P2989" i="5"/>
  <c r="O2989" i="5"/>
  <c r="N2989" i="5"/>
  <c r="P2988" i="5"/>
  <c r="O2988" i="5"/>
  <c r="N2988" i="5"/>
  <c r="P2987" i="5"/>
  <c r="O2987" i="5"/>
  <c r="N2987" i="5"/>
  <c r="P2986" i="5"/>
  <c r="O2986" i="5"/>
  <c r="N2986" i="5"/>
  <c r="P2985" i="5"/>
  <c r="O2985" i="5"/>
  <c r="N2985" i="5"/>
  <c r="P2984" i="5"/>
  <c r="O2984" i="5"/>
  <c r="N2984" i="5"/>
  <c r="P2983" i="5"/>
  <c r="O2983" i="5"/>
  <c r="N2983" i="5"/>
  <c r="P2982" i="5"/>
  <c r="O2982" i="5"/>
  <c r="N2982" i="5"/>
  <c r="P2981" i="5"/>
  <c r="O2981" i="5"/>
  <c r="N2981" i="5"/>
  <c r="P2980" i="5"/>
  <c r="O2980" i="5"/>
  <c r="N2980" i="5"/>
  <c r="P2979" i="5"/>
  <c r="O2979" i="5"/>
  <c r="N2979" i="5"/>
  <c r="P2978" i="5"/>
  <c r="O2978" i="5"/>
  <c r="N2978" i="5"/>
  <c r="P2977" i="5"/>
  <c r="O2977" i="5"/>
  <c r="N2977" i="5"/>
  <c r="P2976" i="5"/>
  <c r="O2976" i="5"/>
  <c r="N2976" i="5"/>
  <c r="P2975" i="5"/>
  <c r="O2975" i="5"/>
  <c r="N2975" i="5"/>
  <c r="P2974" i="5"/>
  <c r="O2974" i="5"/>
  <c r="N2974" i="5"/>
  <c r="P2973" i="5"/>
  <c r="O2973" i="5"/>
  <c r="N2973" i="5"/>
  <c r="P2972" i="5"/>
  <c r="O2972" i="5"/>
  <c r="N2972" i="5"/>
  <c r="P2971" i="5"/>
  <c r="O2971" i="5"/>
  <c r="N2971" i="5"/>
  <c r="P2970" i="5"/>
  <c r="O2970" i="5"/>
  <c r="N2970" i="5"/>
  <c r="P2969" i="5"/>
  <c r="O2969" i="5"/>
  <c r="N2969" i="5"/>
  <c r="P2968" i="5"/>
  <c r="O2968" i="5"/>
  <c r="N2968" i="5"/>
  <c r="P2967" i="5"/>
  <c r="O2967" i="5"/>
  <c r="N2967" i="5"/>
  <c r="P2966" i="5"/>
  <c r="O2966" i="5"/>
  <c r="N2966" i="5"/>
  <c r="P2965" i="5"/>
  <c r="O2965" i="5"/>
  <c r="N2965" i="5"/>
  <c r="P2964" i="5"/>
  <c r="O2964" i="5"/>
  <c r="N2964" i="5"/>
  <c r="P2963" i="5"/>
  <c r="O2963" i="5"/>
  <c r="N2963" i="5"/>
  <c r="P2962" i="5"/>
  <c r="O2962" i="5"/>
  <c r="N2962" i="5"/>
  <c r="P2961" i="5"/>
  <c r="O2961" i="5"/>
  <c r="N2961" i="5"/>
  <c r="P2960" i="5"/>
  <c r="O2960" i="5"/>
  <c r="N2960" i="5"/>
  <c r="P2959" i="5"/>
  <c r="O2959" i="5"/>
  <c r="N2959" i="5"/>
  <c r="P2958" i="5"/>
  <c r="O2958" i="5"/>
  <c r="N2958" i="5"/>
  <c r="P2957" i="5"/>
  <c r="O2957" i="5"/>
  <c r="N2957" i="5"/>
  <c r="P2956" i="5"/>
  <c r="O2956" i="5"/>
  <c r="N2956" i="5"/>
  <c r="P2955" i="5"/>
  <c r="O2955" i="5"/>
  <c r="N2955" i="5"/>
  <c r="P2954" i="5"/>
  <c r="O2954" i="5"/>
  <c r="N2954" i="5"/>
  <c r="P2953" i="5"/>
  <c r="O2953" i="5"/>
  <c r="N2953" i="5"/>
  <c r="P2952" i="5"/>
  <c r="O2952" i="5"/>
  <c r="N2952" i="5"/>
  <c r="P2951" i="5"/>
  <c r="O2951" i="5"/>
  <c r="N2951" i="5"/>
  <c r="P2950" i="5"/>
  <c r="O2950" i="5"/>
  <c r="N2950" i="5"/>
  <c r="P2949" i="5"/>
  <c r="O2949" i="5"/>
  <c r="N2949" i="5"/>
  <c r="P2948" i="5"/>
  <c r="O2948" i="5"/>
  <c r="N2948" i="5"/>
  <c r="P2947" i="5"/>
  <c r="O2947" i="5"/>
  <c r="N2947" i="5"/>
  <c r="P2946" i="5"/>
  <c r="O2946" i="5"/>
  <c r="N2946" i="5"/>
  <c r="P2945" i="5"/>
  <c r="O2945" i="5"/>
  <c r="N2945" i="5"/>
  <c r="P2944" i="5"/>
  <c r="O2944" i="5"/>
  <c r="N2944" i="5"/>
  <c r="P2943" i="5"/>
  <c r="O2943" i="5"/>
  <c r="N2943" i="5"/>
  <c r="P2942" i="5"/>
  <c r="O2942" i="5"/>
  <c r="N2942" i="5"/>
  <c r="P2941" i="5"/>
  <c r="O2941" i="5"/>
  <c r="N2941" i="5"/>
  <c r="P2940" i="5"/>
  <c r="O2940" i="5"/>
  <c r="N2940" i="5"/>
  <c r="P2939" i="5"/>
  <c r="O2939" i="5"/>
  <c r="N2939" i="5"/>
  <c r="P2938" i="5"/>
  <c r="O2938" i="5"/>
  <c r="N2938" i="5"/>
  <c r="P2937" i="5"/>
  <c r="O2937" i="5"/>
  <c r="N2937" i="5"/>
  <c r="P2936" i="5"/>
  <c r="O2936" i="5"/>
  <c r="N2936" i="5"/>
  <c r="P2935" i="5"/>
  <c r="O2935" i="5"/>
  <c r="N2935" i="5"/>
  <c r="P2934" i="5"/>
  <c r="O2934" i="5"/>
  <c r="N2934" i="5"/>
  <c r="P2933" i="5"/>
  <c r="O2933" i="5"/>
  <c r="N2933" i="5"/>
  <c r="P2932" i="5"/>
  <c r="O2932" i="5"/>
  <c r="N2932" i="5"/>
  <c r="P2931" i="5"/>
  <c r="O2931" i="5"/>
  <c r="N2931" i="5"/>
  <c r="P2930" i="5"/>
  <c r="O2930" i="5"/>
  <c r="N2930" i="5"/>
  <c r="P2929" i="5"/>
  <c r="O2929" i="5"/>
  <c r="N2929" i="5"/>
  <c r="P2928" i="5"/>
  <c r="O2928" i="5"/>
  <c r="N2928" i="5"/>
  <c r="P2927" i="5"/>
  <c r="O2927" i="5"/>
  <c r="N2927" i="5"/>
  <c r="P2926" i="5"/>
  <c r="O2926" i="5"/>
  <c r="N2926" i="5"/>
  <c r="P2925" i="5"/>
  <c r="O2925" i="5"/>
  <c r="N2925" i="5"/>
  <c r="P2924" i="5"/>
  <c r="O2924" i="5"/>
  <c r="N2924" i="5"/>
  <c r="P2923" i="5"/>
  <c r="O2923" i="5"/>
  <c r="N2923" i="5"/>
  <c r="P2922" i="5"/>
  <c r="O2922" i="5"/>
  <c r="N2922" i="5"/>
  <c r="P2921" i="5"/>
  <c r="O2921" i="5"/>
  <c r="N2921" i="5"/>
  <c r="P2920" i="5"/>
  <c r="O2920" i="5"/>
  <c r="N2920" i="5"/>
  <c r="P2919" i="5"/>
  <c r="O2919" i="5"/>
  <c r="N2919" i="5"/>
  <c r="P2918" i="5"/>
  <c r="O2918" i="5"/>
  <c r="N2918" i="5"/>
  <c r="P2917" i="5"/>
  <c r="O2917" i="5"/>
  <c r="N2917" i="5"/>
  <c r="P2916" i="5"/>
  <c r="O2916" i="5"/>
  <c r="N2916" i="5"/>
  <c r="P2915" i="5"/>
  <c r="O2915" i="5"/>
  <c r="N2915" i="5"/>
  <c r="P2914" i="5"/>
  <c r="O2914" i="5"/>
  <c r="N2914" i="5"/>
  <c r="P2913" i="5"/>
  <c r="O2913" i="5"/>
  <c r="N2913" i="5"/>
  <c r="P2912" i="5"/>
  <c r="O2912" i="5"/>
  <c r="N2912" i="5"/>
  <c r="P2911" i="5"/>
  <c r="O2911" i="5"/>
  <c r="N2911" i="5"/>
  <c r="P2910" i="5"/>
  <c r="O2910" i="5"/>
  <c r="N2910" i="5"/>
  <c r="P2909" i="5"/>
  <c r="O2909" i="5"/>
  <c r="N2909" i="5"/>
  <c r="P2908" i="5"/>
  <c r="O2908" i="5"/>
  <c r="N2908" i="5"/>
  <c r="P2907" i="5"/>
  <c r="O2907" i="5"/>
  <c r="N2907" i="5"/>
  <c r="P2906" i="5"/>
  <c r="O2906" i="5"/>
  <c r="N2906" i="5"/>
  <c r="P2905" i="5"/>
  <c r="O2905" i="5"/>
  <c r="N2905" i="5"/>
  <c r="P2904" i="5"/>
  <c r="O2904" i="5"/>
  <c r="N2904" i="5"/>
  <c r="P2903" i="5"/>
  <c r="O2903" i="5"/>
  <c r="N2903" i="5"/>
  <c r="P2902" i="5"/>
  <c r="O2902" i="5"/>
  <c r="N2902" i="5"/>
  <c r="P2901" i="5"/>
  <c r="O2901" i="5"/>
  <c r="N2901" i="5"/>
  <c r="P2900" i="5"/>
  <c r="O2900" i="5"/>
  <c r="N2900" i="5"/>
  <c r="P2899" i="5"/>
  <c r="O2899" i="5"/>
  <c r="N2899" i="5"/>
  <c r="P2898" i="5"/>
  <c r="O2898" i="5"/>
  <c r="N2898" i="5"/>
  <c r="P2897" i="5"/>
  <c r="O2897" i="5"/>
  <c r="N2897" i="5"/>
  <c r="P2896" i="5"/>
  <c r="O2896" i="5"/>
  <c r="N2896" i="5"/>
  <c r="P2895" i="5"/>
  <c r="O2895" i="5"/>
  <c r="N2895" i="5"/>
  <c r="P2894" i="5"/>
  <c r="O2894" i="5"/>
  <c r="N2894" i="5"/>
  <c r="P2893" i="5"/>
  <c r="O2893" i="5"/>
  <c r="N2893" i="5"/>
  <c r="P2892" i="5"/>
  <c r="O2892" i="5"/>
  <c r="N2892" i="5"/>
  <c r="P2891" i="5"/>
  <c r="O2891" i="5"/>
  <c r="N2891" i="5"/>
  <c r="P2890" i="5"/>
  <c r="O2890" i="5"/>
  <c r="N2890" i="5"/>
  <c r="P2889" i="5"/>
  <c r="O2889" i="5"/>
  <c r="N2889" i="5"/>
  <c r="P2888" i="5"/>
  <c r="O2888" i="5"/>
  <c r="N2888" i="5"/>
  <c r="P2887" i="5"/>
  <c r="O2887" i="5"/>
  <c r="N2887" i="5"/>
  <c r="P2886" i="5"/>
  <c r="O2886" i="5"/>
  <c r="N2886" i="5"/>
  <c r="P2885" i="5"/>
  <c r="O2885" i="5"/>
  <c r="N2885" i="5"/>
  <c r="P2884" i="5"/>
  <c r="O2884" i="5"/>
  <c r="N2884" i="5"/>
  <c r="P2883" i="5"/>
  <c r="O2883" i="5"/>
  <c r="N2883" i="5"/>
  <c r="P2882" i="5"/>
  <c r="O2882" i="5"/>
  <c r="N2882" i="5"/>
  <c r="P2881" i="5"/>
  <c r="O2881" i="5"/>
  <c r="N2881" i="5"/>
  <c r="P2880" i="5"/>
  <c r="O2880" i="5"/>
  <c r="N2880" i="5"/>
  <c r="P2879" i="5"/>
  <c r="O2879" i="5"/>
  <c r="N2879" i="5"/>
  <c r="P2878" i="5"/>
  <c r="O2878" i="5"/>
  <c r="N2878" i="5"/>
  <c r="P2877" i="5"/>
  <c r="O2877" i="5"/>
  <c r="N2877" i="5"/>
  <c r="P2876" i="5"/>
  <c r="O2876" i="5"/>
  <c r="N2876" i="5"/>
  <c r="P2875" i="5"/>
  <c r="O2875" i="5"/>
  <c r="N2875" i="5"/>
  <c r="P2874" i="5"/>
  <c r="O2874" i="5"/>
  <c r="N2874" i="5"/>
  <c r="P2873" i="5"/>
  <c r="O2873" i="5"/>
  <c r="N2873" i="5"/>
  <c r="P2872" i="5"/>
  <c r="O2872" i="5"/>
  <c r="N2872" i="5"/>
  <c r="P2871" i="5"/>
  <c r="O2871" i="5"/>
  <c r="N2871" i="5"/>
  <c r="P2870" i="5"/>
  <c r="O2870" i="5"/>
  <c r="N2870" i="5"/>
  <c r="P2869" i="5"/>
  <c r="O2869" i="5"/>
  <c r="N2869" i="5"/>
  <c r="P2868" i="5"/>
  <c r="O2868" i="5"/>
  <c r="N2868" i="5"/>
  <c r="P2867" i="5"/>
  <c r="O2867" i="5"/>
  <c r="N2867" i="5"/>
  <c r="P2866" i="5"/>
  <c r="O2866" i="5"/>
  <c r="N2866" i="5"/>
  <c r="P2865" i="5"/>
  <c r="O2865" i="5"/>
  <c r="N2865" i="5"/>
  <c r="P2864" i="5"/>
  <c r="O2864" i="5"/>
  <c r="N2864" i="5"/>
  <c r="P2863" i="5"/>
  <c r="O2863" i="5"/>
  <c r="N2863" i="5"/>
  <c r="P2862" i="5"/>
  <c r="O2862" i="5"/>
  <c r="N2862" i="5"/>
  <c r="P2861" i="5"/>
  <c r="O2861" i="5"/>
  <c r="N2861" i="5"/>
  <c r="P2860" i="5"/>
  <c r="O2860" i="5"/>
  <c r="N2860" i="5"/>
  <c r="P2859" i="5"/>
  <c r="O2859" i="5"/>
  <c r="N2859" i="5"/>
  <c r="P2858" i="5"/>
  <c r="O2858" i="5"/>
  <c r="N2858" i="5"/>
  <c r="P2857" i="5"/>
  <c r="O2857" i="5"/>
  <c r="N2857" i="5"/>
  <c r="P2856" i="5"/>
  <c r="O2856" i="5"/>
  <c r="N2856" i="5"/>
  <c r="P2855" i="5"/>
  <c r="O2855" i="5"/>
  <c r="N2855" i="5"/>
  <c r="P2854" i="5"/>
  <c r="O2854" i="5"/>
  <c r="N2854" i="5"/>
  <c r="P2853" i="5"/>
  <c r="O2853" i="5"/>
  <c r="N2853" i="5"/>
  <c r="P2852" i="5"/>
  <c r="O2852" i="5"/>
  <c r="N2852" i="5"/>
  <c r="P2851" i="5"/>
  <c r="O2851" i="5"/>
  <c r="N2851" i="5"/>
  <c r="P2850" i="5"/>
  <c r="O2850" i="5"/>
  <c r="N2850" i="5"/>
  <c r="P2849" i="5"/>
  <c r="O2849" i="5"/>
  <c r="N2849" i="5"/>
  <c r="P2848" i="5"/>
  <c r="O2848" i="5"/>
  <c r="N2848" i="5"/>
  <c r="P2847" i="5"/>
  <c r="O2847" i="5"/>
  <c r="N2847" i="5"/>
  <c r="P2846" i="5"/>
  <c r="O2846" i="5"/>
  <c r="N2846" i="5"/>
  <c r="P2845" i="5"/>
  <c r="O2845" i="5"/>
  <c r="N2845" i="5"/>
  <c r="P2844" i="5"/>
  <c r="O2844" i="5"/>
  <c r="N2844" i="5"/>
  <c r="P2843" i="5"/>
  <c r="O2843" i="5"/>
  <c r="N2843" i="5"/>
  <c r="P2842" i="5"/>
  <c r="O2842" i="5"/>
  <c r="N2842" i="5"/>
  <c r="P2841" i="5"/>
  <c r="O2841" i="5"/>
  <c r="N2841" i="5"/>
  <c r="P2840" i="5"/>
  <c r="O2840" i="5"/>
  <c r="N2840" i="5"/>
  <c r="P2839" i="5"/>
  <c r="O2839" i="5"/>
  <c r="N2839" i="5"/>
  <c r="P2838" i="5"/>
  <c r="O2838" i="5"/>
  <c r="N2838" i="5"/>
  <c r="P2837" i="5"/>
  <c r="O2837" i="5"/>
  <c r="N2837" i="5"/>
  <c r="P2836" i="5"/>
  <c r="O2836" i="5"/>
  <c r="N2836" i="5"/>
  <c r="P2835" i="5"/>
  <c r="O2835" i="5"/>
  <c r="N2835" i="5"/>
  <c r="P2834" i="5"/>
  <c r="O2834" i="5"/>
  <c r="N2834" i="5"/>
  <c r="P2833" i="5"/>
  <c r="O2833" i="5"/>
  <c r="N2833" i="5"/>
  <c r="P2832" i="5"/>
  <c r="O2832" i="5"/>
  <c r="N2832" i="5"/>
  <c r="P2831" i="5"/>
  <c r="O2831" i="5"/>
  <c r="N2831" i="5"/>
  <c r="P2830" i="5"/>
  <c r="O2830" i="5"/>
  <c r="N2830" i="5"/>
  <c r="P2829" i="5"/>
  <c r="O2829" i="5"/>
  <c r="N2829" i="5"/>
  <c r="P2828" i="5"/>
  <c r="O2828" i="5"/>
  <c r="N2828" i="5"/>
  <c r="P2827" i="5"/>
  <c r="O2827" i="5"/>
  <c r="N2827" i="5"/>
  <c r="P2826" i="5"/>
  <c r="O2826" i="5"/>
  <c r="N2826" i="5"/>
  <c r="P2825" i="5"/>
  <c r="O2825" i="5"/>
  <c r="N2825" i="5"/>
  <c r="P2824" i="5"/>
  <c r="O2824" i="5"/>
  <c r="N2824" i="5"/>
  <c r="P2823" i="5"/>
  <c r="O2823" i="5"/>
  <c r="N2823" i="5"/>
  <c r="P2822" i="5"/>
  <c r="O2822" i="5"/>
  <c r="N2822" i="5"/>
  <c r="P2821" i="5"/>
  <c r="O2821" i="5"/>
  <c r="N2821" i="5"/>
  <c r="P2820" i="5"/>
  <c r="O2820" i="5"/>
  <c r="N2820" i="5"/>
  <c r="P2819" i="5"/>
  <c r="O2819" i="5"/>
  <c r="N2819" i="5"/>
  <c r="P2818" i="5"/>
  <c r="O2818" i="5"/>
  <c r="N2818" i="5"/>
  <c r="P2817" i="5"/>
  <c r="O2817" i="5"/>
  <c r="N2817" i="5"/>
  <c r="P2816" i="5"/>
  <c r="O2816" i="5"/>
  <c r="N2816" i="5"/>
  <c r="P2815" i="5"/>
  <c r="O2815" i="5"/>
  <c r="N2815" i="5"/>
  <c r="P2814" i="5"/>
  <c r="O2814" i="5"/>
  <c r="N2814" i="5"/>
  <c r="P2813" i="5"/>
  <c r="O2813" i="5"/>
  <c r="N2813" i="5"/>
  <c r="P2812" i="5"/>
  <c r="O2812" i="5"/>
  <c r="N2812" i="5"/>
  <c r="P2811" i="5"/>
  <c r="O2811" i="5"/>
  <c r="N2811" i="5"/>
  <c r="P2810" i="5"/>
  <c r="O2810" i="5"/>
  <c r="N2810" i="5"/>
  <c r="P2809" i="5"/>
  <c r="O2809" i="5"/>
  <c r="N2809" i="5"/>
  <c r="P2808" i="5"/>
  <c r="O2808" i="5"/>
  <c r="N2808" i="5"/>
  <c r="P2807" i="5"/>
  <c r="O2807" i="5"/>
  <c r="N2807" i="5"/>
  <c r="P2806" i="5"/>
  <c r="O2806" i="5"/>
  <c r="N2806" i="5"/>
  <c r="P2805" i="5"/>
  <c r="O2805" i="5"/>
  <c r="N2805" i="5"/>
  <c r="P2804" i="5"/>
  <c r="O2804" i="5"/>
  <c r="N2804" i="5"/>
  <c r="P2803" i="5"/>
  <c r="O2803" i="5"/>
  <c r="N2803" i="5"/>
  <c r="P2802" i="5"/>
  <c r="O2802" i="5"/>
  <c r="N2802" i="5"/>
  <c r="P2801" i="5"/>
  <c r="O2801" i="5"/>
  <c r="N2801" i="5"/>
  <c r="P2800" i="5"/>
  <c r="O2800" i="5"/>
  <c r="N2800" i="5"/>
  <c r="P2799" i="5"/>
  <c r="O2799" i="5"/>
  <c r="N2799" i="5"/>
  <c r="P2798" i="5"/>
  <c r="O2798" i="5"/>
  <c r="N2798" i="5"/>
  <c r="P2797" i="5"/>
  <c r="O2797" i="5"/>
  <c r="N2797" i="5"/>
  <c r="P2796" i="5"/>
  <c r="O2796" i="5"/>
  <c r="N2796" i="5"/>
  <c r="P2795" i="5"/>
  <c r="O2795" i="5"/>
  <c r="N2795" i="5"/>
  <c r="P2794" i="5"/>
  <c r="O2794" i="5"/>
  <c r="N2794" i="5"/>
  <c r="P2793" i="5"/>
  <c r="O2793" i="5"/>
  <c r="N2793" i="5"/>
  <c r="P2792" i="5"/>
  <c r="O2792" i="5"/>
  <c r="N2792" i="5"/>
  <c r="P2791" i="5"/>
  <c r="O2791" i="5"/>
  <c r="N2791" i="5"/>
  <c r="P2790" i="5"/>
  <c r="O2790" i="5"/>
  <c r="N2790" i="5"/>
  <c r="P2789" i="5"/>
  <c r="O2789" i="5"/>
  <c r="N2789" i="5"/>
  <c r="P2788" i="5"/>
  <c r="O2788" i="5"/>
  <c r="N2788" i="5"/>
  <c r="P2787" i="5"/>
  <c r="O2787" i="5"/>
  <c r="N2787" i="5"/>
  <c r="P2786" i="5"/>
  <c r="O2786" i="5"/>
  <c r="N2786" i="5"/>
  <c r="P2785" i="5"/>
  <c r="O2785" i="5"/>
  <c r="N2785" i="5"/>
  <c r="P2784" i="5"/>
  <c r="O2784" i="5"/>
  <c r="N2784" i="5"/>
  <c r="P2783" i="5"/>
  <c r="O2783" i="5"/>
  <c r="N2783" i="5"/>
  <c r="P2782" i="5"/>
  <c r="O2782" i="5"/>
  <c r="N2782" i="5"/>
  <c r="P2781" i="5"/>
  <c r="O2781" i="5"/>
  <c r="N2781" i="5"/>
  <c r="P2780" i="5"/>
  <c r="O2780" i="5"/>
  <c r="N2780" i="5"/>
  <c r="P2779" i="5"/>
  <c r="O2779" i="5"/>
  <c r="N2779" i="5"/>
  <c r="P2778" i="5"/>
  <c r="O2778" i="5"/>
  <c r="N2778" i="5"/>
  <c r="P2777" i="5"/>
  <c r="O2777" i="5"/>
  <c r="N2777" i="5"/>
  <c r="P2776" i="5"/>
  <c r="O2776" i="5"/>
  <c r="N2776" i="5"/>
  <c r="P2775" i="5"/>
  <c r="O2775" i="5"/>
  <c r="N2775" i="5"/>
  <c r="P2774" i="5"/>
  <c r="O2774" i="5"/>
  <c r="N2774" i="5"/>
  <c r="P2773" i="5"/>
  <c r="O2773" i="5"/>
  <c r="N2773" i="5"/>
  <c r="P2772" i="5"/>
  <c r="O2772" i="5"/>
  <c r="N2772" i="5"/>
  <c r="P2771" i="5"/>
  <c r="O2771" i="5"/>
  <c r="N2771" i="5"/>
  <c r="P2770" i="5"/>
  <c r="O2770" i="5"/>
  <c r="N2770" i="5"/>
  <c r="P2769" i="5"/>
  <c r="O2769" i="5"/>
  <c r="N2769" i="5"/>
  <c r="P2768" i="5"/>
  <c r="O2768" i="5"/>
  <c r="N2768" i="5"/>
  <c r="P2767" i="5"/>
  <c r="O2767" i="5"/>
  <c r="N2767" i="5"/>
  <c r="P2766" i="5"/>
  <c r="O2766" i="5"/>
  <c r="N2766" i="5"/>
  <c r="P2765" i="5"/>
  <c r="O2765" i="5"/>
  <c r="N2765" i="5"/>
  <c r="P2764" i="5"/>
  <c r="O2764" i="5"/>
  <c r="N2764" i="5"/>
  <c r="P2763" i="5"/>
  <c r="O2763" i="5"/>
  <c r="N2763" i="5"/>
  <c r="P2762" i="5"/>
  <c r="O2762" i="5"/>
  <c r="N2762" i="5"/>
  <c r="P2761" i="5"/>
  <c r="O2761" i="5"/>
  <c r="N2761" i="5"/>
  <c r="P2760" i="5"/>
  <c r="O2760" i="5"/>
  <c r="N2760" i="5"/>
  <c r="P2759" i="5"/>
  <c r="O2759" i="5"/>
  <c r="N2759" i="5"/>
  <c r="P2758" i="5"/>
  <c r="O2758" i="5"/>
  <c r="N2758" i="5"/>
  <c r="P2757" i="5"/>
  <c r="O2757" i="5"/>
  <c r="N2757" i="5"/>
  <c r="P2756" i="5"/>
  <c r="O2756" i="5"/>
  <c r="N2756" i="5"/>
  <c r="P2755" i="5"/>
  <c r="O2755" i="5"/>
  <c r="N2755" i="5"/>
  <c r="P2754" i="5"/>
  <c r="O2754" i="5"/>
  <c r="N2754" i="5"/>
  <c r="P2753" i="5"/>
  <c r="O2753" i="5"/>
  <c r="N2753" i="5"/>
  <c r="P2752" i="5"/>
  <c r="O2752" i="5"/>
  <c r="N2752" i="5"/>
  <c r="P2751" i="5"/>
  <c r="O2751" i="5"/>
  <c r="N2751" i="5"/>
  <c r="P2750" i="5"/>
  <c r="O2750" i="5"/>
  <c r="N2750" i="5"/>
  <c r="P2749" i="5"/>
  <c r="O2749" i="5"/>
  <c r="N2749" i="5"/>
  <c r="P2748" i="5"/>
  <c r="O2748" i="5"/>
  <c r="N2748" i="5"/>
  <c r="P2747" i="5"/>
  <c r="O2747" i="5"/>
  <c r="N2747" i="5"/>
  <c r="P2746" i="5"/>
  <c r="O2746" i="5"/>
  <c r="N2746" i="5"/>
  <c r="P2745" i="5"/>
  <c r="O2745" i="5"/>
  <c r="N2745" i="5"/>
  <c r="P2744" i="5"/>
  <c r="O2744" i="5"/>
  <c r="N2744" i="5"/>
  <c r="P2743" i="5"/>
  <c r="O2743" i="5"/>
  <c r="N2743" i="5"/>
  <c r="P2742" i="5"/>
  <c r="O2742" i="5"/>
  <c r="N2742" i="5"/>
  <c r="P2741" i="5"/>
  <c r="O2741" i="5"/>
  <c r="N2741" i="5"/>
  <c r="P2740" i="5"/>
  <c r="O2740" i="5"/>
  <c r="N2740" i="5"/>
  <c r="P2739" i="5"/>
  <c r="O2739" i="5"/>
  <c r="N2739" i="5"/>
  <c r="P2738" i="5"/>
  <c r="O2738" i="5"/>
  <c r="N2738" i="5"/>
  <c r="P2737" i="5"/>
  <c r="O2737" i="5"/>
  <c r="N2737" i="5"/>
  <c r="P2736" i="5"/>
  <c r="O2736" i="5"/>
  <c r="N2736" i="5"/>
  <c r="P2735" i="5"/>
  <c r="O2735" i="5"/>
  <c r="N2735" i="5"/>
  <c r="P2734" i="5"/>
  <c r="O2734" i="5"/>
  <c r="N2734" i="5"/>
  <c r="P2733" i="5"/>
  <c r="O2733" i="5"/>
  <c r="N2733" i="5"/>
  <c r="P2732" i="5"/>
  <c r="O2732" i="5"/>
  <c r="N2732" i="5"/>
  <c r="P2731" i="5"/>
  <c r="O2731" i="5"/>
  <c r="N2731" i="5"/>
  <c r="P2730" i="5"/>
  <c r="O2730" i="5"/>
  <c r="N2730" i="5"/>
  <c r="P2729" i="5"/>
  <c r="O2729" i="5"/>
  <c r="N2729" i="5"/>
  <c r="P2728" i="5"/>
  <c r="O2728" i="5"/>
  <c r="N2728" i="5"/>
  <c r="P2727" i="5"/>
  <c r="O2727" i="5"/>
  <c r="N2727" i="5"/>
  <c r="P2726" i="5"/>
  <c r="O2726" i="5"/>
  <c r="N2726" i="5"/>
  <c r="P2725" i="5"/>
  <c r="O2725" i="5"/>
  <c r="N2725" i="5"/>
  <c r="P2724" i="5"/>
  <c r="O2724" i="5"/>
  <c r="N2724" i="5"/>
  <c r="P2723" i="5"/>
  <c r="O2723" i="5"/>
  <c r="N2723" i="5"/>
  <c r="P2722" i="5"/>
  <c r="O2722" i="5"/>
  <c r="N2722" i="5"/>
  <c r="P2721" i="5"/>
  <c r="O2721" i="5"/>
  <c r="N2721" i="5"/>
  <c r="P2720" i="5"/>
  <c r="O2720" i="5"/>
  <c r="N2720" i="5"/>
  <c r="P2719" i="5"/>
  <c r="O2719" i="5"/>
  <c r="N2719" i="5"/>
  <c r="P2718" i="5"/>
  <c r="O2718" i="5"/>
  <c r="N2718" i="5"/>
  <c r="P2717" i="5"/>
  <c r="O2717" i="5"/>
  <c r="N2717" i="5"/>
  <c r="P2716" i="5"/>
  <c r="O2716" i="5"/>
  <c r="N2716" i="5"/>
  <c r="P2715" i="5"/>
  <c r="O2715" i="5"/>
  <c r="N2715" i="5"/>
  <c r="P2714" i="5"/>
  <c r="O2714" i="5"/>
  <c r="N2714" i="5"/>
  <c r="P2713" i="5"/>
  <c r="O2713" i="5"/>
  <c r="N2713" i="5"/>
  <c r="P2712" i="5"/>
  <c r="O2712" i="5"/>
  <c r="N2712" i="5"/>
  <c r="P2711" i="5"/>
  <c r="O2711" i="5"/>
  <c r="N2711" i="5"/>
  <c r="P2710" i="5"/>
  <c r="O2710" i="5"/>
  <c r="N2710" i="5"/>
  <c r="P2709" i="5"/>
  <c r="O2709" i="5"/>
  <c r="N2709" i="5"/>
  <c r="P2708" i="5"/>
  <c r="O2708" i="5"/>
  <c r="N2708" i="5"/>
  <c r="P2707" i="5"/>
  <c r="O2707" i="5"/>
  <c r="N2707" i="5"/>
  <c r="P2706" i="5"/>
  <c r="O2706" i="5"/>
  <c r="N2706" i="5"/>
  <c r="P2705" i="5"/>
  <c r="O2705" i="5"/>
  <c r="N2705" i="5"/>
  <c r="P2704" i="5"/>
  <c r="O2704" i="5"/>
  <c r="N2704" i="5"/>
  <c r="P2703" i="5"/>
  <c r="O2703" i="5"/>
  <c r="N2703" i="5"/>
  <c r="P2702" i="5"/>
  <c r="O2702" i="5"/>
  <c r="N2702" i="5"/>
  <c r="P2701" i="5"/>
  <c r="O2701" i="5"/>
  <c r="N2701" i="5"/>
  <c r="P2700" i="5"/>
  <c r="O2700" i="5"/>
  <c r="N2700" i="5"/>
  <c r="P2699" i="5"/>
  <c r="O2699" i="5"/>
  <c r="N2699" i="5"/>
  <c r="P2698" i="5"/>
  <c r="O2698" i="5"/>
  <c r="N2698" i="5"/>
  <c r="P2697" i="5"/>
  <c r="O2697" i="5"/>
  <c r="N2697" i="5"/>
  <c r="P2696" i="5"/>
  <c r="O2696" i="5"/>
  <c r="N2696" i="5"/>
  <c r="P2695" i="5"/>
  <c r="O2695" i="5"/>
  <c r="N2695" i="5"/>
  <c r="P2694" i="5"/>
  <c r="O2694" i="5"/>
  <c r="N2694" i="5"/>
  <c r="P2693" i="5"/>
  <c r="O2693" i="5"/>
  <c r="N2693" i="5"/>
  <c r="P2692" i="5"/>
  <c r="O2692" i="5"/>
  <c r="N2692" i="5"/>
  <c r="P2691" i="5"/>
  <c r="O2691" i="5"/>
  <c r="N2691" i="5"/>
  <c r="P2690" i="5"/>
  <c r="O2690" i="5"/>
  <c r="N2690" i="5"/>
  <c r="P2689" i="5"/>
  <c r="O2689" i="5"/>
  <c r="N2689" i="5"/>
  <c r="P2688" i="5"/>
  <c r="O2688" i="5"/>
  <c r="N2688" i="5"/>
  <c r="P2687" i="5"/>
  <c r="O2687" i="5"/>
  <c r="N2687" i="5"/>
  <c r="P2686" i="5"/>
  <c r="O2686" i="5"/>
  <c r="N2686" i="5"/>
  <c r="P2685" i="5"/>
  <c r="O2685" i="5"/>
  <c r="N2685" i="5"/>
  <c r="P2684" i="5"/>
  <c r="O2684" i="5"/>
  <c r="N2684" i="5"/>
  <c r="P2683" i="5"/>
  <c r="O2683" i="5"/>
  <c r="N2683" i="5"/>
  <c r="P2682" i="5"/>
  <c r="O2682" i="5"/>
  <c r="N2682" i="5"/>
  <c r="P2681" i="5"/>
  <c r="O2681" i="5"/>
  <c r="N2681" i="5"/>
  <c r="P2680" i="5"/>
  <c r="O2680" i="5"/>
  <c r="N2680" i="5"/>
  <c r="P2679" i="5"/>
  <c r="O2679" i="5"/>
  <c r="N2679" i="5"/>
  <c r="P2678" i="5"/>
  <c r="O2678" i="5"/>
  <c r="N2678" i="5"/>
  <c r="P2677" i="5"/>
  <c r="O2677" i="5"/>
  <c r="N2677" i="5"/>
  <c r="P2676" i="5"/>
  <c r="O2676" i="5"/>
  <c r="N2676" i="5"/>
  <c r="P2675" i="5"/>
  <c r="O2675" i="5"/>
  <c r="N2675" i="5"/>
  <c r="P2674" i="5"/>
  <c r="O2674" i="5"/>
  <c r="N2674" i="5"/>
  <c r="P2673" i="5"/>
  <c r="O2673" i="5"/>
  <c r="N2673" i="5"/>
  <c r="P2672" i="5"/>
  <c r="O2672" i="5"/>
  <c r="N2672" i="5"/>
  <c r="P2671" i="5"/>
  <c r="O2671" i="5"/>
  <c r="N2671" i="5"/>
  <c r="P2670" i="5"/>
  <c r="O2670" i="5"/>
  <c r="N2670" i="5"/>
  <c r="P2669" i="5"/>
  <c r="O2669" i="5"/>
  <c r="N2669" i="5"/>
  <c r="P2668" i="5"/>
  <c r="O2668" i="5"/>
  <c r="N2668" i="5"/>
  <c r="P2667" i="5"/>
  <c r="O2667" i="5"/>
  <c r="N2667" i="5"/>
  <c r="P2666" i="5"/>
  <c r="O2666" i="5"/>
  <c r="N2666" i="5"/>
  <c r="P2665" i="5"/>
  <c r="O2665" i="5"/>
  <c r="N2665" i="5"/>
  <c r="P2664" i="5"/>
  <c r="O2664" i="5"/>
  <c r="N2664" i="5"/>
  <c r="P2663" i="5"/>
  <c r="O2663" i="5"/>
  <c r="N2663" i="5"/>
  <c r="P2662" i="5"/>
  <c r="O2662" i="5"/>
  <c r="N2662" i="5"/>
  <c r="P2661" i="5"/>
  <c r="O2661" i="5"/>
  <c r="N2661" i="5"/>
  <c r="P2660" i="5"/>
  <c r="O2660" i="5"/>
  <c r="N2660" i="5"/>
  <c r="P2659" i="5"/>
  <c r="O2659" i="5"/>
  <c r="N2659" i="5"/>
  <c r="P2658" i="5"/>
  <c r="O2658" i="5"/>
  <c r="N2658" i="5"/>
  <c r="P2657" i="5"/>
  <c r="O2657" i="5"/>
  <c r="N2657" i="5"/>
  <c r="P2656" i="5"/>
  <c r="O2656" i="5"/>
  <c r="N2656" i="5"/>
  <c r="P2655" i="5"/>
  <c r="O2655" i="5"/>
  <c r="N2655" i="5"/>
  <c r="P2654" i="5"/>
  <c r="O2654" i="5"/>
  <c r="N2654" i="5"/>
  <c r="P2653" i="5"/>
  <c r="O2653" i="5"/>
  <c r="N2653" i="5"/>
  <c r="P2652" i="5"/>
  <c r="O2652" i="5"/>
  <c r="N2652" i="5"/>
  <c r="P2651" i="5"/>
  <c r="O2651" i="5"/>
  <c r="N2651" i="5"/>
  <c r="P2650" i="5"/>
  <c r="O2650" i="5"/>
  <c r="N2650" i="5"/>
  <c r="P2649" i="5"/>
  <c r="O2649" i="5"/>
  <c r="N2649" i="5"/>
  <c r="P2648" i="5"/>
  <c r="O2648" i="5"/>
  <c r="N2648" i="5"/>
  <c r="P2647" i="5"/>
  <c r="O2647" i="5"/>
  <c r="N2647" i="5"/>
  <c r="P2646" i="5"/>
  <c r="O2646" i="5"/>
  <c r="N2646" i="5"/>
  <c r="P2645" i="5"/>
  <c r="O2645" i="5"/>
  <c r="N2645" i="5"/>
  <c r="P2644" i="5"/>
  <c r="O2644" i="5"/>
  <c r="N2644" i="5"/>
  <c r="P2643" i="5"/>
  <c r="O2643" i="5"/>
  <c r="N2643" i="5"/>
  <c r="P2642" i="5"/>
  <c r="O2642" i="5"/>
  <c r="N2642" i="5"/>
  <c r="P2641" i="5"/>
  <c r="O2641" i="5"/>
  <c r="N2641" i="5"/>
  <c r="P2640" i="5"/>
  <c r="O2640" i="5"/>
  <c r="N2640" i="5"/>
  <c r="P2639" i="5"/>
  <c r="O2639" i="5"/>
  <c r="N2639" i="5"/>
  <c r="P2638" i="5"/>
  <c r="O2638" i="5"/>
  <c r="N2638" i="5"/>
  <c r="P2637" i="5"/>
  <c r="O2637" i="5"/>
  <c r="N2637" i="5"/>
  <c r="P2636" i="5"/>
  <c r="O2636" i="5"/>
  <c r="N2636" i="5"/>
  <c r="P2635" i="5"/>
  <c r="O2635" i="5"/>
  <c r="N2635" i="5"/>
  <c r="P2634" i="5"/>
  <c r="O2634" i="5"/>
  <c r="N2634" i="5"/>
  <c r="P2633" i="5"/>
  <c r="O2633" i="5"/>
  <c r="N2633" i="5"/>
  <c r="P2632" i="5"/>
  <c r="O2632" i="5"/>
  <c r="N2632" i="5"/>
  <c r="P2631" i="5"/>
  <c r="O2631" i="5"/>
  <c r="N2631" i="5"/>
  <c r="P2630" i="5"/>
  <c r="O2630" i="5"/>
  <c r="N2630" i="5"/>
  <c r="P2629" i="5"/>
  <c r="O2629" i="5"/>
  <c r="N2629" i="5"/>
  <c r="P2628" i="5"/>
  <c r="O2628" i="5"/>
  <c r="N2628" i="5"/>
  <c r="P2627" i="5"/>
  <c r="O2627" i="5"/>
  <c r="N2627" i="5"/>
  <c r="P2626" i="5"/>
  <c r="O2626" i="5"/>
  <c r="N2626" i="5"/>
  <c r="P2625" i="5"/>
  <c r="O2625" i="5"/>
  <c r="N2625" i="5"/>
  <c r="P2624" i="5"/>
  <c r="O2624" i="5"/>
  <c r="N2624" i="5"/>
  <c r="P2623" i="5"/>
  <c r="O2623" i="5"/>
  <c r="N2623" i="5"/>
  <c r="P2622" i="5"/>
  <c r="O2622" i="5"/>
  <c r="N2622" i="5"/>
  <c r="P2621" i="5"/>
  <c r="O2621" i="5"/>
  <c r="N2621" i="5"/>
  <c r="P2620" i="5"/>
  <c r="O2620" i="5"/>
  <c r="N2620" i="5"/>
  <c r="P2619" i="5"/>
  <c r="O2619" i="5"/>
  <c r="N2619" i="5"/>
  <c r="P2618" i="5"/>
  <c r="O2618" i="5"/>
  <c r="N2618" i="5"/>
  <c r="P2617" i="5"/>
  <c r="O2617" i="5"/>
  <c r="N2617" i="5"/>
  <c r="P2616" i="5"/>
  <c r="O2616" i="5"/>
  <c r="N2616" i="5"/>
  <c r="P2615" i="5"/>
  <c r="O2615" i="5"/>
  <c r="N2615" i="5"/>
  <c r="P2614" i="5"/>
  <c r="O2614" i="5"/>
  <c r="N2614" i="5"/>
  <c r="P2613" i="5"/>
  <c r="O2613" i="5"/>
  <c r="N2613" i="5"/>
  <c r="P2612" i="5"/>
  <c r="O2612" i="5"/>
  <c r="N2612" i="5"/>
  <c r="P2611" i="5"/>
  <c r="O2611" i="5"/>
  <c r="N2611" i="5"/>
  <c r="P2610" i="5"/>
  <c r="O2610" i="5"/>
  <c r="N2610" i="5"/>
  <c r="P2609" i="5"/>
  <c r="O2609" i="5"/>
  <c r="N2609" i="5"/>
  <c r="P2608" i="5"/>
  <c r="O2608" i="5"/>
  <c r="N2608" i="5"/>
  <c r="P2607" i="5"/>
  <c r="O2607" i="5"/>
  <c r="N2607" i="5"/>
  <c r="P2606" i="5"/>
  <c r="O2606" i="5"/>
  <c r="N2606" i="5"/>
  <c r="P2605" i="5"/>
  <c r="O2605" i="5"/>
  <c r="N2605" i="5"/>
  <c r="P2604" i="5"/>
  <c r="O2604" i="5"/>
  <c r="N2604" i="5"/>
  <c r="P2603" i="5"/>
  <c r="O2603" i="5"/>
  <c r="N2603" i="5"/>
  <c r="P2602" i="5"/>
  <c r="O2602" i="5"/>
  <c r="N2602" i="5"/>
  <c r="P2601" i="5"/>
  <c r="O2601" i="5"/>
  <c r="N2601" i="5"/>
  <c r="P2600" i="5"/>
  <c r="O2600" i="5"/>
  <c r="N2600" i="5"/>
  <c r="P2599" i="5"/>
  <c r="O2599" i="5"/>
  <c r="N2599" i="5"/>
  <c r="P2598" i="5"/>
  <c r="O2598" i="5"/>
  <c r="N2598" i="5"/>
  <c r="P2597" i="5"/>
  <c r="O2597" i="5"/>
  <c r="N2597" i="5"/>
  <c r="P2596" i="5"/>
  <c r="O2596" i="5"/>
  <c r="N2596" i="5"/>
  <c r="P2595" i="5"/>
  <c r="O2595" i="5"/>
  <c r="N2595" i="5"/>
  <c r="P2594" i="5"/>
  <c r="O2594" i="5"/>
  <c r="N2594" i="5"/>
  <c r="P2593" i="5"/>
  <c r="O2593" i="5"/>
  <c r="N2593" i="5"/>
  <c r="P2592" i="5"/>
  <c r="O2592" i="5"/>
  <c r="N2592" i="5"/>
  <c r="P2591" i="5"/>
  <c r="O2591" i="5"/>
  <c r="N2591" i="5"/>
  <c r="P2590" i="5"/>
  <c r="O2590" i="5"/>
  <c r="N2590" i="5"/>
  <c r="P2589" i="5"/>
  <c r="O2589" i="5"/>
  <c r="N2589" i="5"/>
  <c r="P2588" i="5"/>
  <c r="O2588" i="5"/>
  <c r="N2588" i="5"/>
  <c r="P2587" i="5"/>
  <c r="O2587" i="5"/>
  <c r="N2587" i="5"/>
  <c r="P2586" i="5"/>
  <c r="O2586" i="5"/>
  <c r="N2586" i="5"/>
  <c r="P2585" i="5"/>
  <c r="O2585" i="5"/>
  <c r="N2585" i="5"/>
  <c r="P2584" i="5"/>
  <c r="O2584" i="5"/>
  <c r="N2584" i="5"/>
  <c r="P2583" i="5"/>
  <c r="O2583" i="5"/>
  <c r="N2583" i="5"/>
  <c r="P2582" i="5"/>
  <c r="O2582" i="5"/>
  <c r="N2582" i="5"/>
  <c r="P2581" i="5"/>
  <c r="O2581" i="5"/>
  <c r="N2581" i="5"/>
  <c r="P2580" i="5"/>
  <c r="O2580" i="5"/>
  <c r="N2580" i="5"/>
  <c r="P2579" i="5"/>
  <c r="O2579" i="5"/>
  <c r="N2579" i="5"/>
  <c r="P2578" i="5"/>
  <c r="O2578" i="5"/>
  <c r="N2578" i="5"/>
  <c r="P2577" i="5"/>
  <c r="O2577" i="5"/>
  <c r="N2577" i="5"/>
  <c r="P2576" i="5"/>
  <c r="O2576" i="5"/>
  <c r="N2576" i="5"/>
  <c r="P2575" i="5"/>
  <c r="O2575" i="5"/>
  <c r="N2575" i="5"/>
  <c r="P2574" i="5"/>
  <c r="O2574" i="5"/>
  <c r="N2574" i="5"/>
  <c r="P2573" i="5"/>
  <c r="O2573" i="5"/>
  <c r="N2573" i="5"/>
  <c r="P2572" i="5"/>
  <c r="O2572" i="5"/>
  <c r="N2572" i="5"/>
  <c r="P2571" i="5"/>
  <c r="O2571" i="5"/>
  <c r="N2571" i="5"/>
  <c r="P2570" i="5"/>
  <c r="O2570" i="5"/>
  <c r="N2570" i="5"/>
  <c r="P2569" i="5"/>
  <c r="O2569" i="5"/>
  <c r="N2569" i="5"/>
  <c r="P2568" i="5"/>
  <c r="O2568" i="5"/>
  <c r="N2568" i="5"/>
  <c r="P2567" i="5"/>
  <c r="O2567" i="5"/>
  <c r="N2567" i="5"/>
  <c r="P2566" i="5"/>
  <c r="O2566" i="5"/>
  <c r="N2566" i="5"/>
  <c r="P2565" i="5"/>
  <c r="O2565" i="5"/>
  <c r="N2565" i="5"/>
  <c r="P2564" i="5"/>
  <c r="O2564" i="5"/>
  <c r="N2564" i="5"/>
  <c r="P2563" i="5"/>
  <c r="O2563" i="5"/>
  <c r="N2563" i="5"/>
  <c r="P2562" i="5"/>
  <c r="O2562" i="5"/>
  <c r="N2562" i="5"/>
  <c r="P2561" i="5"/>
  <c r="O2561" i="5"/>
  <c r="N2561" i="5"/>
  <c r="P2560" i="5"/>
  <c r="O2560" i="5"/>
  <c r="N2560" i="5"/>
  <c r="P2559" i="5"/>
  <c r="O2559" i="5"/>
  <c r="N2559" i="5"/>
  <c r="P2558" i="5"/>
  <c r="O2558" i="5"/>
  <c r="N2558" i="5"/>
  <c r="P2557" i="5"/>
  <c r="O2557" i="5"/>
  <c r="N2557" i="5"/>
  <c r="P2556" i="5"/>
  <c r="O2556" i="5"/>
  <c r="N2556" i="5"/>
  <c r="P2555" i="5"/>
  <c r="O2555" i="5"/>
  <c r="N2555" i="5"/>
  <c r="P2554" i="5"/>
  <c r="O2554" i="5"/>
  <c r="N2554" i="5"/>
  <c r="P2553" i="5"/>
  <c r="O2553" i="5"/>
  <c r="N2553" i="5"/>
  <c r="P2552" i="5"/>
  <c r="O2552" i="5"/>
  <c r="N2552" i="5"/>
  <c r="P2551" i="5"/>
  <c r="O2551" i="5"/>
  <c r="N2551" i="5"/>
  <c r="P2550" i="5"/>
  <c r="O2550" i="5"/>
  <c r="N2550" i="5"/>
  <c r="P2549" i="5"/>
  <c r="O2549" i="5"/>
  <c r="N2549" i="5"/>
  <c r="P2548" i="5"/>
  <c r="O2548" i="5"/>
  <c r="N2548" i="5"/>
  <c r="P2547" i="5"/>
  <c r="O2547" i="5"/>
  <c r="N2547" i="5"/>
  <c r="P2546" i="5"/>
  <c r="O2546" i="5"/>
  <c r="N2546" i="5"/>
  <c r="P2545" i="5"/>
  <c r="O2545" i="5"/>
  <c r="N2545" i="5"/>
  <c r="P2544" i="5"/>
  <c r="O2544" i="5"/>
  <c r="N2544" i="5"/>
  <c r="P2543" i="5"/>
  <c r="O2543" i="5"/>
  <c r="N2543" i="5"/>
  <c r="P2542" i="5"/>
  <c r="O2542" i="5"/>
  <c r="N2542" i="5"/>
  <c r="P2541" i="5"/>
  <c r="O2541" i="5"/>
  <c r="N2541" i="5"/>
  <c r="P2540" i="5"/>
  <c r="O2540" i="5"/>
  <c r="N2540" i="5"/>
  <c r="P2539" i="5"/>
  <c r="O2539" i="5"/>
  <c r="N2539" i="5"/>
  <c r="P2538" i="5"/>
  <c r="O2538" i="5"/>
  <c r="N2538" i="5"/>
  <c r="P2537" i="5"/>
  <c r="O2537" i="5"/>
  <c r="N2537" i="5"/>
  <c r="P2536" i="5"/>
  <c r="O2536" i="5"/>
  <c r="N2536" i="5"/>
  <c r="P2535" i="5"/>
  <c r="O2535" i="5"/>
  <c r="N2535" i="5"/>
  <c r="P2534" i="5"/>
  <c r="O2534" i="5"/>
  <c r="N2534" i="5"/>
  <c r="P2533" i="5"/>
  <c r="O2533" i="5"/>
  <c r="N2533" i="5"/>
  <c r="P2532" i="5"/>
  <c r="O2532" i="5"/>
  <c r="N2532" i="5"/>
  <c r="P2531" i="5"/>
  <c r="O2531" i="5"/>
  <c r="N2531" i="5"/>
  <c r="P2530" i="5"/>
  <c r="O2530" i="5"/>
  <c r="N2530" i="5"/>
  <c r="P2529" i="5"/>
  <c r="O2529" i="5"/>
  <c r="N2529" i="5"/>
  <c r="P2528" i="5"/>
  <c r="O2528" i="5"/>
  <c r="N2528" i="5"/>
  <c r="P2527" i="5"/>
  <c r="O2527" i="5"/>
  <c r="N2527" i="5"/>
  <c r="P2526" i="5"/>
  <c r="O2526" i="5"/>
  <c r="N2526" i="5"/>
  <c r="P2525" i="5"/>
  <c r="O2525" i="5"/>
  <c r="N2525" i="5"/>
  <c r="P2524" i="5"/>
  <c r="O2524" i="5"/>
  <c r="N2524" i="5"/>
  <c r="P2523" i="5"/>
  <c r="O2523" i="5"/>
  <c r="N2523" i="5"/>
  <c r="P2522" i="5"/>
  <c r="O2522" i="5"/>
  <c r="N2522" i="5"/>
  <c r="P2521" i="5"/>
  <c r="O2521" i="5"/>
  <c r="N2521" i="5"/>
  <c r="P2520" i="5"/>
  <c r="O2520" i="5"/>
  <c r="N2520" i="5"/>
  <c r="P2519" i="5"/>
  <c r="O2519" i="5"/>
  <c r="N2519" i="5"/>
  <c r="P2518" i="5"/>
  <c r="O2518" i="5"/>
  <c r="N2518" i="5"/>
  <c r="P2517" i="5"/>
  <c r="O2517" i="5"/>
  <c r="N2517" i="5"/>
  <c r="P2516" i="5"/>
  <c r="O2516" i="5"/>
  <c r="N2516" i="5"/>
  <c r="P2515" i="5"/>
  <c r="O2515" i="5"/>
  <c r="N2515" i="5"/>
  <c r="P2514" i="5"/>
  <c r="O2514" i="5"/>
  <c r="N2514" i="5"/>
  <c r="P2513" i="5"/>
  <c r="O2513" i="5"/>
  <c r="N2513" i="5"/>
  <c r="P2512" i="5"/>
  <c r="O2512" i="5"/>
  <c r="N2512" i="5"/>
  <c r="P2511" i="5"/>
  <c r="O2511" i="5"/>
  <c r="N2511" i="5"/>
  <c r="P2510" i="5"/>
  <c r="O2510" i="5"/>
  <c r="N2510" i="5"/>
  <c r="P2509" i="5"/>
  <c r="O2509" i="5"/>
  <c r="N2509" i="5"/>
  <c r="P2508" i="5"/>
  <c r="O2508" i="5"/>
  <c r="N2508" i="5"/>
  <c r="P2507" i="5"/>
  <c r="O2507" i="5"/>
  <c r="N2507" i="5"/>
  <c r="P2506" i="5"/>
  <c r="O2506" i="5"/>
  <c r="N2506" i="5"/>
  <c r="P2505" i="5"/>
  <c r="O2505" i="5"/>
  <c r="N2505" i="5"/>
  <c r="P2504" i="5"/>
  <c r="O2504" i="5"/>
  <c r="N2504" i="5"/>
  <c r="P2503" i="5"/>
  <c r="O2503" i="5"/>
  <c r="N2503" i="5"/>
  <c r="P2502" i="5"/>
  <c r="O2502" i="5"/>
  <c r="N2502" i="5"/>
  <c r="P2501" i="5"/>
  <c r="O2501" i="5"/>
  <c r="N2501" i="5"/>
  <c r="P2500" i="5"/>
  <c r="O2500" i="5"/>
  <c r="N2500" i="5"/>
  <c r="P2499" i="5"/>
  <c r="O2499" i="5"/>
  <c r="N2499" i="5"/>
  <c r="P2498" i="5"/>
  <c r="O2498" i="5"/>
  <c r="N2498" i="5"/>
  <c r="P2497" i="5"/>
  <c r="O2497" i="5"/>
  <c r="N2497" i="5"/>
  <c r="P2496" i="5"/>
  <c r="O2496" i="5"/>
  <c r="N2496" i="5"/>
  <c r="P2495" i="5"/>
  <c r="O2495" i="5"/>
  <c r="N2495" i="5"/>
  <c r="P2494" i="5"/>
  <c r="O2494" i="5"/>
  <c r="N2494" i="5"/>
  <c r="P2493" i="5"/>
  <c r="O2493" i="5"/>
  <c r="N2493" i="5"/>
  <c r="P2492" i="5"/>
  <c r="O2492" i="5"/>
  <c r="N2492" i="5"/>
  <c r="P2491" i="5"/>
  <c r="O2491" i="5"/>
  <c r="N2491" i="5"/>
  <c r="P2490" i="5"/>
  <c r="O2490" i="5"/>
  <c r="N2490" i="5"/>
  <c r="P2489" i="5"/>
  <c r="O2489" i="5"/>
  <c r="N2489" i="5"/>
  <c r="P2488" i="5"/>
  <c r="O2488" i="5"/>
  <c r="N2488" i="5"/>
  <c r="P2487" i="5"/>
  <c r="O2487" i="5"/>
  <c r="N2487" i="5"/>
  <c r="P2486" i="5"/>
  <c r="O2486" i="5"/>
  <c r="N2486" i="5"/>
  <c r="P2485" i="5"/>
  <c r="O2485" i="5"/>
  <c r="N2485" i="5"/>
  <c r="P2484" i="5"/>
  <c r="O2484" i="5"/>
  <c r="N2484" i="5"/>
  <c r="P2483" i="5"/>
  <c r="O2483" i="5"/>
  <c r="N2483" i="5"/>
  <c r="P2482" i="5"/>
  <c r="O2482" i="5"/>
  <c r="N2482" i="5"/>
  <c r="P2481" i="5"/>
  <c r="O2481" i="5"/>
  <c r="N2481" i="5"/>
  <c r="P2480" i="5"/>
  <c r="O2480" i="5"/>
  <c r="N2480" i="5"/>
  <c r="P2479" i="5"/>
  <c r="O2479" i="5"/>
  <c r="N2479" i="5"/>
  <c r="P2478" i="5"/>
  <c r="O2478" i="5"/>
  <c r="N2478" i="5"/>
  <c r="P2477" i="5"/>
  <c r="O2477" i="5"/>
  <c r="N2477" i="5"/>
  <c r="P2476" i="5"/>
  <c r="O2476" i="5"/>
  <c r="N2476" i="5"/>
  <c r="P2475" i="5"/>
  <c r="O2475" i="5"/>
  <c r="N2475" i="5"/>
  <c r="P2474" i="5"/>
  <c r="O2474" i="5"/>
  <c r="N2474" i="5"/>
  <c r="P2473" i="5"/>
  <c r="O2473" i="5"/>
  <c r="N2473" i="5"/>
  <c r="P2472" i="5"/>
  <c r="O2472" i="5"/>
  <c r="N2472" i="5"/>
  <c r="P2471" i="5"/>
  <c r="O2471" i="5"/>
  <c r="N2471" i="5"/>
  <c r="P2470" i="5"/>
  <c r="O2470" i="5"/>
  <c r="N2470" i="5"/>
  <c r="P2469" i="5"/>
  <c r="O2469" i="5"/>
  <c r="N2469" i="5"/>
  <c r="P2468" i="5"/>
  <c r="O2468" i="5"/>
  <c r="N2468" i="5"/>
  <c r="P2467" i="5"/>
  <c r="O2467" i="5"/>
  <c r="N2467" i="5"/>
  <c r="P2466" i="5"/>
  <c r="O2466" i="5"/>
  <c r="N2466" i="5"/>
  <c r="P2465" i="5"/>
  <c r="O2465" i="5"/>
  <c r="N2465" i="5"/>
  <c r="P2464" i="5"/>
  <c r="O2464" i="5"/>
  <c r="N2464" i="5"/>
  <c r="P2463" i="5"/>
  <c r="O2463" i="5"/>
  <c r="N2463" i="5"/>
  <c r="P2462" i="5"/>
  <c r="O2462" i="5"/>
  <c r="N2462" i="5"/>
  <c r="P2461" i="5"/>
  <c r="O2461" i="5"/>
  <c r="N2461" i="5"/>
  <c r="P2460" i="5"/>
  <c r="O2460" i="5"/>
  <c r="N2460" i="5"/>
  <c r="P2459" i="5"/>
  <c r="O2459" i="5"/>
  <c r="N2459" i="5"/>
  <c r="P2458" i="5"/>
  <c r="O2458" i="5"/>
  <c r="N2458" i="5"/>
  <c r="P2457" i="5"/>
  <c r="O2457" i="5"/>
  <c r="N2457" i="5"/>
  <c r="P2456" i="5"/>
  <c r="O2456" i="5"/>
  <c r="N2456" i="5"/>
  <c r="P2455" i="5"/>
  <c r="O2455" i="5"/>
  <c r="N2455" i="5"/>
  <c r="P2454" i="5"/>
  <c r="O2454" i="5"/>
  <c r="N2454" i="5"/>
  <c r="P2453" i="5"/>
  <c r="O2453" i="5"/>
  <c r="N2453" i="5"/>
  <c r="P2452" i="5"/>
  <c r="O2452" i="5"/>
  <c r="N2452" i="5"/>
  <c r="P2451" i="5"/>
  <c r="O2451" i="5"/>
  <c r="N2451" i="5"/>
  <c r="P2450" i="5"/>
  <c r="O2450" i="5"/>
  <c r="N2450" i="5"/>
  <c r="P2449" i="5"/>
  <c r="O2449" i="5"/>
  <c r="N2449" i="5"/>
  <c r="P2448" i="5"/>
  <c r="O2448" i="5"/>
  <c r="N2448" i="5"/>
  <c r="P2447" i="5"/>
  <c r="O2447" i="5"/>
  <c r="N2447" i="5"/>
  <c r="P2446" i="5"/>
  <c r="O2446" i="5"/>
  <c r="N2446" i="5"/>
  <c r="P2445" i="5"/>
  <c r="O2445" i="5"/>
  <c r="N2445" i="5"/>
  <c r="P2444" i="5"/>
  <c r="O2444" i="5"/>
  <c r="N2444" i="5"/>
  <c r="P2443" i="5"/>
  <c r="O2443" i="5"/>
  <c r="N2443" i="5"/>
  <c r="P2442" i="5"/>
  <c r="O2442" i="5"/>
  <c r="N2442" i="5"/>
  <c r="P2441" i="5"/>
  <c r="O2441" i="5"/>
  <c r="N2441" i="5"/>
  <c r="P2440" i="5"/>
  <c r="O2440" i="5"/>
  <c r="N2440" i="5"/>
  <c r="P2439" i="5"/>
  <c r="O2439" i="5"/>
  <c r="N2439" i="5"/>
  <c r="P2438" i="5"/>
  <c r="O2438" i="5"/>
  <c r="N2438" i="5"/>
  <c r="P2437" i="5"/>
  <c r="O2437" i="5"/>
  <c r="N2437" i="5"/>
  <c r="P2436" i="5"/>
  <c r="O2436" i="5"/>
  <c r="N2436" i="5"/>
  <c r="P2435" i="5"/>
  <c r="O2435" i="5"/>
  <c r="N2435" i="5"/>
  <c r="P2434" i="5"/>
  <c r="O2434" i="5"/>
  <c r="N2434" i="5"/>
  <c r="P2433" i="5"/>
  <c r="O2433" i="5"/>
  <c r="N2433" i="5"/>
  <c r="P2432" i="5"/>
  <c r="O2432" i="5"/>
  <c r="N2432" i="5"/>
  <c r="P2431" i="5"/>
  <c r="O2431" i="5"/>
  <c r="N2431" i="5"/>
  <c r="P2430" i="5"/>
  <c r="O2430" i="5"/>
  <c r="N2430" i="5"/>
  <c r="P2429" i="5"/>
  <c r="O2429" i="5"/>
  <c r="N2429" i="5"/>
  <c r="P2428" i="5"/>
  <c r="O2428" i="5"/>
  <c r="N2428" i="5"/>
  <c r="P2427" i="5"/>
  <c r="O2427" i="5"/>
  <c r="N2427" i="5"/>
  <c r="P2426" i="5"/>
  <c r="O2426" i="5"/>
  <c r="N2426" i="5"/>
  <c r="P2425" i="5"/>
  <c r="O2425" i="5"/>
  <c r="N2425" i="5"/>
  <c r="P2424" i="5"/>
  <c r="O2424" i="5"/>
  <c r="N2424" i="5"/>
  <c r="P2423" i="5"/>
  <c r="O2423" i="5"/>
  <c r="N2423" i="5"/>
  <c r="P2422" i="5"/>
  <c r="O2422" i="5"/>
  <c r="N2422" i="5"/>
  <c r="P2421" i="5"/>
  <c r="O2421" i="5"/>
  <c r="N2421" i="5"/>
  <c r="P2420" i="5"/>
  <c r="O2420" i="5"/>
  <c r="N2420" i="5"/>
  <c r="P2419" i="5"/>
  <c r="O2419" i="5"/>
  <c r="N2419" i="5"/>
  <c r="P2418" i="5"/>
  <c r="O2418" i="5"/>
  <c r="N2418" i="5"/>
  <c r="P2417" i="5"/>
  <c r="O2417" i="5"/>
  <c r="N2417" i="5"/>
  <c r="P2416" i="5"/>
  <c r="O2416" i="5"/>
  <c r="N2416" i="5"/>
  <c r="P2415" i="5"/>
  <c r="O2415" i="5"/>
  <c r="N2415" i="5"/>
  <c r="P2414" i="5"/>
  <c r="O2414" i="5"/>
  <c r="N2414" i="5"/>
  <c r="P2413" i="5"/>
  <c r="O2413" i="5"/>
  <c r="N2413" i="5"/>
  <c r="P2412" i="5"/>
  <c r="O2412" i="5"/>
  <c r="N2412" i="5"/>
  <c r="P2411" i="5"/>
  <c r="O2411" i="5"/>
  <c r="N2411" i="5"/>
  <c r="P2410" i="5"/>
  <c r="O2410" i="5"/>
  <c r="N2410" i="5"/>
  <c r="P2409" i="5"/>
  <c r="O2409" i="5"/>
  <c r="N2409" i="5"/>
  <c r="P2408" i="5"/>
  <c r="O2408" i="5"/>
  <c r="N2408" i="5"/>
  <c r="P2407" i="5"/>
  <c r="O2407" i="5"/>
  <c r="N2407" i="5"/>
  <c r="P2406" i="5"/>
  <c r="O2406" i="5"/>
  <c r="N2406" i="5"/>
  <c r="P2405" i="5"/>
  <c r="O2405" i="5"/>
  <c r="N2405" i="5"/>
  <c r="P2404" i="5"/>
  <c r="O2404" i="5"/>
  <c r="N2404" i="5"/>
  <c r="P2403" i="5"/>
  <c r="O2403" i="5"/>
  <c r="N2403" i="5"/>
  <c r="P2402" i="5"/>
  <c r="O2402" i="5"/>
  <c r="N2402" i="5"/>
  <c r="P2401" i="5"/>
  <c r="O2401" i="5"/>
  <c r="N2401" i="5"/>
  <c r="P2400" i="5"/>
  <c r="O2400" i="5"/>
  <c r="N2400" i="5"/>
  <c r="P2399" i="5"/>
  <c r="O2399" i="5"/>
  <c r="N2399" i="5"/>
  <c r="P2398" i="5"/>
  <c r="O2398" i="5"/>
  <c r="N2398" i="5"/>
  <c r="P2397" i="5"/>
  <c r="O2397" i="5"/>
  <c r="N2397" i="5"/>
  <c r="P2396" i="5"/>
  <c r="O2396" i="5"/>
  <c r="N2396" i="5"/>
  <c r="P2395" i="5"/>
  <c r="O2395" i="5"/>
  <c r="N2395" i="5"/>
  <c r="P2394" i="5"/>
  <c r="O2394" i="5"/>
  <c r="N2394" i="5"/>
  <c r="P2393" i="5"/>
  <c r="O2393" i="5"/>
  <c r="N2393" i="5"/>
  <c r="P2392" i="5"/>
  <c r="O2392" i="5"/>
  <c r="N2392" i="5"/>
  <c r="P2391" i="5"/>
  <c r="O2391" i="5"/>
  <c r="N2391" i="5"/>
  <c r="P2390" i="5"/>
  <c r="O2390" i="5"/>
  <c r="N2390" i="5"/>
  <c r="P2389" i="5"/>
  <c r="O2389" i="5"/>
  <c r="N2389" i="5"/>
  <c r="P2388" i="5"/>
  <c r="O2388" i="5"/>
  <c r="N2388" i="5"/>
  <c r="P2387" i="5"/>
  <c r="O2387" i="5"/>
  <c r="N2387" i="5"/>
  <c r="P2386" i="5"/>
  <c r="O2386" i="5"/>
  <c r="N2386" i="5"/>
  <c r="P2385" i="5"/>
  <c r="O2385" i="5"/>
  <c r="N2385" i="5"/>
  <c r="P2384" i="5"/>
  <c r="O2384" i="5"/>
  <c r="N2384" i="5"/>
  <c r="P2383" i="5"/>
  <c r="O2383" i="5"/>
  <c r="N2383" i="5"/>
  <c r="P2382" i="5"/>
  <c r="O2382" i="5"/>
  <c r="N2382" i="5"/>
  <c r="P2381" i="5"/>
  <c r="O2381" i="5"/>
  <c r="N2381" i="5"/>
  <c r="P2380" i="5"/>
  <c r="O2380" i="5"/>
  <c r="N2380" i="5"/>
  <c r="P2379" i="5"/>
  <c r="O2379" i="5"/>
  <c r="N2379" i="5"/>
  <c r="P2378" i="5"/>
  <c r="O2378" i="5"/>
  <c r="N2378" i="5"/>
  <c r="P2377" i="5"/>
  <c r="O2377" i="5"/>
  <c r="N2377" i="5"/>
  <c r="P2376" i="5"/>
  <c r="O2376" i="5"/>
  <c r="N2376" i="5"/>
  <c r="P2375" i="5"/>
  <c r="O2375" i="5"/>
  <c r="N2375" i="5"/>
  <c r="P2374" i="5"/>
  <c r="O2374" i="5"/>
  <c r="N2374" i="5"/>
  <c r="P2373" i="5"/>
  <c r="O2373" i="5"/>
  <c r="N2373" i="5"/>
  <c r="P2372" i="5"/>
  <c r="O2372" i="5"/>
  <c r="N2372" i="5"/>
  <c r="P2371" i="5"/>
  <c r="O2371" i="5"/>
  <c r="N2371" i="5"/>
  <c r="P2370" i="5"/>
  <c r="O2370" i="5"/>
  <c r="N2370" i="5"/>
  <c r="P2369" i="5"/>
  <c r="O2369" i="5"/>
  <c r="N2369" i="5"/>
  <c r="P2368" i="5"/>
  <c r="O2368" i="5"/>
  <c r="N2368" i="5"/>
  <c r="P2367" i="5"/>
  <c r="O2367" i="5"/>
  <c r="N2367" i="5"/>
  <c r="P2366" i="5"/>
  <c r="O2366" i="5"/>
  <c r="N2366" i="5"/>
  <c r="P2365" i="5"/>
  <c r="O2365" i="5"/>
  <c r="N2365" i="5"/>
  <c r="P2364" i="5"/>
  <c r="O2364" i="5"/>
  <c r="N2364" i="5"/>
  <c r="P2363" i="5"/>
  <c r="O2363" i="5"/>
  <c r="N2363" i="5"/>
  <c r="P2362" i="5"/>
  <c r="O2362" i="5"/>
  <c r="N2362" i="5"/>
  <c r="P2361" i="5"/>
  <c r="O2361" i="5"/>
  <c r="N2361" i="5"/>
  <c r="P2360" i="5"/>
  <c r="O2360" i="5"/>
  <c r="N2360" i="5"/>
  <c r="P2359" i="5"/>
  <c r="O2359" i="5"/>
  <c r="N2359" i="5"/>
  <c r="P2358" i="5"/>
  <c r="O2358" i="5"/>
  <c r="N2358" i="5"/>
  <c r="P2357" i="5"/>
  <c r="O2357" i="5"/>
  <c r="N2357" i="5"/>
  <c r="P2356" i="5"/>
  <c r="O2356" i="5"/>
  <c r="N2356" i="5"/>
  <c r="P2355" i="5"/>
  <c r="O2355" i="5"/>
  <c r="N2355" i="5"/>
  <c r="P2354" i="5"/>
  <c r="O2354" i="5"/>
  <c r="N2354" i="5"/>
  <c r="P2353" i="5"/>
  <c r="O2353" i="5"/>
  <c r="N2353" i="5"/>
  <c r="P2352" i="5"/>
  <c r="O2352" i="5"/>
  <c r="N2352" i="5"/>
  <c r="P2351" i="5"/>
  <c r="O2351" i="5"/>
  <c r="N2351" i="5"/>
  <c r="P2350" i="5"/>
  <c r="O2350" i="5"/>
  <c r="N2350" i="5"/>
  <c r="P2349" i="5"/>
  <c r="O2349" i="5"/>
  <c r="N2349" i="5"/>
  <c r="P2348" i="5"/>
  <c r="O2348" i="5"/>
  <c r="N2348" i="5"/>
  <c r="P2347" i="5"/>
  <c r="O2347" i="5"/>
  <c r="N2347" i="5"/>
  <c r="P2346" i="5"/>
  <c r="O2346" i="5"/>
  <c r="N2346" i="5"/>
  <c r="P2345" i="5"/>
  <c r="O2345" i="5"/>
  <c r="N2345" i="5"/>
  <c r="P2344" i="5"/>
  <c r="O2344" i="5"/>
  <c r="N2344" i="5"/>
  <c r="P2343" i="5"/>
  <c r="O2343" i="5"/>
  <c r="N2343" i="5"/>
  <c r="P2342" i="5"/>
  <c r="O2342" i="5"/>
  <c r="N2342" i="5"/>
  <c r="P2341" i="5"/>
  <c r="O2341" i="5"/>
  <c r="N2341" i="5"/>
  <c r="P2340" i="5"/>
  <c r="O2340" i="5"/>
  <c r="N2340" i="5"/>
  <c r="P2339" i="5"/>
  <c r="O2339" i="5"/>
  <c r="N2339" i="5"/>
  <c r="P2338" i="5"/>
  <c r="O2338" i="5"/>
  <c r="N2338" i="5"/>
  <c r="P2337" i="5"/>
  <c r="O2337" i="5"/>
  <c r="N2337" i="5"/>
  <c r="P2336" i="5"/>
  <c r="O2336" i="5"/>
  <c r="N2336" i="5"/>
  <c r="P2335" i="5"/>
  <c r="O2335" i="5"/>
  <c r="N2335" i="5"/>
  <c r="P2334" i="5"/>
  <c r="O2334" i="5"/>
  <c r="N2334" i="5"/>
  <c r="P2333" i="5"/>
  <c r="O2333" i="5"/>
  <c r="N2333" i="5"/>
  <c r="P2332" i="5"/>
  <c r="O2332" i="5"/>
  <c r="N2332" i="5"/>
  <c r="P2331" i="5"/>
  <c r="O2331" i="5"/>
  <c r="N2331" i="5"/>
  <c r="P2330" i="5"/>
  <c r="O2330" i="5"/>
  <c r="N2330" i="5"/>
  <c r="P2329" i="5"/>
  <c r="O2329" i="5"/>
  <c r="N2329" i="5"/>
  <c r="P2328" i="5"/>
  <c r="O2328" i="5"/>
  <c r="N2328" i="5"/>
  <c r="P2327" i="5"/>
  <c r="O2327" i="5"/>
  <c r="N2327" i="5"/>
  <c r="P2326" i="5"/>
  <c r="O2326" i="5"/>
  <c r="N2326" i="5"/>
  <c r="P2325" i="5"/>
  <c r="O2325" i="5"/>
  <c r="N2325" i="5"/>
  <c r="P2324" i="5"/>
  <c r="O2324" i="5"/>
  <c r="N2324" i="5"/>
  <c r="P2323" i="5"/>
  <c r="O2323" i="5"/>
  <c r="N2323" i="5"/>
  <c r="P2322" i="5"/>
  <c r="O2322" i="5"/>
  <c r="N2322" i="5"/>
  <c r="P2321" i="5"/>
  <c r="O2321" i="5"/>
  <c r="N2321" i="5"/>
  <c r="P2320" i="5"/>
  <c r="O2320" i="5"/>
  <c r="N2320" i="5"/>
  <c r="P2319" i="5"/>
  <c r="O2319" i="5"/>
  <c r="N2319" i="5"/>
  <c r="P2318" i="5"/>
  <c r="O2318" i="5"/>
  <c r="N2318" i="5"/>
  <c r="P2317" i="5"/>
  <c r="O2317" i="5"/>
  <c r="N2317" i="5"/>
  <c r="P2316" i="5"/>
  <c r="O2316" i="5"/>
  <c r="N2316" i="5"/>
  <c r="P2315" i="5"/>
  <c r="O2315" i="5"/>
  <c r="N2315" i="5"/>
  <c r="P2314" i="5"/>
  <c r="O2314" i="5"/>
  <c r="N2314" i="5"/>
  <c r="P2313" i="5"/>
  <c r="O2313" i="5"/>
  <c r="N2313" i="5"/>
  <c r="P2312" i="5"/>
  <c r="O2312" i="5"/>
  <c r="N2312" i="5"/>
  <c r="P2311" i="5"/>
  <c r="O2311" i="5"/>
  <c r="N2311" i="5"/>
  <c r="P2310" i="5"/>
  <c r="O2310" i="5"/>
  <c r="N2310" i="5"/>
  <c r="P2309" i="5"/>
  <c r="O2309" i="5"/>
  <c r="N2309" i="5"/>
  <c r="P2308" i="5"/>
  <c r="O2308" i="5"/>
  <c r="N2308" i="5"/>
  <c r="P2307" i="5"/>
  <c r="O2307" i="5"/>
  <c r="N2307" i="5"/>
  <c r="P2306" i="5"/>
  <c r="O2306" i="5"/>
  <c r="N2306" i="5"/>
  <c r="P2305" i="5"/>
  <c r="O2305" i="5"/>
  <c r="N2305" i="5"/>
  <c r="P2304" i="5"/>
  <c r="O2304" i="5"/>
  <c r="N2304" i="5"/>
  <c r="P2303" i="5"/>
  <c r="O2303" i="5"/>
  <c r="N2303" i="5"/>
  <c r="P2302" i="5"/>
  <c r="O2302" i="5"/>
  <c r="N2302" i="5"/>
  <c r="P2301" i="5"/>
  <c r="O2301" i="5"/>
  <c r="N2301" i="5"/>
  <c r="P2300" i="5"/>
  <c r="O2300" i="5"/>
  <c r="N2300" i="5"/>
  <c r="P2299" i="5"/>
  <c r="O2299" i="5"/>
  <c r="N2299" i="5"/>
  <c r="P2298" i="5"/>
  <c r="O2298" i="5"/>
  <c r="N2298" i="5"/>
  <c r="P2297" i="5"/>
  <c r="O2297" i="5"/>
  <c r="N2297" i="5"/>
  <c r="P2296" i="5"/>
  <c r="O2296" i="5"/>
  <c r="N2296" i="5"/>
  <c r="P2295" i="5"/>
  <c r="O2295" i="5"/>
  <c r="N2295" i="5"/>
  <c r="P2294" i="5"/>
  <c r="O2294" i="5"/>
  <c r="N2294" i="5"/>
  <c r="P2293" i="5"/>
  <c r="O2293" i="5"/>
  <c r="N2293" i="5"/>
  <c r="P2292" i="5"/>
  <c r="O2292" i="5"/>
  <c r="N2292" i="5"/>
  <c r="P2291" i="5"/>
  <c r="O2291" i="5"/>
  <c r="N2291" i="5"/>
  <c r="P2290" i="5"/>
  <c r="O2290" i="5"/>
  <c r="N2290" i="5"/>
  <c r="P2289" i="5"/>
  <c r="O2289" i="5"/>
  <c r="N2289" i="5"/>
  <c r="P2288" i="5"/>
  <c r="O2288" i="5"/>
  <c r="N2288" i="5"/>
  <c r="P2287" i="5"/>
  <c r="O2287" i="5"/>
  <c r="N2287" i="5"/>
  <c r="P2286" i="5"/>
  <c r="O2286" i="5"/>
  <c r="N2286" i="5"/>
  <c r="P2285" i="5"/>
  <c r="O2285" i="5"/>
  <c r="N2285" i="5"/>
  <c r="P2284" i="5"/>
  <c r="O2284" i="5"/>
  <c r="N2284" i="5"/>
  <c r="P2283" i="5"/>
  <c r="O2283" i="5"/>
  <c r="N2283" i="5"/>
  <c r="P2282" i="5"/>
  <c r="O2282" i="5"/>
  <c r="N2282" i="5"/>
  <c r="P2281" i="5"/>
  <c r="O2281" i="5"/>
  <c r="N2281" i="5"/>
  <c r="P2280" i="5"/>
  <c r="O2280" i="5"/>
  <c r="N2280" i="5"/>
  <c r="P2279" i="5"/>
  <c r="O2279" i="5"/>
  <c r="N2279" i="5"/>
  <c r="P2278" i="5"/>
  <c r="O2278" i="5"/>
  <c r="N2278" i="5"/>
  <c r="P2277" i="5"/>
  <c r="O2277" i="5"/>
  <c r="N2277" i="5"/>
  <c r="P2276" i="5"/>
  <c r="O2276" i="5"/>
  <c r="N2276" i="5"/>
  <c r="P2275" i="5"/>
  <c r="O2275" i="5"/>
  <c r="N2275" i="5"/>
  <c r="P2274" i="5"/>
  <c r="O2274" i="5"/>
  <c r="N2274" i="5"/>
  <c r="P2273" i="5"/>
  <c r="O2273" i="5"/>
  <c r="N2273" i="5"/>
  <c r="P2272" i="5"/>
  <c r="O2272" i="5"/>
  <c r="N2272" i="5"/>
  <c r="P2271" i="5"/>
  <c r="O2271" i="5"/>
  <c r="N2271" i="5"/>
  <c r="P2270" i="5"/>
  <c r="O2270" i="5"/>
  <c r="N2270" i="5"/>
  <c r="P2269" i="5"/>
  <c r="O2269" i="5"/>
  <c r="N2269" i="5"/>
  <c r="P2268" i="5"/>
  <c r="O2268" i="5"/>
  <c r="N2268" i="5"/>
  <c r="P2267" i="5"/>
  <c r="O2267" i="5"/>
  <c r="N2267" i="5"/>
  <c r="P2266" i="5"/>
  <c r="O2266" i="5"/>
  <c r="N2266" i="5"/>
  <c r="P2265" i="5"/>
  <c r="O2265" i="5"/>
  <c r="N2265" i="5"/>
  <c r="P2264" i="5"/>
  <c r="O2264" i="5"/>
  <c r="N2264" i="5"/>
  <c r="P2263" i="5"/>
  <c r="O2263" i="5"/>
  <c r="N2263" i="5"/>
  <c r="P2262" i="5"/>
  <c r="O2262" i="5"/>
  <c r="N2262" i="5"/>
  <c r="P2261" i="5"/>
  <c r="O2261" i="5"/>
  <c r="N2261" i="5"/>
  <c r="P2260" i="5"/>
  <c r="O2260" i="5"/>
  <c r="N2260" i="5"/>
  <c r="P2259" i="5"/>
  <c r="O2259" i="5"/>
  <c r="N2259" i="5"/>
  <c r="P2258" i="5"/>
  <c r="O2258" i="5"/>
  <c r="N2258" i="5"/>
  <c r="P2257" i="5"/>
  <c r="O2257" i="5"/>
  <c r="N2257" i="5"/>
  <c r="P2256" i="5"/>
  <c r="O2256" i="5"/>
  <c r="N2256" i="5"/>
  <c r="P2255" i="5"/>
  <c r="O2255" i="5"/>
  <c r="N2255" i="5"/>
  <c r="P2254" i="5"/>
  <c r="O2254" i="5"/>
  <c r="N2254" i="5"/>
  <c r="P2253" i="5"/>
  <c r="O2253" i="5"/>
  <c r="N2253" i="5"/>
  <c r="P2252" i="5"/>
  <c r="O2252" i="5"/>
  <c r="N2252" i="5"/>
  <c r="P2251" i="5"/>
  <c r="O2251" i="5"/>
  <c r="N2251" i="5"/>
  <c r="P2250" i="5"/>
  <c r="O2250" i="5"/>
  <c r="N2250" i="5"/>
  <c r="P2249" i="5"/>
  <c r="O2249" i="5"/>
  <c r="N2249" i="5"/>
  <c r="P2248" i="5"/>
  <c r="O2248" i="5"/>
  <c r="N2248" i="5"/>
  <c r="P2247" i="5"/>
  <c r="O2247" i="5"/>
  <c r="N2247" i="5"/>
  <c r="P2246" i="5"/>
  <c r="O2246" i="5"/>
  <c r="N2246" i="5"/>
  <c r="P2245" i="5"/>
  <c r="O2245" i="5"/>
  <c r="N2245" i="5"/>
  <c r="P2244" i="5"/>
  <c r="O2244" i="5"/>
  <c r="N2244" i="5"/>
  <c r="P2243" i="5"/>
  <c r="O2243" i="5"/>
  <c r="N2243" i="5"/>
  <c r="P2242" i="5"/>
  <c r="O2242" i="5"/>
  <c r="N2242" i="5"/>
  <c r="P2241" i="5"/>
  <c r="O2241" i="5"/>
  <c r="N2241" i="5"/>
  <c r="P2240" i="5"/>
  <c r="O2240" i="5"/>
  <c r="N2240" i="5"/>
  <c r="P2239" i="5"/>
  <c r="O2239" i="5"/>
  <c r="N2239" i="5"/>
  <c r="P2238" i="5"/>
  <c r="O2238" i="5"/>
  <c r="N2238" i="5"/>
  <c r="P2237" i="5"/>
  <c r="O2237" i="5"/>
  <c r="N2237" i="5"/>
  <c r="P2236" i="5"/>
  <c r="O2236" i="5"/>
  <c r="N2236" i="5"/>
  <c r="P2235" i="5"/>
  <c r="O2235" i="5"/>
  <c r="N2235" i="5"/>
  <c r="P2234" i="5"/>
  <c r="O2234" i="5"/>
  <c r="N2234" i="5"/>
  <c r="P2233" i="5"/>
  <c r="O2233" i="5"/>
  <c r="N2233" i="5"/>
  <c r="P2232" i="5"/>
  <c r="O2232" i="5"/>
  <c r="N2232" i="5"/>
  <c r="P2231" i="5"/>
  <c r="O2231" i="5"/>
  <c r="N2231" i="5"/>
  <c r="P2230" i="5"/>
  <c r="O2230" i="5"/>
  <c r="N2230" i="5"/>
  <c r="P2229" i="5"/>
  <c r="O2229" i="5"/>
  <c r="N2229" i="5"/>
  <c r="P2228" i="5"/>
  <c r="O2228" i="5"/>
  <c r="N2228" i="5"/>
  <c r="P2227" i="5"/>
  <c r="O2227" i="5"/>
  <c r="N2227" i="5"/>
  <c r="P2226" i="5"/>
  <c r="O2226" i="5"/>
  <c r="N2226" i="5"/>
  <c r="P2225" i="5"/>
  <c r="O2225" i="5"/>
  <c r="N2225" i="5"/>
  <c r="P2224" i="5"/>
  <c r="O2224" i="5"/>
  <c r="N2224" i="5"/>
  <c r="P2223" i="5"/>
  <c r="O2223" i="5"/>
  <c r="N2223" i="5"/>
  <c r="P2222" i="5"/>
  <c r="O2222" i="5"/>
  <c r="N2222" i="5"/>
  <c r="P2221" i="5"/>
  <c r="O2221" i="5"/>
  <c r="N2221" i="5"/>
  <c r="P2220" i="5"/>
  <c r="O2220" i="5"/>
  <c r="N2220" i="5"/>
  <c r="P2219" i="5"/>
  <c r="O2219" i="5"/>
  <c r="N2219" i="5"/>
  <c r="P2218" i="5"/>
  <c r="O2218" i="5"/>
  <c r="N2218" i="5"/>
  <c r="P2217" i="5"/>
  <c r="O2217" i="5"/>
  <c r="N2217" i="5"/>
  <c r="P2216" i="5"/>
  <c r="O2216" i="5"/>
  <c r="N2216" i="5"/>
  <c r="P2215" i="5"/>
  <c r="O2215" i="5"/>
  <c r="N2215" i="5"/>
  <c r="P2214" i="5"/>
  <c r="O2214" i="5"/>
  <c r="N2214" i="5"/>
  <c r="P2213" i="5"/>
  <c r="O2213" i="5"/>
  <c r="N2213" i="5"/>
  <c r="P2212" i="5"/>
  <c r="O2212" i="5"/>
  <c r="N2212" i="5"/>
  <c r="P2211" i="5"/>
  <c r="O2211" i="5"/>
  <c r="N2211" i="5"/>
  <c r="P2210" i="5"/>
  <c r="O2210" i="5"/>
  <c r="N2210" i="5"/>
  <c r="P2209" i="5"/>
  <c r="O2209" i="5"/>
  <c r="N2209" i="5"/>
  <c r="P2208" i="5"/>
  <c r="O2208" i="5"/>
  <c r="N2208" i="5"/>
  <c r="P2207" i="5"/>
  <c r="O2207" i="5"/>
  <c r="N2207" i="5"/>
  <c r="P2206" i="5"/>
  <c r="O2206" i="5"/>
  <c r="N2206" i="5"/>
  <c r="P2205" i="5"/>
  <c r="O2205" i="5"/>
  <c r="N2205" i="5"/>
  <c r="P2204" i="5"/>
  <c r="O2204" i="5"/>
  <c r="N2204" i="5"/>
  <c r="P2203" i="5"/>
  <c r="O2203" i="5"/>
  <c r="N2203" i="5"/>
  <c r="P2202" i="5"/>
  <c r="O2202" i="5"/>
  <c r="N2202" i="5"/>
  <c r="P2201" i="5"/>
  <c r="O2201" i="5"/>
  <c r="N2201" i="5"/>
  <c r="P2200" i="5"/>
  <c r="O2200" i="5"/>
  <c r="N2200" i="5"/>
  <c r="P2199" i="5"/>
  <c r="O2199" i="5"/>
  <c r="N2199" i="5"/>
  <c r="P2198" i="5"/>
  <c r="O2198" i="5"/>
  <c r="N2198" i="5"/>
  <c r="P2197" i="5"/>
  <c r="O2197" i="5"/>
  <c r="N2197" i="5"/>
  <c r="P2196" i="5"/>
  <c r="O2196" i="5"/>
  <c r="N2196" i="5"/>
  <c r="P2195" i="5"/>
  <c r="O2195" i="5"/>
  <c r="N2195" i="5"/>
  <c r="P2194" i="5"/>
  <c r="O2194" i="5"/>
  <c r="N2194" i="5"/>
  <c r="P2193" i="5"/>
  <c r="O2193" i="5"/>
  <c r="N2193" i="5"/>
  <c r="P2192" i="5"/>
  <c r="O2192" i="5"/>
  <c r="N2192" i="5"/>
  <c r="P2191" i="5"/>
  <c r="O2191" i="5"/>
  <c r="N2191" i="5"/>
  <c r="P2190" i="5"/>
  <c r="O2190" i="5"/>
  <c r="N2190" i="5"/>
  <c r="P2189" i="5"/>
  <c r="O2189" i="5"/>
  <c r="N2189" i="5"/>
  <c r="P2188" i="5"/>
  <c r="O2188" i="5"/>
  <c r="N2188" i="5"/>
  <c r="P2187" i="5"/>
  <c r="O2187" i="5"/>
  <c r="N2187" i="5"/>
  <c r="P2186" i="5"/>
  <c r="O2186" i="5"/>
  <c r="N2186" i="5"/>
  <c r="P2185" i="5"/>
  <c r="O2185" i="5"/>
  <c r="N2185" i="5"/>
  <c r="P2184" i="5"/>
  <c r="O2184" i="5"/>
  <c r="N2184" i="5"/>
  <c r="P2183" i="5"/>
  <c r="O2183" i="5"/>
  <c r="N2183" i="5"/>
  <c r="P2182" i="5"/>
  <c r="O2182" i="5"/>
  <c r="N2182" i="5"/>
  <c r="P2181" i="5"/>
  <c r="O2181" i="5"/>
  <c r="N2181" i="5"/>
  <c r="P2180" i="5"/>
  <c r="O2180" i="5"/>
  <c r="N2180" i="5"/>
  <c r="P2179" i="5"/>
  <c r="O2179" i="5"/>
  <c r="N2179" i="5"/>
  <c r="P2178" i="5"/>
  <c r="O2178" i="5"/>
  <c r="N2178" i="5"/>
  <c r="P2177" i="5"/>
  <c r="O2177" i="5"/>
  <c r="N2177" i="5"/>
  <c r="P2176" i="5"/>
  <c r="O2176" i="5"/>
  <c r="N2176" i="5"/>
  <c r="P2175" i="5"/>
  <c r="O2175" i="5"/>
  <c r="N2175" i="5"/>
  <c r="P2174" i="5"/>
  <c r="O2174" i="5"/>
  <c r="N2174" i="5"/>
  <c r="P2173" i="5"/>
  <c r="O2173" i="5"/>
  <c r="N2173" i="5"/>
  <c r="P2172" i="5"/>
  <c r="O2172" i="5"/>
  <c r="N2172" i="5"/>
  <c r="P2171" i="5"/>
  <c r="O2171" i="5"/>
  <c r="N2171" i="5"/>
  <c r="P2170" i="5"/>
  <c r="O2170" i="5"/>
  <c r="N2170" i="5"/>
  <c r="P2169" i="5"/>
  <c r="O2169" i="5"/>
  <c r="N2169" i="5"/>
  <c r="P2168" i="5"/>
  <c r="O2168" i="5"/>
  <c r="N2168" i="5"/>
  <c r="P2167" i="5"/>
  <c r="O2167" i="5"/>
  <c r="N2167" i="5"/>
  <c r="P2166" i="5"/>
  <c r="O2166" i="5"/>
  <c r="N2166" i="5"/>
  <c r="P2165" i="5"/>
  <c r="O2165" i="5"/>
  <c r="N2165" i="5"/>
  <c r="P2164" i="5"/>
  <c r="O2164" i="5"/>
  <c r="N2164" i="5"/>
  <c r="P2163" i="5"/>
  <c r="O2163" i="5"/>
  <c r="N2163" i="5"/>
  <c r="P2162" i="5"/>
  <c r="O2162" i="5"/>
  <c r="N2162" i="5"/>
  <c r="P2161" i="5"/>
  <c r="O2161" i="5"/>
  <c r="N2161" i="5"/>
  <c r="P2160" i="5"/>
  <c r="O2160" i="5"/>
  <c r="N2160" i="5"/>
  <c r="P2159" i="5"/>
  <c r="O2159" i="5"/>
  <c r="N2159" i="5"/>
  <c r="P2158" i="5"/>
  <c r="O2158" i="5"/>
  <c r="N2158" i="5"/>
  <c r="P2157" i="5"/>
  <c r="O2157" i="5"/>
  <c r="N2157" i="5"/>
  <c r="P2156" i="5"/>
  <c r="O2156" i="5"/>
  <c r="N2156" i="5"/>
  <c r="P2155" i="5"/>
  <c r="O2155" i="5"/>
  <c r="N2155" i="5"/>
  <c r="P2154" i="5"/>
  <c r="O2154" i="5"/>
  <c r="N2154" i="5"/>
  <c r="P2153" i="5"/>
  <c r="O2153" i="5"/>
  <c r="N2153" i="5"/>
  <c r="P2152" i="5"/>
  <c r="O2152" i="5"/>
  <c r="N2152" i="5"/>
  <c r="P2151" i="5"/>
  <c r="O2151" i="5"/>
  <c r="N2151" i="5"/>
  <c r="P2150" i="5"/>
  <c r="O2150" i="5"/>
  <c r="N2150" i="5"/>
  <c r="P2149" i="5"/>
  <c r="O2149" i="5"/>
  <c r="N2149" i="5"/>
  <c r="P2148" i="5"/>
  <c r="O2148" i="5"/>
  <c r="N2148" i="5"/>
  <c r="P2147" i="5"/>
  <c r="O2147" i="5"/>
  <c r="N2147" i="5"/>
  <c r="P2146" i="5"/>
  <c r="O2146" i="5"/>
  <c r="N2146" i="5"/>
  <c r="P2145" i="5"/>
  <c r="O2145" i="5"/>
  <c r="N2145" i="5"/>
  <c r="P2144" i="5"/>
  <c r="O2144" i="5"/>
  <c r="N2144" i="5"/>
  <c r="P2143" i="5"/>
  <c r="O2143" i="5"/>
  <c r="N2143" i="5"/>
  <c r="P2142" i="5"/>
  <c r="O2142" i="5"/>
  <c r="N2142" i="5"/>
  <c r="P2141" i="5"/>
  <c r="O2141" i="5"/>
  <c r="N2141" i="5"/>
  <c r="P2140" i="5"/>
  <c r="O2140" i="5"/>
  <c r="N2140" i="5"/>
  <c r="P2139" i="5"/>
  <c r="O2139" i="5"/>
  <c r="N2139" i="5"/>
  <c r="P2138" i="5"/>
  <c r="O2138" i="5"/>
  <c r="N2138" i="5"/>
  <c r="P2137" i="5"/>
  <c r="O2137" i="5"/>
  <c r="N2137" i="5"/>
  <c r="P2136" i="5"/>
  <c r="O2136" i="5"/>
  <c r="N2136" i="5"/>
  <c r="P2135" i="5"/>
  <c r="O2135" i="5"/>
  <c r="N2135" i="5"/>
  <c r="P2134" i="5"/>
  <c r="O2134" i="5"/>
  <c r="N2134" i="5"/>
  <c r="P2133" i="5"/>
  <c r="O2133" i="5"/>
  <c r="N2133" i="5"/>
  <c r="P2132" i="5"/>
  <c r="O2132" i="5"/>
  <c r="N2132" i="5"/>
  <c r="P2131" i="5"/>
  <c r="O2131" i="5"/>
  <c r="N2131" i="5"/>
  <c r="P2130" i="5"/>
  <c r="O2130" i="5"/>
  <c r="N2130" i="5"/>
  <c r="P2129" i="5"/>
  <c r="O2129" i="5"/>
  <c r="N2129" i="5"/>
  <c r="P2128" i="5"/>
  <c r="O2128" i="5"/>
  <c r="N2128" i="5"/>
  <c r="P2127" i="5"/>
  <c r="O2127" i="5"/>
  <c r="N2127" i="5"/>
  <c r="P2126" i="5"/>
  <c r="O2126" i="5"/>
  <c r="N2126" i="5"/>
  <c r="P2125" i="5"/>
  <c r="O2125" i="5"/>
  <c r="N2125" i="5"/>
  <c r="P2124" i="5"/>
  <c r="O2124" i="5"/>
  <c r="N2124" i="5"/>
  <c r="P2123" i="5"/>
  <c r="O2123" i="5"/>
  <c r="N2123" i="5"/>
  <c r="P2122" i="5"/>
  <c r="O2122" i="5"/>
  <c r="N2122" i="5"/>
  <c r="P2121" i="5"/>
  <c r="O2121" i="5"/>
  <c r="N2121" i="5"/>
  <c r="P2120" i="5"/>
  <c r="O2120" i="5"/>
  <c r="N2120" i="5"/>
  <c r="P2119" i="5"/>
  <c r="O2119" i="5"/>
  <c r="N2119" i="5"/>
  <c r="P2118" i="5"/>
  <c r="O2118" i="5"/>
  <c r="N2118" i="5"/>
  <c r="P2117" i="5"/>
  <c r="O2117" i="5"/>
  <c r="N2117" i="5"/>
  <c r="P2116" i="5"/>
  <c r="O2116" i="5"/>
  <c r="N2116" i="5"/>
  <c r="P2115" i="5"/>
  <c r="O2115" i="5"/>
  <c r="N2115" i="5"/>
  <c r="P2114" i="5"/>
  <c r="O2114" i="5"/>
  <c r="N2114" i="5"/>
  <c r="P2113" i="5"/>
  <c r="O2113" i="5"/>
  <c r="N2113" i="5"/>
  <c r="P2112" i="5"/>
  <c r="O2112" i="5"/>
  <c r="N2112" i="5"/>
  <c r="P2111" i="5"/>
  <c r="O2111" i="5"/>
  <c r="N2111" i="5"/>
  <c r="P2110" i="5"/>
  <c r="O2110" i="5"/>
  <c r="N2110" i="5"/>
  <c r="P2109" i="5"/>
  <c r="O2109" i="5"/>
  <c r="N2109" i="5"/>
  <c r="P2108" i="5"/>
  <c r="O2108" i="5"/>
  <c r="N2108" i="5"/>
  <c r="P2107" i="5"/>
  <c r="O2107" i="5"/>
  <c r="N2107" i="5"/>
  <c r="P2106" i="5"/>
  <c r="O2106" i="5"/>
  <c r="N2106" i="5"/>
  <c r="P2105" i="5"/>
  <c r="O2105" i="5"/>
  <c r="N2105" i="5"/>
  <c r="P2104" i="5"/>
  <c r="O2104" i="5"/>
  <c r="N2104" i="5"/>
  <c r="P2103" i="5"/>
  <c r="O2103" i="5"/>
  <c r="N2103" i="5"/>
  <c r="P2102" i="5"/>
  <c r="O2102" i="5"/>
  <c r="N2102" i="5"/>
  <c r="P2101" i="5"/>
  <c r="O2101" i="5"/>
  <c r="N2101" i="5"/>
  <c r="P2100" i="5"/>
  <c r="O2100" i="5"/>
  <c r="N2100" i="5"/>
  <c r="P2099" i="5"/>
  <c r="O2099" i="5"/>
  <c r="N2099" i="5"/>
  <c r="P2098" i="5"/>
  <c r="O2098" i="5"/>
  <c r="N2098" i="5"/>
  <c r="P2097" i="5"/>
  <c r="O2097" i="5"/>
  <c r="N2097" i="5"/>
  <c r="P2096" i="5"/>
  <c r="O2096" i="5"/>
  <c r="N2096" i="5"/>
  <c r="P2095" i="5"/>
  <c r="O2095" i="5"/>
  <c r="N2095" i="5"/>
  <c r="P2094" i="5"/>
  <c r="O2094" i="5"/>
  <c r="N2094" i="5"/>
  <c r="P2093" i="5"/>
  <c r="O2093" i="5"/>
  <c r="N2093" i="5"/>
  <c r="P2092" i="5"/>
  <c r="O2092" i="5"/>
  <c r="N2092" i="5"/>
  <c r="P2091" i="5"/>
  <c r="O2091" i="5"/>
  <c r="N2091" i="5"/>
  <c r="P2090" i="5"/>
  <c r="O2090" i="5"/>
  <c r="N2090" i="5"/>
  <c r="P2089" i="5"/>
  <c r="O2089" i="5"/>
  <c r="N2089" i="5"/>
  <c r="P2088" i="5"/>
  <c r="O2088" i="5"/>
  <c r="N2088" i="5"/>
  <c r="P2087" i="5"/>
  <c r="O2087" i="5"/>
  <c r="N2087" i="5"/>
  <c r="P2086" i="5"/>
  <c r="O2086" i="5"/>
  <c r="N2086" i="5"/>
  <c r="P2085" i="5"/>
  <c r="O2085" i="5"/>
  <c r="N2085" i="5"/>
  <c r="P2084" i="5"/>
  <c r="O2084" i="5"/>
  <c r="N2084" i="5"/>
  <c r="P2083" i="5"/>
  <c r="O2083" i="5"/>
  <c r="N2083" i="5"/>
  <c r="P2082" i="5"/>
  <c r="O2082" i="5"/>
  <c r="N2082" i="5"/>
  <c r="P2081" i="5"/>
  <c r="O2081" i="5"/>
  <c r="N2081" i="5"/>
  <c r="P2080" i="5"/>
  <c r="O2080" i="5"/>
  <c r="N2080" i="5"/>
  <c r="P2079" i="5"/>
  <c r="O2079" i="5"/>
  <c r="N2079" i="5"/>
  <c r="P2078" i="5"/>
  <c r="O2078" i="5"/>
  <c r="N2078" i="5"/>
  <c r="P2077" i="5"/>
  <c r="O2077" i="5"/>
  <c r="N2077" i="5"/>
  <c r="P2076" i="5"/>
  <c r="O2076" i="5"/>
  <c r="N2076" i="5"/>
  <c r="P2075" i="5"/>
  <c r="O2075" i="5"/>
  <c r="N2075" i="5"/>
  <c r="P2074" i="5"/>
  <c r="O2074" i="5"/>
  <c r="N2074" i="5"/>
  <c r="P2073" i="5"/>
  <c r="O2073" i="5"/>
  <c r="N2073" i="5"/>
  <c r="P2072" i="5"/>
  <c r="O2072" i="5"/>
  <c r="N2072" i="5"/>
  <c r="P2071" i="5"/>
  <c r="O2071" i="5"/>
  <c r="N2071" i="5"/>
  <c r="P2070" i="5"/>
  <c r="O2070" i="5"/>
  <c r="N2070" i="5"/>
  <c r="P2069" i="5"/>
  <c r="O2069" i="5"/>
  <c r="N2069" i="5"/>
  <c r="P2068" i="5"/>
  <c r="O2068" i="5"/>
  <c r="N2068" i="5"/>
  <c r="P2067" i="5"/>
  <c r="O2067" i="5"/>
  <c r="N2067" i="5"/>
  <c r="P2066" i="5"/>
  <c r="O2066" i="5"/>
  <c r="N2066" i="5"/>
  <c r="P2065" i="5"/>
  <c r="O2065" i="5"/>
  <c r="N2065" i="5"/>
  <c r="P2064" i="5"/>
  <c r="O2064" i="5"/>
  <c r="N2064" i="5"/>
  <c r="P2063" i="5"/>
  <c r="O2063" i="5"/>
  <c r="N2063" i="5"/>
  <c r="P2062" i="5"/>
  <c r="O2062" i="5"/>
  <c r="N2062" i="5"/>
  <c r="P2061" i="5"/>
  <c r="O2061" i="5"/>
  <c r="N2061" i="5"/>
  <c r="P2060" i="5"/>
  <c r="O2060" i="5"/>
  <c r="N2060" i="5"/>
  <c r="P2059" i="5"/>
  <c r="O2059" i="5"/>
  <c r="N2059" i="5"/>
  <c r="P2058" i="5"/>
  <c r="O2058" i="5"/>
  <c r="N2058" i="5"/>
  <c r="P2057" i="5"/>
  <c r="O2057" i="5"/>
  <c r="N2057" i="5"/>
  <c r="P2056" i="5"/>
  <c r="O2056" i="5"/>
  <c r="N2056" i="5"/>
  <c r="P2055" i="5"/>
  <c r="O2055" i="5"/>
  <c r="N2055" i="5"/>
  <c r="P2054" i="5"/>
  <c r="O2054" i="5"/>
  <c r="N2054" i="5"/>
  <c r="P2053" i="5"/>
  <c r="O2053" i="5"/>
  <c r="N2053" i="5"/>
  <c r="P2052" i="5"/>
  <c r="O2052" i="5"/>
  <c r="N2052" i="5"/>
  <c r="P2051" i="5"/>
  <c r="O2051" i="5"/>
  <c r="N2051" i="5"/>
  <c r="P2050" i="5"/>
  <c r="O2050" i="5"/>
  <c r="N2050" i="5"/>
  <c r="P2049" i="5"/>
  <c r="O2049" i="5"/>
  <c r="N2049" i="5"/>
  <c r="P2048" i="5"/>
  <c r="O2048" i="5"/>
  <c r="N2048" i="5"/>
  <c r="P2047" i="5"/>
  <c r="O2047" i="5"/>
  <c r="N2047" i="5"/>
  <c r="P2046" i="5"/>
  <c r="O2046" i="5"/>
  <c r="N2046" i="5"/>
  <c r="P2045" i="5"/>
  <c r="O2045" i="5"/>
  <c r="N2045" i="5"/>
  <c r="P2044" i="5"/>
  <c r="O2044" i="5"/>
  <c r="N2044" i="5"/>
  <c r="P2043" i="5"/>
  <c r="O2043" i="5"/>
  <c r="N2043" i="5"/>
  <c r="P2042" i="5"/>
  <c r="O2042" i="5"/>
  <c r="N2042" i="5"/>
  <c r="P2041" i="5"/>
  <c r="O2041" i="5"/>
  <c r="N2041" i="5"/>
  <c r="P2040" i="5"/>
  <c r="O2040" i="5"/>
  <c r="N2040" i="5"/>
  <c r="P2039" i="5"/>
  <c r="O2039" i="5"/>
  <c r="N2039" i="5"/>
  <c r="P2038" i="5"/>
  <c r="O2038" i="5"/>
  <c r="N2038" i="5"/>
  <c r="P2037" i="5"/>
  <c r="O2037" i="5"/>
  <c r="N2037" i="5"/>
  <c r="P2036" i="5"/>
  <c r="O2036" i="5"/>
  <c r="N2036" i="5"/>
  <c r="P2035" i="5"/>
  <c r="O2035" i="5"/>
  <c r="N2035" i="5"/>
  <c r="P2034" i="5"/>
  <c r="O2034" i="5"/>
  <c r="N2034" i="5"/>
  <c r="P2033" i="5"/>
  <c r="O2033" i="5"/>
  <c r="N2033" i="5"/>
  <c r="P2032" i="5"/>
  <c r="O2032" i="5"/>
  <c r="N2032" i="5"/>
  <c r="P2031" i="5"/>
  <c r="O2031" i="5"/>
  <c r="N2031" i="5"/>
  <c r="P2030" i="5"/>
  <c r="O2030" i="5"/>
  <c r="N2030" i="5"/>
  <c r="P2029" i="5"/>
  <c r="O2029" i="5"/>
  <c r="N2029" i="5"/>
  <c r="P2028" i="5"/>
  <c r="O2028" i="5"/>
  <c r="N2028" i="5"/>
  <c r="P2027" i="5"/>
  <c r="O2027" i="5"/>
  <c r="N2027" i="5"/>
  <c r="P2026" i="5"/>
  <c r="O2026" i="5"/>
  <c r="N2026" i="5"/>
  <c r="P2025" i="5"/>
  <c r="O2025" i="5"/>
  <c r="N2025" i="5"/>
  <c r="P2024" i="5"/>
  <c r="O2024" i="5"/>
  <c r="N2024" i="5"/>
  <c r="P2023" i="5"/>
  <c r="O2023" i="5"/>
  <c r="N2023" i="5"/>
  <c r="P2022" i="5"/>
  <c r="O2022" i="5"/>
  <c r="N2022" i="5"/>
  <c r="P2021" i="5"/>
  <c r="O2021" i="5"/>
  <c r="N2021" i="5"/>
  <c r="P2020" i="5"/>
  <c r="O2020" i="5"/>
  <c r="N2020" i="5"/>
  <c r="P2019" i="5"/>
  <c r="O2019" i="5"/>
  <c r="N2019" i="5"/>
  <c r="P2018" i="5"/>
  <c r="O2018" i="5"/>
  <c r="N2018" i="5"/>
  <c r="P2017" i="5"/>
  <c r="O2017" i="5"/>
  <c r="N2017" i="5"/>
  <c r="P2016" i="5"/>
  <c r="O2016" i="5"/>
  <c r="N2016" i="5"/>
  <c r="P2015" i="5"/>
  <c r="O2015" i="5"/>
  <c r="N2015" i="5"/>
  <c r="P2014" i="5"/>
  <c r="O2014" i="5"/>
  <c r="N2014" i="5"/>
  <c r="P2013" i="5"/>
  <c r="O2013" i="5"/>
  <c r="N2013" i="5"/>
  <c r="P2012" i="5"/>
  <c r="O2012" i="5"/>
  <c r="N2012" i="5"/>
  <c r="P2011" i="5"/>
  <c r="O2011" i="5"/>
  <c r="N2011" i="5"/>
  <c r="P2010" i="5"/>
  <c r="O2010" i="5"/>
  <c r="N2010" i="5"/>
  <c r="P2009" i="5"/>
  <c r="O2009" i="5"/>
  <c r="N2009" i="5"/>
  <c r="P2008" i="5"/>
  <c r="O2008" i="5"/>
  <c r="N2008" i="5"/>
  <c r="P2007" i="5"/>
  <c r="O2007" i="5"/>
  <c r="N2007" i="5"/>
  <c r="P2006" i="5"/>
  <c r="O2006" i="5"/>
  <c r="N2006" i="5"/>
  <c r="P2005" i="5"/>
  <c r="O2005" i="5"/>
  <c r="N2005" i="5"/>
  <c r="P2004" i="5"/>
  <c r="O2004" i="5"/>
  <c r="N2004" i="5"/>
  <c r="P2003" i="5"/>
  <c r="O2003" i="5"/>
  <c r="N2003" i="5"/>
  <c r="P2002" i="5"/>
  <c r="O2002" i="5"/>
  <c r="N2002" i="5"/>
  <c r="P2001" i="5"/>
  <c r="O2001" i="5"/>
  <c r="N2001" i="5"/>
  <c r="P2000" i="5"/>
  <c r="O2000" i="5"/>
  <c r="N2000" i="5"/>
  <c r="P1999" i="5"/>
  <c r="O1999" i="5"/>
  <c r="N1999" i="5"/>
  <c r="P1998" i="5"/>
  <c r="O1998" i="5"/>
  <c r="N1998" i="5"/>
  <c r="P1997" i="5"/>
  <c r="O1997" i="5"/>
  <c r="N1997" i="5"/>
  <c r="P1996" i="5"/>
  <c r="O1996" i="5"/>
  <c r="N1996" i="5"/>
  <c r="P1995" i="5"/>
  <c r="O1995" i="5"/>
  <c r="N1995" i="5"/>
  <c r="P1994" i="5"/>
  <c r="O1994" i="5"/>
  <c r="N1994" i="5"/>
  <c r="P1993" i="5"/>
  <c r="O1993" i="5"/>
  <c r="N1993" i="5"/>
  <c r="P1992" i="5"/>
  <c r="O1992" i="5"/>
  <c r="N1992" i="5"/>
  <c r="P1991" i="5"/>
  <c r="O1991" i="5"/>
  <c r="N1991" i="5"/>
  <c r="P1990" i="5"/>
  <c r="O1990" i="5"/>
  <c r="N1990" i="5"/>
  <c r="P1989" i="5"/>
  <c r="O1989" i="5"/>
  <c r="N1989" i="5"/>
  <c r="P1988" i="5"/>
  <c r="O1988" i="5"/>
  <c r="N1988" i="5"/>
  <c r="P1987" i="5"/>
  <c r="O1987" i="5"/>
  <c r="N1987" i="5"/>
  <c r="P1986" i="5"/>
  <c r="O1986" i="5"/>
  <c r="N1986" i="5"/>
  <c r="P1985" i="5"/>
  <c r="O1985" i="5"/>
  <c r="N1985" i="5"/>
  <c r="P1984" i="5"/>
  <c r="O1984" i="5"/>
  <c r="N1984" i="5"/>
  <c r="P1983" i="5"/>
  <c r="O1983" i="5"/>
  <c r="N1983" i="5"/>
  <c r="P1982" i="5"/>
  <c r="O1982" i="5"/>
  <c r="N1982" i="5"/>
  <c r="P1981" i="5"/>
  <c r="O1981" i="5"/>
  <c r="N1981" i="5"/>
  <c r="P1980" i="5"/>
  <c r="O1980" i="5"/>
  <c r="N1980" i="5"/>
  <c r="P1979" i="5"/>
  <c r="O1979" i="5"/>
  <c r="N1979" i="5"/>
  <c r="P1978" i="5"/>
  <c r="O1978" i="5"/>
  <c r="N1978" i="5"/>
  <c r="P1977" i="5"/>
  <c r="O1977" i="5"/>
  <c r="N1977" i="5"/>
  <c r="P1976" i="5"/>
  <c r="O1976" i="5"/>
  <c r="N1976" i="5"/>
  <c r="P1975" i="5"/>
  <c r="O1975" i="5"/>
  <c r="N1975" i="5"/>
  <c r="P1974" i="5"/>
  <c r="O1974" i="5"/>
  <c r="N1974" i="5"/>
  <c r="P1973" i="5"/>
  <c r="O1973" i="5"/>
  <c r="N1973" i="5"/>
  <c r="P1972" i="5"/>
  <c r="O1972" i="5"/>
  <c r="N1972" i="5"/>
  <c r="P1971" i="5"/>
  <c r="O1971" i="5"/>
  <c r="N1971" i="5"/>
  <c r="P1970" i="5"/>
  <c r="O1970" i="5"/>
  <c r="N1970" i="5"/>
  <c r="P1969" i="5"/>
  <c r="O1969" i="5"/>
  <c r="N1969" i="5"/>
  <c r="P1968" i="5"/>
  <c r="O1968" i="5"/>
  <c r="N1968" i="5"/>
  <c r="P1967" i="5"/>
  <c r="O1967" i="5"/>
  <c r="N1967" i="5"/>
  <c r="P1966" i="5"/>
  <c r="O1966" i="5"/>
  <c r="N1966" i="5"/>
  <c r="P1965" i="5"/>
  <c r="O1965" i="5"/>
  <c r="N1965" i="5"/>
  <c r="P1964" i="5"/>
  <c r="O1964" i="5"/>
  <c r="N1964" i="5"/>
  <c r="P1963" i="5"/>
  <c r="O1963" i="5"/>
  <c r="N1963" i="5"/>
  <c r="P1962" i="5"/>
  <c r="O1962" i="5"/>
  <c r="N1962" i="5"/>
  <c r="P1961" i="5"/>
  <c r="O1961" i="5"/>
  <c r="N1961" i="5"/>
  <c r="P1960" i="5"/>
  <c r="O1960" i="5"/>
  <c r="N1960" i="5"/>
  <c r="P1959" i="5"/>
  <c r="O1959" i="5"/>
  <c r="N1959" i="5"/>
  <c r="P1958" i="5"/>
  <c r="O1958" i="5"/>
  <c r="N1958" i="5"/>
  <c r="P1957" i="5"/>
  <c r="O1957" i="5"/>
  <c r="N1957" i="5"/>
  <c r="E1957" i="5"/>
  <c r="P1956" i="5"/>
  <c r="O1956" i="5"/>
  <c r="N1956" i="5"/>
  <c r="P1955" i="5"/>
  <c r="O1955" i="5"/>
  <c r="N1955" i="5"/>
  <c r="P1954" i="5"/>
  <c r="O1954" i="5"/>
  <c r="N1954" i="5"/>
  <c r="P1953" i="5"/>
  <c r="O1953" i="5"/>
  <c r="N1953" i="5"/>
  <c r="P1952" i="5"/>
  <c r="O1952" i="5"/>
  <c r="N1952" i="5"/>
  <c r="P1951" i="5"/>
  <c r="O1951" i="5"/>
  <c r="N1951" i="5"/>
  <c r="P1950" i="5"/>
  <c r="O1950" i="5"/>
  <c r="N1950" i="5"/>
  <c r="P1949" i="5"/>
  <c r="O1949" i="5"/>
  <c r="N1949" i="5"/>
  <c r="P1948" i="5"/>
  <c r="O1948" i="5"/>
  <c r="N1948" i="5"/>
  <c r="P1947" i="5"/>
  <c r="O1947" i="5"/>
  <c r="N1947" i="5"/>
  <c r="P1946" i="5"/>
  <c r="O1946" i="5"/>
  <c r="N1946" i="5"/>
  <c r="P1945" i="5"/>
  <c r="O1945" i="5"/>
  <c r="N1945" i="5"/>
  <c r="P1944" i="5"/>
  <c r="O1944" i="5"/>
  <c r="N1944" i="5"/>
  <c r="P1943" i="5"/>
  <c r="O1943" i="5"/>
  <c r="N1943" i="5"/>
  <c r="P1942" i="5"/>
  <c r="O1942" i="5"/>
  <c r="N1942" i="5"/>
  <c r="P1941" i="5"/>
  <c r="O1941" i="5"/>
  <c r="N1941" i="5"/>
  <c r="P1940" i="5"/>
  <c r="O1940" i="5"/>
  <c r="N1940" i="5"/>
  <c r="P1939" i="5"/>
  <c r="O1939" i="5"/>
  <c r="N1939" i="5"/>
  <c r="P1938" i="5"/>
  <c r="O1938" i="5"/>
  <c r="N1938" i="5"/>
  <c r="P1937" i="5"/>
  <c r="O1937" i="5"/>
  <c r="N1937" i="5"/>
  <c r="P1936" i="5"/>
  <c r="O1936" i="5"/>
  <c r="N1936" i="5"/>
  <c r="P1935" i="5"/>
  <c r="O1935" i="5"/>
  <c r="N1935" i="5"/>
  <c r="P1934" i="5"/>
  <c r="O1934" i="5"/>
  <c r="N1934" i="5"/>
  <c r="P1933" i="5"/>
  <c r="O1933" i="5"/>
  <c r="N1933" i="5"/>
  <c r="P1932" i="5"/>
  <c r="O1932" i="5"/>
  <c r="N1932" i="5"/>
  <c r="P1931" i="5"/>
  <c r="O1931" i="5"/>
  <c r="N1931" i="5"/>
  <c r="P1930" i="5"/>
  <c r="O1930" i="5"/>
  <c r="N1930" i="5"/>
  <c r="P1929" i="5"/>
  <c r="O1929" i="5"/>
  <c r="N1929" i="5"/>
  <c r="P1928" i="5"/>
  <c r="O1928" i="5"/>
  <c r="N1928" i="5"/>
  <c r="P1927" i="5"/>
  <c r="O1927" i="5"/>
  <c r="N1927" i="5"/>
  <c r="P1926" i="5"/>
  <c r="O1926" i="5"/>
  <c r="N1926" i="5"/>
  <c r="P1925" i="5"/>
  <c r="O1925" i="5"/>
  <c r="N1925" i="5"/>
  <c r="P1924" i="5"/>
  <c r="O1924" i="5"/>
  <c r="N1924" i="5"/>
  <c r="P1923" i="5"/>
  <c r="O1923" i="5"/>
  <c r="N1923" i="5"/>
  <c r="P1922" i="5"/>
  <c r="O1922" i="5"/>
  <c r="N1922" i="5"/>
  <c r="P1921" i="5"/>
  <c r="O1921" i="5"/>
  <c r="N1921" i="5"/>
  <c r="P1920" i="5"/>
  <c r="O1920" i="5"/>
  <c r="N1920" i="5"/>
  <c r="P1919" i="5"/>
  <c r="O1919" i="5"/>
  <c r="N1919" i="5"/>
  <c r="P1918" i="5"/>
  <c r="O1918" i="5"/>
  <c r="N1918" i="5"/>
  <c r="P1917" i="5"/>
  <c r="O1917" i="5"/>
  <c r="N1917" i="5"/>
  <c r="P1916" i="5"/>
  <c r="O1916" i="5"/>
  <c r="N1916" i="5"/>
  <c r="P1915" i="5"/>
  <c r="O1915" i="5"/>
  <c r="N1915" i="5"/>
  <c r="P1914" i="5"/>
  <c r="O1914" i="5"/>
  <c r="N1914" i="5"/>
  <c r="P1913" i="5"/>
  <c r="O1913" i="5"/>
  <c r="N1913" i="5"/>
  <c r="P1912" i="5"/>
  <c r="O1912" i="5"/>
  <c r="N1912" i="5"/>
  <c r="P1911" i="5"/>
  <c r="O1911" i="5"/>
  <c r="N1911" i="5"/>
  <c r="P1910" i="5"/>
  <c r="O1910" i="5"/>
  <c r="N1910" i="5"/>
  <c r="P1909" i="5"/>
  <c r="O1909" i="5"/>
  <c r="N1909" i="5"/>
  <c r="P1908" i="5"/>
  <c r="O1908" i="5"/>
  <c r="N1908" i="5"/>
  <c r="P1907" i="5"/>
  <c r="O1907" i="5"/>
  <c r="N1907" i="5"/>
  <c r="P1906" i="5"/>
  <c r="O1906" i="5"/>
  <c r="N1906" i="5"/>
  <c r="P1905" i="5"/>
  <c r="O1905" i="5"/>
  <c r="N1905" i="5"/>
  <c r="P1904" i="5"/>
  <c r="O1904" i="5"/>
  <c r="N1904" i="5"/>
  <c r="P1903" i="5"/>
  <c r="O1903" i="5"/>
  <c r="N1903" i="5"/>
  <c r="P1902" i="5"/>
  <c r="O1902" i="5"/>
  <c r="N1902" i="5"/>
  <c r="P1901" i="5"/>
  <c r="O1901" i="5"/>
  <c r="N1901" i="5"/>
  <c r="P1900" i="5"/>
  <c r="O1900" i="5"/>
  <c r="N1900" i="5"/>
  <c r="P1899" i="5"/>
  <c r="O1899" i="5"/>
  <c r="N1899" i="5"/>
  <c r="P1898" i="5"/>
  <c r="O1898" i="5"/>
  <c r="N1898" i="5"/>
  <c r="P1897" i="5"/>
  <c r="O1897" i="5"/>
  <c r="N1897" i="5"/>
  <c r="P1896" i="5"/>
  <c r="O1896" i="5"/>
  <c r="N1896" i="5"/>
  <c r="P1895" i="5"/>
  <c r="O1895" i="5"/>
  <c r="N1895" i="5"/>
  <c r="P1894" i="5"/>
  <c r="O1894" i="5"/>
  <c r="N1894" i="5"/>
  <c r="P1893" i="5"/>
  <c r="O1893" i="5"/>
  <c r="N1893" i="5"/>
  <c r="P1892" i="5"/>
  <c r="O1892" i="5"/>
  <c r="N1892" i="5"/>
  <c r="P1891" i="5"/>
  <c r="O1891" i="5"/>
  <c r="N1891" i="5"/>
  <c r="P1890" i="5"/>
  <c r="O1890" i="5"/>
  <c r="N1890" i="5"/>
  <c r="P1889" i="5"/>
  <c r="O1889" i="5"/>
  <c r="N1889" i="5"/>
  <c r="P1888" i="5"/>
  <c r="O1888" i="5"/>
  <c r="N1888" i="5"/>
  <c r="P1887" i="5"/>
  <c r="O1887" i="5"/>
  <c r="N1887" i="5"/>
  <c r="P1886" i="5"/>
  <c r="O1886" i="5"/>
  <c r="N1886" i="5"/>
  <c r="P1885" i="5"/>
  <c r="O1885" i="5"/>
  <c r="N1885" i="5"/>
  <c r="P1884" i="5"/>
  <c r="O1884" i="5"/>
  <c r="N1884" i="5"/>
  <c r="P1883" i="5"/>
  <c r="O1883" i="5"/>
  <c r="N1883" i="5"/>
  <c r="P1882" i="5"/>
  <c r="O1882" i="5"/>
  <c r="N1882" i="5"/>
  <c r="P1881" i="5"/>
  <c r="O1881" i="5"/>
  <c r="N1881" i="5"/>
  <c r="P1880" i="5"/>
  <c r="O1880" i="5"/>
  <c r="N1880" i="5"/>
  <c r="P1879" i="5"/>
  <c r="O1879" i="5"/>
  <c r="N1879" i="5"/>
  <c r="P1878" i="5"/>
  <c r="O1878" i="5"/>
  <c r="N1878" i="5"/>
  <c r="P1877" i="5"/>
  <c r="O1877" i="5"/>
  <c r="N1877" i="5"/>
  <c r="P1876" i="5"/>
  <c r="O1876" i="5"/>
  <c r="N1876" i="5"/>
  <c r="P1875" i="5"/>
  <c r="O1875" i="5"/>
  <c r="N1875" i="5"/>
  <c r="P1874" i="5"/>
  <c r="O1874" i="5"/>
  <c r="N1874" i="5"/>
  <c r="P1873" i="5"/>
  <c r="O1873" i="5"/>
  <c r="N1873" i="5"/>
  <c r="P1872" i="5"/>
  <c r="O1872" i="5"/>
  <c r="N1872" i="5"/>
  <c r="P1871" i="5"/>
  <c r="O1871" i="5"/>
  <c r="N1871" i="5"/>
  <c r="P1870" i="5"/>
  <c r="O1870" i="5"/>
  <c r="N1870" i="5"/>
  <c r="P1869" i="5"/>
  <c r="O1869" i="5"/>
  <c r="N1869" i="5"/>
  <c r="P1868" i="5"/>
  <c r="O1868" i="5"/>
  <c r="N1868" i="5"/>
  <c r="P1867" i="5"/>
  <c r="O1867" i="5"/>
  <c r="N1867" i="5"/>
  <c r="P1866" i="5"/>
  <c r="O1866" i="5"/>
  <c r="N1866" i="5"/>
  <c r="P1865" i="5"/>
  <c r="O1865" i="5"/>
  <c r="N1865" i="5"/>
  <c r="P1864" i="5"/>
  <c r="O1864" i="5"/>
  <c r="N1864" i="5"/>
  <c r="P1863" i="5"/>
  <c r="O1863" i="5"/>
  <c r="N1863" i="5"/>
  <c r="P1862" i="5"/>
  <c r="O1862" i="5"/>
  <c r="N1862" i="5"/>
  <c r="P1861" i="5"/>
  <c r="O1861" i="5"/>
  <c r="N1861" i="5"/>
  <c r="P1860" i="5"/>
  <c r="O1860" i="5"/>
  <c r="N1860" i="5"/>
  <c r="P1859" i="5"/>
  <c r="O1859" i="5"/>
  <c r="N1859" i="5"/>
  <c r="P1858" i="5"/>
  <c r="O1858" i="5"/>
  <c r="N1858" i="5"/>
  <c r="P1857" i="5"/>
  <c r="O1857" i="5"/>
  <c r="N1857" i="5"/>
  <c r="P1856" i="5"/>
  <c r="O1856" i="5"/>
  <c r="N1856" i="5"/>
  <c r="P1855" i="5"/>
  <c r="O1855" i="5"/>
  <c r="N1855" i="5"/>
  <c r="P1854" i="5"/>
  <c r="O1854" i="5"/>
  <c r="N1854" i="5"/>
  <c r="P1853" i="5"/>
  <c r="O1853" i="5"/>
  <c r="N1853" i="5"/>
  <c r="P1852" i="5"/>
  <c r="O1852" i="5"/>
  <c r="N1852" i="5"/>
  <c r="P1851" i="5"/>
  <c r="O1851" i="5"/>
  <c r="N1851" i="5"/>
  <c r="P1850" i="5"/>
  <c r="O1850" i="5"/>
  <c r="N1850" i="5"/>
  <c r="P1849" i="5"/>
  <c r="O1849" i="5"/>
  <c r="N1849" i="5"/>
  <c r="P1848" i="5"/>
  <c r="O1848" i="5"/>
  <c r="N1848" i="5"/>
  <c r="P1847" i="5"/>
  <c r="O1847" i="5"/>
  <c r="N1847" i="5"/>
  <c r="P1846" i="5"/>
  <c r="O1846" i="5"/>
  <c r="N1846" i="5"/>
  <c r="P1845" i="5"/>
  <c r="O1845" i="5"/>
  <c r="N1845" i="5"/>
  <c r="P1844" i="5"/>
  <c r="O1844" i="5"/>
  <c r="N1844" i="5"/>
  <c r="P1843" i="5"/>
  <c r="O1843" i="5"/>
  <c r="N1843" i="5"/>
  <c r="P1842" i="5"/>
  <c r="O1842" i="5"/>
  <c r="N1842" i="5"/>
  <c r="P1841" i="5"/>
  <c r="O1841" i="5"/>
  <c r="N1841" i="5"/>
  <c r="P1840" i="5"/>
  <c r="O1840" i="5"/>
  <c r="N1840" i="5"/>
  <c r="P1839" i="5"/>
  <c r="O1839" i="5"/>
  <c r="N1839" i="5"/>
  <c r="P1838" i="5"/>
  <c r="O1838" i="5"/>
  <c r="N1838" i="5"/>
  <c r="P1837" i="5"/>
  <c r="O1837" i="5"/>
  <c r="N1837" i="5"/>
  <c r="P1836" i="5"/>
  <c r="O1836" i="5"/>
  <c r="N1836" i="5"/>
  <c r="P1835" i="5"/>
  <c r="O1835" i="5"/>
  <c r="N1835" i="5"/>
  <c r="P1834" i="5"/>
  <c r="O1834" i="5"/>
  <c r="N1834" i="5"/>
  <c r="P1833" i="5"/>
  <c r="O1833" i="5"/>
  <c r="N1833" i="5"/>
  <c r="P1832" i="5"/>
  <c r="O1832" i="5"/>
  <c r="N1832" i="5"/>
  <c r="P1831" i="5"/>
  <c r="O1831" i="5"/>
  <c r="N1831" i="5"/>
  <c r="P1830" i="5"/>
  <c r="O1830" i="5"/>
  <c r="N1830" i="5"/>
  <c r="P1829" i="5"/>
  <c r="O1829" i="5"/>
  <c r="N1829" i="5"/>
  <c r="P1828" i="5"/>
  <c r="O1828" i="5"/>
  <c r="N1828" i="5"/>
  <c r="P1827" i="5"/>
  <c r="O1827" i="5"/>
  <c r="N1827" i="5"/>
  <c r="P1826" i="5"/>
  <c r="O1826" i="5"/>
  <c r="N1826" i="5"/>
  <c r="P1825" i="5"/>
  <c r="O1825" i="5"/>
  <c r="N1825" i="5"/>
  <c r="P1824" i="5"/>
  <c r="O1824" i="5"/>
  <c r="N1824" i="5"/>
  <c r="P1823" i="5"/>
  <c r="O1823" i="5"/>
  <c r="N1823" i="5"/>
  <c r="P1822" i="5"/>
  <c r="O1822" i="5"/>
  <c r="N1822" i="5"/>
  <c r="P1821" i="5"/>
  <c r="O1821" i="5"/>
  <c r="N1821" i="5"/>
  <c r="P1820" i="5"/>
  <c r="O1820" i="5"/>
  <c r="N1820" i="5"/>
  <c r="P1819" i="5"/>
  <c r="O1819" i="5"/>
  <c r="N1819" i="5"/>
  <c r="P1818" i="5"/>
  <c r="O1818" i="5"/>
  <c r="N1818" i="5"/>
  <c r="P1817" i="5"/>
  <c r="O1817" i="5"/>
  <c r="N1817" i="5"/>
  <c r="P1816" i="5"/>
  <c r="O1816" i="5"/>
  <c r="N1816" i="5"/>
  <c r="P1815" i="5"/>
  <c r="O1815" i="5"/>
  <c r="N1815" i="5"/>
  <c r="P1814" i="5"/>
  <c r="O1814" i="5"/>
  <c r="N1814" i="5"/>
  <c r="P1813" i="5"/>
  <c r="O1813" i="5"/>
  <c r="N1813" i="5"/>
  <c r="P1812" i="5"/>
  <c r="O1812" i="5"/>
  <c r="N1812" i="5"/>
  <c r="P1811" i="5"/>
  <c r="O1811" i="5"/>
  <c r="N1811" i="5"/>
  <c r="P1810" i="5"/>
  <c r="O1810" i="5"/>
  <c r="N1810" i="5"/>
  <c r="P1809" i="5"/>
  <c r="O1809" i="5"/>
  <c r="N1809" i="5"/>
  <c r="P1808" i="5"/>
  <c r="O1808" i="5"/>
  <c r="N1808" i="5"/>
  <c r="P1807" i="5"/>
  <c r="O1807" i="5"/>
  <c r="N1807" i="5"/>
  <c r="P1806" i="5"/>
  <c r="O1806" i="5"/>
  <c r="N1806" i="5"/>
  <c r="P1805" i="5"/>
  <c r="O1805" i="5"/>
  <c r="N1805" i="5"/>
  <c r="P1804" i="5"/>
  <c r="O1804" i="5"/>
  <c r="N1804" i="5"/>
  <c r="P1803" i="5"/>
  <c r="O1803" i="5"/>
  <c r="N1803" i="5"/>
  <c r="P1802" i="5"/>
  <c r="O1802" i="5"/>
  <c r="N1802" i="5"/>
  <c r="P1801" i="5"/>
  <c r="O1801" i="5"/>
  <c r="N1801" i="5"/>
  <c r="P1800" i="5"/>
  <c r="O1800" i="5"/>
  <c r="N1800" i="5"/>
  <c r="P1799" i="5"/>
  <c r="O1799" i="5"/>
  <c r="N1799" i="5"/>
  <c r="P1798" i="5"/>
  <c r="O1798" i="5"/>
  <c r="N1798" i="5"/>
  <c r="P1797" i="5"/>
  <c r="O1797" i="5"/>
  <c r="N1797" i="5"/>
  <c r="P1796" i="5"/>
  <c r="O1796" i="5"/>
  <c r="N1796" i="5"/>
  <c r="P1795" i="5"/>
  <c r="O1795" i="5"/>
  <c r="N1795" i="5"/>
  <c r="P1794" i="5"/>
  <c r="O1794" i="5"/>
  <c r="N1794" i="5"/>
  <c r="P1793" i="5"/>
  <c r="O1793" i="5"/>
  <c r="N1793" i="5"/>
  <c r="P1792" i="5"/>
  <c r="O1792" i="5"/>
  <c r="N1792" i="5"/>
  <c r="P1791" i="5"/>
  <c r="O1791" i="5"/>
  <c r="N1791" i="5"/>
  <c r="P1790" i="5"/>
  <c r="O1790" i="5"/>
  <c r="N1790" i="5"/>
  <c r="P1789" i="5"/>
  <c r="O1789" i="5"/>
  <c r="N1789" i="5"/>
  <c r="P1788" i="5"/>
  <c r="O1788" i="5"/>
  <c r="N1788" i="5"/>
  <c r="P1787" i="5"/>
  <c r="O1787" i="5"/>
  <c r="N1787" i="5"/>
  <c r="P1786" i="5"/>
  <c r="O1786" i="5"/>
  <c r="N1786" i="5"/>
  <c r="P1785" i="5"/>
  <c r="O1785" i="5"/>
  <c r="N1785" i="5"/>
  <c r="P1784" i="5"/>
  <c r="O1784" i="5"/>
  <c r="N1784" i="5"/>
  <c r="P1783" i="5"/>
  <c r="O1783" i="5"/>
  <c r="N1783" i="5"/>
  <c r="P1782" i="5"/>
  <c r="O1782" i="5"/>
  <c r="N1782" i="5"/>
  <c r="P1781" i="5"/>
  <c r="O1781" i="5"/>
  <c r="N1781" i="5"/>
  <c r="P1780" i="5"/>
  <c r="O1780" i="5"/>
  <c r="N1780" i="5"/>
  <c r="P1779" i="5"/>
  <c r="O1779" i="5"/>
  <c r="N1779" i="5"/>
  <c r="P1778" i="5"/>
  <c r="O1778" i="5"/>
  <c r="N1778" i="5"/>
  <c r="P1777" i="5"/>
  <c r="O1777" i="5"/>
  <c r="N1777" i="5"/>
  <c r="P1776" i="5"/>
  <c r="O1776" i="5"/>
  <c r="N1776" i="5"/>
  <c r="P1775" i="5"/>
  <c r="O1775" i="5"/>
  <c r="N1775" i="5"/>
  <c r="P1774" i="5"/>
  <c r="O1774" i="5"/>
  <c r="N1774" i="5"/>
  <c r="P1773" i="5"/>
  <c r="O1773" i="5"/>
  <c r="N1773" i="5"/>
  <c r="P1772" i="5"/>
  <c r="O1772" i="5"/>
  <c r="N1772" i="5"/>
  <c r="P1771" i="5"/>
  <c r="O1771" i="5"/>
  <c r="N1771" i="5"/>
  <c r="P1770" i="5"/>
  <c r="O1770" i="5"/>
  <c r="N1770" i="5"/>
  <c r="P1769" i="5"/>
  <c r="O1769" i="5"/>
  <c r="N1769" i="5"/>
  <c r="P1768" i="5"/>
  <c r="O1768" i="5"/>
  <c r="N1768" i="5"/>
  <c r="P1767" i="5"/>
  <c r="O1767" i="5"/>
  <c r="N1767" i="5"/>
  <c r="P1766" i="5"/>
  <c r="O1766" i="5"/>
  <c r="N1766" i="5"/>
  <c r="P1765" i="5"/>
  <c r="O1765" i="5"/>
  <c r="N1765" i="5"/>
  <c r="P1764" i="5"/>
  <c r="O1764" i="5"/>
  <c r="N1764" i="5"/>
  <c r="P1763" i="5"/>
  <c r="O1763" i="5"/>
  <c r="N1763" i="5"/>
  <c r="P1762" i="5"/>
  <c r="O1762" i="5"/>
  <c r="N1762" i="5"/>
  <c r="P1761" i="5"/>
  <c r="O1761" i="5"/>
  <c r="N1761" i="5"/>
  <c r="P1760" i="5"/>
  <c r="O1760" i="5"/>
  <c r="N1760" i="5"/>
  <c r="P1759" i="5"/>
  <c r="O1759" i="5"/>
  <c r="N1759" i="5"/>
  <c r="P1758" i="5"/>
  <c r="O1758" i="5"/>
  <c r="N1758" i="5"/>
  <c r="P1757" i="5"/>
  <c r="O1757" i="5"/>
  <c r="N1757" i="5"/>
  <c r="P1756" i="5"/>
  <c r="O1756" i="5"/>
  <c r="N1756" i="5"/>
  <c r="P1755" i="5"/>
  <c r="O1755" i="5"/>
  <c r="N1755" i="5"/>
  <c r="P1754" i="5"/>
  <c r="O1754" i="5"/>
  <c r="N1754" i="5"/>
  <c r="P1753" i="5"/>
  <c r="O1753" i="5"/>
  <c r="N1753" i="5"/>
  <c r="P1752" i="5"/>
  <c r="O1752" i="5"/>
  <c r="N1752" i="5"/>
  <c r="P1751" i="5"/>
  <c r="O1751" i="5"/>
  <c r="N1751" i="5"/>
  <c r="P1750" i="5"/>
  <c r="O1750" i="5"/>
  <c r="N1750" i="5"/>
  <c r="P1749" i="5"/>
  <c r="O1749" i="5"/>
  <c r="N1749" i="5"/>
  <c r="P1748" i="5"/>
  <c r="O1748" i="5"/>
  <c r="N1748" i="5"/>
  <c r="P1747" i="5"/>
  <c r="O1747" i="5"/>
  <c r="N1747" i="5"/>
  <c r="P1746" i="5"/>
  <c r="O1746" i="5"/>
  <c r="N1746" i="5"/>
  <c r="P1745" i="5"/>
  <c r="O1745" i="5"/>
  <c r="N1745" i="5"/>
  <c r="P1744" i="5"/>
  <c r="O1744" i="5"/>
  <c r="N1744" i="5"/>
  <c r="P1743" i="5"/>
  <c r="O1743" i="5"/>
  <c r="N1743" i="5"/>
  <c r="P1742" i="5"/>
  <c r="O1742" i="5"/>
  <c r="N1742" i="5"/>
  <c r="P1741" i="5"/>
  <c r="O1741" i="5"/>
  <c r="N1741" i="5"/>
  <c r="P1740" i="5"/>
  <c r="O1740" i="5"/>
  <c r="N1740" i="5"/>
  <c r="P1739" i="5"/>
  <c r="O1739" i="5"/>
  <c r="N1739" i="5"/>
  <c r="P1738" i="5"/>
  <c r="O1738" i="5"/>
  <c r="N1738" i="5"/>
  <c r="P1737" i="5"/>
  <c r="O1737" i="5"/>
  <c r="N1737" i="5"/>
  <c r="P1736" i="5"/>
  <c r="O1736" i="5"/>
  <c r="N1736" i="5"/>
  <c r="P1735" i="5"/>
  <c r="O1735" i="5"/>
  <c r="N1735" i="5"/>
  <c r="P1734" i="5"/>
  <c r="O1734" i="5"/>
  <c r="N1734" i="5"/>
  <c r="P1733" i="5"/>
  <c r="O1733" i="5"/>
  <c r="N1733" i="5"/>
  <c r="P1732" i="5"/>
  <c r="O1732" i="5"/>
  <c r="N1732" i="5"/>
  <c r="P1731" i="5"/>
  <c r="O1731" i="5"/>
  <c r="N1731" i="5"/>
  <c r="P1730" i="5"/>
  <c r="O1730" i="5"/>
  <c r="N1730" i="5"/>
  <c r="P1729" i="5"/>
  <c r="O1729" i="5"/>
  <c r="N1729" i="5"/>
  <c r="P1728" i="5"/>
  <c r="O1728" i="5"/>
  <c r="N1728" i="5"/>
  <c r="P1727" i="5"/>
  <c r="O1727" i="5"/>
  <c r="N1727" i="5"/>
  <c r="P1726" i="5"/>
  <c r="O1726" i="5"/>
  <c r="N1726" i="5"/>
  <c r="P1725" i="5"/>
  <c r="O1725" i="5"/>
  <c r="N1725" i="5"/>
  <c r="P1724" i="5"/>
  <c r="O1724" i="5"/>
  <c r="N1724" i="5"/>
  <c r="P1723" i="5"/>
  <c r="O1723" i="5"/>
  <c r="N1723" i="5"/>
  <c r="P1722" i="5"/>
  <c r="O1722" i="5"/>
  <c r="N1722" i="5"/>
  <c r="P1721" i="5"/>
  <c r="O1721" i="5"/>
  <c r="N1721" i="5"/>
  <c r="P1720" i="5"/>
  <c r="O1720" i="5"/>
  <c r="N1720" i="5"/>
  <c r="P1719" i="5"/>
  <c r="O1719" i="5"/>
  <c r="N1719" i="5"/>
  <c r="P1718" i="5"/>
  <c r="O1718" i="5"/>
  <c r="N1718" i="5"/>
  <c r="P1717" i="5"/>
  <c r="O1717" i="5"/>
  <c r="N1717" i="5"/>
  <c r="P1716" i="5"/>
  <c r="O1716" i="5"/>
  <c r="N1716" i="5"/>
  <c r="P1715" i="5"/>
  <c r="O1715" i="5"/>
  <c r="N1715" i="5"/>
  <c r="P1714" i="5"/>
  <c r="O1714" i="5"/>
  <c r="N1714" i="5"/>
  <c r="P1713" i="5"/>
  <c r="O1713" i="5"/>
  <c r="N1713" i="5"/>
  <c r="P1712" i="5"/>
  <c r="O1712" i="5"/>
  <c r="N1712" i="5"/>
  <c r="P1711" i="5"/>
  <c r="O1711" i="5"/>
  <c r="N1711" i="5"/>
  <c r="P1710" i="5"/>
  <c r="O1710" i="5"/>
  <c r="N1710" i="5"/>
  <c r="P1709" i="5"/>
  <c r="O1709" i="5"/>
  <c r="N1709" i="5"/>
  <c r="P1708" i="5"/>
  <c r="O1708" i="5"/>
  <c r="N1708" i="5"/>
  <c r="P1707" i="5"/>
  <c r="O1707" i="5"/>
  <c r="N1707" i="5"/>
  <c r="P1706" i="5"/>
  <c r="O1706" i="5"/>
  <c r="N1706" i="5"/>
  <c r="P1705" i="5"/>
  <c r="O1705" i="5"/>
  <c r="N1705" i="5"/>
  <c r="P1704" i="5"/>
  <c r="O1704" i="5"/>
  <c r="N1704" i="5"/>
  <c r="P1703" i="5"/>
  <c r="O1703" i="5"/>
  <c r="N1703" i="5"/>
  <c r="P1702" i="5"/>
  <c r="O1702" i="5"/>
  <c r="N1702" i="5"/>
  <c r="P1701" i="5"/>
  <c r="O1701" i="5"/>
  <c r="N1701" i="5"/>
  <c r="P1700" i="5"/>
  <c r="O1700" i="5"/>
  <c r="N1700" i="5"/>
  <c r="P1699" i="5"/>
  <c r="O1699" i="5"/>
  <c r="N1699" i="5"/>
  <c r="P1698" i="5"/>
  <c r="O1698" i="5"/>
  <c r="N1698" i="5"/>
  <c r="P1697" i="5"/>
  <c r="O1697" i="5"/>
  <c r="N1697" i="5"/>
  <c r="P1696" i="5"/>
  <c r="O1696" i="5"/>
  <c r="N1696" i="5"/>
  <c r="P1695" i="5"/>
  <c r="O1695" i="5"/>
  <c r="N1695" i="5"/>
  <c r="P1694" i="5"/>
  <c r="O1694" i="5"/>
  <c r="N1694" i="5"/>
  <c r="P1693" i="5"/>
  <c r="O1693" i="5"/>
  <c r="N1693" i="5"/>
  <c r="P1692" i="5"/>
  <c r="O1692" i="5"/>
  <c r="N1692" i="5"/>
  <c r="P1691" i="5"/>
  <c r="O1691" i="5"/>
  <c r="N1691" i="5"/>
  <c r="P1690" i="5"/>
  <c r="O1690" i="5"/>
  <c r="N1690" i="5"/>
  <c r="P1689" i="5"/>
  <c r="O1689" i="5"/>
  <c r="N1689" i="5"/>
  <c r="P1688" i="5"/>
  <c r="O1688" i="5"/>
  <c r="N1688" i="5"/>
  <c r="P1687" i="5"/>
  <c r="O1687" i="5"/>
  <c r="N1687" i="5"/>
  <c r="P1686" i="5"/>
  <c r="O1686" i="5"/>
  <c r="N1686" i="5"/>
  <c r="P1685" i="5"/>
  <c r="O1685" i="5"/>
  <c r="N1685" i="5"/>
  <c r="P1684" i="5"/>
  <c r="O1684" i="5"/>
  <c r="N1684" i="5"/>
  <c r="P1683" i="5"/>
  <c r="O1683" i="5"/>
  <c r="N1683" i="5"/>
  <c r="P1682" i="5"/>
  <c r="O1682" i="5"/>
  <c r="N1682" i="5"/>
  <c r="P1681" i="5"/>
  <c r="O1681" i="5"/>
  <c r="N1681" i="5"/>
  <c r="P1680" i="5"/>
  <c r="O1680" i="5"/>
  <c r="N1680" i="5"/>
  <c r="P1679" i="5"/>
  <c r="O1679" i="5"/>
  <c r="N1679" i="5"/>
  <c r="P1678" i="5"/>
  <c r="O1678" i="5"/>
  <c r="N1678" i="5"/>
  <c r="P1677" i="5"/>
  <c r="O1677" i="5"/>
  <c r="N1677" i="5"/>
  <c r="P1676" i="5"/>
  <c r="O1676" i="5"/>
  <c r="N1676" i="5"/>
  <c r="P1675" i="5"/>
  <c r="O1675" i="5"/>
  <c r="N1675" i="5"/>
  <c r="P1674" i="5"/>
  <c r="O1674" i="5"/>
  <c r="N1674" i="5"/>
  <c r="P1673" i="5"/>
  <c r="O1673" i="5"/>
  <c r="N1673" i="5"/>
  <c r="P1672" i="5"/>
  <c r="O1672" i="5"/>
  <c r="N1672" i="5"/>
  <c r="P1671" i="5"/>
  <c r="O1671" i="5"/>
  <c r="N1671" i="5"/>
  <c r="P1670" i="5"/>
  <c r="O1670" i="5"/>
  <c r="N1670" i="5"/>
  <c r="P1669" i="5"/>
  <c r="O1669" i="5"/>
  <c r="N1669" i="5"/>
  <c r="P1668" i="5"/>
  <c r="O1668" i="5"/>
  <c r="N1668" i="5"/>
  <c r="P1667" i="5"/>
  <c r="O1667" i="5"/>
  <c r="N1667" i="5"/>
  <c r="P1666" i="5"/>
  <c r="O1666" i="5"/>
  <c r="N1666" i="5"/>
  <c r="P1665" i="5"/>
  <c r="O1665" i="5"/>
  <c r="N1665" i="5"/>
  <c r="P1664" i="5"/>
  <c r="O1664" i="5"/>
  <c r="N1664" i="5"/>
  <c r="P1663" i="5"/>
  <c r="O1663" i="5"/>
  <c r="N1663" i="5"/>
  <c r="P1662" i="5"/>
  <c r="O1662" i="5"/>
  <c r="N1662" i="5"/>
  <c r="P1661" i="5"/>
  <c r="O1661" i="5"/>
  <c r="N1661" i="5"/>
  <c r="P1660" i="5"/>
  <c r="O1660" i="5"/>
  <c r="N1660" i="5"/>
  <c r="P1659" i="5"/>
  <c r="O1659" i="5"/>
  <c r="N1659" i="5"/>
  <c r="P1658" i="5"/>
  <c r="O1658" i="5"/>
  <c r="N1658" i="5"/>
  <c r="P1657" i="5"/>
  <c r="O1657" i="5"/>
  <c r="N1657" i="5"/>
  <c r="P1656" i="5"/>
  <c r="O1656" i="5"/>
  <c r="N1656" i="5"/>
  <c r="P1655" i="5"/>
  <c r="O1655" i="5"/>
  <c r="N1655" i="5"/>
  <c r="P1654" i="5"/>
  <c r="O1654" i="5"/>
  <c r="N1654" i="5"/>
  <c r="P1653" i="5"/>
  <c r="O1653" i="5"/>
  <c r="N1653" i="5"/>
  <c r="P1652" i="5"/>
  <c r="O1652" i="5"/>
  <c r="N1652" i="5"/>
  <c r="P1651" i="5"/>
  <c r="O1651" i="5"/>
  <c r="N1651" i="5"/>
  <c r="P1650" i="5"/>
  <c r="O1650" i="5"/>
  <c r="N1650" i="5"/>
  <c r="P1649" i="5"/>
  <c r="O1649" i="5"/>
  <c r="N1649" i="5"/>
  <c r="P1648" i="5"/>
  <c r="O1648" i="5"/>
  <c r="N1648" i="5"/>
  <c r="P1647" i="5"/>
  <c r="O1647" i="5"/>
  <c r="N1647" i="5"/>
  <c r="P1646" i="5"/>
  <c r="O1646" i="5"/>
  <c r="N1646" i="5"/>
  <c r="P1645" i="5"/>
  <c r="O1645" i="5"/>
  <c r="N1645" i="5"/>
  <c r="P1644" i="5"/>
  <c r="O1644" i="5"/>
  <c r="N1644" i="5"/>
  <c r="P1643" i="5"/>
  <c r="O1643" i="5"/>
  <c r="N1643" i="5"/>
  <c r="P1642" i="5"/>
  <c r="O1642" i="5"/>
  <c r="N1642" i="5"/>
  <c r="P1641" i="5"/>
  <c r="O1641" i="5"/>
  <c r="N1641" i="5"/>
  <c r="P1640" i="5"/>
  <c r="O1640" i="5"/>
  <c r="N1640" i="5"/>
  <c r="P1639" i="5"/>
  <c r="O1639" i="5"/>
  <c r="N1639" i="5"/>
  <c r="P1638" i="5"/>
  <c r="O1638" i="5"/>
  <c r="N1638" i="5"/>
  <c r="P1637" i="5"/>
  <c r="O1637" i="5"/>
  <c r="N1637" i="5"/>
  <c r="P1636" i="5"/>
  <c r="O1636" i="5"/>
  <c r="N1636" i="5"/>
  <c r="P1635" i="5"/>
  <c r="O1635" i="5"/>
  <c r="N1635" i="5"/>
  <c r="P1634" i="5"/>
  <c r="O1634" i="5"/>
  <c r="N1634" i="5"/>
  <c r="P1633" i="5"/>
  <c r="O1633" i="5"/>
  <c r="N1633" i="5"/>
  <c r="P1632" i="5"/>
  <c r="O1632" i="5"/>
  <c r="N1632" i="5"/>
  <c r="P1631" i="5"/>
  <c r="O1631" i="5"/>
  <c r="N1631" i="5"/>
  <c r="P1630" i="5"/>
  <c r="O1630" i="5"/>
  <c r="N1630" i="5"/>
  <c r="P1629" i="5"/>
  <c r="O1629" i="5"/>
  <c r="N1629" i="5"/>
  <c r="P1628" i="5"/>
  <c r="O1628" i="5"/>
  <c r="N1628" i="5"/>
  <c r="P1627" i="5"/>
  <c r="O1627" i="5"/>
  <c r="N1627" i="5"/>
  <c r="P1626" i="5"/>
  <c r="O1626" i="5"/>
  <c r="N1626" i="5"/>
  <c r="P1625" i="5"/>
  <c r="O1625" i="5"/>
  <c r="N1625" i="5"/>
  <c r="P1624" i="5"/>
  <c r="O1624" i="5"/>
  <c r="N1624" i="5"/>
  <c r="P1623" i="5"/>
  <c r="O1623" i="5"/>
  <c r="N1623" i="5"/>
  <c r="P1622" i="5"/>
  <c r="O1622" i="5"/>
  <c r="N1622" i="5"/>
  <c r="P1621" i="5"/>
  <c r="O1621" i="5"/>
  <c r="N1621" i="5"/>
  <c r="P1620" i="5"/>
  <c r="O1620" i="5"/>
  <c r="N1620" i="5"/>
  <c r="P1619" i="5"/>
  <c r="O1619" i="5"/>
  <c r="N1619" i="5"/>
  <c r="P1618" i="5"/>
  <c r="O1618" i="5"/>
  <c r="N1618" i="5"/>
  <c r="P1617" i="5"/>
  <c r="O1617" i="5"/>
  <c r="N1617" i="5"/>
  <c r="P1616" i="5"/>
  <c r="O1616" i="5"/>
  <c r="N1616" i="5"/>
  <c r="P1615" i="5"/>
  <c r="O1615" i="5"/>
  <c r="N1615" i="5"/>
  <c r="P1614" i="5"/>
  <c r="O1614" i="5"/>
  <c r="N1614" i="5"/>
  <c r="P1613" i="5"/>
  <c r="O1613" i="5"/>
  <c r="N1613" i="5"/>
  <c r="P1612" i="5"/>
  <c r="O1612" i="5"/>
  <c r="N1612" i="5"/>
  <c r="P1611" i="5"/>
  <c r="O1611" i="5"/>
  <c r="N1611" i="5"/>
  <c r="P1610" i="5"/>
  <c r="O1610" i="5"/>
  <c r="N1610" i="5"/>
  <c r="P1609" i="5"/>
  <c r="O1609" i="5"/>
  <c r="N1609" i="5"/>
  <c r="P1608" i="5"/>
  <c r="O1608" i="5"/>
  <c r="N1608" i="5"/>
  <c r="P1607" i="5"/>
  <c r="O1607" i="5"/>
  <c r="N1607" i="5"/>
  <c r="P1606" i="5"/>
  <c r="O1606" i="5"/>
  <c r="N1606" i="5"/>
  <c r="P1605" i="5"/>
  <c r="O1605" i="5"/>
  <c r="N1605" i="5"/>
  <c r="P1604" i="5"/>
  <c r="O1604" i="5"/>
  <c r="N1604" i="5"/>
  <c r="P1603" i="5"/>
  <c r="O1603" i="5"/>
  <c r="N1603" i="5"/>
  <c r="P1602" i="5"/>
  <c r="O1602" i="5"/>
  <c r="N1602" i="5"/>
  <c r="P1601" i="5"/>
  <c r="O1601" i="5"/>
  <c r="N1601" i="5"/>
  <c r="P1600" i="5"/>
  <c r="O1600" i="5"/>
  <c r="N1600" i="5"/>
  <c r="P1599" i="5"/>
  <c r="O1599" i="5"/>
  <c r="N1599" i="5"/>
  <c r="P1598" i="5"/>
  <c r="O1598" i="5"/>
  <c r="N1598" i="5"/>
  <c r="P1597" i="5"/>
  <c r="O1597" i="5"/>
  <c r="N1597" i="5"/>
  <c r="P1596" i="5"/>
  <c r="O1596" i="5"/>
  <c r="N1596" i="5"/>
  <c r="P1595" i="5"/>
  <c r="O1595" i="5"/>
  <c r="N1595" i="5"/>
  <c r="P1594" i="5"/>
  <c r="O1594" i="5"/>
  <c r="N1594" i="5"/>
  <c r="P1593" i="5"/>
  <c r="O1593" i="5"/>
  <c r="N1593" i="5"/>
  <c r="P1592" i="5"/>
  <c r="O1592" i="5"/>
  <c r="N1592" i="5"/>
  <c r="P1591" i="5"/>
  <c r="O1591" i="5"/>
  <c r="N1591" i="5"/>
  <c r="P1590" i="5"/>
  <c r="O1590" i="5"/>
  <c r="N1590" i="5"/>
  <c r="P1589" i="5"/>
  <c r="O1589" i="5"/>
  <c r="N1589" i="5"/>
  <c r="P1588" i="5"/>
  <c r="O1588" i="5"/>
  <c r="N1588" i="5"/>
  <c r="P1587" i="5"/>
  <c r="O1587" i="5"/>
  <c r="N1587" i="5"/>
  <c r="P1586" i="5"/>
  <c r="O1586" i="5"/>
  <c r="N1586" i="5"/>
  <c r="P1585" i="5"/>
  <c r="O1585" i="5"/>
  <c r="N1585" i="5"/>
  <c r="P1584" i="5"/>
  <c r="O1584" i="5"/>
  <c r="N1584" i="5"/>
  <c r="P1583" i="5"/>
  <c r="O1583" i="5"/>
  <c r="N1583" i="5"/>
  <c r="P1582" i="5"/>
  <c r="O1582" i="5"/>
  <c r="N1582" i="5"/>
  <c r="P1581" i="5"/>
  <c r="O1581" i="5"/>
  <c r="N1581" i="5"/>
  <c r="P1580" i="5"/>
  <c r="O1580" i="5"/>
  <c r="N1580" i="5"/>
  <c r="P1579" i="5"/>
  <c r="O1579" i="5"/>
  <c r="N1579" i="5"/>
  <c r="P1578" i="5"/>
  <c r="O1578" i="5"/>
  <c r="N1578" i="5"/>
  <c r="P1577" i="5"/>
  <c r="O1577" i="5"/>
  <c r="N1577" i="5"/>
  <c r="P1576" i="5"/>
  <c r="O1576" i="5"/>
  <c r="N1576" i="5"/>
  <c r="P1575" i="5"/>
  <c r="O1575" i="5"/>
  <c r="N1575" i="5"/>
  <c r="P1574" i="5"/>
  <c r="O1574" i="5"/>
  <c r="N1574" i="5"/>
  <c r="P1573" i="5"/>
  <c r="O1573" i="5"/>
  <c r="N1573" i="5"/>
  <c r="P1572" i="5"/>
  <c r="O1572" i="5"/>
  <c r="N1572" i="5"/>
  <c r="P1571" i="5"/>
  <c r="O1571" i="5"/>
  <c r="N1571" i="5"/>
  <c r="P1570" i="5"/>
  <c r="O1570" i="5"/>
  <c r="N1570" i="5"/>
  <c r="P1569" i="5"/>
  <c r="O1569" i="5"/>
  <c r="N1569" i="5"/>
  <c r="P1568" i="5"/>
  <c r="O1568" i="5"/>
  <c r="N1568" i="5"/>
  <c r="P1567" i="5"/>
  <c r="O1567" i="5"/>
  <c r="N1567" i="5"/>
  <c r="P1566" i="5"/>
  <c r="O1566" i="5"/>
  <c r="N1566" i="5"/>
  <c r="P1565" i="5"/>
  <c r="O1565" i="5"/>
  <c r="N1565" i="5"/>
  <c r="P1564" i="5"/>
  <c r="O1564" i="5"/>
  <c r="N1564" i="5"/>
  <c r="P1563" i="5"/>
  <c r="O1563" i="5"/>
  <c r="N1563" i="5"/>
  <c r="P1562" i="5"/>
  <c r="O1562" i="5"/>
  <c r="N1562" i="5"/>
  <c r="P1561" i="5"/>
  <c r="O1561" i="5"/>
  <c r="N1561" i="5"/>
  <c r="P1560" i="5"/>
  <c r="O1560" i="5"/>
  <c r="N1560" i="5"/>
  <c r="P1559" i="5"/>
  <c r="O1559" i="5"/>
  <c r="N1559" i="5"/>
  <c r="P1558" i="5"/>
  <c r="O1558" i="5"/>
  <c r="N1558" i="5"/>
  <c r="P1557" i="5"/>
  <c r="O1557" i="5"/>
  <c r="N1557" i="5"/>
  <c r="P1556" i="5"/>
  <c r="O1556" i="5"/>
  <c r="N1556" i="5"/>
  <c r="P1555" i="5"/>
  <c r="O1555" i="5"/>
  <c r="N1555" i="5"/>
  <c r="P1554" i="5"/>
  <c r="O1554" i="5"/>
  <c r="N1554" i="5"/>
  <c r="P1553" i="5"/>
  <c r="O1553" i="5"/>
  <c r="N1553" i="5"/>
  <c r="P1552" i="5"/>
  <c r="O1552" i="5"/>
  <c r="N1552" i="5"/>
  <c r="P1551" i="5"/>
  <c r="O1551" i="5"/>
  <c r="N1551" i="5"/>
  <c r="P1550" i="5"/>
  <c r="O1550" i="5"/>
  <c r="N1550" i="5"/>
  <c r="P1549" i="5"/>
  <c r="O1549" i="5"/>
  <c r="N1549" i="5"/>
  <c r="P1548" i="5"/>
  <c r="O1548" i="5"/>
  <c r="N1548" i="5"/>
  <c r="P1547" i="5"/>
  <c r="O1547" i="5"/>
  <c r="N1547" i="5"/>
  <c r="P1546" i="5"/>
  <c r="O1546" i="5"/>
  <c r="N1546" i="5"/>
  <c r="P1545" i="5"/>
  <c r="O1545" i="5"/>
  <c r="N1545" i="5"/>
  <c r="P1544" i="5"/>
  <c r="O1544" i="5"/>
  <c r="N1544" i="5"/>
  <c r="P1543" i="5"/>
  <c r="O1543" i="5"/>
  <c r="N1543" i="5"/>
  <c r="P1542" i="5"/>
  <c r="O1542" i="5"/>
  <c r="N1542" i="5"/>
  <c r="P1541" i="5"/>
  <c r="O1541" i="5"/>
  <c r="N1541" i="5"/>
  <c r="P1540" i="5"/>
  <c r="O1540" i="5"/>
  <c r="N1540" i="5"/>
  <c r="P1539" i="5"/>
  <c r="O1539" i="5"/>
  <c r="N1539" i="5"/>
  <c r="P1538" i="5"/>
  <c r="O1538" i="5"/>
  <c r="N1538" i="5"/>
  <c r="P1537" i="5"/>
  <c r="O1537" i="5"/>
  <c r="N1537" i="5"/>
  <c r="P1536" i="5"/>
  <c r="O1536" i="5"/>
  <c r="N1536" i="5"/>
  <c r="P1535" i="5"/>
  <c r="O1535" i="5"/>
  <c r="N1535" i="5"/>
  <c r="P1534" i="5"/>
  <c r="O1534" i="5"/>
  <c r="N1534" i="5"/>
  <c r="P1533" i="5"/>
  <c r="O1533" i="5"/>
  <c r="N1533" i="5"/>
  <c r="P1532" i="5"/>
  <c r="O1532" i="5"/>
  <c r="N1532" i="5"/>
  <c r="P1531" i="5"/>
  <c r="O1531" i="5"/>
  <c r="N1531" i="5"/>
  <c r="P1530" i="5"/>
  <c r="O1530" i="5"/>
  <c r="N1530" i="5"/>
  <c r="P1529" i="5"/>
  <c r="O1529" i="5"/>
  <c r="N1529" i="5"/>
  <c r="P1528" i="5"/>
  <c r="O1528" i="5"/>
  <c r="N1528" i="5"/>
  <c r="P1527" i="5"/>
  <c r="O1527" i="5"/>
  <c r="N1527" i="5"/>
  <c r="P1526" i="5"/>
  <c r="O1526" i="5"/>
  <c r="N1526" i="5"/>
  <c r="P1525" i="5"/>
  <c r="O1525" i="5"/>
  <c r="N1525" i="5"/>
  <c r="P1524" i="5"/>
  <c r="O1524" i="5"/>
  <c r="N1524" i="5"/>
  <c r="P1523" i="5"/>
  <c r="O1523" i="5"/>
  <c r="N1523" i="5"/>
  <c r="P1522" i="5"/>
  <c r="O1522" i="5"/>
  <c r="N1522" i="5"/>
  <c r="P1521" i="5"/>
  <c r="O1521" i="5"/>
  <c r="N1521" i="5"/>
  <c r="P1520" i="5"/>
  <c r="O1520" i="5"/>
  <c r="N1520" i="5"/>
  <c r="P1519" i="5"/>
  <c r="O1519" i="5"/>
  <c r="N1519" i="5"/>
  <c r="P1518" i="5"/>
  <c r="O1518" i="5"/>
  <c r="N1518" i="5"/>
  <c r="P1517" i="5"/>
  <c r="O1517" i="5"/>
  <c r="N1517" i="5"/>
  <c r="P1516" i="5"/>
  <c r="O1516" i="5"/>
  <c r="N1516" i="5"/>
  <c r="P1515" i="5"/>
  <c r="O1515" i="5"/>
  <c r="N1515" i="5"/>
  <c r="P1514" i="5"/>
  <c r="O1514" i="5"/>
  <c r="N1514" i="5"/>
  <c r="P1513" i="5"/>
  <c r="O1513" i="5"/>
  <c r="N1513" i="5"/>
  <c r="P1512" i="5"/>
  <c r="O1512" i="5"/>
  <c r="N1512" i="5"/>
  <c r="P1511" i="5"/>
  <c r="O1511" i="5"/>
  <c r="N1511" i="5"/>
  <c r="P1510" i="5"/>
  <c r="O1510" i="5"/>
  <c r="N1510" i="5"/>
  <c r="P1509" i="5"/>
  <c r="O1509" i="5"/>
  <c r="N1509" i="5"/>
  <c r="P1508" i="5"/>
  <c r="O1508" i="5"/>
  <c r="N1508" i="5"/>
  <c r="P1507" i="5"/>
  <c r="O1507" i="5"/>
  <c r="N1507" i="5"/>
  <c r="P1506" i="5"/>
  <c r="O1506" i="5"/>
  <c r="N1506" i="5"/>
  <c r="P1505" i="5"/>
  <c r="O1505" i="5"/>
  <c r="N1505" i="5"/>
  <c r="P1504" i="5"/>
  <c r="O1504" i="5"/>
  <c r="N1504" i="5"/>
  <c r="P1503" i="5"/>
  <c r="O1503" i="5"/>
  <c r="N1503" i="5"/>
  <c r="P1502" i="5"/>
  <c r="O1502" i="5"/>
  <c r="N1502" i="5"/>
  <c r="P1501" i="5"/>
  <c r="O1501" i="5"/>
  <c r="N1501" i="5"/>
  <c r="P1500" i="5"/>
  <c r="O1500" i="5"/>
  <c r="N1500" i="5"/>
  <c r="P1499" i="5"/>
  <c r="O1499" i="5"/>
  <c r="N1499" i="5"/>
  <c r="P1498" i="5"/>
  <c r="O1498" i="5"/>
  <c r="N1498" i="5"/>
  <c r="P1497" i="5"/>
  <c r="O1497" i="5"/>
  <c r="N1497" i="5"/>
  <c r="P1496" i="5"/>
  <c r="O1496" i="5"/>
  <c r="N1496" i="5"/>
  <c r="P1495" i="5"/>
  <c r="O1495" i="5"/>
  <c r="N1495" i="5"/>
  <c r="P1494" i="5"/>
  <c r="O1494" i="5"/>
  <c r="N1494" i="5"/>
  <c r="P1493" i="5"/>
  <c r="O1493" i="5"/>
  <c r="N1493" i="5"/>
  <c r="P1492" i="5"/>
  <c r="O1492" i="5"/>
  <c r="N1492" i="5"/>
  <c r="P1491" i="5"/>
  <c r="O1491" i="5"/>
  <c r="N1491" i="5"/>
  <c r="P1490" i="5"/>
  <c r="O1490" i="5"/>
  <c r="N1490" i="5"/>
  <c r="P1489" i="5"/>
  <c r="O1489" i="5"/>
  <c r="N1489" i="5"/>
  <c r="P1488" i="5"/>
  <c r="O1488" i="5"/>
  <c r="N1488" i="5"/>
  <c r="P1487" i="5"/>
  <c r="O1487" i="5"/>
  <c r="N1487" i="5"/>
  <c r="P1486" i="5"/>
  <c r="O1486" i="5"/>
  <c r="N1486" i="5"/>
  <c r="P1485" i="5"/>
  <c r="O1485" i="5"/>
  <c r="N1485" i="5"/>
  <c r="P1484" i="5"/>
  <c r="O1484" i="5"/>
  <c r="N1484" i="5"/>
  <c r="P1483" i="5"/>
  <c r="O1483" i="5"/>
  <c r="N1483" i="5"/>
  <c r="P1482" i="5"/>
  <c r="O1482" i="5"/>
  <c r="N1482" i="5"/>
  <c r="P1481" i="5"/>
  <c r="O1481" i="5"/>
  <c r="N1481" i="5"/>
  <c r="P1480" i="5"/>
  <c r="O1480" i="5"/>
  <c r="N1480" i="5"/>
  <c r="P1479" i="5"/>
  <c r="O1479" i="5"/>
  <c r="N1479" i="5"/>
  <c r="P1478" i="5"/>
  <c r="O1478" i="5"/>
  <c r="N1478" i="5"/>
  <c r="P1477" i="5"/>
  <c r="O1477" i="5"/>
  <c r="N1477" i="5"/>
  <c r="P1476" i="5"/>
  <c r="O1476" i="5"/>
  <c r="N1476" i="5"/>
  <c r="P1475" i="5"/>
  <c r="O1475" i="5"/>
  <c r="N1475" i="5"/>
  <c r="P1474" i="5"/>
  <c r="O1474" i="5"/>
  <c r="N1474" i="5"/>
  <c r="P1473" i="5"/>
  <c r="O1473" i="5"/>
  <c r="N1473" i="5"/>
  <c r="P1472" i="5"/>
  <c r="O1472" i="5"/>
  <c r="N1472" i="5"/>
  <c r="P1471" i="5"/>
  <c r="O1471" i="5"/>
  <c r="N1471" i="5"/>
  <c r="P1470" i="5"/>
  <c r="O1470" i="5"/>
  <c r="N1470" i="5"/>
  <c r="P1469" i="5"/>
  <c r="O1469" i="5"/>
  <c r="N1469" i="5"/>
  <c r="P1468" i="5"/>
  <c r="O1468" i="5"/>
  <c r="N1468" i="5"/>
  <c r="P1467" i="5"/>
  <c r="O1467" i="5"/>
  <c r="N1467" i="5"/>
  <c r="P1466" i="5"/>
  <c r="O1466" i="5"/>
  <c r="N1466" i="5"/>
  <c r="P1465" i="5"/>
  <c r="O1465" i="5"/>
  <c r="N1465" i="5"/>
  <c r="P1464" i="5"/>
  <c r="O1464" i="5"/>
  <c r="N1464" i="5"/>
  <c r="P1463" i="5"/>
  <c r="O1463" i="5"/>
  <c r="N1463" i="5"/>
  <c r="P1462" i="5"/>
  <c r="O1462" i="5"/>
  <c r="N1462" i="5"/>
  <c r="P1461" i="5"/>
  <c r="O1461" i="5"/>
  <c r="N1461" i="5"/>
  <c r="P1460" i="5"/>
  <c r="O1460" i="5"/>
  <c r="N1460" i="5"/>
  <c r="P1459" i="5"/>
  <c r="O1459" i="5"/>
  <c r="N1459" i="5"/>
  <c r="P1458" i="5"/>
  <c r="O1458" i="5"/>
  <c r="N1458" i="5"/>
  <c r="P1457" i="5"/>
  <c r="O1457" i="5"/>
  <c r="N1457" i="5"/>
  <c r="P1456" i="5"/>
  <c r="O1456" i="5"/>
  <c r="N1456" i="5"/>
  <c r="P1455" i="5"/>
  <c r="O1455" i="5"/>
  <c r="N1455" i="5"/>
  <c r="P1454" i="5"/>
  <c r="O1454" i="5"/>
  <c r="N1454" i="5"/>
  <c r="P1453" i="5"/>
  <c r="O1453" i="5"/>
  <c r="N1453" i="5"/>
  <c r="P1452" i="5"/>
  <c r="O1452" i="5"/>
  <c r="N1452" i="5"/>
  <c r="P1451" i="5"/>
  <c r="O1451" i="5"/>
  <c r="N1451" i="5"/>
  <c r="P1450" i="5"/>
  <c r="O1450" i="5"/>
  <c r="N1450" i="5"/>
  <c r="P1449" i="5"/>
  <c r="O1449" i="5"/>
  <c r="N1449" i="5"/>
  <c r="P1448" i="5"/>
  <c r="O1448" i="5"/>
  <c r="N1448" i="5"/>
  <c r="P1447" i="5"/>
  <c r="O1447" i="5"/>
  <c r="N1447" i="5"/>
  <c r="P1446" i="5"/>
  <c r="O1446" i="5"/>
  <c r="N1446" i="5"/>
  <c r="P1445" i="5"/>
  <c r="O1445" i="5"/>
  <c r="N1445" i="5"/>
  <c r="P1444" i="5"/>
  <c r="O1444" i="5"/>
  <c r="N1444" i="5"/>
  <c r="P1443" i="5"/>
  <c r="O1443" i="5"/>
  <c r="N1443" i="5"/>
  <c r="P1442" i="5"/>
  <c r="O1442" i="5"/>
  <c r="N1442" i="5"/>
  <c r="P1441" i="5"/>
  <c r="O1441" i="5"/>
  <c r="N1441" i="5"/>
  <c r="P1440" i="5"/>
  <c r="O1440" i="5"/>
  <c r="N1440" i="5"/>
  <c r="P1439" i="5"/>
  <c r="O1439" i="5"/>
  <c r="N1439" i="5"/>
  <c r="P1438" i="5"/>
  <c r="O1438" i="5"/>
  <c r="N1438" i="5"/>
  <c r="P1437" i="5"/>
  <c r="O1437" i="5"/>
  <c r="N1437" i="5"/>
  <c r="P1436" i="5"/>
  <c r="O1436" i="5"/>
  <c r="N1436" i="5"/>
  <c r="P1435" i="5"/>
  <c r="O1435" i="5"/>
  <c r="N1435" i="5"/>
  <c r="P1434" i="5"/>
  <c r="O1434" i="5"/>
  <c r="N1434" i="5"/>
  <c r="P1433" i="5"/>
  <c r="O1433" i="5"/>
  <c r="N1433" i="5"/>
  <c r="P1432" i="5"/>
  <c r="O1432" i="5"/>
  <c r="N1432" i="5"/>
  <c r="P1431" i="5"/>
  <c r="O1431" i="5"/>
  <c r="N1431" i="5"/>
  <c r="P1430" i="5"/>
  <c r="O1430" i="5"/>
  <c r="N1430" i="5"/>
  <c r="P1429" i="5"/>
  <c r="O1429" i="5"/>
  <c r="N1429" i="5"/>
  <c r="P1428" i="5"/>
  <c r="O1428" i="5"/>
  <c r="N1428" i="5"/>
  <c r="P1427" i="5"/>
  <c r="O1427" i="5"/>
  <c r="N1427" i="5"/>
  <c r="P1426" i="5"/>
  <c r="O1426" i="5"/>
  <c r="N1426" i="5"/>
  <c r="P1425" i="5"/>
  <c r="O1425" i="5"/>
  <c r="N1425" i="5"/>
  <c r="P1424" i="5"/>
  <c r="O1424" i="5"/>
  <c r="N1424" i="5"/>
  <c r="P1423" i="5"/>
  <c r="O1423" i="5"/>
  <c r="N1423" i="5"/>
  <c r="P1422" i="5"/>
  <c r="O1422" i="5"/>
  <c r="N1422" i="5"/>
  <c r="P1421" i="5"/>
  <c r="O1421" i="5"/>
  <c r="N1421" i="5"/>
  <c r="P1420" i="5"/>
  <c r="O1420" i="5"/>
  <c r="N1420" i="5"/>
  <c r="P1419" i="5"/>
  <c r="O1419" i="5"/>
  <c r="N1419" i="5"/>
  <c r="P1418" i="5"/>
  <c r="O1418" i="5"/>
  <c r="N1418" i="5"/>
  <c r="P1417" i="5"/>
  <c r="O1417" i="5"/>
  <c r="N1417" i="5"/>
  <c r="P1416" i="5"/>
  <c r="O1416" i="5"/>
  <c r="N1416" i="5"/>
  <c r="P1415" i="5"/>
  <c r="O1415" i="5"/>
  <c r="N1415" i="5"/>
  <c r="P1414" i="5"/>
  <c r="O1414" i="5"/>
  <c r="N1414" i="5"/>
  <c r="P1413" i="5"/>
  <c r="O1413" i="5"/>
  <c r="N1413" i="5"/>
  <c r="P1412" i="5"/>
  <c r="O1412" i="5"/>
  <c r="N1412" i="5"/>
  <c r="P1411" i="5"/>
  <c r="O1411" i="5"/>
  <c r="N1411" i="5"/>
  <c r="P1410" i="5"/>
  <c r="O1410" i="5"/>
  <c r="N1410" i="5"/>
  <c r="P1409" i="5"/>
  <c r="O1409" i="5"/>
  <c r="N1409" i="5"/>
  <c r="P1408" i="5"/>
  <c r="O1408" i="5"/>
  <c r="N1408" i="5"/>
  <c r="P1407" i="5"/>
  <c r="O1407" i="5"/>
  <c r="N1407" i="5"/>
  <c r="P1406" i="5"/>
  <c r="O1406" i="5"/>
  <c r="N1406" i="5"/>
  <c r="P1405" i="5"/>
  <c r="O1405" i="5"/>
  <c r="N1405" i="5"/>
  <c r="P1404" i="5"/>
  <c r="O1404" i="5"/>
  <c r="N1404" i="5"/>
  <c r="P1403" i="5"/>
  <c r="O1403" i="5"/>
  <c r="N1403" i="5"/>
  <c r="P1402" i="5"/>
  <c r="O1402" i="5"/>
  <c r="N1402" i="5"/>
  <c r="P1401" i="5"/>
  <c r="O1401" i="5"/>
  <c r="N1401" i="5"/>
  <c r="P1400" i="5"/>
  <c r="O1400" i="5"/>
  <c r="N1400" i="5"/>
  <c r="P1399" i="5"/>
  <c r="O1399" i="5"/>
  <c r="N1399" i="5"/>
  <c r="P1398" i="5"/>
  <c r="O1398" i="5"/>
  <c r="N1398" i="5"/>
  <c r="P1397" i="5"/>
  <c r="O1397" i="5"/>
  <c r="N1397" i="5"/>
  <c r="P1396" i="5"/>
  <c r="O1396" i="5"/>
  <c r="N1396" i="5"/>
  <c r="P1395" i="5"/>
  <c r="O1395" i="5"/>
  <c r="N1395" i="5"/>
  <c r="P1394" i="5"/>
  <c r="O1394" i="5"/>
  <c r="N1394" i="5"/>
  <c r="P1393" i="5"/>
  <c r="O1393" i="5"/>
  <c r="N1393" i="5"/>
  <c r="P1392" i="5"/>
  <c r="O1392" i="5"/>
  <c r="N1392" i="5"/>
  <c r="P1391" i="5"/>
  <c r="O1391" i="5"/>
  <c r="N1391" i="5"/>
  <c r="P1390" i="5"/>
  <c r="O1390" i="5"/>
  <c r="N1390" i="5"/>
  <c r="P1389" i="5"/>
  <c r="O1389" i="5"/>
  <c r="N1389" i="5"/>
  <c r="P1388" i="5"/>
  <c r="O1388" i="5"/>
  <c r="N1388" i="5"/>
  <c r="P1387" i="5"/>
  <c r="O1387" i="5"/>
  <c r="N1387" i="5"/>
  <c r="P1386" i="5"/>
  <c r="O1386" i="5"/>
  <c r="N1386" i="5"/>
  <c r="P1385" i="5"/>
  <c r="O1385" i="5"/>
  <c r="N1385" i="5"/>
  <c r="P1384" i="5"/>
  <c r="O1384" i="5"/>
  <c r="N1384" i="5"/>
  <c r="P1383" i="5"/>
  <c r="O1383" i="5"/>
  <c r="N1383" i="5"/>
  <c r="P1382" i="5"/>
  <c r="O1382" i="5"/>
  <c r="N1382" i="5"/>
  <c r="P1381" i="5"/>
  <c r="O1381" i="5"/>
  <c r="N1381" i="5"/>
  <c r="P1380" i="5"/>
  <c r="O1380" i="5"/>
  <c r="N1380" i="5"/>
  <c r="P1379" i="5"/>
  <c r="O1379" i="5"/>
  <c r="N1379" i="5"/>
  <c r="P1378" i="5"/>
  <c r="O1378" i="5"/>
  <c r="N1378" i="5"/>
  <c r="P1377" i="5"/>
  <c r="O1377" i="5"/>
  <c r="N1377" i="5"/>
  <c r="P1376" i="5"/>
  <c r="O1376" i="5"/>
  <c r="N1376" i="5"/>
  <c r="P1375" i="5"/>
  <c r="O1375" i="5"/>
  <c r="N1375" i="5"/>
  <c r="P1374" i="5"/>
  <c r="O1374" i="5"/>
  <c r="N1374" i="5"/>
  <c r="P1373" i="5"/>
  <c r="O1373" i="5"/>
  <c r="N1373" i="5"/>
  <c r="P1372" i="5"/>
  <c r="O1372" i="5"/>
  <c r="N1372" i="5"/>
  <c r="P1371" i="5"/>
  <c r="O1371" i="5"/>
  <c r="N1371" i="5"/>
  <c r="P1370" i="5"/>
  <c r="O1370" i="5"/>
  <c r="N1370" i="5"/>
  <c r="P1369" i="5"/>
  <c r="O1369" i="5"/>
  <c r="N1369" i="5"/>
  <c r="P1368" i="5"/>
  <c r="O1368" i="5"/>
  <c r="N1368" i="5"/>
  <c r="P1367" i="5"/>
  <c r="O1367" i="5"/>
  <c r="N1367" i="5"/>
  <c r="P1366" i="5"/>
  <c r="O1366" i="5"/>
  <c r="N1366" i="5"/>
  <c r="P1365" i="5"/>
  <c r="O1365" i="5"/>
  <c r="N1365" i="5"/>
  <c r="P1364" i="5"/>
  <c r="O1364" i="5"/>
  <c r="N1364" i="5"/>
  <c r="P1363" i="5"/>
  <c r="O1363" i="5"/>
  <c r="N1363" i="5"/>
  <c r="P1362" i="5"/>
  <c r="O1362" i="5"/>
  <c r="N1362" i="5"/>
  <c r="P1361" i="5"/>
  <c r="O1361" i="5"/>
  <c r="N1361" i="5"/>
  <c r="P1360" i="5"/>
  <c r="O1360" i="5"/>
  <c r="N1360" i="5"/>
  <c r="P1359" i="5"/>
  <c r="O1359" i="5"/>
  <c r="N1359" i="5"/>
  <c r="P1358" i="5"/>
  <c r="O1358" i="5"/>
  <c r="N1358" i="5"/>
  <c r="P1357" i="5"/>
  <c r="O1357" i="5"/>
  <c r="N1357" i="5"/>
  <c r="P1356" i="5"/>
  <c r="O1356" i="5"/>
  <c r="N1356" i="5"/>
  <c r="P1355" i="5"/>
  <c r="O1355" i="5"/>
  <c r="N1355" i="5"/>
  <c r="P1354" i="5"/>
  <c r="O1354" i="5"/>
  <c r="N1354" i="5"/>
  <c r="P1353" i="5"/>
  <c r="O1353" i="5"/>
  <c r="N1353" i="5"/>
  <c r="P1352" i="5"/>
  <c r="O1352" i="5"/>
  <c r="N1352" i="5"/>
  <c r="P1351" i="5"/>
  <c r="O1351" i="5"/>
  <c r="N1351" i="5"/>
  <c r="P1350" i="5"/>
  <c r="O1350" i="5"/>
  <c r="N1350" i="5"/>
  <c r="P1349" i="5"/>
  <c r="O1349" i="5"/>
  <c r="N1349" i="5"/>
  <c r="P1348" i="5"/>
  <c r="O1348" i="5"/>
  <c r="N1348" i="5"/>
  <c r="P1347" i="5"/>
  <c r="O1347" i="5"/>
  <c r="N1347" i="5"/>
  <c r="P1346" i="5"/>
  <c r="O1346" i="5"/>
  <c r="N1346" i="5"/>
  <c r="P1345" i="5"/>
  <c r="O1345" i="5"/>
  <c r="N1345" i="5"/>
  <c r="P1344" i="5"/>
  <c r="O1344" i="5"/>
  <c r="N1344" i="5"/>
  <c r="P1343" i="5"/>
  <c r="O1343" i="5"/>
  <c r="N1343" i="5"/>
  <c r="P1342" i="5"/>
  <c r="O1342" i="5"/>
  <c r="N1342" i="5"/>
  <c r="P1341" i="5"/>
  <c r="O1341" i="5"/>
  <c r="N1341" i="5"/>
  <c r="P1340" i="5"/>
  <c r="O1340" i="5"/>
  <c r="N1340" i="5"/>
  <c r="P1339" i="5"/>
  <c r="O1339" i="5"/>
  <c r="N1339" i="5"/>
  <c r="P1338" i="5"/>
  <c r="O1338" i="5"/>
  <c r="N1338" i="5"/>
  <c r="P1337" i="5"/>
  <c r="O1337" i="5"/>
  <c r="N1337" i="5"/>
  <c r="P1336" i="5"/>
  <c r="O1336" i="5"/>
  <c r="N1336" i="5"/>
  <c r="P1335" i="5"/>
  <c r="O1335" i="5"/>
  <c r="N1335" i="5"/>
  <c r="P1334" i="5"/>
  <c r="O1334" i="5"/>
  <c r="N1334" i="5"/>
  <c r="P1333" i="5"/>
  <c r="O1333" i="5"/>
  <c r="N1333" i="5"/>
  <c r="P1332" i="5"/>
  <c r="O1332" i="5"/>
  <c r="N1332" i="5"/>
  <c r="P1331" i="5"/>
  <c r="O1331" i="5"/>
  <c r="N1331" i="5"/>
  <c r="P1330" i="5"/>
  <c r="O1330" i="5"/>
  <c r="N1330" i="5"/>
  <c r="P1329" i="5"/>
  <c r="O1329" i="5"/>
  <c r="N1329" i="5"/>
  <c r="P1328" i="5"/>
  <c r="O1328" i="5"/>
  <c r="N1328" i="5"/>
  <c r="P1327" i="5"/>
  <c r="O1327" i="5"/>
  <c r="N1327" i="5"/>
  <c r="P1326" i="5"/>
  <c r="O1326" i="5"/>
  <c r="N1326" i="5"/>
  <c r="P1325" i="5"/>
  <c r="O1325" i="5"/>
  <c r="N1325" i="5"/>
  <c r="P1324" i="5"/>
  <c r="O1324" i="5"/>
  <c r="N1324" i="5"/>
  <c r="P1323" i="5"/>
  <c r="O1323" i="5"/>
  <c r="N1323" i="5"/>
  <c r="P1322" i="5"/>
  <c r="O1322" i="5"/>
  <c r="N1322" i="5"/>
  <c r="P1321" i="5"/>
  <c r="O1321" i="5"/>
  <c r="N1321" i="5"/>
  <c r="P1320" i="5"/>
  <c r="O1320" i="5"/>
  <c r="N1320" i="5"/>
  <c r="P1319" i="5"/>
  <c r="O1319" i="5"/>
  <c r="N1319" i="5"/>
  <c r="P1318" i="5"/>
  <c r="O1318" i="5"/>
  <c r="N1318" i="5"/>
  <c r="P1317" i="5"/>
  <c r="O1317" i="5"/>
  <c r="N1317" i="5"/>
  <c r="P1316" i="5"/>
  <c r="O1316" i="5"/>
  <c r="N1316" i="5"/>
  <c r="P1315" i="5"/>
  <c r="O1315" i="5"/>
  <c r="N1315" i="5"/>
  <c r="P1314" i="5"/>
  <c r="O1314" i="5"/>
  <c r="N1314" i="5"/>
  <c r="P1313" i="5"/>
  <c r="O1313" i="5"/>
  <c r="N1313" i="5"/>
  <c r="P1312" i="5"/>
  <c r="O1312" i="5"/>
  <c r="N1312" i="5"/>
  <c r="P1311" i="5"/>
  <c r="O1311" i="5"/>
  <c r="N1311" i="5"/>
  <c r="P1310" i="5"/>
  <c r="O1310" i="5"/>
  <c r="N1310" i="5"/>
  <c r="P1309" i="5"/>
  <c r="O1309" i="5"/>
  <c r="N1309" i="5"/>
  <c r="P1308" i="5"/>
  <c r="O1308" i="5"/>
  <c r="N1308" i="5"/>
  <c r="P1307" i="5"/>
  <c r="O1307" i="5"/>
  <c r="N1307" i="5"/>
  <c r="P1306" i="5"/>
  <c r="O1306" i="5"/>
  <c r="N1306" i="5"/>
  <c r="P1305" i="5"/>
  <c r="O1305" i="5"/>
  <c r="N1305" i="5"/>
  <c r="P1304" i="5"/>
  <c r="O1304" i="5"/>
  <c r="N1304" i="5"/>
  <c r="P1303" i="5"/>
  <c r="O1303" i="5"/>
  <c r="N1303" i="5"/>
  <c r="P1302" i="5"/>
  <c r="O1302" i="5"/>
  <c r="N1302" i="5"/>
  <c r="P1301" i="5"/>
  <c r="O1301" i="5"/>
  <c r="N1301" i="5"/>
  <c r="P1300" i="5"/>
  <c r="O1300" i="5"/>
  <c r="N1300" i="5"/>
  <c r="P1299" i="5"/>
  <c r="O1299" i="5"/>
  <c r="N1299" i="5"/>
  <c r="P1298" i="5"/>
  <c r="O1298" i="5"/>
  <c r="N1298" i="5"/>
  <c r="P1297" i="5"/>
  <c r="O1297" i="5"/>
  <c r="N1297" i="5"/>
  <c r="P1296" i="5"/>
  <c r="O1296" i="5"/>
  <c r="N1296" i="5"/>
  <c r="P1295" i="5"/>
  <c r="O1295" i="5"/>
  <c r="N1295" i="5"/>
  <c r="P1294" i="5"/>
  <c r="O1294" i="5"/>
  <c r="N1294" i="5"/>
  <c r="P1293" i="5"/>
  <c r="O1293" i="5"/>
  <c r="N1293" i="5"/>
  <c r="P1292" i="5"/>
  <c r="O1292" i="5"/>
  <c r="N1292" i="5"/>
  <c r="P1291" i="5"/>
  <c r="O1291" i="5"/>
  <c r="N1291" i="5"/>
  <c r="P1290" i="5"/>
  <c r="O1290" i="5"/>
  <c r="N1290" i="5"/>
  <c r="P1289" i="5"/>
  <c r="O1289" i="5"/>
  <c r="N1289" i="5"/>
  <c r="P1288" i="5"/>
  <c r="O1288" i="5"/>
  <c r="N1288" i="5"/>
  <c r="P1287" i="5"/>
  <c r="O1287" i="5"/>
  <c r="N1287" i="5"/>
  <c r="P1286" i="5"/>
  <c r="O1286" i="5"/>
  <c r="N1286" i="5"/>
  <c r="P1285" i="5"/>
  <c r="O1285" i="5"/>
  <c r="N1285" i="5"/>
  <c r="P1284" i="5"/>
  <c r="O1284" i="5"/>
  <c r="N1284" i="5"/>
  <c r="P1283" i="5"/>
  <c r="O1283" i="5"/>
  <c r="N1283" i="5"/>
  <c r="P1282" i="5"/>
  <c r="O1282" i="5"/>
  <c r="N1282" i="5"/>
  <c r="P1281" i="5"/>
  <c r="O1281" i="5"/>
  <c r="N1281" i="5"/>
  <c r="P1280" i="5"/>
  <c r="O1280" i="5"/>
  <c r="N1280" i="5"/>
  <c r="P1279" i="5"/>
  <c r="O1279" i="5"/>
  <c r="N1279" i="5"/>
  <c r="P1278" i="5"/>
  <c r="O1278" i="5"/>
  <c r="N1278" i="5"/>
  <c r="P1277" i="5"/>
  <c r="O1277" i="5"/>
  <c r="N1277" i="5"/>
  <c r="P1276" i="5"/>
  <c r="O1276" i="5"/>
  <c r="N1276" i="5"/>
  <c r="P1275" i="5"/>
  <c r="O1275" i="5"/>
  <c r="N1275" i="5"/>
  <c r="P1274" i="5"/>
  <c r="O1274" i="5"/>
  <c r="N1274" i="5"/>
  <c r="P1273" i="5"/>
  <c r="O1273" i="5"/>
  <c r="N1273" i="5"/>
  <c r="P1272" i="5"/>
  <c r="O1272" i="5"/>
  <c r="N1272" i="5"/>
  <c r="P1271" i="5"/>
  <c r="O1271" i="5"/>
  <c r="N1271" i="5"/>
  <c r="P1270" i="5"/>
  <c r="O1270" i="5"/>
  <c r="N1270" i="5"/>
  <c r="P1269" i="5"/>
  <c r="O1269" i="5"/>
  <c r="N1269" i="5"/>
  <c r="P1268" i="5"/>
  <c r="O1268" i="5"/>
  <c r="N1268" i="5"/>
  <c r="P1267" i="5"/>
  <c r="O1267" i="5"/>
  <c r="N1267" i="5"/>
  <c r="P1266" i="5"/>
  <c r="O1266" i="5"/>
  <c r="N1266" i="5"/>
  <c r="P1265" i="5"/>
  <c r="O1265" i="5"/>
  <c r="N1265" i="5"/>
  <c r="P1264" i="5"/>
  <c r="O1264" i="5"/>
  <c r="N1264" i="5"/>
  <c r="P1263" i="5"/>
  <c r="O1263" i="5"/>
  <c r="N1263" i="5"/>
  <c r="P1262" i="5"/>
  <c r="O1262" i="5"/>
  <c r="N1262" i="5"/>
  <c r="P1261" i="5"/>
  <c r="O1261" i="5"/>
  <c r="N1261" i="5"/>
  <c r="P1260" i="5"/>
  <c r="O1260" i="5"/>
  <c r="N1260" i="5"/>
  <c r="P1259" i="5"/>
  <c r="O1259" i="5"/>
  <c r="N1259" i="5"/>
  <c r="P1258" i="5"/>
  <c r="O1258" i="5"/>
  <c r="N1258" i="5"/>
  <c r="P1257" i="5"/>
  <c r="O1257" i="5"/>
  <c r="N1257" i="5"/>
  <c r="P1256" i="5"/>
  <c r="O1256" i="5"/>
  <c r="N1256" i="5"/>
  <c r="P1255" i="5"/>
  <c r="O1255" i="5"/>
  <c r="N1255" i="5"/>
  <c r="P1254" i="5"/>
  <c r="O1254" i="5"/>
  <c r="N1254" i="5"/>
  <c r="P1253" i="5"/>
  <c r="O1253" i="5"/>
  <c r="N1253" i="5"/>
  <c r="P1252" i="5"/>
  <c r="O1252" i="5"/>
  <c r="N1252" i="5"/>
  <c r="P1251" i="5"/>
  <c r="O1251" i="5"/>
  <c r="N1251" i="5"/>
  <c r="P1250" i="5"/>
  <c r="O1250" i="5"/>
  <c r="N1250" i="5"/>
  <c r="P1249" i="5"/>
  <c r="O1249" i="5"/>
  <c r="N1249" i="5"/>
  <c r="P1248" i="5"/>
  <c r="O1248" i="5"/>
  <c r="N1248" i="5"/>
  <c r="P1247" i="5"/>
  <c r="O1247" i="5"/>
  <c r="N1247" i="5"/>
  <c r="P1246" i="5"/>
  <c r="O1246" i="5"/>
  <c r="N1246" i="5"/>
  <c r="P1245" i="5"/>
  <c r="O1245" i="5"/>
  <c r="N1245" i="5"/>
  <c r="P1244" i="5"/>
  <c r="O1244" i="5"/>
  <c r="N1244" i="5"/>
  <c r="P1243" i="5"/>
  <c r="O1243" i="5"/>
  <c r="N1243" i="5"/>
  <c r="P1242" i="5"/>
  <c r="O1242" i="5"/>
  <c r="N1242" i="5"/>
  <c r="P1241" i="5"/>
  <c r="O1241" i="5"/>
  <c r="N1241" i="5"/>
  <c r="P1240" i="5"/>
  <c r="O1240" i="5"/>
  <c r="N1240" i="5"/>
  <c r="P1239" i="5"/>
  <c r="O1239" i="5"/>
  <c r="N1239" i="5"/>
  <c r="P1238" i="5"/>
  <c r="O1238" i="5"/>
  <c r="N1238" i="5"/>
  <c r="P1237" i="5"/>
  <c r="O1237" i="5"/>
  <c r="N1237" i="5"/>
  <c r="P1236" i="5"/>
  <c r="O1236" i="5"/>
  <c r="N1236" i="5"/>
  <c r="P1235" i="5"/>
  <c r="O1235" i="5"/>
  <c r="N1235" i="5"/>
  <c r="P1234" i="5"/>
  <c r="O1234" i="5"/>
  <c r="N1234" i="5"/>
  <c r="P1233" i="5"/>
  <c r="O1233" i="5"/>
  <c r="N1233" i="5"/>
  <c r="P1232" i="5"/>
  <c r="O1232" i="5"/>
  <c r="N1232" i="5"/>
  <c r="P1231" i="5"/>
  <c r="O1231" i="5"/>
  <c r="N1231" i="5"/>
  <c r="P1230" i="5"/>
  <c r="O1230" i="5"/>
  <c r="N1230" i="5"/>
  <c r="P1229" i="5"/>
  <c r="O1229" i="5"/>
  <c r="N1229" i="5"/>
  <c r="P1228" i="5"/>
  <c r="O1228" i="5"/>
  <c r="N1228" i="5"/>
  <c r="P1227" i="5"/>
  <c r="O1227" i="5"/>
  <c r="N1227" i="5"/>
  <c r="P1226" i="5"/>
  <c r="O1226" i="5"/>
  <c r="N1226" i="5"/>
  <c r="P1225" i="5"/>
  <c r="O1225" i="5"/>
  <c r="N1225" i="5"/>
  <c r="P1224" i="5"/>
  <c r="O1224" i="5"/>
  <c r="N1224" i="5"/>
  <c r="P1223" i="5"/>
  <c r="O1223" i="5"/>
  <c r="N1223" i="5"/>
  <c r="P1222" i="5"/>
  <c r="O1222" i="5"/>
  <c r="N1222" i="5"/>
  <c r="P1221" i="5"/>
  <c r="O1221" i="5"/>
  <c r="N1221" i="5"/>
  <c r="P1220" i="5"/>
  <c r="O1220" i="5"/>
  <c r="N1220" i="5"/>
  <c r="P1219" i="5"/>
  <c r="O1219" i="5"/>
  <c r="N1219" i="5"/>
  <c r="P1218" i="5"/>
  <c r="O1218" i="5"/>
  <c r="N1218" i="5"/>
  <c r="P1217" i="5"/>
  <c r="O1217" i="5"/>
  <c r="N1217" i="5"/>
  <c r="P1216" i="5"/>
  <c r="O1216" i="5"/>
  <c r="N1216" i="5"/>
  <c r="P1215" i="5"/>
  <c r="O1215" i="5"/>
  <c r="N1215" i="5"/>
  <c r="P1214" i="5"/>
  <c r="O1214" i="5"/>
  <c r="N1214" i="5"/>
  <c r="P1213" i="5"/>
  <c r="O1213" i="5"/>
  <c r="N1213" i="5"/>
  <c r="P1212" i="5"/>
  <c r="O1212" i="5"/>
  <c r="N1212" i="5"/>
  <c r="P1211" i="5"/>
  <c r="O1211" i="5"/>
  <c r="N1211" i="5"/>
  <c r="P1210" i="5"/>
  <c r="O1210" i="5"/>
  <c r="N1210" i="5"/>
  <c r="P1209" i="5"/>
  <c r="O1209" i="5"/>
  <c r="N1209" i="5"/>
  <c r="P1208" i="5"/>
  <c r="O1208" i="5"/>
  <c r="N1208" i="5"/>
  <c r="P1207" i="5"/>
  <c r="O1207" i="5"/>
  <c r="N1207" i="5"/>
  <c r="P1206" i="5"/>
  <c r="O1206" i="5"/>
  <c r="N1206" i="5"/>
  <c r="P1205" i="5"/>
  <c r="O1205" i="5"/>
  <c r="N1205" i="5"/>
  <c r="P1204" i="5"/>
  <c r="O1204" i="5"/>
  <c r="N1204" i="5"/>
  <c r="P1203" i="5"/>
  <c r="O1203" i="5"/>
  <c r="N1203" i="5"/>
  <c r="P1202" i="5"/>
  <c r="O1202" i="5"/>
  <c r="N1202" i="5"/>
  <c r="P1201" i="5"/>
  <c r="O1201" i="5"/>
  <c r="N1201" i="5"/>
  <c r="P1200" i="5"/>
  <c r="O1200" i="5"/>
  <c r="N1200" i="5"/>
  <c r="P1199" i="5"/>
  <c r="O1199" i="5"/>
  <c r="N1199" i="5"/>
  <c r="P1198" i="5"/>
  <c r="O1198" i="5"/>
  <c r="N1198" i="5"/>
  <c r="P1197" i="5"/>
  <c r="O1197" i="5"/>
  <c r="N1197" i="5"/>
  <c r="P1196" i="5"/>
  <c r="O1196" i="5"/>
  <c r="N1196" i="5"/>
  <c r="P1195" i="5"/>
  <c r="O1195" i="5"/>
  <c r="N1195" i="5"/>
  <c r="P1194" i="5"/>
  <c r="O1194" i="5"/>
  <c r="N1194" i="5"/>
  <c r="P1193" i="5"/>
  <c r="O1193" i="5"/>
  <c r="N1193" i="5"/>
  <c r="P1192" i="5"/>
  <c r="O1192" i="5"/>
  <c r="N1192" i="5"/>
  <c r="P1191" i="5"/>
  <c r="O1191" i="5"/>
  <c r="N1191" i="5"/>
  <c r="P1190" i="5"/>
  <c r="O1190" i="5"/>
  <c r="N1190" i="5"/>
  <c r="P1189" i="5"/>
  <c r="O1189" i="5"/>
  <c r="N1189" i="5"/>
  <c r="P1188" i="5"/>
  <c r="O1188" i="5"/>
  <c r="N1188" i="5"/>
  <c r="P1187" i="5"/>
  <c r="O1187" i="5"/>
  <c r="N1187" i="5"/>
  <c r="P1186" i="5"/>
  <c r="O1186" i="5"/>
  <c r="N1186" i="5"/>
  <c r="P1185" i="5"/>
  <c r="O1185" i="5"/>
  <c r="N1185" i="5"/>
  <c r="P1184" i="5"/>
  <c r="O1184" i="5"/>
  <c r="N1184" i="5"/>
  <c r="P1183" i="5"/>
  <c r="O1183" i="5"/>
  <c r="N1183" i="5"/>
  <c r="P1182" i="5"/>
  <c r="O1182" i="5"/>
  <c r="N1182" i="5"/>
  <c r="P1181" i="5"/>
  <c r="O1181" i="5"/>
  <c r="N1181" i="5"/>
  <c r="P1180" i="5"/>
  <c r="O1180" i="5"/>
  <c r="N1180" i="5"/>
  <c r="P1179" i="5"/>
  <c r="O1179" i="5"/>
  <c r="N1179" i="5"/>
  <c r="P1178" i="5"/>
  <c r="O1178" i="5"/>
  <c r="N1178" i="5"/>
  <c r="P1177" i="5"/>
  <c r="O1177" i="5"/>
  <c r="N1177" i="5"/>
  <c r="P1176" i="5"/>
  <c r="O1176" i="5"/>
  <c r="N1176" i="5"/>
  <c r="P1175" i="5"/>
  <c r="O1175" i="5"/>
  <c r="N1175" i="5"/>
  <c r="P1174" i="5"/>
  <c r="O1174" i="5"/>
  <c r="N1174" i="5"/>
  <c r="P1173" i="5"/>
  <c r="O1173" i="5"/>
  <c r="N1173" i="5"/>
  <c r="P1172" i="5"/>
  <c r="O1172" i="5"/>
  <c r="N1172" i="5"/>
  <c r="P1171" i="5"/>
  <c r="O1171" i="5"/>
  <c r="N1171" i="5"/>
  <c r="P1170" i="5"/>
  <c r="O1170" i="5"/>
  <c r="N1170" i="5"/>
  <c r="P1169" i="5"/>
  <c r="O1169" i="5"/>
  <c r="N1169" i="5"/>
  <c r="P1168" i="5"/>
  <c r="O1168" i="5"/>
  <c r="N1168" i="5"/>
  <c r="P1167" i="5"/>
  <c r="O1167" i="5"/>
  <c r="N1167" i="5"/>
  <c r="P1166" i="5"/>
  <c r="O1166" i="5"/>
  <c r="N1166" i="5"/>
  <c r="P1165" i="5"/>
  <c r="O1165" i="5"/>
  <c r="N1165" i="5"/>
  <c r="P1164" i="5"/>
  <c r="O1164" i="5"/>
  <c r="N1164" i="5"/>
  <c r="P1163" i="5"/>
  <c r="O1163" i="5"/>
  <c r="N1163" i="5"/>
  <c r="P1162" i="5"/>
  <c r="O1162" i="5"/>
  <c r="N1162" i="5"/>
  <c r="P1161" i="5"/>
  <c r="O1161" i="5"/>
  <c r="N1161" i="5"/>
  <c r="P1160" i="5"/>
  <c r="O1160" i="5"/>
  <c r="N1160" i="5"/>
  <c r="P1159" i="5"/>
  <c r="O1159" i="5"/>
  <c r="N1159" i="5"/>
  <c r="P1158" i="5"/>
  <c r="O1158" i="5"/>
  <c r="N1158" i="5"/>
  <c r="P1157" i="5"/>
  <c r="O1157" i="5"/>
  <c r="N1157" i="5"/>
  <c r="P1156" i="5"/>
  <c r="O1156" i="5"/>
  <c r="N1156" i="5"/>
  <c r="P1155" i="5"/>
  <c r="O1155" i="5"/>
  <c r="N1155" i="5"/>
  <c r="P1154" i="5"/>
  <c r="O1154" i="5"/>
  <c r="N1154" i="5"/>
  <c r="P1153" i="5"/>
  <c r="O1153" i="5"/>
  <c r="N1153" i="5"/>
  <c r="P1152" i="5"/>
  <c r="O1152" i="5"/>
  <c r="N1152" i="5"/>
  <c r="P1151" i="5"/>
  <c r="O1151" i="5"/>
  <c r="N1151" i="5"/>
  <c r="P1150" i="5"/>
  <c r="O1150" i="5"/>
  <c r="N1150" i="5"/>
  <c r="P1149" i="5"/>
  <c r="O1149" i="5"/>
  <c r="N1149" i="5"/>
  <c r="P1148" i="5"/>
  <c r="O1148" i="5"/>
  <c r="N1148" i="5"/>
  <c r="P1147" i="5"/>
  <c r="O1147" i="5"/>
  <c r="N1147" i="5"/>
  <c r="P1146" i="5"/>
  <c r="O1146" i="5"/>
  <c r="N1146" i="5"/>
  <c r="P1145" i="5"/>
  <c r="O1145" i="5"/>
  <c r="N1145" i="5"/>
  <c r="P1144" i="5"/>
  <c r="O1144" i="5"/>
  <c r="N1144" i="5"/>
  <c r="P1143" i="5"/>
  <c r="O1143" i="5"/>
  <c r="N1143" i="5"/>
  <c r="P1142" i="5"/>
  <c r="O1142" i="5"/>
  <c r="N1142" i="5"/>
  <c r="P1141" i="5"/>
  <c r="O1141" i="5"/>
  <c r="N1141" i="5"/>
  <c r="P1140" i="5"/>
  <c r="O1140" i="5"/>
  <c r="N1140" i="5"/>
  <c r="P1139" i="5"/>
  <c r="O1139" i="5"/>
  <c r="N1139" i="5"/>
  <c r="P1138" i="5"/>
  <c r="O1138" i="5"/>
  <c r="N1138" i="5"/>
  <c r="P1137" i="5"/>
  <c r="O1137" i="5"/>
  <c r="N1137" i="5"/>
  <c r="P1136" i="5"/>
  <c r="O1136" i="5"/>
  <c r="N1136" i="5"/>
  <c r="P1135" i="5"/>
  <c r="O1135" i="5"/>
  <c r="N1135" i="5"/>
  <c r="P1134" i="5"/>
  <c r="O1134" i="5"/>
  <c r="N1134" i="5"/>
  <c r="P1133" i="5"/>
  <c r="O1133" i="5"/>
  <c r="N1133" i="5"/>
  <c r="P1132" i="5"/>
  <c r="O1132" i="5"/>
  <c r="N1132" i="5"/>
  <c r="P1131" i="5"/>
  <c r="O1131" i="5"/>
  <c r="N1131" i="5"/>
  <c r="P1130" i="5"/>
  <c r="O1130" i="5"/>
  <c r="N1130" i="5"/>
  <c r="P1129" i="5"/>
  <c r="O1129" i="5"/>
  <c r="N1129" i="5"/>
  <c r="P1128" i="5"/>
  <c r="O1128" i="5"/>
  <c r="N1128" i="5"/>
  <c r="P1127" i="5"/>
  <c r="O1127" i="5"/>
  <c r="N1127" i="5"/>
  <c r="P1126" i="5"/>
  <c r="O1126" i="5"/>
  <c r="N1126" i="5"/>
  <c r="P1125" i="5"/>
  <c r="O1125" i="5"/>
  <c r="N1125" i="5"/>
  <c r="P1124" i="5"/>
  <c r="O1124" i="5"/>
  <c r="N1124" i="5"/>
  <c r="P1123" i="5"/>
  <c r="O1123" i="5"/>
  <c r="N1123" i="5"/>
  <c r="P1122" i="5"/>
  <c r="O1122" i="5"/>
  <c r="N1122" i="5"/>
  <c r="P1121" i="5"/>
  <c r="O1121" i="5"/>
  <c r="N1121" i="5"/>
  <c r="P1120" i="5"/>
  <c r="O1120" i="5"/>
  <c r="N1120" i="5"/>
  <c r="P1119" i="5"/>
  <c r="O1119" i="5"/>
  <c r="N1119" i="5"/>
  <c r="P1118" i="5"/>
  <c r="O1118" i="5"/>
  <c r="N1118" i="5"/>
  <c r="P1117" i="5"/>
  <c r="O1117" i="5"/>
  <c r="N1117" i="5"/>
  <c r="P1116" i="5"/>
  <c r="O1116" i="5"/>
  <c r="N1116" i="5"/>
  <c r="P1115" i="5"/>
  <c r="O1115" i="5"/>
  <c r="N1115" i="5"/>
  <c r="P1114" i="5"/>
  <c r="O1114" i="5"/>
  <c r="N1114" i="5"/>
  <c r="P1113" i="5"/>
  <c r="O1113" i="5"/>
  <c r="N1113" i="5"/>
  <c r="P1112" i="5"/>
  <c r="O1112" i="5"/>
  <c r="N1112" i="5"/>
  <c r="P1111" i="5"/>
  <c r="O1111" i="5"/>
  <c r="N1111" i="5"/>
  <c r="P1110" i="5"/>
  <c r="O1110" i="5"/>
  <c r="N1110" i="5"/>
  <c r="P1109" i="5"/>
  <c r="O1109" i="5"/>
  <c r="N1109" i="5"/>
  <c r="P1108" i="5"/>
  <c r="O1108" i="5"/>
  <c r="N1108" i="5"/>
  <c r="P1107" i="5"/>
  <c r="O1107" i="5"/>
  <c r="N1107" i="5"/>
  <c r="P1106" i="5"/>
  <c r="O1106" i="5"/>
  <c r="N1106" i="5"/>
  <c r="P1105" i="5"/>
  <c r="O1105" i="5"/>
  <c r="N1105" i="5"/>
  <c r="P1104" i="5"/>
  <c r="O1104" i="5"/>
  <c r="N1104" i="5"/>
  <c r="P1103" i="5"/>
  <c r="O1103" i="5"/>
  <c r="N1103" i="5"/>
  <c r="P1102" i="5"/>
  <c r="O1102" i="5"/>
  <c r="N1102" i="5"/>
  <c r="P1101" i="5"/>
  <c r="O1101" i="5"/>
  <c r="N1101" i="5"/>
  <c r="P1100" i="5"/>
  <c r="O1100" i="5"/>
  <c r="N1100" i="5"/>
  <c r="P1099" i="5"/>
  <c r="O1099" i="5"/>
  <c r="N1099" i="5"/>
  <c r="P1098" i="5"/>
  <c r="O1098" i="5"/>
  <c r="N1098" i="5"/>
  <c r="P1097" i="5"/>
  <c r="O1097" i="5"/>
  <c r="N1097" i="5"/>
  <c r="P1096" i="5"/>
  <c r="O1096" i="5"/>
  <c r="N1096" i="5"/>
  <c r="P1095" i="5"/>
  <c r="O1095" i="5"/>
  <c r="N1095" i="5"/>
  <c r="P1094" i="5"/>
  <c r="O1094" i="5"/>
  <c r="N1094" i="5"/>
  <c r="P1093" i="5"/>
  <c r="O1093" i="5"/>
  <c r="N1093" i="5"/>
  <c r="P1092" i="5"/>
  <c r="O1092" i="5"/>
  <c r="N1092" i="5"/>
  <c r="P1091" i="5"/>
  <c r="O1091" i="5"/>
  <c r="N1091" i="5"/>
  <c r="P1090" i="5"/>
  <c r="O1090" i="5"/>
  <c r="N1090" i="5"/>
  <c r="P1089" i="5"/>
  <c r="O1089" i="5"/>
  <c r="N1089" i="5"/>
  <c r="P1088" i="5"/>
  <c r="O1088" i="5"/>
  <c r="N1088" i="5"/>
  <c r="P1087" i="5"/>
  <c r="O1087" i="5"/>
  <c r="N1087" i="5"/>
  <c r="P1086" i="5"/>
  <c r="O1086" i="5"/>
  <c r="N1086" i="5"/>
  <c r="P1085" i="5"/>
  <c r="O1085" i="5"/>
  <c r="N1085" i="5"/>
  <c r="P1084" i="5"/>
  <c r="O1084" i="5"/>
  <c r="N1084" i="5"/>
  <c r="P1083" i="5"/>
  <c r="O1083" i="5"/>
  <c r="N1083" i="5"/>
  <c r="P1082" i="5"/>
  <c r="O1082" i="5"/>
  <c r="N1082" i="5"/>
  <c r="P1081" i="5"/>
  <c r="O1081" i="5"/>
  <c r="N1081" i="5"/>
  <c r="P1080" i="5"/>
  <c r="O1080" i="5"/>
  <c r="N1080" i="5"/>
  <c r="P1079" i="5"/>
  <c r="O1079" i="5"/>
  <c r="N1079" i="5"/>
  <c r="P1078" i="5"/>
  <c r="O1078" i="5"/>
  <c r="N1078" i="5"/>
  <c r="P1077" i="5"/>
  <c r="O1077" i="5"/>
  <c r="N1077" i="5"/>
  <c r="P1076" i="5"/>
  <c r="O1076" i="5"/>
  <c r="N1076" i="5"/>
  <c r="P1075" i="5"/>
  <c r="O1075" i="5"/>
  <c r="N1075" i="5"/>
  <c r="P1074" i="5"/>
  <c r="O1074" i="5"/>
  <c r="N1074" i="5"/>
  <c r="P1073" i="5"/>
  <c r="O1073" i="5"/>
  <c r="N1073" i="5"/>
  <c r="P1072" i="5"/>
  <c r="O1072" i="5"/>
  <c r="N1072" i="5"/>
  <c r="P1071" i="5"/>
  <c r="O1071" i="5"/>
  <c r="N1071" i="5"/>
  <c r="P1070" i="5"/>
  <c r="O1070" i="5"/>
  <c r="N1070" i="5"/>
  <c r="P1069" i="5"/>
  <c r="O1069" i="5"/>
  <c r="N1069" i="5"/>
  <c r="P1068" i="5"/>
  <c r="O1068" i="5"/>
  <c r="N1068" i="5"/>
  <c r="P1067" i="5"/>
  <c r="O1067" i="5"/>
  <c r="N1067" i="5"/>
  <c r="P1066" i="5"/>
  <c r="O1066" i="5"/>
  <c r="N1066" i="5"/>
  <c r="P1065" i="5"/>
  <c r="O1065" i="5"/>
  <c r="N1065" i="5"/>
  <c r="P1064" i="5"/>
  <c r="O1064" i="5"/>
  <c r="N1064" i="5"/>
  <c r="P1063" i="5"/>
  <c r="O1063" i="5"/>
  <c r="N1063" i="5"/>
  <c r="P1062" i="5"/>
  <c r="O1062" i="5"/>
  <c r="N1062" i="5"/>
  <c r="P1061" i="5"/>
  <c r="O1061" i="5"/>
  <c r="N1061" i="5"/>
  <c r="P1060" i="5"/>
  <c r="O1060" i="5"/>
  <c r="N1060" i="5"/>
  <c r="P1059" i="5"/>
  <c r="O1059" i="5"/>
  <c r="N1059" i="5"/>
  <c r="P1058" i="5"/>
  <c r="O1058" i="5"/>
  <c r="N1058" i="5"/>
  <c r="P1057" i="5"/>
  <c r="O1057" i="5"/>
  <c r="N1057" i="5"/>
  <c r="P1056" i="5"/>
  <c r="O1056" i="5"/>
  <c r="N1056" i="5"/>
  <c r="P1055" i="5"/>
  <c r="O1055" i="5"/>
  <c r="N1055" i="5"/>
  <c r="P1054" i="5"/>
  <c r="O1054" i="5"/>
  <c r="N1054" i="5"/>
  <c r="P1053" i="5"/>
  <c r="O1053" i="5"/>
  <c r="N1053" i="5"/>
  <c r="P1052" i="5"/>
  <c r="O1052" i="5"/>
  <c r="N1052" i="5"/>
  <c r="P1051" i="5"/>
  <c r="O1051" i="5"/>
  <c r="N1051" i="5"/>
  <c r="P1050" i="5"/>
  <c r="O1050" i="5"/>
  <c r="N1050" i="5"/>
  <c r="P1049" i="5"/>
  <c r="O1049" i="5"/>
  <c r="N1049" i="5"/>
  <c r="P1048" i="5"/>
  <c r="O1048" i="5"/>
  <c r="N1048" i="5"/>
  <c r="P1047" i="5"/>
  <c r="O1047" i="5"/>
  <c r="N1047" i="5"/>
  <c r="P1046" i="5"/>
  <c r="O1046" i="5"/>
  <c r="N1046" i="5"/>
  <c r="P1045" i="5"/>
  <c r="O1045" i="5"/>
  <c r="N1045" i="5"/>
  <c r="P1044" i="5"/>
  <c r="O1044" i="5"/>
  <c r="N1044" i="5"/>
  <c r="P1043" i="5"/>
  <c r="O1043" i="5"/>
  <c r="N1043" i="5"/>
  <c r="P1042" i="5"/>
  <c r="O1042" i="5"/>
  <c r="N1042" i="5"/>
  <c r="P1041" i="5"/>
  <c r="O1041" i="5"/>
  <c r="N1041" i="5"/>
  <c r="P1040" i="5"/>
  <c r="O1040" i="5"/>
  <c r="N1040" i="5"/>
  <c r="P1039" i="5"/>
  <c r="O1039" i="5"/>
  <c r="N1039" i="5"/>
  <c r="P1038" i="5"/>
  <c r="O1038" i="5"/>
  <c r="N1038" i="5"/>
  <c r="P1037" i="5"/>
  <c r="O1037" i="5"/>
  <c r="N1037" i="5"/>
  <c r="P1036" i="5"/>
  <c r="O1036" i="5"/>
  <c r="N1036" i="5"/>
  <c r="P1035" i="5"/>
  <c r="O1035" i="5"/>
  <c r="N1035" i="5"/>
  <c r="P1034" i="5"/>
  <c r="O1034" i="5"/>
  <c r="N1034" i="5"/>
  <c r="P1033" i="5"/>
  <c r="O1033" i="5"/>
  <c r="N1033" i="5"/>
  <c r="P1032" i="5"/>
  <c r="O1032" i="5"/>
  <c r="N1032" i="5"/>
  <c r="P1031" i="5"/>
  <c r="O1031" i="5"/>
  <c r="N1031" i="5"/>
  <c r="P1030" i="5"/>
  <c r="O1030" i="5"/>
  <c r="N1030" i="5"/>
  <c r="P1029" i="5"/>
  <c r="O1029" i="5"/>
  <c r="N1029" i="5"/>
  <c r="P1028" i="5"/>
  <c r="O1028" i="5"/>
  <c r="N1028" i="5"/>
  <c r="P1027" i="5"/>
  <c r="O1027" i="5"/>
  <c r="N1027" i="5"/>
  <c r="P1026" i="5"/>
  <c r="O1026" i="5"/>
  <c r="N1026" i="5"/>
  <c r="P1025" i="5"/>
  <c r="O1025" i="5"/>
  <c r="N1025" i="5"/>
  <c r="P1024" i="5"/>
  <c r="O1024" i="5"/>
  <c r="N1024" i="5"/>
  <c r="P1023" i="5"/>
  <c r="O1023" i="5"/>
  <c r="N1023" i="5"/>
  <c r="P1022" i="5"/>
  <c r="O1022" i="5"/>
  <c r="N1022" i="5"/>
  <c r="P1021" i="5"/>
  <c r="O1021" i="5"/>
  <c r="N1021" i="5"/>
  <c r="P1020" i="5"/>
  <c r="O1020" i="5"/>
  <c r="N1020" i="5"/>
  <c r="P1019" i="5"/>
  <c r="O1019" i="5"/>
  <c r="N1019" i="5"/>
  <c r="P1018" i="5"/>
  <c r="O1018" i="5"/>
  <c r="N1018" i="5"/>
  <c r="P1017" i="5"/>
  <c r="O1017" i="5"/>
  <c r="N1017" i="5"/>
  <c r="P1016" i="5"/>
  <c r="O1016" i="5"/>
  <c r="N1016" i="5"/>
  <c r="P1015" i="5"/>
  <c r="O1015" i="5"/>
  <c r="N1015" i="5"/>
  <c r="P1014" i="5"/>
  <c r="O1014" i="5"/>
  <c r="N1014" i="5"/>
  <c r="P1013" i="5"/>
  <c r="O1013" i="5"/>
  <c r="N1013" i="5"/>
  <c r="P1012" i="5"/>
  <c r="O1012" i="5"/>
  <c r="N1012" i="5"/>
  <c r="P1011" i="5"/>
  <c r="O1011" i="5"/>
  <c r="N1011" i="5"/>
  <c r="P1010" i="5"/>
  <c r="O1010" i="5"/>
  <c r="N1010" i="5"/>
  <c r="P1009" i="5"/>
  <c r="O1009" i="5"/>
  <c r="N1009" i="5"/>
  <c r="P1008" i="5"/>
  <c r="O1008" i="5"/>
  <c r="N1008" i="5"/>
  <c r="P1007" i="5"/>
  <c r="O1007" i="5"/>
  <c r="N1007" i="5"/>
  <c r="P1006" i="5"/>
  <c r="O1006" i="5"/>
  <c r="N1006" i="5"/>
  <c r="P1005" i="5"/>
  <c r="O1005" i="5"/>
  <c r="N1005" i="5"/>
  <c r="P1004" i="5"/>
  <c r="O1004" i="5"/>
  <c r="N1004" i="5"/>
  <c r="P1003" i="5"/>
  <c r="O1003" i="5"/>
  <c r="N1003" i="5"/>
  <c r="P1002" i="5"/>
  <c r="O1002" i="5"/>
  <c r="N1002" i="5"/>
  <c r="P1001" i="5"/>
  <c r="O1001" i="5"/>
  <c r="N1001" i="5"/>
  <c r="P1000" i="5"/>
  <c r="O1000" i="5"/>
  <c r="N1000" i="5"/>
  <c r="P999" i="5"/>
  <c r="O999" i="5"/>
  <c r="N999" i="5"/>
  <c r="P998" i="5"/>
  <c r="O998" i="5"/>
  <c r="N998" i="5"/>
  <c r="P997" i="5"/>
  <c r="O997" i="5"/>
  <c r="N997" i="5"/>
  <c r="P996" i="5"/>
  <c r="O996" i="5"/>
  <c r="N996" i="5"/>
  <c r="P995" i="5"/>
  <c r="O995" i="5"/>
  <c r="N995" i="5"/>
  <c r="P994" i="5"/>
  <c r="O994" i="5"/>
  <c r="N994" i="5"/>
  <c r="P993" i="5"/>
  <c r="O993" i="5"/>
  <c r="N993" i="5"/>
  <c r="P992" i="5"/>
  <c r="O992" i="5"/>
  <c r="N992" i="5"/>
  <c r="P991" i="5"/>
  <c r="O991" i="5"/>
  <c r="N991" i="5"/>
  <c r="P990" i="5"/>
  <c r="O990" i="5"/>
  <c r="N990" i="5"/>
  <c r="P989" i="5"/>
  <c r="O989" i="5"/>
  <c r="N989" i="5"/>
  <c r="P988" i="5"/>
  <c r="O988" i="5"/>
  <c r="N988" i="5"/>
  <c r="P987" i="5"/>
  <c r="O987" i="5"/>
  <c r="N987" i="5"/>
  <c r="P986" i="5"/>
  <c r="O986" i="5"/>
  <c r="N986" i="5"/>
  <c r="P985" i="5"/>
  <c r="O985" i="5"/>
  <c r="N985" i="5"/>
  <c r="P984" i="5"/>
  <c r="O984" i="5"/>
  <c r="N984" i="5"/>
  <c r="P983" i="5"/>
  <c r="O983" i="5"/>
  <c r="N983" i="5"/>
  <c r="P982" i="5"/>
  <c r="O982" i="5"/>
  <c r="N982" i="5"/>
  <c r="P981" i="5"/>
  <c r="O981" i="5"/>
  <c r="N981" i="5"/>
  <c r="P980" i="5"/>
  <c r="O980" i="5"/>
  <c r="N980" i="5"/>
  <c r="P979" i="5"/>
  <c r="O979" i="5"/>
  <c r="N979" i="5"/>
  <c r="P978" i="5"/>
  <c r="O978" i="5"/>
  <c r="N978" i="5"/>
  <c r="P977" i="5"/>
  <c r="O977" i="5"/>
  <c r="N977" i="5"/>
  <c r="P976" i="5"/>
  <c r="O976" i="5"/>
  <c r="N976" i="5"/>
  <c r="P975" i="5"/>
  <c r="O975" i="5"/>
  <c r="N975" i="5"/>
  <c r="P974" i="5"/>
  <c r="O974" i="5"/>
  <c r="N974" i="5"/>
  <c r="P973" i="5"/>
  <c r="O973" i="5"/>
  <c r="N973" i="5"/>
  <c r="P972" i="5"/>
  <c r="O972" i="5"/>
  <c r="N972" i="5"/>
  <c r="P971" i="5"/>
  <c r="O971" i="5"/>
  <c r="N971" i="5"/>
  <c r="P970" i="5"/>
  <c r="O970" i="5"/>
  <c r="N970" i="5"/>
  <c r="P969" i="5"/>
  <c r="O969" i="5"/>
  <c r="N969" i="5"/>
  <c r="P968" i="5"/>
  <c r="O968" i="5"/>
  <c r="N968" i="5"/>
  <c r="P967" i="5"/>
  <c r="O967" i="5"/>
  <c r="N967" i="5"/>
  <c r="P966" i="5"/>
  <c r="O966" i="5"/>
  <c r="N966" i="5"/>
  <c r="P965" i="5"/>
  <c r="O965" i="5"/>
  <c r="N965" i="5"/>
  <c r="P964" i="5"/>
  <c r="O964" i="5"/>
  <c r="N964" i="5"/>
  <c r="P963" i="5"/>
  <c r="O963" i="5"/>
  <c r="N963" i="5"/>
  <c r="P962" i="5"/>
  <c r="O962" i="5"/>
  <c r="N962" i="5"/>
  <c r="P961" i="5"/>
  <c r="O961" i="5"/>
  <c r="N961" i="5"/>
  <c r="P960" i="5"/>
  <c r="O960" i="5"/>
  <c r="N960" i="5"/>
  <c r="P959" i="5"/>
  <c r="O959" i="5"/>
  <c r="N959" i="5"/>
  <c r="P958" i="5"/>
  <c r="O958" i="5"/>
  <c r="N958" i="5"/>
  <c r="P957" i="5"/>
  <c r="O957" i="5"/>
  <c r="N957" i="5"/>
  <c r="P956" i="5"/>
  <c r="O956" i="5"/>
  <c r="N956" i="5"/>
  <c r="P955" i="5"/>
  <c r="O955" i="5"/>
  <c r="N955" i="5"/>
  <c r="P954" i="5"/>
  <c r="O954" i="5"/>
  <c r="N954" i="5"/>
  <c r="P953" i="5"/>
  <c r="O953" i="5"/>
  <c r="N953" i="5"/>
  <c r="P952" i="5"/>
  <c r="O952" i="5"/>
  <c r="N952" i="5"/>
  <c r="P951" i="5"/>
  <c r="O951" i="5"/>
  <c r="N951" i="5"/>
  <c r="P950" i="5"/>
  <c r="O950" i="5"/>
  <c r="N950" i="5"/>
  <c r="P949" i="5"/>
  <c r="O949" i="5"/>
  <c r="N949" i="5"/>
  <c r="P948" i="5"/>
  <c r="O948" i="5"/>
  <c r="N948" i="5"/>
  <c r="P947" i="5"/>
  <c r="O947" i="5"/>
  <c r="N947" i="5"/>
  <c r="P946" i="5"/>
  <c r="O946" i="5"/>
  <c r="N946" i="5"/>
  <c r="P945" i="5"/>
  <c r="O945" i="5"/>
  <c r="N945" i="5"/>
  <c r="P944" i="5"/>
  <c r="O944" i="5"/>
  <c r="N944" i="5"/>
  <c r="P943" i="5"/>
  <c r="O943" i="5"/>
  <c r="N943" i="5"/>
  <c r="P942" i="5"/>
  <c r="O942" i="5"/>
  <c r="N942" i="5"/>
  <c r="P941" i="5"/>
  <c r="O941" i="5"/>
  <c r="N941" i="5"/>
  <c r="P940" i="5"/>
  <c r="O940" i="5"/>
  <c r="N940" i="5"/>
  <c r="P939" i="5"/>
  <c r="O939" i="5"/>
  <c r="N939" i="5"/>
  <c r="P938" i="5"/>
  <c r="O938" i="5"/>
  <c r="N938" i="5"/>
  <c r="P937" i="5"/>
  <c r="O937" i="5"/>
  <c r="N937" i="5"/>
  <c r="P936" i="5"/>
  <c r="O936" i="5"/>
  <c r="N936" i="5"/>
  <c r="P935" i="5"/>
  <c r="O935" i="5"/>
  <c r="N935" i="5"/>
  <c r="P934" i="5"/>
  <c r="O934" i="5"/>
  <c r="N934" i="5"/>
  <c r="P933" i="5"/>
  <c r="O933" i="5"/>
  <c r="N933" i="5"/>
  <c r="P932" i="5"/>
  <c r="O932" i="5"/>
  <c r="N932" i="5"/>
  <c r="P931" i="5"/>
  <c r="O931" i="5"/>
  <c r="N931" i="5"/>
  <c r="P930" i="5"/>
  <c r="O930" i="5"/>
  <c r="N930" i="5"/>
  <c r="P929" i="5"/>
  <c r="O929" i="5"/>
  <c r="N929" i="5"/>
  <c r="P928" i="5"/>
  <c r="O928" i="5"/>
  <c r="N928" i="5"/>
  <c r="P927" i="5"/>
  <c r="O927" i="5"/>
  <c r="N927" i="5"/>
  <c r="P926" i="5"/>
  <c r="O926" i="5"/>
  <c r="N926" i="5"/>
  <c r="P925" i="5"/>
  <c r="O925" i="5"/>
  <c r="N925" i="5"/>
  <c r="P924" i="5"/>
  <c r="O924" i="5"/>
  <c r="N924" i="5"/>
  <c r="P923" i="5"/>
  <c r="O923" i="5"/>
  <c r="N923" i="5"/>
  <c r="P922" i="5"/>
  <c r="O922" i="5"/>
  <c r="N922" i="5"/>
  <c r="P921" i="5"/>
  <c r="O921" i="5"/>
  <c r="N921" i="5"/>
  <c r="P920" i="5"/>
  <c r="O920" i="5"/>
  <c r="N920" i="5"/>
  <c r="P919" i="5"/>
  <c r="O919" i="5"/>
  <c r="N919" i="5"/>
  <c r="P918" i="5"/>
  <c r="O918" i="5"/>
  <c r="N918" i="5"/>
  <c r="P917" i="5"/>
  <c r="O917" i="5"/>
  <c r="N917" i="5"/>
  <c r="P916" i="5"/>
  <c r="O916" i="5"/>
  <c r="N916" i="5"/>
  <c r="P915" i="5"/>
  <c r="O915" i="5"/>
  <c r="N915" i="5"/>
  <c r="P914" i="5"/>
  <c r="O914" i="5"/>
  <c r="N914" i="5"/>
  <c r="P913" i="5"/>
  <c r="O913" i="5"/>
  <c r="N913" i="5"/>
  <c r="P912" i="5"/>
  <c r="O912" i="5"/>
  <c r="N912" i="5"/>
  <c r="P911" i="5"/>
  <c r="O911" i="5"/>
  <c r="N911" i="5"/>
  <c r="P910" i="5"/>
  <c r="O910" i="5"/>
  <c r="N910" i="5"/>
  <c r="P909" i="5"/>
  <c r="O909" i="5"/>
  <c r="N909" i="5"/>
  <c r="P908" i="5"/>
  <c r="O908" i="5"/>
  <c r="N908" i="5"/>
  <c r="P907" i="5"/>
  <c r="O907" i="5"/>
  <c r="N907" i="5"/>
  <c r="P906" i="5"/>
  <c r="O906" i="5"/>
  <c r="N906" i="5"/>
  <c r="P905" i="5"/>
  <c r="O905" i="5"/>
  <c r="N905" i="5"/>
  <c r="P904" i="5"/>
  <c r="O904" i="5"/>
  <c r="N904" i="5"/>
  <c r="P903" i="5"/>
  <c r="O903" i="5"/>
  <c r="N903" i="5"/>
  <c r="P902" i="5"/>
  <c r="O902" i="5"/>
  <c r="N902" i="5"/>
  <c r="P901" i="5"/>
  <c r="O901" i="5"/>
  <c r="N901" i="5"/>
  <c r="P900" i="5"/>
  <c r="O900" i="5"/>
  <c r="N900" i="5"/>
  <c r="P899" i="5"/>
  <c r="O899" i="5"/>
  <c r="N899" i="5"/>
  <c r="P898" i="5"/>
  <c r="O898" i="5"/>
  <c r="N898" i="5"/>
  <c r="P897" i="5"/>
  <c r="O897" i="5"/>
  <c r="N897" i="5"/>
  <c r="P896" i="5"/>
  <c r="O896" i="5"/>
  <c r="N896" i="5"/>
  <c r="P895" i="5"/>
  <c r="O895" i="5"/>
  <c r="N895" i="5"/>
  <c r="P894" i="5"/>
  <c r="O894" i="5"/>
  <c r="N894" i="5"/>
  <c r="P893" i="5"/>
  <c r="O893" i="5"/>
  <c r="N893" i="5"/>
  <c r="P892" i="5"/>
  <c r="O892" i="5"/>
  <c r="N892" i="5"/>
  <c r="P891" i="5"/>
  <c r="O891" i="5"/>
  <c r="N891" i="5"/>
  <c r="P890" i="5"/>
  <c r="O890" i="5"/>
  <c r="N890" i="5"/>
  <c r="P889" i="5"/>
  <c r="O889" i="5"/>
  <c r="N889" i="5"/>
  <c r="P888" i="5"/>
  <c r="O888" i="5"/>
  <c r="N888" i="5"/>
  <c r="P887" i="5"/>
  <c r="O887" i="5"/>
  <c r="N887" i="5"/>
  <c r="P886" i="5"/>
  <c r="O886" i="5"/>
  <c r="N886" i="5"/>
  <c r="P885" i="5"/>
  <c r="O885" i="5"/>
  <c r="N885" i="5"/>
  <c r="P884" i="5"/>
  <c r="O884" i="5"/>
  <c r="N884" i="5"/>
  <c r="P883" i="5"/>
  <c r="O883" i="5"/>
  <c r="N883" i="5"/>
  <c r="P882" i="5"/>
  <c r="O882" i="5"/>
  <c r="N882" i="5"/>
  <c r="P881" i="5"/>
  <c r="O881" i="5"/>
  <c r="N881" i="5"/>
  <c r="P880" i="5"/>
  <c r="O880" i="5"/>
  <c r="N880" i="5"/>
  <c r="P879" i="5"/>
  <c r="O879" i="5"/>
  <c r="N879" i="5"/>
  <c r="P878" i="5"/>
  <c r="O878" i="5"/>
  <c r="N878" i="5"/>
  <c r="P877" i="5"/>
  <c r="O877" i="5"/>
  <c r="N877" i="5"/>
  <c r="P876" i="5"/>
  <c r="O876" i="5"/>
  <c r="N876" i="5"/>
  <c r="P875" i="5"/>
  <c r="O875" i="5"/>
  <c r="N875" i="5"/>
  <c r="P874" i="5"/>
  <c r="O874" i="5"/>
  <c r="N874" i="5"/>
  <c r="P873" i="5"/>
  <c r="O873" i="5"/>
  <c r="N873" i="5"/>
  <c r="P872" i="5"/>
  <c r="O872" i="5"/>
  <c r="N872" i="5"/>
  <c r="P871" i="5"/>
  <c r="O871" i="5"/>
  <c r="N871" i="5"/>
  <c r="P870" i="5"/>
  <c r="O870" i="5"/>
  <c r="N870" i="5"/>
  <c r="P869" i="5"/>
  <c r="O869" i="5"/>
  <c r="N869" i="5"/>
  <c r="P868" i="5"/>
  <c r="O868" i="5"/>
  <c r="N868" i="5"/>
  <c r="P867" i="5"/>
  <c r="O867" i="5"/>
  <c r="N867" i="5"/>
  <c r="P866" i="5"/>
  <c r="O866" i="5"/>
  <c r="N866" i="5"/>
  <c r="P865" i="5"/>
  <c r="O865" i="5"/>
  <c r="N865" i="5"/>
  <c r="P864" i="5"/>
  <c r="O864" i="5"/>
  <c r="N864" i="5"/>
  <c r="P863" i="5"/>
  <c r="O863" i="5"/>
  <c r="N863" i="5"/>
  <c r="P862" i="5"/>
  <c r="O862" i="5"/>
  <c r="N862" i="5"/>
  <c r="P861" i="5"/>
  <c r="O861" i="5"/>
  <c r="N861" i="5"/>
  <c r="P860" i="5"/>
  <c r="O860" i="5"/>
  <c r="N860" i="5"/>
  <c r="P859" i="5"/>
  <c r="O859" i="5"/>
  <c r="N859" i="5"/>
  <c r="P858" i="5"/>
  <c r="O858" i="5"/>
  <c r="N858" i="5"/>
  <c r="P857" i="5"/>
  <c r="O857" i="5"/>
  <c r="N857" i="5"/>
  <c r="P856" i="5"/>
  <c r="O856" i="5"/>
  <c r="N856" i="5"/>
  <c r="P855" i="5"/>
  <c r="O855" i="5"/>
  <c r="N855" i="5"/>
  <c r="P854" i="5"/>
  <c r="O854" i="5"/>
  <c r="N854" i="5"/>
  <c r="P853" i="5"/>
  <c r="O853" i="5"/>
  <c r="N853" i="5"/>
  <c r="P852" i="5"/>
  <c r="O852" i="5"/>
  <c r="N852" i="5"/>
  <c r="P851" i="5"/>
  <c r="O851" i="5"/>
  <c r="N851" i="5"/>
  <c r="P850" i="5"/>
  <c r="O850" i="5"/>
  <c r="N850" i="5"/>
  <c r="P849" i="5"/>
  <c r="O849" i="5"/>
  <c r="N849" i="5"/>
  <c r="P848" i="5"/>
  <c r="O848" i="5"/>
  <c r="N848" i="5"/>
  <c r="P847" i="5"/>
  <c r="O847" i="5"/>
  <c r="N847" i="5"/>
  <c r="P846" i="5"/>
  <c r="O846" i="5"/>
  <c r="N846" i="5"/>
  <c r="P845" i="5"/>
  <c r="O845" i="5"/>
  <c r="N845" i="5"/>
  <c r="P844" i="5"/>
  <c r="O844" i="5"/>
  <c r="N844" i="5"/>
  <c r="P843" i="5"/>
  <c r="O843" i="5"/>
  <c r="N843" i="5"/>
  <c r="P842" i="5"/>
  <c r="O842" i="5"/>
  <c r="N842" i="5"/>
  <c r="P841" i="5"/>
  <c r="O841" i="5"/>
  <c r="N841" i="5"/>
  <c r="P840" i="5"/>
  <c r="O840" i="5"/>
  <c r="N840" i="5"/>
  <c r="P839" i="5"/>
  <c r="O839" i="5"/>
  <c r="N839" i="5"/>
  <c r="P838" i="5"/>
  <c r="O838" i="5"/>
  <c r="N838" i="5"/>
  <c r="P837" i="5"/>
  <c r="O837" i="5"/>
  <c r="N837" i="5"/>
  <c r="P836" i="5"/>
  <c r="O836" i="5"/>
  <c r="N836" i="5"/>
  <c r="P835" i="5"/>
  <c r="O835" i="5"/>
  <c r="N835" i="5"/>
  <c r="P834" i="5"/>
  <c r="O834" i="5"/>
  <c r="N834" i="5"/>
  <c r="P833" i="5"/>
  <c r="O833" i="5"/>
  <c r="N833" i="5"/>
  <c r="P832" i="5"/>
  <c r="O832" i="5"/>
  <c r="N832" i="5"/>
  <c r="P831" i="5"/>
  <c r="O831" i="5"/>
  <c r="N831" i="5"/>
  <c r="P830" i="5"/>
  <c r="O830" i="5"/>
  <c r="N830" i="5"/>
  <c r="P829" i="5"/>
  <c r="O829" i="5"/>
  <c r="N829" i="5"/>
  <c r="P828" i="5"/>
  <c r="O828" i="5"/>
  <c r="N828" i="5"/>
  <c r="P827" i="5"/>
  <c r="O827" i="5"/>
  <c r="N827" i="5"/>
  <c r="P826" i="5"/>
  <c r="O826" i="5"/>
  <c r="N826" i="5"/>
  <c r="P825" i="5"/>
  <c r="O825" i="5"/>
  <c r="N825" i="5"/>
  <c r="P824" i="5"/>
  <c r="O824" i="5"/>
  <c r="N824" i="5"/>
  <c r="P823" i="5"/>
  <c r="O823" i="5"/>
  <c r="N823" i="5"/>
  <c r="P822" i="5"/>
  <c r="O822" i="5"/>
  <c r="N822" i="5"/>
  <c r="P821" i="5"/>
  <c r="O821" i="5"/>
  <c r="N821" i="5"/>
  <c r="P820" i="5"/>
  <c r="O820" i="5"/>
  <c r="N820" i="5"/>
  <c r="P819" i="5"/>
  <c r="O819" i="5"/>
  <c r="N819" i="5"/>
  <c r="P818" i="5"/>
  <c r="O818" i="5"/>
  <c r="N818" i="5"/>
  <c r="P817" i="5"/>
  <c r="O817" i="5"/>
  <c r="N817" i="5"/>
  <c r="P816" i="5"/>
  <c r="O816" i="5"/>
  <c r="N816" i="5"/>
  <c r="P815" i="5"/>
  <c r="O815" i="5"/>
  <c r="N815" i="5"/>
  <c r="P814" i="5"/>
  <c r="O814" i="5"/>
  <c r="N814" i="5"/>
  <c r="P813" i="5"/>
  <c r="O813" i="5"/>
  <c r="N813" i="5"/>
  <c r="P812" i="5"/>
  <c r="O812" i="5"/>
  <c r="N812" i="5"/>
  <c r="P811" i="5"/>
  <c r="O811" i="5"/>
  <c r="N811" i="5"/>
  <c r="P810" i="5"/>
  <c r="O810" i="5"/>
  <c r="N810" i="5"/>
  <c r="P809" i="5"/>
  <c r="O809" i="5"/>
  <c r="N809" i="5"/>
  <c r="P808" i="5"/>
  <c r="O808" i="5"/>
  <c r="N808" i="5"/>
  <c r="P807" i="5"/>
  <c r="O807" i="5"/>
  <c r="N807" i="5"/>
  <c r="P806" i="5"/>
  <c r="O806" i="5"/>
  <c r="N806" i="5"/>
  <c r="P805" i="5"/>
  <c r="O805" i="5"/>
  <c r="N805" i="5"/>
  <c r="P804" i="5"/>
  <c r="O804" i="5"/>
  <c r="N804" i="5"/>
  <c r="P803" i="5"/>
  <c r="O803" i="5"/>
  <c r="N803" i="5"/>
  <c r="P802" i="5"/>
  <c r="O802" i="5"/>
  <c r="N802" i="5"/>
  <c r="P801" i="5"/>
  <c r="O801" i="5"/>
  <c r="N801" i="5"/>
  <c r="P800" i="5"/>
  <c r="O800" i="5"/>
  <c r="N800" i="5"/>
  <c r="P799" i="5"/>
  <c r="O799" i="5"/>
  <c r="N799" i="5"/>
  <c r="P798" i="5"/>
  <c r="O798" i="5"/>
  <c r="N798" i="5"/>
  <c r="P797" i="5"/>
  <c r="O797" i="5"/>
  <c r="N797" i="5"/>
  <c r="P796" i="5"/>
  <c r="O796" i="5"/>
  <c r="N796" i="5"/>
  <c r="P795" i="5"/>
  <c r="O795" i="5"/>
  <c r="N795" i="5"/>
  <c r="P794" i="5"/>
  <c r="O794" i="5"/>
  <c r="N794" i="5"/>
  <c r="P793" i="5"/>
  <c r="O793" i="5"/>
  <c r="N793" i="5"/>
  <c r="P792" i="5"/>
  <c r="O792" i="5"/>
  <c r="N792" i="5"/>
  <c r="P791" i="5"/>
  <c r="O791" i="5"/>
  <c r="N791" i="5"/>
  <c r="P790" i="5"/>
  <c r="O790" i="5"/>
  <c r="N790" i="5"/>
  <c r="P789" i="5"/>
  <c r="O789" i="5"/>
  <c r="N789" i="5"/>
  <c r="P788" i="5"/>
  <c r="O788" i="5"/>
  <c r="N788" i="5"/>
  <c r="P787" i="5"/>
  <c r="O787" i="5"/>
  <c r="N787" i="5"/>
  <c r="P786" i="5"/>
  <c r="O786" i="5"/>
  <c r="N786" i="5"/>
  <c r="P785" i="5"/>
  <c r="O785" i="5"/>
  <c r="N785" i="5"/>
  <c r="P784" i="5"/>
  <c r="O784" i="5"/>
  <c r="N784" i="5"/>
  <c r="P783" i="5"/>
  <c r="O783" i="5"/>
  <c r="N783" i="5"/>
  <c r="P782" i="5"/>
  <c r="O782" i="5"/>
  <c r="N782" i="5"/>
  <c r="P781" i="5"/>
  <c r="O781" i="5"/>
  <c r="N781" i="5"/>
  <c r="P780" i="5"/>
  <c r="O780" i="5"/>
  <c r="N780" i="5"/>
  <c r="P779" i="5"/>
  <c r="O779" i="5"/>
  <c r="N779" i="5"/>
  <c r="P778" i="5"/>
  <c r="O778" i="5"/>
  <c r="N778" i="5"/>
  <c r="P777" i="5"/>
  <c r="O777" i="5"/>
  <c r="N777" i="5"/>
  <c r="P776" i="5"/>
  <c r="O776" i="5"/>
  <c r="N776" i="5"/>
  <c r="P775" i="5"/>
  <c r="O775" i="5"/>
  <c r="N775" i="5"/>
  <c r="P774" i="5"/>
  <c r="O774" i="5"/>
  <c r="N774" i="5"/>
  <c r="P773" i="5"/>
  <c r="O773" i="5"/>
  <c r="N773" i="5"/>
  <c r="P772" i="5"/>
  <c r="O772" i="5"/>
  <c r="N772" i="5"/>
  <c r="P771" i="5"/>
  <c r="O771" i="5"/>
  <c r="N771" i="5"/>
  <c r="P770" i="5"/>
  <c r="O770" i="5"/>
  <c r="N770" i="5"/>
  <c r="P769" i="5"/>
  <c r="O769" i="5"/>
  <c r="N769" i="5"/>
  <c r="P768" i="5"/>
  <c r="O768" i="5"/>
  <c r="N768" i="5"/>
  <c r="P767" i="5"/>
  <c r="O767" i="5"/>
  <c r="N767" i="5"/>
  <c r="P766" i="5"/>
  <c r="O766" i="5"/>
  <c r="N766" i="5"/>
  <c r="P765" i="5"/>
  <c r="O765" i="5"/>
  <c r="N765" i="5"/>
  <c r="P764" i="5"/>
  <c r="O764" i="5"/>
  <c r="N764" i="5"/>
  <c r="P763" i="5"/>
  <c r="O763" i="5"/>
  <c r="N763" i="5"/>
  <c r="P762" i="5"/>
  <c r="O762" i="5"/>
  <c r="N762" i="5"/>
  <c r="P761" i="5"/>
  <c r="O761" i="5"/>
  <c r="N761" i="5"/>
  <c r="P760" i="5"/>
  <c r="O760" i="5"/>
  <c r="N760" i="5"/>
  <c r="P759" i="5"/>
  <c r="O759" i="5"/>
  <c r="N759" i="5"/>
  <c r="P758" i="5"/>
  <c r="O758" i="5"/>
  <c r="N758" i="5"/>
  <c r="P757" i="5"/>
  <c r="O757" i="5"/>
  <c r="N757" i="5"/>
  <c r="P756" i="5"/>
  <c r="O756" i="5"/>
  <c r="N756" i="5"/>
  <c r="P755" i="5"/>
  <c r="O755" i="5"/>
  <c r="N755" i="5"/>
  <c r="P754" i="5"/>
  <c r="O754" i="5"/>
  <c r="N754" i="5"/>
  <c r="P753" i="5"/>
  <c r="O753" i="5"/>
  <c r="N753" i="5"/>
  <c r="P752" i="5"/>
  <c r="O752" i="5"/>
  <c r="N752" i="5"/>
  <c r="P751" i="5"/>
  <c r="O751" i="5"/>
  <c r="N751" i="5"/>
  <c r="P750" i="5"/>
  <c r="O750" i="5"/>
  <c r="N750" i="5"/>
  <c r="P749" i="5"/>
  <c r="O749" i="5"/>
  <c r="N749" i="5"/>
  <c r="P748" i="5"/>
  <c r="O748" i="5"/>
  <c r="N748" i="5"/>
  <c r="P747" i="5"/>
  <c r="O747" i="5"/>
  <c r="N747" i="5"/>
  <c r="P746" i="5"/>
  <c r="O746" i="5"/>
  <c r="N746" i="5"/>
  <c r="P745" i="5"/>
  <c r="O745" i="5"/>
  <c r="N745" i="5"/>
  <c r="P744" i="5"/>
  <c r="O744" i="5"/>
  <c r="N744" i="5"/>
  <c r="P743" i="5"/>
  <c r="O743" i="5"/>
  <c r="N743" i="5"/>
  <c r="P742" i="5"/>
  <c r="O742" i="5"/>
  <c r="N742" i="5"/>
  <c r="P741" i="5"/>
  <c r="O741" i="5"/>
  <c r="N741" i="5"/>
  <c r="P740" i="5"/>
  <c r="O740" i="5"/>
  <c r="N740" i="5"/>
  <c r="P739" i="5"/>
  <c r="O739" i="5"/>
  <c r="N739" i="5"/>
  <c r="P738" i="5"/>
  <c r="O738" i="5"/>
  <c r="N738" i="5"/>
  <c r="P737" i="5"/>
  <c r="O737" i="5"/>
  <c r="N737" i="5"/>
  <c r="P736" i="5"/>
  <c r="O736" i="5"/>
  <c r="N736" i="5"/>
  <c r="P735" i="5"/>
  <c r="O735" i="5"/>
  <c r="N735" i="5"/>
  <c r="P734" i="5"/>
  <c r="O734" i="5"/>
  <c r="N734" i="5"/>
  <c r="P733" i="5"/>
  <c r="O733" i="5"/>
  <c r="N733" i="5"/>
  <c r="P732" i="5"/>
  <c r="O732" i="5"/>
  <c r="N732" i="5"/>
  <c r="P731" i="5"/>
  <c r="O731" i="5"/>
  <c r="N731" i="5"/>
  <c r="P730" i="5"/>
  <c r="O730" i="5"/>
  <c r="N730" i="5"/>
  <c r="P729" i="5"/>
  <c r="O729" i="5"/>
  <c r="N729" i="5"/>
  <c r="P728" i="5"/>
  <c r="O728" i="5"/>
  <c r="N728" i="5"/>
  <c r="P727" i="5"/>
  <c r="O727" i="5"/>
  <c r="N727" i="5"/>
  <c r="P726" i="5"/>
  <c r="O726" i="5"/>
  <c r="N726" i="5"/>
  <c r="P725" i="5"/>
  <c r="O725" i="5"/>
  <c r="N725" i="5"/>
  <c r="P724" i="5"/>
  <c r="O724" i="5"/>
  <c r="N724" i="5"/>
  <c r="P723" i="5"/>
  <c r="O723" i="5"/>
  <c r="N723" i="5"/>
  <c r="P722" i="5"/>
  <c r="O722" i="5"/>
  <c r="N722" i="5"/>
  <c r="P721" i="5"/>
  <c r="O721" i="5"/>
  <c r="N721" i="5"/>
  <c r="P720" i="5"/>
  <c r="O720" i="5"/>
  <c r="N720" i="5"/>
  <c r="P719" i="5"/>
  <c r="O719" i="5"/>
  <c r="N719" i="5"/>
  <c r="P718" i="5"/>
  <c r="O718" i="5"/>
  <c r="N718" i="5"/>
  <c r="P717" i="5"/>
  <c r="O717" i="5"/>
  <c r="N717" i="5"/>
  <c r="P716" i="5"/>
  <c r="O716" i="5"/>
  <c r="N716" i="5"/>
  <c r="P715" i="5"/>
  <c r="O715" i="5"/>
  <c r="N715" i="5"/>
  <c r="P714" i="5"/>
  <c r="O714" i="5"/>
  <c r="N714" i="5"/>
  <c r="P713" i="5"/>
  <c r="O713" i="5"/>
  <c r="N713" i="5"/>
  <c r="P712" i="5"/>
  <c r="O712" i="5"/>
  <c r="N712" i="5"/>
  <c r="P711" i="5"/>
  <c r="O711" i="5"/>
  <c r="N711" i="5"/>
  <c r="P710" i="5"/>
  <c r="O710" i="5"/>
  <c r="N710" i="5"/>
  <c r="P709" i="5"/>
  <c r="O709" i="5"/>
  <c r="N709" i="5"/>
  <c r="P708" i="5"/>
  <c r="O708" i="5"/>
  <c r="N708" i="5"/>
  <c r="P707" i="5"/>
  <c r="O707" i="5"/>
  <c r="N707" i="5"/>
  <c r="P706" i="5"/>
  <c r="O706" i="5"/>
  <c r="N706" i="5"/>
  <c r="P705" i="5"/>
  <c r="O705" i="5"/>
  <c r="N705" i="5"/>
  <c r="P704" i="5"/>
  <c r="O704" i="5"/>
  <c r="N704" i="5"/>
  <c r="P703" i="5"/>
  <c r="O703" i="5"/>
  <c r="N703" i="5"/>
  <c r="P702" i="5"/>
  <c r="O702" i="5"/>
  <c r="N702" i="5"/>
  <c r="P701" i="5"/>
  <c r="O701" i="5"/>
  <c r="N701" i="5"/>
  <c r="P700" i="5"/>
  <c r="O700" i="5"/>
  <c r="N700" i="5"/>
  <c r="P699" i="5"/>
  <c r="O699" i="5"/>
  <c r="N699" i="5"/>
  <c r="P698" i="5"/>
  <c r="O698" i="5"/>
  <c r="N698" i="5"/>
  <c r="P697" i="5"/>
  <c r="O697" i="5"/>
  <c r="N697" i="5"/>
  <c r="P696" i="5"/>
  <c r="O696" i="5"/>
  <c r="N696" i="5"/>
  <c r="P695" i="5"/>
  <c r="O695" i="5"/>
  <c r="N695" i="5"/>
  <c r="P694" i="5"/>
  <c r="O694" i="5"/>
  <c r="N694" i="5"/>
  <c r="P693" i="5"/>
  <c r="O693" i="5"/>
  <c r="N693" i="5"/>
  <c r="P692" i="5"/>
  <c r="O692" i="5"/>
  <c r="N692" i="5"/>
  <c r="P691" i="5"/>
  <c r="O691" i="5"/>
  <c r="N691" i="5"/>
  <c r="P690" i="5"/>
  <c r="O690" i="5"/>
  <c r="N690" i="5"/>
  <c r="P689" i="5"/>
  <c r="O689" i="5"/>
  <c r="N689" i="5"/>
  <c r="P688" i="5"/>
  <c r="O688" i="5"/>
  <c r="N688" i="5"/>
  <c r="P687" i="5"/>
  <c r="O687" i="5"/>
  <c r="N687" i="5"/>
  <c r="P686" i="5"/>
  <c r="O686" i="5"/>
  <c r="N686" i="5"/>
  <c r="P685" i="5"/>
  <c r="O685" i="5"/>
  <c r="N685" i="5"/>
  <c r="P684" i="5"/>
  <c r="O684" i="5"/>
  <c r="N684" i="5"/>
  <c r="P683" i="5"/>
  <c r="O683" i="5"/>
  <c r="N683" i="5"/>
  <c r="P682" i="5"/>
  <c r="O682" i="5"/>
  <c r="N682" i="5"/>
  <c r="P681" i="5"/>
  <c r="O681" i="5"/>
  <c r="N681" i="5"/>
  <c r="P680" i="5"/>
  <c r="O680" i="5"/>
  <c r="N680" i="5"/>
  <c r="P679" i="5"/>
  <c r="O679" i="5"/>
  <c r="N679" i="5"/>
  <c r="P678" i="5"/>
  <c r="O678" i="5"/>
  <c r="N678" i="5"/>
  <c r="P677" i="5"/>
  <c r="O677" i="5"/>
  <c r="N677" i="5"/>
  <c r="P676" i="5"/>
  <c r="O676" i="5"/>
  <c r="N676" i="5"/>
  <c r="P675" i="5"/>
  <c r="O675" i="5"/>
  <c r="N675" i="5"/>
  <c r="P674" i="5"/>
  <c r="O674" i="5"/>
  <c r="N674" i="5"/>
  <c r="P673" i="5"/>
  <c r="O673" i="5"/>
  <c r="N673" i="5"/>
  <c r="P672" i="5"/>
  <c r="O672" i="5"/>
  <c r="N672" i="5"/>
  <c r="P671" i="5"/>
  <c r="O671" i="5"/>
  <c r="N671" i="5"/>
  <c r="P670" i="5"/>
  <c r="O670" i="5"/>
  <c r="N670" i="5"/>
  <c r="P669" i="5"/>
  <c r="O669" i="5"/>
  <c r="N669" i="5"/>
  <c r="P668" i="5"/>
  <c r="O668" i="5"/>
  <c r="N668" i="5"/>
  <c r="P667" i="5"/>
  <c r="O667" i="5"/>
  <c r="N667" i="5"/>
  <c r="P666" i="5"/>
  <c r="O666" i="5"/>
  <c r="N666" i="5"/>
  <c r="P665" i="5"/>
  <c r="O665" i="5"/>
  <c r="N665" i="5"/>
  <c r="P664" i="5"/>
  <c r="O664" i="5"/>
  <c r="N664" i="5"/>
  <c r="P663" i="5"/>
  <c r="O663" i="5"/>
  <c r="N663" i="5"/>
  <c r="P662" i="5"/>
  <c r="O662" i="5"/>
  <c r="N662" i="5"/>
  <c r="P661" i="5"/>
  <c r="O661" i="5"/>
  <c r="N661" i="5"/>
  <c r="P660" i="5"/>
  <c r="O660" i="5"/>
  <c r="N660" i="5"/>
  <c r="P659" i="5"/>
  <c r="O659" i="5"/>
  <c r="N659" i="5"/>
  <c r="P658" i="5"/>
  <c r="O658" i="5"/>
  <c r="N658" i="5"/>
  <c r="P657" i="5"/>
  <c r="O657" i="5"/>
  <c r="N657" i="5"/>
  <c r="P656" i="5"/>
  <c r="O656" i="5"/>
  <c r="N656" i="5"/>
  <c r="P655" i="5"/>
  <c r="O655" i="5"/>
  <c r="N655" i="5"/>
  <c r="P654" i="5"/>
  <c r="O654" i="5"/>
  <c r="N654" i="5"/>
  <c r="P653" i="5"/>
  <c r="O653" i="5"/>
  <c r="N653" i="5"/>
  <c r="P652" i="5"/>
  <c r="O652" i="5"/>
  <c r="N652" i="5"/>
  <c r="P651" i="5"/>
  <c r="O651" i="5"/>
  <c r="N651" i="5"/>
  <c r="P650" i="5"/>
  <c r="O650" i="5"/>
  <c r="N650" i="5"/>
  <c r="P649" i="5"/>
  <c r="O649" i="5"/>
  <c r="N649" i="5"/>
  <c r="P648" i="5"/>
  <c r="O648" i="5"/>
  <c r="N648" i="5"/>
  <c r="P647" i="5"/>
  <c r="O647" i="5"/>
  <c r="N647" i="5"/>
  <c r="P646" i="5"/>
  <c r="O646" i="5"/>
  <c r="N646" i="5"/>
  <c r="P645" i="5"/>
  <c r="O645" i="5"/>
  <c r="N645" i="5"/>
  <c r="P644" i="5"/>
  <c r="O644" i="5"/>
  <c r="N644" i="5"/>
  <c r="P643" i="5"/>
  <c r="O643" i="5"/>
  <c r="N643" i="5"/>
  <c r="P642" i="5"/>
  <c r="O642" i="5"/>
  <c r="N642" i="5"/>
  <c r="P641" i="5"/>
  <c r="O641" i="5"/>
  <c r="N641" i="5"/>
  <c r="P640" i="5"/>
  <c r="O640" i="5"/>
  <c r="N640" i="5"/>
  <c r="P639" i="5"/>
  <c r="O639" i="5"/>
  <c r="N639" i="5"/>
  <c r="P638" i="5"/>
  <c r="O638" i="5"/>
  <c r="N638" i="5"/>
  <c r="P637" i="5"/>
  <c r="O637" i="5"/>
  <c r="N637" i="5"/>
  <c r="P636" i="5"/>
  <c r="O636" i="5"/>
  <c r="N636" i="5"/>
  <c r="P635" i="5"/>
  <c r="O635" i="5"/>
  <c r="N635" i="5"/>
  <c r="P634" i="5"/>
  <c r="O634" i="5"/>
  <c r="N634" i="5"/>
  <c r="P633" i="5"/>
  <c r="O633" i="5"/>
  <c r="N633" i="5"/>
  <c r="P632" i="5"/>
  <c r="O632" i="5"/>
  <c r="N632" i="5"/>
  <c r="P631" i="5"/>
  <c r="O631" i="5"/>
  <c r="N631" i="5"/>
  <c r="P630" i="5"/>
  <c r="O630" i="5"/>
  <c r="N630" i="5"/>
  <c r="P629" i="5"/>
  <c r="O629" i="5"/>
  <c r="N629" i="5"/>
  <c r="P628" i="5"/>
  <c r="O628" i="5"/>
  <c r="N628" i="5"/>
  <c r="P627" i="5"/>
  <c r="O627" i="5"/>
  <c r="N627" i="5"/>
  <c r="P626" i="5"/>
  <c r="O626" i="5"/>
  <c r="N626" i="5"/>
  <c r="P625" i="5"/>
  <c r="O625" i="5"/>
  <c r="N625" i="5"/>
  <c r="P624" i="5"/>
  <c r="O624" i="5"/>
  <c r="N624" i="5"/>
  <c r="P623" i="5"/>
  <c r="O623" i="5"/>
  <c r="N623" i="5"/>
  <c r="P622" i="5"/>
  <c r="O622" i="5"/>
  <c r="N622" i="5"/>
  <c r="P621" i="5"/>
  <c r="O621" i="5"/>
  <c r="N621" i="5"/>
  <c r="P620" i="5"/>
  <c r="O620" i="5"/>
  <c r="N620" i="5"/>
  <c r="P619" i="5"/>
  <c r="O619" i="5"/>
  <c r="N619" i="5"/>
  <c r="P618" i="5"/>
  <c r="O618" i="5"/>
  <c r="N618" i="5"/>
  <c r="P617" i="5"/>
  <c r="O617" i="5"/>
  <c r="N617" i="5"/>
  <c r="P616" i="5"/>
  <c r="O616" i="5"/>
  <c r="N616" i="5"/>
  <c r="P615" i="5"/>
  <c r="O615" i="5"/>
  <c r="N615" i="5"/>
  <c r="P614" i="5"/>
  <c r="O614" i="5"/>
  <c r="N614" i="5"/>
  <c r="P613" i="5"/>
  <c r="O613" i="5"/>
  <c r="N613" i="5"/>
  <c r="P612" i="5"/>
  <c r="O612" i="5"/>
  <c r="N612" i="5"/>
  <c r="P611" i="5"/>
  <c r="O611" i="5"/>
  <c r="N611" i="5"/>
  <c r="P610" i="5"/>
  <c r="O610" i="5"/>
  <c r="N610" i="5"/>
  <c r="P609" i="5"/>
  <c r="O609" i="5"/>
  <c r="N609" i="5"/>
  <c r="P608" i="5"/>
  <c r="O608" i="5"/>
  <c r="N608" i="5"/>
  <c r="P607" i="5"/>
  <c r="O607" i="5"/>
  <c r="N607" i="5"/>
  <c r="P606" i="5"/>
  <c r="O606" i="5"/>
  <c r="N606" i="5"/>
  <c r="P605" i="5"/>
  <c r="O605" i="5"/>
  <c r="N605" i="5"/>
  <c r="P604" i="5"/>
  <c r="O604" i="5"/>
  <c r="N604" i="5"/>
  <c r="P603" i="5"/>
  <c r="O603" i="5"/>
  <c r="N603" i="5"/>
  <c r="P602" i="5"/>
  <c r="O602" i="5"/>
  <c r="N602" i="5"/>
  <c r="P601" i="5"/>
  <c r="O601" i="5"/>
  <c r="N601" i="5"/>
  <c r="P600" i="5"/>
  <c r="O600" i="5"/>
  <c r="N600" i="5"/>
  <c r="P599" i="5"/>
  <c r="O599" i="5"/>
  <c r="N599" i="5"/>
  <c r="P598" i="5"/>
  <c r="O598" i="5"/>
  <c r="N598" i="5"/>
  <c r="P597" i="5"/>
  <c r="O597" i="5"/>
  <c r="N597" i="5"/>
  <c r="P596" i="5"/>
  <c r="O596" i="5"/>
  <c r="N596" i="5"/>
  <c r="P595" i="5"/>
  <c r="O595" i="5"/>
  <c r="N595" i="5"/>
  <c r="P594" i="5"/>
  <c r="O594" i="5"/>
  <c r="N594" i="5"/>
  <c r="P593" i="5"/>
  <c r="O593" i="5"/>
  <c r="N593" i="5"/>
  <c r="P592" i="5"/>
  <c r="O592" i="5"/>
  <c r="N592" i="5"/>
  <c r="P591" i="5"/>
  <c r="O591" i="5"/>
  <c r="N591" i="5"/>
  <c r="P590" i="5"/>
  <c r="O590" i="5"/>
  <c r="N590" i="5"/>
  <c r="P589" i="5"/>
  <c r="O589" i="5"/>
  <c r="N589" i="5"/>
  <c r="P588" i="5"/>
  <c r="O588" i="5"/>
  <c r="N588" i="5"/>
  <c r="P587" i="5"/>
  <c r="O587" i="5"/>
  <c r="N587" i="5"/>
  <c r="P586" i="5"/>
  <c r="O586" i="5"/>
  <c r="N586" i="5"/>
  <c r="P585" i="5"/>
  <c r="O585" i="5"/>
  <c r="N585" i="5"/>
  <c r="P584" i="5"/>
  <c r="O584" i="5"/>
  <c r="N584" i="5"/>
  <c r="P583" i="5"/>
  <c r="O583" i="5"/>
  <c r="N583" i="5"/>
  <c r="P582" i="5"/>
  <c r="O582" i="5"/>
  <c r="N582" i="5"/>
  <c r="P581" i="5"/>
  <c r="O581" i="5"/>
  <c r="N581" i="5"/>
  <c r="P580" i="5"/>
  <c r="O580" i="5"/>
  <c r="N580" i="5"/>
  <c r="P579" i="5"/>
  <c r="O579" i="5"/>
  <c r="N579" i="5"/>
  <c r="P578" i="5"/>
  <c r="O578" i="5"/>
  <c r="N578" i="5"/>
  <c r="P577" i="5"/>
  <c r="O577" i="5"/>
  <c r="N577" i="5"/>
  <c r="P576" i="5"/>
  <c r="O576" i="5"/>
  <c r="N576" i="5"/>
  <c r="P575" i="5"/>
  <c r="O575" i="5"/>
  <c r="N575" i="5"/>
  <c r="P574" i="5"/>
  <c r="O574" i="5"/>
  <c r="N574" i="5"/>
  <c r="P573" i="5"/>
  <c r="O573" i="5"/>
  <c r="N573" i="5"/>
  <c r="P572" i="5"/>
  <c r="O572" i="5"/>
  <c r="N572" i="5"/>
  <c r="P571" i="5"/>
  <c r="O571" i="5"/>
  <c r="N571" i="5"/>
  <c r="P570" i="5"/>
  <c r="O570" i="5"/>
  <c r="N570" i="5"/>
  <c r="P569" i="5"/>
  <c r="O569" i="5"/>
  <c r="N569" i="5"/>
  <c r="P568" i="5"/>
  <c r="O568" i="5"/>
  <c r="N568" i="5"/>
  <c r="P567" i="5"/>
  <c r="O567" i="5"/>
  <c r="N567" i="5"/>
  <c r="P566" i="5"/>
  <c r="O566" i="5"/>
  <c r="N566" i="5"/>
  <c r="P565" i="5"/>
  <c r="O565" i="5"/>
  <c r="N565" i="5"/>
  <c r="P564" i="5"/>
  <c r="O564" i="5"/>
  <c r="N564" i="5"/>
  <c r="P563" i="5"/>
  <c r="O563" i="5"/>
  <c r="N563" i="5"/>
  <c r="P562" i="5"/>
  <c r="O562" i="5"/>
  <c r="N562" i="5"/>
  <c r="P561" i="5"/>
  <c r="O561" i="5"/>
  <c r="N561" i="5"/>
  <c r="P560" i="5"/>
  <c r="O560" i="5"/>
  <c r="N560" i="5"/>
  <c r="P559" i="5"/>
  <c r="O559" i="5"/>
  <c r="N559" i="5"/>
  <c r="P558" i="5"/>
  <c r="O558" i="5"/>
  <c r="N558" i="5"/>
  <c r="P557" i="5"/>
  <c r="O557" i="5"/>
  <c r="N557" i="5"/>
  <c r="P556" i="5"/>
  <c r="O556" i="5"/>
  <c r="N556" i="5"/>
  <c r="P555" i="5"/>
  <c r="O555" i="5"/>
  <c r="N555" i="5"/>
  <c r="P554" i="5"/>
  <c r="O554" i="5"/>
  <c r="N554" i="5"/>
  <c r="P553" i="5"/>
  <c r="O553" i="5"/>
  <c r="N553" i="5"/>
  <c r="P552" i="5"/>
  <c r="O552" i="5"/>
  <c r="N552" i="5"/>
  <c r="P551" i="5"/>
  <c r="O551" i="5"/>
  <c r="N551" i="5"/>
  <c r="P550" i="5"/>
  <c r="O550" i="5"/>
  <c r="N550" i="5"/>
  <c r="P549" i="5"/>
  <c r="O549" i="5"/>
  <c r="N549" i="5"/>
  <c r="P548" i="5"/>
  <c r="O548" i="5"/>
  <c r="N548" i="5"/>
  <c r="P547" i="5"/>
  <c r="O547" i="5"/>
  <c r="N547" i="5"/>
  <c r="P546" i="5"/>
  <c r="O546" i="5"/>
  <c r="N546" i="5"/>
  <c r="P545" i="5"/>
  <c r="O545" i="5"/>
  <c r="N545" i="5"/>
  <c r="P544" i="5"/>
  <c r="O544" i="5"/>
  <c r="N544" i="5"/>
  <c r="P543" i="5"/>
  <c r="O543" i="5"/>
  <c r="N543" i="5"/>
  <c r="P542" i="5"/>
  <c r="O542" i="5"/>
  <c r="N542" i="5"/>
  <c r="P541" i="5"/>
  <c r="O541" i="5"/>
  <c r="N541" i="5"/>
  <c r="P540" i="5"/>
  <c r="O540" i="5"/>
  <c r="N540" i="5"/>
  <c r="P539" i="5"/>
  <c r="O539" i="5"/>
  <c r="N539" i="5"/>
  <c r="P538" i="5"/>
  <c r="O538" i="5"/>
  <c r="N538" i="5"/>
  <c r="P537" i="5"/>
  <c r="O537" i="5"/>
  <c r="N537" i="5"/>
  <c r="P536" i="5"/>
  <c r="O536" i="5"/>
  <c r="N536" i="5"/>
  <c r="P535" i="5"/>
  <c r="O535" i="5"/>
  <c r="N535" i="5"/>
  <c r="P534" i="5"/>
  <c r="O534" i="5"/>
  <c r="N534" i="5"/>
  <c r="P533" i="5"/>
  <c r="O533" i="5"/>
  <c r="N533" i="5"/>
  <c r="P532" i="5"/>
  <c r="O532" i="5"/>
  <c r="N532" i="5"/>
  <c r="P531" i="5"/>
  <c r="O531" i="5"/>
  <c r="N531" i="5"/>
  <c r="P530" i="5"/>
  <c r="O530" i="5"/>
  <c r="N530" i="5"/>
  <c r="P529" i="5"/>
  <c r="O529" i="5"/>
  <c r="N529" i="5"/>
  <c r="P528" i="5"/>
  <c r="O528" i="5"/>
  <c r="N528" i="5"/>
  <c r="P527" i="5"/>
  <c r="O527" i="5"/>
  <c r="N527" i="5"/>
  <c r="P526" i="5"/>
  <c r="O526" i="5"/>
  <c r="N526" i="5"/>
  <c r="P525" i="5"/>
  <c r="O525" i="5"/>
  <c r="N525" i="5"/>
  <c r="P524" i="5"/>
  <c r="O524" i="5"/>
  <c r="N524" i="5"/>
  <c r="P523" i="5"/>
  <c r="O523" i="5"/>
  <c r="N523" i="5"/>
  <c r="P522" i="5"/>
  <c r="O522" i="5"/>
  <c r="N522" i="5"/>
  <c r="P521" i="5"/>
  <c r="O521" i="5"/>
  <c r="N521" i="5"/>
  <c r="P520" i="5"/>
  <c r="O520" i="5"/>
  <c r="N520" i="5"/>
  <c r="P519" i="5"/>
  <c r="O519" i="5"/>
  <c r="N519" i="5"/>
  <c r="P518" i="5"/>
  <c r="O518" i="5"/>
  <c r="N518" i="5"/>
  <c r="P517" i="5"/>
  <c r="O517" i="5"/>
  <c r="N517" i="5"/>
  <c r="P516" i="5"/>
  <c r="O516" i="5"/>
  <c r="N516" i="5"/>
  <c r="P515" i="5"/>
  <c r="O515" i="5"/>
  <c r="N515" i="5"/>
  <c r="P514" i="5"/>
  <c r="O514" i="5"/>
  <c r="N514" i="5"/>
  <c r="P513" i="5"/>
  <c r="O513" i="5"/>
  <c r="N513" i="5"/>
  <c r="P512" i="5"/>
  <c r="O512" i="5"/>
  <c r="N512" i="5"/>
  <c r="P511" i="5"/>
  <c r="O511" i="5"/>
  <c r="N511" i="5"/>
  <c r="P510" i="5"/>
  <c r="O510" i="5"/>
  <c r="N510" i="5"/>
  <c r="P509" i="5"/>
  <c r="O509" i="5"/>
  <c r="N509" i="5"/>
  <c r="P508" i="5"/>
  <c r="O508" i="5"/>
  <c r="N508" i="5"/>
  <c r="P507" i="5"/>
  <c r="O507" i="5"/>
  <c r="N507" i="5"/>
  <c r="P506" i="5"/>
  <c r="O506" i="5"/>
  <c r="N506" i="5"/>
  <c r="P505" i="5"/>
  <c r="O505" i="5"/>
  <c r="N505" i="5"/>
  <c r="P504" i="5"/>
  <c r="O504" i="5"/>
  <c r="N504" i="5"/>
  <c r="P503" i="5"/>
  <c r="O503" i="5"/>
  <c r="N503" i="5"/>
  <c r="P502" i="5"/>
  <c r="O502" i="5"/>
  <c r="N502" i="5"/>
  <c r="P501" i="5"/>
  <c r="O501" i="5"/>
  <c r="N501" i="5"/>
  <c r="P500" i="5"/>
  <c r="O500" i="5"/>
  <c r="N500" i="5"/>
  <c r="P499" i="5"/>
  <c r="O499" i="5"/>
  <c r="N499" i="5"/>
  <c r="P498" i="5"/>
  <c r="O498" i="5"/>
  <c r="N498" i="5"/>
  <c r="P497" i="5"/>
  <c r="O497" i="5"/>
  <c r="N497" i="5"/>
  <c r="P496" i="5"/>
  <c r="O496" i="5"/>
  <c r="N496" i="5"/>
  <c r="P495" i="5"/>
  <c r="O495" i="5"/>
  <c r="N495" i="5"/>
  <c r="P494" i="5"/>
  <c r="O494" i="5"/>
  <c r="N494" i="5"/>
  <c r="P493" i="5"/>
  <c r="O493" i="5"/>
  <c r="N493" i="5"/>
  <c r="P492" i="5"/>
  <c r="O492" i="5"/>
  <c r="N492" i="5"/>
  <c r="P491" i="5"/>
  <c r="O491" i="5"/>
  <c r="N491" i="5"/>
  <c r="P490" i="5"/>
  <c r="O490" i="5"/>
  <c r="N490" i="5"/>
  <c r="P489" i="5"/>
  <c r="O489" i="5"/>
  <c r="N489" i="5"/>
  <c r="P488" i="5"/>
  <c r="O488" i="5"/>
  <c r="N488" i="5"/>
  <c r="P487" i="5"/>
  <c r="O487" i="5"/>
  <c r="N487" i="5"/>
  <c r="P486" i="5"/>
  <c r="O486" i="5"/>
  <c r="N486" i="5"/>
  <c r="P485" i="5"/>
  <c r="O485" i="5"/>
  <c r="N485" i="5"/>
  <c r="P484" i="5"/>
  <c r="O484" i="5"/>
  <c r="N484" i="5"/>
  <c r="P483" i="5"/>
  <c r="O483" i="5"/>
  <c r="N483" i="5"/>
  <c r="P482" i="5"/>
  <c r="O482" i="5"/>
  <c r="N482" i="5"/>
  <c r="P481" i="5"/>
  <c r="O481" i="5"/>
  <c r="N481" i="5"/>
  <c r="P480" i="5"/>
  <c r="O480" i="5"/>
  <c r="N480" i="5"/>
  <c r="P479" i="5"/>
  <c r="O479" i="5"/>
  <c r="N479" i="5"/>
  <c r="P478" i="5"/>
  <c r="O478" i="5"/>
  <c r="N478" i="5"/>
  <c r="P477" i="5"/>
  <c r="O477" i="5"/>
  <c r="N477" i="5"/>
  <c r="P476" i="5"/>
  <c r="O476" i="5"/>
  <c r="N476" i="5"/>
  <c r="P475" i="5"/>
  <c r="O475" i="5"/>
  <c r="N475" i="5"/>
  <c r="P474" i="5"/>
  <c r="O474" i="5"/>
  <c r="N474" i="5"/>
  <c r="P473" i="5"/>
  <c r="O473" i="5"/>
  <c r="N473" i="5"/>
  <c r="P472" i="5"/>
  <c r="O472" i="5"/>
  <c r="N472" i="5"/>
  <c r="P471" i="5"/>
  <c r="O471" i="5"/>
  <c r="N471" i="5"/>
  <c r="P470" i="5"/>
  <c r="O470" i="5"/>
  <c r="N470" i="5"/>
  <c r="P469" i="5"/>
  <c r="O469" i="5"/>
  <c r="N469" i="5"/>
  <c r="P468" i="5"/>
  <c r="O468" i="5"/>
  <c r="N468" i="5"/>
  <c r="P467" i="5"/>
  <c r="O467" i="5"/>
  <c r="N467" i="5"/>
  <c r="P466" i="5"/>
  <c r="O466" i="5"/>
  <c r="N466" i="5"/>
  <c r="P465" i="5"/>
  <c r="O465" i="5"/>
  <c r="N465" i="5"/>
  <c r="P464" i="5"/>
  <c r="O464" i="5"/>
  <c r="N464" i="5"/>
  <c r="P463" i="5"/>
  <c r="O463" i="5"/>
  <c r="N463" i="5"/>
  <c r="P462" i="5"/>
  <c r="O462" i="5"/>
  <c r="N462" i="5"/>
  <c r="P461" i="5"/>
  <c r="O461" i="5"/>
  <c r="N461" i="5"/>
  <c r="P460" i="5"/>
  <c r="O460" i="5"/>
  <c r="N460" i="5"/>
  <c r="P459" i="5"/>
  <c r="O459" i="5"/>
  <c r="N459" i="5"/>
  <c r="P458" i="5"/>
  <c r="O458" i="5"/>
  <c r="N458" i="5"/>
  <c r="P457" i="5"/>
  <c r="O457" i="5"/>
  <c r="N457" i="5"/>
  <c r="P456" i="5"/>
  <c r="O456" i="5"/>
  <c r="N456" i="5"/>
  <c r="P455" i="5"/>
  <c r="O455" i="5"/>
  <c r="N455" i="5"/>
  <c r="P454" i="5"/>
  <c r="O454" i="5"/>
  <c r="N454" i="5"/>
  <c r="P453" i="5"/>
  <c r="O453" i="5"/>
  <c r="N453" i="5"/>
  <c r="P452" i="5"/>
  <c r="O452" i="5"/>
  <c r="N452" i="5"/>
  <c r="P451" i="5"/>
  <c r="O451" i="5"/>
  <c r="N451" i="5"/>
  <c r="P450" i="5"/>
  <c r="O450" i="5"/>
  <c r="N450" i="5"/>
  <c r="P449" i="5"/>
  <c r="O449" i="5"/>
  <c r="N449" i="5"/>
  <c r="P448" i="5"/>
  <c r="O448" i="5"/>
  <c r="N448" i="5"/>
  <c r="P447" i="5"/>
  <c r="O447" i="5"/>
  <c r="N447" i="5"/>
  <c r="P446" i="5"/>
  <c r="O446" i="5"/>
  <c r="N446" i="5"/>
  <c r="P445" i="5"/>
  <c r="O445" i="5"/>
  <c r="N445" i="5"/>
  <c r="P444" i="5"/>
  <c r="O444" i="5"/>
  <c r="N444" i="5"/>
  <c r="P443" i="5"/>
  <c r="O443" i="5"/>
  <c r="N443" i="5"/>
  <c r="P442" i="5"/>
  <c r="O442" i="5"/>
  <c r="N442" i="5"/>
  <c r="P441" i="5"/>
  <c r="O441" i="5"/>
  <c r="N441" i="5"/>
  <c r="P440" i="5"/>
  <c r="O440" i="5"/>
  <c r="N440" i="5"/>
  <c r="P439" i="5"/>
  <c r="O439" i="5"/>
  <c r="N439" i="5"/>
  <c r="P438" i="5"/>
  <c r="O438" i="5"/>
  <c r="N438" i="5"/>
  <c r="P437" i="5"/>
  <c r="O437" i="5"/>
  <c r="N437" i="5"/>
  <c r="P436" i="5"/>
  <c r="O436" i="5"/>
  <c r="N436" i="5"/>
  <c r="P435" i="5"/>
  <c r="O435" i="5"/>
  <c r="N435" i="5"/>
  <c r="P434" i="5"/>
  <c r="O434" i="5"/>
  <c r="N434" i="5"/>
  <c r="P433" i="5"/>
  <c r="O433" i="5"/>
  <c r="N433" i="5"/>
  <c r="P432" i="5"/>
  <c r="O432" i="5"/>
  <c r="N432" i="5"/>
  <c r="P431" i="5"/>
  <c r="O431" i="5"/>
  <c r="N431" i="5"/>
  <c r="P430" i="5"/>
  <c r="O430" i="5"/>
  <c r="N430" i="5"/>
  <c r="P429" i="5"/>
  <c r="O429" i="5"/>
  <c r="N429" i="5"/>
  <c r="P428" i="5"/>
  <c r="O428" i="5"/>
  <c r="N428" i="5"/>
  <c r="P427" i="5"/>
  <c r="O427" i="5"/>
  <c r="N427" i="5"/>
  <c r="P426" i="5"/>
  <c r="O426" i="5"/>
  <c r="N426" i="5"/>
  <c r="P425" i="5"/>
  <c r="O425" i="5"/>
  <c r="N425" i="5"/>
  <c r="P424" i="5"/>
  <c r="O424" i="5"/>
  <c r="N424" i="5"/>
  <c r="P423" i="5"/>
  <c r="O423" i="5"/>
  <c r="N423" i="5"/>
  <c r="P422" i="5"/>
  <c r="O422" i="5"/>
  <c r="N422" i="5"/>
  <c r="P421" i="5"/>
  <c r="O421" i="5"/>
  <c r="N421" i="5"/>
  <c r="P420" i="5"/>
  <c r="O420" i="5"/>
  <c r="N420" i="5"/>
  <c r="P419" i="5"/>
  <c r="O419" i="5"/>
  <c r="N419" i="5"/>
  <c r="P418" i="5"/>
  <c r="O418" i="5"/>
  <c r="N418" i="5"/>
  <c r="P417" i="5"/>
  <c r="O417" i="5"/>
  <c r="N417" i="5"/>
  <c r="P416" i="5"/>
  <c r="O416" i="5"/>
  <c r="N416" i="5"/>
  <c r="P415" i="5"/>
  <c r="O415" i="5"/>
  <c r="N415" i="5"/>
  <c r="P414" i="5"/>
  <c r="O414" i="5"/>
  <c r="N414" i="5"/>
  <c r="P413" i="5"/>
  <c r="O413" i="5"/>
  <c r="N413" i="5"/>
  <c r="P412" i="5"/>
  <c r="O412" i="5"/>
  <c r="N412" i="5"/>
  <c r="P411" i="5"/>
  <c r="O411" i="5"/>
  <c r="N411" i="5"/>
  <c r="P410" i="5"/>
  <c r="O410" i="5"/>
  <c r="N410" i="5"/>
  <c r="P409" i="5"/>
  <c r="O409" i="5"/>
  <c r="N409" i="5"/>
  <c r="P408" i="5"/>
  <c r="O408" i="5"/>
  <c r="N408" i="5"/>
  <c r="P407" i="5"/>
  <c r="O407" i="5"/>
  <c r="N407" i="5"/>
  <c r="P406" i="5"/>
  <c r="O406" i="5"/>
  <c r="N406" i="5"/>
  <c r="P405" i="5"/>
  <c r="O405" i="5"/>
  <c r="N405" i="5"/>
  <c r="P404" i="5"/>
  <c r="O404" i="5"/>
  <c r="N404" i="5"/>
  <c r="P403" i="5"/>
  <c r="O403" i="5"/>
  <c r="N403" i="5"/>
  <c r="P402" i="5"/>
  <c r="O402" i="5"/>
  <c r="N402" i="5"/>
  <c r="P401" i="5"/>
  <c r="O401" i="5"/>
  <c r="N401" i="5"/>
  <c r="P400" i="5"/>
  <c r="O400" i="5"/>
  <c r="N400" i="5"/>
  <c r="P399" i="5"/>
  <c r="O399" i="5"/>
  <c r="N399" i="5"/>
  <c r="P398" i="5"/>
  <c r="O398" i="5"/>
  <c r="N398" i="5"/>
  <c r="P397" i="5"/>
  <c r="O397" i="5"/>
  <c r="N397" i="5"/>
  <c r="P396" i="5"/>
  <c r="O396" i="5"/>
  <c r="N396" i="5"/>
  <c r="P395" i="5"/>
  <c r="O395" i="5"/>
  <c r="N395" i="5"/>
  <c r="P394" i="5"/>
  <c r="O394" i="5"/>
  <c r="N394" i="5"/>
  <c r="P393" i="5"/>
  <c r="O393" i="5"/>
  <c r="N393" i="5"/>
  <c r="P392" i="5"/>
  <c r="O392" i="5"/>
  <c r="N392" i="5"/>
  <c r="P391" i="5"/>
  <c r="O391" i="5"/>
  <c r="N391" i="5"/>
  <c r="P390" i="5"/>
  <c r="O390" i="5"/>
  <c r="N390" i="5"/>
  <c r="P389" i="5"/>
  <c r="O389" i="5"/>
  <c r="N389" i="5"/>
  <c r="P388" i="5"/>
  <c r="O388" i="5"/>
  <c r="N388" i="5"/>
  <c r="P387" i="5"/>
  <c r="O387" i="5"/>
  <c r="N387" i="5"/>
  <c r="P386" i="5"/>
  <c r="O386" i="5"/>
  <c r="N386" i="5"/>
  <c r="P385" i="5"/>
  <c r="O385" i="5"/>
  <c r="N385" i="5"/>
  <c r="P384" i="5"/>
  <c r="O384" i="5"/>
  <c r="N384" i="5"/>
  <c r="P383" i="5"/>
  <c r="O383" i="5"/>
  <c r="N383" i="5"/>
  <c r="P382" i="5"/>
  <c r="O382" i="5"/>
  <c r="N382" i="5"/>
  <c r="P381" i="5"/>
  <c r="O381" i="5"/>
  <c r="N381" i="5"/>
  <c r="P380" i="5"/>
  <c r="O380" i="5"/>
  <c r="N380" i="5"/>
  <c r="P379" i="5"/>
  <c r="O379" i="5"/>
  <c r="N379" i="5"/>
  <c r="P378" i="5"/>
  <c r="O378" i="5"/>
  <c r="N378" i="5"/>
  <c r="P377" i="5"/>
  <c r="O377" i="5"/>
  <c r="N377" i="5"/>
  <c r="P376" i="5"/>
  <c r="O376" i="5"/>
  <c r="N376" i="5"/>
  <c r="P375" i="5"/>
  <c r="O375" i="5"/>
  <c r="N375" i="5"/>
  <c r="P374" i="5"/>
  <c r="O374" i="5"/>
  <c r="N374" i="5"/>
  <c r="P373" i="5"/>
  <c r="O373" i="5"/>
  <c r="N373" i="5"/>
  <c r="P372" i="5"/>
  <c r="O372" i="5"/>
  <c r="N372" i="5"/>
  <c r="P371" i="5"/>
  <c r="O371" i="5"/>
  <c r="N371" i="5"/>
  <c r="P370" i="5"/>
  <c r="O370" i="5"/>
  <c r="N370" i="5"/>
  <c r="P369" i="5"/>
  <c r="O369" i="5"/>
  <c r="N369" i="5"/>
  <c r="P368" i="5"/>
  <c r="O368" i="5"/>
  <c r="N368" i="5"/>
  <c r="P367" i="5"/>
  <c r="O367" i="5"/>
  <c r="N367" i="5"/>
  <c r="P366" i="5"/>
  <c r="O366" i="5"/>
  <c r="N366" i="5"/>
  <c r="P365" i="5"/>
  <c r="O365" i="5"/>
  <c r="N365" i="5"/>
  <c r="P364" i="5"/>
  <c r="O364" i="5"/>
  <c r="N364" i="5"/>
  <c r="P363" i="5"/>
  <c r="O363" i="5"/>
  <c r="N363" i="5"/>
  <c r="P362" i="5"/>
  <c r="O362" i="5"/>
  <c r="N362" i="5"/>
  <c r="P361" i="5"/>
  <c r="O361" i="5"/>
  <c r="N361" i="5"/>
  <c r="P360" i="5"/>
  <c r="O360" i="5"/>
  <c r="N360" i="5"/>
  <c r="P359" i="5"/>
  <c r="O359" i="5"/>
  <c r="N359" i="5"/>
  <c r="P358" i="5"/>
  <c r="O358" i="5"/>
  <c r="N358" i="5"/>
  <c r="P357" i="5"/>
  <c r="O357" i="5"/>
  <c r="N357" i="5"/>
  <c r="P356" i="5"/>
  <c r="O356" i="5"/>
  <c r="N356" i="5"/>
  <c r="P355" i="5"/>
  <c r="O355" i="5"/>
  <c r="N355" i="5"/>
  <c r="P354" i="5"/>
  <c r="O354" i="5"/>
  <c r="N354" i="5"/>
  <c r="P353" i="5"/>
  <c r="O353" i="5"/>
  <c r="N353" i="5"/>
  <c r="P352" i="5"/>
  <c r="O352" i="5"/>
  <c r="N352" i="5"/>
  <c r="P351" i="5"/>
  <c r="O351" i="5"/>
  <c r="N351" i="5"/>
  <c r="P350" i="5"/>
  <c r="O350" i="5"/>
  <c r="N350" i="5"/>
  <c r="P349" i="5"/>
  <c r="O349" i="5"/>
  <c r="N349" i="5"/>
  <c r="P348" i="5"/>
  <c r="O348" i="5"/>
  <c r="N348" i="5"/>
  <c r="P347" i="5"/>
  <c r="O347" i="5"/>
  <c r="N347" i="5"/>
  <c r="P346" i="5"/>
  <c r="O346" i="5"/>
  <c r="N346" i="5"/>
  <c r="P345" i="5"/>
  <c r="O345" i="5"/>
  <c r="N345" i="5"/>
  <c r="P344" i="5"/>
  <c r="O344" i="5"/>
  <c r="N344" i="5"/>
  <c r="P343" i="5"/>
  <c r="O343" i="5"/>
  <c r="N343" i="5"/>
  <c r="P342" i="5"/>
  <c r="O342" i="5"/>
  <c r="N342" i="5"/>
  <c r="P341" i="5"/>
  <c r="O341" i="5"/>
  <c r="N341" i="5"/>
  <c r="P340" i="5"/>
  <c r="O340" i="5"/>
  <c r="N340" i="5"/>
  <c r="P339" i="5"/>
  <c r="O339" i="5"/>
  <c r="N339" i="5"/>
  <c r="P338" i="5"/>
  <c r="O338" i="5"/>
  <c r="N338" i="5"/>
  <c r="P337" i="5"/>
  <c r="O337" i="5"/>
  <c r="N337" i="5"/>
  <c r="P336" i="5"/>
  <c r="O336" i="5"/>
  <c r="N336" i="5"/>
  <c r="P335" i="5"/>
  <c r="O335" i="5"/>
  <c r="N335" i="5"/>
  <c r="P334" i="5"/>
  <c r="O334" i="5"/>
  <c r="N334" i="5"/>
  <c r="P333" i="5"/>
  <c r="O333" i="5"/>
  <c r="N333" i="5"/>
  <c r="P332" i="5"/>
  <c r="O332" i="5"/>
  <c r="N332" i="5"/>
  <c r="P331" i="5"/>
  <c r="O331" i="5"/>
  <c r="N331" i="5"/>
  <c r="P330" i="5"/>
  <c r="O330" i="5"/>
  <c r="N330" i="5"/>
  <c r="P329" i="5"/>
  <c r="O329" i="5"/>
  <c r="N329" i="5"/>
  <c r="P328" i="5"/>
  <c r="O328" i="5"/>
  <c r="N328" i="5"/>
  <c r="P327" i="5"/>
  <c r="O327" i="5"/>
  <c r="N327" i="5"/>
  <c r="P326" i="5"/>
  <c r="O326" i="5"/>
  <c r="N326" i="5"/>
  <c r="P325" i="5"/>
  <c r="O325" i="5"/>
  <c r="N325" i="5"/>
  <c r="P324" i="5"/>
  <c r="O324" i="5"/>
  <c r="N324" i="5"/>
  <c r="P323" i="5"/>
  <c r="O323" i="5"/>
  <c r="N323" i="5"/>
  <c r="P322" i="5"/>
  <c r="O322" i="5"/>
  <c r="N322" i="5"/>
  <c r="P321" i="5"/>
  <c r="O321" i="5"/>
  <c r="N321" i="5"/>
  <c r="P320" i="5"/>
  <c r="O320" i="5"/>
  <c r="N320" i="5"/>
  <c r="P319" i="5"/>
  <c r="O319" i="5"/>
  <c r="N319" i="5"/>
  <c r="P318" i="5"/>
  <c r="O318" i="5"/>
  <c r="N318" i="5"/>
  <c r="P317" i="5"/>
  <c r="O317" i="5"/>
  <c r="N317" i="5"/>
  <c r="P316" i="5"/>
  <c r="O316" i="5"/>
  <c r="N316" i="5"/>
  <c r="P315" i="5"/>
  <c r="O315" i="5"/>
  <c r="N315" i="5"/>
  <c r="P314" i="5"/>
  <c r="O314" i="5"/>
  <c r="N314" i="5"/>
  <c r="P313" i="5"/>
  <c r="O313" i="5"/>
  <c r="N313" i="5"/>
  <c r="P312" i="5"/>
  <c r="O312" i="5"/>
  <c r="N312" i="5"/>
  <c r="P311" i="5"/>
  <c r="O311" i="5"/>
  <c r="N311" i="5"/>
  <c r="P310" i="5"/>
  <c r="O310" i="5"/>
  <c r="N310" i="5"/>
  <c r="P309" i="5"/>
  <c r="O309" i="5"/>
  <c r="N309" i="5"/>
  <c r="P308" i="5"/>
  <c r="O308" i="5"/>
  <c r="N308" i="5"/>
  <c r="P307" i="5"/>
  <c r="O307" i="5"/>
  <c r="N307" i="5"/>
  <c r="P306" i="5"/>
  <c r="O306" i="5"/>
  <c r="N306" i="5"/>
  <c r="P305" i="5"/>
  <c r="O305" i="5"/>
  <c r="N305" i="5"/>
  <c r="P304" i="5"/>
  <c r="O304" i="5"/>
  <c r="N304" i="5"/>
  <c r="P303" i="5"/>
  <c r="O303" i="5"/>
  <c r="N303" i="5"/>
  <c r="P302" i="5"/>
  <c r="O302" i="5"/>
  <c r="N302" i="5"/>
  <c r="P301" i="5"/>
  <c r="O301" i="5"/>
  <c r="N301" i="5"/>
  <c r="P300" i="5"/>
  <c r="O300" i="5"/>
  <c r="N300" i="5"/>
  <c r="P299" i="5"/>
  <c r="O299" i="5"/>
  <c r="N299" i="5"/>
  <c r="P298" i="5"/>
  <c r="O298" i="5"/>
  <c r="N298" i="5"/>
  <c r="P297" i="5"/>
  <c r="O297" i="5"/>
  <c r="N297" i="5"/>
  <c r="P296" i="5"/>
  <c r="O296" i="5"/>
  <c r="N296" i="5"/>
  <c r="P295" i="5"/>
  <c r="O295" i="5"/>
  <c r="N295" i="5"/>
  <c r="P294" i="5"/>
  <c r="O294" i="5"/>
  <c r="N294" i="5"/>
  <c r="P293" i="5"/>
  <c r="O293" i="5"/>
  <c r="N293" i="5"/>
  <c r="P292" i="5"/>
  <c r="O292" i="5"/>
  <c r="N292" i="5"/>
  <c r="P291" i="5"/>
  <c r="O291" i="5"/>
  <c r="N291" i="5"/>
  <c r="P290" i="5"/>
  <c r="O290" i="5"/>
  <c r="N290" i="5"/>
  <c r="P289" i="5"/>
  <c r="O289" i="5"/>
  <c r="N289" i="5"/>
  <c r="P288" i="5"/>
  <c r="O288" i="5"/>
  <c r="N288" i="5"/>
  <c r="P287" i="5"/>
  <c r="O287" i="5"/>
  <c r="N287" i="5"/>
  <c r="P286" i="5"/>
  <c r="O286" i="5"/>
  <c r="N286" i="5"/>
  <c r="P285" i="5"/>
  <c r="O285" i="5"/>
  <c r="N285" i="5"/>
  <c r="P284" i="5"/>
  <c r="O284" i="5"/>
  <c r="N284" i="5"/>
  <c r="P283" i="5"/>
  <c r="O283" i="5"/>
  <c r="N283" i="5"/>
  <c r="P282" i="5"/>
  <c r="O282" i="5"/>
  <c r="N282" i="5"/>
  <c r="P281" i="5"/>
  <c r="O281" i="5"/>
  <c r="N281" i="5"/>
  <c r="P280" i="5"/>
  <c r="O280" i="5"/>
  <c r="N280" i="5"/>
  <c r="P279" i="5"/>
  <c r="O279" i="5"/>
  <c r="N279" i="5"/>
  <c r="P278" i="5"/>
  <c r="O278" i="5"/>
  <c r="N278" i="5"/>
  <c r="P277" i="5"/>
  <c r="O277" i="5"/>
  <c r="N277" i="5"/>
  <c r="P276" i="5"/>
  <c r="O276" i="5"/>
  <c r="N276" i="5"/>
  <c r="P275" i="5"/>
  <c r="O275" i="5"/>
  <c r="N275" i="5"/>
  <c r="P274" i="5"/>
  <c r="O274" i="5"/>
  <c r="N274" i="5"/>
  <c r="P273" i="5"/>
  <c r="O273" i="5"/>
  <c r="N273" i="5"/>
  <c r="P272" i="5"/>
  <c r="O272" i="5"/>
  <c r="N272" i="5"/>
  <c r="P271" i="5"/>
  <c r="O271" i="5"/>
  <c r="N271" i="5"/>
  <c r="P270" i="5"/>
  <c r="O270" i="5"/>
  <c r="N270" i="5"/>
  <c r="P269" i="5"/>
  <c r="O269" i="5"/>
  <c r="N269" i="5"/>
  <c r="P268" i="5"/>
  <c r="O268" i="5"/>
  <c r="N268" i="5"/>
  <c r="P267" i="5"/>
  <c r="O267" i="5"/>
  <c r="N267" i="5"/>
  <c r="P266" i="5"/>
  <c r="O266" i="5"/>
  <c r="N266" i="5"/>
  <c r="P265" i="5"/>
  <c r="O265" i="5"/>
  <c r="N265" i="5"/>
  <c r="P264" i="5"/>
  <c r="O264" i="5"/>
  <c r="N264" i="5"/>
  <c r="P263" i="5"/>
  <c r="O263" i="5"/>
  <c r="N263" i="5"/>
  <c r="P262" i="5"/>
  <c r="O262" i="5"/>
  <c r="N262" i="5"/>
  <c r="P261" i="5"/>
  <c r="O261" i="5"/>
  <c r="N261" i="5"/>
  <c r="P260" i="5"/>
  <c r="O260" i="5"/>
  <c r="N260" i="5"/>
  <c r="P259" i="5"/>
  <c r="O259" i="5"/>
  <c r="N259" i="5"/>
  <c r="P258" i="5"/>
  <c r="O258" i="5"/>
  <c r="N258" i="5"/>
  <c r="P257" i="5"/>
  <c r="O257" i="5"/>
  <c r="N257" i="5"/>
  <c r="P256" i="5"/>
  <c r="O256" i="5"/>
  <c r="N256" i="5"/>
  <c r="P255" i="5"/>
  <c r="O255" i="5"/>
  <c r="N255" i="5"/>
  <c r="P254" i="5"/>
  <c r="O254" i="5"/>
  <c r="N254" i="5"/>
  <c r="P253" i="5"/>
  <c r="O253" i="5"/>
  <c r="N253" i="5"/>
  <c r="P252" i="5"/>
  <c r="O252" i="5"/>
  <c r="N252" i="5"/>
  <c r="P251" i="5"/>
  <c r="O251" i="5"/>
  <c r="N251" i="5"/>
  <c r="P250" i="5"/>
  <c r="O250" i="5"/>
  <c r="N250" i="5"/>
  <c r="P249" i="5"/>
  <c r="O249" i="5"/>
  <c r="N249" i="5"/>
  <c r="P248" i="5"/>
  <c r="O248" i="5"/>
  <c r="N248" i="5"/>
  <c r="P247" i="5"/>
  <c r="O247" i="5"/>
  <c r="N247" i="5"/>
  <c r="P246" i="5"/>
  <c r="O246" i="5"/>
  <c r="N246" i="5"/>
  <c r="P245" i="5"/>
  <c r="O245" i="5"/>
  <c r="N245" i="5"/>
  <c r="P244" i="5"/>
  <c r="O244" i="5"/>
  <c r="N244" i="5"/>
  <c r="P243" i="5"/>
  <c r="O243" i="5"/>
  <c r="N243" i="5"/>
  <c r="P242" i="5"/>
  <c r="O242" i="5"/>
  <c r="N242" i="5"/>
  <c r="P241" i="5"/>
  <c r="O241" i="5"/>
  <c r="N241" i="5"/>
  <c r="P240" i="5"/>
  <c r="O240" i="5"/>
  <c r="N240" i="5"/>
  <c r="P239" i="5"/>
  <c r="O239" i="5"/>
  <c r="N239" i="5"/>
  <c r="P238" i="5"/>
  <c r="O238" i="5"/>
  <c r="N238" i="5"/>
  <c r="P237" i="5"/>
  <c r="O237" i="5"/>
  <c r="N237" i="5"/>
  <c r="P236" i="5"/>
  <c r="O236" i="5"/>
  <c r="N236" i="5"/>
  <c r="P235" i="5"/>
  <c r="O235" i="5"/>
  <c r="N235" i="5"/>
  <c r="P234" i="5"/>
  <c r="O234" i="5"/>
  <c r="N234" i="5"/>
  <c r="P233" i="5"/>
  <c r="O233" i="5"/>
  <c r="N233" i="5"/>
  <c r="P232" i="5"/>
  <c r="O232" i="5"/>
  <c r="N232" i="5"/>
  <c r="P231" i="5"/>
  <c r="O231" i="5"/>
  <c r="N231" i="5"/>
  <c r="P230" i="5"/>
  <c r="O230" i="5"/>
  <c r="N230" i="5"/>
  <c r="P229" i="5"/>
  <c r="O229" i="5"/>
  <c r="N229" i="5"/>
  <c r="P228" i="5"/>
  <c r="O228" i="5"/>
  <c r="N228" i="5"/>
  <c r="P227" i="5"/>
  <c r="O227" i="5"/>
  <c r="N227" i="5"/>
  <c r="P226" i="5"/>
  <c r="O226" i="5"/>
  <c r="N226" i="5"/>
  <c r="P225" i="5"/>
  <c r="O225" i="5"/>
  <c r="N225" i="5"/>
  <c r="P224" i="5"/>
  <c r="O224" i="5"/>
  <c r="N224" i="5"/>
  <c r="P223" i="5"/>
  <c r="O223" i="5"/>
  <c r="N223" i="5"/>
  <c r="P222" i="5"/>
  <c r="O222" i="5"/>
  <c r="N222" i="5"/>
  <c r="P221" i="5"/>
  <c r="O221" i="5"/>
  <c r="N221" i="5"/>
  <c r="P220" i="5"/>
  <c r="O220" i="5"/>
  <c r="N220" i="5"/>
  <c r="P219" i="5"/>
  <c r="O219" i="5"/>
  <c r="N219" i="5"/>
  <c r="P218" i="5"/>
  <c r="O218" i="5"/>
  <c r="N218" i="5"/>
  <c r="P217" i="5"/>
  <c r="O217" i="5"/>
  <c r="N217" i="5"/>
  <c r="P216" i="5"/>
  <c r="O216" i="5"/>
  <c r="N216" i="5"/>
  <c r="P215" i="5"/>
  <c r="O215" i="5"/>
  <c r="N215" i="5"/>
  <c r="P214" i="5"/>
  <c r="O214" i="5"/>
  <c r="N214" i="5"/>
  <c r="P213" i="5"/>
  <c r="O213" i="5"/>
  <c r="N213" i="5"/>
  <c r="P212" i="5"/>
  <c r="O212" i="5"/>
  <c r="N212" i="5"/>
  <c r="P211" i="5"/>
  <c r="O211" i="5"/>
  <c r="N211" i="5"/>
  <c r="P210" i="5"/>
  <c r="O210" i="5"/>
  <c r="N210" i="5"/>
  <c r="P209" i="5"/>
  <c r="O209" i="5"/>
  <c r="N209" i="5"/>
  <c r="P208" i="5"/>
  <c r="O208" i="5"/>
  <c r="N208" i="5"/>
  <c r="P207" i="5"/>
  <c r="O207" i="5"/>
  <c r="N207" i="5"/>
  <c r="P206" i="5"/>
  <c r="O206" i="5"/>
  <c r="N206" i="5"/>
  <c r="P205" i="5"/>
  <c r="O205" i="5"/>
  <c r="N205" i="5"/>
  <c r="P204" i="5"/>
  <c r="O204" i="5"/>
  <c r="N204" i="5"/>
  <c r="P203" i="5"/>
  <c r="O203" i="5"/>
  <c r="N203" i="5"/>
  <c r="P202" i="5"/>
  <c r="O202" i="5"/>
  <c r="N202" i="5"/>
  <c r="P201" i="5"/>
  <c r="O201" i="5"/>
  <c r="N201" i="5"/>
  <c r="P200" i="5"/>
  <c r="O200" i="5"/>
  <c r="N200" i="5"/>
  <c r="P199" i="5"/>
  <c r="O199" i="5"/>
  <c r="N199" i="5"/>
  <c r="P198" i="5"/>
  <c r="O198" i="5"/>
  <c r="N198" i="5"/>
  <c r="P197" i="5"/>
  <c r="O197" i="5"/>
  <c r="N197" i="5"/>
  <c r="P196" i="5"/>
  <c r="O196" i="5"/>
  <c r="N196" i="5"/>
  <c r="P195" i="5"/>
  <c r="O195" i="5"/>
  <c r="N195" i="5"/>
  <c r="P194" i="5"/>
  <c r="O194" i="5"/>
  <c r="N194" i="5"/>
  <c r="P193" i="5"/>
  <c r="O193" i="5"/>
  <c r="N193" i="5"/>
  <c r="P192" i="5"/>
  <c r="O192" i="5"/>
  <c r="N192" i="5"/>
  <c r="P191" i="5"/>
  <c r="O191" i="5"/>
  <c r="N191" i="5"/>
  <c r="P190" i="5"/>
  <c r="O190" i="5"/>
  <c r="N190" i="5"/>
  <c r="P189" i="5"/>
  <c r="O189" i="5"/>
  <c r="N189" i="5"/>
  <c r="P188" i="5"/>
  <c r="O188" i="5"/>
  <c r="N188" i="5"/>
  <c r="P187" i="5"/>
  <c r="O187" i="5"/>
  <c r="N187" i="5"/>
  <c r="P186" i="5"/>
  <c r="O186" i="5"/>
  <c r="N186" i="5"/>
  <c r="P185" i="5"/>
  <c r="O185" i="5"/>
  <c r="N185" i="5"/>
  <c r="P184" i="5"/>
  <c r="O184" i="5"/>
  <c r="N184" i="5"/>
  <c r="P183" i="5"/>
  <c r="O183" i="5"/>
  <c r="N183" i="5"/>
  <c r="P182" i="5"/>
  <c r="O182" i="5"/>
  <c r="N182" i="5"/>
  <c r="P181" i="5"/>
  <c r="O181" i="5"/>
  <c r="N181" i="5"/>
  <c r="P180" i="5"/>
  <c r="O180" i="5"/>
  <c r="N180" i="5"/>
  <c r="P179" i="5"/>
  <c r="O179" i="5"/>
  <c r="N179" i="5"/>
  <c r="P178" i="5"/>
  <c r="O178" i="5"/>
  <c r="N178" i="5"/>
  <c r="P177" i="5"/>
  <c r="O177" i="5"/>
  <c r="N177" i="5"/>
  <c r="P176" i="5"/>
  <c r="O176" i="5"/>
  <c r="N176" i="5"/>
  <c r="P175" i="5"/>
  <c r="O175" i="5"/>
  <c r="N175" i="5"/>
  <c r="P174" i="5"/>
  <c r="O174" i="5"/>
  <c r="N174" i="5"/>
  <c r="P173" i="5"/>
  <c r="O173" i="5"/>
  <c r="N173" i="5"/>
  <c r="P172" i="5"/>
  <c r="O172" i="5"/>
  <c r="N172" i="5"/>
  <c r="P171" i="5"/>
  <c r="O171" i="5"/>
  <c r="N171" i="5"/>
  <c r="P170" i="5"/>
  <c r="O170" i="5"/>
  <c r="N170" i="5"/>
  <c r="P169" i="5"/>
  <c r="O169" i="5"/>
  <c r="N169" i="5"/>
  <c r="P168" i="5"/>
  <c r="O168" i="5"/>
  <c r="N168" i="5"/>
  <c r="P167" i="5"/>
  <c r="O167" i="5"/>
  <c r="N167" i="5"/>
  <c r="P166" i="5"/>
  <c r="O166" i="5"/>
  <c r="N166" i="5"/>
  <c r="P165" i="5"/>
  <c r="O165" i="5"/>
  <c r="N165" i="5"/>
  <c r="P164" i="5"/>
  <c r="O164" i="5"/>
  <c r="N164" i="5"/>
  <c r="P163" i="5"/>
  <c r="O163" i="5"/>
  <c r="N163" i="5"/>
  <c r="P162" i="5"/>
  <c r="O162" i="5"/>
  <c r="N162" i="5"/>
  <c r="P161" i="5"/>
  <c r="O161" i="5"/>
  <c r="N161" i="5"/>
  <c r="P160" i="5"/>
  <c r="O160" i="5"/>
  <c r="N160" i="5"/>
  <c r="P159" i="5"/>
  <c r="O159" i="5"/>
  <c r="N159" i="5"/>
  <c r="P158" i="5"/>
  <c r="O158" i="5"/>
  <c r="N158" i="5"/>
  <c r="P157" i="5"/>
  <c r="O157" i="5"/>
  <c r="N157" i="5"/>
  <c r="P156" i="5"/>
  <c r="O156" i="5"/>
  <c r="N156" i="5"/>
  <c r="P155" i="5"/>
  <c r="O155" i="5"/>
  <c r="N155" i="5"/>
  <c r="P154" i="5"/>
  <c r="O154" i="5"/>
  <c r="N154" i="5"/>
  <c r="P153" i="5"/>
  <c r="O153" i="5"/>
  <c r="N153" i="5"/>
  <c r="P152" i="5"/>
  <c r="O152" i="5"/>
  <c r="N152" i="5"/>
  <c r="P151" i="5"/>
  <c r="O151" i="5"/>
  <c r="N151" i="5"/>
  <c r="P150" i="5"/>
  <c r="O150" i="5"/>
  <c r="N150" i="5"/>
  <c r="P149" i="5"/>
  <c r="O149" i="5"/>
  <c r="N149" i="5"/>
  <c r="P148" i="5"/>
  <c r="O148" i="5"/>
  <c r="N148" i="5"/>
  <c r="P147" i="5"/>
  <c r="O147" i="5"/>
  <c r="N147" i="5"/>
  <c r="P146" i="5"/>
  <c r="O146" i="5"/>
  <c r="N146" i="5"/>
  <c r="P145" i="5"/>
  <c r="O145" i="5"/>
  <c r="N145" i="5"/>
  <c r="P144" i="5"/>
  <c r="O144" i="5"/>
  <c r="N144" i="5"/>
  <c r="P143" i="5"/>
  <c r="O143" i="5"/>
  <c r="N143" i="5"/>
  <c r="P142" i="5"/>
  <c r="O142" i="5"/>
  <c r="N142" i="5"/>
  <c r="P141" i="5"/>
  <c r="O141" i="5"/>
  <c r="N141" i="5"/>
  <c r="P140" i="5"/>
  <c r="O140" i="5"/>
  <c r="N140" i="5"/>
  <c r="P139" i="5"/>
  <c r="O139" i="5"/>
  <c r="N139" i="5"/>
  <c r="P138" i="5"/>
  <c r="O138" i="5"/>
  <c r="N138" i="5"/>
  <c r="P137" i="5"/>
  <c r="O137" i="5"/>
  <c r="N137" i="5"/>
  <c r="P136" i="5"/>
  <c r="O136" i="5"/>
  <c r="N136" i="5"/>
  <c r="P135" i="5"/>
  <c r="O135" i="5"/>
  <c r="N135" i="5"/>
  <c r="P134" i="5"/>
  <c r="O134" i="5"/>
  <c r="N134" i="5"/>
  <c r="P133" i="5"/>
  <c r="O133" i="5"/>
  <c r="N133" i="5"/>
  <c r="P132" i="5"/>
  <c r="O132" i="5"/>
  <c r="N132" i="5"/>
  <c r="P131" i="5"/>
  <c r="O131" i="5"/>
  <c r="N131" i="5"/>
  <c r="P130" i="5"/>
  <c r="O130" i="5"/>
  <c r="N130" i="5"/>
  <c r="P129" i="5"/>
  <c r="O129" i="5"/>
  <c r="N129" i="5"/>
  <c r="P128" i="5"/>
  <c r="O128" i="5"/>
  <c r="N128" i="5"/>
  <c r="P127" i="5"/>
  <c r="O127" i="5"/>
  <c r="N127" i="5"/>
  <c r="P126" i="5"/>
  <c r="O126" i="5"/>
  <c r="N126" i="5"/>
  <c r="P125" i="5"/>
  <c r="O125" i="5"/>
  <c r="N125" i="5"/>
  <c r="P124" i="5"/>
  <c r="O124" i="5"/>
  <c r="N124" i="5"/>
  <c r="D124" i="5"/>
  <c r="P123" i="5"/>
  <c r="O123" i="5"/>
  <c r="N123" i="5"/>
  <c r="D123" i="5"/>
  <c r="P122" i="5"/>
  <c r="O122" i="5"/>
  <c r="N122" i="5"/>
  <c r="E122" i="5"/>
  <c r="P121" i="5"/>
  <c r="O121" i="5"/>
  <c r="N121" i="5"/>
  <c r="P120" i="5"/>
  <c r="O120" i="5"/>
  <c r="N120" i="5"/>
  <c r="P119" i="5"/>
  <c r="O119" i="5"/>
  <c r="N119" i="5"/>
  <c r="P118" i="5"/>
  <c r="O118" i="5"/>
  <c r="N118" i="5"/>
  <c r="P117" i="5"/>
  <c r="O117" i="5"/>
  <c r="N117" i="5"/>
  <c r="P116" i="5"/>
  <c r="O116" i="5"/>
  <c r="N116" i="5"/>
  <c r="D116" i="5"/>
  <c r="P115" i="5"/>
  <c r="O115" i="5"/>
  <c r="N115" i="5"/>
  <c r="D115" i="5"/>
  <c r="P114" i="5"/>
  <c r="O114" i="5"/>
  <c r="N114" i="5"/>
  <c r="P113" i="5"/>
  <c r="O113" i="5"/>
  <c r="N113" i="5"/>
  <c r="E9" i="5"/>
  <c r="E9" i="4"/>
  <c r="C9" i="4"/>
  <c r="G8" i="3"/>
  <c r="G36" i="2"/>
  <c r="G33" i="2"/>
  <c r="K31" i="2"/>
  <c r="G31" i="2"/>
  <c r="C31" i="2"/>
  <c r="K29" i="2"/>
  <c r="G29" i="2"/>
  <c r="C29" i="2"/>
  <c r="K27" i="2"/>
  <c r="K18" i="2" s="1"/>
  <c r="K20" i="2" s="1"/>
  <c r="G27" i="2"/>
  <c r="G18" i="2" s="1"/>
  <c r="G20" i="2" s="1"/>
  <c r="C27" i="2"/>
  <c r="K19" i="2"/>
  <c r="G19" i="2"/>
  <c r="C19" i="2"/>
  <c r="C18" i="2"/>
  <c r="C20" i="2" s="1"/>
  <c r="K15" i="2"/>
  <c r="G15" i="2"/>
  <c r="C15" i="2"/>
  <c r="K14" i="2"/>
  <c r="G14" i="2"/>
  <c r="C14" i="2"/>
  <c r="K9" i="2"/>
  <c r="K8" i="2"/>
  <c r="E9" i="6" l="1"/>
  <c r="E4282" i="5"/>
  <c r="E4189" i="5"/>
  <c r="E4375" i="5"/>
  <c r="E4096" i="5"/>
  <c r="E3724" i="5"/>
  <c r="E4003" i="5"/>
  <c r="E3631" i="5"/>
  <c r="E3817" i="5"/>
  <c r="E3910" i="5"/>
  <c r="E3073" i="5"/>
  <c r="E3538" i="5"/>
  <c r="E3259" i="5"/>
  <c r="E2887" i="5"/>
  <c r="E3352" i="5"/>
  <c r="E2794" i="5"/>
  <c r="E3445" i="5"/>
  <c r="E2980" i="5"/>
  <c r="E2608" i="5"/>
  <c r="E2515" i="5"/>
  <c r="E2236" i="5"/>
  <c r="E2422" i="5"/>
  <c r="E2143" i="5"/>
  <c r="E1399" i="5"/>
  <c r="E2050" i="5"/>
  <c r="E1306" i="5"/>
  <c r="E1864" i="5"/>
  <c r="E1771" i="5"/>
  <c r="E1492" i="5"/>
  <c r="E934" i="5"/>
  <c r="E1585" i="5"/>
  <c r="E841" i="5"/>
  <c r="E3166" i="5"/>
  <c r="E1678" i="5"/>
  <c r="E655" i="5"/>
  <c r="E2701" i="5"/>
  <c r="E1213" i="5"/>
  <c r="E562" i="5"/>
  <c r="E1027" i="5"/>
  <c r="E1120" i="5"/>
  <c r="B53" i="3"/>
  <c r="E748" i="5"/>
  <c r="E469" i="5"/>
  <c r="B103" i="5"/>
  <c r="E376" i="5"/>
  <c r="E128" i="5"/>
  <c r="E126" i="5"/>
  <c r="E124" i="5"/>
  <c r="E2329" i="5"/>
  <c r="E283" i="5"/>
  <c r="D114" i="5"/>
  <c r="C9" i="5"/>
  <c r="D121" i="5"/>
  <c r="D122" i="5"/>
  <c r="D113" i="5"/>
  <c r="H8" i="3"/>
  <c r="I8" i="3" s="1"/>
  <c r="J8" i="3" s="1"/>
  <c r="K8" i="3" s="1"/>
  <c r="L8" i="3" s="1"/>
  <c r="M8" i="3" s="1"/>
  <c r="N8" i="3" s="1"/>
  <c r="O8" i="3" s="1"/>
  <c r="P8" i="3" s="1"/>
  <c r="Q8" i="3" s="1"/>
  <c r="I8" i="4"/>
  <c r="B103" i="4"/>
  <c r="E4328" i="5" l="1"/>
  <c r="E3863" i="5"/>
  <c r="E4235" i="5"/>
  <c r="E4142" i="5"/>
  <c r="E4049" i="5"/>
  <c r="E3677" i="5"/>
  <c r="E3305" i="5"/>
  <c r="E3212" i="5"/>
  <c r="E3956" i="5"/>
  <c r="E3119" i="5"/>
  <c r="E3491" i="5"/>
  <c r="E3770" i="5"/>
  <c r="E3026" i="5"/>
  <c r="E3584" i="5"/>
  <c r="E2840" i="5"/>
  <c r="E3398" i="5"/>
  <c r="E2747" i="5"/>
  <c r="E2375" i="5"/>
  <c r="E2933" i="5"/>
  <c r="E2282" i="5"/>
  <c r="E2468" i="5"/>
  <c r="E2561" i="5"/>
  <c r="E1631" i="5"/>
  <c r="E1538" i="5"/>
  <c r="E2189" i="5"/>
  <c r="E2096" i="5"/>
  <c r="E1352" i="5"/>
  <c r="E2003" i="5"/>
  <c r="E1259" i="5"/>
  <c r="E1724" i="5"/>
  <c r="E1166" i="5"/>
  <c r="E1073" i="5"/>
  <c r="E1817" i="5"/>
  <c r="E887" i="5"/>
  <c r="E2654" i="5"/>
  <c r="E794" i="5"/>
  <c r="E515" i="5"/>
  <c r="E608" i="5"/>
  <c r="B102" i="5"/>
  <c r="E329" i="5"/>
  <c r="E1445" i="5"/>
  <c r="B109" i="5"/>
  <c r="E701" i="5"/>
  <c r="E422" i="5"/>
  <c r="E1910" i="5"/>
  <c r="E980" i="5"/>
  <c r="B109" i="4"/>
  <c r="B102" i="4"/>
  <c r="B101" i="4" s="1"/>
  <c r="B100" i="4" s="1"/>
  <c r="B99" i="4" s="1"/>
  <c r="B98" i="4" s="1"/>
  <c r="B97" i="4" s="1"/>
  <c r="B96" i="4" s="1"/>
  <c r="B95" i="4" s="1"/>
  <c r="B94" i="4" s="1"/>
  <c r="B93" i="4" s="1"/>
  <c r="B92" i="4" s="1"/>
  <c r="B91" i="4" s="1"/>
  <c r="B90" i="4" s="1"/>
  <c r="B89" i="4" s="1"/>
  <c r="B88" i="4" s="1"/>
  <c r="B87" i="4" s="1"/>
  <c r="B86" i="4" s="1"/>
  <c r="B85" i="4" s="1"/>
  <c r="B84" i="4" s="1"/>
  <c r="B83" i="4" s="1"/>
  <c r="B82" i="4" s="1"/>
  <c r="B81" i="4" s="1"/>
  <c r="B80" i="4" s="1"/>
  <c r="B79" i="4" s="1"/>
  <c r="B78" i="4" s="1"/>
  <c r="B77" i="4" s="1"/>
  <c r="B76" i="4" s="1"/>
  <c r="B75" i="4" s="1"/>
  <c r="B74" i="4" s="1"/>
  <c r="B73" i="4" s="1"/>
  <c r="B72" i="4" s="1"/>
  <c r="B71" i="4" s="1"/>
  <c r="B70" i="4" s="1"/>
  <c r="B69" i="4" s="1"/>
  <c r="B68" i="4" s="1"/>
  <c r="B67" i="4" s="1"/>
  <c r="B66" i="4" s="1"/>
  <c r="B65" i="4" s="1"/>
  <c r="B64" i="4" s="1"/>
  <c r="B63" i="4" s="1"/>
  <c r="B62" i="4" s="1"/>
  <c r="B61" i="4" s="1"/>
  <c r="B60" i="4" s="1"/>
  <c r="B59" i="4" s="1"/>
  <c r="B58" i="4" s="1"/>
  <c r="B57" i="4" s="1"/>
  <c r="B56" i="4" s="1"/>
  <c r="B55" i="4" s="1"/>
  <c r="B54" i="4" s="1"/>
  <c r="B53" i="4" s="1"/>
  <c r="B52" i="4" s="1"/>
  <c r="B51" i="4" s="1"/>
  <c r="B50" i="4" s="1"/>
  <c r="B49" i="4" s="1"/>
  <c r="B48" i="4" s="1"/>
  <c r="B47" i="4" s="1"/>
  <c r="B46" i="4" s="1"/>
  <c r="B45" i="4" s="1"/>
  <c r="B44" i="4" s="1"/>
  <c r="B43" i="4" s="1"/>
  <c r="B42" i="4" s="1"/>
  <c r="B41" i="4" s="1"/>
  <c r="B40" i="4" s="1"/>
  <c r="B39" i="4" s="1"/>
  <c r="B38" i="4" s="1"/>
  <c r="B37" i="4" s="1"/>
  <c r="B36" i="4" s="1"/>
  <c r="B35" i="4" s="1"/>
  <c r="B34" i="4" s="1"/>
  <c r="B33" i="4" s="1"/>
  <c r="B32" i="4" s="1"/>
  <c r="B31" i="4" s="1"/>
  <c r="B30" i="4" s="1"/>
  <c r="B29" i="4" s="1"/>
  <c r="B28" i="4" s="1"/>
  <c r="B27" i="4" s="1"/>
  <c r="B26" i="4" s="1"/>
  <c r="B25" i="4" s="1"/>
  <c r="B24" i="4" s="1"/>
  <c r="B23" i="4" s="1"/>
  <c r="B22" i="4" s="1"/>
  <c r="B21" i="4" s="1"/>
  <c r="B20" i="4" s="1"/>
  <c r="B19" i="4" s="1"/>
  <c r="B18" i="4" s="1"/>
  <c r="B17" i="4" s="1"/>
  <c r="B16" i="4" s="1"/>
  <c r="B15" i="4" s="1"/>
  <c r="B14" i="4" s="1"/>
  <c r="B13" i="4" s="1"/>
  <c r="B12" i="4" s="1"/>
  <c r="B11" i="4" s="1"/>
  <c r="B10" i="4" s="1"/>
  <c r="A10" i="4" s="1"/>
  <c r="H8" i="4"/>
  <c r="G8" i="4" s="1"/>
  <c r="F8" i="4" s="1"/>
  <c r="E8" i="4" s="1"/>
  <c r="J8" i="4"/>
  <c r="K8" i="4" s="1"/>
  <c r="L8" i="4" s="1"/>
  <c r="M8" i="4" s="1"/>
  <c r="N8" i="4" s="1"/>
  <c r="O8" i="4" s="1"/>
  <c r="P8" i="4" s="1"/>
  <c r="Q8" i="4" s="1"/>
  <c r="R8" i="4" s="1"/>
  <c r="S8" i="4" s="1"/>
  <c r="B59" i="3"/>
  <c r="B52" i="3"/>
  <c r="B51" i="3" s="1"/>
  <c r="B50" i="3" s="1"/>
  <c r="B49" i="3" s="1"/>
  <c r="B48" i="3" s="1"/>
  <c r="B47" i="3" s="1"/>
  <c r="F9" i="6"/>
  <c r="D9" i="6"/>
  <c r="Q6" i="3"/>
  <c r="R8" i="3"/>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BO8" i="3" s="1"/>
  <c r="BP8" i="3" s="1"/>
  <c r="BQ8" i="3" s="1"/>
  <c r="BR8" i="3" s="1"/>
  <c r="BS8" i="3" s="1"/>
  <c r="BT8" i="3" s="1"/>
  <c r="BU8" i="3" s="1"/>
  <c r="BV8" i="3" s="1"/>
  <c r="BW8" i="3" s="1"/>
  <c r="BX8" i="3" s="1"/>
  <c r="BY8" i="3" s="1"/>
  <c r="BZ8" i="3" s="1"/>
  <c r="CA8" i="3" s="1"/>
  <c r="CB8" i="3" s="1"/>
  <c r="CC8" i="3" s="1"/>
  <c r="CD8" i="3" s="1"/>
  <c r="CE8" i="3" s="1"/>
  <c r="CF8" i="3" s="1"/>
  <c r="CG8" i="3" s="1"/>
  <c r="CH8" i="3" s="1"/>
  <c r="CH7" i="3" s="1"/>
  <c r="B46" i="3" l="1"/>
  <c r="B45" i="3" s="1"/>
  <c r="B44" i="3" s="1"/>
  <c r="B43" i="3" s="1"/>
  <c r="B42" i="3" s="1"/>
  <c r="B41" i="3" s="1"/>
  <c r="B40" i="3" s="1"/>
  <c r="B39" i="3" s="1"/>
  <c r="B38" i="3" s="1"/>
  <c r="B37" i="3" s="1"/>
  <c r="B36" i="3" s="1"/>
  <c r="B35" i="3" s="1"/>
  <c r="B34" i="3" s="1"/>
  <c r="B33" i="3" s="1"/>
  <c r="B32" i="3" s="1"/>
  <c r="B31" i="3" s="1"/>
  <c r="B30" i="3" s="1"/>
  <c r="B29" i="3" s="1"/>
  <c r="B28" i="3" s="1"/>
  <c r="B27" i="3" s="1"/>
  <c r="B26" i="3" s="1"/>
  <c r="B25" i="3" s="1"/>
  <c r="B24" i="3" s="1"/>
  <c r="B23" i="3" s="1"/>
  <c r="B22" i="3" s="1"/>
  <c r="B21" i="3" s="1"/>
  <c r="B20" i="3" s="1"/>
  <c r="B19" i="3" s="1"/>
  <c r="B18" i="3" s="1"/>
  <c r="B17" i="3" s="1"/>
  <c r="B16" i="3" s="1"/>
  <c r="B15" i="3" s="1"/>
  <c r="B14" i="3" s="1"/>
  <c r="B13" i="3" s="1"/>
  <c r="B12" i="3" s="1"/>
  <c r="T8" i="4"/>
  <c r="U8" i="4" s="1"/>
  <c r="V8" i="4" s="1"/>
  <c r="W8" i="4" s="1"/>
  <c r="X8" i="4" s="1"/>
  <c r="Y8" i="4" s="1"/>
  <c r="Z8" i="4" s="1"/>
  <c r="AA8" i="4" s="1"/>
  <c r="AB8" i="4" s="1"/>
  <c r="AC8" i="4" s="1"/>
  <c r="AD8" i="4" s="1"/>
  <c r="AE8" i="4" s="1"/>
  <c r="AF8" i="4" s="1"/>
  <c r="AG8" i="4" s="1"/>
  <c r="AH8" i="4" s="1"/>
  <c r="AI8" i="4" s="1"/>
  <c r="AJ8" i="4" s="1"/>
  <c r="AK8" i="4" s="1"/>
  <c r="AL8" i="4" s="1"/>
  <c r="AM8" i="4" s="1"/>
  <c r="AN8" i="4" s="1"/>
  <c r="AO8" i="4" s="1"/>
  <c r="AP8" i="4" s="1"/>
  <c r="AQ8" i="4" s="1"/>
  <c r="AR8" i="4" s="1"/>
  <c r="AS8" i="4" s="1"/>
  <c r="AT8" i="4" s="1"/>
  <c r="AU8" i="4" s="1"/>
  <c r="AV8" i="4" s="1"/>
  <c r="AW8" i="4" s="1"/>
  <c r="AX8" i="4" s="1"/>
  <c r="AY8" i="4" s="1"/>
  <c r="AZ8" i="4" s="1"/>
  <c r="BA8" i="4" s="1"/>
  <c r="BB8" i="4" s="1"/>
  <c r="BC8" i="4" s="1"/>
  <c r="BD8" i="4" s="1"/>
  <c r="BE8" i="4" s="1"/>
  <c r="BF8" i="4" s="1"/>
  <c r="BG8" i="4" s="1"/>
  <c r="BH8" i="4" s="1"/>
  <c r="BI8" i="4" s="1"/>
  <c r="BJ8" i="4" s="1"/>
  <c r="BK8" i="4" s="1"/>
  <c r="BL8" i="4" s="1"/>
  <c r="BM8" i="4" s="1"/>
  <c r="BN8" i="4" s="1"/>
  <c r="BO8" i="4" s="1"/>
  <c r="BP8" i="4" s="1"/>
  <c r="BQ8" i="4" s="1"/>
  <c r="BR8" i="4" s="1"/>
  <c r="BS8" i="4" s="1"/>
  <c r="BT8" i="4" s="1"/>
  <c r="BU8" i="4" s="1"/>
  <c r="BV8" i="4" s="1"/>
  <c r="BW8" i="4" s="1"/>
  <c r="BX8" i="4" s="1"/>
  <c r="BY8" i="4" s="1"/>
  <c r="BZ8" i="4" s="1"/>
  <c r="CA8" i="4" s="1"/>
  <c r="CB8" i="4" s="1"/>
  <c r="CC8" i="4" s="1"/>
  <c r="CD8" i="4" s="1"/>
  <c r="CE8" i="4" s="1"/>
  <c r="CF8" i="4" s="1"/>
  <c r="CG8" i="4" s="1"/>
  <c r="CH8" i="4" s="1"/>
  <c r="CI8" i="4" s="1"/>
  <c r="CJ8" i="4" s="1"/>
  <c r="S6" i="4"/>
  <c r="E4466" i="5"/>
  <c r="E4095" i="5"/>
  <c r="E4281" i="5"/>
  <c r="E3816" i="5"/>
  <c r="E4002" i="5"/>
  <c r="E3630" i="5"/>
  <c r="E3909" i="5"/>
  <c r="E4374" i="5"/>
  <c r="E4188" i="5"/>
  <c r="E3444" i="5"/>
  <c r="E3351" i="5"/>
  <c r="E3723" i="5"/>
  <c r="E3258" i="5"/>
  <c r="E3537" i="5"/>
  <c r="E3072" i="5"/>
  <c r="E2979" i="5"/>
  <c r="E2700" i="5"/>
  <c r="E2886" i="5"/>
  <c r="E2607" i="5"/>
  <c r="E2514" i="5"/>
  <c r="E2328" i="5"/>
  <c r="E2235" i="5"/>
  <c r="E1863" i="5"/>
  <c r="E2793" i="5"/>
  <c r="E1770" i="5"/>
  <c r="E1584" i="5"/>
  <c r="E1491" i="5"/>
  <c r="E1956" i="5"/>
  <c r="E1212" i="5"/>
  <c r="E1677" i="5"/>
  <c r="E654" i="5"/>
  <c r="E2421" i="5"/>
  <c r="E561" i="5"/>
  <c r="E1305" i="5"/>
  <c r="E1119" i="5"/>
  <c r="E1026" i="5"/>
  <c r="E3165" i="5"/>
  <c r="E2142" i="5"/>
  <c r="E747" i="5"/>
  <c r="E468" i="5"/>
  <c r="E127" i="5"/>
  <c r="E125" i="5"/>
  <c r="E375" i="5"/>
  <c r="E123" i="5"/>
  <c r="E2049" i="5"/>
  <c r="E121" i="5"/>
  <c r="E933" i="5"/>
  <c r="E282" i="5"/>
  <c r="B101" i="5"/>
  <c r="E1398" i="5"/>
  <c r="E840" i="5"/>
  <c r="C9" i="6"/>
  <c r="G9" i="6"/>
  <c r="D8" i="4"/>
  <c r="C8" i="4"/>
  <c r="E4420" i="5" l="1"/>
  <c r="E4509" i="5"/>
  <c r="E4234" i="5"/>
  <c r="E4048" i="5"/>
  <c r="E4327" i="5"/>
  <c r="E3676" i="5"/>
  <c r="E3955" i="5"/>
  <c r="E3769" i="5"/>
  <c r="E3583" i="5"/>
  <c r="E3862" i="5"/>
  <c r="E3490" i="5"/>
  <c r="E4141" i="5"/>
  <c r="E3211" i="5"/>
  <c r="E3397" i="5"/>
  <c r="E2839" i="5"/>
  <c r="E2746" i="5"/>
  <c r="E2932" i="5"/>
  <c r="E3025" i="5"/>
  <c r="E2560" i="5"/>
  <c r="E2467" i="5"/>
  <c r="E3304" i="5"/>
  <c r="E2188" i="5"/>
  <c r="E2095" i="5"/>
  <c r="E1351" i="5"/>
  <c r="E2002" i="5"/>
  <c r="E1258" i="5"/>
  <c r="E1816" i="5"/>
  <c r="E3118" i="5"/>
  <c r="E2374" i="5"/>
  <c r="E1723" i="5"/>
  <c r="E2653" i="5"/>
  <c r="E1444" i="5"/>
  <c r="E886" i="5"/>
  <c r="E2281" i="5"/>
  <c r="E793" i="5"/>
  <c r="E607" i="5"/>
  <c r="E1630" i="5"/>
  <c r="E979" i="5"/>
  <c r="E1165" i="5"/>
  <c r="E1537" i="5"/>
  <c r="E514" i="5"/>
  <c r="E421" i="5"/>
  <c r="E1072" i="5"/>
  <c r="E328" i="5"/>
  <c r="E700" i="5"/>
  <c r="E1909" i="5"/>
  <c r="B100" i="5"/>
  <c r="D153" i="5"/>
  <c r="D145" i="5"/>
  <c r="D129" i="5"/>
  <c r="D164" i="5"/>
  <c r="D156" i="5"/>
  <c r="D148" i="5"/>
  <c r="D140" i="5"/>
  <c r="D132" i="5"/>
  <c r="D162" i="5"/>
  <c r="D154" i="5"/>
  <c r="D146" i="5"/>
  <c r="D138" i="5"/>
  <c r="D130" i="5"/>
  <c r="D157" i="5"/>
  <c r="D149" i="5"/>
  <c r="D141" i="5"/>
  <c r="D133" i="5"/>
  <c r="D158" i="5"/>
  <c r="D150" i="5"/>
  <c r="D142" i="5"/>
  <c r="D134" i="5"/>
  <c r="D161" i="5"/>
  <c r="D137" i="5"/>
  <c r="D139" i="5"/>
  <c r="D159" i="5"/>
  <c r="D160" i="5"/>
  <c r="D143" i="5"/>
  <c r="D144" i="5"/>
  <c r="D8" i="5"/>
  <c r="D151" i="5"/>
  <c r="D136" i="5"/>
  <c r="D155" i="5"/>
  <c r="D163" i="5"/>
  <c r="D131" i="5"/>
  <c r="D152" i="5"/>
  <c r="D135" i="5"/>
  <c r="D147" i="5"/>
  <c r="CK8" i="4"/>
  <c r="CL8" i="4" s="1"/>
  <c r="CM8" i="4" s="1"/>
  <c r="CN8" i="4" s="1"/>
  <c r="CO8" i="4" s="1"/>
  <c r="CP8" i="4" s="1"/>
  <c r="CQ8" i="4" s="1"/>
  <c r="CR8" i="4" s="1"/>
  <c r="CS8" i="4" s="1"/>
  <c r="CT8" i="4" s="1"/>
  <c r="CU8" i="4" s="1"/>
  <c r="CJ7" i="4"/>
  <c r="H9" i="6"/>
  <c r="C36" i="2"/>
  <c r="B11" i="3"/>
  <c r="B10" i="3" s="1"/>
  <c r="B9" i="3" s="1"/>
  <c r="C33" i="2"/>
  <c r="I9" i="6" l="1"/>
  <c r="E4550" i="5"/>
  <c r="E4373" i="5"/>
  <c r="E4280" i="5"/>
  <c r="E3815" i="5"/>
  <c r="E4094" i="5"/>
  <c r="E4187" i="5"/>
  <c r="E3722" i="5"/>
  <c r="E3629" i="5"/>
  <c r="E3908" i="5"/>
  <c r="E3257" i="5"/>
  <c r="E4001" i="5"/>
  <c r="E3164" i="5"/>
  <c r="E4465" i="5"/>
  <c r="E3536" i="5"/>
  <c r="E3071" i="5"/>
  <c r="E3443" i="5"/>
  <c r="E3350" i="5"/>
  <c r="E2978" i="5"/>
  <c r="E2792" i="5"/>
  <c r="E2699" i="5"/>
  <c r="E2327" i="5"/>
  <c r="E2234" i="5"/>
  <c r="E2420" i="5"/>
  <c r="E2885" i="5"/>
  <c r="E1583" i="5"/>
  <c r="E1490" i="5"/>
  <c r="E2048" i="5"/>
  <c r="E1304" i="5"/>
  <c r="E2513" i="5"/>
  <c r="E1955" i="5"/>
  <c r="E1211" i="5"/>
  <c r="E1676" i="5"/>
  <c r="E1118" i="5"/>
  <c r="E1862" i="5"/>
  <c r="E1025" i="5"/>
  <c r="E2606" i="5"/>
  <c r="E839" i="5"/>
  <c r="E2141" i="5"/>
  <c r="E746" i="5"/>
  <c r="E1769" i="5"/>
  <c r="E932" i="5"/>
  <c r="E560" i="5"/>
  <c r="E281" i="5"/>
  <c r="B99" i="5"/>
  <c r="E653" i="5"/>
  <c r="E1397" i="5"/>
  <c r="E467" i="5"/>
  <c r="E374" i="5"/>
  <c r="D169" i="5"/>
  <c r="D196" i="5"/>
  <c r="D188" i="5"/>
  <c r="D180" i="5"/>
  <c r="D172" i="5"/>
  <c r="D194" i="5"/>
  <c r="D186" i="5"/>
  <c r="D178" i="5"/>
  <c r="D170" i="5"/>
  <c r="D197" i="5"/>
  <c r="D189" i="5"/>
  <c r="D181" i="5"/>
  <c r="D173" i="5"/>
  <c r="D165" i="5"/>
  <c r="E8" i="5"/>
  <c r="D198" i="5"/>
  <c r="D190" i="5"/>
  <c r="D182" i="5"/>
  <c r="D174" i="5"/>
  <c r="D166" i="5"/>
  <c r="D193" i="5"/>
  <c r="D185" i="5"/>
  <c r="D177" i="5"/>
  <c r="D171" i="5"/>
  <c r="D192" i="5"/>
  <c r="D175" i="5"/>
  <c r="D200" i="5"/>
  <c r="D183" i="5"/>
  <c r="D168" i="5"/>
  <c r="D176" i="5"/>
  <c r="D187" i="5"/>
  <c r="D199" i="5"/>
  <c r="D184" i="5"/>
  <c r="D167" i="5"/>
  <c r="D179" i="5"/>
  <c r="D191" i="5"/>
  <c r="D195" i="5"/>
  <c r="A33" i="6"/>
  <c r="CW8" i="4"/>
  <c r="CV8" i="4"/>
  <c r="D233" i="5" l="1"/>
  <c r="D225" i="5"/>
  <c r="D217" i="5"/>
  <c r="D201" i="5"/>
  <c r="D236" i="5"/>
  <c r="D228" i="5"/>
  <c r="D220" i="5"/>
  <c r="D212" i="5"/>
  <c r="D204" i="5"/>
  <c r="D234" i="5"/>
  <c r="D226" i="5"/>
  <c r="D218" i="5"/>
  <c r="D210" i="5"/>
  <c r="D202" i="5"/>
  <c r="F8" i="5"/>
  <c r="D229" i="5"/>
  <c r="D221" i="5"/>
  <c r="D213" i="5"/>
  <c r="D205" i="5"/>
  <c r="D230" i="5"/>
  <c r="D222" i="5"/>
  <c r="D214" i="5"/>
  <c r="D206" i="5"/>
  <c r="D209" i="5"/>
  <c r="D235" i="5"/>
  <c r="D203" i="5"/>
  <c r="D208" i="5"/>
  <c r="D224" i="5"/>
  <c r="D207" i="5"/>
  <c r="D232" i="5"/>
  <c r="D215" i="5"/>
  <c r="D227" i="5"/>
  <c r="D219" i="5"/>
  <c r="D231" i="5"/>
  <c r="D216" i="5"/>
  <c r="C8" i="5"/>
  <c r="D211" i="5"/>
  <c r="D223" i="5"/>
  <c r="E4590" i="5"/>
  <c r="E4047" i="5"/>
  <c r="E4326" i="5"/>
  <c r="E4233" i="5"/>
  <c r="E4508" i="5"/>
  <c r="E3954" i="5"/>
  <c r="E3861" i="5"/>
  <c r="E4140" i="5"/>
  <c r="E3675" i="5"/>
  <c r="E3582" i="5"/>
  <c r="E4419" i="5"/>
  <c r="E3489" i="5"/>
  <c r="E3396" i="5"/>
  <c r="E3303" i="5"/>
  <c r="E3210" i="5"/>
  <c r="E3768" i="5"/>
  <c r="E3024" i="5"/>
  <c r="E2931" i="5"/>
  <c r="E2559" i="5"/>
  <c r="E3117" i="5"/>
  <c r="E2466" i="5"/>
  <c r="E2280" i="5"/>
  <c r="E2838" i="5"/>
  <c r="E2187" i="5"/>
  <c r="E2652" i="5"/>
  <c r="E2745" i="5"/>
  <c r="E1815" i="5"/>
  <c r="E2373" i="5"/>
  <c r="E1722" i="5"/>
  <c r="E1536" i="5"/>
  <c r="E1443" i="5"/>
  <c r="E1908" i="5"/>
  <c r="E1164" i="5"/>
  <c r="E606" i="5"/>
  <c r="E2001" i="5"/>
  <c r="E1350" i="5"/>
  <c r="E513" i="5"/>
  <c r="E2094" i="5"/>
  <c r="E1071" i="5"/>
  <c r="E1629" i="5"/>
  <c r="E978" i="5"/>
  <c r="E1257" i="5"/>
  <c r="E699" i="5"/>
  <c r="E885" i="5"/>
  <c r="E420" i="5"/>
  <c r="B98" i="5"/>
  <c r="E327" i="5"/>
  <c r="E792" i="5"/>
  <c r="A34" i="6"/>
  <c r="A32" i="6"/>
  <c r="J9" i="6"/>
  <c r="E4186" i="5" l="1"/>
  <c r="E4549" i="5"/>
  <c r="E4464" i="5"/>
  <c r="E4000" i="5"/>
  <c r="E4372" i="5"/>
  <c r="E3907" i="5"/>
  <c r="E4279" i="5"/>
  <c r="E3814" i="5"/>
  <c r="E4093" i="5"/>
  <c r="E3535" i="5"/>
  <c r="E3628" i="5"/>
  <c r="E3721" i="5"/>
  <c r="E3442" i="5"/>
  <c r="E3163" i="5"/>
  <c r="E2791" i="5"/>
  <c r="E3256" i="5"/>
  <c r="E2698" i="5"/>
  <c r="E3349" i="5"/>
  <c r="E2884" i="5"/>
  <c r="E2512" i="5"/>
  <c r="E3070" i="5"/>
  <c r="E2977" i="5"/>
  <c r="E2419" i="5"/>
  <c r="E2326" i="5"/>
  <c r="E2047" i="5"/>
  <c r="E1303" i="5"/>
  <c r="E1954" i="5"/>
  <c r="E1210" i="5"/>
  <c r="E2605" i="5"/>
  <c r="E1768" i="5"/>
  <c r="E1675" i="5"/>
  <c r="E2140" i="5"/>
  <c r="E1396" i="5"/>
  <c r="E2233" i="5"/>
  <c r="E838" i="5"/>
  <c r="E1489" i="5"/>
  <c r="E745" i="5"/>
  <c r="E1582" i="5"/>
  <c r="E559" i="5"/>
  <c r="E931" i="5"/>
  <c r="E1024" i="5"/>
  <c r="B97" i="5"/>
  <c r="E652" i="5"/>
  <c r="E373" i="5"/>
  <c r="E280" i="5"/>
  <c r="E1861" i="5"/>
  <c r="E1117" i="5"/>
  <c r="E466" i="5"/>
  <c r="A31" i="6"/>
  <c r="D265" i="5"/>
  <c r="D241" i="5"/>
  <c r="D276" i="5"/>
  <c r="D268" i="5"/>
  <c r="D260" i="5"/>
  <c r="D252" i="5"/>
  <c r="D244" i="5"/>
  <c r="D282" i="5"/>
  <c r="D274" i="5"/>
  <c r="D266" i="5"/>
  <c r="D258" i="5"/>
  <c r="D250" i="5"/>
  <c r="D242" i="5"/>
  <c r="D277" i="5"/>
  <c r="D269" i="5"/>
  <c r="D261" i="5"/>
  <c r="D253" i="5"/>
  <c r="D245" i="5"/>
  <c r="D237" i="5"/>
  <c r="D278" i="5"/>
  <c r="D270" i="5"/>
  <c r="D262" i="5"/>
  <c r="D254" i="5"/>
  <c r="D246" i="5"/>
  <c r="D238" i="5"/>
  <c r="D281" i="5"/>
  <c r="D273" i="5"/>
  <c r="D257" i="5"/>
  <c r="D249" i="5"/>
  <c r="D267" i="5"/>
  <c r="G8" i="5"/>
  <c r="D271" i="5"/>
  <c r="D256" i="5"/>
  <c r="D239" i="5"/>
  <c r="D243" i="5"/>
  <c r="D279" i="5"/>
  <c r="D264" i="5"/>
  <c r="D247" i="5"/>
  <c r="D283" i="5"/>
  <c r="D251" i="5"/>
  <c r="D272" i="5"/>
  <c r="D255" i="5"/>
  <c r="D240" i="5"/>
  <c r="D259" i="5"/>
  <c r="D280" i="5"/>
  <c r="D263" i="5"/>
  <c r="D248" i="5"/>
  <c r="D275" i="5"/>
  <c r="K9" i="6"/>
  <c r="A35" i="6"/>
  <c r="L9" i="6" l="1"/>
  <c r="A36" i="6"/>
  <c r="D329" i="5"/>
  <c r="D321" i="5"/>
  <c r="D313" i="5"/>
  <c r="D305" i="5"/>
  <c r="D297" i="5"/>
  <c r="D289" i="5"/>
  <c r="D324" i="5"/>
  <c r="D316" i="5"/>
  <c r="D308" i="5"/>
  <c r="D300" i="5"/>
  <c r="D292" i="5"/>
  <c r="D284" i="5"/>
  <c r="H8" i="5"/>
  <c r="D322" i="5"/>
  <c r="D314" i="5"/>
  <c r="D306" i="5"/>
  <c r="D298" i="5"/>
  <c r="D290" i="5"/>
  <c r="D325" i="5"/>
  <c r="D317" i="5"/>
  <c r="D309" i="5"/>
  <c r="D301" i="5"/>
  <c r="D293" i="5"/>
  <c r="D285" i="5"/>
  <c r="D326" i="5"/>
  <c r="D318" i="5"/>
  <c r="D310" i="5"/>
  <c r="D302" i="5"/>
  <c r="D294" i="5"/>
  <c r="D286" i="5"/>
  <c r="D299" i="5"/>
  <c r="D307" i="5"/>
  <c r="D320" i="5"/>
  <c r="D303" i="5"/>
  <c r="D288" i="5"/>
  <c r="D291" i="5"/>
  <c r="D328" i="5"/>
  <c r="D311" i="5"/>
  <c r="D296" i="5"/>
  <c r="D315" i="5"/>
  <c r="D327" i="5"/>
  <c r="D312" i="5"/>
  <c r="D295" i="5"/>
  <c r="D319" i="5"/>
  <c r="D304" i="5"/>
  <c r="D287" i="5"/>
  <c r="D323" i="5"/>
  <c r="A30" i="6"/>
  <c r="E4589" i="5"/>
  <c r="E4507" i="5"/>
  <c r="E4418" i="5"/>
  <c r="E4325" i="5"/>
  <c r="E4232" i="5"/>
  <c r="E4046" i="5"/>
  <c r="E3767" i="5"/>
  <c r="E3953" i="5"/>
  <c r="E3209" i="5"/>
  <c r="E3116" i="5"/>
  <c r="E3860" i="5"/>
  <c r="E3395" i="5"/>
  <c r="E3023" i="5"/>
  <c r="E4139" i="5"/>
  <c r="E2930" i="5"/>
  <c r="E3674" i="5"/>
  <c r="E3488" i="5"/>
  <c r="E2744" i="5"/>
  <c r="E3302" i="5"/>
  <c r="E3581" i="5"/>
  <c r="E2279" i="5"/>
  <c r="E2837" i="5"/>
  <c r="E2186" i="5"/>
  <c r="E2651" i="5"/>
  <c r="E2372" i="5"/>
  <c r="E2465" i="5"/>
  <c r="E1535" i="5"/>
  <c r="E1442" i="5"/>
  <c r="E2000" i="5"/>
  <c r="E1256" i="5"/>
  <c r="E1907" i="5"/>
  <c r="E1163" i="5"/>
  <c r="E1628" i="5"/>
  <c r="E2093" i="5"/>
  <c r="E1070" i="5"/>
  <c r="E977" i="5"/>
  <c r="E1721" i="5"/>
  <c r="E791" i="5"/>
  <c r="E698" i="5"/>
  <c r="E512" i="5"/>
  <c r="E1814" i="5"/>
  <c r="B96" i="5"/>
  <c r="E419" i="5"/>
  <c r="E326" i="5"/>
  <c r="E2558" i="5"/>
  <c r="E884" i="5"/>
  <c r="E1349" i="5"/>
  <c r="E605" i="5"/>
  <c r="A37" i="6" l="1"/>
  <c r="D369" i="5"/>
  <c r="D361" i="5"/>
  <c r="D353" i="5"/>
  <c r="D345" i="5"/>
  <c r="D337" i="5"/>
  <c r="I8" i="5"/>
  <c r="D372" i="5"/>
  <c r="D364" i="5"/>
  <c r="D356" i="5"/>
  <c r="D348" i="5"/>
  <c r="D340" i="5"/>
  <c r="D332" i="5"/>
  <c r="D370" i="5"/>
  <c r="D362" i="5"/>
  <c r="D354" i="5"/>
  <c r="D346" i="5"/>
  <c r="D338" i="5"/>
  <c r="D330" i="5"/>
  <c r="D373" i="5"/>
  <c r="D365" i="5"/>
  <c r="D357" i="5"/>
  <c r="D349" i="5"/>
  <c r="D341" i="5"/>
  <c r="D333" i="5"/>
  <c r="D374" i="5"/>
  <c r="D366" i="5"/>
  <c r="D358" i="5"/>
  <c r="D350" i="5"/>
  <c r="D342" i="5"/>
  <c r="D334" i="5"/>
  <c r="D363" i="5"/>
  <c r="D331" i="5"/>
  <c r="D368" i="5"/>
  <c r="D355" i="5"/>
  <c r="D367" i="5"/>
  <c r="D352" i="5"/>
  <c r="D335" i="5"/>
  <c r="D371" i="5"/>
  <c r="D351" i="5"/>
  <c r="D336" i="5"/>
  <c r="D375" i="5"/>
  <c r="D360" i="5"/>
  <c r="D343" i="5"/>
  <c r="D347" i="5"/>
  <c r="D376" i="5"/>
  <c r="D359" i="5"/>
  <c r="D344" i="5"/>
  <c r="D339" i="5"/>
  <c r="M9" i="6"/>
  <c r="E4463" i="5"/>
  <c r="E4548" i="5"/>
  <c r="E3999" i="5"/>
  <c r="E4278" i="5"/>
  <c r="E4185" i="5"/>
  <c r="E3906" i="5"/>
  <c r="E4092" i="5"/>
  <c r="E3813" i="5"/>
  <c r="E4371" i="5"/>
  <c r="E3720" i="5"/>
  <c r="E3627" i="5"/>
  <c r="E3441" i="5"/>
  <c r="E3348" i="5"/>
  <c r="E3255" i="5"/>
  <c r="E3534" i="5"/>
  <c r="E3162" i="5"/>
  <c r="E2976" i="5"/>
  <c r="E2883" i="5"/>
  <c r="E3069" i="5"/>
  <c r="E2790" i="5"/>
  <c r="E2511" i="5"/>
  <c r="E2418" i="5"/>
  <c r="E2232" i="5"/>
  <c r="E2604" i="5"/>
  <c r="E1767" i="5"/>
  <c r="E1674" i="5"/>
  <c r="E1488" i="5"/>
  <c r="E2139" i="5"/>
  <c r="E1395" i="5"/>
  <c r="E1860" i="5"/>
  <c r="E1581" i="5"/>
  <c r="E558" i="5"/>
  <c r="E1209" i="5"/>
  <c r="E1023" i="5"/>
  <c r="E2697" i="5"/>
  <c r="E930" i="5"/>
  <c r="E2325" i="5"/>
  <c r="E2046" i="5"/>
  <c r="E651" i="5"/>
  <c r="E372" i="5"/>
  <c r="E279" i="5"/>
  <c r="E1953" i="5"/>
  <c r="B95" i="5"/>
  <c r="E837" i="5"/>
  <c r="E1116" i="5"/>
  <c r="E465" i="5"/>
  <c r="E1302" i="5"/>
  <c r="E744" i="5"/>
  <c r="A29" i="6"/>
  <c r="N9" i="6" l="1"/>
  <c r="A38" i="6"/>
  <c r="E4588" i="5"/>
  <c r="E4138" i="5"/>
  <c r="E3952" i="5"/>
  <c r="E3766" i="5"/>
  <c r="E4231" i="5"/>
  <c r="E3859" i="5"/>
  <c r="E4324" i="5"/>
  <c r="E4045" i="5"/>
  <c r="E3673" i="5"/>
  <c r="E3580" i="5"/>
  <c r="E4417" i="5"/>
  <c r="E3487" i="5"/>
  <c r="E3394" i="5"/>
  <c r="E3115" i="5"/>
  <c r="E4506" i="5"/>
  <c r="E3301" i="5"/>
  <c r="E2836" i="5"/>
  <c r="E2929" i="5"/>
  <c r="E2743" i="5"/>
  <c r="E2650" i="5"/>
  <c r="E2464" i="5"/>
  <c r="E2371" i="5"/>
  <c r="E1999" i="5"/>
  <c r="E1255" i="5"/>
  <c r="E3022" i="5"/>
  <c r="E1906" i="5"/>
  <c r="E1162" i="5"/>
  <c r="E1720" i="5"/>
  <c r="E2278" i="5"/>
  <c r="E1627" i="5"/>
  <c r="E2557" i="5"/>
  <c r="E2092" i="5"/>
  <c r="E1348" i="5"/>
  <c r="E790" i="5"/>
  <c r="E697" i="5"/>
  <c r="E511" i="5"/>
  <c r="E3208" i="5"/>
  <c r="E2185" i="5"/>
  <c r="E1534" i="5"/>
  <c r="E883" i="5"/>
  <c r="E1813" i="5"/>
  <c r="E1441" i="5"/>
  <c r="E325" i="5"/>
  <c r="E976" i="5"/>
  <c r="B94" i="5"/>
  <c r="E604" i="5"/>
  <c r="E418" i="5"/>
  <c r="E1069" i="5"/>
  <c r="D417" i="5"/>
  <c r="D409" i="5"/>
  <c r="D401" i="5"/>
  <c r="D393" i="5"/>
  <c r="D385" i="5"/>
  <c r="D377" i="5"/>
  <c r="D420" i="5"/>
  <c r="D412" i="5"/>
  <c r="D404" i="5"/>
  <c r="D396" i="5"/>
  <c r="D388" i="5"/>
  <c r="D380" i="5"/>
  <c r="D418" i="5"/>
  <c r="D410" i="5"/>
  <c r="D402" i="5"/>
  <c r="D394" i="5"/>
  <c r="D386" i="5"/>
  <c r="D378" i="5"/>
  <c r="D421" i="5"/>
  <c r="D413" i="5"/>
  <c r="D405" i="5"/>
  <c r="D397" i="5"/>
  <c r="D389" i="5"/>
  <c r="D381" i="5"/>
  <c r="D422" i="5"/>
  <c r="D414" i="5"/>
  <c r="D406" i="5"/>
  <c r="D398" i="5"/>
  <c r="D390" i="5"/>
  <c r="D382" i="5"/>
  <c r="J8" i="5"/>
  <c r="D395" i="5"/>
  <c r="D400" i="5"/>
  <c r="D383" i="5"/>
  <c r="D387" i="5"/>
  <c r="D416" i="5"/>
  <c r="D399" i="5"/>
  <c r="D384" i="5"/>
  <c r="D407" i="5"/>
  <c r="D392" i="5"/>
  <c r="D411" i="5"/>
  <c r="D379" i="5"/>
  <c r="D415" i="5"/>
  <c r="D408" i="5"/>
  <c r="D391" i="5"/>
  <c r="D403" i="5"/>
  <c r="D419" i="5"/>
  <c r="A28" i="6"/>
  <c r="D465" i="5" l="1"/>
  <c r="D457" i="5"/>
  <c r="D449" i="5"/>
  <c r="D441" i="5"/>
  <c r="D433" i="5"/>
  <c r="D425" i="5"/>
  <c r="D468" i="5"/>
  <c r="D460" i="5"/>
  <c r="D452" i="5"/>
  <c r="D444" i="5"/>
  <c r="D436" i="5"/>
  <c r="D428" i="5"/>
  <c r="D466" i="5"/>
  <c r="D458" i="5"/>
  <c r="D450" i="5"/>
  <c r="D442" i="5"/>
  <c r="D434" i="5"/>
  <c r="D426" i="5"/>
  <c r="D469" i="5"/>
  <c r="D461" i="5"/>
  <c r="D453" i="5"/>
  <c r="D445" i="5"/>
  <c r="D437" i="5"/>
  <c r="D429" i="5"/>
  <c r="D462" i="5"/>
  <c r="D454" i="5"/>
  <c r="D446" i="5"/>
  <c r="D438" i="5"/>
  <c r="D430" i="5"/>
  <c r="D459" i="5"/>
  <c r="D427" i="5"/>
  <c r="D432" i="5"/>
  <c r="D463" i="5"/>
  <c r="D448" i="5"/>
  <c r="D431" i="5"/>
  <c r="D467" i="5"/>
  <c r="D456" i="5"/>
  <c r="D439" i="5"/>
  <c r="D424" i="5"/>
  <c r="K8" i="5"/>
  <c r="D464" i="5"/>
  <c r="D451" i="5"/>
  <c r="D443" i="5"/>
  <c r="D447" i="5"/>
  <c r="D455" i="5"/>
  <c r="D440" i="5"/>
  <c r="D423" i="5"/>
  <c r="D435" i="5"/>
  <c r="A27" i="6"/>
  <c r="E4547" i="5"/>
  <c r="E4370" i="5"/>
  <c r="E4277" i="5"/>
  <c r="E4462" i="5"/>
  <c r="E4184" i="5"/>
  <c r="E3998" i="5"/>
  <c r="E3719" i="5"/>
  <c r="E4091" i="5"/>
  <c r="E3812" i="5"/>
  <c r="E3626" i="5"/>
  <c r="E3533" i="5"/>
  <c r="E3161" i="5"/>
  <c r="E3068" i="5"/>
  <c r="E3905" i="5"/>
  <c r="E3347" i="5"/>
  <c r="E3254" i="5"/>
  <c r="E2975" i="5"/>
  <c r="E2882" i="5"/>
  <c r="E2696" i="5"/>
  <c r="E3440" i="5"/>
  <c r="E2231" i="5"/>
  <c r="E2603" i="5"/>
  <c r="E2324" i="5"/>
  <c r="E1487" i="5"/>
  <c r="E2138" i="5"/>
  <c r="E1394" i="5"/>
  <c r="E1952" i="5"/>
  <c r="E1208" i="5"/>
  <c r="E2417" i="5"/>
  <c r="E1859" i="5"/>
  <c r="E1580" i="5"/>
  <c r="E1022" i="5"/>
  <c r="E2510" i="5"/>
  <c r="E1766" i="5"/>
  <c r="E929" i="5"/>
  <c r="E743" i="5"/>
  <c r="E2045" i="5"/>
  <c r="E650" i="5"/>
  <c r="E1673" i="5"/>
  <c r="E1115" i="5"/>
  <c r="E836" i="5"/>
  <c r="E2789" i="5"/>
  <c r="E464" i="5"/>
  <c r="E200" i="5"/>
  <c r="E371" i="5"/>
  <c r="B93" i="5"/>
  <c r="E1301" i="5"/>
  <c r="E557" i="5"/>
  <c r="E278" i="5"/>
  <c r="A39" i="6"/>
  <c r="O9" i="6"/>
  <c r="P9" i="6" l="1"/>
  <c r="A26" i="6"/>
  <c r="D515" i="5"/>
  <c r="D507" i="5"/>
  <c r="D510" i="5"/>
  <c r="D508" i="5"/>
  <c r="D512" i="5"/>
  <c r="D513" i="5"/>
  <c r="D511" i="5"/>
  <c r="D509" i="5"/>
  <c r="D505" i="5"/>
  <c r="D497" i="5"/>
  <c r="D489" i="5"/>
  <c r="D481" i="5"/>
  <c r="D473" i="5"/>
  <c r="D500" i="5"/>
  <c r="D492" i="5"/>
  <c r="D484" i="5"/>
  <c r="D476" i="5"/>
  <c r="D498" i="5"/>
  <c r="D490" i="5"/>
  <c r="D482" i="5"/>
  <c r="D474" i="5"/>
  <c r="D514" i="5"/>
  <c r="D506" i="5"/>
  <c r="D501" i="5"/>
  <c r="D493" i="5"/>
  <c r="D485" i="5"/>
  <c r="D477" i="5"/>
  <c r="D502" i="5"/>
  <c r="D494" i="5"/>
  <c r="D486" i="5"/>
  <c r="D478" i="5"/>
  <c r="D470" i="5"/>
  <c r="D491" i="5"/>
  <c r="D499" i="5"/>
  <c r="D496" i="5"/>
  <c r="D495" i="5"/>
  <c r="D480" i="5"/>
  <c r="D483" i="5"/>
  <c r="D503" i="5"/>
  <c r="D488" i="5"/>
  <c r="D471" i="5"/>
  <c r="L8" i="5"/>
  <c r="D479" i="5"/>
  <c r="D475" i="5"/>
  <c r="D504" i="5"/>
  <c r="D487" i="5"/>
  <c r="D472" i="5"/>
  <c r="E4587" i="5"/>
  <c r="E4505" i="5"/>
  <c r="E4416" i="5"/>
  <c r="E3951" i="5"/>
  <c r="E4230" i="5"/>
  <c r="E4323" i="5"/>
  <c r="E3858" i="5"/>
  <c r="E4044" i="5"/>
  <c r="E3765" i="5"/>
  <c r="E3393" i="5"/>
  <c r="E3300" i="5"/>
  <c r="E3207" i="5"/>
  <c r="E3114" i="5"/>
  <c r="E4137" i="5"/>
  <c r="E2928" i="5"/>
  <c r="E3579" i="5"/>
  <c r="E2835" i="5"/>
  <c r="E2463" i="5"/>
  <c r="E2370" i="5"/>
  <c r="E3672" i="5"/>
  <c r="E3021" i="5"/>
  <c r="E2556" i="5"/>
  <c r="E1719" i="5"/>
  <c r="E2277" i="5"/>
  <c r="E1626" i="5"/>
  <c r="E3486" i="5"/>
  <c r="E1440" i="5"/>
  <c r="E2091" i="5"/>
  <c r="E1347" i="5"/>
  <c r="E1812" i="5"/>
  <c r="E510" i="5"/>
  <c r="E1905" i="5"/>
  <c r="E1254" i="5"/>
  <c r="E2184" i="5"/>
  <c r="E1998" i="5"/>
  <c r="E975" i="5"/>
  <c r="E2742" i="5"/>
  <c r="E1533" i="5"/>
  <c r="E882" i="5"/>
  <c r="E603" i="5"/>
  <c r="E789" i="5"/>
  <c r="E324" i="5"/>
  <c r="E236" i="5"/>
  <c r="E164" i="5"/>
  <c r="E2649" i="5"/>
  <c r="E1068" i="5"/>
  <c r="E1161" i="5"/>
  <c r="E417" i="5"/>
  <c r="E696" i="5"/>
  <c r="B92" i="5"/>
  <c r="A40" i="6"/>
  <c r="E4461" i="5" l="1"/>
  <c r="E4546" i="5"/>
  <c r="E3904" i="5"/>
  <c r="E3718" i="5"/>
  <c r="E4183" i="5"/>
  <c r="E3811" i="5"/>
  <c r="E4090" i="5"/>
  <c r="E4369" i="5"/>
  <c r="E3625" i="5"/>
  <c r="E3532" i="5"/>
  <c r="E3997" i="5"/>
  <c r="E3439" i="5"/>
  <c r="E3346" i="5"/>
  <c r="E3067" i="5"/>
  <c r="E3160" i="5"/>
  <c r="E3253" i="5"/>
  <c r="E2788" i="5"/>
  <c r="E2695" i="5"/>
  <c r="E2602" i="5"/>
  <c r="E2416" i="5"/>
  <c r="E4276" i="5"/>
  <c r="E2881" i="5"/>
  <c r="E2323" i="5"/>
  <c r="E2974" i="5"/>
  <c r="E2230" i="5"/>
  <c r="E1951" i="5"/>
  <c r="E1207" i="5"/>
  <c r="E1858" i="5"/>
  <c r="E2509" i="5"/>
  <c r="E1672" i="5"/>
  <c r="E1579" i="5"/>
  <c r="E2044" i="5"/>
  <c r="E1300" i="5"/>
  <c r="E742" i="5"/>
  <c r="E1393" i="5"/>
  <c r="E649" i="5"/>
  <c r="E2137" i="5"/>
  <c r="E1486" i="5"/>
  <c r="E1114" i="5"/>
  <c r="E835" i="5"/>
  <c r="E928" i="5"/>
  <c r="E463" i="5"/>
  <c r="E199" i="5"/>
  <c r="E556" i="5"/>
  <c r="E277" i="5"/>
  <c r="B91" i="5"/>
  <c r="E1765" i="5"/>
  <c r="E1021" i="5"/>
  <c r="E370" i="5"/>
  <c r="A41" i="6"/>
  <c r="A25" i="6"/>
  <c r="Q9" i="6"/>
  <c r="D555" i="5"/>
  <c r="D547" i="5"/>
  <c r="D539" i="5"/>
  <c r="D531" i="5"/>
  <c r="D523" i="5"/>
  <c r="D558" i="5"/>
  <c r="D550" i="5"/>
  <c r="D542" i="5"/>
  <c r="D534" i="5"/>
  <c r="D526" i="5"/>
  <c r="D518" i="5"/>
  <c r="D556" i="5"/>
  <c r="D548" i="5"/>
  <c r="D540" i="5"/>
  <c r="D532" i="5"/>
  <c r="D524" i="5"/>
  <c r="D516" i="5"/>
  <c r="D559" i="5"/>
  <c r="D551" i="5"/>
  <c r="D543" i="5"/>
  <c r="D535" i="5"/>
  <c r="D560" i="5"/>
  <c r="D552" i="5"/>
  <c r="D544" i="5"/>
  <c r="D536" i="5"/>
  <c r="D528" i="5"/>
  <c r="D520" i="5"/>
  <c r="D561" i="5"/>
  <c r="D546" i="5"/>
  <c r="D529" i="5"/>
  <c r="D527" i="5"/>
  <c r="D525" i="5"/>
  <c r="D521" i="5"/>
  <c r="D519" i="5"/>
  <c r="D517" i="5"/>
  <c r="D533" i="5"/>
  <c r="D541" i="5"/>
  <c r="D562" i="5"/>
  <c r="D545" i="5"/>
  <c r="D530" i="5"/>
  <c r="D522" i="5"/>
  <c r="M8" i="5"/>
  <c r="D557" i="5"/>
  <c r="D554" i="5"/>
  <c r="D537" i="5"/>
  <c r="D538" i="5"/>
  <c r="D553" i="5"/>
  <c r="D549" i="5"/>
  <c r="E4415" i="5" l="1"/>
  <c r="E4504" i="5"/>
  <c r="E4322" i="5"/>
  <c r="E4229" i="5"/>
  <c r="E4586" i="5"/>
  <c r="E3950" i="5"/>
  <c r="E3764" i="5"/>
  <c r="E3671" i="5"/>
  <c r="E3857" i="5"/>
  <c r="E4136" i="5"/>
  <c r="E3113" i="5"/>
  <c r="E3578" i="5"/>
  <c r="E4043" i="5"/>
  <c r="E3299" i="5"/>
  <c r="E2927" i="5"/>
  <c r="E2834" i="5"/>
  <c r="E3392" i="5"/>
  <c r="E3206" i="5"/>
  <c r="E3020" i="5"/>
  <c r="E2183" i="5"/>
  <c r="E2648" i="5"/>
  <c r="E2555" i="5"/>
  <c r="E2276" i="5"/>
  <c r="E2369" i="5"/>
  <c r="E1439" i="5"/>
  <c r="E2090" i="5"/>
  <c r="E1346" i="5"/>
  <c r="E1904" i="5"/>
  <c r="E1811" i="5"/>
  <c r="E3485" i="5"/>
  <c r="E2741" i="5"/>
  <c r="E1532" i="5"/>
  <c r="E2462" i="5"/>
  <c r="E1997" i="5"/>
  <c r="E974" i="5"/>
  <c r="E1160" i="5"/>
  <c r="E881" i="5"/>
  <c r="E1625" i="5"/>
  <c r="E695" i="5"/>
  <c r="E602" i="5"/>
  <c r="E1067" i="5"/>
  <c r="E416" i="5"/>
  <c r="E509" i="5"/>
  <c r="B90" i="5"/>
  <c r="E1253" i="5"/>
  <c r="E788" i="5"/>
  <c r="E1718" i="5"/>
  <c r="E323" i="5"/>
  <c r="E235" i="5"/>
  <c r="E163" i="5"/>
  <c r="R9" i="6"/>
  <c r="A24" i="6"/>
  <c r="D603" i="5"/>
  <c r="D595" i="5"/>
  <c r="D587" i="5"/>
  <c r="D579" i="5"/>
  <c r="D571" i="5"/>
  <c r="D563" i="5"/>
  <c r="D606" i="5"/>
  <c r="D598" i="5"/>
  <c r="D590" i="5"/>
  <c r="D582" i="5"/>
  <c r="D574" i="5"/>
  <c r="D566" i="5"/>
  <c r="D604" i="5"/>
  <c r="D596" i="5"/>
  <c r="D588" i="5"/>
  <c r="D580" i="5"/>
  <c r="D572" i="5"/>
  <c r="D564" i="5"/>
  <c r="D607" i="5"/>
  <c r="D599" i="5"/>
  <c r="D591" i="5"/>
  <c r="D583" i="5"/>
  <c r="D575" i="5"/>
  <c r="D567" i="5"/>
  <c r="D608" i="5"/>
  <c r="D600" i="5"/>
  <c r="D592" i="5"/>
  <c r="D584" i="5"/>
  <c r="D576" i="5"/>
  <c r="D568" i="5"/>
  <c r="D593" i="5"/>
  <c r="D578" i="5"/>
  <c r="D597" i="5"/>
  <c r="D565" i="5"/>
  <c r="D605" i="5"/>
  <c r="D573" i="5"/>
  <c r="N8" i="5"/>
  <c r="D594" i="5"/>
  <c r="D577" i="5"/>
  <c r="D589" i="5"/>
  <c r="D581" i="5"/>
  <c r="D602" i="5"/>
  <c r="D570" i="5"/>
  <c r="D601" i="5"/>
  <c r="D586" i="5"/>
  <c r="D569" i="5"/>
  <c r="D585" i="5"/>
  <c r="A42" i="6"/>
  <c r="D651" i="5" l="1"/>
  <c r="D643" i="5"/>
  <c r="D635" i="5"/>
  <c r="D627" i="5"/>
  <c r="D619" i="5"/>
  <c r="D611" i="5"/>
  <c r="D654" i="5"/>
  <c r="D646" i="5"/>
  <c r="D638" i="5"/>
  <c r="D630" i="5"/>
  <c r="D622" i="5"/>
  <c r="D614" i="5"/>
  <c r="D652" i="5"/>
  <c r="D644" i="5"/>
  <c r="D636" i="5"/>
  <c r="D628" i="5"/>
  <c r="D620" i="5"/>
  <c r="D612" i="5"/>
  <c r="D655" i="5"/>
  <c r="D647" i="5"/>
  <c r="D639" i="5"/>
  <c r="D631" i="5"/>
  <c r="D623" i="5"/>
  <c r="D615" i="5"/>
  <c r="D648" i="5"/>
  <c r="D640" i="5"/>
  <c r="D632" i="5"/>
  <c r="D624" i="5"/>
  <c r="D616" i="5"/>
  <c r="D642" i="5"/>
  <c r="D625" i="5"/>
  <c r="D610" i="5"/>
  <c r="D629" i="5"/>
  <c r="D637" i="5"/>
  <c r="D641" i="5"/>
  <c r="D626" i="5"/>
  <c r="D609" i="5"/>
  <c r="D653" i="5"/>
  <c r="D621" i="5"/>
  <c r="D617" i="5"/>
  <c r="D649" i="5"/>
  <c r="O8" i="5"/>
  <c r="D633" i="5"/>
  <c r="D645" i="5"/>
  <c r="D618" i="5"/>
  <c r="D613" i="5"/>
  <c r="D634" i="5"/>
  <c r="D650" i="5"/>
  <c r="E4368" i="5"/>
  <c r="E4545" i="5"/>
  <c r="E4460" i="5"/>
  <c r="E3903" i="5"/>
  <c r="E4182" i="5"/>
  <c r="E3810" i="5"/>
  <c r="E3996" i="5"/>
  <c r="E3624" i="5"/>
  <c r="E4275" i="5"/>
  <c r="E4089" i="5"/>
  <c r="E3717" i="5"/>
  <c r="E3531" i="5"/>
  <c r="E3345" i="5"/>
  <c r="E3252" i="5"/>
  <c r="E3159" i="5"/>
  <c r="E3066" i="5"/>
  <c r="E2880" i="5"/>
  <c r="E2787" i="5"/>
  <c r="E2415" i="5"/>
  <c r="E3438" i="5"/>
  <c r="E2322" i="5"/>
  <c r="E2973" i="5"/>
  <c r="E2508" i="5"/>
  <c r="E1671" i="5"/>
  <c r="E1578" i="5"/>
  <c r="E2136" i="5"/>
  <c r="E1392" i="5"/>
  <c r="E2694" i="5"/>
  <c r="E2043" i="5"/>
  <c r="E1299" i="5"/>
  <c r="E1764" i="5"/>
  <c r="E1485" i="5"/>
  <c r="E1113" i="5"/>
  <c r="E927" i="5"/>
  <c r="E834" i="5"/>
  <c r="E1950" i="5"/>
  <c r="E555" i="5"/>
  <c r="E2601" i="5"/>
  <c r="E276" i="5"/>
  <c r="B89" i="5"/>
  <c r="E1857" i="5"/>
  <c r="E2229" i="5"/>
  <c r="E741" i="5"/>
  <c r="E1020" i="5"/>
  <c r="E369" i="5"/>
  <c r="E648" i="5"/>
  <c r="E198" i="5"/>
  <c r="E1206" i="5"/>
  <c r="E462" i="5"/>
  <c r="S9" i="6"/>
  <c r="A43" i="6"/>
  <c r="A23" i="6"/>
  <c r="A22" i="6" l="1"/>
  <c r="E4585" i="5"/>
  <c r="E4503" i="5"/>
  <c r="E4414" i="5"/>
  <c r="E3856" i="5"/>
  <c r="E3670" i="5"/>
  <c r="E4135" i="5"/>
  <c r="E4042" i="5"/>
  <c r="E3949" i="5"/>
  <c r="E4321" i="5"/>
  <c r="E4228" i="5"/>
  <c r="E3577" i="5"/>
  <c r="E3763" i="5"/>
  <c r="E3484" i="5"/>
  <c r="E3391" i="5"/>
  <c r="E3298" i="5"/>
  <c r="E3205" i="5"/>
  <c r="E3019" i="5"/>
  <c r="E2740" i="5"/>
  <c r="E2833" i="5"/>
  <c r="E2647" i="5"/>
  <c r="E2554" i="5"/>
  <c r="E3112" i="5"/>
  <c r="E2368" i="5"/>
  <c r="E2275" i="5"/>
  <c r="E1903" i="5"/>
  <c r="E1159" i="5"/>
  <c r="E1810" i="5"/>
  <c r="E1624" i="5"/>
  <c r="E1531" i="5"/>
  <c r="E2926" i="5"/>
  <c r="E2461" i="5"/>
  <c r="E1996" i="5"/>
  <c r="E1252" i="5"/>
  <c r="E694" i="5"/>
  <c r="E601" i="5"/>
  <c r="E1066" i="5"/>
  <c r="E2089" i="5"/>
  <c r="E1438" i="5"/>
  <c r="E787" i="5"/>
  <c r="E2182" i="5"/>
  <c r="E415" i="5"/>
  <c r="E1345" i="5"/>
  <c r="E880" i="5"/>
  <c r="E508" i="5"/>
  <c r="E1717" i="5"/>
  <c r="E322" i="5"/>
  <c r="E162" i="5"/>
  <c r="B88" i="5"/>
  <c r="E973" i="5"/>
  <c r="E234" i="5"/>
  <c r="T9" i="6"/>
  <c r="A44" i="6"/>
  <c r="D699" i="5"/>
  <c r="D691" i="5"/>
  <c r="D683" i="5"/>
  <c r="D675" i="5"/>
  <c r="D667" i="5"/>
  <c r="D659" i="5"/>
  <c r="D694" i="5"/>
  <c r="D686" i="5"/>
  <c r="D678" i="5"/>
  <c r="D670" i="5"/>
  <c r="D662" i="5"/>
  <c r="D700" i="5"/>
  <c r="D692" i="5"/>
  <c r="D684" i="5"/>
  <c r="D676" i="5"/>
  <c r="D668" i="5"/>
  <c r="D660" i="5"/>
  <c r="D695" i="5"/>
  <c r="D687" i="5"/>
  <c r="D679" i="5"/>
  <c r="D671" i="5"/>
  <c r="D663" i="5"/>
  <c r="D696" i="5"/>
  <c r="D688" i="5"/>
  <c r="D680" i="5"/>
  <c r="D672" i="5"/>
  <c r="D664" i="5"/>
  <c r="D656" i="5"/>
  <c r="D689" i="5"/>
  <c r="D674" i="5"/>
  <c r="D657" i="5"/>
  <c r="D693" i="5"/>
  <c r="D661" i="5"/>
  <c r="P8" i="5"/>
  <c r="D701" i="5"/>
  <c r="D669" i="5"/>
  <c r="D690" i="5"/>
  <c r="D673" i="5"/>
  <c r="D658" i="5"/>
  <c r="D685" i="5"/>
  <c r="D682" i="5"/>
  <c r="D665" i="5"/>
  <c r="D677" i="5"/>
  <c r="D698" i="5"/>
  <c r="D666" i="5"/>
  <c r="D681" i="5"/>
  <c r="D697" i="5"/>
  <c r="U9" i="6" l="1"/>
  <c r="A45" i="6"/>
  <c r="E4459" i="5"/>
  <c r="E4274" i="5"/>
  <c r="E4544" i="5"/>
  <c r="E4088" i="5"/>
  <c r="E3902" i="5"/>
  <c r="E3716" i="5"/>
  <c r="E4181" i="5"/>
  <c r="E3623" i="5"/>
  <c r="E4367" i="5"/>
  <c r="E3995" i="5"/>
  <c r="E3065" i="5"/>
  <c r="E3809" i="5"/>
  <c r="E3251" i="5"/>
  <c r="E3158" i="5"/>
  <c r="E2879" i="5"/>
  <c r="E3530" i="5"/>
  <c r="E2786" i="5"/>
  <c r="E3344" i="5"/>
  <c r="E2972" i="5"/>
  <c r="E2600" i="5"/>
  <c r="E2507" i="5"/>
  <c r="E2228" i="5"/>
  <c r="E2135" i="5"/>
  <c r="E1391" i="5"/>
  <c r="E2693" i="5"/>
  <c r="E2042" i="5"/>
  <c r="E1298" i="5"/>
  <c r="E1856" i="5"/>
  <c r="E3437" i="5"/>
  <c r="E2321" i="5"/>
  <c r="E1763" i="5"/>
  <c r="E1484" i="5"/>
  <c r="E926" i="5"/>
  <c r="E1670" i="5"/>
  <c r="E833" i="5"/>
  <c r="E647" i="5"/>
  <c r="E1949" i="5"/>
  <c r="E554" i="5"/>
  <c r="E2414" i="5"/>
  <c r="E1577" i="5"/>
  <c r="E1019" i="5"/>
  <c r="E740" i="5"/>
  <c r="E461" i="5"/>
  <c r="E197" i="5"/>
  <c r="B87" i="5"/>
  <c r="E368" i="5"/>
  <c r="E1205" i="5"/>
  <c r="E1112" i="5"/>
  <c r="E275" i="5"/>
  <c r="A21" i="6"/>
  <c r="D747" i="5"/>
  <c r="D739" i="5"/>
  <c r="D731" i="5"/>
  <c r="D723" i="5"/>
  <c r="D715" i="5"/>
  <c r="D707" i="5"/>
  <c r="D742" i="5"/>
  <c r="D734" i="5"/>
  <c r="D726" i="5"/>
  <c r="D718" i="5"/>
  <c r="D710" i="5"/>
  <c r="D702" i="5"/>
  <c r="D748" i="5"/>
  <c r="D740" i="5"/>
  <c r="D732" i="5"/>
  <c r="D724" i="5"/>
  <c r="D716" i="5"/>
  <c r="D708" i="5"/>
  <c r="D743" i="5"/>
  <c r="D735" i="5"/>
  <c r="D727" i="5"/>
  <c r="D719" i="5"/>
  <c r="D711" i="5"/>
  <c r="D703" i="5"/>
  <c r="D744" i="5"/>
  <c r="D736" i="5"/>
  <c r="D728" i="5"/>
  <c r="D720" i="5"/>
  <c r="D712" i="5"/>
  <c r="D704" i="5"/>
  <c r="D738" i="5"/>
  <c r="D721" i="5"/>
  <c r="D706" i="5"/>
  <c r="Q8" i="5"/>
  <c r="D725" i="5"/>
  <c r="D733" i="5"/>
  <c r="D737" i="5"/>
  <c r="D722" i="5"/>
  <c r="D705" i="5"/>
  <c r="D717" i="5"/>
  <c r="D745" i="5"/>
  <c r="D709" i="5"/>
  <c r="D730" i="5"/>
  <c r="D713" i="5"/>
  <c r="D714" i="5"/>
  <c r="D746" i="5"/>
  <c r="D729" i="5"/>
  <c r="D741" i="5"/>
  <c r="D787" i="5" l="1"/>
  <c r="D779" i="5"/>
  <c r="D771" i="5"/>
  <c r="D763" i="5"/>
  <c r="D755" i="5"/>
  <c r="D790" i="5"/>
  <c r="D782" i="5"/>
  <c r="D774" i="5"/>
  <c r="D766" i="5"/>
  <c r="D758" i="5"/>
  <c r="D750" i="5"/>
  <c r="D788" i="5"/>
  <c r="D780" i="5"/>
  <c r="D772" i="5"/>
  <c r="D764" i="5"/>
  <c r="D756" i="5"/>
  <c r="D791" i="5"/>
  <c r="D783" i="5"/>
  <c r="D775" i="5"/>
  <c r="D767" i="5"/>
  <c r="D759" i="5"/>
  <c r="D751" i="5"/>
  <c r="D792" i="5"/>
  <c r="D784" i="5"/>
  <c r="D776" i="5"/>
  <c r="D768" i="5"/>
  <c r="D760" i="5"/>
  <c r="D752" i="5"/>
  <c r="D785" i="5"/>
  <c r="D770" i="5"/>
  <c r="D753" i="5"/>
  <c r="D789" i="5"/>
  <c r="D757" i="5"/>
  <c r="D765" i="5"/>
  <c r="D786" i="5"/>
  <c r="D769" i="5"/>
  <c r="D754" i="5"/>
  <c r="D781" i="5"/>
  <c r="D749" i="5"/>
  <c r="R8" i="5"/>
  <c r="D778" i="5"/>
  <c r="D793" i="5"/>
  <c r="D777" i="5"/>
  <c r="D761" i="5"/>
  <c r="D794" i="5"/>
  <c r="D773" i="5"/>
  <c r="D762" i="5"/>
  <c r="A46" i="6"/>
  <c r="A20" i="6"/>
  <c r="E4502" i="5"/>
  <c r="E4413" i="5"/>
  <c r="E3855" i="5"/>
  <c r="E4584" i="5"/>
  <c r="E4227" i="5"/>
  <c r="E4320" i="5"/>
  <c r="E3948" i="5"/>
  <c r="E4134" i="5"/>
  <c r="E3669" i="5"/>
  <c r="E3297" i="5"/>
  <c r="E3204" i="5"/>
  <c r="E3762" i="5"/>
  <c r="E3111" i="5"/>
  <c r="E3576" i="5"/>
  <c r="E3483" i="5"/>
  <c r="E4041" i="5"/>
  <c r="E3018" i="5"/>
  <c r="E2832" i="5"/>
  <c r="E2739" i="5"/>
  <c r="E3390" i="5"/>
  <c r="E2367" i="5"/>
  <c r="E2274" i="5"/>
  <c r="E2925" i="5"/>
  <c r="E2460" i="5"/>
  <c r="E2646" i="5"/>
  <c r="E1623" i="5"/>
  <c r="E1530" i="5"/>
  <c r="E2088" i="5"/>
  <c r="E1344" i="5"/>
  <c r="E1995" i="5"/>
  <c r="E1251" i="5"/>
  <c r="E1716" i="5"/>
  <c r="E1158" i="5"/>
  <c r="E1809" i="5"/>
  <c r="E1065" i="5"/>
  <c r="E1902" i="5"/>
  <c r="E879" i="5"/>
  <c r="E2553" i="5"/>
  <c r="E1437" i="5"/>
  <c r="E786" i="5"/>
  <c r="E2181" i="5"/>
  <c r="E507" i="5"/>
  <c r="E693" i="5"/>
  <c r="E972" i="5"/>
  <c r="B86" i="5"/>
  <c r="E321" i="5"/>
  <c r="E233" i="5"/>
  <c r="E161" i="5"/>
  <c r="E600" i="5"/>
  <c r="E414" i="5"/>
  <c r="V9" i="6"/>
  <c r="A19" i="6" l="1"/>
  <c r="W9" i="6"/>
  <c r="D835" i="5"/>
  <c r="D827" i="5"/>
  <c r="D819" i="5"/>
  <c r="D811" i="5"/>
  <c r="D803" i="5"/>
  <c r="D795" i="5"/>
  <c r="D838" i="5"/>
  <c r="D830" i="5"/>
  <c r="D822" i="5"/>
  <c r="D814" i="5"/>
  <c r="D806" i="5"/>
  <c r="D798" i="5"/>
  <c r="D836" i="5"/>
  <c r="D828" i="5"/>
  <c r="D820" i="5"/>
  <c r="D812" i="5"/>
  <c r="D804" i="5"/>
  <c r="D796" i="5"/>
  <c r="D839" i="5"/>
  <c r="D831" i="5"/>
  <c r="D823" i="5"/>
  <c r="D815" i="5"/>
  <c r="D807" i="5"/>
  <c r="D799" i="5"/>
  <c r="D840" i="5"/>
  <c r="D832" i="5"/>
  <c r="D824" i="5"/>
  <c r="D816" i="5"/>
  <c r="D808" i="5"/>
  <c r="D800" i="5"/>
  <c r="D834" i="5"/>
  <c r="D817" i="5"/>
  <c r="D802" i="5"/>
  <c r="D821" i="5"/>
  <c r="D829" i="5"/>
  <c r="D797" i="5"/>
  <c r="D833" i="5"/>
  <c r="D818" i="5"/>
  <c r="D801" i="5"/>
  <c r="D813" i="5"/>
  <c r="D837" i="5"/>
  <c r="D810" i="5"/>
  <c r="S8" i="5"/>
  <c r="D805" i="5"/>
  <c r="D826" i="5"/>
  <c r="D809" i="5"/>
  <c r="D825" i="5"/>
  <c r="D841" i="5"/>
  <c r="E4543" i="5"/>
  <c r="E4087" i="5"/>
  <c r="E4366" i="5"/>
  <c r="E4180" i="5"/>
  <c r="E3808" i="5"/>
  <c r="E3622" i="5"/>
  <c r="E4273" i="5"/>
  <c r="E3994" i="5"/>
  <c r="E4458" i="5"/>
  <c r="E3901" i="5"/>
  <c r="E3436" i="5"/>
  <c r="E3529" i="5"/>
  <c r="E3343" i="5"/>
  <c r="E3250" i="5"/>
  <c r="E3715" i="5"/>
  <c r="E3064" i="5"/>
  <c r="E3157" i="5"/>
  <c r="E2971" i="5"/>
  <c r="E2692" i="5"/>
  <c r="E2599" i="5"/>
  <c r="E2506" i="5"/>
  <c r="E2320" i="5"/>
  <c r="E2785" i="5"/>
  <c r="E2227" i="5"/>
  <c r="E1855" i="5"/>
  <c r="E1762" i="5"/>
  <c r="E2413" i="5"/>
  <c r="E1576" i="5"/>
  <c r="E1483" i="5"/>
  <c r="E1948" i="5"/>
  <c r="E1204" i="5"/>
  <c r="E646" i="5"/>
  <c r="E1297" i="5"/>
  <c r="E553" i="5"/>
  <c r="E2878" i="5"/>
  <c r="E2041" i="5"/>
  <c r="E1390" i="5"/>
  <c r="E1111" i="5"/>
  <c r="E1018" i="5"/>
  <c r="E739" i="5"/>
  <c r="E832" i="5"/>
  <c r="E460" i="5"/>
  <c r="E196" i="5"/>
  <c r="E367" i="5"/>
  <c r="E2134" i="5"/>
  <c r="E1669" i="5"/>
  <c r="E274" i="5"/>
  <c r="E925" i="5"/>
  <c r="B85" i="5"/>
  <c r="A47" i="6"/>
  <c r="X9" i="6" l="1"/>
  <c r="D883" i="5"/>
  <c r="D875" i="5"/>
  <c r="D867" i="5"/>
  <c r="D859" i="5"/>
  <c r="D851" i="5"/>
  <c r="D843" i="5"/>
  <c r="D886" i="5"/>
  <c r="D878" i="5"/>
  <c r="D870" i="5"/>
  <c r="D862" i="5"/>
  <c r="D854" i="5"/>
  <c r="D846" i="5"/>
  <c r="D884" i="5"/>
  <c r="D876" i="5"/>
  <c r="D868" i="5"/>
  <c r="D860" i="5"/>
  <c r="D852" i="5"/>
  <c r="D844" i="5"/>
  <c r="D887" i="5"/>
  <c r="D879" i="5"/>
  <c r="D871" i="5"/>
  <c r="D863" i="5"/>
  <c r="D855" i="5"/>
  <c r="D847" i="5"/>
  <c r="D880" i="5"/>
  <c r="D872" i="5"/>
  <c r="D864" i="5"/>
  <c r="D856" i="5"/>
  <c r="D848" i="5"/>
  <c r="D881" i="5"/>
  <c r="D866" i="5"/>
  <c r="D849" i="5"/>
  <c r="S6" i="5"/>
  <c r="D885" i="5"/>
  <c r="D853" i="5"/>
  <c r="D861" i="5"/>
  <c r="D882" i="5"/>
  <c r="D865" i="5"/>
  <c r="D850" i="5"/>
  <c r="D877" i="5"/>
  <c r="D845" i="5"/>
  <c r="D873" i="5"/>
  <c r="T8" i="5"/>
  <c r="D869" i="5"/>
  <c r="D842" i="5"/>
  <c r="D858" i="5"/>
  <c r="D874" i="5"/>
  <c r="D857" i="5"/>
  <c r="A18" i="6"/>
  <c r="A48" i="6"/>
  <c r="E4226" i="5"/>
  <c r="E4583" i="5"/>
  <c r="E4412" i="5"/>
  <c r="E4319" i="5"/>
  <c r="E4040" i="5"/>
  <c r="E4501" i="5"/>
  <c r="E3854" i="5"/>
  <c r="E3668" i="5"/>
  <c r="E4133" i="5"/>
  <c r="E3761" i="5"/>
  <c r="E3575" i="5"/>
  <c r="E3482" i="5"/>
  <c r="E3203" i="5"/>
  <c r="E2831" i="5"/>
  <c r="E2738" i="5"/>
  <c r="E3296" i="5"/>
  <c r="E3110" i="5"/>
  <c r="E3947" i="5"/>
  <c r="E2924" i="5"/>
  <c r="E2552" i="5"/>
  <c r="E3389" i="5"/>
  <c r="E2459" i="5"/>
  <c r="E2180" i="5"/>
  <c r="E2273" i="5"/>
  <c r="E2087" i="5"/>
  <c r="E1343" i="5"/>
  <c r="E1994" i="5"/>
  <c r="E1250" i="5"/>
  <c r="E3017" i="5"/>
  <c r="E1808" i="5"/>
  <c r="E1715" i="5"/>
  <c r="E1436" i="5"/>
  <c r="E1901" i="5"/>
  <c r="E878" i="5"/>
  <c r="E785" i="5"/>
  <c r="E2645" i="5"/>
  <c r="E1529" i="5"/>
  <c r="E599" i="5"/>
  <c r="E971" i="5"/>
  <c r="E2366" i="5"/>
  <c r="E506" i="5"/>
  <c r="E413" i="5"/>
  <c r="E1157" i="5"/>
  <c r="E320" i="5"/>
  <c r="E232" i="5"/>
  <c r="E160" i="5"/>
  <c r="E1064" i="5"/>
  <c r="E692" i="5"/>
  <c r="B84" i="5"/>
  <c r="E1622" i="5"/>
  <c r="D931" i="5" l="1"/>
  <c r="D923" i="5"/>
  <c r="D915" i="5"/>
  <c r="D907" i="5"/>
  <c r="D899" i="5"/>
  <c r="D891" i="5"/>
  <c r="D934" i="5"/>
  <c r="D926" i="5"/>
  <c r="D918" i="5"/>
  <c r="D910" i="5"/>
  <c r="D902" i="5"/>
  <c r="D894" i="5"/>
  <c r="D932" i="5"/>
  <c r="D924" i="5"/>
  <c r="D916" i="5"/>
  <c r="D908" i="5"/>
  <c r="D900" i="5"/>
  <c r="D892" i="5"/>
  <c r="D927" i="5"/>
  <c r="D919" i="5"/>
  <c r="D911" i="5"/>
  <c r="D903" i="5"/>
  <c r="D895" i="5"/>
  <c r="D928" i="5"/>
  <c r="D920" i="5"/>
  <c r="D912" i="5"/>
  <c r="D904" i="5"/>
  <c r="D896" i="5"/>
  <c r="D888" i="5"/>
  <c r="D930" i="5"/>
  <c r="D913" i="5"/>
  <c r="D898" i="5"/>
  <c r="D917" i="5"/>
  <c r="D925" i="5"/>
  <c r="D893" i="5"/>
  <c r="D929" i="5"/>
  <c r="D914" i="5"/>
  <c r="D897" i="5"/>
  <c r="U8" i="5"/>
  <c r="D909" i="5"/>
  <c r="D906" i="5"/>
  <c r="D921" i="5"/>
  <c r="D889" i="5"/>
  <c r="D922" i="5"/>
  <c r="D901" i="5"/>
  <c r="D905" i="5"/>
  <c r="D890" i="5"/>
  <c r="D933" i="5"/>
  <c r="A49" i="6"/>
  <c r="A17" i="6"/>
  <c r="Y9" i="6"/>
  <c r="E4365" i="5"/>
  <c r="E4457" i="5"/>
  <c r="E4179" i="5"/>
  <c r="E3807" i="5"/>
  <c r="E4272" i="5"/>
  <c r="E3900" i="5"/>
  <c r="E4542" i="5"/>
  <c r="E3993" i="5"/>
  <c r="E3714" i="5"/>
  <c r="E3249" i="5"/>
  <c r="E3156" i="5"/>
  <c r="E3621" i="5"/>
  <c r="E3063" i="5"/>
  <c r="E4086" i="5"/>
  <c r="E3528" i="5"/>
  <c r="E3435" i="5"/>
  <c r="E2970" i="5"/>
  <c r="E2784" i="5"/>
  <c r="E2691" i="5"/>
  <c r="E2319" i="5"/>
  <c r="E2226" i="5"/>
  <c r="E2877" i="5"/>
  <c r="E3342" i="5"/>
  <c r="E2412" i="5"/>
  <c r="E1575" i="5"/>
  <c r="E1482" i="5"/>
  <c r="E2040" i="5"/>
  <c r="E1296" i="5"/>
  <c r="E2598" i="5"/>
  <c r="E1947" i="5"/>
  <c r="E1203" i="5"/>
  <c r="E1668" i="5"/>
  <c r="E1389" i="5"/>
  <c r="E1110" i="5"/>
  <c r="E1017" i="5"/>
  <c r="E2505" i="5"/>
  <c r="E831" i="5"/>
  <c r="E738" i="5"/>
  <c r="E1854" i="5"/>
  <c r="E2133" i="5"/>
  <c r="E1761" i="5"/>
  <c r="E645" i="5"/>
  <c r="E924" i="5"/>
  <c r="E273" i="5"/>
  <c r="B83" i="5"/>
  <c r="E552" i="5"/>
  <c r="E195" i="5"/>
  <c r="E366" i="5"/>
  <c r="E459" i="5"/>
  <c r="A16" i="6" l="1"/>
  <c r="D979" i="5"/>
  <c r="D971" i="5"/>
  <c r="D963" i="5"/>
  <c r="D955" i="5"/>
  <c r="D947" i="5"/>
  <c r="D939" i="5"/>
  <c r="D974" i="5"/>
  <c r="D966" i="5"/>
  <c r="D958" i="5"/>
  <c r="D950" i="5"/>
  <c r="D942" i="5"/>
  <c r="D980" i="5"/>
  <c r="D972" i="5"/>
  <c r="D964" i="5"/>
  <c r="D956" i="5"/>
  <c r="D948" i="5"/>
  <c r="D940" i="5"/>
  <c r="D975" i="5"/>
  <c r="D967" i="5"/>
  <c r="D959" i="5"/>
  <c r="D951" i="5"/>
  <c r="D943" i="5"/>
  <c r="D935" i="5"/>
  <c r="D976" i="5"/>
  <c r="D968" i="5"/>
  <c r="D960" i="5"/>
  <c r="D952" i="5"/>
  <c r="D944" i="5"/>
  <c r="D936" i="5"/>
  <c r="D977" i="5"/>
  <c r="D962" i="5"/>
  <c r="D945" i="5"/>
  <c r="D949" i="5"/>
  <c r="D957" i="5"/>
  <c r="V8" i="5"/>
  <c r="D978" i="5"/>
  <c r="D961" i="5"/>
  <c r="D946" i="5"/>
  <c r="D973" i="5"/>
  <c r="D941" i="5"/>
  <c r="D965" i="5"/>
  <c r="D938" i="5"/>
  <c r="D969" i="5"/>
  <c r="D970" i="5"/>
  <c r="D954" i="5"/>
  <c r="D937" i="5"/>
  <c r="D953" i="5"/>
  <c r="A50" i="6"/>
  <c r="Z9" i="6"/>
  <c r="E4582" i="5"/>
  <c r="E4500" i="5"/>
  <c r="E4411" i="5"/>
  <c r="E4039" i="5"/>
  <c r="E4318" i="5"/>
  <c r="E3946" i="5"/>
  <c r="E3853" i="5"/>
  <c r="E3760" i="5"/>
  <c r="E3574" i="5"/>
  <c r="E4132" i="5"/>
  <c r="E4225" i="5"/>
  <c r="E3667" i="5"/>
  <c r="E3481" i="5"/>
  <c r="E3388" i="5"/>
  <c r="E3295" i="5"/>
  <c r="E3202" i="5"/>
  <c r="E3109" i="5"/>
  <c r="E3016" i="5"/>
  <c r="E2923" i="5"/>
  <c r="E2551" i="5"/>
  <c r="E2458" i="5"/>
  <c r="E2272" i="5"/>
  <c r="E2179" i="5"/>
  <c r="E2644" i="5"/>
  <c r="E1807" i="5"/>
  <c r="E1714" i="5"/>
  <c r="E1528" i="5"/>
  <c r="E1435" i="5"/>
  <c r="E2737" i="5"/>
  <c r="E2365" i="5"/>
  <c r="E1900" i="5"/>
  <c r="E598" i="5"/>
  <c r="E2086" i="5"/>
  <c r="E505" i="5"/>
  <c r="E2830" i="5"/>
  <c r="E1063" i="5"/>
  <c r="E970" i="5"/>
  <c r="E1993" i="5"/>
  <c r="E1342" i="5"/>
  <c r="E691" i="5"/>
  <c r="E412" i="5"/>
  <c r="B82" i="5"/>
  <c r="E1156" i="5"/>
  <c r="E319" i="5"/>
  <c r="E231" i="5"/>
  <c r="E159" i="5"/>
  <c r="E1249" i="5"/>
  <c r="E784" i="5"/>
  <c r="E1621" i="5"/>
  <c r="E877" i="5"/>
  <c r="D1027" i="5" l="1"/>
  <c r="D1019" i="5"/>
  <c r="D1011" i="5"/>
  <c r="D1003" i="5"/>
  <c r="D995" i="5"/>
  <c r="D987" i="5"/>
  <c r="D1022" i="5"/>
  <c r="D1014" i="5"/>
  <c r="D1006" i="5"/>
  <c r="D998" i="5"/>
  <c r="D990" i="5"/>
  <c r="D982" i="5"/>
  <c r="D1020" i="5"/>
  <c r="D1012" i="5"/>
  <c r="D1004" i="5"/>
  <c r="D996" i="5"/>
  <c r="D988" i="5"/>
  <c r="D1023" i="5"/>
  <c r="D1015" i="5"/>
  <c r="D1007" i="5"/>
  <c r="D999" i="5"/>
  <c r="D991" i="5"/>
  <c r="D983" i="5"/>
  <c r="D1024" i="5"/>
  <c r="D1016" i="5"/>
  <c r="D1008" i="5"/>
  <c r="D1000" i="5"/>
  <c r="D992" i="5"/>
  <c r="D984" i="5"/>
  <c r="D1026" i="5"/>
  <c r="D1009" i="5"/>
  <c r="D994" i="5"/>
  <c r="D1013" i="5"/>
  <c r="D981" i="5"/>
  <c r="D1021" i="5"/>
  <c r="D989" i="5"/>
  <c r="D1025" i="5"/>
  <c r="D1010" i="5"/>
  <c r="D993" i="5"/>
  <c r="D1005" i="5"/>
  <c r="D1001" i="5"/>
  <c r="D986" i="5"/>
  <c r="D1017" i="5"/>
  <c r="D1002" i="5"/>
  <c r="D985" i="5"/>
  <c r="D1018" i="5"/>
  <c r="W8" i="5"/>
  <c r="D997" i="5"/>
  <c r="A51" i="6"/>
  <c r="E4456" i="5"/>
  <c r="E4541" i="5"/>
  <c r="E4178" i="5"/>
  <c r="E4364" i="5"/>
  <c r="E4271" i="5"/>
  <c r="E3992" i="5"/>
  <c r="E3806" i="5"/>
  <c r="E4085" i="5"/>
  <c r="E3713" i="5"/>
  <c r="E3620" i="5"/>
  <c r="E3899" i="5"/>
  <c r="E3527" i="5"/>
  <c r="E3434" i="5"/>
  <c r="E3155" i="5"/>
  <c r="E3062" i="5"/>
  <c r="E2783" i="5"/>
  <c r="E2690" i="5"/>
  <c r="E3248" i="5"/>
  <c r="E2876" i="5"/>
  <c r="E3341" i="5"/>
  <c r="E2504" i="5"/>
  <c r="E2411" i="5"/>
  <c r="E2039" i="5"/>
  <c r="E1295" i="5"/>
  <c r="E2597" i="5"/>
  <c r="E1946" i="5"/>
  <c r="E1202" i="5"/>
  <c r="E1760" i="5"/>
  <c r="E2225" i="5"/>
  <c r="E1667" i="5"/>
  <c r="E2132" i="5"/>
  <c r="E1388" i="5"/>
  <c r="E830" i="5"/>
  <c r="E2969" i="5"/>
  <c r="E1574" i="5"/>
  <c r="E737" i="5"/>
  <c r="E551" i="5"/>
  <c r="E1853" i="5"/>
  <c r="E1481" i="5"/>
  <c r="E923" i="5"/>
  <c r="E1109" i="5"/>
  <c r="E2318" i="5"/>
  <c r="E644" i="5"/>
  <c r="B81" i="5"/>
  <c r="E365" i="5"/>
  <c r="E272" i="5"/>
  <c r="E194" i="5"/>
  <c r="E458" i="5"/>
  <c r="E1016" i="5"/>
  <c r="A15" i="6"/>
  <c r="AA9" i="6"/>
  <c r="D1067" i="5" l="1"/>
  <c r="D1059" i="5"/>
  <c r="D1051" i="5"/>
  <c r="D1043" i="5"/>
  <c r="D1035" i="5"/>
  <c r="D1070" i="5"/>
  <c r="D1062" i="5"/>
  <c r="D1054" i="5"/>
  <c r="D1046" i="5"/>
  <c r="D1038" i="5"/>
  <c r="D1030" i="5"/>
  <c r="D1068" i="5"/>
  <c r="D1060" i="5"/>
  <c r="D1052" i="5"/>
  <c r="D1044" i="5"/>
  <c r="D1036" i="5"/>
  <c r="D1028" i="5"/>
  <c r="D1071" i="5"/>
  <c r="D1063" i="5"/>
  <c r="D1055" i="5"/>
  <c r="D1047" i="5"/>
  <c r="D1039" i="5"/>
  <c r="D1031" i="5"/>
  <c r="D1072" i="5"/>
  <c r="D1064" i="5"/>
  <c r="D1056" i="5"/>
  <c r="D1048" i="5"/>
  <c r="D1040" i="5"/>
  <c r="D1032" i="5"/>
  <c r="D1073" i="5"/>
  <c r="D1058" i="5"/>
  <c r="D1041" i="5"/>
  <c r="D1045" i="5"/>
  <c r="X8" i="5"/>
  <c r="D1053" i="5"/>
  <c r="D1057" i="5"/>
  <c r="D1042" i="5"/>
  <c r="D1069" i="5"/>
  <c r="D1037" i="5"/>
  <c r="D1066" i="5"/>
  <c r="D1049" i="5"/>
  <c r="D1061" i="5"/>
  <c r="D1034" i="5"/>
  <c r="D1033" i="5"/>
  <c r="D1050" i="5"/>
  <c r="D1065" i="5"/>
  <c r="D1029" i="5"/>
  <c r="A14" i="6"/>
  <c r="E4581" i="5"/>
  <c r="E4499" i="5"/>
  <c r="E4317" i="5"/>
  <c r="E4131" i="5"/>
  <c r="E3852" i="5"/>
  <c r="E3759" i="5"/>
  <c r="E4410" i="5"/>
  <c r="E4038" i="5"/>
  <c r="E4224" i="5"/>
  <c r="E3201" i="5"/>
  <c r="E3108" i="5"/>
  <c r="E3666" i="5"/>
  <c r="E3945" i="5"/>
  <c r="E3387" i="5"/>
  <c r="E3015" i="5"/>
  <c r="E3573" i="5"/>
  <c r="E3480" i="5"/>
  <c r="E2922" i="5"/>
  <c r="E2736" i="5"/>
  <c r="E2271" i="5"/>
  <c r="E2178" i="5"/>
  <c r="E2643" i="5"/>
  <c r="E2829" i="5"/>
  <c r="E2364" i="5"/>
  <c r="E3294" i="5"/>
  <c r="E2550" i="5"/>
  <c r="E1527" i="5"/>
  <c r="E1434" i="5"/>
  <c r="E1992" i="5"/>
  <c r="E1248" i="5"/>
  <c r="E1899" i="5"/>
  <c r="E1620" i="5"/>
  <c r="E1062" i="5"/>
  <c r="E1713" i="5"/>
  <c r="E969" i="5"/>
  <c r="E1806" i="5"/>
  <c r="E783" i="5"/>
  <c r="E1341" i="5"/>
  <c r="E690" i="5"/>
  <c r="E1155" i="5"/>
  <c r="E597" i="5"/>
  <c r="E2457" i="5"/>
  <c r="E876" i="5"/>
  <c r="E504" i="5"/>
  <c r="E2085" i="5"/>
  <c r="E318" i="5"/>
  <c r="E158" i="5"/>
  <c r="E411" i="5"/>
  <c r="E230" i="5"/>
  <c r="B80" i="5"/>
  <c r="A52" i="6"/>
  <c r="AB9" i="6"/>
  <c r="AC9" i="6" l="1"/>
  <c r="A53" i="6"/>
  <c r="D1115" i="5"/>
  <c r="D1107" i="5"/>
  <c r="D1099" i="5"/>
  <c r="D1091" i="5"/>
  <c r="D1083" i="5"/>
  <c r="D1075" i="5"/>
  <c r="D1118" i="5"/>
  <c r="D1110" i="5"/>
  <c r="D1102" i="5"/>
  <c r="D1094" i="5"/>
  <c r="D1086" i="5"/>
  <c r="D1078" i="5"/>
  <c r="D1116" i="5"/>
  <c r="D1108" i="5"/>
  <c r="D1100" i="5"/>
  <c r="D1092" i="5"/>
  <c r="D1084" i="5"/>
  <c r="D1076" i="5"/>
  <c r="D1119" i="5"/>
  <c r="D1111" i="5"/>
  <c r="D1103" i="5"/>
  <c r="D1095" i="5"/>
  <c r="D1087" i="5"/>
  <c r="D1079" i="5"/>
  <c r="D1120" i="5"/>
  <c r="D1112" i="5"/>
  <c r="D1104" i="5"/>
  <c r="D1096" i="5"/>
  <c r="D1088" i="5"/>
  <c r="D1080" i="5"/>
  <c r="D1105" i="5"/>
  <c r="D1090" i="5"/>
  <c r="Y8" i="5"/>
  <c r="D1109" i="5"/>
  <c r="D1077" i="5"/>
  <c r="D1117" i="5"/>
  <c r="D1085" i="5"/>
  <c r="D1106" i="5"/>
  <c r="D1089" i="5"/>
  <c r="D1074" i="5"/>
  <c r="D1101" i="5"/>
  <c r="D1093" i="5"/>
  <c r="D1114" i="5"/>
  <c r="D1082" i="5"/>
  <c r="D1113" i="5"/>
  <c r="D1098" i="5"/>
  <c r="D1081" i="5"/>
  <c r="D1097" i="5"/>
  <c r="E4455" i="5"/>
  <c r="E3991" i="5"/>
  <c r="E4177" i="5"/>
  <c r="E4270" i="5"/>
  <c r="E4540" i="5"/>
  <c r="E3898" i="5"/>
  <c r="E3712" i="5"/>
  <c r="E4363" i="5"/>
  <c r="E3433" i="5"/>
  <c r="E3805" i="5"/>
  <c r="E3340" i="5"/>
  <c r="E3619" i="5"/>
  <c r="E3247" i="5"/>
  <c r="E3154" i="5"/>
  <c r="E4084" i="5"/>
  <c r="E2968" i="5"/>
  <c r="E3061" i="5"/>
  <c r="E2875" i="5"/>
  <c r="E3526" i="5"/>
  <c r="E2503" i="5"/>
  <c r="E2410" i="5"/>
  <c r="E2224" i="5"/>
  <c r="E2596" i="5"/>
  <c r="E1759" i="5"/>
  <c r="E2689" i="5"/>
  <c r="E1666" i="5"/>
  <c r="E2317" i="5"/>
  <c r="E1480" i="5"/>
  <c r="E2782" i="5"/>
  <c r="E2131" i="5"/>
  <c r="E1387" i="5"/>
  <c r="E1852" i="5"/>
  <c r="E550" i="5"/>
  <c r="E1201" i="5"/>
  <c r="E1945" i="5"/>
  <c r="E1294" i="5"/>
  <c r="E1015" i="5"/>
  <c r="E922" i="5"/>
  <c r="E643" i="5"/>
  <c r="E736" i="5"/>
  <c r="E364" i="5"/>
  <c r="E271" i="5"/>
  <c r="B79" i="5"/>
  <c r="E457" i="5"/>
  <c r="E193" i="5"/>
  <c r="E1573" i="5"/>
  <c r="E1108" i="5"/>
  <c r="E829" i="5"/>
  <c r="E2038" i="5"/>
  <c r="E4580" i="5" l="1"/>
  <c r="E4498" i="5"/>
  <c r="E4223" i="5"/>
  <c r="E4409" i="5"/>
  <c r="E3944" i="5"/>
  <c r="E4130" i="5"/>
  <c r="E3758" i="5"/>
  <c r="E4037" i="5"/>
  <c r="E4316" i="5"/>
  <c r="E3572" i="5"/>
  <c r="E3665" i="5"/>
  <c r="E3851" i="5"/>
  <c r="E3479" i="5"/>
  <c r="E3386" i="5"/>
  <c r="E3107" i="5"/>
  <c r="E3200" i="5"/>
  <c r="E2828" i="5"/>
  <c r="E3014" i="5"/>
  <c r="E2735" i="5"/>
  <c r="E2642" i="5"/>
  <c r="E2456" i="5"/>
  <c r="E2363" i="5"/>
  <c r="E1991" i="5"/>
  <c r="E1247" i="5"/>
  <c r="E2921" i="5"/>
  <c r="E1898" i="5"/>
  <c r="E1712" i="5"/>
  <c r="E3293" i="5"/>
  <c r="E1619" i="5"/>
  <c r="E2084" i="5"/>
  <c r="E1340" i="5"/>
  <c r="E1805" i="5"/>
  <c r="E782" i="5"/>
  <c r="E2549" i="5"/>
  <c r="E689" i="5"/>
  <c r="E1433" i="5"/>
  <c r="E2270" i="5"/>
  <c r="E1154" i="5"/>
  <c r="E875" i="5"/>
  <c r="E503" i="5"/>
  <c r="E2177" i="5"/>
  <c r="E317" i="5"/>
  <c r="E229" i="5"/>
  <c r="E157" i="5"/>
  <c r="E1061" i="5"/>
  <c r="B78" i="5"/>
  <c r="E410" i="5"/>
  <c r="E968" i="5"/>
  <c r="E1526" i="5"/>
  <c r="E596" i="5"/>
  <c r="D1164" i="5"/>
  <c r="D1159" i="5"/>
  <c r="D1160" i="5"/>
  <c r="D1161" i="5"/>
  <c r="D1155" i="5"/>
  <c r="D1147" i="5"/>
  <c r="D1139" i="5"/>
  <c r="D1131" i="5"/>
  <c r="D1123" i="5"/>
  <c r="D1166" i="5"/>
  <c r="D1162" i="5"/>
  <c r="D1158" i="5"/>
  <c r="D1150" i="5"/>
  <c r="D1142" i="5"/>
  <c r="D1134" i="5"/>
  <c r="D1126" i="5"/>
  <c r="D1156" i="5"/>
  <c r="D1148" i="5"/>
  <c r="D1140" i="5"/>
  <c r="D1132" i="5"/>
  <c r="D1124" i="5"/>
  <c r="D1151" i="5"/>
  <c r="D1143" i="5"/>
  <c r="D1135" i="5"/>
  <c r="D1127" i="5"/>
  <c r="D1152" i="5"/>
  <c r="D1144" i="5"/>
  <c r="D1136" i="5"/>
  <c r="D1128" i="5"/>
  <c r="D1163" i="5"/>
  <c r="D1154" i="5"/>
  <c r="D1137" i="5"/>
  <c r="D1122" i="5"/>
  <c r="D1165" i="5"/>
  <c r="D1141" i="5"/>
  <c r="D1149" i="5"/>
  <c r="D1153" i="5"/>
  <c r="D1138" i="5"/>
  <c r="D1121" i="5"/>
  <c r="D1133" i="5"/>
  <c r="Z8" i="5"/>
  <c r="D1129" i="5"/>
  <c r="D1125" i="5"/>
  <c r="D1145" i="5"/>
  <c r="D1157" i="5"/>
  <c r="D1130" i="5"/>
  <c r="D1146" i="5"/>
  <c r="A54" i="6"/>
  <c r="A55" i="6" s="1"/>
  <c r="AD9" i="6"/>
  <c r="E4539" i="5" l="1"/>
  <c r="E4454" i="5"/>
  <c r="E4362" i="5"/>
  <c r="E4269" i="5"/>
  <c r="E4083" i="5"/>
  <c r="E3804" i="5"/>
  <c r="E3711" i="5"/>
  <c r="E4176" i="5"/>
  <c r="E3618" i="5"/>
  <c r="E3897" i="5"/>
  <c r="E3153" i="5"/>
  <c r="E3060" i="5"/>
  <c r="E3339" i="5"/>
  <c r="E2967" i="5"/>
  <c r="E2874" i="5"/>
  <c r="E3525" i="5"/>
  <c r="E3990" i="5"/>
  <c r="E2223" i="5"/>
  <c r="E2781" i="5"/>
  <c r="E2595" i="5"/>
  <c r="E3432" i="5"/>
  <c r="E2316" i="5"/>
  <c r="E1479" i="5"/>
  <c r="E2130" i="5"/>
  <c r="E1386" i="5"/>
  <c r="E1944" i="5"/>
  <c r="E1200" i="5"/>
  <c r="E2502" i="5"/>
  <c r="E1851" i="5"/>
  <c r="E1572" i="5"/>
  <c r="E3246" i="5"/>
  <c r="E1293" i="5"/>
  <c r="E1014" i="5"/>
  <c r="E2409" i="5"/>
  <c r="E921" i="5"/>
  <c r="E2688" i="5"/>
  <c r="E735" i="5"/>
  <c r="E642" i="5"/>
  <c r="E1758" i="5"/>
  <c r="E1107" i="5"/>
  <c r="E2037" i="5"/>
  <c r="E1665" i="5"/>
  <c r="E549" i="5"/>
  <c r="E456" i="5"/>
  <c r="E192" i="5"/>
  <c r="E828" i="5"/>
  <c r="E270" i="5"/>
  <c r="E363" i="5"/>
  <c r="B77" i="5"/>
  <c r="D1212" i="5"/>
  <c r="D1204" i="5"/>
  <c r="D1196" i="5"/>
  <c r="D1188" i="5"/>
  <c r="D1180" i="5"/>
  <c r="D1172" i="5"/>
  <c r="D1207" i="5"/>
  <c r="D1199" i="5"/>
  <c r="D1191" i="5"/>
  <c r="D1183" i="5"/>
  <c r="D1175" i="5"/>
  <c r="D1167" i="5"/>
  <c r="D1213" i="5"/>
  <c r="D1205" i="5"/>
  <c r="D1197" i="5"/>
  <c r="D1189" i="5"/>
  <c r="D1208" i="5"/>
  <c r="D1200" i="5"/>
  <c r="D1192" i="5"/>
  <c r="D1184" i="5"/>
  <c r="D1176" i="5"/>
  <c r="D1168" i="5"/>
  <c r="D1209" i="5"/>
  <c r="D1201" i="5"/>
  <c r="D1193" i="5"/>
  <c r="D1185" i="5"/>
  <c r="D1177" i="5"/>
  <c r="D1169" i="5"/>
  <c r="D1203" i="5"/>
  <c r="D1186" i="5"/>
  <c r="D1182" i="5"/>
  <c r="D1178" i="5"/>
  <c r="D1174" i="5"/>
  <c r="D1170" i="5"/>
  <c r="D1211" i="5"/>
  <c r="D1194" i="5"/>
  <c r="D1198" i="5"/>
  <c r="D1210" i="5"/>
  <c r="D1195" i="5"/>
  <c r="D1179" i="5"/>
  <c r="D1190" i="5"/>
  <c r="D1181" i="5"/>
  <c r="D1202" i="5"/>
  <c r="D1187" i="5"/>
  <c r="D1171" i="5"/>
  <c r="D1173" i="5"/>
  <c r="AA8" i="5"/>
  <c r="D1206" i="5"/>
  <c r="AE9" i="6"/>
  <c r="D1252" i="5" l="1"/>
  <c r="D1244" i="5"/>
  <c r="D1236" i="5"/>
  <c r="D1228" i="5"/>
  <c r="D1220" i="5"/>
  <c r="D1255" i="5"/>
  <c r="D1247" i="5"/>
  <c r="D1239" i="5"/>
  <c r="D1231" i="5"/>
  <c r="D1223" i="5"/>
  <c r="D1215" i="5"/>
  <c r="D1253" i="5"/>
  <c r="D1245" i="5"/>
  <c r="D1237" i="5"/>
  <c r="D1229" i="5"/>
  <c r="D1221" i="5"/>
  <c r="D1256" i="5"/>
  <c r="D1248" i="5"/>
  <c r="D1240" i="5"/>
  <c r="D1232" i="5"/>
  <c r="D1224" i="5"/>
  <c r="D1216" i="5"/>
  <c r="D1257" i="5"/>
  <c r="D1249" i="5"/>
  <c r="D1241" i="5"/>
  <c r="D1233" i="5"/>
  <c r="D1225" i="5"/>
  <c r="D1217" i="5"/>
  <c r="D1246" i="5"/>
  <c r="D1214" i="5"/>
  <c r="D1250" i="5"/>
  <c r="D1235" i="5"/>
  <c r="D1218" i="5"/>
  <c r="D1258" i="5"/>
  <c r="D1243" i="5"/>
  <c r="D1226" i="5"/>
  <c r="D1230" i="5"/>
  <c r="D1259" i="5"/>
  <c r="D1242" i="5"/>
  <c r="D1227" i="5"/>
  <c r="D1254" i="5"/>
  <c r="D1222" i="5"/>
  <c r="D1251" i="5"/>
  <c r="D1234" i="5"/>
  <c r="D1219" i="5"/>
  <c r="D1238" i="5"/>
  <c r="AB8" i="5"/>
  <c r="AF9" i="6"/>
  <c r="E4579" i="5"/>
  <c r="E4408" i="5"/>
  <c r="E4497" i="5"/>
  <c r="E3943" i="5"/>
  <c r="E4315" i="5"/>
  <c r="E3850" i="5"/>
  <c r="E3664" i="5"/>
  <c r="E4036" i="5"/>
  <c r="E4222" i="5"/>
  <c r="E3385" i="5"/>
  <c r="E3292" i="5"/>
  <c r="E3199" i="5"/>
  <c r="E3757" i="5"/>
  <c r="E3106" i="5"/>
  <c r="E3571" i="5"/>
  <c r="E3478" i="5"/>
  <c r="E4129" i="5"/>
  <c r="E2920" i="5"/>
  <c r="E2827" i="5"/>
  <c r="E2455" i="5"/>
  <c r="E2362" i="5"/>
  <c r="E2548" i="5"/>
  <c r="E3013" i="5"/>
  <c r="E1711" i="5"/>
  <c r="E2734" i="5"/>
  <c r="E1618" i="5"/>
  <c r="E1432" i="5"/>
  <c r="E2641" i="5"/>
  <c r="E2083" i="5"/>
  <c r="E1339" i="5"/>
  <c r="E2269" i="5"/>
  <c r="E1804" i="5"/>
  <c r="E1990" i="5"/>
  <c r="E1153" i="5"/>
  <c r="E967" i="5"/>
  <c r="E874" i="5"/>
  <c r="E1897" i="5"/>
  <c r="E1246" i="5"/>
  <c r="E595" i="5"/>
  <c r="E316" i="5"/>
  <c r="E228" i="5"/>
  <c r="E156" i="5"/>
  <c r="E1060" i="5"/>
  <c r="E688" i="5"/>
  <c r="E409" i="5"/>
  <c r="E781" i="5"/>
  <c r="B76" i="5"/>
  <c r="E2176" i="5"/>
  <c r="E1525" i="5"/>
  <c r="E502" i="5"/>
  <c r="D1300" i="5" l="1"/>
  <c r="D1292" i="5"/>
  <c r="D1284" i="5"/>
  <c r="D1276" i="5"/>
  <c r="D1268" i="5"/>
  <c r="D1260" i="5"/>
  <c r="D1303" i="5"/>
  <c r="D1295" i="5"/>
  <c r="D1287" i="5"/>
  <c r="D1279" i="5"/>
  <c r="D1271" i="5"/>
  <c r="D1263" i="5"/>
  <c r="D1301" i="5"/>
  <c r="D1293" i="5"/>
  <c r="D1285" i="5"/>
  <c r="D1277" i="5"/>
  <c r="D1269" i="5"/>
  <c r="D1261" i="5"/>
  <c r="D1304" i="5"/>
  <c r="D1296" i="5"/>
  <c r="D1288" i="5"/>
  <c r="D1280" i="5"/>
  <c r="D1272" i="5"/>
  <c r="D1264" i="5"/>
  <c r="D1305" i="5"/>
  <c r="D1297" i="5"/>
  <c r="D1289" i="5"/>
  <c r="D1281" i="5"/>
  <c r="D1273" i="5"/>
  <c r="D1265" i="5"/>
  <c r="D1278" i="5"/>
  <c r="D1299" i="5"/>
  <c r="D1282" i="5"/>
  <c r="D1267" i="5"/>
  <c r="D1290" i="5"/>
  <c r="D1275" i="5"/>
  <c r="D1294" i="5"/>
  <c r="D1262" i="5"/>
  <c r="D1306" i="5"/>
  <c r="D1291" i="5"/>
  <c r="D1274" i="5"/>
  <c r="D1286" i="5"/>
  <c r="D1298" i="5"/>
  <c r="D1283" i="5"/>
  <c r="D1266" i="5"/>
  <c r="AC8" i="5"/>
  <c r="D1302" i="5"/>
  <c r="D1270" i="5"/>
  <c r="E4538" i="5"/>
  <c r="E4175" i="5"/>
  <c r="E3896" i="5"/>
  <c r="E4082" i="5"/>
  <c r="E3710" i="5"/>
  <c r="E3989" i="5"/>
  <c r="E4268" i="5"/>
  <c r="E3524" i="5"/>
  <c r="E4453" i="5"/>
  <c r="E4361" i="5"/>
  <c r="E3803" i="5"/>
  <c r="E3617" i="5"/>
  <c r="E3431" i="5"/>
  <c r="E3338" i="5"/>
  <c r="E3059" i="5"/>
  <c r="E3152" i="5"/>
  <c r="E2780" i="5"/>
  <c r="E3245" i="5"/>
  <c r="E2594" i="5"/>
  <c r="E2408" i="5"/>
  <c r="E2966" i="5"/>
  <c r="E2315" i="5"/>
  <c r="E2873" i="5"/>
  <c r="E1943" i="5"/>
  <c r="E1199" i="5"/>
  <c r="E2687" i="5"/>
  <c r="E2501" i="5"/>
  <c r="E1850" i="5"/>
  <c r="E1664" i="5"/>
  <c r="E1571" i="5"/>
  <c r="E2036" i="5"/>
  <c r="E1292" i="5"/>
  <c r="E734" i="5"/>
  <c r="E2129" i="5"/>
  <c r="E1478" i="5"/>
  <c r="E641" i="5"/>
  <c r="E2222" i="5"/>
  <c r="E1757" i="5"/>
  <c r="E1106" i="5"/>
  <c r="E1385" i="5"/>
  <c r="E827" i="5"/>
  <c r="E1013" i="5"/>
  <c r="E548" i="5"/>
  <c r="E455" i="5"/>
  <c r="E191" i="5"/>
  <c r="E269" i="5"/>
  <c r="B75" i="5"/>
  <c r="E362" i="5"/>
  <c r="E920" i="5"/>
  <c r="AG9" i="6"/>
  <c r="D1348" i="5" l="1"/>
  <c r="D1340" i="5"/>
  <c r="D1332" i="5"/>
  <c r="D1324" i="5"/>
  <c r="D1316" i="5"/>
  <c r="D1308" i="5"/>
  <c r="D1351" i="5"/>
  <c r="D1343" i="5"/>
  <c r="D1335" i="5"/>
  <c r="D1327" i="5"/>
  <c r="D1319" i="5"/>
  <c r="D1311" i="5"/>
  <c r="D1349" i="5"/>
  <c r="D1341" i="5"/>
  <c r="D1333" i="5"/>
  <c r="D1325" i="5"/>
  <c r="D1317" i="5"/>
  <c r="D1309" i="5"/>
  <c r="D1352" i="5"/>
  <c r="D1344" i="5"/>
  <c r="D1336" i="5"/>
  <c r="D1328" i="5"/>
  <c r="D1320" i="5"/>
  <c r="D1312" i="5"/>
  <c r="D1345" i="5"/>
  <c r="D1337" i="5"/>
  <c r="D1329" i="5"/>
  <c r="D1321" i="5"/>
  <c r="D1313" i="5"/>
  <c r="D1342" i="5"/>
  <c r="D1310" i="5"/>
  <c r="D1346" i="5"/>
  <c r="D1331" i="5"/>
  <c r="D1314" i="5"/>
  <c r="D1339" i="5"/>
  <c r="D1322" i="5"/>
  <c r="D1307" i="5"/>
  <c r="D1326" i="5"/>
  <c r="D1338" i="5"/>
  <c r="D1323" i="5"/>
  <c r="D1350" i="5"/>
  <c r="D1318" i="5"/>
  <c r="AD8" i="5"/>
  <c r="D1347" i="5"/>
  <c r="D1330" i="5"/>
  <c r="D1315" i="5"/>
  <c r="D1334" i="5"/>
  <c r="E4407" i="5"/>
  <c r="E4314" i="5"/>
  <c r="E4221" i="5"/>
  <c r="E4496" i="5"/>
  <c r="E4578" i="5"/>
  <c r="E4128" i="5"/>
  <c r="E3756" i="5"/>
  <c r="E4035" i="5"/>
  <c r="E3663" i="5"/>
  <c r="E3942" i="5"/>
  <c r="E3105" i="5"/>
  <c r="E3570" i="5"/>
  <c r="E3291" i="5"/>
  <c r="E2919" i="5"/>
  <c r="E3384" i="5"/>
  <c r="E2826" i="5"/>
  <c r="E3849" i="5"/>
  <c r="E3477" i="5"/>
  <c r="E3012" i="5"/>
  <c r="E2175" i="5"/>
  <c r="E2640" i="5"/>
  <c r="E3198" i="5"/>
  <c r="E2547" i="5"/>
  <c r="E2268" i="5"/>
  <c r="E2454" i="5"/>
  <c r="E1431" i="5"/>
  <c r="E2082" i="5"/>
  <c r="E1338" i="5"/>
  <c r="E1896" i="5"/>
  <c r="E1803" i="5"/>
  <c r="E1524" i="5"/>
  <c r="E2361" i="5"/>
  <c r="E966" i="5"/>
  <c r="E2733" i="5"/>
  <c r="E1617" i="5"/>
  <c r="E873" i="5"/>
  <c r="E1710" i="5"/>
  <c r="E687" i="5"/>
  <c r="E1245" i="5"/>
  <c r="E594" i="5"/>
  <c r="E1059" i="5"/>
  <c r="E1152" i="5"/>
  <c r="B74" i="5"/>
  <c r="E780" i="5"/>
  <c r="E501" i="5"/>
  <c r="E408" i="5"/>
  <c r="E1989" i="5"/>
  <c r="E315" i="5"/>
  <c r="E155" i="5"/>
  <c r="E227" i="5"/>
  <c r="AH9" i="6"/>
  <c r="AI9" i="6" l="1"/>
  <c r="D1396" i="5"/>
  <c r="D1388" i="5"/>
  <c r="D1380" i="5"/>
  <c r="D1372" i="5"/>
  <c r="D1364" i="5"/>
  <c r="D1356" i="5"/>
  <c r="D1399" i="5"/>
  <c r="D1391" i="5"/>
  <c r="D1383" i="5"/>
  <c r="D1375" i="5"/>
  <c r="D1367" i="5"/>
  <c r="D1359" i="5"/>
  <c r="D1397" i="5"/>
  <c r="D1389" i="5"/>
  <c r="D1381" i="5"/>
  <c r="D1373" i="5"/>
  <c r="D1365" i="5"/>
  <c r="D1357" i="5"/>
  <c r="D1392" i="5"/>
  <c r="D1384" i="5"/>
  <c r="D1376" i="5"/>
  <c r="D1368" i="5"/>
  <c r="D1360" i="5"/>
  <c r="D1393" i="5"/>
  <c r="D1385" i="5"/>
  <c r="D1377" i="5"/>
  <c r="D1369" i="5"/>
  <c r="D1361" i="5"/>
  <c r="D1353" i="5"/>
  <c r="D1374" i="5"/>
  <c r="D1395" i="5"/>
  <c r="D1378" i="5"/>
  <c r="D1363" i="5"/>
  <c r="D1386" i="5"/>
  <c r="D1371" i="5"/>
  <c r="D1354" i="5"/>
  <c r="D1390" i="5"/>
  <c r="D1358" i="5"/>
  <c r="D1387" i="5"/>
  <c r="D1370" i="5"/>
  <c r="D1355" i="5"/>
  <c r="D1382" i="5"/>
  <c r="D1394" i="5"/>
  <c r="D1379" i="5"/>
  <c r="D1362" i="5"/>
  <c r="D1366" i="5"/>
  <c r="AE8" i="5"/>
  <c r="D1398" i="5"/>
  <c r="E4452" i="5"/>
  <c r="E4537" i="5"/>
  <c r="E4360" i="5"/>
  <c r="E3895" i="5"/>
  <c r="E4267" i="5"/>
  <c r="E4081" i="5"/>
  <c r="E3802" i="5"/>
  <c r="E3709" i="5"/>
  <c r="E3616" i="5"/>
  <c r="E3337" i="5"/>
  <c r="E3244" i="5"/>
  <c r="E3151" i="5"/>
  <c r="E4174" i="5"/>
  <c r="E3058" i="5"/>
  <c r="E3523" i="5"/>
  <c r="E2872" i="5"/>
  <c r="E3430" i="5"/>
  <c r="E2779" i="5"/>
  <c r="E2407" i="5"/>
  <c r="E2965" i="5"/>
  <c r="E2314" i="5"/>
  <c r="E2500" i="5"/>
  <c r="E2593" i="5"/>
  <c r="E1663" i="5"/>
  <c r="E1570" i="5"/>
  <c r="E2221" i="5"/>
  <c r="E2128" i="5"/>
  <c r="E1384" i="5"/>
  <c r="E2035" i="5"/>
  <c r="E1291" i="5"/>
  <c r="E1756" i="5"/>
  <c r="E3988" i="5"/>
  <c r="E1105" i="5"/>
  <c r="E1849" i="5"/>
  <c r="E1198" i="5"/>
  <c r="E919" i="5"/>
  <c r="E826" i="5"/>
  <c r="E547" i="5"/>
  <c r="E640" i="5"/>
  <c r="E268" i="5"/>
  <c r="B73" i="5"/>
  <c r="E2686" i="5"/>
  <c r="E361" i="5"/>
  <c r="E190" i="5"/>
  <c r="E454" i="5"/>
  <c r="E1942" i="5"/>
  <c r="E1012" i="5"/>
  <c r="E1477" i="5"/>
  <c r="E733" i="5"/>
  <c r="AJ9" i="6" l="1"/>
  <c r="D1444" i="5"/>
  <c r="D1436" i="5"/>
  <c r="D1428" i="5"/>
  <c r="D1420" i="5"/>
  <c r="D1412" i="5"/>
  <c r="D1404" i="5"/>
  <c r="D1439" i="5"/>
  <c r="D1431" i="5"/>
  <c r="D1423" i="5"/>
  <c r="D1415" i="5"/>
  <c r="D1407" i="5"/>
  <c r="D1445" i="5"/>
  <c r="D1437" i="5"/>
  <c r="D1429" i="5"/>
  <c r="D1421" i="5"/>
  <c r="D1413" i="5"/>
  <c r="D1405" i="5"/>
  <c r="D1440" i="5"/>
  <c r="D1432" i="5"/>
  <c r="D1424" i="5"/>
  <c r="D1416" i="5"/>
  <c r="D1408" i="5"/>
  <c r="D1400" i="5"/>
  <c r="D1441" i="5"/>
  <c r="D1433" i="5"/>
  <c r="D1425" i="5"/>
  <c r="D1417" i="5"/>
  <c r="D1409" i="5"/>
  <c r="D1401" i="5"/>
  <c r="D1438" i="5"/>
  <c r="D1406" i="5"/>
  <c r="D1442" i="5"/>
  <c r="D1427" i="5"/>
  <c r="D1410" i="5"/>
  <c r="D1435" i="5"/>
  <c r="D1418" i="5"/>
  <c r="D1403" i="5"/>
  <c r="D1422" i="5"/>
  <c r="D1434" i="5"/>
  <c r="D1419" i="5"/>
  <c r="D1402" i="5"/>
  <c r="D1414" i="5"/>
  <c r="AF8" i="5"/>
  <c r="D1443" i="5"/>
  <c r="D1426" i="5"/>
  <c r="D1411" i="5"/>
  <c r="D1430" i="5"/>
  <c r="E4577" i="5"/>
  <c r="E4495" i="5"/>
  <c r="E4406" i="5"/>
  <c r="E4127" i="5"/>
  <c r="E4313" i="5"/>
  <c r="E3848" i="5"/>
  <c r="E4034" i="5"/>
  <c r="E3662" i="5"/>
  <c r="E3941" i="5"/>
  <c r="E3569" i="5"/>
  <c r="E3476" i="5"/>
  <c r="E3383" i="5"/>
  <c r="E3755" i="5"/>
  <c r="E3290" i="5"/>
  <c r="E4220" i="5"/>
  <c r="E3104" i="5"/>
  <c r="E3011" i="5"/>
  <c r="E2732" i="5"/>
  <c r="E3197" i="5"/>
  <c r="E2918" i="5"/>
  <c r="E2639" i="5"/>
  <c r="E2546" i="5"/>
  <c r="E2360" i="5"/>
  <c r="E2267" i="5"/>
  <c r="E1895" i="5"/>
  <c r="E1802" i="5"/>
  <c r="E1616" i="5"/>
  <c r="E1523" i="5"/>
  <c r="E2825" i="5"/>
  <c r="E1988" i="5"/>
  <c r="E1244" i="5"/>
  <c r="E1709" i="5"/>
  <c r="E686" i="5"/>
  <c r="E2174" i="5"/>
  <c r="E593" i="5"/>
  <c r="E1337" i="5"/>
  <c r="E1151" i="5"/>
  <c r="E1058" i="5"/>
  <c r="E2453" i="5"/>
  <c r="E779" i="5"/>
  <c r="E500" i="5"/>
  <c r="E407" i="5"/>
  <c r="E2081" i="5"/>
  <c r="E965" i="5"/>
  <c r="E1430" i="5"/>
  <c r="E314" i="5"/>
  <c r="E154" i="5"/>
  <c r="B72" i="5"/>
  <c r="E872" i="5"/>
  <c r="E226" i="5"/>
  <c r="D1492" i="5" l="1"/>
  <c r="D1484" i="5"/>
  <c r="D1476" i="5"/>
  <c r="D1468" i="5"/>
  <c r="D1460" i="5"/>
  <c r="D1452" i="5"/>
  <c r="D1487" i="5"/>
  <c r="D1479" i="5"/>
  <c r="D1471" i="5"/>
  <c r="D1463" i="5"/>
  <c r="D1455" i="5"/>
  <c r="D1447" i="5"/>
  <c r="D1485" i="5"/>
  <c r="D1477" i="5"/>
  <c r="D1469" i="5"/>
  <c r="D1461" i="5"/>
  <c r="D1453" i="5"/>
  <c r="D1488" i="5"/>
  <c r="D1480" i="5"/>
  <c r="D1472" i="5"/>
  <c r="D1464" i="5"/>
  <c r="D1456" i="5"/>
  <c r="D1448" i="5"/>
  <c r="D1489" i="5"/>
  <c r="D1481" i="5"/>
  <c r="D1473" i="5"/>
  <c r="D1465" i="5"/>
  <c r="D1457" i="5"/>
  <c r="D1449" i="5"/>
  <c r="D1470" i="5"/>
  <c r="D1491" i="5"/>
  <c r="D1474" i="5"/>
  <c r="D1459" i="5"/>
  <c r="D1482" i="5"/>
  <c r="D1467" i="5"/>
  <c r="D1450" i="5"/>
  <c r="D1486" i="5"/>
  <c r="D1454" i="5"/>
  <c r="D1483" i="5"/>
  <c r="D1466" i="5"/>
  <c r="D1451" i="5"/>
  <c r="D1478" i="5"/>
  <c r="D1446" i="5"/>
  <c r="D1490" i="5"/>
  <c r="D1475" i="5"/>
  <c r="D1458" i="5"/>
  <c r="AG8" i="5"/>
  <c r="D1462" i="5"/>
  <c r="AK9" i="6"/>
  <c r="E4451" i="5"/>
  <c r="E4536" i="5"/>
  <c r="E4266" i="5"/>
  <c r="E4080" i="5"/>
  <c r="E3708" i="5"/>
  <c r="E4173" i="5"/>
  <c r="E3987" i="5"/>
  <c r="E3615" i="5"/>
  <c r="E4359" i="5"/>
  <c r="E3894" i="5"/>
  <c r="E3057" i="5"/>
  <c r="E3522" i="5"/>
  <c r="E3243" i="5"/>
  <c r="E3429" i="5"/>
  <c r="E2871" i="5"/>
  <c r="E3801" i="5"/>
  <c r="E2778" i="5"/>
  <c r="E2964" i="5"/>
  <c r="E3150" i="5"/>
  <c r="E2685" i="5"/>
  <c r="E2592" i="5"/>
  <c r="E2499" i="5"/>
  <c r="E2220" i="5"/>
  <c r="E3336" i="5"/>
  <c r="E2127" i="5"/>
  <c r="E1383" i="5"/>
  <c r="E2034" i="5"/>
  <c r="E1290" i="5"/>
  <c r="E1848" i="5"/>
  <c r="E2406" i="5"/>
  <c r="E1755" i="5"/>
  <c r="E1476" i="5"/>
  <c r="E1197" i="5"/>
  <c r="E918" i="5"/>
  <c r="E825" i="5"/>
  <c r="E639" i="5"/>
  <c r="E546" i="5"/>
  <c r="E2313" i="5"/>
  <c r="E1662" i="5"/>
  <c r="E1011" i="5"/>
  <c r="E1569" i="5"/>
  <c r="E453" i="5"/>
  <c r="E189" i="5"/>
  <c r="B71" i="5"/>
  <c r="E1104" i="5"/>
  <c r="E360" i="5"/>
  <c r="E732" i="5"/>
  <c r="E1941" i="5"/>
  <c r="E267" i="5"/>
  <c r="E4494" i="5" l="1"/>
  <c r="E4312" i="5"/>
  <c r="E3847" i="5"/>
  <c r="E4219" i="5"/>
  <c r="E4126" i="5"/>
  <c r="E4576" i="5"/>
  <c r="E3754" i="5"/>
  <c r="E4405" i="5"/>
  <c r="E3940" i="5"/>
  <c r="E3289" i="5"/>
  <c r="E3196" i="5"/>
  <c r="E3103" i="5"/>
  <c r="E3661" i="5"/>
  <c r="E3568" i="5"/>
  <c r="E4033" i="5"/>
  <c r="E3475" i="5"/>
  <c r="E3382" i="5"/>
  <c r="E3010" i="5"/>
  <c r="E2824" i="5"/>
  <c r="E2731" i="5"/>
  <c r="E2359" i="5"/>
  <c r="E2266" i="5"/>
  <c r="E2452" i="5"/>
  <c r="E1615" i="5"/>
  <c r="E1522" i="5"/>
  <c r="E2173" i="5"/>
  <c r="E2080" i="5"/>
  <c r="E1336" i="5"/>
  <c r="E2545" i="5"/>
  <c r="E1987" i="5"/>
  <c r="E1243" i="5"/>
  <c r="E1708" i="5"/>
  <c r="E1150" i="5"/>
  <c r="E2638" i="5"/>
  <c r="E1894" i="5"/>
  <c r="E1057" i="5"/>
  <c r="E871" i="5"/>
  <c r="E778" i="5"/>
  <c r="E1801" i="5"/>
  <c r="E964" i="5"/>
  <c r="E2917" i="5"/>
  <c r="E592" i="5"/>
  <c r="B70" i="5"/>
  <c r="E313" i="5"/>
  <c r="E225" i="5"/>
  <c r="E153" i="5"/>
  <c r="E499" i="5"/>
  <c r="E685" i="5"/>
  <c r="E1429" i="5"/>
  <c r="E406" i="5"/>
  <c r="D1532" i="5"/>
  <c r="D1524" i="5"/>
  <c r="D1516" i="5"/>
  <c r="D1508" i="5"/>
  <c r="D1500" i="5"/>
  <c r="D1535" i="5"/>
  <c r="D1527" i="5"/>
  <c r="D1519" i="5"/>
  <c r="D1511" i="5"/>
  <c r="D1503" i="5"/>
  <c r="D1495" i="5"/>
  <c r="D1533" i="5"/>
  <c r="D1525" i="5"/>
  <c r="D1517" i="5"/>
  <c r="D1509" i="5"/>
  <c r="D1501" i="5"/>
  <c r="D1493" i="5"/>
  <c r="D1536" i="5"/>
  <c r="D1528" i="5"/>
  <c r="D1520" i="5"/>
  <c r="D1512" i="5"/>
  <c r="D1504" i="5"/>
  <c r="D1496" i="5"/>
  <c r="D1537" i="5"/>
  <c r="D1529" i="5"/>
  <c r="D1521" i="5"/>
  <c r="D1513" i="5"/>
  <c r="D1505" i="5"/>
  <c r="D1497" i="5"/>
  <c r="D1534" i="5"/>
  <c r="D1502" i="5"/>
  <c r="D1538" i="5"/>
  <c r="D1523" i="5"/>
  <c r="D1506" i="5"/>
  <c r="D1531" i="5"/>
  <c r="D1514" i="5"/>
  <c r="D1499" i="5"/>
  <c r="D1518" i="5"/>
  <c r="D1530" i="5"/>
  <c r="D1515" i="5"/>
  <c r="D1498" i="5"/>
  <c r="D1510" i="5"/>
  <c r="D1522" i="5"/>
  <c r="D1507" i="5"/>
  <c r="AH8" i="5"/>
  <c r="D1494" i="5"/>
  <c r="D1526" i="5"/>
  <c r="AL9" i="6"/>
  <c r="D1580" i="5" l="1"/>
  <c r="D1572" i="5"/>
  <c r="D1564" i="5"/>
  <c r="D1556" i="5"/>
  <c r="D1548" i="5"/>
  <c r="D1540" i="5"/>
  <c r="D1583" i="5"/>
  <c r="D1575" i="5"/>
  <c r="D1567" i="5"/>
  <c r="D1559" i="5"/>
  <c r="D1551" i="5"/>
  <c r="D1543" i="5"/>
  <c r="D1581" i="5"/>
  <c r="D1573" i="5"/>
  <c r="D1565" i="5"/>
  <c r="D1557" i="5"/>
  <c r="D1549" i="5"/>
  <c r="D1541" i="5"/>
  <c r="D1584" i="5"/>
  <c r="D1576" i="5"/>
  <c r="D1568" i="5"/>
  <c r="D1560" i="5"/>
  <c r="D1552" i="5"/>
  <c r="D1544" i="5"/>
  <c r="D1585" i="5"/>
  <c r="D1577" i="5"/>
  <c r="D1569" i="5"/>
  <c r="D1561" i="5"/>
  <c r="D1553" i="5"/>
  <c r="D1545" i="5"/>
  <c r="D1566" i="5"/>
  <c r="D1570" i="5"/>
  <c r="D1555" i="5"/>
  <c r="D1578" i="5"/>
  <c r="D1563" i="5"/>
  <c r="D1546" i="5"/>
  <c r="D1582" i="5"/>
  <c r="D1550" i="5"/>
  <c r="D1579" i="5"/>
  <c r="D1562" i="5"/>
  <c r="D1547" i="5"/>
  <c r="D1574" i="5"/>
  <c r="D1542" i="5"/>
  <c r="D1571" i="5"/>
  <c r="D1554" i="5"/>
  <c r="D1539" i="5"/>
  <c r="D1558" i="5"/>
  <c r="AI8" i="5"/>
  <c r="E4535" i="5"/>
  <c r="E4450" i="5"/>
  <c r="E4079" i="5"/>
  <c r="E4172" i="5"/>
  <c r="E4358" i="5"/>
  <c r="E4265" i="5"/>
  <c r="E3800" i="5"/>
  <c r="E3986" i="5"/>
  <c r="E3614" i="5"/>
  <c r="E3893" i="5"/>
  <c r="E3707" i="5"/>
  <c r="E3428" i="5"/>
  <c r="E3335" i="5"/>
  <c r="E3242" i="5"/>
  <c r="E3521" i="5"/>
  <c r="E3056" i="5"/>
  <c r="E2963" i="5"/>
  <c r="E2684" i="5"/>
  <c r="E2591" i="5"/>
  <c r="E2498" i="5"/>
  <c r="E2312" i="5"/>
  <c r="E2870" i="5"/>
  <c r="E2219" i="5"/>
  <c r="E3149" i="5"/>
  <c r="E1847" i="5"/>
  <c r="E2405" i="5"/>
  <c r="E1754" i="5"/>
  <c r="E1568" i="5"/>
  <c r="E1475" i="5"/>
  <c r="E1940" i="5"/>
  <c r="E1196" i="5"/>
  <c r="E638" i="5"/>
  <c r="E2777" i="5"/>
  <c r="E2033" i="5"/>
  <c r="E1382" i="5"/>
  <c r="E545" i="5"/>
  <c r="E2126" i="5"/>
  <c r="E1103" i="5"/>
  <c r="E1661" i="5"/>
  <c r="E1010" i="5"/>
  <c r="E1289" i="5"/>
  <c r="E731" i="5"/>
  <c r="E917" i="5"/>
  <c r="E452" i="5"/>
  <c r="E188" i="5"/>
  <c r="E359" i="5"/>
  <c r="B69" i="5"/>
  <c r="E824" i="5"/>
  <c r="E266" i="5"/>
  <c r="AM9" i="6"/>
  <c r="AN9" i="6" l="1"/>
  <c r="D1628" i="5"/>
  <c r="D1620" i="5"/>
  <c r="D1612" i="5"/>
  <c r="D1604" i="5"/>
  <c r="D1596" i="5"/>
  <c r="D1588" i="5"/>
  <c r="D1631" i="5"/>
  <c r="D1623" i="5"/>
  <c r="D1615" i="5"/>
  <c r="D1607" i="5"/>
  <c r="D1599" i="5"/>
  <c r="D1591" i="5"/>
  <c r="D1629" i="5"/>
  <c r="D1621" i="5"/>
  <c r="D1613" i="5"/>
  <c r="D1605" i="5"/>
  <c r="D1597" i="5"/>
  <c r="D1589" i="5"/>
  <c r="D1624" i="5"/>
  <c r="D1616" i="5"/>
  <c r="D1608" i="5"/>
  <c r="D1600" i="5"/>
  <c r="D1592" i="5"/>
  <c r="D1625" i="5"/>
  <c r="D1617" i="5"/>
  <c r="D1609" i="5"/>
  <c r="D1601" i="5"/>
  <c r="D1593" i="5"/>
  <c r="D1630" i="5"/>
  <c r="D1598" i="5"/>
  <c r="D1619" i="5"/>
  <c r="D1602" i="5"/>
  <c r="D1587" i="5"/>
  <c r="D1627" i="5"/>
  <c r="D1610" i="5"/>
  <c r="D1595" i="5"/>
  <c r="D1614" i="5"/>
  <c r="D1626" i="5"/>
  <c r="D1611" i="5"/>
  <c r="D1594" i="5"/>
  <c r="D1606" i="5"/>
  <c r="D1618" i="5"/>
  <c r="D1603" i="5"/>
  <c r="D1586" i="5"/>
  <c r="AJ8" i="5"/>
  <c r="D1622" i="5"/>
  <c r="D1590" i="5"/>
  <c r="E4493" i="5"/>
  <c r="E4218" i="5"/>
  <c r="E4575" i="5"/>
  <c r="E4032" i="5"/>
  <c r="E3660" i="5"/>
  <c r="E3939" i="5"/>
  <c r="E4311" i="5"/>
  <c r="E3846" i="5"/>
  <c r="E4125" i="5"/>
  <c r="E3567" i="5"/>
  <c r="E4404" i="5"/>
  <c r="E3753" i="5"/>
  <c r="E3474" i="5"/>
  <c r="E3195" i="5"/>
  <c r="E2823" i="5"/>
  <c r="E3288" i="5"/>
  <c r="E2730" i="5"/>
  <c r="E3381" i="5"/>
  <c r="E2916" i="5"/>
  <c r="E2544" i="5"/>
  <c r="E3009" i="5"/>
  <c r="E2451" i="5"/>
  <c r="E2358" i="5"/>
  <c r="E2172" i="5"/>
  <c r="E2079" i="5"/>
  <c r="E1335" i="5"/>
  <c r="E1986" i="5"/>
  <c r="E1242" i="5"/>
  <c r="E2637" i="5"/>
  <c r="E1800" i="5"/>
  <c r="E1707" i="5"/>
  <c r="E1428" i="5"/>
  <c r="E870" i="5"/>
  <c r="E1521" i="5"/>
  <c r="E777" i="5"/>
  <c r="E1614" i="5"/>
  <c r="E591" i="5"/>
  <c r="E963" i="5"/>
  <c r="E3102" i="5"/>
  <c r="E1056" i="5"/>
  <c r="E684" i="5"/>
  <c r="E405" i="5"/>
  <c r="E312" i="5"/>
  <c r="E224" i="5"/>
  <c r="E152" i="5"/>
  <c r="E2265" i="5"/>
  <c r="B68" i="5"/>
  <c r="E1149" i="5"/>
  <c r="E1893" i="5"/>
  <c r="E498" i="5"/>
  <c r="E4534" i="5" l="1"/>
  <c r="E4357" i="5"/>
  <c r="E4264" i="5"/>
  <c r="E3799" i="5"/>
  <c r="E4449" i="5"/>
  <c r="E4078" i="5"/>
  <c r="E4171" i="5"/>
  <c r="E3985" i="5"/>
  <c r="E3613" i="5"/>
  <c r="E3892" i="5"/>
  <c r="E3241" i="5"/>
  <c r="E3148" i="5"/>
  <c r="E3520" i="5"/>
  <c r="E3055" i="5"/>
  <c r="E3427" i="5"/>
  <c r="E2962" i="5"/>
  <c r="E2776" i="5"/>
  <c r="E3334" i="5"/>
  <c r="E3706" i="5"/>
  <c r="E2311" i="5"/>
  <c r="E2869" i="5"/>
  <c r="E2218" i="5"/>
  <c r="E2683" i="5"/>
  <c r="E2404" i="5"/>
  <c r="E2497" i="5"/>
  <c r="E1567" i="5"/>
  <c r="E1474" i="5"/>
  <c r="E2032" i="5"/>
  <c r="E1288" i="5"/>
  <c r="E1939" i="5"/>
  <c r="E1195" i="5"/>
  <c r="E1660" i="5"/>
  <c r="E2590" i="5"/>
  <c r="E2125" i="5"/>
  <c r="E1102" i="5"/>
  <c r="E1009" i="5"/>
  <c r="E1753" i="5"/>
  <c r="E823" i="5"/>
  <c r="E730" i="5"/>
  <c r="E544" i="5"/>
  <c r="E265" i="5"/>
  <c r="B67" i="5"/>
  <c r="E1381" i="5"/>
  <c r="E916" i="5"/>
  <c r="E451" i="5"/>
  <c r="E358" i="5"/>
  <c r="E187" i="5"/>
  <c r="E1846" i="5"/>
  <c r="E637" i="5"/>
  <c r="D1676" i="5"/>
  <c r="D1668" i="5"/>
  <c r="D1660" i="5"/>
  <c r="D1652" i="5"/>
  <c r="D1644" i="5"/>
  <c r="D1636" i="5"/>
  <c r="D1671" i="5"/>
  <c r="D1663" i="5"/>
  <c r="D1655" i="5"/>
  <c r="D1647" i="5"/>
  <c r="D1639" i="5"/>
  <c r="D1677" i="5"/>
  <c r="D1669" i="5"/>
  <c r="D1661" i="5"/>
  <c r="D1653" i="5"/>
  <c r="D1645" i="5"/>
  <c r="D1637" i="5"/>
  <c r="D1672" i="5"/>
  <c r="D1664" i="5"/>
  <c r="D1656" i="5"/>
  <c r="D1648" i="5"/>
  <c r="D1640" i="5"/>
  <c r="D1632" i="5"/>
  <c r="D1673" i="5"/>
  <c r="D1665" i="5"/>
  <c r="D1657" i="5"/>
  <c r="D1649" i="5"/>
  <c r="D1641" i="5"/>
  <c r="D1633" i="5"/>
  <c r="D1662" i="5"/>
  <c r="D1666" i="5"/>
  <c r="D1651" i="5"/>
  <c r="D1634" i="5"/>
  <c r="D1674" i="5"/>
  <c r="D1659" i="5"/>
  <c r="D1642" i="5"/>
  <c r="D1678" i="5"/>
  <c r="D1646" i="5"/>
  <c r="D1675" i="5"/>
  <c r="D1658" i="5"/>
  <c r="D1643" i="5"/>
  <c r="D1670" i="5"/>
  <c r="D1638" i="5"/>
  <c r="D1667" i="5"/>
  <c r="D1650" i="5"/>
  <c r="D1635" i="5"/>
  <c r="AK8" i="5"/>
  <c r="D1654" i="5"/>
  <c r="AO9" i="6"/>
  <c r="D1724" i="5" l="1"/>
  <c r="D1716" i="5"/>
  <c r="D1708" i="5"/>
  <c r="D1700" i="5"/>
  <c r="D1692" i="5"/>
  <c r="D1684" i="5"/>
  <c r="D1719" i="5"/>
  <c r="D1711" i="5"/>
  <c r="D1703" i="5"/>
  <c r="D1695" i="5"/>
  <c r="D1687" i="5"/>
  <c r="D1679" i="5"/>
  <c r="D1717" i="5"/>
  <c r="D1709" i="5"/>
  <c r="D1701" i="5"/>
  <c r="D1693" i="5"/>
  <c r="D1685" i="5"/>
  <c r="D1720" i="5"/>
  <c r="D1712" i="5"/>
  <c r="D1704" i="5"/>
  <c r="D1696" i="5"/>
  <c r="D1688" i="5"/>
  <c r="D1680" i="5"/>
  <c r="D1721" i="5"/>
  <c r="D1713" i="5"/>
  <c r="D1705" i="5"/>
  <c r="D1697" i="5"/>
  <c r="D1689" i="5"/>
  <c r="D1681" i="5"/>
  <c r="D1694" i="5"/>
  <c r="D1715" i="5"/>
  <c r="D1698" i="5"/>
  <c r="D1683" i="5"/>
  <c r="D1723" i="5"/>
  <c r="D1706" i="5"/>
  <c r="D1691" i="5"/>
  <c r="D1710" i="5"/>
  <c r="D1722" i="5"/>
  <c r="D1707" i="5"/>
  <c r="D1690" i="5"/>
  <c r="D1702" i="5"/>
  <c r="AL8" i="5"/>
  <c r="D1714" i="5"/>
  <c r="D1699" i="5"/>
  <c r="D1682" i="5"/>
  <c r="D1718" i="5"/>
  <c r="D1686" i="5"/>
  <c r="E4574" i="5"/>
  <c r="E4403" i="5"/>
  <c r="E4492" i="5"/>
  <c r="E4031" i="5"/>
  <c r="E4310" i="5"/>
  <c r="E4217" i="5"/>
  <c r="E3938" i="5"/>
  <c r="E4124" i="5"/>
  <c r="E3845" i="5"/>
  <c r="E3566" i="5"/>
  <c r="E3752" i="5"/>
  <c r="E3473" i="5"/>
  <c r="E3380" i="5"/>
  <c r="E3287" i="5"/>
  <c r="E3659" i="5"/>
  <c r="E3194" i="5"/>
  <c r="E3008" i="5"/>
  <c r="E2915" i="5"/>
  <c r="E2822" i="5"/>
  <c r="E2543" i="5"/>
  <c r="E2450" i="5"/>
  <c r="E2264" i="5"/>
  <c r="E2636" i="5"/>
  <c r="E1799" i="5"/>
  <c r="E3101" i="5"/>
  <c r="E1706" i="5"/>
  <c r="E1520" i="5"/>
  <c r="E2171" i="5"/>
  <c r="E1427" i="5"/>
  <c r="E1892" i="5"/>
  <c r="E1613" i="5"/>
  <c r="E590" i="5"/>
  <c r="E2729" i="5"/>
  <c r="E1241" i="5"/>
  <c r="E1055" i="5"/>
  <c r="E962" i="5"/>
  <c r="E2078" i="5"/>
  <c r="E683" i="5"/>
  <c r="E404" i="5"/>
  <c r="E311" i="5"/>
  <c r="E223" i="5"/>
  <c r="E151" i="5"/>
  <c r="E1985" i="5"/>
  <c r="E869" i="5"/>
  <c r="E1148" i="5"/>
  <c r="E497" i="5"/>
  <c r="B66" i="5"/>
  <c r="E2357" i="5"/>
  <c r="E776" i="5"/>
  <c r="E1334" i="5"/>
  <c r="E4170" i="5" l="1"/>
  <c r="E4533" i="5"/>
  <c r="E4356" i="5"/>
  <c r="E3984" i="5"/>
  <c r="E3891" i="5"/>
  <c r="E4263" i="5"/>
  <c r="E4077" i="5"/>
  <c r="E3798" i="5"/>
  <c r="E3705" i="5"/>
  <c r="E3519" i="5"/>
  <c r="E4448" i="5"/>
  <c r="E3612" i="5"/>
  <c r="E3426" i="5"/>
  <c r="E3147" i="5"/>
  <c r="E3333" i="5"/>
  <c r="E3054" i="5"/>
  <c r="E2775" i="5"/>
  <c r="E2682" i="5"/>
  <c r="E2868" i="5"/>
  <c r="E2961" i="5"/>
  <c r="E3240" i="5"/>
  <c r="E2496" i="5"/>
  <c r="E2403" i="5"/>
  <c r="E2031" i="5"/>
  <c r="E1287" i="5"/>
  <c r="E1938" i="5"/>
  <c r="E1194" i="5"/>
  <c r="E1752" i="5"/>
  <c r="E2310" i="5"/>
  <c r="E1659" i="5"/>
  <c r="E2589" i="5"/>
  <c r="E2124" i="5"/>
  <c r="E1380" i="5"/>
  <c r="E822" i="5"/>
  <c r="E729" i="5"/>
  <c r="E543" i="5"/>
  <c r="E1566" i="5"/>
  <c r="E915" i="5"/>
  <c r="B65" i="5"/>
  <c r="E2217" i="5"/>
  <c r="E1473" i="5"/>
  <c r="E357" i="5"/>
  <c r="E1008" i="5"/>
  <c r="E264" i="5"/>
  <c r="E636" i="5"/>
  <c r="E1845" i="5"/>
  <c r="E186" i="5"/>
  <c r="E450" i="5"/>
  <c r="E1101" i="5"/>
  <c r="D1764" i="5"/>
  <c r="D1756" i="5"/>
  <c r="D1748" i="5"/>
  <c r="D1740" i="5"/>
  <c r="D1732" i="5"/>
  <c r="D1767" i="5"/>
  <c r="D1759" i="5"/>
  <c r="D1751" i="5"/>
  <c r="D1743" i="5"/>
  <c r="D1735" i="5"/>
  <c r="D1727" i="5"/>
  <c r="D1765" i="5"/>
  <c r="D1757" i="5"/>
  <c r="D1749" i="5"/>
  <c r="D1741" i="5"/>
  <c r="D1733" i="5"/>
  <c r="D1725" i="5"/>
  <c r="D1768" i="5"/>
  <c r="D1760" i="5"/>
  <c r="D1752" i="5"/>
  <c r="D1744" i="5"/>
  <c r="D1736" i="5"/>
  <c r="D1728" i="5"/>
  <c r="D1769" i="5"/>
  <c r="D1761" i="5"/>
  <c r="D1753" i="5"/>
  <c r="D1745" i="5"/>
  <c r="D1737" i="5"/>
  <c r="D1729" i="5"/>
  <c r="D1758" i="5"/>
  <c r="D1726" i="5"/>
  <c r="D1762" i="5"/>
  <c r="D1747" i="5"/>
  <c r="D1730" i="5"/>
  <c r="D1770" i="5"/>
  <c r="D1755" i="5"/>
  <c r="D1738" i="5"/>
  <c r="D1742" i="5"/>
  <c r="D1771" i="5"/>
  <c r="D1754" i="5"/>
  <c r="D1739" i="5"/>
  <c r="D1766" i="5"/>
  <c r="D1734" i="5"/>
  <c r="D1763" i="5"/>
  <c r="D1746" i="5"/>
  <c r="D1731" i="5"/>
  <c r="AM8" i="5"/>
  <c r="D1750" i="5"/>
  <c r="D1812" i="5" l="1"/>
  <c r="D1804" i="5"/>
  <c r="D1796" i="5"/>
  <c r="D1788" i="5"/>
  <c r="D1780" i="5"/>
  <c r="D1772" i="5"/>
  <c r="D1815" i="5"/>
  <c r="D1807" i="5"/>
  <c r="D1799" i="5"/>
  <c r="D1791" i="5"/>
  <c r="D1783" i="5"/>
  <c r="D1775" i="5"/>
  <c r="D1813" i="5"/>
  <c r="D1805" i="5"/>
  <c r="D1797" i="5"/>
  <c r="D1789" i="5"/>
  <c r="D1781" i="5"/>
  <c r="D1773" i="5"/>
  <c r="D1816" i="5"/>
  <c r="D1808" i="5"/>
  <c r="D1800" i="5"/>
  <c r="D1792" i="5"/>
  <c r="D1784" i="5"/>
  <c r="D1776" i="5"/>
  <c r="D1817" i="5"/>
  <c r="D1809" i="5"/>
  <c r="D1801" i="5"/>
  <c r="D1793" i="5"/>
  <c r="D1785" i="5"/>
  <c r="D1777" i="5"/>
  <c r="D1790" i="5"/>
  <c r="D1811" i="5"/>
  <c r="D1794" i="5"/>
  <c r="D1779" i="5"/>
  <c r="D1802" i="5"/>
  <c r="D1787" i="5"/>
  <c r="D1806" i="5"/>
  <c r="D1774" i="5"/>
  <c r="D1803" i="5"/>
  <c r="D1786" i="5"/>
  <c r="D1798" i="5"/>
  <c r="AN8" i="5"/>
  <c r="D1810" i="5"/>
  <c r="D1795" i="5"/>
  <c r="D1778" i="5"/>
  <c r="D1814" i="5"/>
  <c r="D1782" i="5"/>
  <c r="E4573" i="5"/>
  <c r="E4491" i="5"/>
  <c r="E4309" i="5"/>
  <c r="E4216" i="5"/>
  <c r="E4402" i="5"/>
  <c r="E4030" i="5"/>
  <c r="E3751" i="5"/>
  <c r="E3658" i="5"/>
  <c r="E3844" i="5"/>
  <c r="E4123" i="5"/>
  <c r="E3193" i="5"/>
  <c r="E3100" i="5"/>
  <c r="E3379" i="5"/>
  <c r="E3286" i="5"/>
  <c r="E3007" i="5"/>
  <c r="E2914" i="5"/>
  <c r="E2728" i="5"/>
  <c r="E3472" i="5"/>
  <c r="E2263" i="5"/>
  <c r="E3565" i="5"/>
  <c r="E2635" i="5"/>
  <c r="E2356" i="5"/>
  <c r="E1519" i="5"/>
  <c r="E2170" i="5"/>
  <c r="E1426" i="5"/>
  <c r="E1984" i="5"/>
  <c r="E1240" i="5"/>
  <c r="E2821" i="5"/>
  <c r="E2449" i="5"/>
  <c r="E1891" i="5"/>
  <c r="E1612" i="5"/>
  <c r="E1054" i="5"/>
  <c r="E1798" i="5"/>
  <c r="E961" i="5"/>
  <c r="E775" i="5"/>
  <c r="E2077" i="5"/>
  <c r="E682" i="5"/>
  <c r="E2542" i="5"/>
  <c r="E1705" i="5"/>
  <c r="E1147" i="5"/>
  <c r="E868" i="5"/>
  <c r="E3937" i="5"/>
  <c r="E496" i="5"/>
  <c r="E1333" i="5"/>
  <c r="E403" i="5"/>
  <c r="E222" i="5"/>
  <c r="B64" i="5"/>
  <c r="E589" i="5"/>
  <c r="E310" i="5"/>
  <c r="E150" i="5"/>
  <c r="E4447" i="5" l="1"/>
  <c r="E4532" i="5"/>
  <c r="E4355" i="5"/>
  <c r="E3983" i="5"/>
  <c r="E4262" i="5"/>
  <c r="E3890" i="5"/>
  <c r="E4076" i="5"/>
  <c r="E3797" i="5"/>
  <c r="E4169" i="5"/>
  <c r="E3611" i="5"/>
  <c r="E3425" i="5"/>
  <c r="E3332" i="5"/>
  <c r="E3239" i="5"/>
  <c r="E3518" i="5"/>
  <c r="E3146" i="5"/>
  <c r="E2960" i="5"/>
  <c r="E3704" i="5"/>
  <c r="E3053" i="5"/>
  <c r="E2867" i="5"/>
  <c r="E2495" i="5"/>
  <c r="E2402" i="5"/>
  <c r="E2216" i="5"/>
  <c r="E2774" i="5"/>
  <c r="E2588" i="5"/>
  <c r="E1751" i="5"/>
  <c r="E2309" i="5"/>
  <c r="E1658" i="5"/>
  <c r="E1472" i="5"/>
  <c r="E2123" i="5"/>
  <c r="E1379" i="5"/>
  <c r="E1844" i="5"/>
  <c r="E542" i="5"/>
  <c r="E1937" i="5"/>
  <c r="E1286" i="5"/>
  <c r="E2030" i="5"/>
  <c r="E1007" i="5"/>
  <c r="E1565" i="5"/>
  <c r="E914" i="5"/>
  <c r="E1193" i="5"/>
  <c r="E635" i="5"/>
  <c r="E821" i="5"/>
  <c r="E356" i="5"/>
  <c r="E263" i="5"/>
  <c r="E1100" i="5"/>
  <c r="B63" i="5"/>
  <c r="E2681" i="5"/>
  <c r="E449" i="5"/>
  <c r="E185" i="5"/>
  <c r="E728" i="5"/>
  <c r="D1860" i="5"/>
  <c r="D1852" i="5"/>
  <c r="D1844" i="5"/>
  <c r="D1836" i="5"/>
  <c r="D1828" i="5"/>
  <c r="D1820" i="5"/>
  <c r="D1863" i="5"/>
  <c r="D1855" i="5"/>
  <c r="D1847" i="5"/>
  <c r="D1839" i="5"/>
  <c r="D1831" i="5"/>
  <c r="D1823" i="5"/>
  <c r="D1861" i="5"/>
  <c r="D1853" i="5"/>
  <c r="D1845" i="5"/>
  <c r="D1837" i="5"/>
  <c r="D1829" i="5"/>
  <c r="D1821" i="5"/>
  <c r="D1864" i="5"/>
  <c r="D1856" i="5"/>
  <c r="D1848" i="5"/>
  <c r="D1840" i="5"/>
  <c r="D1832" i="5"/>
  <c r="D1824" i="5"/>
  <c r="D1857" i="5"/>
  <c r="D1849" i="5"/>
  <c r="D1841" i="5"/>
  <c r="D1833" i="5"/>
  <c r="D1825" i="5"/>
  <c r="D1854" i="5"/>
  <c r="D1822" i="5"/>
  <c r="D1858" i="5"/>
  <c r="D1843" i="5"/>
  <c r="D1826" i="5"/>
  <c r="D1851" i="5"/>
  <c r="D1834" i="5"/>
  <c r="D1819" i="5"/>
  <c r="D1838" i="5"/>
  <c r="D1850" i="5"/>
  <c r="D1835" i="5"/>
  <c r="D1818" i="5"/>
  <c r="AO8" i="5"/>
  <c r="D1862" i="5"/>
  <c r="D1830" i="5"/>
  <c r="D1859" i="5"/>
  <c r="D1842" i="5"/>
  <c r="D1827" i="5"/>
  <c r="D1846" i="5"/>
  <c r="E4572" i="5" l="1"/>
  <c r="E4401" i="5"/>
  <c r="E3936" i="5"/>
  <c r="E4490" i="5"/>
  <c r="E3750" i="5"/>
  <c r="E4308" i="5"/>
  <c r="E3843" i="5"/>
  <c r="E4122" i="5"/>
  <c r="E4215" i="5"/>
  <c r="E3564" i="5"/>
  <c r="E4029" i="5"/>
  <c r="E3657" i="5"/>
  <c r="E3471" i="5"/>
  <c r="E3378" i="5"/>
  <c r="E3099" i="5"/>
  <c r="E3192" i="5"/>
  <c r="E3285" i="5"/>
  <c r="E2820" i="5"/>
  <c r="E2727" i="5"/>
  <c r="E2634" i="5"/>
  <c r="E2448" i="5"/>
  <c r="E2913" i="5"/>
  <c r="E2355" i="5"/>
  <c r="E2262" i="5"/>
  <c r="E1983" i="5"/>
  <c r="E1239" i="5"/>
  <c r="E1890" i="5"/>
  <c r="E2541" i="5"/>
  <c r="E1704" i="5"/>
  <c r="E1611" i="5"/>
  <c r="E2076" i="5"/>
  <c r="E1332" i="5"/>
  <c r="E774" i="5"/>
  <c r="E1425" i="5"/>
  <c r="E681" i="5"/>
  <c r="E3006" i="5"/>
  <c r="E2169" i="5"/>
  <c r="E1518" i="5"/>
  <c r="E1146" i="5"/>
  <c r="E867" i="5"/>
  <c r="E960" i="5"/>
  <c r="E495" i="5"/>
  <c r="E588" i="5"/>
  <c r="E309" i="5"/>
  <c r="E221" i="5"/>
  <c r="E149" i="5"/>
  <c r="B62" i="5"/>
  <c r="E1053" i="5"/>
  <c r="E1797" i="5"/>
  <c r="E402" i="5"/>
  <c r="D1908" i="5"/>
  <c r="D1900" i="5"/>
  <c r="D1892" i="5"/>
  <c r="D1884" i="5"/>
  <c r="D1876" i="5"/>
  <c r="D1868" i="5"/>
  <c r="D1903" i="5"/>
  <c r="D1895" i="5"/>
  <c r="D1887" i="5"/>
  <c r="D1879" i="5"/>
  <c r="D1871" i="5"/>
  <c r="D1909" i="5"/>
  <c r="D1901" i="5"/>
  <c r="D1893" i="5"/>
  <c r="D1885" i="5"/>
  <c r="D1877" i="5"/>
  <c r="D1869" i="5"/>
  <c r="D1904" i="5"/>
  <c r="D1896" i="5"/>
  <c r="D1888" i="5"/>
  <c r="D1880" i="5"/>
  <c r="D1872" i="5"/>
  <c r="D1905" i="5"/>
  <c r="D1897" i="5"/>
  <c r="D1889" i="5"/>
  <c r="D1881" i="5"/>
  <c r="D1873" i="5"/>
  <c r="D1865" i="5"/>
  <c r="D1886" i="5"/>
  <c r="D1907" i="5"/>
  <c r="D1890" i="5"/>
  <c r="D1875" i="5"/>
  <c r="D1898" i="5"/>
  <c r="D1883" i="5"/>
  <c r="D1866" i="5"/>
  <c r="D1902" i="5"/>
  <c r="D1870" i="5"/>
  <c r="D1899" i="5"/>
  <c r="D1882" i="5"/>
  <c r="D1867" i="5"/>
  <c r="D1894" i="5"/>
  <c r="D1906" i="5"/>
  <c r="D1891" i="5"/>
  <c r="D1874" i="5"/>
  <c r="AP8" i="5"/>
  <c r="D1910" i="5"/>
  <c r="D1878" i="5"/>
  <c r="D1956" i="5" l="1"/>
  <c r="D1948" i="5"/>
  <c r="D1940" i="5"/>
  <c r="D1932" i="5"/>
  <c r="D1924" i="5"/>
  <c r="D1916" i="5"/>
  <c r="D1951" i="5"/>
  <c r="D1943" i="5"/>
  <c r="D1935" i="5"/>
  <c r="D1927" i="5"/>
  <c r="D1919" i="5"/>
  <c r="D1911" i="5"/>
  <c r="D1957" i="5"/>
  <c r="D1949" i="5"/>
  <c r="D1941" i="5"/>
  <c r="D1933" i="5"/>
  <c r="D1925" i="5"/>
  <c r="D1917" i="5"/>
  <c r="D1952" i="5"/>
  <c r="D1944" i="5"/>
  <c r="D1936" i="5"/>
  <c r="D1928" i="5"/>
  <c r="D1920" i="5"/>
  <c r="D1912" i="5"/>
  <c r="D1953" i="5"/>
  <c r="D1945" i="5"/>
  <c r="D1937" i="5"/>
  <c r="D1929" i="5"/>
  <c r="D1921" i="5"/>
  <c r="D1913" i="5"/>
  <c r="D1950" i="5"/>
  <c r="D1918" i="5"/>
  <c r="D1954" i="5"/>
  <c r="D1939" i="5"/>
  <c r="D1922" i="5"/>
  <c r="D1947" i="5"/>
  <c r="D1930" i="5"/>
  <c r="D1915" i="5"/>
  <c r="D1934" i="5"/>
  <c r="D1946" i="5"/>
  <c r="D1931" i="5"/>
  <c r="D1914" i="5"/>
  <c r="D1926" i="5"/>
  <c r="D1955" i="5"/>
  <c r="D1938" i="5"/>
  <c r="D1923" i="5"/>
  <c r="AQ8" i="5"/>
  <c r="D1942" i="5"/>
  <c r="E4531" i="5"/>
  <c r="E4354" i="5"/>
  <c r="E4261" i="5"/>
  <c r="E4168" i="5"/>
  <c r="E3982" i="5"/>
  <c r="E3703" i="5"/>
  <c r="E3889" i="5"/>
  <c r="E3796" i="5"/>
  <c r="E4446" i="5"/>
  <c r="E3517" i="5"/>
  <c r="E3145" i="5"/>
  <c r="E3052" i="5"/>
  <c r="E3610" i="5"/>
  <c r="E4075" i="5"/>
  <c r="E3331" i="5"/>
  <c r="E2959" i="5"/>
  <c r="E2866" i="5"/>
  <c r="E3424" i="5"/>
  <c r="E3238" i="5"/>
  <c r="E2215" i="5"/>
  <c r="E2773" i="5"/>
  <c r="E2680" i="5"/>
  <c r="E2587" i="5"/>
  <c r="E2308" i="5"/>
  <c r="E2401" i="5"/>
  <c r="E1471" i="5"/>
  <c r="E2122" i="5"/>
  <c r="E1378" i="5"/>
  <c r="E1936" i="5"/>
  <c r="E1192" i="5"/>
  <c r="E1843" i="5"/>
  <c r="E1564" i="5"/>
  <c r="E2029" i="5"/>
  <c r="E1006" i="5"/>
  <c r="E913" i="5"/>
  <c r="E1657" i="5"/>
  <c r="E727" i="5"/>
  <c r="E634" i="5"/>
  <c r="E1099" i="5"/>
  <c r="E2494" i="5"/>
  <c r="E448" i="5"/>
  <c r="E184" i="5"/>
  <c r="E820" i="5"/>
  <c r="E355" i="5"/>
  <c r="B61" i="5"/>
  <c r="E1285" i="5"/>
  <c r="E541" i="5"/>
  <c r="E262" i="5"/>
  <c r="E1750" i="5"/>
  <c r="D1996" i="5" l="1"/>
  <c r="D1988" i="5"/>
  <c r="D1980" i="5"/>
  <c r="D1972" i="5"/>
  <c r="D1964" i="5"/>
  <c r="D1999" i="5"/>
  <c r="D1991" i="5"/>
  <c r="D1983" i="5"/>
  <c r="D1975" i="5"/>
  <c r="D1967" i="5"/>
  <c r="D1959" i="5"/>
  <c r="D1997" i="5"/>
  <c r="D1989" i="5"/>
  <c r="D1981" i="5"/>
  <c r="D1973" i="5"/>
  <c r="D1965" i="5"/>
  <c r="D2000" i="5"/>
  <c r="D1992" i="5"/>
  <c r="D1984" i="5"/>
  <c r="D1976" i="5"/>
  <c r="D1968" i="5"/>
  <c r="D1960" i="5"/>
  <c r="D2001" i="5"/>
  <c r="D1993" i="5"/>
  <c r="D1985" i="5"/>
  <c r="D1977" i="5"/>
  <c r="D1969" i="5"/>
  <c r="D1961" i="5"/>
  <c r="D1982" i="5"/>
  <c r="D2003" i="5"/>
  <c r="D1986" i="5"/>
  <c r="D1971" i="5"/>
  <c r="D1994" i="5"/>
  <c r="D1979" i="5"/>
  <c r="D1962" i="5"/>
  <c r="D1998" i="5"/>
  <c r="D1966" i="5"/>
  <c r="D1995" i="5"/>
  <c r="D1978" i="5"/>
  <c r="D1963" i="5"/>
  <c r="D1990" i="5"/>
  <c r="D1958" i="5"/>
  <c r="D2002" i="5"/>
  <c r="D1987" i="5"/>
  <c r="D1970" i="5"/>
  <c r="D1974" i="5"/>
  <c r="AR8" i="5"/>
  <c r="E4571" i="5"/>
  <c r="E4489" i="5"/>
  <c r="E3935" i="5"/>
  <c r="E4214" i="5"/>
  <c r="E4400" i="5"/>
  <c r="E3842" i="5"/>
  <c r="E4028" i="5"/>
  <c r="E4307" i="5"/>
  <c r="E3656" i="5"/>
  <c r="E4121" i="5"/>
  <c r="E3749" i="5"/>
  <c r="E3377" i="5"/>
  <c r="E3284" i="5"/>
  <c r="E3191" i="5"/>
  <c r="E3098" i="5"/>
  <c r="E2912" i="5"/>
  <c r="E3563" i="5"/>
  <c r="E2819" i="5"/>
  <c r="E2447" i="5"/>
  <c r="E2354" i="5"/>
  <c r="E3005" i="5"/>
  <c r="E3470" i="5"/>
  <c r="E2540" i="5"/>
  <c r="E2726" i="5"/>
  <c r="E1703" i="5"/>
  <c r="E1610" i="5"/>
  <c r="E2168" i="5"/>
  <c r="E1424" i="5"/>
  <c r="E2075" i="5"/>
  <c r="E1331" i="5"/>
  <c r="E1796" i="5"/>
  <c r="E1517" i="5"/>
  <c r="E1145" i="5"/>
  <c r="E2633" i="5"/>
  <c r="E2261" i="5"/>
  <c r="E959" i="5"/>
  <c r="E866" i="5"/>
  <c r="E1982" i="5"/>
  <c r="E587" i="5"/>
  <c r="E308" i="5"/>
  <c r="E220" i="5"/>
  <c r="E148" i="5"/>
  <c r="E1889" i="5"/>
  <c r="E773" i="5"/>
  <c r="E1052" i="5"/>
  <c r="E401" i="5"/>
  <c r="E1238" i="5"/>
  <c r="E680" i="5"/>
  <c r="B60" i="5"/>
  <c r="E494" i="5"/>
  <c r="E4445" i="5" l="1"/>
  <c r="E4530" i="5"/>
  <c r="E4353" i="5"/>
  <c r="E4167" i="5"/>
  <c r="E3888" i="5"/>
  <c r="E4260" i="5"/>
  <c r="E3702" i="5"/>
  <c r="E3795" i="5"/>
  <c r="E4074" i="5"/>
  <c r="E3981" i="5"/>
  <c r="E3609" i="5"/>
  <c r="E3516" i="5"/>
  <c r="E3423" i="5"/>
  <c r="E3330" i="5"/>
  <c r="E3051" i="5"/>
  <c r="E3237" i="5"/>
  <c r="E2772" i="5"/>
  <c r="E2865" i="5"/>
  <c r="E3144" i="5"/>
  <c r="E2586" i="5"/>
  <c r="E2400" i="5"/>
  <c r="E2307" i="5"/>
  <c r="E1935" i="5"/>
  <c r="E1191" i="5"/>
  <c r="E1842" i="5"/>
  <c r="E1656" i="5"/>
  <c r="E2214" i="5"/>
  <c r="E1563" i="5"/>
  <c r="E2493" i="5"/>
  <c r="E2028" i="5"/>
  <c r="E1284" i="5"/>
  <c r="E726" i="5"/>
  <c r="E633" i="5"/>
  <c r="E2958" i="5"/>
  <c r="E1098" i="5"/>
  <c r="E2121" i="5"/>
  <c r="E1470" i="5"/>
  <c r="E819" i="5"/>
  <c r="E447" i="5"/>
  <c r="E183" i="5"/>
  <c r="E1749" i="5"/>
  <c r="E1377" i="5"/>
  <c r="E261" i="5"/>
  <c r="E2679" i="5"/>
  <c r="E912" i="5"/>
  <c r="E540" i="5"/>
  <c r="B59" i="5"/>
  <c r="E1005" i="5"/>
  <c r="E354" i="5"/>
  <c r="D2044" i="5"/>
  <c r="D2036" i="5"/>
  <c r="D2028" i="5"/>
  <c r="D2020" i="5"/>
  <c r="D2012" i="5"/>
  <c r="D2004" i="5"/>
  <c r="D2047" i="5"/>
  <c r="D2039" i="5"/>
  <c r="D2031" i="5"/>
  <c r="D2023" i="5"/>
  <c r="D2015" i="5"/>
  <c r="D2007" i="5"/>
  <c r="D2045" i="5"/>
  <c r="D2037" i="5"/>
  <c r="D2029" i="5"/>
  <c r="D2021" i="5"/>
  <c r="D2013" i="5"/>
  <c r="D2005" i="5"/>
  <c r="D2048" i="5"/>
  <c r="D2040" i="5"/>
  <c r="D2032" i="5"/>
  <c r="D2024" i="5"/>
  <c r="D2016" i="5"/>
  <c r="D2008" i="5"/>
  <c r="D2049" i="5"/>
  <c r="D2041" i="5"/>
  <c r="D2033" i="5"/>
  <c r="D2025" i="5"/>
  <c r="D2017" i="5"/>
  <c r="D2009" i="5"/>
  <c r="D2046" i="5"/>
  <c r="D2014" i="5"/>
  <c r="D2050" i="5"/>
  <c r="D2035" i="5"/>
  <c r="D2018" i="5"/>
  <c r="D2043" i="5"/>
  <c r="D2026" i="5"/>
  <c r="D2011" i="5"/>
  <c r="D2030" i="5"/>
  <c r="D2042" i="5"/>
  <c r="D2027" i="5"/>
  <c r="D2010" i="5"/>
  <c r="D2022" i="5"/>
  <c r="D2034" i="5"/>
  <c r="D2019" i="5"/>
  <c r="AS8" i="5"/>
  <c r="D2038" i="5"/>
  <c r="D2006" i="5"/>
  <c r="E4399" i="5" l="1"/>
  <c r="E4488" i="5"/>
  <c r="E4306" i="5"/>
  <c r="E4570" i="5"/>
  <c r="E4120" i="5"/>
  <c r="E3934" i="5"/>
  <c r="E3748" i="5"/>
  <c r="E3655" i="5"/>
  <c r="E4213" i="5"/>
  <c r="E4027" i="5"/>
  <c r="E3841" i="5"/>
  <c r="E3097" i="5"/>
  <c r="E3562" i="5"/>
  <c r="E3283" i="5"/>
  <c r="E3190" i="5"/>
  <c r="E2911" i="5"/>
  <c r="E2818" i="5"/>
  <c r="E3376" i="5"/>
  <c r="E3004" i="5"/>
  <c r="E3469" i="5"/>
  <c r="E2632" i="5"/>
  <c r="E2539" i="5"/>
  <c r="E2260" i="5"/>
  <c r="E2167" i="5"/>
  <c r="E1423" i="5"/>
  <c r="E2074" i="5"/>
  <c r="E1330" i="5"/>
  <c r="E1888" i="5"/>
  <c r="E2353" i="5"/>
  <c r="E1795" i="5"/>
  <c r="E1516" i="5"/>
  <c r="E958" i="5"/>
  <c r="E1702" i="5"/>
  <c r="E865" i="5"/>
  <c r="E679" i="5"/>
  <c r="E1981" i="5"/>
  <c r="E586" i="5"/>
  <c r="E1609" i="5"/>
  <c r="E1051" i="5"/>
  <c r="B58" i="5"/>
  <c r="E2725" i="5"/>
  <c r="E772" i="5"/>
  <c r="E2446" i="5"/>
  <c r="E493" i="5"/>
  <c r="E400" i="5"/>
  <c r="E307" i="5"/>
  <c r="E147" i="5"/>
  <c r="E219" i="5"/>
  <c r="E1237" i="5"/>
  <c r="E1144" i="5"/>
  <c r="D2092" i="5"/>
  <c r="D2084" i="5"/>
  <c r="D2076" i="5"/>
  <c r="D2068" i="5"/>
  <c r="D2060" i="5"/>
  <c r="D2052" i="5"/>
  <c r="D2095" i="5"/>
  <c r="D2087" i="5"/>
  <c r="D2079" i="5"/>
  <c r="D2071" i="5"/>
  <c r="D2063" i="5"/>
  <c r="D2055" i="5"/>
  <c r="D2093" i="5"/>
  <c r="D2085" i="5"/>
  <c r="D2077" i="5"/>
  <c r="D2069" i="5"/>
  <c r="D2061" i="5"/>
  <c r="D2053" i="5"/>
  <c r="D2096" i="5"/>
  <c r="D2088" i="5"/>
  <c r="D2080" i="5"/>
  <c r="D2072" i="5"/>
  <c r="D2064" i="5"/>
  <c r="D2056" i="5"/>
  <c r="D2089" i="5"/>
  <c r="D2081" i="5"/>
  <c r="D2073" i="5"/>
  <c r="D2065" i="5"/>
  <c r="D2057" i="5"/>
  <c r="D2078" i="5"/>
  <c r="D2082" i="5"/>
  <c r="D2067" i="5"/>
  <c r="D2090" i="5"/>
  <c r="D2075" i="5"/>
  <c r="D2058" i="5"/>
  <c r="D2094" i="5"/>
  <c r="D2062" i="5"/>
  <c r="D2091" i="5"/>
  <c r="D2074" i="5"/>
  <c r="D2059" i="5"/>
  <c r="D2086" i="5"/>
  <c r="D2054" i="5"/>
  <c r="AT8" i="5"/>
  <c r="D2083" i="5"/>
  <c r="D2066" i="5"/>
  <c r="D2051" i="5"/>
  <c r="D2070" i="5"/>
  <c r="E4352" i="5" l="1"/>
  <c r="E4529" i="5"/>
  <c r="E3887" i="5"/>
  <c r="E4166" i="5"/>
  <c r="E3794" i="5"/>
  <c r="E3980" i="5"/>
  <c r="E4259" i="5"/>
  <c r="E3608" i="5"/>
  <c r="E3701" i="5"/>
  <c r="E4444" i="5"/>
  <c r="E3515" i="5"/>
  <c r="E3329" i="5"/>
  <c r="E3236" i="5"/>
  <c r="E4073" i="5"/>
  <c r="E3143" i="5"/>
  <c r="E3050" i="5"/>
  <c r="E2864" i="5"/>
  <c r="E2771" i="5"/>
  <c r="E2399" i="5"/>
  <c r="E2306" i="5"/>
  <c r="E2957" i="5"/>
  <c r="E2492" i="5"/>
  <c r="E1655" i="5"/>
  <c r="E2213" i="5"/>
  <c r="E1562" i="5"/>
  <c r="E2120" i="5"/>
  <c r="E1376" i="5"/>
  <c r="E2027" i="5"/>
  <c r="E1283" i="5"/>
  <c r="E1748" i="5"/>
  <c r="E3422" i="5"/>
  <c r="E1841" i="5"/>
  <c r="E1190" i="5"/>
  <c r="E1097" i="5"/>
  <c r="E1934" i="5"/>
  <c r="E911" i="5"/>
  <c r="E1469" i="5"/>
  <c r="E818" i="5"/>
  <c r="E539" i="5"/>
  <c r="E2678" i="5"/>
  <c r="E725" i="5"/>
  <c r="E260" i="5"/>
  <c r="B57" i="5"/>
  <c r="E2585" i="5"/>
  <c r="E1004" i="5"/>
  <c r="E353" i="5"/>
  <c r="E446" i="5"/>
  <c r="E632" i="5"/>
  <c r="E182" i="5"/>
  <c r="D2140" i="5"/>
  <c r="D2132" i="5"/>
  <c r="D2124" i="5"/>
  <c r="D2116" i="5"/>
  <c r="D2108" i="5"/>
  <c r="D2100" i="5"/>
  <c r="D2143" i="5"/>
  <c r="D2135" i="5"/>
  <c r="D2127" i="5"/>
  <c r="D2119" i="5"/>
  <c r="D2111" i="5"/>
  <c r="D2103" i="5"/>
  <c r="D2141" i="5"/>
  <c r="D2133" i="5"/>
  <c r="D2125" i="5"/>
  <c r="D2117" i="5"/>
  <c r="D2109" i="5"/>
  <c r="D2101" i="5"/>
  <c r="D2136" i="5"/>
  <c r="D2128" i="5"/>
  <c r="D2120" i="5"/>
  <c r="D2112" i="5"/>
  <c r="D2104" i="5"/>
  <c r="D2137" i="5"/>
  <c r="D2129" i="5"/>
  <c r="D2121" i="5"/>
  <c r="D2113" i="5"/>
  <c r="D2105" i="5"/>
  <c r="D2097" i="5"/>
  <c r="D2142" i="5"/>
  <c r="D2110" i="5"/>
  <c r="D2131" i="5"/>
  <c r="D2114" i="5"/>
  <c r="D2099" i="5"/>
  <c r="D2139" i="5"/>
  <c r="D2122" i="5"/>
  <c r="D2107" i="5"/>
  <c r="D2126" i="5"/>
  <c r="D2138" i="5"/>
  <c r="D2123" i="5"/>
  <c r="D2106" i="5"/>
  <c r="D2118" i="5"/>
  <c r="D2130" i="5"/>
  <c r="D2115" i="5"/>
  <c r="D2098" i="5"/>
  <c r="D2134" i="5"/>
  <c r="D2102" i="5"/>
  <c r="AU8" i="5"/>
  <c r="E4569" i="5" l="1"/>
  <c r="E4487" i="5"/>
  <c r="E4398" i="5"/>
  <c r="E4119" i="5"/>
  <c r="E4212" i="5"/>
  <c r="E3840" i="5"/>
  <c r="E3654" i="5"/>
  <c r="E4026" i="5"/>
  <c r="E3561" i="5"/>
  <c r="E3933" i="5"/>
  <c r="E4305" i="5"/>
  <c r="E3468" i="5"/>
  <c r="E3375" i="5"/>
  <c r="E3282" i="5"/>
  <c r="E3096" i="5"/>
  <c r="E3747" i="5"/>
  <c r="E3189" i="5"/>
  <c r="E3003" i="5"/>
  <c r="E2724" i="5"/>
  <c r="E2631" i="5"/>
  <c r="E2538" i="5"/>
  <c r="E2352" i="5"/>
  <c r="E2817" i="5"/>
  <c r="E2259" i="5"/>
  <c r="E1887" i="5"/>
  <c r="E1794" i="5"/>
  <c r="E2445" i="5"/>
  <c r="E1608" i="5"/>
  <c r="E2910" i="5"/>
  <c r="E1515" i="5"/>
  <c r="E1980" i="5"/>
  <c r="E1236" i="5"/>
  <c r="E678" i="5"/>
  <c r="E1329" i="5"/>
  <c r="E585" i="5"/>
  <c r="E2073" i="5"/>
  <c r="E1422" i="5"/>
  <c r="E1143" i="5"/>
  <c r="E1050" i="5"/>
  <c r="E771" i="5"/>
  <c r="E864" i="5"/>
  <c r="E492" i="5"/>
  <c r="E399" i="5"/>
  <c r="E2166" i="5"/>
  <c r="E218" i="5"/>
  <c r="E957" i="5"/>
  <c r="E1701" i="5"/>
  <c r="E306" i="5"/>
  <c r="B56" i="5"/>
  <c r="E146" i="5"/>
  <c r="D2188" i="5"/>
  <c r="D2180" i="5"/>
  <c r="D2172" i="5"/>
  <c r="D2183" i="5"/>
  <c r="D2175" i="5"/>
  <c r="D2189" i="5"/>
  <c r="D2184" i="5"/>
  <c r="D2185" i="5"/>
  <c r="D2177" i="5"/>
  <c r="D2164" i="5"/>
  <c r="D2156" i="5"/>
  <c r="D2148" i="5"/>
  <c r="D2167" i="5"/>
  <c r="D2159" i="5"/>
  <c r="D2151" i="5"/>
  <c r="D2181" i="5"/>
  <c r="D2165" i="5"/>
  <c r="D2157" i="5"/>
  <c r="D2149" i="5"/>
  <c r="D2173" i="5"/>
  <c r="D2168" i="5"/>
  <c r="D2160" i="5"/>
  <c r="D2152" i="5"/>
  <c r="D2144" i="5"/>
  <c r="D2176" i="5"/>
  <c r="D2174" i="5"/>
  <c r="D2169" i="5"/>
  <c r="D2161" i="5"/>
  <c r="D2153" i="5"/>
  <c r="D2145" i="5"/>
  <c r="D2163" i="5"/>
  <c r="D2146" i="5"/>
  <c r="D2186" i="5"/>
  <c r="D2182" i="5"/>
  <c r="D2171" i="5"/>
  <c r="D2154" i="5"/>
  <c r="D2158" i="5"/>
  <c r="D2187" i="5"/>
  <c r="D2170" i="5"/>
  <c r="D2155" i="5"/>
  <c r="D2179" i="5"/>
  <c r="D2150" i="5"/>
  <c r="AV8" i="5"/>
  <c r="D2162" i="5"/>
  <c r="D2147" i="5"/>
  <c r="D2166" i="5"/>
  <c r="D2178" i="5"/>
  <c r="D2236" i="5" l="1"/>
  <c r="D2228" i="5"/>
  <c r="D2220" i="5"/>
  <c r="D2212" i="5"/>
  <c r="D2204" i="5"/>
  <c r="D2196" i="5"/>
  <c r="D2231" i="5"/>
  <c r="D2223" i="5"/>
  <c r="D2215" i="5"/>
  <c r="D2207" i="5"/>
  <c r="D2199" i="5"/>
  <c r="D2191" i="5"/>
  <c r="D2229" i="5"/>
  <c r="D2221" i="5"/>
  <c r="D2213" i="5"/>
  <c r="D2205" i="5"/>
  <c r="D2197" i="5"/>
  <c r="D2232" i="5"/>
  <c r="D2224" i="5"/>
  <c r="D2216" i="5"/>
  <c r="D2208" i="5"/>
  <c r="D2200" i="5"/>
  <c r="D2192" i="5"/>
  <c r="D2233" i="5"/>
  <c r="D2225" i="5"/>
  <c r="D2217" i="5"/>
  <c r="D2209" i="5"/>
  <c r="D2201" i="5"/>
  <c r="D2193" i="5"/>
  <c r="D2226" i="5"/>
  <c r="D2211" i="5"/>
  <c r="D2194" i="5"/>
  <c r="D2230" i="5"/>
  <c r="D2198" i="5"/>
  <c r="D2206" i="5"/>
  <c r="D2227" i="5"/>
  <c r="D2210" i="5"/>
  <c r="D2195" i="5"/>
  <c r="D2222" i="5"/>
  <c r="D2190" i="5"/>
  <c r="D2235" i="5"/>
  <c r="D2218" i="5"/>
  <c r="D2234" i="5"/>
  <c r="D2214" i="5"/>
  <c r="AW8" i="5"/>
  <c r="D2202" i="5"/>
  <c r="D2219" i="5"/>
  <c r="D2203" i="5"/>
  <c r="E4258" i="5"/>
  <c r="E4443" i="5"/>
  <c r="E4351" i="5"/>
  <c r="E4072" i="5"/>
  <c r="E3886" i="5"/>
  <c r="E3700" i="5"/>
  <c r="E4528" i="5"/>
  <c r="E4165" i="5"/>
  <c r="E3049" i="5"/>
  <c r="E3793" i="5"/>
  <c r="E3235" i="5"/>
  <c r="E2863" i="5"/>
  <c r="E2770" i="5"/>
  <c r="E3328" i="5"/>
  <c r="E3142" i="5"/>
  <c r="E3607" i="5"/>
  <c r="E2956" i="5"/>
  <c r="E2584" i="5"/>
  <c r="E2491" i="5"/>
  <c r="E3514" i="5"/>
  <c r="E2677" i="5"/>
  <c r="E2212" i="5"/>
  <c r="E2305" i="5"/>
  <c r="E2119" i="5"/>
  <c r="E1375" i="5"/>
  <c r="E2026" i="5"/>
  <c r="E1282" i="5"/>
  <c r="E1840" i="5"/>
  <c r="E1747" i="5"/>
  <c r="E1468" i="5"/>
  <c r="E1933" i="5"/>
  <c r="E910" i="5"/>
  <c r="E817" i="5"/>
  <c r="E1561" i="5"/>
  <c r="E631" i="5"/>
  <c r="E3421" i="5"/>
  <c r="E2398" i="5"/>
  <c r="E538" i="5"/>
  <c r="E1003" i="5"/>
  <c r="E445" i="5"/>
  <c r="E181" i="5"/>
  <c r="B55" i="5"/>
  <c r="E3979" i="5"/>
  <c r="E352" i="5"/>
  <c r="E1189" i="5"/>
  <c r="E1096" i="5"/>
  <c r="E724" i="5"/>
  <c r="E1654" i="5"/>
  <c r="E259" i="5"/>
  <c r="D2276" i="5" l="1"/>
  <c r="D2268" i="5"/>
  <c r="D2260" i="5"/>
  <c r="D2252" i="5"/>
  <c r="D2244" i="5"/>
  <c r="D2279" i="5"/>
  <c r="D2271" i="5"/>
  <c r="D2263" i="5"/>
  <c r="D2255" i="5"/>
  <c r="D2247" i="5"/>
  <c r="D2239" i="5"/>
  <c r="D2277" i="5"/>
  <c r="D2269" i="5"/>
  <c r="D2261" i="5"/>
  <c r="D2253" i="5"/>
  <c r="D2245" i="5"/>
  <c r="D2237" i="5"/>
  <c r="D2280" i="5"/>
  <c r="D2272" i="5"/>
  <c r="D2264" i="5"/>
  <c r="D2256" i="5"/>
  <c r="D2248" i="5"/>
  <c r="D2240" i="5"/>
  <c r="D2281" i="5"/>
  <c r="D2273" i="5"/>
  <c r="D2265" i="5"/>
  <c r="D2257" i="5"/>
  <c r="D2249" i="5"/>
  <c r="D2241" i="5"/>
  <c r="D2275" i="5"/>
  <c r="D2258" i="5"/>
  <c r="D2243" i="5"/>
  <c r="D2262" i="5"/>
  <c r="D2270" i="5"/>
  <c r="D2238" i="5"/>
  <c r="D2274" i="5"/>
  <c r="D2259" i="5"/>
  <c r="D2242" i="5"/>
  <c r="D2254" i="5"/>
  <c r="D2278" i="5"/>
  <c r="D2251" i="5"/>
  <c r="D2250" i="5"/>
  <c r="D2266" i="5"/>
  <c r="D2267" i="5"/>
  <c r="D2282" i="5"/>
  <c r="D2246" i="5"/>
  <c r="AX8" i="5"/>
  <c r="E4568" i="5"/>
  <c r="E4486" i="5"/>
  <c r="E4397" i="5"/>
  <c r="E4211" i="5"/>
  <c r="E3839" i="5"/>
  <c r="E4304" i="5"/>
  <c r="E3932" i="5"/>
  <c r="E4025" i="5"/>
  <c r="E3746" i="5"/>
  <c r="E3653" i="5"/>
  <c r="E3281" i="5"/>
  <c r="E3188" i="5"/>
  <c r="E3095" i="5"/>
  <c r="E4118" i="5"/>
  <c r="E3560" i="5"/>
  <c r="E3467" i="5"/>
  <c r="E3002" i="5"/>
  <c r="E2816" i="5"/>
  <c r="E2723" i="5"/>
  <c r="E2351" i="5"/>
  <c r="E2258" i="5"/>
  <c r="E2909" i="5"/>
  <c r="E2444" i="5"/>
  <c r="E3374" i="5"/>
  <c r="E1607" i="5"/>
  <c r="E1514" i="5"/>
  <c r="E2072" i="5"/>
  <c r="E1328" i="5"/>
  <c r="E2630" i="5"/>
  <c r="E1979" i="5"/>
  <c r="E1235" i="5"/>
  <c r="E1700" i="5"/>
  <c r="E1421" i="5"/>
  <c r="E1142" i="5"/>
  <c r="E2537" i="5"/>
  <c r="E1049" i="5"/>
  <c r="E863" i="5"/>
  <c r="E770" i="5"/>
  <c r="E1886" i="5"/>
  <c r="E2165" i="5"/>
  <c r="E1793" i="5"/>
  <c r="E677" i="5"/>
  <c r="B54" i="5"/>
  <c r="E956" i="5"/>
  <c r="E305" i="5"/>
  <c r="E217" i="5"/>
  <c r="E145" i="5"/>
  <c r="E584" i="5"/>
  <c r="E398" i="5"/>
  <c r="E491" i="5"/>
  <c r="D2324" i="5" l="1"/>
  <c r="D2316" i="5"/>
  <c r="D2308" i="5"/>
  <c r="D2300" i="5"/>
  <c r="D2292" i="5"/>
  <c r="D2284" i="5"/>
  <c r="D2327" i="5"/>
  <c r="D2319" i="5"/>
  <c r="D2311" i="5"/>
  <c r="D2303" i="5"/>
  <c r="D2295" i="5"/>
  <c r="D2287" i="5"/>
  <c r="D2325" i="5"/>
  <c r="D2317" i="5"/>
  <c r="D2309" i="5"/>
  <c r="D2301" i="5"/>
  <c r="D2293" i="5"/>
  <c r="D2285" i="5"/>
  <c r="D2328" i="5"/>
  <c r="D2320" i="5"/>
  <c r="D2312" i="5"/>
  <c r="D2304" i="5"/>
  <c r="D2296" i="5"/>
  <c r="D2288" i="5"/>
  <c r="D2329" i="5"/>
  <c r="D2321" i="5"/>
  <c r="D2313" i="5"/>
  <c r="D2305" i="5"/>
  <c r="D2297" i="5"/>
  <c r="D2289" i="5"/>
  <c r="D2322" i="5"/>
  <c r="D2307" i="5"/>
  <c r="D2290" i="5"/>
  <c r="D2326" i="5"/>
  <c r="D2294" i="5"/>
  <c r="D2302" i="5"/>
  <c r="D2323" i="5"/>
  <c r="D2306" i="5"/>
  <c r="D2291" i="5"/>
  <c r="D2318" i="5"/>
  <c r="D2286" i="5"/>
  <c r="D2298" i="5"/>
  <c r="D2310" i="5"/>
  <c r="D2283" i="5"/>
  <c r="D2314" i="5"/>
  <c r="D2299" i="5"/>
  <c r="D2315" i="5"/>
  <c r="AY8" i="5"/>
  <c r="E4527" i="5"/>
  <c r="E4071" i="5"/>
  <c r="E4442" i="5"/>
  <c r="E3792" i="5"/>
  <c r="E3606" i="5"/>
  <c r="E4257" i="5"/>
  <c r="E3978" i="5"/>
  <c r="E3885" i="5"/>
  <c r="E4164" i="5"/>
  <c r="E4350" i="5"/>
  <c r="E3699" i="5"/>
  <c r="E3420" i="5"/>
  <c r="E3513" i="5"/>
  <c r="E3327" i="5"/>
  <c r="E3234" i="5"/>
  <c r="E3141" i="5"/>
  <c r="E3048" i="5"/>
  <c r="E2955" i="5"/>
  <c r="E2676" i="5"/>
  <c r="E2769" i="5"/>
  <c r="E2583" i="5"/>
  <c r="E2490" i="5"/>
  <c r="E2304" i="5"/>
  <c r="E2211" i="5"/>
  <c r="E1839" i="5"/>
  <c r="E1746" i="5"/>
  <c r="E2862" i="5"/>
  <c r="E1560" i="5"/>
  <c r="E1467" i="5"/>
  <c r="E2397" i="5"/>
  <c r="E1932" i="5"/>
  <c r="E1188" i="5"/>
  <c r="E630" i="5"/>
  <c r="E2118" i="5"/>
  <c r="E537" i="5"/>
  <c r="E1095" i="5"/>
  <c r="E1002" i="5"/>
  <c r="E2025" i="5"/>
  <c r="E1374" i="5"/>
  <c r="E723" i="5"/>
  <c r="E444" i="5"/>
  <c r="E351" i="5"/>
  <c r="E1281" i="5"/>
  <c r="E816" i="5"/>
  <c r="E180" i="5"/>
  <c r="E1653" i="5"/>
  <c r="E909" i="5"/>
  <c r="B53" i="5"/>
  <c r="E258" i="5"/>
  <c r="E4567" i="5" l="1"/>
  <c r="E4210" i="5"/>
  <c r="E4396" i="5"/>
  <c r="E4303" i="5"/>
  <c r="E4024" i="5"/>
  <c r="E4485" i="5"/>
  <c r="E3838" i="5"/>
  <c r="E3652" i="5"/>
  <c r="E4117" i="5"/>
  <c r="E3745" i="5"/>
  <c r="E3931" i="5"/>
  <c r="E3559" i="5"/>
  <c r="E3466" i="5"/>
  <c r="E3187" i="5"/>
  <c r="E3094" i="5"/>
  <c r="E2815" i="5"/>
  <c r="E2722" i="5"/>
  <c r="E3280" i="5"/>
  <c r="E2908" i="5"/>
  <c r="E3373" i="5"/>
  <c r="E2536" i="5"/>
  <c r="E2443" i="5"/>
  <c r="E3001" i="5"/>
  <c r="E2071" i="5"/>
  <c r="E1327" i="5"/>
  <c r="E2629" i="5"/>
  <c r="E1978" i="5"/>
  <c r="E1234" i="5"/>
  <c r="E1792" i="5"/>
  <c r="E2257" i="5"/>
  <c r="E1699" i="5"/>
  <c r="E2164" i="5"/>
  <c r="E1420" i="5"/>
  <c r="E862" i="5"/>
  <c r="E1606" i="5"/>
  <c r="E769" i="5"/>
  <c r="E2350" i="5"/>
  <c r="E583" i="5"/>
  <c r="E1885" i="5"/>
  <c r="E1513" i="5"/>
  <c r="E955" i="5"/>
  <c r="E1141" i="5"/>
  <c r="E676" i="5"/>
  <c r="E397" i="5"/>
  <c r="E304" i="5"/>
  <c r="E216" i="5"/>
  <c r="E144" i="5"/>
  <c r="B52" i="5"/>
  <c r="E490" i="5"/>
  <c r="E1048" i="5"/>
  <c r="D2372" i="5"/>
  <c r="D2364" i="5"/>
  <c r="D2356" i="5"/>
  <c r="D2348" i="5"/>
  <c r="D2340" i="5"/>
  <c r="D2332" i="5"/>
  <c r="D2375" i="5"/>
  <c r="D2367" i="5"/>
  <c r="D2359" i="5"/>
  <c r="D2351" i="5"/>
  <c r="D2343" i="5"/>
  <c r="D2335" i="5"/>
  <c r="D2373" i="5"/>
  <c r="D2365" i="5"/>
  <c r="D2357" i="5"/>
  <c r="D2349" i="5"/>
  <c r="D2341" i="5"/>
  <c r="D2333" i="5"/>
  <c r="D2368" i="5"/>
  <c r="D2360" i="5"/>
  <c r="D2352" i="5"/>
  <c r="D2344" i="5"/>
  <c r="D2336" i="5"/>
  <c r="D2369" i="5"/>
  <c r="D2361" i="5"/>
  <c r="D2353" i="5"/>
  <c r="D2345" i="5"/>
  <c r="D2337" i="5"/>
  <c r="D2371" i="5"/>
  <c r="D2354" i="5"/>
  <c r="D2339" i="5"/>
  <c r="D2358" i="5"/>
  <c r="D2366" i="5"/>
  <c r="D2334" i="5"/>
  <c r="D2370" i="5"/>
  <c r="D2355" i="5"/>
  <c r="D2338" i="5"/>
  <c r="D2350" i="5"/>
  <c r="D2363" i="5"/>
  <c r="D2346" i="5"/>
  <c r="D2362" i="5"/>
  <c r="D2342" i="5"/>
  <c r="D2374" i="5"/>
  <c r="D2330" i="5"/>
  <c r="D2347" i="5"/>
  <c r="D2331" i="5"/>
  <c r="AZ8" i="5"/>
  <c r="E4349" i="5" l="1"/>
  <c r="E3791" i="5"/>
  <c r="E4441" i="5"/>
  <c r="E4526" i="5"/>
  <c r="E3884" i="5"/>
  <c r="E4256" i="5"/>
  <c r="E4070" i="5"/>
  <c r="E3233" i="5"/>
  <c r="E3140" i="5"/>
  <c r="E3698" i="5"/>
  <c r="E3047" i="5"/>
  <c r="E3977" i="5"/>
  <c r="E4163" i="5"/>
  <c r="E3512" i="5"/>
  <c r="E3419" i="5"/>
  <c r="E2954" i="5"/>
  <c r="E2768" i="5"/>
  <c r="E2675" i="5"/>
  <c r="E2303" i="5"/>
  <c r="E2210" i="5"/>
  <c r="E3326" i="5"/>
  <c r="E2861" i="5"/>
  <c r="E2396" i="5"/>
  <c r="E2582" i="5"/>
  <c r="E1559" i="5"/>
  <c r="E1466" i="5"/>
  <c r="E2024" i="5"/>
  <c r="E1280" i="5"/>
  <c r="E1931" i="5"/>
  <c r="E1187" i="5"/>
  <c r="E1652" i="5"/>
  <c r="E2489" i="5"/>
  <c r="E1094" i="5"/>
  <c r="E1745" i="5"/>
  <c r="E1001" i="5"/>
  <c r="E1838" i="5"/>
  <c r="E815" i="5"/>
  <c r="E1373" i="5"/>
  <c r="E722" i="5"/>
  <c r="E3605" i="5"/>
  <c r="E629" i="5"/>
  <c r="E908" i="5"/>
  <c r="E257" i="5"/>
  <c r="B51" i="5"/>
  <c r="E350" i="5"/>
  <c r="E179" i="5"/>
  <c r="E443" i="5"/>
  <c r="E536" i="5"/>
  <c r="E2117" i="5"/>
  <c r="D2420" i="5"/>
  <c r="D2412" i="5"/>
  <c r="D2404" i="5"/>
  <c r="D2396" i="5"/>
  <c r="D2388" i="5"/>
  <c r="D2380" i="5"/>
  <c r="D2415" i="5"/>
  <c r="D2407" i="5"/>
  <c r="D2399" i="5"/>
  <c r="D2391" i="5"/>
  <c r="D2383" i="5"/>
  <c r="D2421" i="5"/>
  <c r="D2413" i="5"/>
  <c r="D2405" i="5"/>
  <c r="D2397" i="5"/>
  <c r="D2389" i="5"/>
  <c r="D2381" i="5"/>
  <c r="D2416" i="5"/>
  <c r="D2408" i="5"/>
  <c r="D2400" i="5"/>
  <c r="D2392" i="5"/>
  <c r="D2384" i="5"/>
  <c r="D2376" i="5"/>
  <c r="D2417" i="5"/>
  <c r="D2409" i="5"/>
  <c r="D2401" i="5"/>
  <c r="D2393" i="5"/>
  <c r="D2385" i="5"/>
  <c r="D2377" i="5"/>
  <c r="D2418" i="5"/>
  <c r="D2403" i="5"/>
  <c r="D2386" i="5"/>
  <c r="D2422" i="5"/>
  <c r="D2390" i="5"/>
  <c r="D2398" i="5"/>
  <c r="D2419" i="5"/>
  <c r="D2402" i="5"/>
  <c r="D2387" i="5"/>
  <c r="D2414" i="5"/>
  <c r="D2382" i="5"/>
  <c r="D2411" i="5"/>
  <c r="D2406" i="5"/>
  <c r="D2379" i="5"/>
  <c r="D2378" i="5"/>
  <c r="D2410" i="5"/>
  <c r="D2394" i="5"/>
  <c r="BA8" i="5"/>
  <c r="D2395" i="5"/>
  <c r="D2468" i="5" l="1"/>
  <c r="D2460" i="5"/>
  <c r="D2452" i="5"/>
  <c r="D2444" i="5"/>
  <c r="D2436" i="5"/>
  <c r="D2428" i="5"/>
  <c r="D2463" i="5"/>
  <c r="D2455" i="5"/>
  <c r="D2447" i="5"/>
  <c r="D2439" i="5"/>
  <c r="D2431" i="5"/>
  <c r="D2423" i="5"/>
  <c r="D2461" i="5"/>
  <c r="D2453" i="5"/>
  <c r="D2445" i="5"/>
  <c r="D2437" i="5"/>
  <c r="D2429" i="5"/>
  <c r="D2464" i="5"/>
  <c r="D2456" i="5"/>
  <c r="D2448" i="5"/>
  <c r="D2440" i="5"/>
  <c r="D2432" i="5"/>
  <c r="D2424" i="5"/>
  <c r="D2465" i="5"/>
  <c r="D2457" i="5"/>
  <c r="D2449" i="5"/>
  <c r="D2441" i="5"/>
  <c r="D2433" i="5"/>
  <c r="D2425" i="5"/>
  <c r="D2467" i="5"/>
  <c r="D2450" i="5"/>
  <c r="D2435" i="5"/>
  <c r="D2454" i="5"/>
  <c r="D2462" i="5"/>
  <c r="D2430" i="5"/>
  <c r="D2466" i="5"/>
  <c r="D2451" i="5"/>
  <c r="D2434" i="5"/>
  <c r="D2446" i="5"/>
  <c r="D2426" i="5"/>
  <c r="D2438" i="5"/>
  <c r="D2442" i="5"/>
  <c r="D2427" i="5"/>
  <c r="D2443" i="5"/>
  <c r="D2459" i="5"/>
  <c r="BB8" i="5"/>
  <c r="D2458" i="5"/>
  <c r="E4566" i="5"/>
  <c r="E4484" i="5"/>
  <c r="E4395" i="5"/>
  <c r="E4023" i="5"/>
  <c r="E4209" i="5"/>
  <c r="E4302" i="5"/>
  <c r="E3930" i="5"/>
  <c r="E3558" i="5"/>
  <c r="E3837" i="5"/>
  <c r="E3744" i="5"/>
  <c r="E3465" i="5"/>
  <c r="E3372" i="5"/>
  <c r="E3279" i="5"/>
  <c r="E4116" i="5"/>
  <c r="E3186" i="5"/>
  <c r="E3000" i="5"/>
  <c r="E3093" i="5"/>
  <c r="E2907" i="5"/>
  <c r="E3651" i="5"/>
  <c r="E2535" i="5"/>
  <c r="E2442" i="5"/>
  <c r="E2256" i="5"/>
  <c r="E2628" i="5"/>
  <c r="E1791" i="5"/>
  <c r="E1698" i="5"/>
  <c r="E2349" i="5"/>
  <c r="E1512" i="5"/>
  <c r="E2163" i="5"/>
  <c r="E1419" i="5"/>
  <c r="E1884" i="5"/>
  <c r="E582" i="5"/>
  <c r="E1233" i="5"/>
  <c r="E1977" i="5"/>
  <c r="E1326" i="5"/>
  <c r="E1047" i="5"/>
  <c r="E2814" i="5"/>
  <c r="E2721" i="5"/>
  <c r="E954" i="5"/>
  <c r="E675" i="5"/>
  <c r="E768" i="5"/>
  <c r="E396" i="5"/>
  <c r="B50" i="5"/>
  <c r="E303" i="5"/>
  <c r="E215" i="5"/>
  <c r="E143" i="5"/>
  <c r="E489" i="5"/>
  <c r="E2070" i="5"/>
  <c r="E1140" i="5"/>
  <c r="E1605" i="5"/>
  <c r="E861" i="5"/>
  <c r="D2508" i="5" l="1"/>
  <c r="D2500" i="5"/>
  <c r="D2492" i="5"/>
  <c r="D2484" i="5"/>
  <c r="D2476" i="5"/>
  <c r="D2511" i="5"/>
  <c r="D2503" i="5"/>
  <c r="D2495" i="5"/>
  <c r="D2487" i="5"/>
  <c r="D2479" i="5"/>
  <c r="D2471" i="5"/>
  <c r="D2509" i="5"/>
  <c r="D2501" i="5"/>
  <c r="D2493" i="5"/>
  <c r="D2485" i="5"/>
  <c r="D2477" i="5"/>
  <c r="D2469" i="5"/>
  <c r="D2512" i="5"/>
  <c r="D2504" i="5"/>
  <c r="D2496" i="5"/>
  <c r="D2488" i="5"/>
  <c r="D2480" i="5"/>
  <c r="D2472" i="5"/>
  <c r="D2513" i="5"/>
  <c r="D2505" i="5"/>
  <c r="D2497" i="5"/>
  <c r="D2489" i="5"/>
  <c r="D2481" i="5"/>
  <c r="D2473" i="5"/>
  <c r="D2514" i="5"/>
  <c r="D2499" i="5"/>
  <c r="D2482" i="5"/>
  <c r="D2486" i="5"/>
  <c r="D2494" i="5"/>
  <c r="D2515" i="5"/>
  <c r="D2498" i="5"/>
  <c r="D2483" i="5"/>
  <c r="D2510" i="5"/>
  <c r="D2478" i="5"/>
  <c r="D2491" i="5"/>
  <c r="D2474" i="5"/>
  <c r="D2507" i="5"/>
  <c r="D2490" i="5"/>
  <c r="D2506" i="5"/>
  <c r="D2470" i="5"/>
  <c r="D2502" i="5"/>
  <c r="D2475" i="5"/>
  <c r="BC8" i="5"/>
  <c r="E4525" i="5"/>
  <c r="E4440" i="5"/>
  <c r="E4162" i="5"/>
  <c r="E4255" i="5"/>
  <c r="E3976" i="5"/>
  <c r="E3790" i="5"/>
  <c r="E4069" i="5"/>
  <c r="E4348" i="5"/>
  <c r="E3604" i="5"/>
  <c r="E3697" i="5"/>
  <c r="E3511" i="5"/>
  <c r="E3418" i="5"/>
  <c r="E3139" i="5"/>
  <c r="E3046" i="5"/>
  <c r="E2767" i="5"/>
  <c r="E2674" i="5"/>
  <c r="E3232" i="5"/>
  <c r="E3883" i="5"/>
  <c r="E2860" i="5"/>
  <c r="E3325" i="5"/>
  <c r="E2488" i="5"/>
  <c r="E2395" i="5"/>
  <c r="E2209" i="5"/>
  <c r="E2023" i="5"/>
  <c r="E1279" i="5"/>
  <c r="E1930" i="5"/>
  <c r="E1186" i="5"/>
  <c r="E1744" i="5"/>
  <c r="E1651" i="5"/>
  <c r="E2953" i="5"/>
  <c r="E2116" i="5"/>
  <c r="E1372" i="5"/>
  <c r="E1837" i="5"/>
  <c r="E814" i="5"/>
  <c r="E721" i="5"/>
  <c r="E1465" i="5"/>
  <c r="E535" i="5"/>
  <c r="E2581" i="5"/>
  <c r="E907" i="5"/>
  <c r="E2302" i="5"/>
  <c r="B49" i="5"/>
  <c r="E349" i="5"/>
  <c r="E1093" i="5"/>
  <c r="E256" i="5"/>
  <c r="E1558" i="5"/>
  <c r="E442" i="5"/>
  <c r="E1000" i="5"/>
  <c r="E628" i="5"/>
  <c r="E178" i="5"/>
  <c r="D2556" i="5" l="1"/>
  <c r="D2548" i="5"/>
  <c r="D2540" i="5"/>
  <c r="D2532" i="5"/>
  <c r="D2524" i="5"/>
  <c r="D2516" i="5"/>
  <c r="D2559" i="5"/>
  <c r="D2551" i="5"/>
  <c r="D2543" i="5"/>
  <c r="D2535" i="5"/>
  <c r="D2527" i="5"/>
  <c r="D2519" i="5"/>
  <c r="D2557" i="5"/>
  <c r="D2549" i="5"/>
  <c r="D2541" i="5"/>
  <c r="D2533" i="5"/>
  <c r="D2525" i="5"/>
  <c r="D2517" i="5"/>
  <c r="D2560" i="5"/>
  <c r="D2552" i="5"/>
  <c r="D2544" i="5"/>
  <c r="D2536" i="5"/>
  <c r="D2528" i="5"/>
  <c r="D2520" i="5"/>
  <c r="D2561" i="5"/>
  <c r="D2553" i="5"/>
  <c r="D2545" i="5"/>
  <c r="D2537" i="5"/>
  <c r="D2529" i="5"/>
  <c r="D2521" i="5"/>
  <c r="D2546" i="5"/>
  <c r="D2531" i="5"/>
  <c r="D2550" i="5"/>
  <c r="D2518" i="5"/>
  <c r="D2558" i="5"/>
  <c r="D2526" i="5"/>
  <c r="D2547" i="5"/>
  <c r="D2530" i="5"/>
  <c r="D2542" i="5"/>
  <c r="D2554" i="5"/>
  <c r="D2539" i="5"/>
  <c r="D2534" i="5"/>
  <c r="D2555" i="5"/>
  <c r="D2523" i="5"/>
  <c r="BD8" i="5"/>
  <c r="D2538" i="5"/>
  <c r="D2522" i="5"/>
  <c r="E4483" i="5"/>
  <c r="E4301" i="5"/>
  <c r="E4394" i="5"/>
  <c r="E4565" i="5"/>
  <c r="E4115" i="5"/>
  <c r="E3836" i="5"/>
  <c r="E3743" i="5"/>
  <c r="E4208" i="5"/>
  <c r="E3929" i="5"/>
  <c r="E3650" i="5"/>
  <c r="E3185" i="5"/>
  <c r="E3092" i="5"/>
  <c r="E3371" i="5"/>
  <c r="E2999" i="5"/>
  <c r="E3557" i="5"/>
  <c r="E2906" i="5"/>
  <c r="E2720" i="5"/>
  <c r="E4022" i="5"/>
  <c r="E2255" i="5"/>
  <c r="E3278" i="5"/>
  <c r="E2813" i="5"/>
  <c r="E2627" i="5"/>
  <c r="E2348" i="5"/>
  <c r="E1511" i="5"/>
  <c r="E2162" i="5"/>
  <c r="E1418" i="5"/>
  <c r="E1976" i="5"/>
  <c r="E1232" i="5"/>
  <c r="E2534" i="5"/>
  <c r="E1883" i="5"/>
  <c r="E1604" i="5"/>
  <c r="E1325" i="5"/>
  <c r="E1046" i="5"/>
  <c r="E3464" i="5"/>
  <c r="E953" i="5"/>
  <c r="E767" i="5"/>
  <c r="E674" i="5"/>
  <c r="E2441" i="5"/>
  <c r="E1790" i="5"/>
  <c r="E1139" i="5"/>
  <c r="E1697" i="5"/>
  <c r="E581" i="5"/>
  <c r="E488" i="5"/>
  <c r="E860" i="5"/>
  <c r="E2069" i="5"/>
  <c r="E302" i="5"/>
  <c r="E142" i="5"/>
  <c r="E395" i="5"/>
  <c r="E214" i="5"/>
  <c r="B48" i="5"/>
  <c r="D2604" i="5" l="1"/>
  <c r="D2596" i="5"/>
  <c r="D2588" i="5"/>
  <c r="D2580" i="5"/>
  <c r="D2572" i="5"/>
  <c r="D2564" i="5"/>
  <c r="D2607" i="5"/>
  <c r="D2599" i="5"/>
  <c r="D2591" i="5"/>
  <c r="D2583" i="5"/>
  <c r="D2575" i="5"/>
  <c r="D2567" i="5"/>
  <c r="D2605" i="5"/>
  <c r="D2597" i="5"/>
  <c r="D2589" i="5"/>
  <c r="D2581" i="5"/>
  <c r="D2573" i="5"/>
  <c r="D2565" i="5"/>
  <c r="D2608" i="5"/>
  <c r="D2600" i="5"/>
  <c r="D2592" i="5"/>
  <c r="D2584" i="5"/>
  <c r="D2576" i="5"/>
  <c r="D2568" i="5"/>
  <c r="D2601" i="5"/>
  <c r="D2593" i="5"/>
  <c r="D2585" i="5"/>
  <c r="D2577" i="5"/>
  <c r="D2569" i="5"/>
  <c r="D2595" i="5"/>
  <c r="D2578" i="5"/>
  <c r="D2563" i="5"/>
  <c r="D2582" i="5"/>
  <c r="D2590" i="5"/>
  <c r="D2594" i="5"/>
  <c r="D2579" i="5"/>
  <c r="D2562" i="5"/>
  <c r="D2606" i="5"/>
  <c r="D2574" i="5"/>
  <c r="D2602" i="5"/>
  <c r="D2566" i="5"/>
  <c r="D2570" i="5"/>
  <c r="D2598" i="5"/>
  <c r="D2571" i="5"/>
  <c r="BE8" i="5"/>
  <c r="D2603" i="5"/>
  <c r="D2587" i="5"/>
  <c r="D2586" i="5"/>
  <c r="E4439" i="5"/>
  <c r="E3975" i="5"/>
  <c r="E4347" i="5"/>
  <c r="E4524" i="5"/>
  <c r="E3882" i="5"/>
  <c r="E4254" i="5"/>
  <c r="E3696" i="5"/>
  <c r="E3603" i="5"/>
  <c r="E4068" i="5"/>
  <c r="E3789" i="5"/>
  <c r="E3417" i="5"/>
  <c r="E3324" i="5"/>
  <c r="E3231" i="5"/>
  <c r="E3138" i="5"/>
  <c r="E4161" i="5"/>
  <c r="E3510" i="5"/>
  <c r="E2952" i="5"/>
  <c r="E3045" i="5"/>
  <c r="E2859" i="5"/>
  <c r="E2487" i="5"/>
  <c r="E2673" i="5"/>
  <c r="E2394" i="5"/>
  <c r="E2208" i="5"/>
  <c r="E2580" i="5"/>
  <c r="E1743" i="5"/>
  <c r="E2766" i="5"/>
  <c r="E1650" i="5"/>
  <c r="E1464" i="5"/>
  <c r="E2115" i="5"/>
  <c r="E1371" i="5"/>
  <c r="E2301" i="5"/>
  <c r="E1836" i="5"/>
  <c r="E534" i="5"/>
  <c r="E2022" i="5"/>
  <c r="E999" i="5"/>
  <c r="E906" i="5"/>
  <c r="E1929" i="5"/>
  <c r="E1278" i="5"/>
  <c r="E627" i="5"/>
  <c r="E348" i="5"/>
  <c r="E1092" i="5"/>
  <c r="E255" i="5"/>
  <c r="E1185" i="5"/>
  <c r="B47" i="5"/>
  <c r="E720" i="5"/>
  <c r="E441" i="5"/>
  <c r="E177" i="5"/>
  <c r="E813" i="5"/>
  <c r="E1557" i="5"/>
  <c r="D2652" i="5" l="1"/>
  <c r="D2644" i="5"/>
  <c r="D2636" i="5"/>
  <c r="D2628" i="5"/>
  <c r="D2620" i="5"/>
  <c r="D2612" i="5"/>
  <c r="D2647" i="5"/>
  <c r="D2639" i="5"/>
  <c r="D2631" i="5"/>
  <c r="D2623" i="5"/>
  <c r="D2615" i="5"/>
  <c r="D2653" i="5"/>
  <c r="D2645" i="5"/>
  <c r="D2637" i="5"/>
  <c r="D2629" i="5"/>
  <c r="D2621" i="5"/>
  <c r="D2613" i="5"/>
  <c r="D2648" i="5"/>
  <c r="D2640" i="5"/>
  <c r="D2632" i="5"/>
  <c r="D2624" i="5"/>
  <c r="D2616" i="5"/>
  <c r="D2649" i="5"/>
  <c r="D2641" i="5"/>
  <c r="D2633" i="5"/>
  <c r="D2625" i="5"/>
  <c r="D2617" i="5"/>
  <c r="D2609" i="5"/>
  <c r="D2642" i="5"/>
  <c r="D2627" i="5"/>
  <c r="D2610" i="5"/>
  <c r="D2646" i="5"/>
  <c r="D2614" i="5"/>
  <c r="D2654" i="5"/>
  <c r="D2622" i="5"/>
  <c r="D2643" i="5"/>
  <c r="D2626" i="5"/>
  <c r="D2611" i="5"/>
  <c r="D2638" i="5"/>
  <c r="D2619" i="5"/>
  <c r="D2635" i="5"/>
  <c r="D2618" i="5"/>
  <c r="D2634" i="5"/>
  <c r="D2651" i="5"/>
  <c r="D2630" i="5"/>
  <c r="D2650" i="5"/>
  <c r="BF8" i="5"/>
  <c r="E4393" i="5"/>
  <c r="E4564" i="5"/>
  <c r="E4482" i="5"/>
  <c r="E4207" i="5"/>
  <c r="E3928" i="5"/>
  <c r="E4114" i="5"/>
  <c r="E3742" i="5"/>
  <c r="E4300" i="5"/>
  <c r="E4021" i="5"/>
  <c r="E3649" i="5"/>
  <c r="E3835" i="5"/>
  <c r="E3556" i="5"/>
  <c r="E3463" i="5"/>
  <c r="E3370" i="5"/>
  <c r="E3091" i="5"/>
  <c r="E3184" i="5"/>
  <c r="E2812" i="5"/>
  <c r="E2719" i="5"/>
  <c r="E2626" i="5"/>
  <c r="E2440" i="5"/>
  <c r="E2998" i="5"/>
  <c r="E2347" i="5"/>
  <c r="E3277" i="5"/>
  <c r="E1975" i="5"/>
  <c r="E1231" i="5"/>
  <c r="E2533" i="5"/>
  <c r="E1882" i="5"/>
  <c r="E1696" i="5"/>
  <c r="E1603" i="5"/>
  <c r="E2068" i="5"/>
  <c r="E1324" i="5"/>
  <c r="E766" i="5"/>
  <c r="E2905" i="5"/>
  <c r="E2254" i="5"/>
  <c r="E2161" i="5"/>
  <c r="E1510" i="5"/>
  <c r="E673" i="5"/>
  <c r="E1789" i="5"/>
  <c r="E1138" i="5"/>
  <c r="E1417" i="5"/>
  <c r="E859" i="5"/>
  <c r="E1045" i="5"/>
  <c r="E580" i="5"/>
  <c r="E487" i="5"/>
  <c r="E301" i="5"/>
  <c r="E213" i="5"/>
  <c r="E141" i="5"/>
  <c r="B46" i="5"/>
  <c r="E952" i="5"/>
  <c r="E394" i="5"/>
  <c r="E4523" i="5" l="1"/>
  <c r="E4346" i="5"/>
  <c r="E4438" i="5"/>
  <c r="E4253" i="5"/>
  <c r="E4160" i="5"/>
  <c r="E4067" i="5"/>
  <c r="E3788" i="5"/>
  <c r="E3695" i="5"/>
  <c r="E3974" i="5"/>
  <c r="E3602" i="5"/>
  <c r="E3137" i="5"/>
  <c r="E3044" i="5"/>
  <c r="E3323" i="5"/>
  <c r="E2951" i="5"/>
  <c r="E3416" i="5"/>
  <c r="E2858" i="5"/>
  <c r="E3509" i="5"/>
  <c r="E2207" i="5"/>
  <c r="E2579" i="5"/>
  <c r="E2765" i="5"/>
  <c r="E2300" i="5"/>
  <c r="E2486" i="5"/>
  <c r="E1463" i="5"/>
  <c r="E2114" i="5"/>
  <c r="E1370" i="5"/>
  <c r="E1928" i="5"/>
  <c r="E1835" i="5"/>
  <c r="E3230" i="5"/>
  <c r="E1556" i="5"/>
  <c r="E998" i="5"/>
  <c r="E3881" i="5"/>
  <c r="E2672" i="5"/>
  <c r="E1649" i="5"/>
  <c r="E1184" i="5"/>
  <c r="E905" i="5"/>
  <c r="E1742" i="5"/>
  <c r="E719" i="5"/>
  <c r="E1277" i="5"/>
  <c r="E626" i="5"/>
  <c r="E1091" i="5"/>
  <c r="E533" i="5"/>
  <c r="E812" i="5"/>
  <c r="E440" i="5"/>
  <c r="E176" i="5"/>
  <c r="E2393" i="5"/>
  <c r="E2021" i="5"/>
  <c r="E254" i="5"/>
  <c r="E347" i="5"/>
  <c r="B45" i="5"/>
  <c r="D2695" i="5"/>
  <c r="D2687" i="5"/>
  <c r="D2679" i="5"/>
  <c r="D2671" i="5"/>
  <c r="D2701" i="5"/>
  <c r="D2693" i="5"/>
  <c r="D2696" i="5"/>
  <c r="D2688" i="5"/>
  <c r="D2697" i="5"/>
  <c r="D2689" i="5"/>
  <c r="D2681" i="5"/>
  <c r="D2673" i="5"/>
  <c r="D2684" i="5"/>
  <c r="D2677" i="5"/>
  <c r="D2660" i="5"/>
  <c r="D2682" i="5"/>
  <c r="D2675" i="5"/>
  <c r="D2668" i="5"/>
  <c r="D2663" i="5"/>
  <c r="D2655" i="5"/>
  <c r="D2678" i="5"/>
  <c r="D2661" i="5"/>
  <c r="D2685" i="5"/>
  <c r="D2676" i="5"/>
  <c r="D2669" i="5"/>
  <c r="D2664" i="5"/>
  <c r="D2656" i="5"/>
  <c r="D2686" i="5"/>
  <c r="D2670" i="5"/>
  <c r="D2665" i="5"/>
  <c r="D2657" i="5"/>
  <c r="D2659" i="5"/>
  <c r="D2691" i="5"/>
  <c r="D2658" i="5"/>
  <c r="D2683" i="5"/>
  <c r="D2674" i="5"/>
  <c r="D2672" i="5"/>
  <c r="D2700" i="5"/>
  <c r="D2698" i="5"/>
  <c r="D2667" i="5"/>
  <c r="D2662" i="5"/>
  <c r="D2699" i="5"/>
  <c r="D2690" i="5"/>
  <c r="D2680" i="5"/>
  <c r="D2694" i="5"/>
  <c r="D2692" i="5"/>
  <c r="D2666" i="5"/>
  <c r="BG8" i="5"/>
  <c r="D2743" i="5" l="1"/>
  <c r="D2735" i="5"/>
  <c r="D2727" i="5"/>
  <c r="D2719" i="5"/>
  <c r="D2711" i="5"/>
  <c r="D2703" i="5"/>
  <c r="D2741" i="5"/>
  <c r="D2733" i="5"/>
  <c r="D2725" i="5"/>
  <c r="D2717" i="5"/>
  <c r="D2709" i="5"/>
  <c r="D2744" i="5"/>
  <c r="D2736" i="5"/>
  <c r="D2728" i="5"/>
  <c r="D2720" i="5"/>
  <c r="D2712" i="5"/>
  <c r="D2704" i="5"/>
  <c r="D2745" i="5"/>
  <c r="D2737" i="5"/>
  <c r="D2729" i="5"/>
  <c r="D2721" i="5"/>
  <c r="D2713" i="5"/>
  <c r="D2705" i="5"/>
  <c r="D2747" i="5"/>
  <c r="D2718" i="5"/>
  <c r="D2716" i="5"/>
  <c r="D2714" i="5"/>
  <c r="D2726" i="5"/>
  <c r="D2724" i="5"/>
  <c r="D2722" i="5"/>
  <c r="D2742" i="5"/>
  <c r="D2740" i="5"/>
  <c r="D2738" i="5"/>
  <c r="D2707" i="5"/>
  <c r="D2746" i="5"/>
  <c r="D2715" i="5"/>
  <c r="D2739" i="5"/>
  <c r="D2710" i="5"/>
  <c r="D2708" i="5"/>
  <c r="D2706" i="5"/>
  <c r="D2702" i="5"/>
  <c r="D2731" i="5"/>
  <c r="D2723" i="5"/>
  <c r="D2730" i="5"/>
  <c r="D2732" i="5"/>
  <c r="D2734" i="5"/>
  <c r="BH8" i="5"/>
  <c r="E4563" i="5"/>
  <c r="E3927" i="5"/>
  <c r="E4481" i="5"/>
  <c r="E4299" i="5"/>
  <c r="E4392" i="5"/>
  <c r="E3834" i="5"/>
  <c r="E4113" i="5"/>
  <c r="E3741" i="5"/>
  <c r="E4206" i="5"/>
  <c r="E3648" i="5"/>
  <c r="E3369" i="5"/>
  <c r="E3276" i="5"/>
  <c r="E3183" i="5"/>
  <c r="E3090" i="5"/>
  <c r="E3555" i="5"/>
  <c r="E2904" i="5"/>
  <c r="E4020" i="5"/>
  <c r="E3462" i="5"/>
  <c r="E2811" i="5"/>
  <c r="E2439" i="5"/>
  <c r="E2997" i="5"/>
  <c r="E2346" i="5"/>
  <c r="E2532" i="5"/>
  <c r="E2625" i="5"/>
  <c r="E1695" i="5"/>
  <c r="E1602" i="5"/>
  <c r="E2253" i="5"/>
  <c r="E2160" i="5"/>
  <c r="E1416" i="5"/>
  <c r="E2067" i="5"/>
  <c r="E1323" i="5"/>
  <c r="E2718" i="5"/>
  <c r="E1788" i="5"/>
  <c r="E1137" i="5"/>
  <c r="E1881" i="5"/>
  <c r="E1230" i="5"/>
  <c r="E951" i="5"/>
  <c r="E858" i="5"/>
  <c r="E579" i="5"/>
  <c r="E672" i="5"/>
  <c r="E300" i="5"/>
  <c r="E212" i="5"/>
  <c r="E140" i="5"/>
  <c r="E393" i="5"/>
  <c r="E1509" i="5"/>
  <c r="E1974" i="5"/>
  <c r="E1044" i="5"/>
  <c r="E486" i="5"/>
  <c r="B44" i="5"/>
  <c r="E765" i="5"/>
  <c r="E4522" i="5" l="1"/>
  <c r="E4345" i="5"/>
  <c r="E3880" i="5"/>
  <c r="E4252" i="5"/>
  <c r="E4066" i="5"/>
  <c r="E3694" i="5"/>
  <c r="E3973" i="5"/>
  <c r="E3601" i="5"/>
  <c r="E4437" i="5"/>
  <c r="E3787" i="5"/>
  <c r="E3508" i="5"/>
  <c r="E3415" i="5"/>
  <c r="E3322" i="5"/>
  <c r="E4159" i="5"/>
  <c r="E3043" i="5"/>
  <c r="E3136" i="5"/>
  <c r="E2764" i="5"/>
  <c r="E2950" i="5"/>
  <c r="E2578" i="5"/>
  <c r="E2392" i="5"/>
  <c r="E2299" i="5"/>
  <c r="E1927" i="5"/>
  <c r="E1183" i="5"/>
  <c r="E1834" i="5"/>
  <c r="E3229" i="5"/>
  <c r="E2671" i="5"/>
  <c r="E1648" i="5"/>
  <c r="E1555" i="5"/>
  <c r="E2020" i="5"/>
  <c r="E1276" i="5"/>
  <c r="E2206" i="5"/>
  <c r="E1741" i="5"/>
  <c r="E718" i="5"/>
  <c r="E625" i="5"/>
  <c r="E1369" i="5"/>
  <c r="E1090" i="5"/>
  <c r="E811" i="5"/>
  <c r="E2485" i="5"/>
  <c r="E439" i="5"/>
  <c r="E175" i="5"/>
  <c r="E2113" i="5"/>
  <c r="E253" i="5"/>
  <c r="E2857" i="5"/>
  <c r="E997" i="5"/>
  <c r="B43" i="5"/>
  <c r="E346" i="5"/>
  <c r="E532" i="5"/>
  <c r="E1462" i="5"/>
  <c r="E904" i="5"/>
  <c r="D2788" i="5"/>
  <c r="D2780" i="5"/>
  <c r="D2772" i="5"/>
  <c r="D2764" i="5"/>
  <c r="D2756" i="5"/>
  <c r="D2748" i="5"/>
  <c r="D2791" i="5"/>
  <c r="D2783" i="5"/>
  <c r="D2775" i="5"/>
  <c r="D2767" i="5"/>
  <c r="D2759" i="5"/>
  <c r="D2751" i="5"/>
  <c r="D2789" i="5"/>
  <c r="D2781" i="5"/>
  <c r="D2773" i="5"/>
  <c r="D2765" i="5"/>
  <c r="D2757" i="5"/>
  <c r="D2749" i="5"/>
  <c r="D2792" i="5"/>
  <c r="D2784" i="5"/>
  <c r="D2776" i="5"/>
  <c r="D2768" i="5"/>
  <c r="D2760" i="5"/>
  <c r="D2752" i="5"/>
  <c r="D2793" i="5"/>
  <c r="D2785" i="5"/>
  <c r="D2777" i="5"/>
  <c r="D2769" i="5"/>
  <c r="D2761" i="5"/>
  <c r="D2753" i="5"/>
  <c r="D2786" i="5"/>
  <c r="D2771" i="5"/>
  <c r="D2754" i="5"/>
  <c r="D2790" i="5"/>
  <c r="D2758" i="5"/>
  <c r="D2766" i="5"/>
  <c r="D2787" i="5"/>
  <c r="D2770" i="5"/>
  <c r="D2755" i="5"/>
  <c r="D2782" i="5"/>
  <c r="D2750" i="5"/>
  <c r="D2774" i="5"/>
  <c r="D2763" i="5"/>
  <c r="D2762" i="5"/>
  <c r="D2779" i="5"/>
  <c r="BI8" i="5"/>
  <c r="D2794" i="5"/>
  <c r="D2778" i="5"/>
  <c r="D2836" i="5" l="1"/>
  <c r="D2828" i="5"/>
  <c r="D2820" i="5"/>
  <c r="D2812" i="5"/>
  <c r="D2804" i="5"/>
  <c r="D2796" i="5"/>
  <c r="D2839" i="5"/>
  <c r="D2831" i="5"/>
  <c r="D2823" i="5"/>
  <c r="D2815" i="5"/>
  <c r="D2807" i="5"/>
  <c r="D2799" i="5"/>
  <c r="D2837" i="5"/>
  <c r="D2829" i="5"/>
  <c r="D2821" i="5"/>
  <c r="D2813" i="5"/>
  <c r="D2805" i="5"/>
  <c r="D2797" i="5"/>
  <c r="D2840" i="5"/>
  <c r="D2832" i="5"/>
  <c r="D2824" i="5"/>
  <c r="D2816" i="5"/>
  <c r="D2808" i="5"/>
  <c r="D2800" i="5"/>
  <c r="D2833" i="5"/>
  <c r="D2825" i="5"/>
  <c r="D2817" i="5"/>
  <c r="D2809" i="5"/>
  <c r="D2801" i="5"/>
  <c r="D2835" i="5"/>
  <c r="D2818" i="5"/>
  <c r="D2803" i="5"/>
  <c r="D2822" i="5"/>
  <c r="D2830" i="5"/>
  <c r="D2798" i="5"/>
  <c r="D2834" i="5"/>
  <c r="D2819" i="5"/>
  <c r="D2802" i="5"/>
  <c r="D2814" i="5"/>
  <c r="D2810" i="5"/>
  <c r="D2795" i="5"/>
  <c r="D2826" i="5"/>
  <c r="D2838" i="5"/>
  <c r="D2811" i="5"/>
  <c r="D2827" i="5"/>
  <c r="D2806" i="5"/>
  <c r="BJ8" i="5"/>
  <c r="E4391" i="5"/>
  <c r="E4298" i="5"/>
  <c r="E4562" i="5"/>
  <c r="E4112" i="5"/>
  <c r="E4480" i="5"/>
  <c r="E3740" i="5"/>
  <c r="E4019" i="5"/>
  <c r="E3647" i="5"/>
  <c r="E3833" i="5"/>
  <c r="E3089" i="5"/>
  <c r="E3554" i="5"/>
  <c r="E3275" i="5"/>
  <c r="E3461" i="5"/>
  <c r="E2903" i="5"/>
  <c r="E2810" i="5"/>
  <c r="E2996" i="5"/>
  <c r="E3182" i="5"/>
  <c r="E4205" i="5"/>
  <c r="E3368" i="5"/>
  <c r="E2624" i="5"/>
  <c r="E2531" i="5"/>
  <c r="E2252" i="5"/>
  <c r="E2159" i="5"/>
  <c r="E1415" i="5"/>
  <c r="E2066" i="5"/>
  <c r="E1322" i="5"/>
  <c r="E1880" i="5"/>
  <c r="E2717" i="5"/>
  <c r="E2438" i="5"/>
  <c r="E1787" i="5"/>
  <c r="E1508" i="5"/>
  <c r="E1229" i="5"/>
  <c r="E950" i="5"/>
  <c r="E3926" i="5"/>
  <c r="E857" i="5"/>
  <c r="E671" i="5"/>
  <c r="E578" i="5"/>
  <c r="E1694" i="5"/>
  <c r="E1043" i="5"/>
  <c r="B42" i="5"/>
  <c r="E1601" i="5"/>
  <c r="E485" i="5"/>
  <c r="E2345" i="5"/>
  <c r="E1136" i="5"/>
  <c r="E392" i="5"/>
  <c r="E764" i="5"/>
  <c r="E1973" i="5"/>
  <c r="E211" i="5"/>
  <c r="E299" i="5"/>
  <c r="E139" i="5"/>
  <c r="E4521" i="5" l="1"/>
  <c r="E4344" i="5"/>
  <c r="E3879" i="5"/>
  <c r="E4251" i="5"/>
  <c r="E4158" i="5"/>
  <c r="E4436" i="5"/>
  <c r="E3972" i="5"/>
  <c r="E3600" i="5"/>
  <c r="E3321" i="5"/>
  <c r="E3786" i="5"/>
  <c r="E3228" i="5"/>
  <c r="E3135" i="5"/>
  <c r="E4065" i="5"/>
  <c r="E3693" i="5"/>
  <c r="E3507" i="5"/>
  <c r="E3414" i="5"/>
  <c r="E3042" i="5"/>
  <c r="E2856" i="5"/>
  <c r="E2763" i="5"/>
  <c r="E2391" i="5"/>
  <c r="E2298" i="5"/>
  <c r="E2484" i="5"/>
  <c r="E1647" i="5"/>
  <c r="E1554" i="5"/>
  <c r="E2112" i="5"/>
  <c r="E1368" i="5"/>
  <c r="E2949" i="5"/>
  <c r="E2577" i="5"/>
  <c r="E2019" i="5"/>
  <c r="E1275" i="5"/>
  <c r="E2670" i="5"/>
  <c r="E2205" i="5"/>
  <c r="E1740" i="5"/>
  <c r="E1182" i="5"/>
  <c r="E1926" i="5"/>
  <c r="E1089" i="5"/>
  <c r="E903" i="5"/>
  <c r="E810" i="5"/>
  <c r="E1833" i="5"/>
  <c r="E531" i="5"/>
  <c r="E996" i="5"/>
  <c r="B41" i="5"/>
  <c r="E624" i="5"/>
  <c r="E345" i="5"/>
  <c r="E252" i="5"/>
  <c r="E174" i="5"/>
  <c r="E1461" i="5"/>
  <c r="E717" i="5"/>
  <c r="E438" i="5"/>
  <c r="D2884" i="5"/>
  <c r="D2876" i="5"/>
  <c r="D2868" i="5"/>
  <c r="D2860" i="5"/>
  <c r="D2852" i="5"/>
  <c r="D2844" i="5"/>
  <c r="D2887" i="5"/>
  <c r="D2879" i="5"/>
  <c r="D2871" i="5"/>
  <c r="D2863" i="5"/>
  <c r="D2855" i="5"/>
  <c r="D2847" i="5"/>
  <c r="D2885" i="5"/>
  <c r="D2877" i="5"/>
  <c r="D2869" i="5"/>
  <c r="D2861" i="5"/>
  <c r="D2853" i="5"/>
  <c r="D2845" i="5"/>
  <c r="D2880" i="5"/>
  <c r="D2872" i="5"/>
  <c r="D2864" i="5"/>
  <c r="D2856" i="5"/>
  <c r="D2848" i="5"/>
  <c r="D2881" i="5"/>
  <c r="D2873" i="5"/>
  <c r="D2865" i="5"/>
  <c r="D2857" i="5"/>
  <c r="D2849" i="5"/>
  <c r="D2841" i="5"/>
  <c r="D2882" i="5"/>
  <c r="D2867" i="5"/>
  <c r="D2850" i="5"/>
  <c r="D2886" i="5"/>
  <c r="D2854" i="5"/>
  <c r="D2862" i="5"/>
  <c r="D2883" i="5"/>
  <c r="D2866" i="5"/>
  <c r="D2851" i="5"/>
  <c r="D2878" i="5"/>
  <c r="D2846" i="5"/>
  <c r="D2875" i="5"/>
  <c r="D2858" i="5"/>
  <c r="D2874" i="5"/>
  <c r="D2843" i="5"/>
  <c r="D2870" i="5"/>
  <c r="D2842" i="5"/>
  <c r="D2859" i="5"/>
  <c r="BK8" i="5"/>
  <c r="E4479" i="5" l="1"/>
  <c r="E4561" i="5"/>
  <c r="E4111" i="5"/>
  <c r="E4204" i="5"/>
  <c r="E4297" i="5"/>
  <c r="E3832" i="5"/>
  <c r="E4018" i="5"/>
  <c r="E3646" i="5"/>
  <c r="E4390" i="5"/>
  <c r="E3925" i="5"/>
  <c r="E3739" i="5"/>
  <c r="E3553" i="5"/>
  <c r="E3460" i="5"/>
  <c r="E3367" i="5"/>
  <c r="E3274" i="5"/>
  <c r="E2995" i="5"/>
  <c r="E3088" i="5"/>
  <c r="E2716" i="5"/>
  <c r="E2623" i="5"/>
  <c r="E2530" i="5"/>
  <c r="E2344" i="5"/>
  <c r="E2902" i="5"/>
  <c r="E2251" i="5"/>
  <c r="E3181" i="5"/>
  <c r="E1879" i="5"/>
  <c r="E2437" i="5"/>
  <c r="E1786" i="5"/>
  <c r="E1600" i="5"/>
  <c r="E2809" i="5"/>
  <c r="E1507" i="5"/>
  <c r="E1972" i="5"/>
  <c r="E1228" i="5"/>
  <c r="E670" i="5"/>
  <c r="E2065" i="5"/>
  <c r="E1414" i="5"/>
  <c r="E577" i="5"/>
  <c r="E2158" i="5"/>
  <c r="E1135" i="5"/>
  <c r="E1693" i="5"/>
  <c r="E1042" i="5"/>
  <c r="E1321" i="5"/>
  <c r="E763" i="5"/>
  <c r="E949" i="5"/>
  <c r="E484" i="5"/>
  <c r="E391" i="5"/>
  <c r="B40" i="5"/>
  <c r="E856" i="5"/>
  <c r="E210" i="5"/>
  <c r="E298" i="5"/>
  <c r="E138" i="5"/>
  <c r="D2932" i="5"/>
  <c r="D2924" i="5"/>
  <c r="D2916" i="5"/>
  <c r="D2908" i="5"/>
  <c r="D2900" i="5"/>
  <c r="D2892" i="5"/>
  <c r="D2927" i="5"/>
  <c r="D2919" i="5"/>
  <c r="D2911" i="5"/>
  <c r="D2903" i="5"/>
  <c r="D2895" i="5"/>
  <c r="D2933" i="5"/>
  <c r="D2925" i="5"/>
  <c r="D2917" i="5"/>
  <c r="D2909" i="5"/>
  <c r="D2901" i="5"/>
  <c r="D2893" i="5"/>
  <c r="D2928" i="5"/>
  <c r="D2920" i="5"/>
  <c r="D2912" i="5"/>
  <c r="D2904" i="5"/>
  <c r="D2896" i="5"/>
  <c r="D2888" i="5"/>
  <c r="D2929" i="5"/>
  <c r="D2921" i="5"/>
  <c r="D2913" i="5"/>
  <c r="D2905" i="5"/>
  <c r="D2897" i="5"/>
  <c r="D2889" i="5"/>
  <c r="D2931" i="5"/>
  <c r="D2914" i="5"/>
  <c r="D2899" i="5"/>
  <c r="D2918" i="5"/>
  <c r="D2926" i="5"/>
  <c r="D2894" i="5"/>
  <c r="D2930" i="5"/>
  <c r="D2915" i="5"/>
  <c r="D2898" i="5"/>
  <c r="D2910" i="5"/>
  <c r="D2902" i="5"/>
  <c r="D2923" i="5"/>
  <c r="D2891" i="5"/>
  <c r="D2890" i="5"/>
  <c r="D2907" i="5"/>
  <c r="BL8" i="5"/>
  <c r="D2922" i="5"/>
  <c r="D2906" i="5"/>
  <c r="E4520" i="5" l="1"/>
  <c r="E4435" i="5"/>
  <c r="E4250" i="5"/>
  <c r="E4157" i="5"/>
  <c r="E4064" i="5"/>
  <c r="E3692" i="5"/>
  <c r="E3971" i="5"/>
  <c r="E3878" i="5"/>
  <c r="E4343" i="5"/>
  <c r="E3785" i="5"/>
  <c r="E3599" i="5"/>
  <c r="E3506" i="5"/>
  <c r="E3227" i="5"/>
  <c r="E2855" i="5"/>
  <c r="E3320" i="5"/>
  <c r="E2762" i="5"/>
  <c r="E3413" i="5"/>
  <c r="E2948" i="5"/>
  <c r="E3134" i="5"/>
  <c r="E2669" i="5"/>
  <c r="E2576" i="5"/>
  <c r="E3041" i="5"/>
  <c r="E2483" i="5"/>
  <c r="E2204" i="5"/>
  <c r="E2390" i="5"/>
  <c r="E2111" i="5"/>
  <c r="E1367" i="5"/>
  <c r="E2018" i="5"/>
  <c r="E1274" i="5"/>
  <c r="E1832" i="5"/>
  <c r="E1739" i="5"/>
  <c r="E1460" i="5"/>
  <c r="E902" i="5"/>
  <c r="E1553" i="5"/>
  <c r="E809" i="5"/>
  <c r="E1646" i="5"/>
  <c r="E623" i="5"/>
  <c r="E2297" i="5"/>
  <c r="E530" i="5"/>
  <c r="E995" i="5"/>
  <c r="E1181" i="5"/>
  <c r="E1088" i="5"/>
  <c r="E716" i="5"/>
  <c r="E437" i="5"/>
  <c r="E173" i="5"/>
  <c r="B39" i="5"/>
  <c r="E344" i="5"/>
  <c r="E1925" i="5"/>
  <c r="E251" i="5"/>
  <c r="D2980" i="5"/>
  <c r="D2972" i="5"/>
  <c r="D2964" i="5"/>
  <c r="D2956" i="5"/>
  <c r="D2948" i="5"/>
  <c r="D2940" i="5"/>
  <c r="D2975" i="5"/>
  <c r="D2967" i="5"/>
  <c r="D2959" i="5"/>
  <c r="D2951" i="5"/>
  <c r="D2943" i="5"/>
  <c r="D2935" i="5"/>
  <c r="D2973" i="5"/>
  <c r="D2965" i="5"/>
  <c r="D2957" i="5"/>
  <c r="D2949" i="5"/>
  <c r="D2941" i="5"/>
  <c r="D2976" i="5"/>
  <c r="D2968" i="5"/>
  <c r="D2960" i="5"/>
  <c r="D2952" i="5"/>
  <c r="D2944" i="5"/>
  <c r="D2936" i="5"/>
  <c r="D2977" i="5"/>
  <c r="D2969" i="5"/>
  <c r="D2961" i="5"/>
  <c r="D2953" i="5"/>
  <c r="D2945" i="5"/>
  <c r="D2937" i="5"/>
  <c r="D2978" i="5"/>
  <c r="D2963" i="5"/>
  <c r="D2946" i="5"/>
  <c r="D2950" i="5"/>
  <c r="D2958" i="5"/>
  <c r="D2979" i="5"/>
  <c r="D2962" i="5"/>
  <c r="D2947" i="5"/>
  <c r="D2974" i="5"/>
  <c r="D2942" i="5"/>
  <c r="D2938" i="5"/>
  <c r="D2954" i="5"/>
  <c r="D2966" i="5"/>
  <c r="D2939" i="5"/>
  <c r="D2955" i="5"/>
  <c r="D2971" i="5"/>
  <c r="D2934" i="5"/>
  <c r="BM8" i="5"/>
  <c r="D2970" i="5"/>
  <c r="D3020" i="5" l="1"/>
  <c r="D3012" i="5"/>
  <c r="D3004" i="5"/>
  <c r="D2996" i="5"/>
  <c r="D2988" i="5"/>
  <c r="D3023" i="5"/>
  <c r="D3015" i="5"/>
  <c r="D3007" i="5"/>
  <c r="D2999" i="5"/>
  <c r="D2991" i="5"/>
  <c r="D2983" i="5"/>
  <c r="D3021" i="5"/>
  <c r="D3013" i="5"/>
  <c r="D3005" i="5"/>
  <c r="D2997" i="5"/>
  <c r="D2989" i="5"/>
  <c r="D2981" i="5"/>
  <c r="D3024" i="5"/>
  <c r="D3016" i="5"/>
  <c r="D3008" i="5"/>
  <c r="D3000" i="5"/>
  <c r="D2992" i="5"/>
  <c r="D2984" i="5"/>
  <c r="D3025" i="5"/>
  <c r="D3017" i="5"/>
  <c r="D3009" i="5"/>
  <c r="D3001" i="5"/>
  <c r="D2993" i="5"/>
  <c r="D2985" i="5"/>
  <c r="D3010" i="5"/>
  <c r="D2995" i="5"/>
  <c r="D3014" i="5"/>
  <c r="D2982" i="5"/>
  <c r="D3022" i="5"/>
  <c r="D2990" i="5"/>
  <c r="D3026" i="5"/>
  <c r="D3011" i="5"/>
  <c r="D2994" i="5"/>
  <c r="D3006" i="5"/>
  <c r="D3003" i="5"/>
  <c r="D2986" i="5"/>
  <c r="D3019" i="5"/>
  <c r="D3002" i="5"/>
  <c r="D3018" i="5"/>
  <c r="D2998" i="5"/>
  <c r="D2987" i="5"/>
  <c r="BN8" i="5"/>
  <c r="E4389" i="5"/>
  <c r="E4296" i="5"/>
  <c r="E3831" i="5"/>
  <c r="E4560" i="5"/>
  <c r="E4478" i="5"/>
  <c r="E4203" i="5"/>
  <c r="E4110" i="5"/>
  <c r="E4017" i="5"/>
  <c r="E3645" i="5"/>
  <c r="E3273" i="5"/>
  <c r="E3180" i="5"/>
  <c r="E3087" i="5"/>
  <c r="E3459" i="5"/>
  <c r="E3924" i="5"/>
  <c r="E2994" i="5"/>
  <c r="E3552" i="5"/>
  <c r="E2808" i="5"/>
  <c r="E3366" i="5"/>
  <c r="E2715" i="5"/>
  <c r="E3738" i="5"/>
  <c r="E2343" i="5"/>
  <c r="E2901" i="5"/>
  <c r="E2250" i="5"/>
  <c r="E2436" i="5"/>
  <c r="E2529" i="5"/>
  <c r="E1599" i="5"/>
  <c r="E1506" i="5"/>
  <c r="E2064" i="5"/>
  <c r="E1320" i="5"/>
  <c r="E1971" i="5"/>
  <c r="E1227" i="5"/>
  <c r="E1692" i="5"/>
  <c r="E2157" i="5"/>
  <c r="E1134" i="5"/>
  <c r="E1041" i="5"/>
  <c r="E1785" i="5"/>
  <c r="E855" i="5"/>
  <c r="E762" i="5"/>
  <c r="E576" i="5"/>
  <c r="B38" i="5"/>
  <c r="E297" i="5"/>
  <c r="E209" i="5"/>
  <c r="E137" i="5"/>
  <c r="E948" i="5"/>
  <c r="E483" i="5"/>
  <c r="E1413" i="5"/>
  <c r="E1878" i="5"/>
  <c r="E2622" i="5"/>
  <c r="E669" i="5"/>
  <c r="E390" i="5"/>
  <c r="E4519" i="5" l="1"/>
  <c r="E4063" i="5"/>
  <c r="E4434" i="5"/>
  <c r="E4342" i="5"/>
  <c r="E4249" i="5"/>
  <c r="E3784" i="5"/>
  <c r="E3970" i="5"/>
  <c r="E3877" i="5"/>
  <c r="E4156" i="5"/>
  <c r="E3598" i="5"/>
  <c r="E3505" i="5"/>
  <c r="E3412" i="5"/>
  <c r="E3319" i="5"/>
  <c r="E3691" i="5"/>
  <c r="E3226" i="5"/>
  <c r="E3040" i="5"/>
  <c r="E2947" i="5"/>
  <c r="E2854" i="5"/>
  <c r="E2668" i="5"/>
  <c r="E2575" i="5"/>
  <c r="E2482" i="5"/>
  <c r="E2296" i="5"/>
  <c r="E3133" i="5"/>
  <c r="E2203" i="5"/>
  <c r="E1831" i="5"/>
  <c r="E1738" i="5"/>
  <c r="E2761" i="5"/>
  <c r="E1552" i="5"/>
  <c r="E1459" i="5"/>
  <c r="E1924" i="5"/>
  <c r="E1180" i="5"/>
  <c r="E1645" i="5"/>
  <c r="E622" i="5"/>
  <c r="E529" i="5"/>
  <c r="E2389" i="5"/>
  <c r="E1273" i="5"/>
  <c r="E1087" i="5"/>
  <c r="E994" i="5"/>
  <c r="E2110" i="5"/>
  <c r="E715" i="5"/>
  <c r="E436" i="5"/>
  <c r="E172" i="5"/>
  <c r="E343" i="5"/>
  <c r="E2017" i="5"/>
  <c r="E901" i="5"/>
  <c r="E1366" i="5"/>
  <c r="E808" i="5"/>
  <c r="E250" i="5"/>
  <c r="B37" i="5"/>
  <c r="D3070" i="5"/>
  <c r="D3062" i="5"/>
  <c r="D3054" i="5"/>
  <c r="D3046" i="5"/>
  <c r="D3073" i="5"/>
  <c r="D3065" i="5"/>
  <c r="D3057" i="5"/>
  <c r="D3049" i="5"/>
  <c r="D3068" i="5"/>
  <c r="D3060" i="5"/>
  <c r="D3052" i="5"/>
  <c r="D3071" i="5"/>
  <c r="D3063" i="5"/>
  <c r="D3072" i="5"/>
  <c r="D3064" i="5"/>
  <c r="D3056" i="5"/>
  <c r="D3048" i="5"/>
  <c r="D3036" i="5"/>
  <c r="D3028" i="5"/>
  <c r="D3058" i="5"/>
  <c r="D3050" i="5"/>
  <c r="D3044" i="5"/>
  <c r="D3039" i="5"/>
  <c r="D3031" i="5"/>
  <c r="D3037" i="5"/>
  <c r="D3029" i="5"/>
  <c r="D3059" i="5"/>
  <c r="D3055" i="5"/>
  <c r="D3051" i="5"/>
  <c r="D3047" i="5"/>
  <c r="D3040" i="5"/>
  <c r="D3032" i="5"/>
  <c r="D3069" i="5"/>
  <c r="D3041" i="5"/>
  <c r="D3033" i="5"/>
  <c r="D3042" i="5"/>
  <c r="D3027" i="5"/>
  <c r="D3066" i="5"/>
  <c r="D3061" i="5"/>
  <c r="D3053" i="5"/>
  <c r="D3043" i="5"/>
  <c r="D3067" i="5"/>
  <c r="D3038" i="5"/>
  <c r="D3030" i="5"/>
  <c r="D3035" i="5"/>
  <c r="D3045" i="5"/>
  <c r="D3034" i="5"/>
  <c r="BO8" i="5"/>
  <c r="D3118" i="5" l="1"/>
  <c r="D3110" i="5"/>
  <c r="D3102" i="5"/>
  <c r="D3094" i="5"/>
  <c r="D3086" i="5"/>
  <c r="D3078" i="5"/>
  <c r="D3113" i="5"/>
  <c r="D3105" i="5"/>
  <c r="D3097" i="5"/>
  <c r="D3089" i="5"/>
  <c r="D3081" i="5"/>
  <c r="D3116" i="5"/>
  <c r="D3108" i="5"/>
  <c r="D3100" i="5"/>
  <c r="D3092" i="5"/>
  <c r="D3084" i="5"/>
  <c r="D3076" i="5"/>
  <c r="D3119" i="5"/>
  <c r="D3111" i="5"/>
  <c r="D3103" i="5"/>
  <c r="D3095" i="5"/>
  <c r="D3087" i="5"/>
  <c r="D3079" i="5"/>
  <c r="D3112" i="5"/>
  <c r="D3104" i="5"/>
  <c r="D3096" i="5"/>
  <c r="D3088" i="5"/>
  <c r="D3080" i="5"/>
  <c r="D3107" i="5"/>
  <c r="D3090" i="5"/>
  <c r="D3075" i="5"/>
  <c r="D3109" i="5"/>
  <c r="D3077" i="5"/>
  <c r="D3117" i="5"/>
  <c r="D3085" i="5"/>
  <c r="D3106" i="5"/>
  <c r="D3091" i="5"/>
  <c r="D3074" i="5"/>
  <c r="D3101" i="5"/>
  <c r="D3115" i="5"/>
  <c r="D3098" i="5"/>
  <c r="D3093" i="5"/>
  <c r="D3114" i="5"/>
  <c r="D3099" i="5"/>
  <c r="D3083" i="5"/>
  <c r="D3082" i="5"/>
  <c r="BP8" i="5"/>
  <c r="E4559" i="5"/>
  <c r="E4388" i="5"/>
  <c r="E4477" i="5"/>
  <c r="E4202" i="5"/>
  <c r="E4016" i="5"/>
  <c r="E3923" i="5"/>
  <c r="E4295" i="5"/>
  <c r="E4109" i="5"/>
  <c r="E3737" i="5"/>
  <c r="E3551" i="5"/>
  <c r="E3458" i="5"/>
  <c r="E3830" i="5"/>
  <c r="E3179" i="5"/>
  <c r="E3365" i="5"/>
  <c r="E2807" i="5"/>
  <c r="E2714" i="5"/>
  <c r="E3644" i="5"/>
  <c r="E2900" i="5"/>
  <c r="E2993" i="5"/>
  <c r="E3272" i="5"/>
  <c r="E2528" i="5"/>
  <c r="E2435" i="5"/>
  <c r="E3086" i="5"/>
  <c r="E2063" i="5"/>
  <c r="E1319" i="5"/>
  <c r="E1970" i="5"/>
  <c r="E1226" i="5"/>
  <c r="E1784" i="5"/>
  <c r="E2342" i="5"/>
  <c r="E1691" i="5"/>
  <c r="E2621" i="5"/>
  <c r="E2156" i="5"/>
  <c r="E1412" i="5"/>
  <c r="E854" i="5"/>
  <c r="E761" i="5"/>
  <c r="E2249" i="5"/>
  <c r="E575" i="5"/>
  <c r="E1598" i="5"/>
  <c r="E947" i="5"/>
  <c r="E1877" i="5"/>
  <c r="E1505" i="5"/>
  <c r="E389" i="5"/>
  <c r="E1040" i="5"/>
  <c r="E296" i="5"/>
  <c r="E208" i="5"/>
  <c r="E136" i="5"/>
  <c r="E668" i="5"/>
  <c r="E1133" i="5"/>
  <c r="B36" i="5"/>
  <c r="E482" i="5"/>
  <c r="E4518" i="5" l="1"/>
  <c r="E4433" i="5"/>
  <c r="E4341" i="5"/>
  <c r="E4248" i="5"/>
  <c r="E3783" i="5"/>
  <c r="E4062" i="5"/>
  <c r="E3690" i="5"/>
  <c r="E3876" i="5"/>
  <c r="E4155" i="5"/>
  <c r="E3225" i="5"/>
  <c r="E3132" i="5"/>
  <c r="E3597" i="5"/>
  <c r="E3411" i="5"/>
  <c r="E3318" i="5"/>
  <c r="E3039" i="5"/>
  <c r="E3969" i="5"/>
  <c r="E2946" i="5"/>
  <c r="E2760" i="5"/>
  <c r="E3504" i="5"/>
  <c r="E2295" i="5"/>
  <c r="E2202" i="5"/>
  <c r="E2388" i="5"/>
  <c r="E1551" i="5"/>
  <c r="E2667" i="5"/>
  <c r="E1458" i="5"/>
  <c r="E2016" i="5"/>
  <c r="E1272" i="5"/>
  <c r="E2481" i="5"/>
  <c r="E1923" i="5"/>
  <c r="E1179" i="5"/>
  <c r="E1644" i="5"/>
  <c r="E1086" i="5"/>
  <c r="E1830" i="5"/>
  <c r="E993" i="5"/>
  <c r="E807" i="5"/>
  <c r="E2109" i="5"/>
  <c r="E714" i="5"/>
  <c r="E1737" i="5"/>
  <c r="E2853" i="5"/>
  <c r="E900" i="5"/>
  <c r="E2574" i="5"/>
  <c r="E528" i="5"/>
  <c r="E249" i="5"/>
  <c r="B35" i="5"/>
  <c r="E621" i="5"/>
  <c r="E435" i="5"/>
  <c r="E1365" i="5"/>
  <c r="E342" i="5"/>
  <c r="E171" i="5"/>
  <c r="D3166" i="5"/>
  <c r="D3158" i="5"/>
  <c r="D3150" i="5"/>
  <c r="D3142" i="5"/>
  <c r="D3134" i="5"/>
  <c r="D3126" i="5"/>
  <c r="D3161" i="5"/>
  <c r="D3153" i="5"/>
  <c r="D3145" i="5"/>
  <c r="D3137" i="5"/>
  <c r="D3129" i="5"/>
  <c r="D3121" i="5"/>
  <c r="D3164" i="5"/>
  <c r="D3156" i="5"/>
  <c r="D3148" i="5"/>
  <c r="D3140" i="5"/>
  <c r="D3132" i="5"/>
  <c r="D3124" i="5"/>
  <c r="D3159" i="5"/>
  <c r="D3151" i="5"/>
  <c r="D3143" i="5"/>
  <c r="D3135" i="5"/>
  <c r="D3127" i="5"/>
  <c r="D3160" i="5"/>
  <c r="D3152" i="5"/>
  <c r="D3144" i="5"/>
  <c r="D3136" i="5"/>
  <c r="D3128" i="5"/>
  <c r="D3120" i="5"/>
  <c r="D3154" i="5"/>
  <c r="D3139" i="5"/>
  <c r="D3122" i="5"/>
  <c r="D3141" i="5"/>
  <c r="D3149" i="5"/>
  <c r="D3155" i="5"/>
  <c r="D3138" i="5"/>
  <c r="D3123" i="5"/>
  <c r="D3165" i="5"/>
  <c r="D3133" i="5"/>
  <c r="D3163" i="5"/>
  <c r="D3131" i="5"/>
  <c r="D3130" i="5"/>
  <c r="D3125" i="5"/>
  <c r="D3147" i="5"/>
  <c r="D3162" i="5"/>
  <c r="D3157" i="5"/>
  <c r="D3146" i="5"/>
  <c r="BQ8" i="5"/>
  <c r="E4558" i="5" l="1"/>
  <c r="E4387" i="5"/>
  <c r="E4015" i="5"/>
  <c r="E4294" i="5"/>
  <c r="E4476" i="5"/>
  <c r="E3922" i="5"/>
  <c r="E4201" i="5"/>
  <c r="E4108" i="5"/>
  <c r="E3829" i="5"/>
  <c r="E3550" i="5"/>
  <c r="E3643" i="5"/>
  <c r="E3457" i="5"/>
  <c r="E3364" i="5"/>
  <c r="E3271" i="5"/>
  <c r="E3178" i="5"/>
  <c r="E2992" i="5"/>
  <c r="E2899" i="5"/>
  <c r="E2527" i="5"/>
  <c r="E2434" i="5"/>
  <c r="E3736" i="5"/>
  <c r="E3085" i="5"/>
  <c r="E2248" i="5"/>
  <c r="E2806" i="5"/>
  <c r="E2620" i="5"/>
  <c r="E1783" i="5"/>
  <c r="E2341" i="5"/>
  <c r="E1690" i="5"/>
  <c r="E1504" i="5"/>
  <c r="E2713" i="5"/>
  <c r="E2155" i="5"/>
  <c r="E1411" i="5"/>
  <c r="E1876" i="5"/>
  <c r="E574" i="5"/>
  <c r="E1969" i="5"/>
  <c r="E1318" i="5"/>
  <c r="E2062" i="5"/>
  <c r="E1039" i="5"/>
  <c r="E1597" i="5"/>
  <c r="E946" i="5"/>
  <c r="E1225" i="5"/>
  <c r="E667" i="5"/>
  <c r="E853" i="5"/>
  <c r="E388" i="5"/>
  <c r="B34" i="5"/>
  <c r="E295" i="5"/>
  <c r="E207" i="5"/>
  <c r="E135" i="5"/>
  <c r="E1132" i="5"/>
  <c r="E481" i="5"/>
  <c r="E760" i="5"/>
  <c r="D3206" i="5"/>
  <c r="D3198" i="5"/>
  <c r="D3190" i="5"/>
  <c r="D3182" i="5"/>
  <c r="D3174" i="5"/>
  <c r="D3209" i="5"/>
  <c r="D3201" i="5"/>
  <c r="D3193" i="5"/>
  <c r="D3185" i="5"/>
  <c r="D3177" i="5"/>
  <c r="D3169" i="5"/>
  <c r="D3212" i="5"/>
  <c r="D3204" i="5"/>
  <c r="D3196" i="5"/>
  <c r="D3188" i="5"/>
  <c r="D3180" i="5"/>
  <c r="D3172" i="5"/>
  <c r="D3207" i="5"/>
  <c r="D3199" i="5"/>
  <c r="D3191" i="5"/>
  <c r="D3183" i="5"/>
  <c r="D3175" i="5"/>
  <c r="D3167" i="5"/>
  <c r="D3208" i="5"/>
  <c r="D3200" i="5"/>
  <c r="D3192" i="5"/>
  <c r="D3184" i="5"/>
  <c r="D3176" i="5"/>
  <c r="D3168" i="5"/>
  <c r="D3203" i="5"/>
  <c r="D3186" i="5"/>
  <c r="D3171" i="5"/>
  <c r="D3205" i="5"/>
  <c r="D3173" i="5"/>
  <c r="D3181" i="5"/>
  <c r="D3202" i="5"/>
  <c r="D3187" i="5"/>
  <c r="D3170" i="5"/>
  <c r="D3197" i="5"/>
  <c r="D3178" i="5"/>
  <c r="D3194" i="5"/>
  <c r="D3189" i="5"/>
  <c r="D3179" i="5"/>
  <c r="D3195" i="5"/>
  <c r="D3211" i="5"/>
  <c r="D3210" i="5"/>
  <c r="BR8" i="5"/>
  <c r="E4154" i="5" l="1"/>
  <c r="E4432" i="5"/>
  <c r="E3968" i="5"/>
  <c r="E4517" i="5"/>
  <c r="E4247" i="5"/>
  <c r="E3875" i="5"/>
  <c r="E4340" i="5"/>
  <c r="E3596" i="5"/>
  <c r="E4061" i="5"/>
  <c r="E3689" i="5"/>
  <c r="E3503" i="5"/>
  <c r="E3410" i="5"/>
  <c r="E3782" i="5"/>
  <c r="E3131" i="5"/>
  <c r="E2759" i="5"/>
  <c r="E3224" i="5"/>
  <c r="E2666" i="5"/>
  <c r="E3317" i="5"/>
  <c r="E2852" i="5"/>
  <c r="E2480" i="5"/>
  <c r="E2945" i="5"/>
  <c r="E2387" i="5"/>
  <c r="E2294" i="5"/>
  <c r="E2015" i="5"/>
  <c r="E1271" i="5"/>
  <c r="E1922" i="5"/>
  <c r="E1178" i="5"/>
  <c r="E2573" i="5"/>
  <c r="E1736" i="5"/>
  <c r="E3038" i="5"/>
  <c r="E1643" i="5"/>
  <c r="E2108" i="5"/>
  <c r="E1364" i="5"/>
  <c r="E806" i="5"/>
  <c r="E1457" i="5"/>
  <c r="E713" i="5"/>
  <c r="E1550" i="5"/>
  <c r="E527" i="5"/>
  <c r="E899" i="5"/>
  <c r="E992" i="5"/>
  <c r="B33" i="5"/>
  <c r="E620" i="5"/>
  <c r="E341" i="5"/>
  <c r="E248" i="5"/>
  <c r="E2201" i="5"/>
  <c r="E1085" i="5"/>
  <c r="E1829" i="5"/>
  <c r="E434" i="5"/>
  <c r="E170" i="5"/>
  <c r="D3254" i="5"/>
  <c r="D3246" i="5"/>
  <c r="D3238" i="5"/>
  <c r="D3230" i="5"/>
  <c r="D3222" i="5"/>
  <c r="D3214" i="5"/>
  <c r="D3257" i="5"/>
  <c r="D3249" i="5"/>
  <c r="D3241" i="5"/>
  <c r="D3233" i="5"/>
  <c r="D3225" i="5"/>
  <c r="D3217" i="5"/>
  <c r="D3252" i="5"/>
  <c r="D3244" i="5"/>
  <c r="D3236" i="5"/>
  <c r="D3228" i="5"/>
  <c r="D3220" i="5"/>
  <c r="D3255" i="5"/>
  <c r="D3247" i="5"/>
  <c r="D3239" i="5"/>
  <c r="D3231" i="5"/>
  <c r="D3223" i="5"/>
  <c r="D3215" i="5"/>
  <c r="D3256" i="5"/>
  <c r="D3248" i="5"/>
  <c r="D3240" i="5"/>
  <c r="D3232" i="5"/>
  <c r="D3224" i="5"/>
  <c r="D3216" i="5"/>
  <c r="D3250" i="5"/>
  <c r="D3235" i="5"/>
  <c r="D3218" i="5"/>
  <c r="D3237" i="5"/>
  <c r="D3245" i="5"/>
  <c r="D3213" i="5"/>
  <c r="D3251" i="5"/>
  <c r="D3234" i="5"/>
  <c r="D3219" i="5"/>
  <c r="D3229" i="5"/>
  <c r="D3243" i="5"/>
  <c r="D3226" i="5"/>
  <c r="D3221" i="5"/>
  <c r="D3259" i="5"/>
  <c r="D3242" i="5"/>
  <c r="D3258" i="5"/>
  <c r="D3253" i="5"/>
  <c r="D3227" i="5"/>
  <c r="BS8" i="5"/>
  <c r="D3302" i="5" l="1"/>
  <c r="D3294" i="5"/>
  <c r="D3286" i="5"/>
  <c r="D3278" i="5"/>
  <c r="D3270" i="5"/>
  <c r="D3262" i="5"/>
  <c r="D3305" i="5"/>
  <c r="D3297" i="5"/>
  <c r="D3289" i="5"/>
  <c r="D3281" i="5"/>
  <c r="D3273" i="5"/>
  <c r="D3265" i="5"/>
  <c r="D3300" i="5"/>
  <c r="D3292" i="5"/>
  <c r="D3284" i="5"/>
  <c r="D3276" i="5"/>
  <c r="D3268" i="5"/>
  <c r="D3260" i="5"/>
  <c r="D3303" i="5"/>
  <c r="D3295" i="5"/>
  <c r="D3287" i="5"/>
  <c r="D3279" i="5"/>
  <c r="D3271" i="5"/>
  <c r="D3263" i="5"/>
  <c r="D3304" i="5"/>
  <c r="D3296" i="5"/>
  <c r="D3288" i="5"/>
  <c r="D3280" i="5"/>
  <c r="D3272" i="5"/>
  <c r="D3264" i="5"/>
  <c r="D3299" i="5"/>
  <c r="D3282" i="5"/>
  <c r="D3267" i="5"/>
  <c r="D3301" i="5"/>
  <c r="D3269" i="5"/>
  <c r="D3277" i="5"/>
  <c r="D3298" i="5"/>
  <c r="D3283" i="5"/>
  <c r="D3266" i="5"/>
  <c r="D3293" i="5"/>
  <c r="D3261" i="5"/>
  <c r="D3291" i="5"/>
  <c r="D3274" i="5"/>
  <c r="D3275" i="5"/>
  <c r="D3290" i="5"/>
  <c r="D3285" i="5"/>
  <c r="BT8" i="5"/>
  <c r="E4475" i="5"/>
  <c r="E4557" i="5"/>
  <c r="E4386" i="5"/>
  <c r="E4293" i="5"/>
  <c r="E4014" i="5"/>
  <c r="E3735" i="5"/>
  <c r="E4200" i="5"/>
  <c r="E3921" i="5"/>
  <c r="E4107" i="5"/>
  <c r="E3177" i="5"/>
  <c r="E3549" i="5"/>
  <c r="E3084" i="5"/>
  <c r="E3828" i="5"/>
  <c r="E3642" i="5"/>
  <c r="E3363" i="5"/>
  <c r="E2991" i="5"/>
  <c r="E2898" i="5"/>
  <c r="E3456" i="5"/>
  <c r="E2712" i="5"/>
  <c r="E3270" i="5"/>
  <c r="E2247" i="5"/>
  <c r="E2805" i="5"/>
  <c r="E2619" i="5"/>
  <c r="E2340" i="5"/>
  <c r="E2433" i="5"/>
  <c r="E1503" i="5"/>
  <c r="E2154" i="5"/>
  <c r="E1410" i="5"/>
  <c r="E1968" i="5"/>
  <c r="E1224" i="5"/>
  <c r="E1875" i="5"/>
  <c r="E1596" i="5"/>
  <c r="E2061" i="5"/>
  <c r="E1038" i="5"/>
  <c r="E945" i="5"/>
  <c r="E1689" i="5"/>
  <c r="E759" i="5"/>
  <c r="E2526" i="5"/>
  <c r="E666" i="5"/>
  <c r="E1131" i="5"/>
  <c r="E480" i="5"/>
  <c r="B32" i="5"/>
  <c r="E387" i="5"/>
  <c r="E852" i="5"/>
  <c r="E573" i="5"/>
  <c r="E1317" i="5"/>
  <c r="E1782" i="5"/>
  <c r="E294" i="5"/>
  <c r="E134" i="5"/>
  <c r="E206" i="5"/>
  <c r="D3350" i="5" l="1"/>
  <c r="D3342" i="5"/>
  <c r="D3334" i="5"/>
  <c r="D3326" i="5"/>
  <c r="D3318" i="5"/>
  <c r="D3310" i="5"/>
  <c r="D3345" i="5"/>
  <c r="D3337" i="5"/>
  <c r="D3329" i="5"/>
  <c r="D3321" i="5"/>
  <c r="D3313" i="5"/>
  <c r="D3348" i="5"/>
  <c r="D3340" i="5"/>
  <c r="D3332" i="5"/>
  <c r="D3324" i="5"/>
  <c r="D3316" i="5"/>
  <c r="D3308" i="5"/>
  <c r="D3351" i="5"/>
  <c r="D3343" i="5"/>
  <c r="D3335" i="5"/>
  <c r="D3327" i="5"/>
  <c r="D3319" i="5"/>
  <c r="D3311" i="5"/>
  <c r="D3352" i="5"/>
  <c r="D3344" i="5"/>
  <c r="D3336" i="5"/>
  <c r="D3328" i="5"/>
  <c r="D3320" i="5"/>
  <c r="D3312" i="5"/>
  <c r="D3346" i="5"/>
  <c r="D3331" i="5"/>
  <c r="D3314" i="5"/>
  <c r="D3333" i="5"/>
  <c r="D3341" i="5"/>
  <c r="D3309" i="5"/>
  <c r="D3347" i="5"/>
  <c r="D3330" i="5"/>
  <c r="D3315" i="5"/>
  <c r="D3325" i="5"/>
  <c r="D3306" i="5"/>
  <c r="D3349" i="5"/>
  <c r="D3322" i="5"/>
  <c r="D3317" i="5"/>
  <c r="D3307" i="5"/>
  <c r="D3323" i="5"/>
  <c r="D3338" i="5"/>
  <c r="D3339" i="5"/>
  <c r="BU8" i="5"/>
  <c r="E4431" i="5"/>
  <c r="E4516" i="5"/>
  <c r="E3967" i="5"/>
  <c r="E4246" i="5"/>
  <c r="E4153" i="5"/>
  <c r="E3874" i="5"/>
  <c r="E4060" i="5"/>
  <c r="E3781" i="5"/>
  <c r="E3595" i="5"/>
  <c r="E3688" i="5"/>
  <c r="E4339" i="5"/>
  <c r="E3409" i="5"/>
  <c r="E3316" i="5"/>
  <c r="E3223" i="5"/>
  <c r="E3130" i="5"/>
  <c r="E2944" i="5"/>
  <c r="E2851" i="5"/>
  <c r="E2758" i="5"/>
  <c r="E2479" i="5"/>
  <c r="E2386" i="5"/>
  <c r="E3037" i="5"/>
  <c r="E2200" i="5"/>
  <c r="E2572" i="5"/>
  <c r="E1735" i="5"/>
  <c r="E1642" i="5"/>
  <c r="E1456" i="5"/>
  <c r="E2107" i="5"/>
  <c r="E1363" i="5"/>
  <c r="E1828" i="5"/>
  <c r="E1549" i="5"/>
  <c r="E526" i="5"/>
  <c r="E2665" i="5"/>
  <c r="E2293" i="5"/>
  <c r="E991" i="5"/>
  <c r="E898" i="5"/>
  <c r="E2014" i="5"/>
  <c r="E619" i="5"/>
  <c r="E340" i="5"/>
  <c r="E247" i="5"/>
  <c r="E1921" i="5"/>
  <c r="B31" i="5"/>
  <c r="E805" i="5"/>
  <c r="E3502" i="5"/>
  <c r="E1177" i="5"/>
  <c r="E1084" i="5"/>
  <c r="E433" i="5"/>
  <c r="E169" i="5"/>
  <c r="E1270" i="5"/>
  <c r="E712" i="5"/>
  <c r="D3398" i="5" l="1"/>
  <c r="D3390" i="5"/>
  <c r="D3382" i="5"/>
  <c r="D3374" i="5"/>
  <c r="D3366" i="5"/>
  <c r="D3358" i="5"/>
  <c r="D3393" i="5"/>
  <c r="D3385" i="5"/>
  <c r="D3377" i="5"/>
  <c r="D3369" i="5"/>
  <c r="D3361" i="5"/>
  <c r="D3353" i="5"/>
  <c r="D3396" i="5"/>
  <c r="D3388" i="5"/>
  <c r="D3380" i="5"/>
  <c r="D3372" i="5"/>
  <c r="D3364" i="5"/>
  <c r="D3356" i="5"/>
  <c r="D3391" i="5"/>
  <c r="D3383" i="5"/>
  <c r="D3375" i="5"/>
  <c r="D3367" i="5"/>
  <c r="D3359" i="5"/>
  <c r="D3392" i="5"/>
  <c r="D3384" i="5"/>
  <c r="D3376" i="5"/>
  <c r="D3368" i="5"/>
  <c r="D3360" i="5"/>
  <c r="D3395" i="5"/>
  <c r="D3378" i="5"/>
  <c r="D3363" i="5"/>
  <c r="D3397" i="5"/>
  <c r="D3365" i="5"/>
  <c r="D3373" i="5"/>
  <c r="D3394" i="5"/>
  <c r="D3379" i="5"/>
  <c r="D3362" i="5"/>
  <c r="D3389" i="5"/>
  <c r="D3357" i="5"/>
  <c r="D3371" i="5"/>
  <c r="D3354" i="5"/>
  <c r="D3387" i="5"/>
  <c r="D3370" i="5"/>
  <c r="D3386" i="5"/>
  <c r="D3381" i="5"/>
  <c r="D3355" i="5"/>
  <c r="BV8" i="5"/>
  <c r="E4556" i="5"/>
  <c r="E4385" i="5"/>
  <c r="E4199" i="5"/>
  <c r="E4474" i="5"/>
  <c r="E3920" i="5"/>
  <c r="E3734" i="5"/>
  <c r="E4292" i="5"/>
  <c r="E3827" i="5"/>
  <c r="E4106" i="5"/>
  <c r="E4013" i="5"/>
  <c r="E3641" i="5"/>
  <c r="E3548" i="5"/>
  <c r="E3455" i="5"/>
  <c r="E3362" i="5"/>
  <c r="E3083" i="5"/>
  <c r="E3269" i="5"/>
  <c r="E2804" i="5"/>
  <c r="E2897" i="5"/>
  <c r="E2711" i="5"/>
  <c r="E2618" i="5"/>
  <c r="E2432" i="5"/>
  <c r="E2339" i="5"/>
  <c r="E3176" i="5"/>
  <c r="E1967" i="5"/>
  <c r="E1223" i="5"/>
  <c r="E1874" i="5"/>
  <c r="E2990" i="5"/>
  <c r="E1688" i="5"/>
  <c r="E2246" i="5"/>
  <c r="E1595" i="5"/>
  <c r="E2525" i="5"/>
  <c r="E2060" i="5"/>
  <c r="E1316" i="5"/>
  <c r="E758" i="5"/>
  <c r="E665" i="5"/>
  <c r="E1130" i="5"/>
  <c r="E2153" i="5"/>
  <c r="E1502" i="5"/>
  <c r="E851" i="5"/>
  <c r="E479" i="5"/>
  <c r="E1781" i="5"/>
  <c r="E1409" i="5"/>
  <c r="E293" i="5"/>
  <c r="E205" i="5"/>
  <c r="E133" i="5"/>
  <c r="E944" i="5"/>
  <c r="B30" i="5"/>
  <c r="E572" i="5"/>
  <c r="E1037" i="5"/>
  <c r="E386" i="5"/>
  <c r="E4515" i="5" l="1"/>
  <c r="E4430" i="5"/>
  <c r="E4338" i="5"/>
  <c r="E4245" i="5"/>
  <c r="E4152" i="5"/>
  <c r="E3966" i="5"/>
  <c r="E3687" i="5"/>
  <c r="E4059" i="5"/>
  <c r="E3129" i="5"/>
  <c r="E3594" i="5"/>
  <c r="E3315" i="5"/>
  <c r="E3222" i="5"/>
  <c r="E2943" i="5"/>
  <c r="E3780" i="5"/>
  <c r="E2850" i="5"/>
  <c r="E3873" i="5"/>
  <c r="E3408" i="5"/>
  <c r="E3036" i="5"/>
  <c r="E2199" i="5"/>
  <c r="E3501" i="5"/>
  <c r="E2664" i="5"/>
  <c r="E2571" i="5"/>
  <c r="E2292" i="5"/>
  <c r="E2757" i="5"/>
  <c r="E1455" i="5"/>
  <c r="E2106" i="5"/>
  <c r="E1362" i="5"/>
  <c r="E1920" i="5"/>
  <c r="E2385" i="5"/>
  <c r="E1827" i="5"/>
  <c r="E1548" i="5"/>
  <c r="E990" i="5"/>
  <c r="E1734" i="5"/>
  <c r="E1176" i="5"/>
  <c r="E897" i="5"/>
  <c r="E2478" i="5"/>
  <c r="E711" i="5"/>
  <c r="E2013" i="5"/>
  <c r="E618" i="5"/>
  <c r="E1641" i="5"/>
  <c r="E1083" i="5"/>
  <c r="E804" i="5"/>
  <c r="E432" i="5"/>
  <c r="E168" i="5"/>
  <c r="E525" i="5"/>
  <c r="E1269" i="5"/>
  <c r="E339" i="5"/>
  <c r="B29" i="5"/>
  <c r="E246" i="5"/>
  <c r="D3438" i="5"/>
  <c r="D3430" i="5"/>
  <c r="D3422" i="5"/>
  <c r="D3414" i="5"/>
  <c r="D3406" i="5"/>
  <c r="D3441" i="5"/>
  <c r="D3433" i="5"/>
  <c r="D3425" i="5"/>
  <c r="D3417" i="5"/>
  <c r="D3409" i="5"/>
  <c r="D3401" i="5"/>
  <c r="D3444" i="5"/>
  <c r="D3436" i="5"/>
  <c r="D3428" i="5"/>
  <c r="D3420" i="5"/>
  <c r="D3412" i="5"/>
  <c r="D3404" i="5"/>
  <c r="D3439" i="5"/>
  <c r="D3431" i="5"/>
  <c r="D3423" i="5"/>
  <c r="D3415" i="5"/>
  <c r="D3407" i="5"/>
  <c r="D3399" i="5"/>
  <c r="D3440" i="5"/>
  <c r="D3432" i="5"/>
  <c r="D3424" i="5"/>
  <c r="D3416" i="5"/>
  <c r="D3408" i="5"/>
  <c r="D3400" i="5"/>
  <c r="D3442" i="5"/>
  <c r="D3427" i="5"/>
  <c r="D3410" i="5"/>
  <c r="D3429" i="5"/>
  <c r="D3437" i="5"/>
  <c r="D3405" i="5"/>
  <c r="D3443" i="5"/>
  <c r="D3426" i="5"/>
  <c r="D3411" i="5"/>
  <c r="D3421" i="5"/>
  <c r="D3434" i="5"/>
  <c r="D3419" i="5"/>
  <c r="D3445" i="5"/>
  <c r="D3435" i="5"/>
  <c r="D3418" i="5"/>
  <c r="D3413" i="5"/>
  <c r="D3402" i="5"/>
  <c r="D3403" i="5"/>
  <c r="BW8" i="5"/>
  <c r="E4555" i="5" l="1"/>
  <c r="E4473" i="5"/>
  <c r="E4384" i="5"/>
  <c r="E3919" i="5"/>
  <c r="E3826" i="5"/>
  <c r="E4012" i="5"/>
  <c r="E4198" i="5"/>
  <c r="E3640" i="5"/>
  <c r="E3733" i="5"/>
  <c r="E4105" i="5"/>
  <c r="E3361" i="5"/>
  <c r="E3547" i="5"/>
  <c r="E3268" i="5"/>
  <c r="E3175" i="5"/>
  <c r="E3082" i="5"/>
  <c r="E4291" i="5"/>
  <c r="E2896" i="5"/>
  <c r="E2803" i="5"/>
  <c r="E2431" i="5"/>
  <c r="E2338" i="5"/>
  <c r="E3454" i="5"/>
  <c r="E2989" i="5"/>
  <c r="E2524" i="5"/>
  <c r="E1687" i="5"/>
  <c r="E2245" i="5"/>
  <c r="E1594" i="5"/>
  <c r="E2152" i="5"/>
  <c r="E1408" i="5"/>
  <c r="E2059" i="5"/>
  <c r="E1315" i="5"/>
  <c r="E1780" i="5"/>
  <c r="E2617" i="5"/>
  <c r="E1873" i="5"/>
  <c r="E1222" i="5"/>
  <c r="E1129" i="5"/>
  <c r="E1966" i="5"/>
  <c r="E943" i="5"/>
  <c r="E1501" i="5"/>
  <c r="E850" i="5"/>
  <c r="E571" i="5"/>
  <c r="E757" i="5"/>
  <c r="E292" i="5"/>
  <c r="E204" i="5"/>
  <c r="E2710" i="5"/>
  <c r="E1036" i="5"/>
  <c r="E385" i="5"/>
  <c r="E132" i="5"/>
  <c r="E478" i="5"/>
  <c r="B28" i="5"/>
  <c r="E664" i="5"/>
  <c r="D3486" i="5"/>
  <c r="D3478" i="5"/>
  <c r="D3470" i="5"/>
  <c r="D3462" i="5"/>
  <c r="D3454" i="5"/>
  <c r="D3446" i="5"/>
  <c r="D3489" i="5"/>
  <c r="D3481" i="5"/>
  <c r="D3473" i="5"/>
  <c r="D3465" i="5"/>
  <c r="D3457" i="5"/>
  <c r="D3449" i="5"/>
  <c r="D3484" i="5"/>
  <c r="D3476" i="5"/>
  <c r="D3468" i="5"/>
  <c r="D3460" i="5"/>
  <c r="D3452" i="5"/>
  <c r="D3487" i="5"/>
  <c r="D3479" i="5"/>
  <c r="D3471" i="5"/>
  <c r="D3463" i="5"/>
  <c r="D3455" i="5"/>
  <c r="D3447" i="5"/>
  <c r="D3488" i="5"/>
  <c r="D3480" i="5"/>
  <c r="D3472" i="5"/>
  <c r="D3464" i="5"/>
  <c r="D3456" i="5"/>
  <c r="D3448" i="5"/>
  <c r="D3491" i="5"/>
  <c r="D3474" i="5"/>
  <c r="D3459" i="5"/>
  <c r="D3461" i="5"/>
  <c r="D3469" i="5"/>
  <c r="D3490" i="5"/>
  <c r="D3475" i="5"/>
  <c r="D3458" i="5"/>
  <c r="D3485" i="5"/>
  <c r="D3453" i="5"/>
  <c r="D3482" i="5"/>
  <c r="D3477" i="5"/>
  <c r="D3450" i="5"/>
  <c r="D3451" i="5"/>
  <c r="D3466" i="5"/>
  <c r="D3467" i="5"/>
  <c r="D3483" i="5"/>
  <c r="BX8" i="5"/>
  <c r="D3537" i="5" l="1"/>
  <c r="D3529" i="5"/>
  <c r="D3521" i="5"/>
  <c r="D3513" i="5"/>
  <c r="D3532" i="5"/>
  <c r="D3524" i="5"/>
  <c r="D3516" i="5"/>
  <c r="D3526" i="5"/>
  <c r="D3510" i="5"/>
  <c r="D3502" i="5"/>
  <c r="D3494" i="5"/>
  <c r="D3533" i="5"/>
  <c r="D3531" i="5"/>
  <c r="D3517" i="5"/>
  <c r="D3515" i="5"/>
  <c r="D3505" i="5"/>
  <c r="D3497" i="5"/>
  <c r="D3538" i="5"/>
  <c r="D3522" i="5"/>
  <c r="D3508" i="5"/>
  <c r="D3500" i="5"/>
  <c r="D3492" i="5"/>
  <c r="D3536" i="5"/>
  <c r="D3527" i="5"/>
  <c r="D3520" i="5"/>
  <c r="D3511" i="5"/>
  <c r="D3503" i="5"/>
  <c r="D3495" i="5"/>
  <c r="D3530" i="5"/>
  <c r="D3514" i="5"/>
  <c r="D3504" i="5"/>
  <c r="D3496" i="5"/>
  <c r="D3535" i="5"/>
  <c r="D3528" i="5"/>
  <c r="D3506" i="5"/>
  <c r="D3519" i="5"/>
  <c r="D3512" i="5"/>
  <c r="D3493" i="5"/>
  <c r="D3501" i="5"/>
  <c r="D3534" i="5"/>
  <c r="D3525" i="5"/>
  <c r="D3523" i="5"/>
  <c r="D3507" i="5"/>
  <c r="D3499" i="5"/>
  <c r="D3498" i="5"/>
  <c r="D3509" i="5"/>
  <c r="D3518" i="5"/>
  <c r="BY8" i="5"/>
  <c r="E4514" i="5"/>
  <c r="E3872" i="5"/>
  <c r="E4337" i="5"/>
  <c r="E3686" i="5"/>
  <c r="E4429" i="5"/>
  <c r="E3779" i="5"/>
  <c r="E4058" i="5"/>
  <c r="E4244" i="5"/>
  <c r="E4151" i="5"/>
  <c r="E3593" i="5"/>
  <c r="E3965" i="5"/>
  <c r="E3500" i="5"/>
  <c r="E3407" i="5"/>
  <c r="E3314" i="5"/>
  <c r="E3128" i="5"/>
  <c r="E3221" i="5"/>
  <c r="E3035" i="5"/>
  <c r="E2756" i="5"/>
  <c r="E2663" i="5"/>
  <c r="E2570" i="5"/>
  <c r="E2384" i="5"/>
  <c r="E2849" i="5"/>
  <c r="E2291" i="5"/>
  <c r="E2198" i="5"/>
  <c r="E1919" i="5"/>
  <c r="E1175" i="5"/>
  <c r="E1826" i="5"/>
  <c r="E2477" i="5"/>
  <c r="E1640" i="5"/>
  <c r="E1547" i="5"/>
  <c r="E2012" i="5"/>
  <c r="E1268" i="5"/>
  <c r="E710" i="5"/>
  <c r="E1361" i="5"/>
  <c r="E617" i="5"/>
  <c r="E2105" i="5"/>
  <c r="E1454" i="5"/>
  <c r="E2942" i="5"/>
  <c r="E1082" i="5"/>
  <c r="E803" i="5"/>
  <c r="E896" i="5"/>
  <c r="E431" i="5"/>
  <c r="E167" i="5"/>
  <c r="E245" i="5"/>
  <c r="E524" i="5"/>
  <c r="B27" i="5"/>
  <c r="E1733" i="5"/>
  <c r="E338" i="5"/>
  <c r="E989" i="5"/>
  <c r="D3584" i="5" l="1"/>
  <c r="D3579" i="5"/>
  <c r="D3571" i="5"/>
  <c r="D3563" i="5"/>
  <c r="D3555" i="5"/>
  <c r="D3547" i="5"/>
  <c r="D3582" i="5"/>
  <c r="D3574" i="5"/>
  <c r="D3566" i="5"/>
  <c r="D3558" i="5"/>
  <c r="D3577" i="5"/>
  <c r="D3569" i="5"/>
  <c r="D3561" i="5"/>
  <c r="D3553" i="5"/>
  <c r="D3545" i="5"/>
  <c r="D3580" i="5"/>
  <c r="D3572" i="5"/>
  <c r="D3564" i="5"/>
  <c r="D3556" i="5"/>
  <c r="D3548" i="5"/>
  <c r="D3540" i="5"/>
  <c r="D3583" i="5"/>
  <c r="D3581" i="5"/>
  <c r="D3575" i="5"/>
  <c r="D3573" i="5"/>
  <c r="D3567" i="5"/>
  <c r="D3565" i="5"/>
  <c r="D3559" i="5"/>
  <c r="D3557" i="5"/>
  <c r="D3542" i="5"/>
  <c r="D3551" i="5"/>
  <c r="D3549" i="5"/>
  <c r="D3543" i="5"/>
  <c r="D3546" i="5"/>
  <c r="D3578" i="5"/>
  <c r="D3562" i="5"/>
  <c r="D3568" i="5"/>
  <c r="D3550" i="5"/>
  <c r="D3541" i="5"/>
  <c r="D3539" i="5"/>
  <c r="D3570" i="5"/>
  <c r="D3554" i="5"/>
  <c r="D3552" i="5"/>
  <c r="D3576" i="5"/>
  <c r="D3560" i="5"/>
  <c r="D3544" i="5"/>
  <c r="BZ8" i="5"/>
  <c r="E4472" i="5"/>
  <c r="E4290" i="5"/>
  <c r="E4383" i="5"/>
  <c r="E4104" i="5"/>
  <c r="E4554" i="5"/>
  <c r="E3918" i="5"/>
  <c r="E3732" i="5"/>
  <c r="E4197" i="5"/>
  <c r="E3639" i="5"/>
  <c r="E3825" i="5"/>
  <c r="E3081" i="5"/>
  <c r="E4011" i="5"/>
  <c r="E3267" i="5"/>
  <c r="E3546" i="5"/>
  <c r="E2895" i="5"/>
  <c r="E2802" i="5"/>
  <c r="E3360" i="5"/>
  <c r="E3174" i="5"/>
  <c r="E2988" i="5"/>
  <c r="E3453" i="5"/>
  <c r="E2616" i="5"/>
  <c r="E2523" i="5"/>
  <c r="E2244" i="5"/>
  <c r="E2337" i="5"/>
  <c r="E2151" i="5"/>
  <c r="E1407" i="5"/>
  <c r="E2058" i="5"/>
  <c r="E1314" i="5"/>
  <c r="E2709" i="5"/>
  <c r="E1872" i="5"/>
  <c r="E1779" i="5"/>
  <c r="E1500" i="5"/>
  <c r="E1965" i="5"/>
  <c r="E942" i="5"/>
  <c r="E849" i="5"/>
  <c r="E1593" i="5"/>
  <c r="E663" i="5"/>
  <c r="E570" i="5"/>
  <c r="E1035" i="5"/>
  <c r="B26" i="5"/>
  <c r="E477" i="5"/>
  <c r="E2430" i="5"/>
  <c r="E384" i="5"/>
  <c r="E1221" i="5"/>
  <c r="E1686" i="5"/>
  <c r="E1128" i="5"/>
  <c r="E756" i="5"/>
  <c r="E203" i="5"/>
  <c r="E291" i="5"/>
  <c r="E131" i="5"/>
  <c r="E4428" i="5" l="1"/>
  <c r="E4513" i="5"/>
  <c r="E3871" i="5"/>
  <c r="E4150" i="5"/>
  <c r="E3778" i="5"/>
  <c r="E4243" i="5"/>
  <c r="E3964" i="5"/>
  <c r="E4336" i="5"/>
  <c r="E4057" i="5"/>
  <c r="E3685" i="5"/>
  <c r="E3313" i="5"/>
  <c r="E3220" i="5"/>
  <c r="E3127" i="5"/>
  <c r="E3592" i="5"/>
  <c r="E3499" i="5"/>
  <c r="E3034" i="5"/>
  <c r="E2848" i="5"/>
  <c r="E2755" i="5"/>
  <c r="E2383" i="5"/>
  <c r="E2290" i="5"/>
  <c r="E3406" i="5"/>
  <c r="E2941" i="5"/>
  <c r="E2476" i="5"/>
  <c r="E1639" i="5"/>
  <c r="E1546" i="5"/>
  <c r="E2104" i="5"/>
  <c r="E1360" i="5"/>
  <c r="E2662" i="5"/>
  <c r="E2011" i="5"/>
  <c r="E1267" i="5"/>
  <c r="E1732" i="5"/>
  <c r="E1453" i="5"/>
  <c r="E1174" i="5"/>
  <c r="E1081" i="5"/>
  <c r="E895" i="5"/>
  <c r="E802" i="5"/>
  <c r="E2569" i="5"/>
  <c r="E2197" i="5"/>
  <c r="E1918" i="5"/>
  <c r="E523" i="5"/>
  <c r="B25" i="5"/>
  <c r="E1825" i="5"/>
  <c r="E709" i="5"/>
  <c r="E988" i="5"/>
  <c r="E337" i="5"/>
  <c r="E244" i="5"/>
  <c r="E430" i="5"/>
  <c r="E166" i="5"/>
  <c r="E616" i="5"/>
  <c r="D3627" i="5"/>
  <c r="D3619" i="5"/>
  <c r="D3611" i="5"/>
  <c r="D3628" i="5"/>
  <c r="D3620" i="5"/>
  <c r="D3612" i="5"/>
  <c r="D3617" i="5"/>
  <c r="D3600" i="5"/>
  <c r="D3592" i="5"/>
  <c r="D3631" i="5"/>
  <c r="D3624" i="5"/>
  <c r="D3622" i="5"/>
  <c r="D3615" i="5"/>
  <c r="D3608" i="5"/>
  <c r="D3603" i="5"/>
  <c r="D3595" i="5"/>
  <c r="D3587" i="5"/>
  <c r="D3629" i="5"/>
  <c r="D3613" i="5"/>
  <c r="D3606" i="5"/>
  <c r="D3598" i="5"/>
  <c r="D3590" i="5"/>
  <c r="D3618" i="5"/>
  <c r="D3601" i="5"/>
  <c r="D3593" i="5"/>
  <c r="D3585" i="5"/>
  <c r="D3625" i="5"/>
  <c r="D3609" i="5"/>
  <c r="D3604" i="5"/>
  <c r="D3596" i="5"/>
  <c r="D3588" i="5"/>
  <c r="D3626" i="5"/>
  <c r="D3602" i="5"/>
  <c r="D3630" i="5"/>
  <c r="D3591" i="5"/>
  <c r="D3589" i="5"/>
  <c r="D3623" i="5"/>
  <c r="D3621" i="5"/>
  <c r="D3610" i="5"/>
  <c r="D3607" i="5"/>
  <c r="D3605" i="5"/>
  <c r="D3597" i="5"/>
  <c r="D3614" i="5"/>
  <c r="D3599" i="5"/>
  <c r="D3586" i="5"/>
  <c r="D3594" i="5"/>
  <c r="D3616" i="5"/>
  <c r="CA8" i="5"/>
  <c r="D3675" i="5" l="1"/>
  <c r="D3667" i="5"/>
  <c r="D3659" i="5"/>
  <c r="D3651" i="5"/>
  <c r="D3643" i="5"/>
  <c r="D3635" i="5"/>
  <c r="D3673" i="5"/>
  <c r="D3665" i="5"/>
  <c r="D3657" i="5"/>
  <c r="D3649" i="5"/>
  <c r="D3676" i="5"/>
  <c r="D3668" i="5"/>
  <c r="D3660" i="5"/>
  <c r="D3652" i="5"/>
  <c r="D3644" i="5"/>
  <c r="D3636" i="5"/>
  <c r="D3666" i="5"/>
  <c r="D3653" i="5"/>
  <c r="D3633" i="5"/>
  <c r="D3664" i="5"/>
  <c r="D3662" i="5"/>
  <c r="D3647" i="5"/>
  <c r="D3640" i="5"/>
  <c r="D3638" i="5"/>
  <c r="D3677" i="5"/>
  <c r="D3658" i="5"/>
  <c r="D3645" i="5"/>
  <c r="D3671" i="5"/>
  <c r="D3656" i="5"/>
  <c r="D3654" i="5"/>
  <c r="D3634" i="5"/>
  <c r="D3669" i="5"/>
  <c r="D3650" i="5"/>
  <c r="D3641" i="5"/>
  <c r="D3646" i="5"/>
  <c r="D3655" i="5"/>
  <c r="D3648" i="5"/>
  <c r="D3639" i="5"/>
  <c r="D3637" i="5"/>
  <c r="D3632" i="5"/>
  <c r="D3674" i="5"/>
  <c r="D3672" i="5"/>
  <c r="D3670" i="5"/>
  <c r="D3663" i="5"/>
  <c r="D3661" i="5"/>
  <c r="D3642" i="5"/>
  <c r="CB8" i="5"/>
  <c r="E4471" i="5"/>
  <c r="E4553" i="5"/>
  <c r="E4103" i="5"/>
  <c r="E3824" i="5"/>
  <c r="E3638" i="5"/>
  <c r="E4010" i="5"/>
  <c r="E4196" i="5"/>
  <c r="E3917" i="5"/>
  <c r="E4382" i="5"/>
  <c r="E3731" i="5"/>
  <c r="E3452" i="5"/>
  <c r="E3545" i="5"/>
  <c r="E3359" i="5"/>
  <c r="E4289" i="5"/>
  <c r="E3266" i="5"/>
  <c r="E3173" i="5"/>
  <c r="E2987" i="5"/>
  <c r="E2708" i="5"/>
  <c r="E2801" i="5"/>
  <c r="E2615" i="5"/>
  <c r="E2522" i="5"/>
  <c r="E2336" i="5"/>
  <c r="E2243" i="5"/>
  <c r="E1871" i="5"/>
  <c r="E2894" i="5"/>
  <c r="E1778" i="5"/>
  <c r="E1592" i="5"/>
  <c r="E3080" i="5"/>
  <c r="E1499" i="5"/>
  <c r="E2429" i="5"/>
  <c r="E1964" i="5"/>
  <c r="E1220" i="5"/>
  <c r="E662" i="5"/>
  <c r="E2150" i="5"/>
  <c r="E569" i="5"/>
  <c r="E1127" i="5"/>
  <c r="E1034" i="5"/>
  <c r="E2057" i="5"/>
  <c r="E1406" i="5"/>
  <c r="E755" i="5"/>
  <c r="E476" i="5"/>
  <c r="E383" i="5"/>
  <c r="E1313" i="5"/>
  <c r="E848" i="5"/>
  <c r="E1685" i="5"/>
  <c r="E290" i="5"/>
  <c r="E130" i="5"/>
  <c r="B24" i="5"/>
  <c r="E202" i="5"/>
  <c r="E941" i="5"/>
  <c r="D3723" i="5" l="1"/>
  <c r="D3715" i="5"/>
  <c r="D3707" i="5"/>
  <c r="D3699" i="5"/>
  <c r="D3691" i="5"/>
  <c r="D3683" i="5"/>
  <c r="D3721" i="5"/>
  <c r="D3713" i="5"/>
  <c r="D3705" i="5"/>
  <c r="D3697" i="5"/>
  <c r="D3689" i="5"/>
  <c r="D3681" i="5"/>
  <c r="D3724" i="5"/>
  <c r="D3716" i="5"/>
  <c r="D3708" i="5"/>
  <c r="D3700" i="5"/>
  <c r="D3692" i="5"/>
  <c r="D3684" i="5"/>
  <c r="D3717" i="5"/>
  <c r="D3698" i="5"/>
  <c r="D3685" i="5"/>
  <c r="D3711" i="5"/>
  <c r="D3696" i="5"/>
  <c r="D3694" i="5"/>
  <c r="D3679" i="5"/>
  <c r="D3722" i="5"/>
  <c r="D3709" i="5"/>
  <c r="D3690" i="5"/>
  <c r="D3720" i="5"/>
  <c r="D3718" i="5"/>
  <c r="D3703" i="5"/>
  <c r="D3688" i="5"/>
  <c r="D3686" i="5"/>
  <c r="D3714" i="5"/>
  <c r="D3701" i="5"/>
  <c r="D3682" i="5"/>
  <c r="D3710" i="5"/>
  <c r="D3678" i="5"/>
  <c r="D3719" i="5"/>
  <c r="D3712" i="5"/>
  <c r="D3687" i="5"/>
  <c r="D3680" i="5"/>
  <c r="D3706" i="5"/>
  <c r="D3704" i="5"/>
  <c r="D3693" i="5"/>
  <c r="D3695" i="5"/>
  <c r="D3702" i="5"/>
  <c r="CC8" i="5"/>
  <c r="E4242" i="5"/>
  <c r="E4335" i="5"/>
  <c r="E4056" i="5"/>
  <c r="E4512" i="5"/>
  <c r="E4427" i="5"/>
  <c r="E3870" i="5"/>
  <c r="E3684" i="5"/>
  <c r="E4149" i="5"/>
  <c r="E3963" i="5"/>
  <c r="E3777" i="5"/>
  <c r="E3591" i="5"/>
  <c r="E3498" i="5"/>
  <c r="E3219" i="5"/>
  <c r="E3126" i="5"/>
  <c r="E2847" i="5"/>
  <c r="E2754" i="5"/>
  <c r="E3312" i="5"/>
  <c r="E2940" i="5"/>
  <c r="E2568" i="5"/>
  <c r="E2475" i="5"/>
  <c r="E3405" i="5"/>
  <c r="E2196" i="5"/>
  <c r="E2103" i="5"/>
  <c r="E1359" i="5"/>
  <c r="E2661" i="5"/>
  <c r="E2010" i="5"/>
  <c r="E1266" i="5"/>
  <c r="E1824" i="5"/>
  <c r="E2289" i="5"/>
  <c r="E1731" i="5"/>
  <c r="E1452" i="5"/>
  <c r="E894" i="5"/>
  <c r="E3033" i="5"/>
  <c r="E2382" i="5"/>
  <c r="E1638" i="5"/>
  <c r="E801" i="5"/>
  <c r="E615" i="5"/>
  <c r="E1917" i="5"/>
  <c r="E1545" i="5"/>
  <c r="E987" i="5"/>
  <c r="E708" i="5"/>
  <c r="E522" i="5"/>
  <c r="E429" i="5"/>
  <c r="E165" i="5"/>
  <c r="B23" i="5"/>
  <c r="E1173" i="5"/>
  <c r="E336" i="5"/>
  <c r="E243" i="5"/>
  <c r="E1080" i="5"/>
  <c r="D3763" i="5" l="1"/>
  <c r="D3755" i="5"/>
  <c r="D3747" i="5"/>
  <c r="D3739" i="5"/>
  <c r="D3731" i="5"/>
  <c r="D3769" i="5"/>
  <c r="D3761" i="5"/>
  <c r="D3753" i="5"/>
  <c r="D3745" i="5"/>
  <c r="D3737" i="5"/>
  <c r="D3729" i="5"/>
  <c r="D3764" i="5"/>
  <c r="D3756" i="5"/>
  <c r="D3748" i="5"/>
  <c r="D3740" i="5"/>
  <c r="D3732" i="5"/>
  <c r="D3762" i="5"/>
  <c r="D3749" i="5"/>
  <c r="D3730" i="5"/>
  <c r="D3760" i="5"/>
  <c r="D3758" i="5"/>
  <c r="D3743" i="5"/>
  <c r="D3728" i="5"/>
  <c r="D3726" i="5"/>
  <c r="D3754" i="5"/>
  <c r="D3741" i="5"/>
  <c r="D3767" i="5"/>
  <c r="D3752" i="5"/>
  <c r="D3750" i="5"/>
  <c r="D3735" i="5"/>
  <c r="D3765" i="5"/>
  <c r="D3746" i="5"/>
  <c r="D3733" i="5"/>
  <c r="D3742" i="5"/>
  <c r="D3751" i="5"/>
  <c r="D3744" i="5"/>
  <c r="D3770" i="5"/>
  <c r="D3768" i="5"/>
  <c r="D3738" i="5"/>
  <c r="D3736" i="5"/>
  <c r="D3727" i="5"/>
  <c r="D3757" i="5"/>
  <c r="D3766" i="5"/>
  <c r="D3759" i="5"/>
  <c r="D3725" i="5"/>
  <c r="D3734" i="5"/>
  <c r="CD8" i="5"/>
  <c r="E4552" i="5"/>
  <c r="E4470" i="5"/>
  <c r="E4381" i="5"/>
  <c r="E3823" i="5"/>
  <c r="E4195" i="5"/>
  <c r="E3916" i="5"/>
  <c r="E4288" i="5"/>
  <c r="E4102" i="5"/>
  <c r="E4009" i="5"/>
  <c r="E3637" i="5"/>
  <c r="E3265" i="5"/>
  <c r="E3172" i="5"/>
  <c r="E3730" i="5"/>
  <c r="E3079" i="5"/>
  <c r="E3544" i="5"/>
  <c r="E3451" i="5"/>
  <c r="E2986" i="5"/>
  <c r="E2800" i="5"/>
  <c r="E2707" i="5"/>
  <c r="E2335" i="5"/>
  <c r="E2242" i="5"/>
  <c r="E2893" i="5"/>
  <c r="E2428" i="5"/>
  <c r="E2614" i="5"/>
  <c r="E1591" i="5"/>
  <c r="E3358" i="5"/>
  <c r="E1498" i="5"/>
  <c r="E2056" i="5"/>
  <c r="E1312" i="5"/>
  <c r="E1963" i="5"/>
  <c r="E1219" i="5"/>
  <c r="E1684" i="5"/>
  <c r="E1126" i="5"/>
  <c r="E1777" i="5"/>
  <c r="E1033" i="5"/>
  <c r="E1870" i="5"/>
  <c r="E847" i="5"/>
  <c r="E1405" i="5"/>
  <c r="E754" i="5"/>
  <c r="E661" i="5"/>
  <c r="E2521" i="5"/>
  <c r="E940" i="5"/>
  <c r="B22" i="5"/>
  <c r="E2149" i="5"/>
  <c r="E289" i="5"/>
  <c r="E201" i="5"/>
  <c r="E129" i="5"/>
  <c r="E382" i="5"/>
  <c r="E568" i="5"/>
  <c r="E475" i="5"/>
  <c r="D3812" i="5" l="1"/>
  <c r="D3804" i="5"/>
  <c r="D3796" i="5"/>
  <c r="D3788" i="5"/>
  <c r="D3780" i="5"/>
  <c r="D3772" i="5"/>
  <c r="D3813" i="5"/>
  <c r="D3805" i="5"/>
  <c r="D3797" i="5"/>
  <c r="D3789" i="5"/>
  <c r="D3781" i="5"/>
  <c r="D3773" i="5"/>
  <c r="D3803" i="5"/>
  <c r="D3787" i="5"/>
  <c r="D3771" i="5"/>
  <c r="D3817" i="5"/>
  <c r="D3815" i="5"/>
  <c r="D3808" i="5"/>
  <c r="D3801" i="5"/>
  <c r="D3799" i="5"/>
  <c r="D3792" i="5"/>
  <c r="D3785" i="5"/>
  <c r="D3783" i="5"/>
  <c r="D3776" i="5"/>
  <c r="D3806" i="5"/>
  <c r="D3790" i="5"/>
  <c r="D3774" i="5"/>
  <c r="D3809" i="5"/>
  <c r="D3786" i="5"/>
  <c r="D3784" i="5"/>
  <c r="D3782" i="5"/>
  <c r="D3794" i="5"/>
  <c r="D3802" i="5"/>
  <c r="D3800" i="5"/>
  <c r="D3798" i="5"/>
  <c r="D3810" i="5"/>
  <c r="D3779" i="5"/>
  <c r="D3775" i="5"/>
  <c r="D3816" i="5"/>
  <c r="D3814" i="5"/>
  <c r="D3777" i="5"/>
  <c r="D3791" i="5"/>
  <c r="D3807" i="5"/>
  <c r="D3795" i="5"/>
  <c r="D3793" i="5"/>
  <c r="D3778" i="5"/>
  <c r="D3811" i="5"/>
  <c r="CE8" i="5"/>
  <c r="E4511" i="5"/>
  <c r="E4426" i="5"/>
  <c r="E4055" i="5"/>
  <c r="E4148" i="5"/>
  <c r="E3776" i="5"/>
  <c r="E4241" i="5"/>
  <c r="E4334" i="5"/>
  <c r="E3962" i="5"/>
  <c r="E3590" i="5"/>
  <c r="E3869" i="5"/>
  <c r="E3497" i="5"/>
  <c r="E3404" i="5"/>
  <c r="E3311" i="5"/>
  <c r="E3218" i="5"/>
  <c r="E3032" i="5"/>
  <c r="E3125" i="5"/>
  <c r="E2939" i="5"/>
  <c r="E3683" i="5"/>
  <c r="E2567" i="5"/>
  <c r="E2474" i="5"/>
  <c r="E2288" i="5"/>
  <c r="E2753" i="5"/>
  <c r="E2195" i="5"/>
  <c r="E2660" i="5"/>
  <c r="E2846" i="5"/>
  <c r="E1823" i="5"/>
  <c r="E1730" i="5"/>
  <c r="E2381" i="5"/>
  <c r="E1544" i="5"/>
  <c r="E1451" i="5"/>
  <c r="E1916" i="5"/>
  <c r="E1172" i="5"/>
  <c r="E614" i="5"/>
  <c r="E1265" i="5"/>
  <c r="E521" i="5"/>
  <c r="E2009" i="5"/>
  <c r="E1358" i="5"/>
  <c r="E1079" i="5"/>
  <c r="E986" i="5"/>
  <c r="E707" i="5"/>
  <c r="E800" i="5"/>
  <c r="E428" i="5"/>
  <c r="E335" i="5"/>
  <c r="E2102" i="5"/>
  <c r="E242" i="5"/>
  <c r="E1637" i="5"/>
  <c r="B21" i="5"/>
  <c r="E893" i="5"/>
  <c r="D3860" i="5" l="1"/>
  <c r="D3852" i="5"/>
  <c r="D3844" i="5"/>
  <c r="D3836" i="5"/>
  <c r="D3828" i="5"/>
  <c r="D3820" i="5"/>
  <c r="D3861" i="5"/>
  <c r="D3853" i="5"/>
  <c r="D3845" i="5"/>
  <c r="D3837" i="5"/>
  <c r="D3829" i="5"/>
  <c r="D3821" i="5"/>
  <c r="D3851" i="5"/>
  <c r="D3835" i="5"/>
  <c r="D3819" i="5"/>
  <c r="D3863" i="5"/>
  <c r="D3856" i="5"/>
  <c r="D3849" i="5"/>
  <c r="D3847" i="5"/>
  <c r="D3840" i="5"/>
  <c r="D3833" i="5"/>
  <c r="D3831" i="5"/>
  <c r="D3824" i="5"/>
  <c r="D3854" i="5"/>
  <c r="D3838" i="5"/>
  <c r="D3822" i="5"/>
  <c r="D3859" i="5"/>
  <c r="D3843" i="5"/>
  <c r="D3827" i="5"/>
  <c r="D3855" i="5"/>
  <c r="D3842" i="5"/>
  <c r="D3823" i="5"/>
  <c r="D3857" i="5"/>
  <c r="D3825" i="5"/>
  <c r="D3850" i="5"/>
  <c r="D3848" i="5"/>
  <c r="D3846" i="5"/>
  <c r="D3818" i="5"/>
  <c r="D3839" i="5"/>
  <c r="D3834" i="5"/>
  <c r="D3841" i="5"/>
  <c r="D3858" i="5"/>
  <c r="D3832" i="5"/>
  <c r="D3862" i="5"/>
  <c r="D3826" i="5"/>
  <c r="D3830" i="5"/>
  <c r="CF8" i="5"/>
  <c r="E4551" i="5"/>
  <c r="E4194" i="5"/>
  <c r="E4287" i="5"/>
  <c r="E4008" i="5"/>
  <c r="E4469" i="5"/>
  <c r="E3822" i="5"/>
  <c r="E4101" i="5"/>
  <c r="E3636" i="5"/>
  <c r="E4380" i="5"/>
  <c r="E3729" i="5"/>
  <c r="E3543" i="5"/>
  <c r="E3915" i="5"/>
  <c r="E3450" i="5"/>
  <c r="E3171" i="5"/>
  <c r="E2799" i="5"/>
  <c r="E2706" i="5"/>
  <c r="E3264" i="5"/>
  <c r="E3078" i="5"/>
  <c r="E2892" i="5"/>
  <c r="E2520" i="5"/>
  <c r="E2427" i="5"/>
  <c r="E2241" i="5"/>
  <c r="E2055" i="5"/>
  <c r="E1311" i="5"/>
  <c r="E1962" i="5"/>
  <c r="E1218" i="5"/>
  <c r="E1776" i="5"/>
  <c r="E1683" i="5"/>
  <c r="E2148" i="5"/>
  <c r="E1404" i="5"/>
  <c r="E2334" i="5"/>
  <c r="E1869" i="5"/>
  <c r="E846" i="5"/>
  <c r="E753" i="5"/>
  <c r="E1497" i="5"/>
  <c r="E567" i="5"/>
  <c r="E939" i="5"/>
  <c r="E2613" i="5"/>
  <c r="E3357" i="5"/>
  <c r="E381" i="5"/>
  <c r="E2985" i="5"/>
  <c r="E1125" i="5"/>
  <c r="E288" i="5"/>
  <c r="E474" i="5"/>
  <c r="E660" i="5"/>
  <c r="E1590" i="5"/>
  <c r="B20" i="5"/>
  <c r="E1032" i="5"/>
  <c r="D3908" i="5" l="1"/>
  <c r="D3900" i="5"/>
  <c r="D3892" i="5"/>
  <c r="D3884" i="5"/>
  <c r="D3876" i="5"/>
  <c r="D3868" i="5"/>
  <c r="D3909" i="5"/>
  <c r="D3901" i="5"/>
  <c r="D3893" i="5"/>
  <c r="D3885" i="5"/>
  <c r="D3877" i="5"/>
  <c r="D3869" i="5"/>
  <c r="D3899" i="5"/>
  <c r="D3883" i="5"/>
  <c r="D3867" i="5"/>
  <c r="D3904" i="5"/>
  <c r="D3897" i="5"/>
  <c r="D3895" i="5"/>
  <c r="D3888" i="5"/>
  <c r="D3881" i="5"/>
  <c r="D3879" i="5"/>
  <c r="D3872" i="5"/>
  <c r="D3865" i="5"/>
  <c r="D3902" i="5"/>
  <c r="D3886" i="5"/>
  <c r="D3870" i="5"/>
  <c r="D3907" i="5"/>
  <c r="D3891" i="5"/>
  <c r="D3875" i="5"/>
  <c r="D3906" i="5"/>
  <c r="D3887" i="5"/>
  <c r="D3874" i="5"/>
  <c r="D3889" i="5"/>
  <c r="D3910" i="5"/>
  <c r="D3882" i="5"/>
  <c r="D3880" i="5"/>
  <c r="D3878" i="5"/>
  <c r="D3896" i="5"/>
  <c r="D3894" i="5"/>
  <c r="D3903" i="5"/>
  <c r="D3898" i="5"/>
  <c r="D3905" i="5"/>
  <c r="D3873" i="5"/>
  <c r="D3890" i="5"/>
  <c r="D3864" i="5"/>
  <c r="D3871" i="5"/>
  <c r="D3866" i="5"/>
  <c r="CG8" i="5"/>
  <c r="E4425" i="5"/>
  <c r="E4333" i="5"/>
  <c r="E4147" i="5"/>
  <c r="E3775" i="5"/>
  <c r="E4510" i="5"/>
  <c r="E3868" i="5"/>
  <c r="E3961" i="5"/>
  <c r="E3682" i="5"/>
  <c r="E3217" i="5"/>
  <c r="E4054" i="5"/>
  <c r="E3589" i="5"/>
  <c r="E3124" i="5"/>
  <c r="E3403" i="5"/>
  <c r="E3031" i="5"/>
  <c r="E2938" i="5"/>
  <c r="E2752" i="5"/>
  <c r="E4240" i="5"/>
  <c r="E2287" i="5"/>
  <c r="E3310" i="5"/>
  <c r="E2194" i="5"/>
  <c r="E3496" i="5"/>
  <c r="E2845" i="5"/>
  <c r="E2659" i="5"/>
  <c r="E2380" i="5"/>
  <c r="E1543" i="5"/>
  <c r="E1450" i="5"/>
  <c r="E2008" i="5"/>
  <c r="E1264" i="5"/>
  <c r="E2566" i="5"/>
  <c r="E1915" i="5"/>
  <c r="E1171" i="5"/>
  <c r="E1636" i="5"/>
  <c r="E1357" i="5"/>
  <c r="E1078" i="5"/>
  <c r="E985" i="5"/>
  <c r="E799" i="5"/>
  <c r="E706" i="5"/>
  <c r="E1822" i="5"/>
  <c r="E1729" i="5"/>
  <c r="E613" i="5"/>
  <c r="E520" i="5"/>
  <c r="E892" i="5"/>
  <c r="E241" i="5"/>
  <c r="B19" i="5"/>
  <c r="E2101" i="5"/>
  <c r="E2473" i="5"/>
  <c r="E427" i="5"/>
  <c r="E334" i="5"/>
  <c r="D3956" i="5" l="1"/>
  <c r="D3948" i="5"/>
  <c r="D3940" i="5"/>
  <c r="D3932" i="5"/>
  <c r="D3924" i="5"/>
  <c r="D3916" i="5"/>
  <c r="D3949" i="5"/>
  <c r="D3941" i="5"/>
  <c r="D3933" i="5"/>
  <c r="D3925" i="5"/>
  <c r="D3917" i="5"/>
  <c r="D3947" i="5"/>
  <c r="D3931" i="5"/>
  <c r="D3915" i="5"/>
  <c r="D3952" i="5"/>
  <c r="D3945" i="5"/>
  <c r="D3943" i="5"/>
  <c r="D3936" i="5"/>
  <c r="D3929" i="5"/>
  <c r="D3927" i="5"/>
  <c r="D3920" i="5"/>
  <c r="D3913" i="5"/>
  <c r="D3911" i="5"/>
  <c r="D3950" i="5"/>
  <c r="D3934" i="5"/>
  <c r="D3918" i="5"/>
  <c r="D3955" i="5"/>
  <c r="D3939" i="5"/>
  <c r="D3923" i="5"/>
  <c r="D3951" i="5"/>
  <c r="D3938" i="5"/>
  <c r="D3919" i="5"/>
  <c r="D3953" i="5"/>
  <c r="D3921" i="5"/>
  <c r="D3946" i="5"/>
  <c r="D3944" i="5"/>
  <c r="D3942" i="5"/>
  <c r="D3914" i="5"/>
  <c r="D3912" i="5"/>
  <c r="D3937" i="5"/>
  <c r="D3954" i="5"/>
  <c r="D3928" i="5"/>
  <c r="D3926" i="5"/>
  <c r="D3922" i="5"/>
  <c r="D3935" i="5"/>
  <c r="D3930" i="5"/>
  <c r="CH8" i="5"/>
  <c r="E4468" i="5"/>
  <c r="E4007" i="5"/>
  <c r="E4379" i="5"/>
  <c r="E4193" i="5"/>
  <c r="E3914" i="5"/>
  <c r="E4286" i="5"/>
  <c r="E3821" i="5"/>
  <c r="E3728" i="5"/>
  <c r="E4100" i="5"/>
  <c r="E3635" i="5"/>
  <c r="E3449" i="5"/>
  <c r="E3356" i="5"/>
  <c r="E3263" i="5"/>
  <c r="E3170" i="5"/>
  <c r="E3077" i="5"/>
  <c r="E2984" i="5"/>
  <c r="E2891" i="5"/>
  <c r="E2519" i="5"/>
  <c r="E2426" i="5"/>
  <c r="E2240" i="5"/>
  <c r="E3542" i="5"/>
  <c r="E2612" i="5"/>
  <c r="E1775" i="5"/>
  <c r="E1682" i="5"/>
  <c r="E2705" i="5"/>
  <c r="E1496" i="5"/>
  <c r="E2147" i="5"/>
  <c r="E1403" i="5"/>
  <c r="E2798" i="5"/>
  <c r="E2333" i="5"/>
  <c r="E1868" i="5"/>
  <c r="E566" i="5"/>
  <c r="E2054" i="5"/>
  <c r="E1031" i="5"/>
  <c r="E938" i="5"/>
  <c r="E1961" i="5"/>
  <c r="E1310" i="5"/>
  <c r="E659" i="5"/>
  <c r="E380" i="5"/>
  <c r="B18" i="5"/>
  <c r="E1124" i="5"/>
  <c r="E287" i="5"/>
  <c r="E1589" i="5"/>
  <c r="E1217" i="5"/>
  <c r="E752" i="5"/>
  <c r="E473" i="5"/>
  <c r="E845" i="5"/>
  <c r="D3996" i="5" l="1"/>
  <c r="D3988" i="5"/>
  <c r="D3980" i="5"/>
  <c r="D3972" i="5"/>
  <c r="D3964" i="5"/>
  <c r="D3997" i="5"/>
  <c r="D3989" i="5"/>
  <c r="D3981" i="5"/>
  <c r="D3973" i="5"/>
  <c r="D3965" i="5"/>
  <c r="D3957" i="5"/>
  <c r="D3995" i="5"/>
  <c r="D3979" i="5"/>
  <c r="D3963" i="5"/>
  <c r="D4000" i="5"/>
  <c r="D3993" i="5"/>
  <c r="D3991" i="5"/>
  <c r="D3984" i="5"/>
  <c r="D3977" i="5"/>
  <c r="D3975" i="5"/>
  <c r="D3968" i="5"/>
  <c r="D3961" i="5"/>
  <c r="D3959" i="5"/>
  <c r="D3998" i="5"/>
  <c r="D3982" i="5"/>
  <c r="D3966" i="5"/>
  <c r="D4003" i="5"/>
  <c r="D3987" i="5"/>
  <c r="D3971" i="5"/>
  <c r="D4002" i="5"/>
  <c r="D3983" i="5"/>
  <c r="D3970" i="5"/>
  <c r="D3985" i="5"/>
  <c r="D3978" i="5"/>
  <c r="D3976" i="5"/>
  <c r="D3974" i="5"/>
  <c r="D3992" i="5"/>
  <c r="D3990" i="5"/>
  <c r="D3999" i="5"/>
  <c r="D3994" i="5"/>
  <c r="D4001" i="5"/>
  <c r="D3960" i="5"/>
  <c r="D3958" i="5"/>
  <c r="D3986" i="5"/>
  <c r="D3967" i="5"/>
  <c r="D3962" i="5"/>
  <c r="D3969" i="5"/>
  <c r="CI8" i="5"/>
  <c r="E4146" i="5"/>
  <c r="E4424" i="5"/>
  <c r="E4239" i="5"/>
  <c r="E3960" i="5"/>
  <c r="E3774" i="5"/>
  <c r="E4053" i="5"/>
  <c r="E3681" i="5"/>
  <c r="E3867" i="5"/>
  <c r="E3588" i="5"/>
  <c r="E3495" i="5"/>
  <c r="E3402" i="5"/>
  <c r="E3123" i="5"/>
  <c r="E2751" i="5"/>
  <c r="E3216" i="5"/>
  <c r="E2844" i="5"/>
  <c r="E2658" i="5"/>
  <c r="E2472" i="5"/>
  <c r="E3030" i="5"/>
  <c r="E2379" i="5"/>
  <c r="E2007" i="5"/>
  <c r="E1263" i="5"/>
  <c r="E4332" i="5"/>
  <c r="E2565" i="5"/>
  <c r="E1914" i="5"/>
  <c r="E1170" i="5"/>
  <c r="E1728" i="5"/>
  <c r="E2937" i="5"/>
  <c r="E2193" i="5"/>
  <c r="E1635" i="5"/>
  <c r="E2100" i="5"/>
  <c r="E1356" i="5"/>
  <c r="E798" i="5"/>
  <c r="E1542" i="5"/>
  <c r="E705" i="5"/>
  <c r="E519" i="5"/>
  <c r="E1821" i="5"/>
  <c r="E3309" i="5"/>
  <c r="E2286" i="5"/>
  <c r="E1449" i="5"/>
  <c r="E891" i="5"/>
  <c r="E1077" i="5"/>
  <c r="E612" i="5"/>
  <c r="B17" i="5"/>
  <c r="E333" i="5"/>
  <c r="E240" i="5"/>
  <c r="E984" i="5"/>
  <c r="E426" i="5"/>
  <c r="D4044" i="5" l="1"/>
  <c r="D4036" i="5"/>
  <c r="D4028" i="5"/>
  <c r="D4020" i="5"/>
  <c r="D4012" i="5"/>
  <c r="D4004" i="5"/>
  <c r="D4045" i="5"/>
  <c r="D4037" i="5"/>
  <c r="D4029" i="5"/>
  <c r="D4021" i="5"/>
  <c r="D4013" i="5"/>
  <c r="D4005" i="5"/>
  <c r="D4043" i="5"/>
  <c r="D4027" i="5"/>
  <c r="D4011" i="5"/>
  <c r="D4048" i="5"/>
  <c r="D4041" i="5"/>
  <c r="D4039" i="5"/>
  <c r="D4032" i="5"/>
  <c r="D4025" i="5"/>
  <c r="D4023" i="5"/>
  <c r="D4016" i="5"/>
  <c r="D4009" i="5"/>
  <c r="D4007" i="5"/>
  <c r="D4046" i="5"/>
  <c r="D4030" i="5"/>
  <c r="D4014" i="5"/>
  <c r="D4035" i="5"/>
  <c r="D4019" i="5"/>
  <c r="D4047" i="5"/>
  <c r="D4034" i="5"/>
  <c r="D4015" i="5"/>
  <c r="D4049" i="5"/>
  <c r="D4017" i="5"/>
  <c r="D4042" i="5"/>
  <c r="D4040" i="5"/>
  <c r="D4038" i="5"/>
  <c r="D4010" i="5"/>
  <c r="D4008" i="5"/>
  <c r="D4006" i="5"/>
  <c r="D4018" i="5"/>
  <c r="D4031" i="5"/>
  <c r="D4026" i="5"/>
  <c r="D4033" i="5"/>
  <c r="D4022" i="5"/>
  <c r="D4024" i="5"/>
  <c r="CJ8" i="5"/>
  <c r="E4467" i="5"/>
  <c r="E4378" i="5"/>
  <c r="E4285" i="5"/>
  <c r="E4192" i="5"/>
  <c r="E4099" i="5"/>
  <c r="E3820" i="5"/>
  <c r="E3727" i="5"/>
  <c r="E4006" i="5"/>
  <c r="E3634" i="5"/>
  <c r="E3169" i="5"/>
  <c r="E3913" i="5"/>
  <c r="E3076" i="5"/>
  <c r="E3355" i="5"/>
  <c r="E2983" i="5"/>
  <c r="E3448" i="5"/>
  <c r="E2890" i="5"/>
  <c r="E2704" i="5"/>
  <c r="E3262" i="5"/>
  <c r="E2239" i="5"/>
  <c r="E3541" i="5"/>
  <c r="E2611" i="5"/>
  <c r="E2797" i="5"/>
  <c r="E2332" i="5"/>
  <c r="E2518" i="5"/>
  <c r="E1495" i="5"/>
  <c r="E2146" i="5"/>
  <c r="E1402" i="5"/>
  <c r="E1960" i="5"/>
  <c r="E1216" i="5"/>
  <c r="E1867" i="5"/>
  <c r="E1588" i="5"/>
  <c r="E1030" i="5"/>
  <c r="E1681" i="5"/>
  <c r="E937" i="5"/>
  <c r="E1774" i="5"/>
  <c r="E751" i="5"/>
  <c r="E2425" i="5"/>
  <c r="E1309" i="5"/>
  <c r="E658" i="5"/>
  <c r="E1123" i="5"/>
  <c r="E565" i="5"/>
  <c r="E844" i="5"/>
  <c r="E472" i="5"/>
  <c r="E286" i="5"/>
  <c r="B16" i="5"/>
  <c r="E379" i="5"/>
  <c r="E2053" i="5"/>
  <c r="D4092" i="5" l="1"/>
  <c r="D4084" i="5"/>
  <c r="D4076" i="5"/>
  <c r="D4068" i="5"/>
  <c r="D4060" i="5"/>
  <c r="D4052" i="5"/>
  <c r="D4093" i="5"/>
  <c r="D4085" i="5"/>
  <c r="D4077" i="5"/>
  <c r="D4069" i="5"/>
  <c r="D4061" i="5"/>
  <c r="D4053" i="5"/>
  <c r="D4091" i="5"/>
  <c r="D4075" i="5"/>
  <c r="D4059" i="5"/>
  <c r="D4096" i="5"/>
  <c r="D4089" i="5"/>
  <c r="D4087" i="5"/>
  <c r="D4080" i="5"/>
  <c r="D4073" i="5"/>
  <c r="D4071" i="5"/>
  <c r="D4064" i="5"/>
  <c r="D4057" i="5"/>
  <c r="D4055" i="5"/>
  <c r="D4094" i="5"/>
  <c r="D4078" i="5"/>
  <c r="D4062" i="5"/>
  <c r="D4083" i="5"/>
  <c r="D4067" i="5"/>
  <c r="D4051" i="5"/>
  <c r="D4079" i="5"/>
  <c r="D4066" i="5"/>
  <c r="D4081" i="5"/>
  <c r="D4074" i="5"/>
  <c r="D4072" i="5"/>
  <c r="D4070" i="5"/>
  <c r="D4088" i="5"/>
  <c r="D4086" i="5"/>
  <c r="D4095" i="5"/>
  <c r="D4090" i="5"/>
  <c r="D4050" i="5"/>
  <c r="D4056" i="5"/>
  <c r="D4054" i="5"/>
  <c r="D4063" i="5"/>
  <c r="D4058" i="5"/>
  <c r="D4082" i="5"/>
  <c r="D4065" i="5"/>
  <c r="CK8" i="5"/>
  <c r="CJ7" i="5"/>
  <c r="E4423" i="5"/>
  <c r="E3959" i="5"/>
  <c r="E4331" i="5"/>
  <c r="E3866" i="5"/>
  <c r="E3587" i="5"/>
  <c r="E4145" i="5"/>
  <c r="E3773" i="5"/>
  <c r="E3680" i="5"/>
  <c r="E3401" i="5"/>
  <c r="E4052" i="5"/>
  <c r="E3308" i="5"/>
  <c r="E3215" i="5"/>
  <c r="E3122" i="5"/>
  <c r="E2936" i="5"/>
  <c r="E3494" i="5"/>
  <c r="E2843" i="5"/>
  <c r="E2471" i="5"/>
  <c r="E3029" i="5"/>
  <c r="E2378" i="5"/>
  <c r="E2192" i="5"/>
  <c r="E4238" i="5"/>
  <c r="E2564" i="5"/>
  <c r="E2657" i="5"/>
  <c r="E1727" i="5"/>
  <c r="E1634" i="5"/>
  <c r="E2285" i="5"/>
  <c r="E1448" i="5"/>
  <c r="E2099" i="5"/>
  <c r="E1355" i="5"/>
  <c r="E1820" i="5"/>
  <c r="E518" i="5"/>
  <c r="E2750" i="5"/>
  <c r="E1913" i="5"/>
  <c r="E1262" i="5"/>
  <c r="E983" i="5"/>
  <c r="E890" i="5"/>
  <c r="E611" i="5"/>
  <c r="E704" i="5"/>
  <c r="E332" i="5"/>
  <c r="E239" i="5"/>
  <c r="E1169" i="5"/>
  <c r="B15" i="5"/>
  <c r="E425" i="5"/>
  <c r="E1076" i="5"/>
  <c r="E2006" i="5"/>
  <c r="E797" i="5"/>
  <c r="E1541" i="5"/>
  <c r="D4135" i="5" l="1"/>
  <c r="D4142" i="5"/>
  <c r="D4137" i="5"/>
  <c r="D4132" i="5"/>
  <c r="D4124" i="5"/>
  <c r="D4116" i="5"/>
  <c r="D4108" i="5"/>
  <c r="D4100" i="5"/>
  <c r="D4138" i="5"/>
  <c r="D4133" i="5"/>
  <c r="D4125" i="5"/>
  <c r="D4117" i="5"/>
  <c r="D4109" i="5"/>
  <c r="D4101" i="5"/>
  <c r="D4141" i="5"/>
  <c r="D4123" i="5"/>
  <c r="D4107" i="5"/>
  <c r="D4139" i="5"/>
  <c r="D4128" i="5"/>
  <c r="D4121" i="5"/>
  <c r="D4119" i="5"/>
  <c r="D4112" i="5"/>
  <c r="D4105" i="5"/>
  <c r="D4103" i="5"/>
  <c r="D4126" i="5"/>
  <c r="D4110" i="5"/>
  <c r="D4131" i="5"/>
  <c r="D4115" i="5"/>
  <c r="D4099" i="5"/>
  <c r="D4130" i="5"/>
  <c r="D4111" i="5"/>
  <c r="D4098" i="5"/>
  <c r="D4113" i="5"/>
  <c r="D4140" i="5"/>
  <c r="D4136" i="5"/>
  <c r="D4134" i="5"/>
  <c r="D4106" i="5"/>
  <c r="D4104" i="5"/>
  <c r="D4102" i="5"/>
  <c r="D4097" i="5"/>
  <c r="D4114" i="5"/>
  <c r="D4129" i="5"/>
  <c r="D4127" i="5"/>
  <c r="D4122" i="5"/>
  <c r="D4120" i="5"/>
  <c r="D4118" i="5"/>
  <c r="CL8" i="5"/>
  <c r="E3912" i="5"/>
  <c r="E4098" i="5"/>
  <c r="E3726" i="5"/>
  <c r="E4284" i="5"/>
  <c r="E4005" i="5"/>
  <c r="E4191" i="5"/>
  <c r="E3540" i="5"/>
  <c r="E3447" i="5"/>
  <c r="E3819" i="5"/>
  <c r="E3354" i="5"/>
  <c r="E3075" i="5"/>
  <c r="E3168" i="5"/>
  <c r="E4377" i="5"/>
  <c r="E2796" i="5"/>
  <c r="E3633" i="5"/>
  <c r="E2982" i="5"/>
  <c r="E2703" i="5"/>
  <c r="E2610" i="5"/>
  <c r="E2424" i="5"/>
  <c r="E3261" i="5"/>
  <c r="E2331" i="5"/>
  <c r="E1959" i="5"/>
  <c r="E1215" i="5"/>
  <c r="E1866" i="5"/>
  <c r="E2889" i="5"/>
  <c r="E1680" i="5"/>
  <c r="E1587" i="5"/>
  <c r="E2052" i="5"/>
  <c r="E1308" i="5"/>
  <c r="E1773" i="5"/>
  <c r="E750" i="5"/>
  <c r="E657" i="5"/>
  <c r="E2517" i="5"/>
  <c r="E1401" i="5"/>
  <c r="E1122" i="5"/>
  <c r="E843" i="5"/>
  <c r="E2238" i="5"/>
  <c r="E471" i="5"/>
  <c r="E2145" i="5"/>
  <c r="E285" i="5"/>
  <c r="E1029" i="5"/>
  <c r="B14" i="5"/>
  <c r="E1494" i="5"/>
  <c r="E936" i="5"/>
  <c r="E564" i="5"/>
  <c r="E378" i="5"/>
  <c r="D4183" i="5" l="1"/>
  <c r="D4175" i="5"/>
  <c r="D4167" i="5"/>
  <c r="D4159" i="5"/>
  <c r="D4151" i="5"/>
  <c r="D4143" i="5"/>
  <c r="D4174" i="5"/>
  <c r="D4169" i="5"/>
  <c r="D4164" i="5"/>
  <c r="D4189" i="5"/>
  <c r="D4184" i="5"/>
  <c r="D4179" i="5"/>
  <c r="D4162" i="5"/>
  <c r="D4157" i="5"/>
  <c r="D4152" i="5"/>
  <c r="D4187" i="5"/>
  <c r="D4170" i="5"/>
  <c r="D4165" i="5"/>
  <c r="D4160" i="5"/>
  <c r="D4155" i="5"/>
  <c r="D4188" i="5"/>
  <c r="D4186" i="5"/>
  <c r="D4180" i="5"/>
  <c r="D4176" i="5"/>
  <c r="D4172" i="5"/>
  <c r="D4158" i="5"/>
  <c r="D4156" i="5"/>
  <c r="D4154" i="5"/>
  <c r="D4148" i="5"/>
  <c r="D4146" i="5"/>
  <c r="D4177" i="5"/>
  <c r="D4185" i="5"/>
  <c r="D4181" i="5"/>
  <c r="D4173" i="5"/>
  <c r="D4144" i="5"/>
  <c r="D4178" i="5"/>
  <c r="D4171" i="5"/>
  <c r="D4166" i="5"/>
  <c r="D4147" i="5"/>
  <c r="D4145" i="5"/>
  <c r="D4168" i="5"/>
  <c r="D4153" i="5"/>
  <c r="D4149" i="5"/>
  <c r="D4182" i="5"/>
  <c r="D4163" i="5"/>
  <c r="D4161" i="5"/>
  <c r="D4150" i="5"/>
  <c r="CM8" i="5"/>
  <c r="E4330" i="5"/>
  <c r="E4237" i="5"/>
  <c r="E4422" i="5"/>
  <c r="E4144" i="5"/>
  <c r="E4051" i="5"/>
  <c r="E3772" i="5"/>
  <c r="E3679" i="5"/>
  <c r="E3865" i="5"/>
  <c r="E3121" i="5"/>
  <c r="E3958" i="5"/>
  <c r="E3307" i="5"/>
  <c r="E3493" i="5"/>
  <c r="E2935" i="5"/>
  <c r="E2842" i="5"/>
  <c r="E3586" i="5"/>
  <c r="E3028" i="5"/>
  <c r="E2191" i="5"/>
  <c r="E3400" i="5"/>
  <c r="E2749" i="5"/>
  <c r="E2656" i="5"/>
  <c r="E2563" i="5"/>
  <c r="E3214" i="5"/>
  <c r="E2284" i="5"/>
  <c r="E1447" i="5"/>
  <c r="E2098" i="5"/>
  <c r="E1354" i="5"/>
  <c r="E1912" i="5"/>
  <c r="E2470" i="5"/>
  <c r="E1819" i="5"/>
  <c r="E1540" i="5"/>
  <c r="E1261" i="5"/>
  <c r="E982" i="5"/>
  <c r="E1168" i="5"/>
  <c r="E889" i="5"/>
  <c r="E2377" i="5"/>
  <c r="E703" i="5"/>
  <c r="E610" i="5"/>
  <c r="E1726" i="5"/>
  <c r="E1075" i="5"/>
  <c r="E120" i="5"/>
  <c r="B112" i="5" s="1"/>
  <c r="E118" i="5"/>
  <c r="E1633" i="5"/>
  <c r="E424" i="5"/>
  <c r="E796" i="5"/>
  <c r="E517" i="5"/>
  <c r="E116" i="5"/>
  <c r="E2005" i="5"/>
  <c r="E114" i="5"/>
  <c r="E238" i="5"/>
  <c r="E331" i="5"/>
  <c r="B13" i="5"/>
  <c r="D4231" i="5" l="1"/>
  <c r="D4223" i="5"/>
  <c r="D4215" i="5"/>
  <c r="D4207" i="5"/>
  <c r="D4199" i="5"/>
  <c r="D4191" i="5"/>
  <c r="D4234" i="5"/>
  <c r="D4226" i="5"/>
  <c r="D4218" i="5"/>
  <c r="D4227" i="5"/>
  <c r="D4225" i="5"/>
  <c r="D4206" i="5"/>
  <c r="D4201" i="5"/>
  <c r="D4196" i="5"/>
  <c r="D4232" i="5"/>
  <c r="D4216" i="5"/>
  <c r="D4211" i="5"/>
  <c r="D4194" i="5"/>
  <c r="D4228" i="5"/>
  <c r="D4202" i="5"/>
  <c r="D4197" i="5"/>
  <c r="D4192" i="5"/>
  <c r="D4190" i="5"/>
  <c r="D4229" i="5"/>
  <c r="D4221" i="5"/>
  <c r="D4217" i="5"/>
  <c r="D4213" i="5"/>
  <c r="D4205" i="5"/>
  <c r="D4233" i="5"/>
  <c r="D4219" i="5"/>
  <c r="D4203" i="5"/>
  <c r="D4235" i="5"/>
  <c r="D4195" i="5"/>
  <c r="D4193" i="5"/>
  <c r="D4224" i="5"/>
  <c r="D4222" i="5"/>
  <c r="D4220" i="5"/>
  <c r="D4200" i="5"/>
  <c r="D4198" i="5"/>
  <c r="D4230" i="5"/>
  <c r="D4210" i="5"/>
  <c r="D4204" i="5"/>
  <c r="D4214" i="5"/>
  <c r="D4212" i="5"/>
  <c r="D4208" i="5"/>
  <c r="D4209" i="5"/>
  <c r="CN8" i="5"/>
  <c r="E4376" i="5"/>
  <c r="E3911" i="5"/>
  <c r="E4283" i="5"/>
  <c r="E4190" i="5"/>
  <c r="E4004" i="5"/>
  <c r="E3818" i="5"/>
  <c r="E3632" i="5"/>
  <c r="E4097" i="5"/>
  <c r="E3353" i="5"/>
  <c r="E3260" i="5"/>
  <c r="E3167" i="5"/>
  <c r="E3725" i="5"/>
  <c r="E3074" i="5"/>
  <c r="E3446" i="5"/>
  <c r="E2888" i="5"/>
  <c r="E2795" i="5"/>
  <c r="E2423" i="5"/>
  <c r="E2330" i="5"/>
  <c r="E2516" i="5"/>
  <c r="E1679" i="5"/>
  <c r="E3539" i="5"/>
  <c r="E1586" i="5"/>
  <c r="E2144" i="5"/>
  <c r="E1400" i="5"/>
  <c r="E2609" i="5"/>
  <c r="E2051" i="5"/>
  <c r="E1307" i="5"/>
  <c r="E2237" i="5"/>
  <c r="E1772" i="5"/>
  <c r="E1958" i="5"/>
  <c r="E1121" i="5"/>
  <c r="E935" i="5"/>
  <c r="E842" i="5"/>
  <c r="E2702" i="5"/>
  <c r="E1865" i="5"/>
  <c r="E1214" i="5"/>
  <c r="E563" i="5"/>
  <c r="E284" i="5"/>
  <c r="E2981" i="5"/>
  <c r="E1028" i="5"/>
  <c r="E656" i="5"/>
  <c r="E377" i="5"/>
  <c r="B12" i="5"/>
  <c r="E749" i="5"/>
  <c r="E1493" i="5"/>
  <c r="E470" i="5"/>
  <c r="D4279" i="5" l="1"/>
  <c r="D4271" i="5"/>
  <c r="D4263" i="5"/>
  <c r="D4255" i="5"/>
  <c r="D4247" i="5"/>
  <c r="D4239" i="5"/>
  <c r="D4282" i="5"/>
  <c r="D4274" i="5"/>
  <c r="D4266" i="5"/>
  <c r="D4258" i="5"/>
  <c r="D4250" i="5"/>
  <c r="D4242" i="5"/>
  <c r="D4275" i="5"/>
  <c r="D4273" i="5"/>
  <c r="D4259" i="5"/>
  <c r="D4257" i="5"/>
  <c r="D4243" i="5"/>
  <c r="D4241" i="5"/>
  <c r="D4280" i="5"/>
  <c r="D4264" i="5"/>
  <c r="D4248" i="5"/>
  <c r="D4276" i="5"/>
  <c r="D4260" i="5"/>
  <c r="D4244" i="5"/>
  <c r="D4262" i="5"/>
  <c r="D4256" i="5"/>
  <c r="D4254" i="5"/>
  <c r="D4236" i="5"/>
  <c r="D4268" i="5"/>
  <c r="D4245" i="5"/>
  <c r="D4237" i="5"/>
  <c r="D4261" i="5"/>
  <c r="D4253" i="5"/>
  <c r="D4249" i="5"/>
  <c r="D4240" i="5"/>
  <c r="D4238" i="5"/>
  <c r="D4277" i="5"/>
  <c r="D4281" i="5"/>
  <c r="D4270" i="5"/>
  <c r="D4272" i="5"/>
  <c r="D4251" i="5"/>
  <c r="D4246" i="5"/>
  <c r="D4265" i="5"/>
  <c r="D4252" i="5"/>
  <c r="D4267" i="5"/>
  <c r="D4269" i="5"/>
  <c r="D4278" i="5"/>
  <c r="CO8" i="5"/>
  <c r="E4421" i="5"/>
  <c r="E4329" i="5"/>
  <c r="E4143" i="5"/>
  <c r="E3864" i="5"/>
  <c r="E4050" i="5"/>
  <c r="E3678" i="5"/>
  <c r="E3957" i="5"/>
  <c r="E3771" i="5"/>
  <c r="E3585" i="5"/>
  <c r="E3492" i="5"/>
  <c r="E3399" i="5"/>
  <c r="E4236" i="5"/>
  <c r="E3306" i="5"/>
  <c r="E3027" i="5"/>
  <c r="E3120" i="5"/>
  <c r="E2748" i="5"/>
  <c r="E2655" i="5"/>
  <c r="E2562" i="5"/>
  <c r="E3213" i="5"/>
  <c r="E2376" i="5"/>
  <c r="E2934" i="5"/>
  <c r="E2283" i="5"/>
  <c r="E1911" i="5"/>
  <c r="E1167" i="5"/>
  <c r="E2469" i="5"/>
  <c r="E1818" i="5"/>
  <c r="E1632" i="5"/>
  <c r="E1539" i="5"/>
  <c r="E2004" i="5"/>
  <c r="E1260" i="5"/>
  <c r="E702" i="5"/>
  <c r="E2841" i="5"/>
  <c r="E2097" i="5"/>
  <c r="E1446" i="5"/>
  <c r="E609" i="5"/>
  <c r="E1725" i="5"/>
  <c r="E1074" i="5"/>
  <c r="E1353" i="5"/>
  <c r="E795" i="5"/>
  <c r="E981" i="5"/>
  <c r="E423" i="5"/>
  <c r="E237" i="5"/>
  <c r="E516" i="5"/>
  <c r="E119" i="5"/>
  <c r="E117" i="5"/>
  <c r="E2190" i="5"/>
  <c r="E113" i="5"/>
  <c r="B11" i="5"/>
  <c r="B10" i="5" s="1"/>
  <c r="A10" i="5" s="1"/>
  <c r="E115" i="5"/>
  <c r="E330" i="5"/>
  <c r="E888" i="5"/>
  <c r="D4327" i="5" l="1"/>
  <c r="D4319" i="5"/>
  <c r="D4311" i="5"/>
  <c r="D4303" i="5"/>
  <c r="D4295" i="5"/>
  <c r="D4287" i="5"/>
  <c r="D4322" i="5"/>
  <c r="D4314" i="5"/>
  <c r="D4306" i="5"/>
  <c r="D4298" i="5"/>
  <c r="D4290" i="5"/>
  <c r="D4323" i="5"/>
  <c r="D4321" i="5"/>
  <c r="D4307" i="5"/>
  <c r="D4305" i="5"/>
  <c r="D4291" i="5"/>
  <c r="D4289" i="5"/>
  <c r="D4328" i="5"/>
  <c r="D4312" i="5"/>
  <c r="D4296" i="5"/>
  <c r="D4324" i="5"/>
  <c r="D4308" i="5"/>
  <c r="D4292" i="5"/>
  <c r="D4325" i="5"/>
  <c r="D4317" i="5"/>
  <c r="D4313" i="5"/>
  <c r="D4299" i="5"/>
  <c r="D4294" i="5"/>
  <c r="D4288" i="5"/>
  <c r="D4286" i="5"/>
  <c r="D4310" i="5"/>
  <c r="D4304" i="5"/>
  <c r="D4302" i="5"/>
  <c r="D4284" i="5"/>
  <c r="D4326" i="5"/>
  <c r="D4320" i="5"/>
  <c r="D4318" i="5"/>
  <c r="D4300" i="5"/>
  <c r="D4316" i="5"/>
  <c r="D4309" i="5"/>
  <c r="D4297" i="5"/>
  <c r="D4283" i="5"/>
  <c r="D4301" i="5"/>
  <c r="D4285" i="5"/>
  <c r="D4315" i="5"/>
  <c r="D4293" i="5"/>
  <c r="CP8" i="5"/>
  <c r="D4375" i="5" l="1"/>
  <c r="D4367" i="5"/>
  <c r="D4359" i="5"/>
  <c r="D4351" i="5"/>
  <c r="D4343" i="5"/>
  <c r="D4335" i="5"/>
  <c r="D4370" i="5"/>
  <c r="D4362" i="5"/>
  <c r="D4354" i="5"/>
  <c r="D4346" i="5"/>
  <c r="D4338" i="5"/>
  <c r="D4330" i="5"/>
  <c r="D4373" i="5"/>
  <c r="D4365" i="5"/>
  <c r="D4357" i="5"/>
  <c r="D4374" i="5"/>
  <c r="D4372" i="5"/>
  <c r="D4339" i="5"/>
  <c r="D4337" i="5"/>
  <c r="D4368" i="5"/>
  <c r="D4355" i="5"/>
  <c r="D4353" i="5"/>
  <c r="D4344" i="5"/>
  <c r="D4360" i="5"/>
  <c r="D4340" i="5"/>
  <c r="D4371" i="5"/>
  <c r="D4369" i="5"/>
  <c r="D4364" i="5"/>
  <c r="D4358" i="5"/>
  <c r="D4349" i="5"/>
  <c r="D4345" i="5"/>
  <c r="D4331" i="5"/>
  <c r="D4366" i="5"/>
  <c r="D4347" i="5"/>
  <c r="D4342" i="5"/>
  <c r="D4329" i="5"/>
  <c r="D4333" i="5"/>
  <c r="D4352" i="5"/>
  <c r="D4350" i="5"/>
  <c r="D4348" i="5"/>
  <c r="D4341" i="5"/>
  <c r="D4363" i="5"/>
  <c r="D4361" i="5"/>
  <c r="D4356" i="5"/>
  <c r="D4336" i="5"/>
  <c r="D4334" i="5"/>
  <c r="D4332" i="5"/>
  <c r="CQ8" i="5"/>
  <c r="D4420" i="5" l="1"/>
  <c r="D4412" i="5"/>
  <c r="D4404" i="5"/>
  <c r="D4396" i="5"/>
  <c r="D4388" i="5"/>
  <c r="D4415" i="5"/>
  <c r="D4410" i="5"/>
  <c r="D4405" i="5"/>
  <c r="D4400" i="5"/>
  <c r="D4403" i="5"/>
  <c r="D4398" i="5"/>
  <c r="D4393" i="5"/>
  <c r="D4383" i="5"/>
  <c r="D4418" i="5"/>
  <c r="D4413" i="5"/>
  <c r="D4408" i="5"/>
  <c r="D4391" i="5"/>
  <c r="D4386" i="5"/>
  <c r="D4378" i="5"/>
  <c r="D4411" i="5"/>
  <c r="D4406" i="5"/>
  <c r="D4401" i="5"/>
  <c r="D4381" i="5"/>
  <c r="D4416" i="5"/>
  <c r="D4414" i="5"/>
  <c r="D4399" i="5"/>
  <c r="D4397" i="5"/>
  <c r="D4395" i="5"/>
  <c r="D4389" i="5"/>
  <c r="D4387" i="5"/>
  <c r="D4385" i="5"/>
  <c r="D4407" i="5"/>
  <c r="D4379" i="5"/>
  <c r="D4377" i="5"/>
  <c r="D4409" i="5"/>
  <c r="D4394" i="5"/>
  <c r="D4392" i="5"/>
  <c r="D4390" i="5"/>
  <c r="D4376" i="5"/>
  <c r="D4384" i="5"/>
  <c r="D4382" i="5"/>
  <c r="D4380" i="5"/>
  <c r="D4402" i="5"/>
  <c r="D4417" i="5"/>
  <c r="D4419" i="5"/>
  <c r="CR8" i="5"/>
  <c r="D4460" i="5" l="1"/>
  <c r="D4452" i="5"/>
  <c r="D4444" i="5"/>
  <c r="D4436" i="5"/>
  <c r="D4428" i="5"/>
  <c r="D4464" i="5"/>
  <c r="D4456" i="5"/>
  <c r="D4448" i="5"/>
  <c r="D4465" i="5"/>
  <c r="D4463" i="5"/>
  <c r="D4449" i="5"/>
  <c r="D4447" i="5"/>
  <c r="D4442" i="5"/>
  <c r="D4437" i="5"/>
  <c r="D4432" i="5"/>
  <c r="D4454" i="5"/>
  <c r="D4435" i="5"/>
  <c r="D4430" i="5"/>
  <c r="D4425" i="5"/>
  <c r="D4461" i="5"/>
  <c r="D4459" i="5"/>
  <c r="D4445" i="5"/>
  <c r="D4440" i="5"/>
  <c r="D4423" i="5"/>
  <c r="D4466" i="5"/>
  <c r="D4450" i="5"/>
  <c r="D4443" i="5"/>
  <c r="D4438" i="5"/>
  <c r="D4433" i="5"/>
  <c r="D4458" i="5"/>
  <c r="D4441" i="5"/>
  <c r="D4462" i="5"/>
  <c r="D4426" i="5"/>
  <c r="D4424" i="5"/>
  <c r="D4422" i="5"/>
  <c r="D4455" i="5"/>
  <c r="D4453" i="5"/>
  <c r="D4431" i="5"/>
  <c r="D4429" i="5"/>
  <c r="D4427" i="5"/>
  <c r="D4451" i="5"/>
  <c r="D4439" i="5"/>
  <c r="D4457" i="5"/>
  <c r="D4434" i="5"/>
  <c r="D4421" i="5"/>
  <c r="D4446" i="5"/>
  <c r="CS8" i="5"/>
  <c r="D4508" i="5" l="1"/>
  <c r="D4500" i="5"/>
  <c r="D4492" i="5"/>
  <c r="D4484" i="5"/>
  <c r="D4476" i="5"/>
  <c r="D4468" i="5"/>
  <c r="D4504" i="5"/>
  <c r="D4496" i="5"/>
  <c r="D4488" i="5"/>
  <c r="D4480" i="5"/>
  <c r="D4472" i="5"/>
  <c r="D4497" i="5"/>
  <c r="D4495" i="5"/>
  <c r="D4481" i="5"/>
  <c r="D4479" i="5"/>
  <c r="D4502" i="5"/>
  <c r="D4486" i="5"/>
  <c r="D4470" i="5"/>
  <c r="D4509" i="5"/>
  <c r="D4507" i="5"/>
  <c r="D4493" i="5"/>
  <c r="D4491" i="5"/>
  <c r="D4477" i="5"/>
  <c r="D4475" i="5"/>
  <c r="D4498" i="5"/>
  <c r="D4482" i="5"/>
  <c r="D4506" i="5"/>
  <c r="D4503" i="5"/>
  <c r="D4501" i="5"/>
  <c r="D4490" i="5"/>
  <c r="D4473" i="5"/>
  <c r="D4505" i="5"/>
  <c r="D4494" i="5"/>
  <c r="D4487" i="5"/>
  <c r="D4485" i="5"/>
  <c r="D4499" i="5"/>
  <c r="D4467" i="5"/>
  <c r="D4478" i="5"/>
  <c r="D4489" i="5"/>
  <c r="D4469" i="5"/>
  <c r="D4471" i="5"/>
  <c r="D4483" i="5"/>
  <c r="D4474" i="5"/>
  <c r="CT8" i="5"/>
  <c r="D4548" i="5" l="1"/>
  <c r="D4540" i="5"/>
  <c r="D4532" i="5"/>
  <c r="D4524" i="5"/>
  <c r="D4516" i="5"/>
  <c r="D4544" i="5"/>
  <c r="D4536" i="5"/>
  <c r="D4528" i="5"/>
  <c r="D4520" i="5"/>
  <c r="D4512" i="5"/>
  <c r="D4545" i="5"/>
  <c r="D4543" i="5"/>
  <c r="D4529" i="5"/>
  <c r="D4527" i="5"/>
  <c r="D4513" i="5"/>
  <c r="D4511" i="5"/>
  <c r="D4550" i="5"/>
  <c r="D4534" i="5"/>
  <c r="D4518" i="5"/>
  <c r="D4541" i="5"/>
  <c r="D4539" i="5"/>
  <c r="D4525" i="5"/>
  <c r="D4523" i="5"/>
  <c r="D4546" i="5"/>
  <c r="D4530" i="5"/>
  <c r="D4514" i="5"/>
  <c r="D4538" i="5"/>
  <c r="D4522" i="5"/>
  <c r="D4547" i="5"/>
  <c r="D4542" i="5"/>
  <c r="D4531" i="5"/>
  <c r="D4521" i="5"/>
  <c r="D4510" i="5"/>
  <c r="D4515" i="5"/>
  <c r="D4519" i="5"/>
  <c r="D4517" i="5"/>
  <c r="D4533" i="5"/>
  <c r="D4526" i="5"/>
  <c r="D4535" i="5"/>
  <c r="D4549" i="5"/>
  <c r="D4537" i="5"/>
  <c r="CU8" i="5"/>
  <c r="D4590" i="5" l="1"/>
  <c r="D4582" i="5"/>
  <c r="D4574" i="5"/>
  <c r="D4585" i="5"/>
  <c r="D4577" i="5"/>
  <c r="D4583" i="5"/>
  <c r="D4564" i="5"/>
  <c r="D4556" i="5"/>
  <c r="D4575" i="5"/>
  <c r="D4568" i="5"/>
  <c r="D4560" i="5"/>
  <c r="D4552" i="5"/>
  <c r="D4589" i="5"/>
  <c r="D4570" i="5"/>
  <c r="D4561" i="5"/>
  <c r="D4559" i="5"/>
  <c r="D4587" i="5"/>
  <c r="D4581" i="5"/>
  <c r="D4566" i="5"/>
  <c r="D4579" i="5"/>
  <c r="D4573" i="5"/>
  <c r="D4557" i="5"/>
  <c r="D4555" i="5"/>
  <c r="D4571" i="5"/>
  <c r="D4562" i="5"/>
  <c r="D4578" i="5"/>
  <c r="D4576" i="5"/>
  <c r="D4554" i="5"/>
  <c r="D4567" i="5"/>
  <c r="D4565" i="5"/>
  <c r="D4569" i="5"/>
  <c r="D4558" i="5"/>
  <c r="D4553" i="5"/>
  <c r="D4588" i="5"/>
  <c r="D4586" i="5"/>
  <c r="D4584" i="5"/>
  <c r="D4572" i="5"/>
  <c r="D4563" i="5"/>
  <c r="D4580" i="5"/>
  <c r="D4551" i="5"/>
  <c r="CW8" i="5"/>
  <c r="CV8" i="5"/>
</calcChain>
</file>

<file path=xl/sharedStrings.xml><?xml version="1.0" encoding="utf-8"?>
<sst xmlns="http://schemas.openxmlformats.org/spreadsheetml/2006/main" count="42029" uniqueCount="5255">
  <si>
    <t>INFORMATION</t>
  </si>
  <si>
    <t>REVISION HISTORY</t>
  </si>
  <si>
    <t>Revision</t>
  </si>
  <si>
    <t>Date</t>
  </si>
  <si>
    <t>Author</t>
  </si>
  <si>
    <t>Note</t>
  </si>
  <si>
    <t>SNPS</t>
  </si>
  <si>
    <t>Initial version</t>
  </si>
  <si>
    <t>[UPDATE] Add dummy uBump on left hand side to pass BER for 1st DWORD.
[UPDATE] Re-floorplan GPIO signals, reduce die hiegh to meet area &lt; 9mm^2.
[UPDATE] Adjust x-coordinate of ubump, C4 with new adding dummy uBump on left side. 
[UPDATE] Adjust DIE size to meet area &lt; 9mm^2</t>
  </si>
  <si>
    <t>[UPDATE] Adjust X for C4 bump to align the pwr/gnd mesh for DWORD in Testchip and Harderning. DIE size is reduced 27.936um width.</t>
  </si>
  <si>
    <t>[UPDATE] Remove dummy uBump (NC)
[UPDATE] Move UCIe uBump to right 86.208u.
[UPDATE] Move GPIO C4 bumps, C4 for DWORD supplied to right 86.208u
[UPDATE] Replace uBump to C4 bump above DWORD for ESD test.
[UPDATE] Add 1 VSS C4 bump column on left of UCIe uBump
[UPDATE] Swap VCCIO and VDD C4 bump to able have package via which is supplied for DWORD.</t>
  </si>
  <si>
    <t>[UPDATE] Replace VDD uBump to VCCIO uBump. It is vccfwdio in UCIe specification.
[UPDATE] Replace VDD to VCCIO with C4 which has Y=1249.5um to have solid connection on package
[UPDATE] Change coordinate BP_ZN, VAA to able drop package via.
[UPDATE] Change C4 bump pattern at right handside (above ESD DWORD) to symetrical pattern. X axis does not change.
[UPDATE] Remove bottom left/right C4 bump to fix BER violation with TSMC deck for EMIB</t>
  </si>
  <si>
    <t>[UPDATE] Swap ZN, VDD, VSS over MMPL region for pwr/gnd connection on package.</t>
  </si>
  <si>
    <t>[UPDATE] Add ESD pwr/gnd, signals for ESD test.</t>
  </si>
  <si>
    <t>[UPDATE] Update ESD port name convention to match with RTL.
[UPDATE] Replace VCCIO C4 bump to VDD with Y= 1199.152u for on DIE RDL connection to meet IR drop budget.
[UPDATE] Re-allocate C4 bump on MMPL region to meet IR drop.</t>
  </si>
  <si>
    <t>[UPDATE] Add pwr/gnd probe C4 bump</t>
  </si>
  <si>
    <t>[UPDATE] Add mapping connection for Die to Die, DWORD to DWORD</t>
  </si>
  <si>
    <t>[ADD] Add DIE FILE bump pattern from Eddy to this file for centralization.
[UPDATE] Add prefix in Data_channel_x8 and PUB_GPIO to match between visual view and bump coordination for die file QA.
[UPDATE] Updating mapping connection for wrong typo port name</t>
  </si>
  <si>
    <t>[UPDATE] Update the package netname to match with agreement for cross die pwr/gnd connection in Aug/05 weekly technical meeting.</t>
  </si>
  <si>
    <t>SHEETS DESCRIPTION</t>
  </si>
  <si>
    <t>NAME</t>
  </si>
  <si>
    <t>DESCRIPTION</t>
  </si>
  <si>
    <t>Parameters</t>
  </si>
  <si>
    <t>All parameters of design: bump pitch, sealring, PRS,…</t>
  </si>
  <si>
    <t>Data_channel_x8</t>
  </si>
  <si>
    <t>Ubump for data channel in TC</t>
  </si>
  <si>
    <t>PUB_GPIO</t>
  </si>
  <si>
    <t>Flipchip C4 bump for PUB and GPIO</t>
  </si>
  <si>
    <t>Bump coordination</t>
  </si>
  <si>
    <t>Bump coordination that contains uBump and flipchip C4. In table, column XLS with prefix C4 means C4 bump</t>
  </si>
  <si>
    <t>Mapping connection</t>
  </si>
  <si>
    <t>DWORD to DWORD mapping, DIE to DIE mapping connection inside EMIB</t>
  </si>
  <si>
    <t>Purpose</t>
  </si>
  <si>
    <t>List out of paramters for design</t>
  </si>
  <si>
    <t>Shrink factor</t>
  </si>
  <si>
    <t>EMIB</t>
  </si>
  <si>
    <t>N3 CoWoS</t>
  </si>
  <si>
    <t>N3P CoWoS</t>
  </si>
  <si>
    <t>Value</t>
  </si>
  <si>
    <t>Unit</t>
  </si>
  <si>
    <t>uBump X pitch</t>
  </si>
  <si>
    <t>um</t>
  </si>
  <si>
    <t>uBump Y pitch</t>
  </si>
  <si>
    <t>C4 bump X pitch</t>
  </si>
  <si>
    <t>C4 bump Y pitch</t>
  </si>
  <si>
    <t>C4 bump width (UBM)</t>
  </si>
  <si>
    <t>uBump width (UBM)</t>
  </si>
  <si>
    <t>C4 bump center to chip edge</t>
  </si>
  <si>
    <t>uBump center to chip edge</t>
  </si>
  <si>
    <t>uB to C4 min (center to center)</t>
  </si>
  <si>
    <t>uB to C4 max (center to center)</t>
  </si>
  <si>
    <t>X0 1st ubump of 1st data channel</t>
  </si>
  <si>
    <t>Y0 1st ubump of 1st data channel</t>
  </si>
  <si>
    <t>X0 1st C4 of 1st data channel</t>
  </si>
  <si>
    <t>y0 1st C4 of 1st data channel</t>
  </si>
  <si>
    <t>NA</t>
  </si>
  <si>
    <t>AM size</t>
  </si>
  <si>
    <t>Sealring enhancement zone</t>
  </si>
  <si>
    <t>Sealring width</t>
  </si>
  <si>
    <t>Scribe line dummy bar</t>
  </si>
  <si>
    <t>Triangle empty area (at 4 corners) edge</t>
  </si>
  <si>
    <t>Offset 1st DWORD for AM placement</t>
  </si>
  <si>
    <t>Testchip height without sealring</t>
  </si>
  <si>
    <t>Testchip height with sealring</t>
  </si>
  <si>
    <t>Testchip width without sealring</t>
  </si>
  <si>
    <t>Testchip width with sealring</t>
  </si>
  <si>
    <t>TX-&gt;RX signals length</t>
  </si>
  <si>
    <t>Die to Die spacing</t>
  </si>
  <si>
    <t>Silicon remain after die saw</t>
  </si>
  <si>
    <t>SB signals length</t>
  </si>
  <si>
    <t>Data channel ubump</t>
  </si>
  <si>
    <t>List out uBump for data channel in TC</t>
  </si>
  <si>
    <t>VSS</t>
  </si>
  <si>
    <t>VCCIO</t>
  </si>
  <si>
    <t>BP_RXCKSBRD[7]</t>
  </si>
  <si>
    <t>BP_RXCKSB[7]</t>
  </si>
  <si>
    <t>BP_RXDATASB[7]</t>
  </si>
  <si>
    <t>BP_RXDATASBRD[7]</t>
  </si>
  <si>
    <t>BP_RXCKSBRD[6]</t>
  </si>
  <si>
    <t>BP_RXCKSB[6]</t>
  </si>
  <si>
    <t>BP_RXDATASB[6]</t>
  </si>
  <si>
    <t>BP_RXDATASBRD[6]</t>
  </si>
  <si>
    <t>BP_RXCKSBRD[5]</t>
  </si>
  <si>
    <t>BP_RXCKSB[5]</t>
  </si>
  <si>
    <t>BP_RXDATASB[5]</t>
  </si>
  <si>
    <t>BP_RXDATASBRD[5]</t>
  </si>
  <si>
    <t>BP_RXCKSBRD[4]</t>
  </si>
  <si>
    <t>BP_RXCKSB[4]</t>
  </si>
  <si>
    <t>BP_RXDATASB[4]</t>
  </si>
  <si>
    <t>BP_RXDATASBRD[4]</t>
  </si>
  <si>
    <t>BP_RXCKSBRD[3]</t>
  </si>
  <si>
    <t>BP_RXCKSB[3]</t>
  </si>
  <si>
    <t>BP_RXDATASB[3]</t>
  </si>
  <si>
    <t>BP_RXDATASBRD[3]</t>
  </si>
  <si>
    <t>BP_RXCKSBRD[2]</t>
  </si>
  <si>
    <t>BP_RXCKSB[2]</t>
  </si>
  <si>
    <t>BP_RXDATASB[2]</t>
  </si>
  <si>
    <t>BP_RXDATASBRD[2]</t>
  </si>
  <si>
    <t>BP_RXCKSBRD[1]</t>
  </si>
  <si>
    <t>BP_RXCKSB[1]</t>
  </si>
  <si>
    <t>BP_RXDATASB[1]</t>
  </si>
  <si>
    <t>BP_RXDATASBRD[1]</t>
  </si>
  <si>
    <t>BP_RXCKSBRD[0]</t>
  </si>
  <si>
    <t>BP_RXCKSB[0]</t>
  </si>
  <si>
    <t>BP_RXDATASB[0]</t>
  </si>
  <si>
    <t>BP_RXDATASBRD[0]</t>
  </si>
  <si>
    <t>BP_TXDATASBRD[7]</t>
  </si>
  <si>
    <t>BP_TXDATASB[7]</t>
  </si>
  <si>
    <t>BP_TXCKSB[7]</t>
  </si>
  <si>
    <t>BP_TXCKSBRD[7]</t>
  </si>
  <si>
    <t>BP_TXDATASBRD[6]</t>
  </si>
  <si>
    <t>BP_TXDATASB[6]</t>
  </si>
  <si>
    <t>BP_TXCKSB[6]</t>
  </si>
  <si>
    <t>BP_TXCKSBRD[6]</t>
  </si>
  <si>
    <t>BP_TXDATASBRD[5]</t>
  </si>
  <si>
    <t>BP_TXDATASB[5]</t>
  </si>
  <si>
    <t>BP_TXCKSB[5]</t>
  </si>
  <si>
    <t>BP_TXCKSBRD[5]</t>
  </si>
  <si>
    <t>BP_TXDATASBRD[4]</t>
  </si>
  <si>
    <t>BP_TXDATASB[4]</t>
  </si>
  <si>
    <t>BP_TXCKSB[4]</t>
  </si>
  <si>
    <t>BP_TXCKSBRD[4]</t>
  </si>
  <si>
    <t>BP_TXDATASBRD[3]</t>
  </si>
  <si>
    <t>BP_TXDATASB[3]</t>
  </si>
  <si>
    <t>BP_TXCKSB[3]</t>
  </si>
  <si>
    <t>BP_TXCKSBRD[3]</t>
  </si>
  <si>
    <t>BP_TXDATASBRD[2]</t>
  </si>
  <si>
    <t>BP_TXDATASB[2]</t>
  </si>
  <si>
    <t>BP_TXCKSB[2]</t>
  </si>
  <si>
    <t>BP_TXCKSBRD[2]</t>
  </si>
  <si>
    <t>BP_TXDATASBRD[1]</t>
  </si>
  <si>
    <t>BP_TXDATASB[1]</t>
  </si>
  <si>
    <t>BP_TXCKSB[1]</t>
  </si>
  <si>
    <t>BP_TXCKSBRD[1]</t>
  </si>
  <si>
    <t>BP_TXDATASBRD[0]</t>
  </si>
  <si>
    <t>BP_TXDATASB[0]</t>
  </si>
  <si>
    <t>BP_TXCKSB[0]</t>
  </si>
  <si>
    <t>BP_TXCKSBRD[0]</t>
  </si>
  <si>
    <t>BP_RXDATA[498]</t>
  </si>
  <si>
    <t>BP_RXDATA[483]</t>
  </si>
  <si>
    <t>BP_RXDATA[477]</t>
  </si>
  <si>
    <t>BP_RXDATA[462]</t>
  </si>
  <si>
    <t>BP_RXRD[28]</t>
  </si>
  <si>
    <t>BP_RXDATA[434]</t>
  </si>
  <si>
    <t>BP_RXDATA[419]</t>
  </si>
  <si>
    <t>BP_RXDATA[413]</t>
  </si>
  <si>
    <t>BP_RXDATA[398]</t>
  </si>
  <si>
    <t>BP_RXRD[24]</t>
  </si>
  <si>
    <t>BP_RXDATA[370]</t>
  </si>
  <si>
    <t>BP_RXDATA[355]</t>
  </si>
  <si>
    <t>BP_RXDATA[349]</t>
  </si>
  <si>
    <t>BP_RXDATA[334]</t>
  </si>
  <si>
    <t>BP_RXRD[20]</t>
  </si>
  <si>
    <t>BP_RXDATA[306]</t>
  </si>
  <si>
    <t>BP_RXDATA[291]</t>
  </si>
  <si>
    <t>BP_RXDATA[285]</t>
  </si>
  <si>
    <t>BP_RXDATA[270]</t>
  </si>
  <si>
    <t>BP_RXRD[16]</t>
  </si>
  <si>
    <t>BP_RXDATA[242]</t>
  </si>
  <si>
    <t>BP_RXDATA[227]</t>
  </si>
  <si>
    <t>BP_RXDATA[221]</t>
  </si>
  <si>
    <t>BP_RXDATA[206]</t>
  </si>
  <si>
    <t>BP_RXRD[12]</t>
  </si>
  <si>
    <t>BP_RXDATA[178]</t>
  </si>
  <si>
    <t>BP_RXDATA[163]</t>
  </si>
  <si>
    <t>BP_RXDATA[157]</t>
  </si>
  <si>
    <t>BP_RXDATA[142]</t>
  </si>
  <si>
    <t>BP_RXRD[8]</t>
  </si>
  <si>
    <t>BP_RXDATA[114]</t>
  </si>
  <si>
    <t>BP_RXDATA[99]</t>
  </si>
  <si>
    <t>BP_RXDATA[93]</t>
  </si>
  <si>
    <t>BP_RXDATA[78]</t>
  </si>
  <si>
    <t>BP_RXRD[4]</t>
  </si>
  <si>
    <t>BP_RXDATA[50]</t>
  </si>
  <si>
    <t>BP_RXDATA[35]</t>
  </si>
  <si>
    <t>BP_RXDATA[29]</t>
  </si>
  <si>
    <t>BP_RXDATA[14]</t>
  </si>
  <si>
    <t>BP_RXRD[0]</t>
  </si>
  <si>
    <t>BP_RXRD[31]</t>
  </si>
  <si>
    <t>BP_RXDATA[497]</t>
  </si>
  <si>
    <t>BP_RXDATA[482]</t>
  </si>
  <si>
    <t>BP_RXDATA[476]</t>
  </si>
  <si>
    <t>BP_RXDATA[461]</t>
  </si>
  <si>
    <t>BP_RXRD[27]</t>
  </si>
  <si>
    <t>BP_RXDATA[433]</t>
  </si>
  <si>
    <t>BP_RXDATA[418]</t>
  </si>
  <si>
    <t>BP_RXDATA[412]</t>
  </si>
  <si>
    <t>BP_RXDATA[397]</t>
  </si>
  <si>
    <t>BP_RXRD[23]</t>
  </si>
  <si>
    <t>BP_RXDATA[369]</t>
  </si>
  <si>
    <t>BP_RXDATA[354]</t>
  </si>
  <si>
    <t>BP_RXDATA[348]</t>
  </si>
  <si>
    <t>BP_RXDATA[333]</t>
  </si>
  <si>
    <t>BP_RXRD[19]</t>
  </si>
  <si>
    <t>BP_RXDATA[305]</t>
  </si>
  <si>
    <t>BP_RXDATA[290]</t>
  </si>
  <si>
    <t>BP_RXDATA[284]</t>
  </si>
  <si>
    <t>BP_RXDATA[269]</t>
  </si>
  <si>
    <t>BP_RXRD[15]</t>
  </si>
  <si>
    <t>BP_RXDATA[241]</t>
  </si>
  <si>
    <t>BP_RXDATA[226]</t>
  </si>
  <si>
    <t>BP_RXDATA[220]</t>
  </si>
  <si>
    <t>BP_RXDATA[205]</t>
  </si>
  <si>
    <t>BP_RXRD[11]</t>
  </si>
  <si>
    <t>BP_RXDATA[177]</t>
  </si>
  <si>
    <t>BP_RXDATA[162]</t>
  </si>
  <si>
    <t>BP_RXDATA[156]</t>
  </si>
  <si>
    <t>BP_RXDATA[141]</t>
  </si>
  <si>
    <t>BP_RXRD[7]</t>
  </si>
  <si>
    <t>BP_RXDATA[113]</t>
  </si>
  <si>
    <t>BP_RXDATA[98]</t>
  </si>
  <si>
    <t>BP_RXDATA[92]</t>
  </si>
  <si>
    <t>BP_RXDATA[77]</t>
  </si>
  <si>
    <t>BP_RXRD[3]</t>
  </si>
  <si>
    <t>BP_RXDATA[49]</t>
  </si>
  <si>
    <t>BP_RXDATA[34]</t>
  </si>
  <si>
    <t>BP_RXDATA[28]</t>
  </si>
  <si>
    <t>BP_RXDATA[13]</t>
  </si>
  <si>
    <t>BP_RXDATA[499]</t>
  </si>
  <si>
    <t>BP_RXDATA[484]</t>
  </si>
  <si>
    <t>BP_RXDATA[478]</t>
  </si>
  <si>
    <t>BP_RXDATA[463]</t>
  </si>
  <si>
    <t>BP_RXDATA[435]</t>
  </si>
  <si>
    <t>BP_RXDATA[420]</t>
  </si>
  <si>
    <t>BP_RXDATA[414]</t>
  </si>
  <si>
    <t>BP_RXDATA[399]</t>
  </si>
  <si>
    <t>BP_RXDATA[371]</t>
  </si>
  <si>
    <t>BP_RXDATA[356]</t>
  </si>
  <si>
    <t>BP_RXDATA[350]</t>
  </si>
  <si>
    <t>BP_RXDATA[335]</t>
  </si>
  <si>
    <t>BP_RXDATA[307]</t>
  </si>
  <si>
    <t>BP_RXDATA[292]</t>
  </si>
  <si>
    <t>BP_RXDATA[286]</t>
  </si>
  <si>
    <t>BP_RXDATA[271]</t>
  </si>
  <si>
    <t>BP_RXDATA[243]</t>
  </si>
  <si>
    <t>BP_RXDATA[228]</t>
  </si>
  <si>
    <t>BP_RXDATA[222]</t>
  </si>
  <si>
    <t>BP_RXDATA[207]</t>
  </si>
  <si>
    <t>BP_RXDATA[179]</t>
  </si>
  <si>
    <t>BP_RXDATA[164]</t>
  </si>
  <si>
    <t>BP_RXDATA[158]</t>
  </si>
  <si>
    <t>BP_RXDATA[143]</t>
  </si>
  <si>
    <t>BP_RXDATA[115]</t>
  </si>
  <si>
    <t>BP_RXDATA[100]</t>
  </si>
  <si>
    <t>BP_RXDATA[94]</t>
  </si>
  <si>
    <t>BP_RXDATA[79]</t>
  </si>
  <si>
    <t>BP_RXDATA[51]</t>
  </si>
  <si>
    <t>BP_RXDATA[36]</t>
  </si>
  <si>
    <t>BP_RXDATA[30]</t>
  </si>
  <si>
    <t>BP_RXDATA[15]</t>
  </si>
  <si>
    <t>BP_RXDATA[511]</t>
  </si>
  <si>
    <t>BP_RXDATA[481]</t>
  </si>
  <si>
    <t>BP_RXDATA[460]</t>
  </si>
  <si>
    <t>BP_RXDATA[447]</t>
  </si>
  <si>
    <t>BP_RXDATA[417]</t>
  </si>
  <si>
    <t>BP_RXDATA[396]</t>
  </si>
  <si>
    <t>BP_RXDATA[383]</t>
  </si>
  <si>
    <t>BP_RXDATA[353]</t>
  </si>
  <si>
    <t>BP_RXDATA[332]</t>
  </si>
  <si>
    <t>BP_RXDATA[319]</t>
  </si>
  <si>
    <t>BP_RXDATA[289]</t>
  </si>
  <si>
    <t>BP_RXDATA[268]</t>
  </si>
  <si>
    <t>BP_RXDATA[255]</t>
  </si>
  <si>
    <t>BP_RXDATA[225]</t>
  </si>
  <si>
    <t>BP_RXDATA[204]</t>
  </si>
  <si>
    <t>BP_RXDATA[191]</t>
  </si>
  <si>
    <t>BP_RXDATA[161]</t>
  </si>
  <si>
    <t>BP_RXDATA[140]</t>
  </si>
  <si>
    <t>BP_RXDATA[127]</t>
  </si>
  <si>
    <t>BP_RXDATA[97]</t>
  </si>
  <si>
    <t>BP_RXDATA[76]</t>
  </si>
  <si>
    <t>BP_RXDATA[63]</t>
  </si>
  <si>
    <t>BP_RXDATA[33]</t>
  </si>
  <si>
    <t>BP_RXDATA[12]</t>
  </si>
  <si>
    <t>BP_RXDATA[500]</t>
  </si>
  <si>
    <t>BP_RXDATA[479]</t>
  </si>
  <si>
    <t>BP_RXDATA[448]</t>
  </si>
  <si>
    <t>BP_RXDATA[436]</t>
  </si>
  <si>
    <t>BP_RXDATA[415]</t>
  </si>
  <si>
    <t>BP_RXDATA[384]</t>
  </si>
  <si>
    <t>BP_RXDATA[372]</t>
  </si>
  <si>
    <t>BP_RXDATA[351]</t>
  </si>
  <si>
    <t>BP_RXDATA[320]</t>
  </si>
  <si>
    <t>BP_RXDATA[308]</t>
  </si>
  <si>
    <t>BP_RXDATA[287]</t>
  </si>
  <si>
    <t>BP_RXDATA[256]</t>
  </si>
  <si>
    <t>BP_RXDATA[244]</t>
  </si>
  <si>
    <t>BP_RXDATA[223]</t>
  </si>
  <si>
    <t>BP_RXDATA[192]</t>
  </si>
  <si>
    <t>BP_RXDATA[180]</t>
  </si>
  <si>
    <t>BP_RXDATA[159]</t>
  </si>
  <si>
    <t>BP_RXDATA[128]</t>
  </si>
  <si>
    <t>BP_RXDATA[116]</t>
  </si>
  <si>
    <t>BP_RXDATA[95]</t>
  </si>
  <si>
    <t>BP_RXDATA[64]</t>
  </si>
  <si>
    <t>BP_RXDATA[52]</t>
  </si>
  <si>
    <t>BP_RXDATA[31]</t>
  </si>
  <si>
    <t>BP_RXDATA[0]</t>
  </si>
  <si>
    <t>BP_RXDATA[496]</t>
  </si>
  <si>
    <t>BP_RXDATA[480]</t>
  </si>
  <si>
    <t>BP_RXDATA[475]</t>
  </si>
  <si>
    <t>BP_RXDATA[459]</t>
  </si>
  <si>
    <t>BP_RXDATA[432]</t>
  </si>
  <si>
    <t>BP_RXDATA[416]</t>
  </si>
  <si>
    <t>BP_RXDATA[411]</t>
  </si>
  <si>
    <t>BP_RXDATA[395]</t>
  </si>
  <si>
    <t>BP_RXDATA[368]</t>
  </si>
  <si>
    <t>BP_RXDATA[352]</t>
  </si>
  <si>
    <t>BP_RXDATA[347]</t>
  </si>
  <si>
    <t>BP_RXDATA[331]</t>
  </si>
  <si>
    <t>BP_RXDATA[304]</t>
  </si>
  <si>
    <t>BP_RXDATA[288]</t>
  </si>
  <si>
    <t>BP_RXDATA[283]</t>
  </si>
  <si>
    <t>BP_RXDATA[267]</t>
  </si>
  <si>
    <t>BP_RXDATA[240]</t>
  </si>
  <si>
    <t>BP_RXDATA[224]</t>
  </si>
  <si>
    <t>BP_RXDATA[219]</t>
  </si>
  <si>
    <t>BP_RXDATA[203]</t>
  </si>
  <si>
    <t>BP_RXDATA[176]</t>
  </si>
  <si>
    <t>BP_RXDATA[160]</t>
  </si>
  <si>
    <t>BP_RXDATA[155]</t>
  </si>
  <si>
    <t>BP_RXDATA[139]</t>
  </si>
  <si>
    <t>BP_RXDATA[112]</t>
  </si>
  <si>
    <t>BP_RXDATA[96]</t>
  </si>
  <si>
    <t>BP_RXDATA[91]</t>
  </si>
  <si>
    <t>BP_RXDATA[75]</t>
  </si>
  <si>
    <t>BP_RXDATA[48]</t>
  </si>
  <si>
    <t>BP_RXDATA[32]</t>
  </si>
  <si>
    <t>BP_RXDATA[27]</t>
  </si>
  <si>
    <t>BP_RXDATA[11]</t>
  </si>
  <si>
    <t>BP_RXDATA[501]</t>
  </si>
  <si>
    <t>BP_RXDATA[485]</t>
  </si>
  <si>
    <t>BP_RXRD[29]</t>
  </si>
  <si>
    <t>BP_RXDATA[464]</t>
  </si>
  <si>
    <t>BP_RXDATA[449]</t>
  </si>
  <si>
    <t>BP_RXDATA[437]</t>
  </si>
  <si>
    <t>BP_RXDATA[421]</t>
  </si>
  <si>
    <t>BP_RXRD[25]</t>
  </si>
  <si>
    <t>BP_RXDATA[400]</t>
  </si>
  <si>
    <t>BP_RXDATA[385]</t>
  </si>
  <si>
    <t>BP_RXDATA[373]</t>
  </si>
  <si>
    <t>BP_RXDATA[357]</t>
  </si>
  <si>
    <t>BP_RXRD[21]</t>
  </si>
  <si>
    <t>BP_RXDATA[336]</t>
  </si>
  <si>
    <t>BP_RXDATA[321]</t>
  </si>
  <si>
    <t>BP_RXDATA[309]</t>
  </si>
  <si>
    <t>BP_RXDATA[293]</t>
  </si>
  <si>
    <t>BP_RXRD[17]</t>
  </si>
  <si>
    <t>BP_RXDATA[272]</t>
  </si>
  <si>
    <t>BP_RXDATA[257]</t>
  </si>
  <si>
    <t>BP_RXDATA[245]</t>
  </si>
  <si>
    <t>BP_RXDATA[229]</t>
  </si>
  <si>
    <t>BP_RXRD[13]</t>
  </si>
  <si>
    <t>BP_RXDATA[208]</t>
  </si>
  <si>
    <t>BP_RXDATA[193]</t>
  </si>
  <si>
    <t>BP_RXDATA[181]</t>
  </si>
  <si>
    <t>BP_RXDATA[165]</t>
  </si>
  <si>
    <t>BP_RXRD[9]</t>
  </si>
  <si>
    <t>BP_RXDATA[144]</t>
  </si>
  <si>
    <t>BP_RXDATA[129]</t>
  </si>
  <si>
    <t>BP_RXDATA[117]</t>
  </si>
  <si>
    <t>BP_RXDATA[101]</t>
  </si>
  <si>
    <t>BP_RXRD[5]</t>
  </si>
  <si>
    <t>BP_RXDATA[80]</t>
  </si>
  <si>
    <t>BP_RXDATA[65]</t>
  </si>
  <si>
    <t>BP_RXDATA[53]</t>
  </si>
  <si>
    <t>BP_RXDATA[37]</t>
  </si>
  <si>
    <t>BP_RXRD[1]</t>
  </si>
  <si>
    <t>BP_RXDATA[16]</t>
  </si>
  <si>
    <t>BP_RXDATA[1]</t>
  </si>
  <si>
    <t>BP_RXDATA[510]</t>
  </si>
  <si>
    <t>BP_RXDATA[495]</t>
  </si>
  <si>
    <t>BP_RXRD[30]</t>
  </si>
  <si>
    <t>BP_RXDATA[474]</t>
  </si>
  <si>
    <t>BP_RXDATA[458]</t>
  </si>
  <si>
    <t>BP_RXDATA[446]</t>
  </si>
  <si>
    <t>BP_RXDATA[431]</t>
  </si>
  <si>
    <t>BP_RXRD[26]</t>
  </si>
  <si>
    <t>BP_RXDATA[410]</t>
  </si>
  <si>
    <t>BP_RXDATA[394]</t>
  </si>
  <si>
    <t>BP_RXDATA[382]</t>
  </si>
  <si>
    <t>BP_RXDATA[367]</t>
  </si>
  <si>
    <t>BP_RXRD[22]</t>
  </si>
  <si>
    <t>BP_RXDATA[346]</t>
  </si>
  <si>
    <t>BP_RXDATA[330]</t>
  </si>
  <si>
    <t>BP_RXDATA[318]</t>
  </si>
  <si>
    <t>BP_RXDATA[303]</t>
  </si>
  <si>
    <t>BP_RXRD[18]</t>
  </si>
  <si>
    <t>BP_RXDATA[282]</t>
  </si>
  <si>
    <t>BP_RXDATA[266]</t>
  </si>
  <si>
    <t>BP_RXDATA[254]</t>
  </si>
  <si>
    <t>BP_RXDATA[239]</t>
  </si>
  <si>
    <t>BP_RXRD[14]</t>
  </si>
  <si>
    <t>BP_RXDATA[218]</t>
  </si>
  <si>
    <t>BP_RXDATA[202]</t>
  </si>
  <si>
    <t>BP_RXDATA[190]</t>
  </si>
  <si>
    <t>BP_RXDATA[175]</t>
  </si>
  <si>
    <t>BP_RXRD[10]</t>
  </si>
  <si>
    <t>BP_RXDATA[154]</t>
  </si>
  <si>
    <t>BP_RXDATA[138]</t>
  </si>
  <si>
    <t>BP_RXDATA[126]</t>
  </si>
  <si>
    <t>BP_RXDATA[111]</t>
  </si>
  <si>
    <t>BP_RXRD[6]</t>
  </si>
  <si>
    <t>BP_RXDATA[90]</t>
  </si>
  <si>
    <t>BP_RXDATA[74]</t>
  </si>
  <si>
    <t>BP_RXDATA[62]</t>
  </si>
  <si>
    <t>BP_RXDATA[47]</t>
  </si>
  <si>
    <t>BP_RXRD[2]</t>
  </si>
  <si>
    <t>BP_RXDATA[26]</t>
  </si>
  <si>
    <t>BP_RXDATA[10]</t>
  </si>
  <si>
    <t>BP_RXDATA[502]</t>
  </si>
  <si>
    <t>BP_RXDATA[486]</t>
  </si>
  <si>
    <t>BP_RXDATA[465]</t>
  </si>
  <si>
    <t>BP_RXDATA[438]</t>
  </si>
  <si>
    <t>BP_RXDATA[422]</t>
  </si>
  <si>
    <t>BP_RXDATA[401]</t>
  </si>
  <si>
    <t>BP_RXDATA[374]</t>
  </si>
  <si>
    <t>BP_RXDATA[358]</t>
  </si>
  <si>
    <t>BP_RXDATA[337]</t>
  </si>
  <si>
    <t>BP_RXDATA[310]</t>
  </si>
  <si>
    <t>BP_RXDATA[294]</t>
  </si>
  <si>
    <t>BP_RXDATA[273]</t>
  </si>
  <si>
    <t>BP_RXDATA[246]</t>
  </si>
  <si>
    <t>BP_RXDATA[230]</t>
  </si>
  <si>
    <t>BP_RXDATA[209]</t>
  </si>
  <si>
    <t>BP_RXDATA[182]</t>
  </si>
  <si>
    <t>BP_RXDATA[166]</t>
  </si>
  <si>
    <t>BP_RXDATA[145]</t>
  </si>
  <si>
    <t>BP_RXDATA[118]</t>
  </si>
  <si>
    <t>BP_RXDATA[102]</t>
  </si>
  <si>
    <t>BP_RXDATA[81]</t>
  </si>
  <si>
    <t>BP_RXDATA[54]</t>
  </si>
  <si>
    <t>BP_RXDATA[38]</t>
  </si>
  <si>
    <t>BP_RXDATA[17]</t>
  </si>
  <si>
    <t>BP_RXDATA[509]</t>
  </si>
  <si>
    <t>BP_RXDATA[494]</t>
  </si>
  <si>
    <t>BP_RXDATA[473]</t>
  </si>
  <si>
    <t>BP_RXDATA[457]</t>
  </si>
  <si>
    <t>BP_RXDATA[445]</t>
  </si>
  <si>
    <t>BP_RXDATA[430]</t>
  </si>
  <si>
    <t>BP_RXDATA[409]</t>
  </si>
  <si>
    <t>BP_RXDATA[393]</t>
  </si>
  <si>
    <t>BP_RXDATA[381]</t>
  </si>
  <si>
    <t>BP_RXDATA[366]</t>
  </si>
  <si>
    <t>BP_RXDATA[345]</t>
  </si>
  <si>
    <t>BP_RXDATA[329]</t>
  </si>
  <si>
    <t>BP_RXDATA[317]</t>
  </si>
  <si>
    <t>BP_RXDATA[302]</t>
  </si>
  <si>
    <t>BP_RXDATA[281]</t>
  </si>
  <si>
    <t>BP_RXDATA[265]</t>
  </si>
  <si>
    <t>BP_RXDATA[253]</t>
  </si>
  <si>
    <t>BP_RXDATA[238]</t>
  </si>
  <si>
    <t>BP_RXDATA[217]</t>
  </si>
  <si>
    <t>BP_RXDATA[201]</t>
  </si>
  <si>
    <t>BP_RXDATA[189]</t>
  </si>
  <si>
    <t>BP_RXDATA[174]</t>
  </si>
  <si>
    <t>BP_RXDATA[153]</t>
  </si>
  <si>
    <t>BP_RXDATA[137]</t>
  </si>
  <si>
    <t>BP_RXDATA[125]</t>
  </si>
  <si>
    <t>BP_RXDATA[110]</t>
  </si>
  <si>
    <t>BP_RXDATA[89]</t>
  </si>
  <si>
    <t>BP_RXDATA[73]</t>
  </si>
  <si>
    <t>BP_RXDATA[61]</t>
  </si>
  <si>
    <t>BP_RXDATA[46]</t>
  </si>
  <si>
    <t>BP_RXDATA[25]</t>
  </si>
  <si>
    <t>BP_RXDATA[9]</t>
  </si>
  <si>
    <t>BP_RXDATA[503]</t>
  </si>
  <si>
    <t>BP_RXDATA[487]</t>
  </si>
  <si>
    <t>BP_RXCKRD[7]</t>
  </si>
  <si>
    <t>BP_RXDATA[466]</t>
  </si>
  <si>
    <t>BP_RXDATA[450]</t>
  </si>
  <si>
    <t>BP_RXDATA[439]</t>
  </si>
  <si>
    <t>BP_RXDATA[423]</t>
  </si>
  <si>
    <t>BP_RXCKRD[6]</t>
  </si>
  <si>
    <t>BP_RXDATA[402]</t>
  </si>
  <si>
    <t>BP_RXDATA[386]</t>
  </si>
  <si>
    <t>BP_RXDATA[375]</t>
  </si>
  <si>
    <t>BP_RXDATA[359]</t>
  </si>
  <si>
    <t>BP_RXCKRD[5]</t>
  </si>
  <si>
    <t>BP_RXDATA[338]</t>
  </si>
  <si>
    <t>BP_RXDATA[322]</t>
  </si>
  <si>
    <t>BP_RXDATA[311]</t>
  </si>
  <si>
    <t>BP_RXDATA[295]</t>
  </si>
  <si>
    <t>BP_RXCKRD[4]</t>
  </si>
  <si>
    <t>BP_RXDATA[274]</t>
  </si>
  <si>
    <t>BP_RXDATA[258]</t>
  </si>
  <si>
    <t>BP_RXDATA[247]</t>
  </si>
  <si>
    <t>BP_RXDATA[231]</t>
  </si>
  <si>
    <t>BP_RXCKRD[3]</t>
  </si>
  <si>
    <t>BP_RXDATA[210]</t>
  </si>
  <si>
    <t>BP_RXDATA[194]</t>
  </si>
  <si>
    <t>BP_RXDATA[183]</t>
  </si>
  <si>
    <t>BP_RXDATA[167]</t>
  </si>
  <si>
    <t>BP_RXCKRD[2]</t>
  </si>
  <si>
    <t>BP_RXDATA[146]</t>
  </si>
  <si>
    <t>BP_RXDATA[130]</t>
  </si>
  <si>
    <t>BP_RXDATA[119]</t>
  </si>
  <si>
    <t>BP_RXDATA[103]</t>
  </si>
  <si>
    <t>BP_RXCKRD[1]</t>
  </si>
  <si>
    <t>BP_RXDATA[82]</t>
  </si>
  <si>
    <t>BP_RXDATA[66]</t>
  </si>
  <si>
    <t>BP_RXDATA[55]</t>
  </si>
  <si>
    <t>BP_RXDATA[39]</t>
  </si>
  <si>
    <t>BP_RXCKRD[0]</t>
  </si>
  <si>
    <t>BP_RXDATA[18]</t>
  </si>
  <si>
    <t>BP_RXDATA[2]</t>
  </si>
  <si>
    <t>BP_RXDATA[493]</t>
  </si>
  <si>
    <t>BP_RXTRK[7]</t>
  </si>
  <si>
    <t>BP_RXDATA[472]</t>
  </si>
  <si>
    <t>BP_RXDATA[456]</t>
  </si>
  <si>
    <t>BP_RXDATA[429]</t>
  </si>
  <si>
    <t>BP_RXTRK[6]</t>
  </si>
  <si>
    <t>BP_RXDATA[408]</t>
  </si>
  <si>
    <t>BP_RXDATA[392]</t>
  </si>
  <si>
    <t>BP_RXDATA[365]</t>
  </si>
  <si>
    <t>BP_RXTRK[5]</t>
  </si>
  <si>
    <t>BP_RXDATA[344]</t>
  </si>
  <si>
    <t>BP_RXDATA[328]</t>
  </si>
  <si>
    <t>BP_RXDATA[301]</t>
  </si>
  <si>
    <t>BP_RXTRK[4]</t>
  </si>
  <si>
    <t>BP_RXDATA[280]</t>
  </si>
  <si>
    <t>BP_RXDATA[264]</t>
  </si>
  <si>
    <t>BP_RXDATA[237]</t>
  </si>
  <si>
    <t>BP_RXTRK[3]</t>
  </si>
  <si>
    <t>BP_RXDATA[216]</t>
  </si>
  <si>
    <t>BP_RXDATA[200]</t>
  </si>
  <si>
    <t>BP_RXDATA[173]</t>
  </si>
  <si>
    <t>BP_RXTRK[2]</t>
  </si>
  <si>
    <t>BP_RXDATA[152]</t>
  </si>
  <si>
    <t>BP_RXDATA[136]</t>
  </si>
  <si>
    <t>BP_RXDATA[109]</t>
  </si>
  <si>
    <t>BP_RXTRK[1]</t>
  </si>
  <si>
    <t>BP_RXDATA[88]</t>
  </si>
  <si>
    <t>BP_RXDATA[72]</t>
  </si>
  <si>
    <t>BP_RXDATA[45]</t>
  </si>
  <si>
    <t>BP_RXTRK[0]</t>
  </si>
  <si>
    <t>BP_RXDATA[24]</t>
  </si>
  <si>
    <t>BP_RXDATA[8]</t>
  </si>
  <si>
    <t>BP_RXDATA[504]</t>
  </si>
  <si>
    <t>BP_RXCKN[7]</t>
  </si>
  <si>
    <t>BP_RXDATA[467]</t>
  </si>
  <si>
    <t>BP_RXDATA[451]</t>
  </si>
  <si>
    <t>BP_RXDATA[440]</t>
  </si>
  <si>
    <t>BP_RXCKN[6]</t>
  </si>
  <si>
    <t>BP_RXDATA[403]</t>
  </si>
  <si>
    <t>BP_RXDATA[387]</t>
  </si>
  <si>
    <t>BP_RXDATA[376]</t>
  </si>
  <si>
    <t>BP_RXCKN[5]</t>
  </si>
  <si>
    <t>BP_RXDATA[339]</t>
  </si>
  <si>
    <t>BP_RXDATA[323]</t>
  </si>
  <si>
    <t>BP_RXDATA[312]</t>
  </si>
  <si>
    <t>BP_RXCKN[4]</t>
  </si>
  <si>
    <t>BP_RXDATA[275]</t>
  </si>
  <si>
    <t>BP_RXDATA[259]</t>
  </si>
  <si>
    <t>BP_RXDATA[248]</t>
  </si>
  <si>
    <t>BP_RXCKN[3]</t>
  </si>
  <si>
    <t>BP_RXDATA[211]</t>
  </si>
  <si>
    <t>BP_RXDATA[195]</t>
  </si>
  <si>
    <t>BP_RXDATA[184]</t>
  </si>
  <si>
    <t>BP_RXCKN[2]</t>
  </si>
  <si>
    <t>BP_RXDATA[147]</t>
  </si>
  <si>
    <t>BP_RXDATA[131]</t>
  </si>
  <si>
    <t>BP_RXDATA[120]</t>
  </si>
  <si>
    <t>BP_RXCKN[1]</t>
  </si>
  <si>
    <t>BP_RXDATA[83]</t>
  </si>
  <si>
    <t>BP_RXDATA[67]</t>
  </si>
  <si>
    <t>BP_RXDATA[56]</t>
  </si>
  <si>
    <t>BP_RXCKN[0]</t>
  </si>
  <si>
    <t>BP_RXDATA[19]</t>
  </si>
  <si>
    <t>BP_RXDATA[3]</t>
  </si>
  <si>
    <t>BP_RXDATA[508]</t>
  </si>
  <si>
    <t>BP_RXDATA[492]</t>
  </si>
  <si>
    <t>BP_RXVLD[7]</t>
  </si>
  <si>
    <t>BP_RXDATA[455]</t>
  </si>
  <si>
    <t>BP_RXDATA[444]</t>
  </si>
  <si>
    <t>BP_RXDATA[428]</t>
  </si>
  <si>
    <t>BP_RXVLD[6]</t>
  </si>
  <si>
    <t>BP_RXDATA[391]</t>
  </si>
  <si>
    <t>BP_RXDATA[380]</t>
  </si>
  <si>
    <t>BP_RXDATA[364]</t>
  </si>
  <si>
    <t>BP_RXVLD[5]</t>
  </si>
  <si>
    <t>BP_RXDATA[327]</t>
  </si>
  <si>
    <t>BP_RXDATA[316]</t>
  </si>
  <si>
    <t>BP_RXDATA[300]</t>
  </si>
  <si>
    <t>BP_RXVLD[4]</t>
  </si>
  <si>
    <t>BP_RXDATA[263]</t>
  </si>
  <si>
    <t>BP_RXDATA[252]</t>
  </si>
  <si>
    <t>BP_RXDATA[236]</t>
  </si>
  <si>
    <t>BP_RXVLD[3]</t>
  </si>
  <si>
    <t>BP_RXDATA[199]</t>
  </si>
  <si>
    <t>BP_RXDATA[188]</t>
  </si>
  <si>
    <t>BP_RXDATA[172]</t>
  </si>
  <si>
    <t>BP_RXVLD[2]</t>
  </si>
  <si>
    <t>BP_RXDATA[135]</t>
  </si>
  <si>
    <t>BP_RXDATA[124]</t>
  </si>
  <si>
    <t>BP_RXDATA[108]</t>
  </si>
  <si>
    <t>BP_RXVLD[1]</t>
  </si>
  <si>
    <t>BP_RXDATA[71]</t>
  </si>
  <si>
    <t>BP_RXDATA[60]</t>
  </si>
  <si>
    <t>BP_RXDATA[44]</t>
  </si>
  <si>
    <t>BP_RXVLD[0]</t>
  </si>
  <si>
    <t>BP_RXDATA[7]</t>
  </si>
  <si>
    <t>BP_RXDATA[505]</t>
  </si>
  <si>
    <t>BP_RXDATA[488]</t>
  </si>
  <si>
    <t>BP_RXCKP[7]</t>
  </si>
  <si>
    <t>BP_RXDATA[468]</t>
  </si>
  <si>
    <t>BP_RXDATA[441]</t>
  </si>
  <si>
    <t>BP_RXDATA[424]</t>
  </si>
  <si>
    <t>BP_RXCKP[6]</t>
  </si>
  <si>
    <t>BP_RXDATA[404]</t>
  </si>
  <si>
    <t>BP_RXDATA[377]</t>
  </si>
  <si>
    <t>BP_RXDATA[360]</t>
  </si>
  <si>
    <t>BP_RXCKP[5]</t>
  </si>
  <si>
    <t>BP_RXDATA[340]</t>
  </si>
  <si>
    <t>BP_RXDATA[313]</t>
  </si>
  <si>
    <t>BP_RXDATA[296]</t>
  </si>
  <si>
    <t>BP_RXCKP[4]</t>
  </si>
  <si>
    <t>BP_RXDATA[276]</t>
  </si>
  <si>
    <t>BP_RXDATA[249]</t>
  </si>
  <si>
    <t>BP_RXDATA[232]</t>
  </si>
  <si>
    <t>BP_RXCKP[3]</t>
  </si>
  <si>
    <t>BP_RXDATA[212]</t>
  </si>
  <si>
    <t>BP_RXDATA[185]</t>
  </si>
  <si>
    <t>BP_RXDATA[168]</t>
  </si>
  <si>
    <t>BP_RXCKP[2]</t>
  </si>
  <si>
    <t>BP_RXDATA[148]</t>
  </si>
  <si>
    <t>BP_RXDATA[121]</t>
  </si>
  <si>
    <t>BP_RXDATA[104]</t>
  </si>
  <si>
    <t>BP_RXCKP[1]</t>
  </si>
  <si>
    <t>BP_RXDATA[84]</t>
  </si>
  <si>
    <t>BP_RXDATA[57]</t>
  </si>
  <si>
    <t>BP_RXDATA[40]</t>
  </si>
  <si>
    <t>BP_RXCKP[0]</t>
  </si>
  <si>
    <t>BP_RXDATA[20]</t>
  </si>
  <si>
    <t>BP_RXDATA[507]</t>
  </si>
  <si>
    <t>BP_RXDATA[491]</t>
  </si>
  <si>
    <t>BP_RXVLDRD[7]</t>
  </si>
  <si>
    <t>BP_RXDATA[471]</t>
  </si>
  <si>
    <t>BP_RXDATA[454]</t>
  </si>
  <si>
    <t>BP_RXDATA[443]</t>
  </si>
  <si>
    <t>BP_RXDATA[427]</t>
  </si>
  <si>
    <t>BP_RXVLDRD[6]</t>
  </si>
  <si>
    <t>BP_RXDATA[407]</t>
  </si>
  <si>
    <t>BP_RXDATA[390]</t>
  </si>
  <si>
    <t>BP_RXDATA[379]</t>
  </si>
  <si>
    <t>BP_RXDATA[363]</t>
  </si>
  <si>
    <t>BP_RXVLDRD[5]</t>
  </si>
  <si>
    <t>BP_RXDATA[343]</t>
  </si>
  <si>
    <t>BP_RXDATA[326]</t>
  </si>
  <si>
    <t>BP_RXDATA[315]</t>
  </si>
  <si>
    <t>BP_RXDATA[299]</t>
  </si>
  <si>
    <t>BP_RXVLDRD[4]</t>
  </si>
  <si>
    <t>BP_RXDATA[279]</t>
  </si>
  <si>
    <t>BP_RXDATA[262]</t>
  </si>
  <si>
    <t>BP_RXDATA[251]</t>
  </si>
  <si>
    <t>BP_RXDATA[235]</t>
  </si>
  <si>
    <t>BP_RXVLDRD[3]</t>
  </si>
  <si>
    <t>BP_RXDATA[215]</t>
  </si>
  <si>
    <t>BP_RXDATA[198]</t>
  </si>
  <si>
    <t>BP_RXDATA[187]</t>
  </si>
  <si>
    <t>BP_RXDATA[171]</t>
  </si>
  <si>
    <t>BP_RXVLDRD[2]</t>
  </si>
  <si>
    <t>BP_RXDATA[151]</t>
  </si>
  <si>
    <t>BP_RXDATA[134]</t>
  </si>
  <si>
    <t>BP_RXDATA[123]</t>
  </si>
  <si>
    <t>BP_RXDATA[107]</t>
  </si>
  <si>
    <t>BP_RXVLDRD[1]</t>
  </si>
  <si>
    <t>BP_RXDATA[87]</t>
  </si>
  <si>
    <t>BP_RXDATA[70]</t>
  </si>
  <si>
    <t>BP_RXDATA[59]</t>
  </si>
  <si>
    <t>BP_RXDATA[43]</t>
  </si>
  <si>
    <t>BP_RXVLDRD[0]</t>
  </si>
  <si>
    <t>BP_RXDATA[23]</t>
  </si>
  <si>
    <t>BP_RXDATA[6]</t>
  </si>
  <si>
    <t>BP_RXDATA[506]</t>
  </si>
  <si>
    <t>BP_RXDATA[489]</t>
  </si>
  <si>
    <t>BP_RXDATA[469]</t>
  </si>
  <si>
    <t>BP_RXDATA[452]</t>
  </si>
  <si>
    <t>BP_RXDATA[442]</t>
  </si>
  <si>
    <t>BP_RXDATA[425]</t>
  </si>
  <si>
    <t>BP_RXDATA[405]</t>
  </si>
  <si>
    <t>BP_RXDATA[388]</t>
  </si>
  <si>
    <t>BP_RXDATA[378]</t>
  </si>
  <si>
    <t>BP_RXDATA[361]</t>
  </si>
  <si>
    <t>BP_RXDATA[341]</t>
  </si>
  <si>
    <t>BP_RXDATA[324]</t>
  </si>
  <si>
    <t>BP_RXDATA[314]</t>
  </si>
  <si>
    <t>BP_RXDATA[297]</t>
  </si>
  <si>
    <t>BP_RXDATA[277]</t>
  </si>
  <si>
    <t>BP_RXDATA[260]</t>
  </si>
  <si>
    <t>BP_RXDATA[250]</t>
  </si>
  <si>
    <t>BP_RXDATA[233]</t>
  </si>
  <si>
    <t>BP_RXDATA[213]</t>
  </si>
  <si>
    <t>BP_RXDATA[196]</t>
  </si>
  <si>
    <t>BP_RXDATA[186]</t>
  </si>
  <si>
    <t>BP_RXDATA[169]</t>
  </si>
  <si>
    <t>BP_RXDATA[149]</t>
  </si>
  <si>
    <t>BP_RXDATA[132]</t>
  </si>
  <si>
    <t>BP_RXDATA[122]</t>
  </si>
  <si>
    <t>BP_RXDATA[105]</t>
  </si>
  <si>
    <t>BP_RXDATA[85]</t>
  </si>
  <si>
    <t>BP_RXDATA[68]</t>
  </si>
  <si>
    <t>BP_RXDATA[58]</t>
  </si>
  <si>
    <t>BP_RXDATA[41]</t>
  </si>
  <si>
    <t>BP_RXDATA[21]</t>
  </si>
  <si>
    <t>BP_RXDATA[4]</t>
  </si>
  <si>
    <t>BP_RXDATA[490]</t>
  </si>
  <si>
    <t>BP_RXDATA[470]</t>
  </si>
  <si>
    <t>BP_RXDATA[453]</t>
  </si>
  <si>
    <t>BP_RXDATA[426]</t>
  </si>
  <si>
    <t>BP_RXDATA[406]</t>
  </si>
  <si>
    <t>BP_RXDATA[389]</t>
  </si>
  <si>
    <t>BP_RXDATA[362]</t>
  </si>
  <si>
    <t>BP_RXDATA[342]</t>
  </si>
  <si>
    <t>BP_RXDATA[325]</t>
  </si>
  <si>
    <t>BP_RXDATA[298]</t>
  </si>
  <si>
    <t>BP_RXDATA[278]</t>
  </si>
  <si>
    <t>BP_RXDATA[261]</t>
  </si>
  <si>
    <t>BP_RXDATA[234]</t>
  </si>
  <si>
    <t>BP_RXDATA[214]</t>
  </si>
  <si>
    <t>BP_RXDATA[197]</t>
  </si>
  <si>
    <t>BP_RXDATA[170]</t>
  </si>
  <si>
    <t>BP_RXDATA[150]</t>
  </si>
  <si>
    <t>BP_RXDATA[133]</t>
  </si>
  <si>
    <t>BP_RXDATA[106]</t>
  </si>
  <si>
    <t>BP_RXDATA[86]</t>
  </si>
  <si>
    <t>BP_RXDATA[69]</t>
  </si>
  <si>
    <t>BP_RXDATA[42]</t>
  </si>
  <si>
    <t>BP_RXDATA[22]</t>
  </si>
  <si>
    <t>BP_RXDATA[5]</t>
  </si>
  <si>
    <t>BP_TXDATA[469]</t>
  </si>
  <si>
    <t>BP_TXDATA[489]</t>
  </si>
  <si>
    <t>BP_TXDATA[506]</t>
  </si>
  <si>
    <t>BP_TXDATA[405]</t>
  </si>
  <si>
    <t>BP_TXDATA[425]</t>
  </si>
  <si>
    <t>BP_TXDATA[442]</t>
  </si>
  <si>
    <t>BP_TXDATA[341]</t>
  </si>
  <si>
    <t>BP_TXDATA[361]</t>
  </si>
  <si>
    <t>BP_TXDATA[378]</t>
  </si>
  <si>
    <t>BP_TXDATA[277]</t>
  </si>
  <si>
    <t>BP_TXDATA[297]</t>
  </si>
  <si>
    <t>BP_TXDATA[314]</t>
  </si>
  <si>
    <t>BP_TXDATA[213]</t>
  </si>
  <si>
    <t>BP_TXDATA[233]</t>
  </si>
  <si>
    <t>BP_TXDATA[250]</t>
  </si>
  <si>
    <t>BP_TXDATA[149]</t>
  </si>
  <si>
    <t>BP_TXDATA[169]</t>
  </si>
  <si>
    <t>BP_TXDATA[186]</t>
  </si>
  <si>
    <t>BP_TXDATA[85]</t>
  </si>
  <si>
    <t>BP_TXDATA[105]</t>
  </si>
  <si>
    <t>BP_TXDATA[122]</t>
  </si>
  <si>
    <t>BP_TXDATA[21]</t>
  </si>
  <si>
    <t>BP_TXDATA[41]</t>
  </si>
  <si>
    <t>BP_TXDATA[58]</t>
  </si>
  <si>
    <t>BP_TXDATA[453]</t>
  </si>
  <si>
    <t>BP_TXDATA[470]</t>
  </si>
  <si>
    <t>BP_TXDATA[490]</t>
  </si>
  <si>
    <t>BP_TXDATA[389]</t>
  </si>
  <si>
    <t>BP_TXDATA[406]</t>
  </si>
  <si>
    <t>BP_TXDATA[426]</t>
  </si>
  <si>
    <t>BP_TXDATA[325]</t>
  </si>
  <si>
    <t>BP_TXDATA[342]</t>
  </si>
  <si>
    <t>BP_TXDATA[362]</t>
  </si>
  <si>
    <t>BP_TXDATA[261]</t>
  </si>
  <si>
    <t>BP_TXDATA[278]</t>
  </si>
  <si>
    <t>BP_TXDATA[298]</t>
  </si>
  <si>
    <t>BP_TXDATA[197]</t>
  </si>
  <si>
    <t>BP_TXDATA[214]</t>
  </si>
  <si>
    <t>BP_TXDATA[234]</t>
  </si>
  <si>
    <t>BP_TXDATA[133]</t>
  </si>
  <si>
    <t>BP_TXDATA[150]</t>
  </si>
  <si>
    <t>BP_TXDATA[170]</t>
  </si>
  <si>
    <t>BP_TXDATA[69]</t>
  </si>
  <si>
    <t>BP_TXDATA[86]</t>
  </si>
  <si>
    <t>BP_TXDATA[106]</t>
  </si>
  <si>
    <t>BP_TXDATA[5]</t>
  </si>
  <si>
    <t>BP_TXDATA[22]</t>
  </si>
  <si>
    <t>BP_TXDATA[42]</t>
  </si>
  <si>
    <t>BP_TXDATA[452]</t>
  </si>
  <si>
    <t>BP_TXDATA[468]</t>
  </si>
  <si>
    <t>BP_TXCKP[7]</t>
  </si>
  <si>
    <t>BP_TXDATA[488]</t>
  </si>
  <si>
    <t>BP_TXDATA[505]</t>
  </si>
  <si>
    <t>BP_TXDATA[388]</t>
  </si>
  <si>
    <t>BP_TXDATA[404]</t>
  </si>
  <si>
    <t>BP_TXCKP[6]</t>
  </si>
  <si>
    <t>BP_TXDATA[424]</t>
  </si>
  <si>
    <t>BP_TXDATA[441]</t>
  </si>
  <si>
    <t>BP_TXDATA[324]</t>
  </si>
  <si>
    <t>BP_TXDATA[340]</t>
  </si>
  <si>
    <t>BP_TXCKP[5]</t>
  </si>
  <si>
    <t>BP_TXDATA[360]</t>
  </si>
  <si>
    <t>BP_TXDATA[377]</t>
  </si>
  <si>
    <t>BP_TXDATA[260]</t>
  </si>
  <si>
    <t>BP_TXDATA[276]</t>
  </si>
  <si>
    <t>BP_TXCKP[4]</t>
  </si>
  <si>
    <t>BP_TXDATA[296]</t>
  </si>
  <si>
    <t>BP_TXDATA[313]</t>
  </si>
  <si>
    <t>BP_TXDATA[196]</t>
  </si>
  <si>
    <t>BP_TXDATA[212]</t>
  </si>
  <si>
    <t>BP_TXCKP[3]</t>
  </si>
  <si>
    <t>BP_TXDATA[232]</t>
  </si>
  <si>
    <t>BP_TXDATA[249]</t>
  </si>
  <si>
    <t>BP_TXDATA[132]</t>
  </si>
  <si>
    <t>BP_TXDATA[148]</t>
  </si>
  <si>
    <t>BP_TXCKP[2]</t>
  </si>
  <si>
    <t>BP_TXDATA[168]</t>
  </si>
  <si>
    <t>BP_TXDATA[185]</t>
  </si>
  <si>
    <t>BP_TXDATA[68]</t>
  </si>
  <si>
    <t>BP_TXDATA[84]</t>
  </si>
  <si>
    <t>BP_TXCKP[1]</t>
  </si>
  <si>
    <t>BP_TXDATA[104]</t>
  </si>
  <si>
    <t>BP_TXDATA[121]</t>
  </si>
  <si>
    <t>BP_TXDATA[4]</t>
  </si>
  <si>
    <t>BP_TXDATA[20]</t>
  </si>
  <si>
    <t>BP_TXCKP[0]</t>
  </si>
  <si>
    <t>BP_TXDATA[40]</t>
  </si>
  <si>
    <t>BP_TXDATA[57]</t>
  </si>
  <si>
    <t>BP_TXDATA[454]</t>
  </si>
  <si>
    <t>BP_TXDATA[471]</t>
  </si>
  <si>
    <t>BP_TXTRK[7]</t>
  </si>
  <si>
    <t>BP_TXDATA[491]</t>
  </si>
  <si>
    <t>BP_TXDATA[507]</t>
  </si>
  <si>
    <t>BP_TXDATA[390]</t>
  </si>
  <si>
    <t>BP_TXDATA[407]</t>
  </si>
  <si>
    <t>BP_TXTRK[6]</t>
  </si>
  <si>
    <t>BP_TXDATA[427]</t>
  </si>
  <si>
    <t>BP_TXDATA[443]</t>
  </si>
  <si>
    <t>BP_TXDATA[326]</t>
  </si>
  <si>
    <t>BP_TXDATA[343]</t>
  </si>
  <si>
    <t>BP_TXTRK[5]</t>
  </si>
  <si>
    <t>BP_TXDATA[363]</t>
  </si>
  <si>
    <t>BP_TXDATA[379]</t>
  </si>
  <si>
    <t>BP_TXDATA[262]</t>
  </si>
  <si>
    <t>BP_TXDATA[279]</t>
  </si>
  <si>
    <t>BP_TXTRK[4]</t>
  </si>
  <si>
    <t>BP_TXDATA[299]</t>
  </si>
  <si>
    <t>BP_TXDATA[315]</t>
  </si>
  <si>
    <t>BP_TXDATA[198]</t>
  </si>
  <si>
    <t>BP_TXDATA[215]</t>
  </si>
  <si>
    <t>BP_TXTRK[3]</t>
  </si>
  <si>
    <t>BP_TXDATA[235]</t>
  </si>
  <si>
    <t>BP_TXDATA[251]</t>
  </si>
  <si>
    <t>BP_TXDATA[134]</t>
  </si>
  <si>
    <t>BP_TXDATA[151]</t>
  </si>
  <si>
    <t>BP_TXTRK[2]</t>
  </si>
  <si>
    <t>BP_TXDATA[171]</t>
  </si>
  <si>
    <t>BP_TXDATA[187]</t>
  </si>
  <si>
    <t>BP_TXDATA[70]</t>
  </si>
  <si>
    <t>BP_TXDATA[87]</t>
  </si>
  <si>
    <t>BP_TXTRK[1]</t>
  </si>
  <si>
    <t>BP_TXDATA[107]</t>
  </si>
  <si>
    <t>BP_TXDATA[123]</t>
  </si>
  <si>
    <t>BP_TXDATA[6]</t>
  </si>
  <si>
    <t>BP_TXDATA[23]</t>
  </si>
  <si>
    <t>BP_TXTRK[0]</t>
  </si>
  <si>
    <t>BP_TXDATA[43]</t>
  </si>
  <si>
    <t>BP_TXDATA[59]</t>
  </si>
  <si>
    <t>BP_TXDATA[467]</t>
  </si>
  <si>
    <t>BP_TXCKN[7]</t>
  </si>
  <si>
    <t>BP_TXDATA[504]</t>
  </si>
  <si>
    <t>BP_TXDATA[403]</t>
  </si>
  <si>
    <t>BP_TXCKN[6]</t>
  </si>
  <si>
    <t>BP_TXDATA[440]</t>
  </si>
  <si>
    <t>BP_TXDATA[339]</t>
  </si>
  <si>
    <t>BP_TXCKN[5]</t>
  </si>
  <si>
    <t>BP_TXDATA[376]</t>
  </si>
  <si>
    <t>BP_TXDATA[275]</t>
  </si>
  <si>
    <t>BP_TXCKN[4]</t>
  </si>
  <si>
    <t>BP_TXDATA[312]</t>
  </si>
  <si>
    <t>BP_TXDATA[211]</t>
  </si>
  <si>
    <t>BP_TXCKN[3]</t>
  </si>
  <si>
    <t>BP_TXDATA[248]</t>
  </si>
  <si>
    <t>BP_TXDATA[147]</t>
  </si>
  <si>
    <t>BP_TXCKN[2]</t>
  </si>
  <si>
    <t>BP_TXDATA[184]</t>
  </si>
  <si>
    <t>BP_TXDATA[83]</t>
  </si>
  <si>
    <t>BP_TXCKN[1]</t>
  </si>
  <si>
    <t>BP_TXDATA[120]</t>
  </si>
  <si>
    <t>BP_TXDATA[19]</t>
  </si>
  <si>
    <t>BP_TXCKN[0]</t>
  </si>
  <si>
    <t>BP_TXDATA[56]</t>
  </si>
  <si>
    <t>BP_TXDATA[455]</t>
  </si>
  <si>
    <t>BP_TXVLD[7]</t>
  </si>
  <si>
    <t>BP_TXDATA[492]</t>
  </si>
  <si>
    <t>BP_TXDATA[508]</t>
  </si>
  <si>
    <t>BP_TXDATA[391]</t>
  </si>
  <si>
    <t>BP_TXVLD[6]</t>
  </si>
  <si>
    <t>BP_TXDATA[428]</t>
  </si>
  <si>
    <t>BP_TXDATA[444]</t>
  </si>
  <si>
    <t>BP_TXDATA[327]</t>
  </si>
  <si>
    <t>BP_TXVLD[5]</t>
  </si>
  <si>
    <t>BP_TXDATA[364]</t>
  </si>
  <si>
    <t>BP_TXDATA[380]</t>
  </si>
  <si>
    <t>BP_TXDATA[263]</t>
  </si>
  <si>
    <t>BP_TXVLD[4]</t>
  </si>
  <si>
    <t>BP_TXDATA[300]</t>
  </si>
  <si>
    <t>BP_TXDATA[316]</t>
  </si>
  <si>
    <t>BP_TXDATA[199]</t>
  </si>
  <si>
    <t>BP_TXVLD[3]</t>
  </si>
  <si>
    <t>BP_TXDATA[236]</t>
  </si>
  <si>
    <t>BP_TXDATA[252]</t>
  </si>
  <si>
    <t>BP_TXDATA[135]</t>
  </si>
  <si>
    <t>BP_TXVLD[2]</t>
  </si>
  <si>
    <t>BP_TXDATA[172]</t>
  </si>
  <si>
    <t>BP_TXDATA[188]</t>
  </si>
  <si>
    <t>BP_TXDATA[71]</t>
  </si>
  <si>
    <t>BP_TXVLD[1]</t>
  </si>
  <si>
    <t>BP_TXDATA[108]</t>
  </si>
  <si>
    <t>BP_TXDATA[124]</t>
  </si>
  <si>
    <t>BP_TXDATA[7]</t>
  </si>
  <si>
    <t>BP_TXVLD[0]</t>
  </si>
  <si>
    <t>BP_TXDATA[44]</t>
  </si>
  <si>
    <t>BP_TXDATA[60]</t>
  </si>
  <si>
    <t>BP_TXDATA[451]</t>
  </si>
  <si>
    <t>BP_TXDATA[466]</t>
  </si>
  <si>
    <t>BP_TXCKRD[7]</t>
  </si>
  <si>
    <t>BP_TXDATA[487]</t>
  </si>
  <si>
    <t>BP_TXDATA[503]</t>
  </si>
  <si>
    <t>BP_TXDATA[387]</t>
  </si>
  <si>
    <t>BP_TXDATA[402]</t>
  </si>
  <si>
    <t>BP_TXCKRD[6]</t>
  </si>
  <si>
    <t>BP_TXDATA[423]</t>
  </si>
  <si>
    <t>BP_TXDATA[439]</t>
  </si>
  <si>
    <t>BP_TXDATA[323]</t>
  </si>
  <si>
    <t>BP_TXDATA[338]</t>
  </si>
  <si>
    <t>BP_TXCKRD[5]</t>
  </si>
  <si>
    <t>BP_TXDATA[359]</t>
  </si>
  <si>
    <t>BP_TXDATA[375]</t>
  </si>
  <si>
    <t>BP_TXDATA[259]</t>
  </si>
  <si>
    <t>BP_TXDATA[274]</t>
  </si>
  <si>
    <t>BP_TXCKRD[4]</t>
  </si>
  <si>
    <t>BP_TXDATA[295]</t>
  </si>
  <si>
    <t>BP_TXDATA[311]</t>
  </si>
  <si>
    <t>BP_TXDATA[195]</t>
  </si>
  <si>
    <t>BP_TXDATA[210]</t>
  </si>
  <si>
    <t>BP_TXCKRD[3]</t>
  </si>
  <si>
    <t>BP_TXDATA[231]</t>
  </si>
  <si>
    <t>BP_TXDATA[247]</t>
  </si>
  <si>
    <t>BP_TXDATA[131]</t>
  </si>
  <si>
    <t>BP_TXDATA[146]</t>
  </si>
  <si>
    <t>BP_TXCKRD[2]</t>
  </si>
  <si>
    <t>BP_TXDATA[167]</t>
  </si>
  <si>
    <t>BP_TXDATA[183]</t>
  </si>
  <si>
    <t>BP_TXDATA[67]</t>
  </si>
  <si>
    <t>BP_TXDATA[82]</t>
  </si>
  <si>
    <t>BP_TXCKRD[1]</t>
  </si>
  <si>
    <t>BP_TXDATA[103]</t>
  </si>
  <si>
    <t>BP_TXDATA[119]</t>
  </si>
  <si>
    <t>BP_TXDATA[3]</t>
  </si>
  <si>
    <t>BP_TXDATA[18]</t>
  </si>
  <si>
    <t>BP_TXCKRD[0]</t>
  </si>
  <si>
    <t>BP_TXDATA[39]</t>
  </si>
  <si>
    <t>BP_TXDATA[55]</t>
  </si>
  <si>
    <t>BP_TXDATA[456]</t>
  </si>
  <si>
    <t>BP_TXDATA[472]</t>
  </si>
  <si>
    <t>BP_TXVLDRD[7]</t>
  </si>
  <si>
    <t>BP_TXDATA[493]</t>
  </si>
  <si>
    <t>BP_TXDATA[392]</t>
  </si>
  <si>
    <t>BP_TXDATA[408]</t>
  </si>
  <si>
    <t>BP_TXVLDRD[6]</t>
  </si>
  <si>
    <t>BP_TXDATA[429]</t>
  </si>
  <si>
    <t>BP_TXDATA[328]</t>
  </si>
  <si>
    <t>BP_TXDATA[344]</t>
  </si>
  <si>
    <t>BP_TXVLDRD[5]</t>
  </si>
  <si>
    <t>BP_TXDATA[365]</t>
  </si>
  <si>
    <t>BP_TXDATA[264]</t>
  </si>
  <si>
    <t>BP_TXDATA[280]</t>
  </si>
  <si>
    <t>BP_TXVLDRD[4]</t>
  </si>
  <si>
    <t>BP_TXDATA[301]</t>
  </si>
  <si>
    <t>BP_TXDATA[200]</t>
  </si>
  <si>
    <t>BP_TXDATA[216]</t>
  </si>
  <si>
    <t>BP_TXVLDRD[3]</t>
  </si>
  <si>
    <t>BP_TXDATA[237]</t>
  </si>
  <si>
    <t>BP_TXDATA[136]</t>
  </si>
  <si>
    <t>BP_TXDATA[152]</t>
  </si>
  <si>
    <t>BP_TXVLDRD[2]</t>
  </si>
  <si>
    <t>BP_TXDATA[173]</t>
  </si>
  <si>
    <t>BP_TXDATA[72]</t>
  </si>
  <si>
    <t>BP_TXDATA[88]</t>
  </si>
  <si>
    <t>BP_TXVLDRD[1]</t>
  </si>
  <si>
    <t>BP_TXDATA[109]</t>
  </si>
  <si>
    <t>BP_TXDATA[8]</t>
  </si>
  <si>
    <t>BP_TXDATA[24]</t>
  </si>
  <si>
    <t>BP_TXVLDRD[0]</t>
  </si>
  <si>
    <t>BP_TXDATA[45]</t>
  </si>
  <si>
    <t>BP_TXDATA[450]</t>
  </si>
  <si>
    <t>BP_TXDATA[465]</t>
  </si>
  <si>
    <t>BP_TXDATA[486]</t>
  </si>
  <si>
    <t>BP_TXDATA[502]</t>
  </si>
  <si>
    <t>BP_TXDATA[386]</t>
  </si>
  <si>
    <t>BP_TXDATA[401]</t>
  </si>
  <si>
    <t>BP_TXDATA[422]</t>
  </si>
  <si>
    <t>BP_TXDATA[438]</t>
  </si>
  <si>
    <t>BP_TXDATA[322]</t>
  </si>
  <si>
    <t>BP_TXDATA[337]</t>
  </si>
  <si>
    <t>BP_TXDATA[358]</t>
  </si>
  <si>
    <t>BP_TXDATA[374]</t>
  </si>
  <si>
    <t>BP_TXDATA[258]</t>
  </si>
  <si>
    <t>BP_TXDATA[273]</t>
  </si>
  <si>
    <t>BP_TXDATA[294]</t>
  </si>
  <si>
    <t>BP_TXDATA[310]</t>
  </si>
  <si>
    <t>BP_TXDATA[194]</t>
  </si>
  <si>
    <t>BP_TXDATA[209]</t>
  </si>
  <si>
    <t>BP_TXDATA[230]</t>
  </si>
  <si>
    <t>BP_TXDATA[246]</t>
  </si>
  <si>
    <t>BP_TXDATA[130]</t>
  </si>
  <si>
    <t>BP_TXDATA[145]</t>
  </si>
  <si>
    <t>BP_TXDATA[166]</t>
  </si>
  <si>
    <t>BP_TXDATA[182]</t>
  </si>
  <si>
    <t>BP_TXDATA[66]</t>
  </si>
  <si>
    <t>BP_TXDATA[81]</t>
  </si>
  <si>
    <t>BP_TXDATA[102]</t>
  </si>
  <si>
    <t>BP_TXDATA[118]</t>
  </si>
  <si>
    <t>BP_TXDATA[2]</t>
  </si>
  <si>
    <t>BP_TXDATA[17]</t>
  </si>
  <si>
    <t>BP_TXDATA[38]</t>
  </si>
  <si>
    <t>BP_TXDATA[54]</t>
  </si>
  <si>
    <t>BP_TXDATA[457]</t>
  </si>
  <si>
    <t>BP_TXDATA[473]</t>
  </si>
  <si>
    <t>BP_TXDATA[494]</t>
  </si>
  <si>
    <t>BP_TXDATA[509]</t>
  </si>
  <si>
    <t>BP_TXDATA[393]</t>
  </si>
  <si>
    <t>BP_TXDATA[409]</t>
  </si>
  <si>
    <t>BP_TXDATA[430]</t>
  </si>
  <si>
    <t>BP_TXDATA[445]</t>
  </si>
  <si>
    <t>BP_TXDATA[329]</t>
  </si>
  <si>
    <t>BP_TXDATA[345]</t>
  </si>
  <si>
    <t>BP_TXDATA[366]</t>
  </si>
  <si>
    <t>BP_TXDATA[381]</t>
  </si>
  <si>
    <t>BP_TXDATA[265]</t>
  </si>
  <si>
    <t>BP_TXDATA[281]</t>
  </si>
  <si>
    <t>BP_TXDATA[302]</t>
  </si>
  <si>
    <t>BP_TXDATA[317]</t>
  </si>
  <si>
    <t>BP_TXDATA[201]</t>
  </si>
  <si>
    <t>BP_TXDATA[217]</t>
  </si>
  <si>
    <t>BP_TXDATA[238]</t>
  </si>
  <si>
    <t>BP_TXDATA[253]</t>
  </si>
  <si>
    <t>BP_TXDATA[137]</t>
  </si>
  <si>
    <t>BP_TXDATA[153]</t>
  </si>
  <si>
    <t>BP_TXDATA[174]</t>
  </si>
  <si>
    <t>BP_TXDATA[189]</t>
  </si>
  <si>
    <t>BP_TXDATA[73]</t>
  </si>
  <si>
    <t>BP_TXDATA[89]</t>
  </si>
  <si>
    <t>BP_TXDATA[110]</t>
  </si>
  <si>
    <t>BP_TXDATA[125]</t>
  </si>
  <si>
    <t>BP_TXDATA[9]</t>
  </si>
  <si>
    <t>BP_TXDATA[25]</t>
  </si>
  <si>
    <t>BP_TXDATA[46]</t>
  </si>
  <si>
    <t>BP_TXDATA[61]</t>
  </si>
  <si>
    <t>BP_TXDATA[458]</t>
  </si>
  <si>
    <t>BP_TXDATA[474]</t>
  </si>
  <si>
    <t>BP_TXRD[30]</t>
  </si>
  <si>
    <t>BP_TXDATA[495]</t>
  </si>
  <si>
    <t>BP_TXDATA[510]</t>
  </si>
  <si>
    <t>BP_TXDATA[394]</t>
  </si>
  <si>
    <t>BP_TXDATA[410]</t>
  </si>
  <si>
    <t>BP_TXRD[26]</t>
  </si>
  <si>
    <t>BP_TXDATA[431]</t>
  </si>
  <si>
    <t>BP_TXDATA[446]</t>
  </si>
  <si>
    <t>BP_TXDATA[330]</t>
  </si>
  <si>
    <t>BP_TXDATA[346]</t>
  </si>
  <si>
    <t>BP_TXRD[22]</t>
  </si>
  <si>
    <t>BP_TXDATA[367]</t>
  </si>
  <si>
    <t>BP_TXDATA[382]</t>
  </si>
  <si>
    <t>BP_TXDATA[266]</t>
  </si>
  <si>
    <t>BP_TXDATA[282]</t>
  </si>
  <si>
    <t>BP_TXRD[18]</t>
  </si>
  <si>
    <t>BP_TXDATA[303]</t>
  </si>
  <si>
    <t>BP_TXDATA[318]</t>
  </si>
  <si>
    <t>BP_TXDATA[202]</t>
  </si>
  <si>
    <t>BP_TXDATA[218]</t>
  </si>
  <si>
    <t>BP_TXRD[14]</t>
  </si>
  <si>
    <t>BP_TXDATA[239]</t>
  </si>
  <si>
    <t>BP_TXDATA[254]</t>
  </si>
  <si>
    <t>BP_TXDATA[138]</t>
  </si>
  <si>
    <t>BP_TXDATA[154]</t>
  </si>
  <si>
    <t>BP_TXRD[10]</t>
  </si>
  <si>
    <t>BP_TXDATA[175]</t>
  </si>
  <si>
    <t>BP_TXDATA[190]</t>
  </si>
  <si>
    <t>BP_TXDATA[74]</t>
  </si>
  <si>
    <t>BP_TXDATA[90]</t>
  </si>
  <si>
    <t>BP_TXRD[6]</t>
  </si>
  <si>
    <t>BP_TXDATA[111]</t>
  </si>
  <si>
    <t>BP_TXDATA[126]</t>
  </si>
  <si>
    <t>BP_TXDATA[10]</t>
  </si>
  <si>
    <t>BP_TXDATA[26]</t>
  </si>
  <si>
    <t>BP_TXRD[2]</t>
  </si>
  <si>
    <t>BP_TXDATA[47]</t>
  </si>
  <si>
    <t>BP_TXDATA[62]</t>
  </si>
  <si>
    <t>BP_TXDATA[449]</t>
  </si>
  <si>
    <t>BP_TXDATA[464]</t>
  </si>
  <si>
    <t>BP_TXRD[29]</t>
  </si>
  <si>
    <t>BP_TXDATA[485]</t>
  </si>
  <si>
    <t>BP_TXDATA[501]</t>
  </si>
  <si>
    <t>BP_TXDATA[385]</t>
  </si>
  <si>
    <t>BP_TXDATA[400]</t>
  </si>
  <si>
    <t>BP_TXRD[25]</t>
  </si>
  <si>
    <t>BP_TXDATA[421]</t>
  </si>
  <si>
    <t>BP_TXDATA[437]</t>
  </si>
  <si>
    <t>BP_TXDATA[321]</t>
  </si>
  <si>
    <t>BP_TXDATA[336]</t>
  </si>
  <si>
    <t>BP_TXRD[21]</t>
  </si>
  <si>
    <t>BP_TXDATA[357]</t>
  </si>
  <si>
    <t>BP_TXDATA[373]</t>
  </si>
  <si>
    <t>BP_TXDATA[257]</t>
  </si>
  <si>
    <t>BP_TXDATA[272]</t>
  </si>
  <si>
    <t>BP_TXRD[17]</t>
  </si>
  <si>
    <t>BP_TXDATA[293]</t>
  </si>
  <si>
    <t>BP_TXDATA[309]</t>
  </si>
  <si>
    <t>BP_TXDATA[193]</t>
  </si>
  <si>
    <t>BP_TXDATA[208]</t>
  </si>
  <si>
    <t>BP_TXRD[13]</t>
  </si>
  <si>
    <t>BP_TXDATA[229]</t>
  </si>
  <si>
    <t>BP_TXDATA[245]</t>
  </si>
  <si>
    <t>BP_TXDATA[129]</t>
  </si>
  <si>
    <t>BP_TXDATA[144]</t>
  </si>
  <si>
    <t>BP_TXRD[9]</t>
  </si>
  <si>
    <t>BP_TXDATA[165]</t>
  </si>
  <si>
    <t>BP_TXDATA[181]</t>
  </si>
  <si>
    <t>BP_TXDATA[65]</t>
  </si>
  <si>
    <t>BP_TXDATA[80]</t>
  </si>
  <si>
    <t>BP_TXRD[5]</t>
  </si>
  <si>
    <t>BP_TXDATA[101]</t>
  </si>
  <si>
    <t>BP_TXDATA[117]</t>
  </si>
  <si>
    <t>BP_TXDATA[1]</t>
  </si>
  <si>
    <t>BP_TXDATA[16]</t>
  </si>
  <si>
    <t>BP_TXRD[1]</t>
  </si>
  <si>
    <t>BP_TXDATA[37]</t>
  </si>
  <si>
    <t>BP_TXDATA[53]</t>
  </si>
  <si>
    <t>BP_TXDATA[459]</t>
  </si>
  <si>
    <t>BP_TXDATA[475]</t>
  </si>
  <si>
    <t>BP_TXDATA[480]</t>
  </si>
  <si>
    <t>BP_TXDATA[496]</t>
  </si>
  <si>
    <t>BP_TXDATA[395]</t>
  </si>
  <si>
    <t>BP_TXDATA[411]</t>
  </si>
  <si>
    <t>BP_TXDATA[416]</t>
  </si>
  <si>
    <t>BP_TXDATA[432]</t>
  </si>
  <si>
    <t>BP_TXDATA[331]</t>
  </si>
  <si>
    <t>BP_TXDATA[347]</t>
  </si>
  <si>
    <t>BP_TXDATA[352]</t>
  </si>
  <si>
    <t>BP_TXDATA[368]</t>
  </si>
  <si>
    <t>BP_TXDATA[267]</t>
  </si>
  <si>
    <t>BP_TXDATA[283]</t>
  </si>
  <si>
    <t>BP_TXDATA[288]</t>
  </si>
  <si>
    <t>BP_TXDATA[304]</t>
  </si>
  <si>
    <t>BP_TXDATA[203]</t>
  </si>
  <si>
    <t>BP_TXDATA[219]</t>
  </si>
  <si>
    <t>BP_TXDATA[224]</t>
  </si>
  <si>
    <t>BP_TXDATA[240]</t>
  </si>
  <si>
    <t>BP_TXDATA[139]</t>
  </si>
  <si>
    <t>BP_TXDATA[155]</t>
  </si>
  <si>
    <t>BP_TXDATA[160]</t>
  </si>
  <si>
    <t>BP_TXDATA[176]</t>
  </si>
  <si>
    <t>BP_TXDATA[75]</t>
  </si>
  <si>
    <t>BP_TXDATA[91]</t>
  </si>
  <si>
    <t>BP_TXDATA[96]</t>
  </si>
  <si>
    <t>BP_TXDATA[112]</t>
  </si>
  <si>
    <t>BP_TXDATA[11]</t>
  </si>
  <si>
    <t>BP_TXDATA[27]</t>
  </si>
  <si>
    <t>BP_TXDATA[32]</t>
  </si>
  <si>
    <t>BP_TXDATA[48]</t>
  </si>
  <si>
    <t>BP_TXDATA[448]</t>
  </si>
  <si>
    <t>BP_TXDATA[479]</t>
  </si>
  <si>
    <t>BP_TXDATA[500]</t>
  </si>
  <si>
    <t>BP_TXDATA[384]</t>
  </si>
  <si>
    <t>BP_TXDATA[415]</t>
  </si>
  <si>
    <t>BP_TXDATA[436]</t>
  </si>
  <si>
    <t>BP_TXDATA[320]</t>
  </si>
  <si>
    <t>BP_TXDATA[351]</t>
  </si>
  <si>
    <t>BP_TXDATA[372]</t>
  </si>
  <si>
    <t>BP_TXDATA[256]</t>
  </si>
  <si>
    <t>BP_TXDATA[287]</t>
  </si>
  <si>
    <t>BP_TXDATA[308]</t>
  </si>
  <si>
    <t>BP_TXDATA[192]</t>
  </si>
  <si>
    <t>BP_TXDATA[223]</t>
  </si>
  <si>
    <t>BP_TXDATA[244]</t>
  </si>
  <si>
    <t>BP_TXDATA[128]</t>
  </si>
  <si>
    <t>BP_TXDATA[159]</t>
  </si>
  <si>
    <t>BP_TXDATA[180]</t>
  </si>
  <si>
    <t>BP_TXDATA[64]</t>
  </si>
  <si>
    <t>BP_TXDATA[95]</t>
  </si>
  <si>
    <t>BP_TXDATA[116]</t>
  </si>
  <si>
    <t>BP_TXDATA[0]</t>
  </si>
  <si>
    <t>BP_TXDATA[31]</t>
  </si>
  <si>
    <t>BP_TXDATA[52]</t>
  </si>
  <si>
    <t>BP_TXDATA[460]</t>
  </si>
  <si>
    <t>BP_TXDATA[481]</t>
  </si>
  <si>
    <t>BP_TXDATA[511]</t>
  </si>
  <si>
    <t>BP_TXDATA[396]</t>
  </si>
  <si>
    <t>BP_TXDATA[417]</t>
  </si>
  <si>
    <t>BP_TXDATA[447]</t>
  </si>
  <si>
    <t>BP_TXDATA[332]</t>
  </si>
  <si>
    <t>BP_TXDATA[353]</t>
  </si>
  <si>
    <t>BP_TXDATA[383]</t>
  </si>
  <si>
    <t>BP_TXDATA[268]</t>
  </si>
  <si>
    <t>BP_TXDATA[289]</t>
  </si>
  <si>
    <t>BP_TXDATA[319]</t>
  </si>
  <si>
    <t>BP_TXDATA[204]</t>
  </si>
  <si>
    <t>BP_TXDATA[225]</t>
  </si>
  <si>
    <t>BP_TXDATA[255]</t>
  </si>
  <si>
    <t>BP_TXDATA[140]</t>
  </si>
  <si>
    <t>BP_TXDATA[161]</t>
  </si>
  <si>
    <t>BP_TXDATA[191]</t>
  </si>
  <si>
    <t>BP_TXDATA[76]</t>
  </si>
  <si>
    <t>BP_TXDATA[97]</t>
  </si>
  <si>
    <t>BP_TXDATA[127]</t>
  </si>
  <si>
    <t>BP_TXDATA[12]</t>
  </si>
  <si>
    <t>BP_TXDATA[33]</t>
  </si>
  <si>
    <t>BP_TXDATA[63]</t>
  </si>
  <si>
    <t>BP_TXDATA[463]</t>
  </si>
  <si>
    <t>BP_TXDATA[478]</t>
  </si>
  <si>
    <t>BP_TXDATA[484]</t>
  </si>
  <si>
    <t>BP_TXDATA[499]</t>
  </si>
  <si>
    <t>BP_TXDATA[399]</t>
  </si>
  <si>
    <t>BP_TXDATA[414]</t>
  </si>
  <si>
    <t>BP_TXDATA[420]</t>
  </si>
  <si>
    <t>BP_TXDATA[435]</t>
  </si>
  <si>
    <t>BP_TXDATA[335]</t>
  </si>
  <si>
    <t>BP_TXDATA[350]</t>
  </si>
  <si>
    <t>BP_TXDATA[356]</t>
  </si>
  <si>
    <t>BP_TXDATA[371]</t>
  </si>
  <si>
    <t>BP_TXDATA[271]</t>
  </si>
  <si>
    <t>BP_TXDATA[286]</t>
  </si>
  <si>
    <t>BP_TXDATA[292]</t>
  </si>
  <si>
    <t>BP_TXDATA[307]</t>
  </si>
  <si>
    <t>BP_TXDATA[207]</t>
  </si>
  <si>
    <t>BP_TXDATA[222]</t>
  </si>
  <si>
    <t>BP_TXDATA[228]</t>
  </si>
  <si>
    <t>BP_TXDATA[243]</t>
  </si>
  <si>
    <t>BP_TXDATA[143]</t>
  </si>
  <si>
    <t>BP_TXDATA[158]</t>
  </si>
  <si>
    <t>BP_TXDATA[164]</t>
  </si>
  <si>
    <t>BP_TXDATA[179]</t>
  </si>
  <si>
    <t>BP_TXDATA[79]</t>
  </si>
  <si>
    <t>BP_TXDATA[94]</t>
  </si>
  <si>
    <t>BP_TXDATA[100]</t>
  </si>
  <si>
    <t>BP_TXDATA[115]</t>
  </si>
  <si>
    <t>BP_TXDATA[15]</t>
  </si>
  <si>
    <t>BP_TXDATA[30]</t>
  </si>
  <si>
    <t>BP_TXDATA[36]</t>
  </si>
  <si>
    <t>BP_TXDATA[51]</t>
  </si>
  <si>
    <t>Y</t>
  </si>
  <si>
    <t>BP_TXDATA[461]</t>
  </si>
  <si>
    <t>BP_TXDATA[476]</t>
  </si>
  <si>
    <t>BP_TXDATA[482]</t>
  </si>
  <si>
    <t>BP_TXDATA[497]</t>
  </si>
  <si>
    <t>BP_TXRD[31]</t>
  </si>
  <si>
    <t>BP_TXDATA[397]</t>
  </si>
  <si>
    <t>BP_TXDATA[412]</t>
  </si>
  <si>
    <t>BP_TXDATA[418]</t>
  </si>
  <si>
    <t>BP_TXDATA[433]</t>
  </si>
  <si>
    <t>BP_TXRD[27]</t>
  </si>
  <si>
    <t>BP_TXDATA[333]</t>
  </si>
  <si>
    <t>BP_TXDATA[348]</t>
  </si>
  <si>
    <t>BP_TXDATA[354]</t>
  </si>
  <si>
    <t>BP_TXDATA[369]</t>
  </si>
  <si>
    <t>BP_TXRD[23]</t>
  </si>
  <si>
    <t>BP_TXDATA[269]</t>
  </si>
  <si>
    <t>BP_TXDATA[284]</t>
  </si>
  <si>
    <t>BP_TXDATA[290]</t>
  </si>
  <si>
    <t>BP_TXDATA[305]</t>
  </si>
  <si>
    <t>BP_TXRD[19]</t>
  </si>
  <si>
    <t>BP_TXDATA[205]</t>
  </si>
  <si>
    <t>BP_TXDATA[220]</t>
  </si>
  <si>
    <t>BP_TXDATA[226]</t>
  </si>
  <si>
    <t>BP_TXDATA[241]</t>
  </si>
  <si>
    <t>BP_TXRD[15]</t>
  </si>
  <si>
    <t>BP_TXDATA[141]</t>
  </si>
  <si>
    <t>BP_TXDATA[156]</t>
  </si>
  <si>
    <t>BP_TXDATA[162]</t>
  </si>
  <si>
    <t>BP_TXDATA[177]</t>
  </si>
  <si>
    <t>BP_TXRD[11]</t>
  </si>
  <si>
    <t>BP_TXDATA[77]</t>
  </si>
  <si>
    <t>BP_TXDATA[92]</t>
  </si>
  <si>
    <t>BP_TXDATA[98]</t>
  </si>
  <si>
    <t>BP_TXDATA[113]</t>
  </si>
  <si>
    <t>BP_TXRD[7]</t>
  </si>
  <si>
    <t>BP_TXDATA[13]</t>
  </si>
  <si>
    <t>BP_TXDATA[28]</t>
  </si>
  <si>
    <t>BP_TXDATA[34]</t>
  </si>
  <si>
    <t>BP_TXDATA[49]</t>
  </si>
  <si>
    <t>BP_TXRD[3]</t>
  </si>
  <si>
    <t>BP_TXRD[28]</t>
  </si>
  <si>
    <t>BP_TXDATA[462]</t>
  </si>
  <si>
    <t>BP_TXDATA[477]</t>
  </si>
  <si>
    <t>BP_TXDATA[483]</t>
  </si>
  <si>
    <t>BP_TXDATA[498]</t>
  </si>
  <si>
    <t>BP_TXRD[24]</t>
  </si>
  <si>
    <t>BP_TXDATA[398]</t>
  </si>
  <si>
    <t>BP_TXDATA[413]</t>
  </si>
  <si>
    <t>BP_TXDATA[419]</t>
  </si>
  <si>
    <t>BP_TXDATA[434]</t>
  </si>
  <si>
    <t>BP_TXRD[20]</t>
  </si>
  <si>
    <t>BP_TXDATA[334]</t>
  </si>
  <si>
    <t>BP_TXDATA[349]</t>
  </si>
  <si>
    <t>BP_TXDATA[355]</t>
  </si>
  <si>
    <t>BP_TXDATA[370]</t>
  </si>
  <si>
    <t>BP_TXRD[16]</t>
  </si>
  <si>
    <t>BP_TXDATA[270]</t>
  </si>
  <si>
    <t>BP_TXDATA[285]</t>
  </si>
  <si>
    <t>BP_TXDATA[291]</t>
  </si>
  <si>
    <t>BP_TXDATA[306]</t>
  </si>
  <si>
    <t>BP_TXRD[12]</t>
  </si>
  <si>
    <t>BP_TXDATA[206]</t>
  </si>
  <si>
    <t>BP_TXDATA[221]</t>
  </si>
  <si>
    <t>BP_TXDATA[227]</t>
  </si>
  <si>
    <t>BP_TXDATA[242]</t>
  </si>
  <si>
    <t>BP_TXRD[8]</t>
  </si>
  <si>
    <t>BP_TXDATA[142]</t>
  </si>
  <si>
    <t>BP_TXDATA[157]</t>
  </si>
  <si>
    <t>BP_TXDATA[163]</t>
  </si>
  <si>
    <t>BP_TXDATA[178]</t>
  </si>
  <si>
    <t>BP_TXRD[4]</t>
  </si>
  <si>
    <t>BP_TXDATA[78]</t>
  </si>
  <si>
    <t>BP_TXDATA[93]</t>
  </si>
  <si>
    <t>BP_TXDATA[99]</t>
  </si>
  <si>
    <t>BP_TXDATA[114]</t>
  </si>
  <si>
    <t>BP_TXRD[0]</t>
  </si>
  <si>
    <t>BP_TXDATA[14]</t>
  </si>
  <si>
    <t>BP_TXDATA[29]</t>
  </si>
  <si>
    <t>BP_TXDATA[35]</t>
  </si>
  <si>
    <t>BP_TXDATA[50]</t>
  </si>
  <si>
    <t>DIE EDGE</t>
  </si>
  <si>
    <t>X</t>
  </si>
  <si>
    <t>uBump</t>
  </si>
  <si>
    <t>Bump name</t>
  </si>
  <si>
    <t>VDD</t>
  </si>
  <si>
    <t>TC_VDDQ</t>
  </si>
  <si>
    <t>RDI_LP_CFG[4]</t>
  </si>
  <si>
    <t>RDI_LP_CFG[6]</t>
  </si>
  <si>
    <t>RDI_PL_CFG[6]</t>
  </si>
  <si>
    <t>RDI_LP_CFG[8]</t>
  </si>
  <si>
    <t>RDI_LP_CFG[12]</t>
  </si>
  <si>
    <t>RDI_LP_CFG[14]</t>
  </si>
  <si>
    <t>RDI_PL_CFG[14]</t>
  </si>
  <si>
    <t>RDI_PL_CFG[15]</t>
  </si>
  <si>
    <t>asense</t>
  </si>
  <si>
    <t>asrc</t>
  </si>
  <si>
    <t>RDI_LP_CFG[0]</t>
  </si>
  <si>
    <t>RDI_PL_CFG[1]</t>
  </si>
  <si>
    <t>RDI_LP_CFG[2]</t>
  </si>
  <si>
    <t>RDI_PL_CFG[19]</t>
  </si>
  <si>
    <t>RDI_PL_CFG[8]</t>
  </si>
  <si>
    <t>RDI_LP_CFG[10]</t>
  </si>
  <si>
    <t>RDI_LP_CFG[11]</t>
  </si>
  <si>
    <t>RDI_PL_CFG[11]</t>
  </si>
  <si>
    <t>RDI_CFG_CLK</t>
  </si>
  <si>
    <t>RDI_PL_CFG_CRD</t>
  </si>
  <si>
    <t>TDI</t>
  </si>
  <si>
    <t>CLK_P</t>
  </si>
  <si>
    <t>RDI_PL_CFG[4]</t>
  </si>
  <si>
    <t>RDI_LP_CFG[5]</t>
  </si>
  <si>
    <t>RDI_LP_CFG[7]</t>
  </si>
  <si>
    <t>RDI_PL_CFG[7]</t>
  </si>
  <si>
    <t>RDI_LP_CFG[13]</t>
  </si>
  <si>
    <t>RDI_PL_CFG[13]</t>
  </si>
  <si>
    <t>RDI_LP_CFG[30]</t>
  </si>
  <si>
    <t>RDI_LP_CFG[15]</t>
  </si>
  <si>
    <t>RDI_PL_CFG[0]</t>
  </si>
  <si>
    <t>RDI_LP_CFG[1]</t>
  </si>
  <si>
    <t>RDI_LP_CFG[3]</t>
  </si>
  <si>
    <t>RDI_PL_CFG[2]</t>
  </si>
  <si>
    <t>RDI_PL_CFG[9]</t>
  </si>
  <si>
    <t>RDI_PL_CFG[24]</t>
  </si>
  <si>
    <t>RDI_PL_CFG[10]</t>
  </si>
  <si>
    <t>RDI_LP_CFG[27]</t>
  </si>
  <si>
    <t>RDI_LP_CFG_VLD</t>
  </si>
  <si>
    <t>RDI_PL_CFG_VLD</t>
  </si>
  <si>
    <t>TDO</t>
  </si>
  <si>
    <t>CLK_N</t>
  </si>
  <si>
    <t>RDI_PL_CFG[20]</t>
  </si>
  <si>
    <t>RDI_PL_CFG[5]</t>
  </si>
  <si>
    <t>RDI_PL_CFG[21]</t>
  </si>
  <si>
    <t>RDI_LP_CFG[23]</t>
  </si>
  <si>
    <t>RDI_PL_CFG[12]</t>
  </si>
  <si>
    <t>RDI_LP_CFG[29]</t>
  </si>
  <si>
    <t>RDI_PL_CFG[30]</t>
  </si>
  <si>
    <t>RDI_LP_CFG[31]</t>
  </si>
  <si>
    <t>csense</t>
  </si>
  <si>
    <t>csrc</t>
  </si>
  <si>
    <t>RDI_PL_CFG[16]</t>
  </si>
  <si>
    <t>RDI_PL_CFG[17]</t>
  </si>
  <si>
    <t>RDI_LP_CFG[18]</t>
  </si>
  <si>
    <t>RDI_PL_CFG[3]</t>
  </si>
  <si>
    <t>RDI_LP_CFG[9]</t>
  </si>
  <si>
    <t>RDI_LP_CFG[25]</t>
  </si>
  <si>
    <t>RDI_PL_CFG[25]</t>
  </si>
  <si>
    <t>RDI_PL_CFG[27]</t>
  </si>
  <si>
    <t>RDI_MODE</t>
  </si>
  <si>
    <t>TMS</t>
  </si>
  <si>
    <t>DBG_SEL[1]</t>
  </si>
  <si>
    <t>DBG_SEL[0]</t>
  </si>
  <si>
    <t>RDI_LP_CFG[20]</t>
  </si>
  <si>
    <t>RDI_LP_CFG[21]</t>
  </si>
  <si>
    <t>RDI_LP_CFG[22]</t>
  </si>
  <si>
    <t>RDI_PL_CFG[22]</t>
  </si>
  <si>
    <t>RDI_PL_CFG[28]</t>
  </si>
  <si>
    <t>RDI_LP_CFG[28]</t>
  </si>
  <si>
    <t>RDI_PL_CFG[29]</t>
  </si>
  <si>
    <t>RDI_PL_CFG[31]</t>
  </si>
  <si>
    <t>RDI_LP_CFG[16]</t>
  </si>
  <si>
    <t>RDI_LP_CFG[17]</t>
  </si>
  <si>
    <t>RDI_PL_CFG[18]</t>
  </si>
  <si>
    <t>RDI_LP_CFG[19]</t>
  </si>
  <si>
    <t>RDI_LP_CFG[24]</t>
  </si>
  <si>
    <t>RDI_PL_CFG[23]</t>
  </si>
  <si>
    <t>RDI_PL_CFG[26]</t>
  </si>
  <si>
    <t>RDI_LP_CFG[26]</t>
  </si>
  <si>
    <t>RDI_LP_CFG_CRD</t>
  </si>
  <si>
    <t>TRST_N</t>
  </si>
  <si>
    <t>CHIP_RST_N</t>
  </si>
  <si>
    <t>TCK</t>
  </si>
  <si>
    <t>BP_DTO</t>
  </si>
  <si>
    <t>BP_ZN</t>
  </si>
  <si>
    <t>BP_ATO</t>
  </si>
  <si>
    <t>VCCAON</t>
  </si>
  <si>
    <t>VAA</t>
  </si>
  <si>
    <t>ESD_VCCAON</t>
  </si>
  <si>
    <t>ESD_VCCIO</t>
  </si>
  <si>
    <t>ESD_RXDATASB</t>
  </si>
  <si>
    <t>ESD_TXDATASB</t>
  </si>
  <si>
    <t>ESD_RX_36</t>
  </si>
  <si>
    <t>VDD_probe</t>
  </si>
  <si>
    <t>VSS_probe</t>
  </si>
  <si>
    <t>ESD_RXCKN</t>
  </si>
  <si>
    <t>ESD_RX_3</t>
  </si>
  <si>
    <t>ESD_TX_23</t>
  </si>
  <si>
    <t>ESD_TXTRK</t>
  </si>
  <si>
    <t>VCCIO_probe</t>
  </si>
  <si>
    <t>UBUMP</t>
  </si>
  <si>
    <t>uBump wo sealring</t>
  </si>
  <si>
    <t>uBum</t>
  </si>
  <si>
    <t xml:space="preserve">PUB and GPIO </t>
  </si>
  <si>
    <t>List out C4 bump in GPIO, PUB, MSCTRL</t>
  </si>
  <si>
    <t>The coordination has counted the sealring inside. Sealring is placed at (0, 0) origin</t>
  </si>
  <si>
    <t>VCCIO_Probe</t>
  </si>
  <si>
    <t>Data channel</t>
  </si>
  <si>
    <t>C4 bump</t>
  </si>
  <si>
    <t>C4 Bump</t>
  </si>
  <si>
    <t>Bump coordinate to TC</t>
  </si>
  <si>
    <t>Full bump coordinate to TC</t>
  </si>
  <si>
    <t>With sealring</t>
  </si>
  <si>
    <t>Without sealring</t>
  </si>
  <si>
    <t>Type</t>
  </si>
  <si>
    <t>XLS</t>
  </si>
  <si>
    <t>TC NET</t>
  </si>
  <si>
    <t>C4</t>
  </si>
  <si>
    <t>ATO</t>
  </si>
  <si>
    <t xml:space="preserve">
'- C4 bump with the suffix "_probe" is used for pwr/gnd probe out (voltage monitoring) purposes. It is agreed that the plan on package implementation is as follows: snapshot.</t>
  </si>
  <si>
    <t>- All uBumps (ub) are implemented under the EMIB region on the package substrate.</t>
  </si>
  <si>
    <t>DTO</t>
  </si>
  <si>
    <t>ZN</t>
  </si>
  <si>
    <t>RXCKN[0]</t>
  </si>
  <si>
    <t>RXCKN[1]</t>
  </si>
  <si>
    <t>RXCKN[2]</t>
  </si>
  <si>
    <t>RXCKN[3]</t>
  </si>
  <si>
    <t>RXCKN[4]</t>
  </si>
  <si>
    <t>RXCKN[5]</t>
  </si>
  <si>
    <t>RXCKN[6]</t>
  </si>
  <si>
    <t>RXCKN[7]</t>
  </si>
  <si>
    <t>RXCKP[0]</t>
  </si>
  <si>
    <t>RXCKP[1]</t>
  </si>
  <si>
    <t>RXCKP[2]</t>
  </si>
  <si>
    <t>RXCKP[3]</t>
  </si>
  <si>
    <t>RXCKP[4]</t>
  </si>
  <si>
    <t>RXCKP[5]</t>
  </si>
  <si>
    <t>RXCKP[6]</t>
  </si>
  <si>
    <t>RXCKP[7]</t>
  </si>
  <si>
    <t>RXCKRD[0]</t>
  </si>
  <si>
    <t>RXCKRD[1]</t>
  </si>
  <si>
    <t>RXCKRD[2]</t>
  </si>
  <si>
    <t>RXCKRD[3]</t>
  </si>
  <si>
    <t>RXCKRD[4]</t>
  </si>
  <si>
    <t>RXCKRD[5]</t>
  </si>
  <si>
    <t>RXCKRD[6]</t>
  </si>
  <si>
    <t>RXCKRD[7]</t>
  </si>
  <si>
    <t>RXCKSB[0]</t>
  </si>
  <si>
    <t>RXCKSB[1]</t>
  </si>
  <si>
    <t>RXCKSB[2]</t>
  </si>
  <si>
    <t>RXCKSB[3]</t>
  </si>
  <si>
    <t>RXCKSB[4]</t>
  </si>
  <si>
    <t>RXCKSB[5]</t>
  </si>
  <si>
    <t>RXCKSB[6]</t>
  </si>
  <si>
    <t>RXCKSB[7]</t>
  </si>
  <si>
    <t>RXCKSBRD[0]</t>
  </si>
  <si>
    <t>RXCKSBRD[1]</t>
  </si>
  <si>
    <t>RXCKSBRD[2]</t>
  </si>
  <si>
    <t>RXCKSBRD[3]</t>
  </si>
  <si>
    <t>RXCKSBRD[4]</t>
  </si>
  <si>
    <t>RXCKSBRD[5]</t>
  </si>
  <si>
    <t>RXCKSBRD[6]</t>
  </si>
  <si>
    <t>RXCKSBRD[7]</t>
  </si>
  <si>
    <t>RXDATA[0]</t>
  </si>
  <si>
    <t>RXDATA[1]</t>
  </si>
  <si>
    <t>RXDATA[10]</t>
  </si>
  <si>
    <t>RXDATA[100]</t>
  </si>
  <si>
    <t>RXDATA[101]</t>
  </si>
  <si>
    <t>RXDATA[102]</t>
  </si>
  <si>
    <t>RXDATA[103]</t>
  </si>
  <si>
    <t>RXDATA[104]</t>
  </si>
  <si>
    <t>RXDATA[105]</t>
  </si>
  <si>
    <t>RXDATA[106]</t>
  </si>
  <si>
    <t>RXDATA[107]</t>
  </si>
  <si>
    <t>RXDATA[108]</t>
  </si>
  <si>
    <t>RXDATA[109]</t>
  </si>
  <si>
    <t>RXDATA[11]</t>
  </si>
  <si>
    <t>RXDATA[110]</t>
  </si>
  <si>
    <t>RXDATA[111]</t>
  </si>
  <si>
    <t>RXDATA[112]</t>
  </si>
  <si>
    <t>RXDATA[113]</t>
  </si>
  <si>
    <t>RXDATA[114]</t>
  </si>
  <si>
    <t>RXDATA[115]</t>
  </si>
  <si>
    <t>RXDATA[116]</t>
  </si>
  <si>
    <t>RXDATA[117]</t>
  </si>
  <si>
    <t>RXDATA[118]</t>
  </si>
  <si>
    <t>RXDATA[119]</t>
  </si>
  <si>
    <t>RXDATA[12]</t>
  </si>
  <si>
    <t>RXDATA[120]</t>
  </si>
  <si>
    <t>RXDATA[121]</t>
  </si>
  <si>
    <t>RXDATA[122]</t>
  </si>
  <si>
    <t>RXDATA[123]</t>
  </si>
  <si>
    <t>RXDATA[124]</t>
  </si>
  <si>
    <t>RXDATA[125]</t>
  </si>
  <si>
    <t>RXDATA[126]</t>
  </si>
  <si>
    <t>RXDATA[127]</t>
  </si>
  <si>
    <t>RXDATA[128]</t>
  </si>
  <si>
    <t>RXDATA[129]</t>
  </si>
  <si>
    <t>RXDATA[13]</t>
  </si>
  <si>
    <t>RXDATA[130]</t>
  </si>
  <si>
    <t>RXDATA[131]</t>
  </si>
  <si>
    <t>RXDATA[132]</t>
  </si>
  <si>
    <t>RXDATA[133]</t>
  </si>
  <si>
    <t>RXDATA[134]</t>
  </si>
  <si>
    <t>RXDATA[135]</t>
  </si>
  <si>
    <t>RXDATA[136]</t>
  </si>
  <si>
    <t>RXDATA[137]</t>
  </si>
  <si>
    <t>RXDATA[138]</t>
  </si>
  <si>
    <t>RXDATA[139]</t>
  </si>
  <si>
    <t>RXDATA[14]</t>
  </si>
  <si>
    <t>RXDATA[140]</t>
  </si>
  <si>
    <t>RXDATA[141]</t>
  </si>
  <si>
    <t>RXDATA[142]</t>
  </si>
  <si>
    <t>RXDATA[143]</t>
  </si>
  <si>
    <t>RXDATA[144]</t>
  </si>
  <si>
    <t>RXDATA[145]</t>
  </si>
  <si>
    <t>RXDATA[146]</t>
  </si>
  <si>
    <t>RXDATA[147]</t>
  </si>
  <si>
    <t>RXDATA[148]</t>
  </si>
  <si>
    <t>RXDATA[149]</t>
  </si>
  <si>
    <t>RXDATA[15]</t>
  </si>
  <si>
    <t>RXDATA[150]</t>
  </si>
  <si>
    <t>RXDATA[151]</t>
  </si>
  <si>
    <t>RXDATA[152]</t>
  </si>
  <si>
    <t>RXDATA[153]</t>
  </si>
  <si>
    <t>RXDATA[154]</t>
  </si>
  <si>
    <t>RXDATA[155]</t>
  </si>
  <si>
    <t>RXDATA[156]</t>
  </si>
  <si>
    <t>RXDATA[157]</t>
  </si>
  <si>
    <t>RXDATA[158]</t>
  </si>
  <si>
    <t>RXDATA[159]</t>
  </si>
  <si>
    <t>RXDATA[16]</t>
  </si>
  <si>
    <t>RXDATA[160]</t>
  </si>
  <si>
    <t>RXDATA[161]</t>
  </si>
  <si>
    <t>RXDATA[162]</t>
  </si>
  <si>
    <t>RXDATA[163]</t>
  </si>
  <si>
    <t>RXDATA[164]</t>
  </si>
  <si>
    <t>RXDATA[165]</t>
  </si>
  <si>
    <t>RXDATA[166]</t>
  </si>
  <si>
    <t>RXDATA[167]</t>
  </si>
  <si>
    <t>RXDATA[168]</t>
  </si>
  <si>
    <t>RXDATA[169]</t>
  </si>
  <si>
    <t>RXDATA[17]</t>
  </si>
  <si>
    <t>RXDATA[170]</t>
  </si>
  <si>
    <t>RXDATA[171]</t>
  </si>
  <si>
    <t>RXDATA[172]</t>
  </si>
  <si>
    <t>RXDATA[173]</t>
  </si>
  <si>
    <t>RXDATA[174]</t>
  </si>
  <si>
    <t>RXDATA[175]</t>
  </si>
  <si>
    <t>RXDATA[176]</t>
  </si>
  <si>
    <t>RXDATA[177]</t>
  </si>
  <si>
    <t>RXDATA[178]</t>
  </si>
  <si>
    <t>RXDATA[179]</t>
  </si>
  <si>
    <t>RXDATA[18]</t>
  </si>
  <si>
    <t>RXDATA[180]</t>
  </si>
  <si>
    <t>RXDATA[181]</t>
  </si>
  <si>
    <t>RXDATA[182]</t>
  </si>
  <si>
    <t>RXDATA[183]</t>
  </si>
  <si>
    <t>RXDATA[184]</t>
  </si>
  <si>
    <t>RXDATA[185]</t>
  </si>
  <si>
    <t>RXDATA[186]</t>
  </si>
  <si>
    <t>RXDATA[187]</t>
  </si>
  <si>
    <t>RXDATA[188]</t>
  </si>
  <si>
    <t>RXDATA[189]</t>
  </si>
  <si>
    <t>RXDATA[19]</t>
  </si>
  <si>
    <t>RXDATA[190]</t>
  </si>
  <si>
    <t>RXDATA[191]</t>
  </si>
  <si>
    <t>RXDATA[192]</t>
  </si>
  <si>
    <t>RXDATA[193]</t>
  </si>
  <si>
    <t>RXDATA[194]</t>
  </si>
  <si>
    <t>RXDATA[195]</t>
  </si>
  <si>
    <t>RXDATA[196]</t>
  </si>
  <si>
    <t>RXDATA[197]</t>
  </si>
  <si>
    <t>RXDATA[198]</t>
  </si>
  <si>
    <t>RXDATA[199]</t>
  </si>
  <si>
    <t>RXDATA[2]</t>
  </si>
  <si>
    <t>RXDATA[20]</t>
  </si>
  <si>
    <t>RXDATA[200]</t>
  </si>
  <si>
    <t>RXDATA[201]</t>
  </si>
  <si>
    <t>RXDATA[202]</t>
  </si>
  <si>
    <t>RXDATA[203]</t>
  </si>
  <si>
    <t>RXDATA[204]</t>
  </si>
  <si>
    <t>RXDATA[205]</t>
  </si>
  <si>
    <t>RXDATA[206]</t>
  </si>
  <si>
    <t>RXDATA[207]</t>
  </si>
  <si>
    <t>RXDATA[208]</t>
  </si>
  <si>
    <t>RXDATA[209]</t>
  </si>
  <si>
    <t>RXDATA[21]</t>
  </si>
  <si>
    <t>RXDATA[210]</t>
  </si>
  <si>
    <t>RXDATA[211]</t>
  </si>
  <si>
    <t>RXDATA[212]</t>
  </si>
  <si>
    <t>RXDATA[213]</t>
  </si>
  <si>
    <t>RXDATA[214]</t>
  </si>
  <si>
    <t>RXDATA[215]</t>
  </si>
  <si>
    <t>RXDATA[216]</t>
  </si>
  <si>
    <t>RXDATA[217]</t>
  </si>
  <si>
    <t>RXDATA[218]</t>
  </si>
  <si>
    <t>RXDATA[219]</t>
  </si>
  <si>
    <t>RXDATA[22]</t>
  </si>
  <si>
    <t>RXDATA[220]</t>
  </si>
  <si>
    <t>RXDATA[221]</t>
  </si>
  <si>
    <t>RXDATA[222]</t>
  </si>
  <si>
    <t>RXDATA[223]</t>
  </si>
  <si>
    <t>RXDATA[224]</t>
  </si>
  <si>
    <t>RXDATA[225]</t>
  </si>
  <si>
    <t>RXDATA[226]</t>
  </si>
  <si>
    <t>RXDATA[227]</t>
  </si>
  <si>
    <t>RXDATA[228]</t>
  </si>
  <si>
    <t>RXDATA[229]</t>
  </si>
  <si>
    <t>RXDATA[23]</t>
  </si>
  <si>
    <t>RXDATA[230]</t>
  </si>
  <si>
    <t>RXDATA[231]</t>
  </si>
  <si>
    <t>RXDATA[232]</t>
  </si>
  <si>
    <t>RXDATA[233]</t>
  </si>
  <si>
    <t>RXDATA[234]</t>
  </si>
  <si>
    <t>RXDATA[235]</t>
  </si>
  <si>
    <t>RXDATA[236]</t>
  </si>
  <si>
    <t>RXDATA[237]</t>
  </si>
  <si>
    <t>RXDATA[238]</t>
  </si>
  <si>
    <t>RXDATA[239]</t>
  </si>
  <si>
    <t>RXDATA[24]</t>
  </si>
  <si>
    <t>RXDATA[240]</t>
  </si>
  <si>
    <t>RXDATA[241]</t>
  </si>
  <si>
    <t>RXDATA[242]</t>
  </si>
  <si>
    <t>RXDATA[243]</t>
  </si>
  <si>
    <t>RXDATA[244]</t>
  </si>
  <si>
    <t>RXDATA[245]</t>
  </si>
  <si>
    <t>RXDATA[246]</t>
  </si>
  <si>
    <t>RXDATA[247]</t>
  </si>
  <si>
    <t>RXDATA[248]</t>
  </si>
  <si>
    <t>RXDATA[249]</t>
  </si>
  <si>
    <t>RXDATA[25]</t>
  </si>
  <si>
    <t>RXDATA[250]</t>
  </si>
  <si>
    <t>RXDATA[251]</t>
  </si>
  <si>
    <t>RXDATA[252]</t>
  </si>
  <si>
    <t>RXDATA[253]</t>
  </si>
  <si>
    <t>RXDATA[254]</t>
  </si>
  <si>
    <t>RXDATA[255]</t>
  </si>
  <si>
    <t>RXDATA[256]</t>
  </si>
  <si>
    <t>RXDATA[257]</t>
  </si>
  <si>
    <t>RXDATA[258]</t>
  </si>
  <si>
    <t>RXDATA[259]</t>
  </si>
  <si>
    <t>RXDATA[26]</t>
  </si>
  <si>
    <t>RXDATA[260]</t>
  </si>
  <si>
    <t>RXDATA[261]</t>
  </si>
  <si>
    <t>RXDATA[262]</t>
  </si>
  <si>
    <t>RXDATA[263]</t>
  </si>
  <si>
    <t>RXDATA[264]</t>
  </si>
  <si>
    <t>RXDATA[265]</t>
  </si>
  <si>
    <t>RXDATA[266]</t>
  </si>
  <si>
    <t>RXDATA[267]</t>
  </si>
  <si>
    <t>RXDATA[268]</t>
  </si>
  <si>
    <t>RXDATA[269]</t>
  </si>
  <si>
    <t>RXDATA[27]</t>
  </si>
  <si>
    <t>RXDATA[270]</t>
  </si>
  <si>
    <t>RXDATA[271]</t>
  </si>
  <si>
    <t>RXDATA[272]</t>
  </si>
  <si>
    <t>RXDATA[273]</t>
  </si>
  <si>
    <t>RXDATA[274]</t>
  </si>
  <si>
    <t>RXDATA[275]</t>
  </si>
  <si>
    <t>RXDATA[276]</t>
  </si>
  <si>
    <t>RXDATA[277]</t>
  </si>
  <si>
    <t>RXDATA[278]</t>
  </si>
  <si>
    <t>RXDATA[279]</t>
  </si>
  <si>
    <t>RXDATA[28]</t>
  </si>
  <si>
    <t>RXDATA[280]</t>
  </si>
  <si>
    <t>RXDATA[281]</t>
  </si>
  <si>
    <t>RXDATA[282]</t>
  </si>
  <si>
    <t>RXDATA[283]</t>
  </si>
  <si>
    <t>RXDATA[284]</t>
  </si>
  <si>
    <t>RXDATA[285]</t>
  </si>
  <si>
    <t>RXDATA[286]</t>
  </si>
  <si>
    <t>RXDATA[287]</t>
  </si>
  <si>
    <t>RXDATA[288]</t>
  </si>
  <si>
    <t>RXDATA[289]</t>
  </si>
  <si>
    <t>RXDATA[29]</t>
  </si>
  <si>
    <t>RXDATA[290]</t>
  </si>
  <si>
    <t>RXDATA[291]</t>
  </si>
  <si>
    <t>RXDATA[292]</t>
  </si>
  <si>
    <t>RXDATA[293]</t>
  </si>
  <si>
    <t>RXDATA[294]</t>
  </si>
  <si>
    <t>RXDATA[295]</t>
  </si>
  <si>
    <t>RXDATA[296]</t>
  </si>
  <si>
    <t>RXDATA[297]</t>
  </si>
  <si>
    <t>RXDATA[298]</t>
  </si>
  <si>
    <t>RXDATA[299]</t>
  </si>
  <si>
    <t>RXDATA[3]</t>
  </si>
  <si>
    <t>RXDATA[30]</t>
  </si>
  <si>
    <t>RXDATA[300]</t>
  </si>
  <si>
    <t>RXDATA[301]</t>
  </si>
  <si>
    <t>RXDATA[302]</t>
  </si>
  <si>
    <t>RXDATA[303]</t>
  </si>
  <si>
    <t>RXDATA[304]</t>
  </si>
  <si>
    <t>RXDATA[305]</t>
  </si>
  <si>
    <t>RXDATA[306]</t>
  </si>
  <si>
    <t>RXDATA[307]</t>
  </si>
  <si>
    <t>RXDATA[308]</t>
  </si>
  <si>
    <t>RXDATA[309]</t>
  </si>
  <si>
    <t>RXDATA[31]</t>
  </si>
  <si>
    <t>RXDATA[310]</t>
  </si>
  <si>
    <t>RXDATA[311]</t>
  </si>
  <si>
    <t>RXDATA[312]</t>
  </si>
  <si>
    <t>RXDATA[313]</t>
  </si>
  <si>
    <t>RXDATA[314]</t>
  </si>
  <si>
    <t>RXDATA[315]</t>
  </si>
  <si>
    <t>RXDATA[316]</t>
  </si>
  <si>
    <t>RXDATA[317]</t>
  </si>
  <si>
    <t>RXDATA[318]</t>
  </si>
  <si>
    <t>RXDATA[319]</t>
  </si>
  <si>
    <t>RXDATA[32]</t>
  </si>
  <si>
    <t>RXDATA[320]</t>
  </si>
  <si>
    <t>RXDATA[321]</t>
  </si>
  <si>
    <t>RXDATA[322]</t>
  </si>
  <si>
    <t>RXDATA[323]</t>
  </si>
  <si>
    <t>RXDATA[324]</t>
  </si>
  <si>
    <t>RXDATA[325]</t>
  </si>
  <si>
    <t>RXDATA[326]</t>
  </si>
  <si>
    <t>RXDATA[327]</t>
  </si>
  <si>
    <t>RXDATA[328]</t>
  </si>
  <si>
    <t>RXDATA[329]</t>
  </si>
  <si>
    <t>RXDATA[33]</t>
  </si>
  <si>
    <t>RXDATA[330]</t>
  </si>
  <si>
    <t>RXDATA[331]</t>
  </si>
  <si>
    <t>RXDATA[332]</t>
  </si>
  <si>
    <t>RXDATA[333]</t>
  </si>
  <si>
    <t>RXDATA[334]</t>
  </si>
  <si>
    <t>RXDATA[335]</t>
  </si>
  <si>
    <t>RXDATA[336]</t>
  </si>
  <si>
    <t>RXDATA[337]</t>
  </si>
  <si>
    <t>RXDATA[338]</t>
  </si>
  <si>
    <t>RXDATA[339]</t>
  </si>
  <si>
    <t>RXDATA[34]</t>
  </si>
  <si>
    <t>RXDATA[340]</t>
  </si>
  <si>
    <t>RXDATA[341]</t>
  </si>
  <si>
    <t>RXDATA[342]</t>
  </si>
  <si>
    <t>RXDATA[343]</t>
  </si>
  <si>
    <t>RXDATA[344]</t>
  </si>
  <si>
    <t>RXDATA[345]</t>
  </si>
  <si>
    <t>RXDATA[346]</t>
  </si>
  <si>
    <t>RXDATA[347]</t>
  </si>
  <si>
    <t>RXDATA[348]</t>
  </si>
  <si>
    <t>RXDATA[349]</t>
  </si>
  <si>
    <t>RXDATA[35]</t>
  </si>
  <si>
    <t>RXDATA[350]</t>
  </si>
  <si>
    <t>RXDATA[351]</t>
  </si>
  <si>
    <t>RXDATA[352]</t>
  </si>
  <si>
    <t>RXDATA[353]</t>
  </si>
  <si>
    <t>RXDATA[354]</t>
  </si>
  <si>
    <t>RXDATA[355]</t>
  </si>
  <si>
    <t>RXDATA[356]</t>
  </si>
  <si>
    <t>RXDATA[357]</t>
  </si>
  <si>
    <t>RXDATA[358]</t>
  </si>
  <si>
    <t>RXDATA[359]</t>
  </si>
  <si>
    <t>RXDATA[36]</t>
  </si>
  <si>
    <t>RXDATA[360]</t>
  </si>
  <si>
    <t>RXDATA[361]</t>
  </si>
  <si>
    <t>RXDATA[362]</t>
  </si>
  <si>
    <t>RXDATA[363]</t>
  </si>
  <si>
    <t>RXDATA[364]</t>
  </si>
  <si>
    <t>RXDATA[365]</t>
  </si>
  <si>
    <t>RXDATA[366]</t>
  </si>
  <si>
    <t>RXDATA[367]</t>
  </si>
  <si>
    <t>RXDATA[368]</t>
  </si>
  <si>
    <t>RXDATA[369]</t>
  </si>
  <si>
    <t>RXDATA[37]</t>
  </si>
  <si>
    <t>RXDATA[370]</t>
  </si>
  <si>
    <t>RXDATA[371]</t>
  </si>
  <si>
    <t>RXDATA[372]</t>
  </si>
  <si>
    <t>RXDATA[373]</t>
  </si>
  <si>
    <t>RXDATA[374]</t>
  </si>
  <si>
    <t>RXDATA[375]</t>
  </si>
  <si>
    <t>RXDATA[376]</t>
  </si>
  <si>
    <t>RXDATA[377]</t>
  </si>
  <si>
    <t>RXDATA[378]</t>
  </si>
  <si>
    <t>RXDATA[379]</t>
  </si>
  <si>
    <t>RXDATA[38]</t>
  </si>
  <si>
    <t>RXDATA[380]</t>
  </si>
  <si>
    <t>RXDATA[381]</t>
  </si>
  <si>
    <t>RXDATA[382]</t>
  </si>
  <si>
    <t>RXDATA[383]</t>
  </si>
  <si>
    <t>RXDATA[384]</t>
  </si>
  <si>
    <t>RXDATA[385]</t>
  </si>
  <si>
    <t>RXDATA[386]</t>
  </si>
  <si>
    <t>RXDATA[387]</t>
  </si>
  <si>
    <t>RXDATA[388]</t>
  </si>
  <si>
    <t>RXDATA[389]</t>
  </si>
  <si>
    <t>RXDATA[39]</t>
  </si>
  <si>
    <t>RXDATA[390]</t>
  </si>
  <si>
    <t>RXDATA[391]</t>
  </si>
  <si>
    <t>RXDATA[392]</t>
  </si>
  <si>
    <t>RXDATA[393]</t>
  </si>
  <si>
    <t>RXDATA[394]</t>
  </si>
  <si>
    <t>RXDATA[395]</t>
  </si>
  <si>
    <t>RXDATA[396]</t>
  </si>
  <si>
    <t>RXDATA[397]</t>
  </si>
  <si>
    <t>RXDATA[398]</t>
  </si>
  <si>
    <t>RXDATA[399]</t>
  </si>
  <si>
    <t>RXDATA[4]</t>
  </si>
  <si>
    <t>RXDATA[40]</t>
  </si>
  <si>
    <t>RXDATA[400]</t>
  </si>
  <si>
    <t>RXDATA[401]</t>
  </si>
  <si>
    <t>RXDATA[402]</t>
  </si>
  <si>
    <t>RXDATA[403]</t>
  </si>
  <si>
    <t>RXDATA[404]</t>
  </si>
  <si>
    <t>RXDATA[405]</t>
  </si>
  <si>
    <t>RXDATA[406]</t>
  </si>
  <si>
    <t>RXDATA[407]</t>
  </si>
  <si>
    <t>RXDATA[408]</t>
  </si>
  <si>
    <t>RXDATA[409]</t>
  </si>
  <si>
    <t>RXDATA[41]</t>
  </si>
  <si>
    <t>RXDATA[410]</t>
  </si>
  <si>
    <t>RXDATA[411]</t>
  </si>
  <si>
    <t>RXDATA[412]</t>
  </si>
  <si>
    <t>RXDATA[413]</t>
  </si>
  <si>
    <t>RXDATA[414]</t>
  </si>
  <si>
    <t>RXDATA[415]</t>
  </si>
  <si>
    <t>RXDATA[416]</t>
  </si>
  <si>
    <t>RXDATA[417]</t>
  </si>
  <si>
    <t>RXDATA[418]</t>
  </si>
  <si>
    <t>RXDATA[419]</t>
  </si>
  <si>
    <t>RXDATA[42]</t>
  </si>
  <si>
    <t>RXDATA[420]</t>
  </si>
  <si>
    <t>RXDATA[421]</t>
  </si>
  <si>
    <t>RXDATA[422]</t>
  </si>
  <si>
    <t>RXDATA[423]</t>
  </si>
  <si>
    <t>RXDATA[424]</t>
  </si>
  <si>
    <t>RXDATA[425]</t>
  </si>
  <si>
    <t>RXDATA[426]</t>
  </si>
  <si>
    <t>RXDATA[427]</t>
  </si>
  <si>
    <t>RXDATA[428]</t>
  </si>
  <si>
    <t>RXDATA[429]</t>
  </si>
  <si>
    <t>RXDATA[43]</t>
  </si>
  <si>
    <t>RXDATA[430]</t>
  </si>
  <si>
    <t>RXDATA[431]</t>
  </si>
  <si>
    <t>RXDATA[432]</t>
  </si>
  <si>
    <t>RXDATA[433]</t>
  </si>
  <si>
    <t>RXDATA[434]</t>
  </si>
  <si>
    <t>RXDATA[435]</t>
  </si>
  <si>
    <t>RXDATA[436]</t>
  </si>
  <si>
    <t>RXDATA[437]</t>
  </si>
  <si>
    <t>RXDATA[438]</t>
  </si>
  <si>
    <t>RXDATA[439]</t>
  </si>
  <si>
    <t>RXDATA[44]</t>
  </si>
  <si>
    <t>RXDATA[440]</t>
  </si>
  <si>
    <t>RXDATA[441]</t>
  </si>
  <si>
    <t>RXDATA[442]</t>
  </si>
  <si>
    <t>RXDATA[443]</t>
  </si>
  <si>
    <t>RXDATA[444]</t>
  </si>
  <si>
    <t>RXDATA[445]</t>
  </si>
  <si>
    <t>RXDATA[446]</t>
  </si>
  <si>
    <t>RXDATA[447]</t>
  </si>
  <si>
    <t>RXDATA[448]</t>
  </si>
  <si>
    <t>RXDATA[449]</t>
  </si>
  <si>
    <t>RXDATA[45]</t>
  </si>
  <si>
    <t>RXDATA[450]</t>
  </si>
  <si>
    <t>RXDATA[451]</t>
  </si>
  <si>
    <t>RXDATA[452]</t>
  </si>
  <si>
    <t>RXDATA[453]</t>
  </si>
  <si>
    <t>RXDATA[454]</t>
  </si>
  <si>
    <t>RXDATA[455]</t>
  </si>
  <si>
    <t>RXDATA[456]</t>
  </si>
  <si>
    <t>RXDATA[457]</t>
  </si>
  <si>
    <t>RXDATA[458]</t>
  </si>
  <si>
    <t>RXDATA[459]</t>
  </si>
  <si>
    <t>RXDATA[46]</t>
  </si>
  <si>
    <t>RXDATA[460]</t>
  </si>
  <si>
    <t>RXDATA[461]</t>
  </si>
  <si>
    <t>RXDATA[462]</t>
  </si>
  <si>
    <t>RXDATA[463]</t>
  </si>
  <si>
    <t>RXDATA[464]</t>
  </si>
  <si>
    <t>RXDATA[465]</t>
  </si>
  <si>
    <t>RXDATA[466]</t>
  </si>
  <si>
    <t>RXDATA[467]</t>
  </si>
  <si>
    <t>RXDATA[468]</t>
  </si>
  <si>
    <t>RXDATA[469]</t>
  </si>
  <si>
    <t>RXDATA[47]</t>
  </si>
  <si>
    <t>RXDATA[470]</t>
  </si>
  <si>
    <t>RXDATA[471]</t>
  </si>
  <si>
    <t>RXDATA[472]</t>
  </si>
  <si>
    <t>RXDATA[473]</t>
  </si>
  <si>
    <t>RXDATA[474]</t>
  </si>
  <si>
    <t>RXDATA[475]</t>
  </si>
  <si>
    <t>RXDATA[476]</t>
  </si>
  <si>
    <t>RXDATA[477]</t>
  </si>
  <si>
    <t>RXDATA[478]</t>
  </si>
  <si>
    <t>RXDATA[479]</t>
  </si>
  <si>
    <t>RXDATA[48]</t>
  </si>
  <si>
    <t>RXDATA[480]</t>
  </si>
  <si>
    <t>RXDATA[481]</t>
  </si>
  <si>
    <t>RXDATA[482]</t>
  </si>
  <si>
    <t>RXDATA[483]</t>
  </si>
  <si>
    <t>RXDATA[484]</t>
  </si>
  <si>
    <t>RXDATA[485]</t>
  </si>
  <si>
    <t>RXDATA[486]</t>
  </si>
  <si>
    <t>RXDATA[487]</t>
  </si>
  <si>
    <t>RXDATA[488]</t>
  </si>
  <si>
    <t>RXDATA[489]</t>
  </si>
  <si>
    <t>RXDATA[49]</t>
  </si>
  <si>
    <t>RXDATA[490]</t>
  </si>
  <si>
    <t>RXDATA[491]</t>
  </si>
  <si>
    <t>RXDATA[492]</t>
  </si>
  <si>
    <t>RXDATA[493]</t>
  </si>
  <si>
    <t>RXDATA[494]</t>
  </si>
  <si>
    <t>RXDATA[495]</t>
  </si>
  <si>
    <t>RXDATA[496]</t>
  </si>
  <si>
    <t>RXDATA[497]</t>
  </si>
  <si>
    <t>RXDATA[498]</t>
  </si>
  <si>
    <t>RXDATA[499]</t>
  </si>
  <si>
    <t>RXDATA[5]</t>
  </si>
  <si>
    <t>RXDATA[50]</t>
  </si>
  <si>
    <t>RXDATA[500]</t>
  </si>
  <si>
    <t>RXDATA[501]</t>
  </si>
  <si>
    <t>RXDATA[502]</t>
  </si>
  <si>
    <t>RXDATA[503]</t>
  </si>
  <si>
    <t>RXDATA[504]</t>
  </si>
  <si>
    <t>RXDATA[505]</t>
  </si>
  <si>
    <t>RXDATA[506]</t>
  </si>
  <si>
    <t>RXDATA[507]</t>
  </si>
  <si>
    <t>RXDATA[508]</t>
  </si>
  <si>
    <t>RXDATA[509]</t>
  </si>
  <si>
    <t>RXDATA[51]</t>
  </si>
  <si>
    <t>RXDATA[510]</t>
  </si>
  <si>
    <t>RXDATA[511]</t>
  </si>
  <si>
    <t>RXDATA[52]</t>
  </si>
  <si>
    <t>RXDATA[53]</t>
  </si>
  <si>
    <t>RXDATA[54]</t>
  </si>
  <si>
    <t>RXDATA[55]</t>
  </si>
  <si>
    <t>RXDATA[56]</t>
  </si>
  <si>
    <t>RXDATA[57]</t>
  </si>
  <si>
    <t>RXDATA[58]</t>
  </si>
  <si>
    <t>RXDATA[59]</t>
  </si>
  <si>
    <t>RXDATA[6]</t>
  </si>
  <si>
    <t>RXDATA[60]</t>
  </si>
  <si>
    <t>RXDATA[61]</t>
  </si>
  <si>
    <t>RXDATA[62]</t>
  </si>
  <si>
    <t>RXDATA[63]</t>
  </si>
  <si>
    <t>RXDATA[64]</t>
  </si>
  <si>
    <t>RXDATA[65]</t>
  </si>
  <si>
    <t>RXDATA[66]</t>
  </si>
  <si>
    <t>RXDATA[67]</t>
  </si>
  <si>
    <t>RXDATA[68]</t>
  </si>
  <si>
    <t>RXDATA[69]</t>
  </si>
  <si>
    <t>RXDATA[7]</t>
  </si>
  <si>
    <t>RXDATA[70]</t>
  </si>
  <si>
    <t>RXDATA[71]</t>
  </si>
  <si>
    <t>RXDATA[72]</t>
  </si>
  <si>
    <t>RXDATA[73]</t>
  </si>
  <si>
    <t>RXDATA[74]</t>
  </si>
  <si>
    <t>RXDATA[75]</t>
  </si>
  <si>
    <t>RXDATA[76]</t>
  </si>
  <si>
    <t>RXDATA[77]</t>
  </si>
  <si>
    <t>RXDATA[78]</t>
  </si>
  <si>
    <t>RXDATA[79]</t>
  </si>
  <si>
    <t>RXDATA[8]</t>
  </si>
  <si>
    <t>RXDATA[80]</t>
  </si>
  <si>
    <t>RXDATA[81]</t>
  </si>
  <si>
    <t>RXDATA[82]</t>
  </si>
  <si>
    <t>RXDATA[83]</t>
  </si>
  <si>
    <t>RXDATA[84]</t>
  </si>
  <si>
    <t>RXDATA[85]</t>
  </si>
  <si>
    <t>RXDATA[86]</t>
  </si>
  <si>
    <t>RXDATA[87]</t>
  </si>
  <si>
    <t>RXDATA[88]</t>
  </si>
  <si>
    <t>RXDATA[89]</t>
  </si>
  <si>
    <t>RXDATA[9]</t>
  </si>
  <si>
    <t>RXDATA[90]</t>
  </si>
  <si>
    <t>RXDATA[91]</t>
  </si>
  <si>
    <t>RXDATA[92]</t>
  </si>
  <si>
    <t>RXDATA[93]</t>
  </si>
  <si>
    <t>RXDATA[94]</t>
  </si>
  <si>
    <t>RXDATA[95]</t>
  </si>
  <si>
    <t>RXDATA[96]</t>
  </si>
  <si>
    <t>RXDATA[97]</t>
  </si>
  <si>
    <t>RXDATA[98]</t>
  </si>
  <si>
    <t>RXDATA[99]</t>
  </si>
  <si>
    <t>RXDATASB[0]</t>
  </si>
  <si>
    <t>RXDATASB[1]</t>
  </si>
  <si>
    <t>RXDATASB[2]</t>
  </si>
  <si>
    <t>RXDATASB[3]</t>
  </si>
  <si>
    <t>RXDATASB[4]</t>
  </si>
  <si>
    <t>RXDATASB[5]</t>
  </si>
  <si>
    <t>RXDATASB[6]</t>
  </si>
  <si>
    <t>RXDATASB[7]</t>
  </si>
  <si>
    <t>RXDATASBRD[0]</t>
  </si>
  <si>
    <t>RXDATASBRD[1]</t>
  </si>
  <si>
    <t>RXDATASBRD[2]</t>
  </si>
  <si>
    <t>RXDATASBRD[3]</t>
  </si>
  <si>
    <t>RXDATASBRD[4]</t>
  </si>
  <si>
    <t>RXDATASBRD[5]</t>
  </si>
  <si>
    <t>RXDATASBRD[6]</t>
  </si>
  <si>
    <t>RXDATASBRD[7]</t>
  </si>
  <si>
    <t>RXRD[0]</t>
  </si>
  <si>
    <t>RXRD[1]</t>
  </si>
  <si>
    <t>RXRD[10]</t>
  </si>
  <si>
    <t>RXRD[11]</t>
  </si>
  <si>
    <t>RXRD[12]</t>
  </si>
  <si>
    <t>RXRD[13]</t>
  </si>
  <si>
    <t>RXRD[14]</t>
  </si>
  <si>
    <t>RXRD[15]</t>
  </si>
  <si>
    <t>RXRD[16]</t>
  </si>
  <si>
    <t>RXRD[17]</t>
  </si>
  <si>
    <t>RXRD[18]</t>
  </si>
  <si>
    <t>RXRD[19]</t>
  </si>
  <si>
    <t>RXRD[2]</t>
  </si>
  <si>
    <t>RXRD[20]</t>
  </si>
  <si>
    <t>RXRD[21]</t>
  </si>
  <si>
    <t>RXRD[22]</t>
  </si>
  <si>
    <t>RXRD[23]</t>
  </si>
  <si>
    <t>RXRD[24]</t>
  </si>
  <si>
    <t>RXRD[25]</t>
  </si>
  <si>
    <t>RXRD[26]</t>
  </si>
  <si>
    <t>RXRD[27]</t>
  </si>
  <si>
    <t>RXRD[28]</t>
  </si>
  <si>
    <t>RXRD[29]</t>
  </si>
  <si>
    <t>RXRD[3]</t>
  </si>
  <si>
    <t>RXRD[30]</t>
  </si>
  <si>
    <t>RXRD[31]</t>
  </si>
  <si>
    <t>RXRD[4]</t>
  </si>
  <si>
    <t>RXRD[5]</t>
  </si>
  <si>
    <t>RXRD[6]</t>
  </si>
  <si>
    <t>RXRD[7]</t>
  </si>
  <si>
    <t>RXRD[8]</t>
  </si>
  <si>
    <t>RXRD[9]</t>
  </si>
  <si>
    <t>RXTRK[0]</t>
  </si>
  <si>
    <t>RXTRK[1]</t>
  </si>
  <si>
    <t>RXTRK[2]</t>
  </si>
  <si>
    <t>RXTRK[3]</t>
  </si>
  <si>
    <t>RXTRK[4]</t>
  </si>
  <si>
    <t>RXTRK[5]</t>
  </si>
  <si>
    <t>RXTRK[6]</t>
  </si>
  <si>
    <t>RXTRK[7]</t>
  </si>
  <si>
    <t>RXVLD[0]</t>
  </si>
  <si>
    <t>RXVLD[1]</t>
  </si>
  <si>
    <t>RXVLD[2]</t>
  </si>
  <si>
    <t>RXVLD[3]</t>
  </si>
  <si>
    <t>RXVLD[4]</t>
  </si>
  <si>
    <t>RXVLD[5]</t>
  </si>
  <si>
    <t>RXVLD[6]</t>
  </si>
  <si>
    <t>RXVLD[7]</t>
  </si>
  <si>
    <t>RXVLDRD[0]</t>
  </si>
  <si>
    <t>RXVLDRD[1]</t>
  </si>
  <si>
    <t>RXVLDRD[2]</t>
  </si>
  <si>
    <t>RXVLDRD[3]</t>
  </si>
  <si>
    <t>RXVLDRD[4]</t>
  </si>
  <si>
    <t>RXVLDRD[5]</t>
  </si>
  <si>
    <t>RXVLDRD[6]</t>
  </si>
  <si>
    <t>RXVLDRD[7]</t>
  </si>
  <si>
    <t>TXCKN[0]</t>
  </si>
  <si>
    <t>TXCKN[1]</t>
  </si>
  <si>
    <t>TXCKN[2]</t>
  </si>
  <si>
    <t>TXCKN[3]</t>
  </si>
  <si>
    <t>TXCKN[4]</t>
  </si>
  <si>
    <t>TXCKN[5]</t>
  </si>
  <si>
    <t>TXCKN[6]</t>
  </si>
  <si>
    <t>TXCKN[7]</t>
  </si>
  <si>
    <t>TXCKP[0]</t>
  </si>
  <si>
    <t>TXCKP[1]</t>
  </si>
  <si>
    <t>TXCKP[2]</t>
  </si>
  <si>
    <t>TXCKP[3]</t>
  </si>
  <si>
    <t>TXCKP[4]</t>
  </si>
  <si>
    <t>TXCKP[5]</t>
  </si>
  <si>
    <t>TXCKP[6]</t>
  </si>
  <si>
    <t>TXCKP[7]</t>
  </si>
  <si>
    <t>TXCKRD[0]</t>
  </si>
  <si>
    <t>TXCKRD[1]</t>
  </si>
  <si>
    <t>TXCKRD[2]</t>
  </si>
  <si>
    <t>TXCKRD[3]</t>
  </si>
  <si>
    <t>TXCKRD[4]</t>
  </si>
  <si>
    <t>TXCKRD[5]</t>
  </si>
  <si>
    <t>TXCKRD[6]</t>
  </si>
  <si>
    <t>TXCKRD[7]</t>
  </si>
  <si>
    <t>TXCKSB[0]</t>
  </si>
  <si>
    <t>TXCKSB[1]</t>
  </si>
  <si>
    <t>TXCKSB[2]</t>
  </si>
  <si>
    <t>TXCKSB[3]</t>
  </si>
  <si>
    <t>TXCKSB[4]</t>
  </si>
  <si>
    <t>TXCKSB[5]</t>
  </si>
  <si>
    <t>TXCKSB[6]</t>
  </si>
  <si>
    <t>TXCKSB[7]</t>
  </si>
  <si>
    <t>TXCKSBRD[0]</t>
  </si>
  <si>
    <t>TXCKSBRD[1]</t>
  </si>
  <si>
    <t>TXCKSBRD[2]</t>
  </si>
  <si>
    <t>TXCKSBRD[3]</t>
  </si>
  <si>
    <t>TXCKSBRD[4]</t>
  </si>
  <si>
    <t>TXCKSBRD[5]</t>
  </si>
  <si>
    <t>TXCKSBRD[6]</t>
  </si>
  <si>
    <t>TXCKSBRD[7]</t>
  </si>
  <si>
    <t>TXDATA[0]</t>
  </si>
  <si>
    <t>TXDATA[1]</t>
  </si>
  <si>
    <t>TXDATA[10]</t>
  </si>
  <si>
    <t>TXDATA[100]</t>
  </si>
  <si>
    <t>TXDATA[101]</t>
  </si>
  <si>
    <t>TXDATA[102]</t>
  </si>
  <si>
    <t>TXDATA[103]</t>
  </si>
  <si>
    <t>TXDATA[104]</t>
  </si>
  <si>
    <t>TXDATA[105]</t>
  </si>
  <si>
    <t>TXDATA[106]</t>
  </si>
  <si>
    <t>TXDATA[107]</t>
  </si>
  <si>
    <t>TXDATA[108]</t>
  </si>
  <si>
    <t>TXDATA[109]</t>
  </si>
  <si>
    <t>TXDATA[11]</t>
  </si>
  <si>
    <t>TXDATA[110]</t>
  </si>
  <si>
    <t>TXDATA[111]</t>
  </si>
  <si>
    <t>TXDATA[112]</t>
  </si>
  <si>
    <t>TXDATA[113]</t>
  </si>
  <si>
    <t>TXDATA[114]</t>
  </si>
  <si>
    <t>TXDATA[115]</t>
  </si>
  <si>
    <t>TXDATA[116]</t>
  </si>
  <si>
    <t>TXDATA[117]</t>
  </si>
  <si>
    <t>TXDATA[118]</t>
  </si>
  <si>
    <t>TXDATA[119]</t>
  </si>
  <si>
    <t>TXDATA[12]</t>
  </si>
  <si>
    <t>TXDATA[120]</t>
  </si>
  <si>
    <t>TXDATA[121]</t>
  </si>
  <si>
    <t>TXDATA[122]</t>
  </si>
  <si>
    <t>TXDATA[123]</t>
  </si>
  <si>
    <t>TXDATA[124]</t>
  </si>
  <si>
    <t>TXDATA[125]</t>
  </si>
  <si>
    <t>TXDATA[126]</t>
  </si>
  <si>
    <t>TXDATA[127]</t>
  </si>
  <si>
    <t>TXDATA[128]</t>
  </si>
  <si>
    <t>TXDATA[129]</t>
  </si>
  <si>
    <t>TXDATA[13]</t>
  </si>
  <si>
    <t>TXDATA[130]</t>
  </si>
  <si>
    <t>TXDATA[131]</t>
  </si>
  <si>
    <t>TXDATA[132]</t>
  </si>
  <si>
    <t>TXDATA[133]</t>
  </si>
  <si>
    <t>TXDATA[134]</t>
  </si>
  <si>
    <t>TXDATA[135]</t>
  </si>
  <si>
    <t>TXDATA[136]</t>
  </si>
  <si>
    <t>TXDATA[137]</t>
  </si>
  <si>
    <t>TXDATA[138]</t>
  </si>
  <si>
    <t>TXDATA[139]</t>
  </si>
  <si>
    <t>TXDATA[14]</t>
  </si>
  <si>
    <t>TXDATA[140]</t>
  </si>
  <si>
    <t>TXDATA[141]</t>
  </si>
  <si>
    <t>TXDATA[142]</t>
  </si>
  <si>
    <t>TXDATA[143]</t>
  </si>
  <si>
    <t>TXDATA[144]</t>
  </si>
  <si>
    <t>TXDATA[145]</t>
  </si>
  <si>
    <t>TXDATA[146]</t>
  </si>
  <si>
    <t>TXDATA[147]</t>
  </si>
  <si>
    <t>TXDATA[148]</t>
  </si>
  <si>
    <t>TXDATA[149]</t>
  </si>
  <si>
    <t>TXDATA[15]</t>
  </si>
  <si>
    <t>TXDATA[150]</t>
  </si>
  <si>
    <t>TXDATA[151]</t>
  </si>
  <si>
    <t>TXDATA[152]</t>
  </si>
  <si>
    <t>TXDATA[153]</t>
  </si>
  <si>
    <t>TXDATA[154]</t>
  </si>
  <si>
    <t>TXDATA[155]</t>
  </si>
  <si>
    <t>TXDATA[156]</t>
  </si>
  <si>
    <t>TXDATA[157]</t>
  </si>
  <si>
    <t>TXDATA[158]</t>
  </si>
  <si>
    <t>TXDATA[159]</t>
  </si>
  <si>
    <t>TXDATA[16]</t>
  </si>
  <si>
    <t>TXDATA[160]</t>
  </si>
  <si>
    <t>TXDATA[161]</t>
  </si>
  <si>
    <t>TXDATA[162]</t>
  </si>
  <si>
    <t>TXDATA[163]</t>
  </si>
  <si>
    <t>TXDATA[164]</t>
  </si>
  <si>
    <t>TXDATA[165]</t>
  </si>
  <si>
    <t>TXDATA[166]</t>
  </si>
  <si>
    <t>TXDATA[167]</t>
  </si>
  <si>
    <t>TXDATA[168]</t>
  </si>
  <si>
    <t>TXDATA[169]</t>
  </si>
  <si>
    <t>TXDATA[17]</t>
  </si>
  <si>
    <t>TXDATA[170]</t>
  </si>
  <si>
    <t>TXDATA[171]</t>
  </si>
  <si>
    <t>TXDATA[172]</t>
  </si>
  <si>
    <t>TXDATA[173]</t>
  </si>
  <si>
    <t>TXDATA[174]</t>
  </si>
  <si>
    <t>TXDATA[175]</t>
  </si>
  <si>
    <t>TXDATA[176]</t>
  </si>
  <si>
    <t>TXDATA[177]</t>
  </si>
  <si>
    <t>TXDATA[178]</t>
  </si>
  <si>
    <t>TXDATA[179]</t>
  </si>
  <si>
    <t>TXDATA[18]</t>
  </si>
  <si>
    <t>TXDATA[180]</t>
  </si>
  <si>
    <t>TXDATA[181]</t>
  </si>
  <si>
    <t>TXDATA[182]</t>
  </si>
  <si>
    <t>TXDATA[183]</t>
  </si>
  <si>
    <t>TXDATA[184]</t>
  </si>
  <si>
    <t>TXDATA[185]</t>
  </si>
  <si>
    <t>TXDATA[186]</t>
  </si>
  <si>
    <t>TXDATA[187]</t>
  </si>
  <si>
    <t>TXDATA[188]</t>
  </si>
  <si>
    <t>TXDATA[189]</t>
  </si>
  <si>
    <t>TXDATA[19]</t>
  </si>
  <si>
    <t>TXDATA[190]</t>
  </si>
  <si>
    <t>TXDATA[191]</t>
  </si>
  <si>
    <t>TXDATA[192]</t>
  </si>
  <si>
    <t>TXDATA[193]</t>
  </si>
  <si>
    <t>TXDATA[194]</t>
  </si>
  <si>
    <t>TXDATA[195]</t>
  </si>
  <si>
    <t>TXDATA[196]</t>
  </si>
  <si>
    <t>TXDATA[197]</t>
  </si>
  <si>
    <t>TXDATA[198]</t>
  </si>
  <si>
    <t>TXDATA[199]</t>
  </si>
  <si>
    <t>TXDATA[2]</t>
  </si>
  <si>
    <t>TXDATA[20]</t>
  </si>
  <si>
    <t>TXDATA[200]</t>
  </si>
  <si>
    <t>TXDATA[201]</t>
  </si>
  <si>
    <t>TXDATA[202]</t>
  </si>
  <si>
    <t>TXDATA[203]</t>
  </si>
  <si>
    <t>TXDATA[204]</t>
  </si>
  <si>
    <t>TXDATA[205]</t>
  </si>
  <si>
    <t>TXDATA[206]</t>
  </si>
  <si>
    <t>TXDATA[207]</t>
  </si>
  <si>
    <t>TXDATA[208]</t>
  </si>
  <si>
    <t>TXDATA[209]</t>
  </si>
  <si>
    <t>TXDATA[21]</t>
  </si>
  <si>
    <t>TXDATA[210]</t>
  </si>
  <si>
    <t>TXDATA[211]</t>
  </si>
  <si>
    <t>TXDATA[212]</t>
  </si>
  <si>
    <t>TXDATA[213]</t>
  </si>
  <si>
    <t>TXDATA[214]</t>
  </si>
  <si>
    <t>TXDATA[215]</t>
  </si>
  <si>
    <t>TXDATA[216]</t>
  </si>
  <si>
    <t>TXDATA[217]</t>
  </si>
  <si>
    <t>TXDATA[218]</t>
  </si>
  <si>
    <t>TXDATA[219]</t>
  </si>
  <si>
    <t>TXDATA[22]</t>
  </si>
  <si>
    <t>TXDATA[220]</t>
  </si>
  <si>
    <t>TXDATA[221]</t>
  </si>
  <si>
    <t>TXDATA[222]</t>
  </si>
  <si>
    <t>TXDATA[223]</t>
  </si>
  <si>
    <t>TXDATA[224]</t>
  </si>
  <si>
    <t>TXDATA[225]</t>
  </si>
  <si>
    <t>TXDATA[226]</t>
  </si>
  <si>
    <t>TXDATA[227]</t>
  </si>
  <si>
    <t>TXDATA[228]</t>
  </si>
  <si>
    <t>TXDATA[229]</t>
  </si>
  <si>
    <t>TXDATA[23]</t>
  </si>
  <si>
    <t>TXDATA[230]</t>
  </si>
  <si>
    <t>TXDATA[231]</t>
  </si>
  <si>
    <t>TXDATA[232]</t>
  </si>
  <si>
    <t>TXDATA[233]</t>
  </si>
  <si>
    <t>TXDATA[234]</t>
  </si>
  <si>
    <t>TXDATA[235]</t>
  </si>
  <si>
    <t>TXDATA[236]</t>
  </si>
  <si>
    <t>TXDATA[237]</t>
  </si>
  <si>
    <t>TXDATA[238]</t>
  </si>
  <si>
    <t>TXDATA[239]</t>
  </si>
  <si>
    <t>TXDATA[24]</t>
  </si>
  <si>
    <t>TXDATA[240]</t>
  </si>
  <si>
    <t>TXDATA[241]</t>
  </si>
  <si>
    <t>TXDATA[242]</t>
  </si>
  <si>
    <t>TXDATA[243]</t>
  </si>
  <si>
    <t>TXDATA[244]</t>
  </si>
  <si>
    <t>TXDATA[245]</t>
  </si>
  <si>
    <t>TXDATA[246]</t>
  </si>
  <si>
    <t>TXDATA[247]</t>
  </si>
  <si>
    <t>TXDATA[248]</t>
  </si>
  <si>
    <t>TXDATA[249]</t>
  </si>
  <si>
    <t>TXDATA[25]</t>
  </si>
  <si>
    <t>TXDATA[250]</t>
  </si>
  <si>
    <t>TXDATA[251]</t>
  </si>
  <si>
    <t>TXDATA[252]</t>
  </si>
  <si>
    <t>TXDATA[253]</t>
  </si>
  <si>
    <t>TXDATA[254]</t>
  </si>
  <si>
    <t>TXDATA[255]</t>
  </si>
  <si>
    <t>TXDATA[256]</t>
  </si>
  <si>
    <t>TXDATA[257]</t>
  </si>
  <si>
    <t>TXDATA[258]</t>
  </si>
  <si>
    <t>TXDATA[259]</t>
  </si>
  <si>
    <t>TXDATA[26]</t>
  </si>
  <si>
    <t>TXDATA[260]</t>
  </si>
  <si>
    <t>TXDATA[261]</t>
  </si>
  <si>
    <t>TXDATA[262]</t>
  </si>
  <si>
    <t>TXDATA[263]</t>
  </si>
  <si>
    <t>TXDATA[264]</t>
  </si>
  <si>
    <t>TXDATA[265]</t>
  </si>
  <si>
    <t>TXDATA[266]</t>
  </si>
  <si>
    <t>TXDATA[267]</t>
  </si>
  <si>
    <t>TXDATA[268]</t>
  </si>
  <si>
    <t>TXDATA[269]</t>
  </si>
  <si>
    <t>TXDATA[27]</t>
  </si>
  <si>
    <t>TXDATA[270]</t>
  </si>
  <si>
    <t>TXDATA[271]</t>
  </si>
  <si>
    <t>TXDATA[272]</t>
  </si>
  <si>
    <t>TXDATA[273]</t>
  </si>
  <si>
    <t>TXDATA[274]</t>
  </si>
  <si>
    <t>TXDATA[275]</t>
  </si>
  <si>
    <t>TXDATA[276]</t>
  </si>
  <si>
    <t>TXDATA[277]</t>
  </si>
  <si>
    <t>TXDATA[278]</t>
  </si>
  <si>
    <t>TXDATA[279]</t>
  </si>
  <si>
    <t>TXDATA[28]</t>
  </si>
  <si>
    <t>TXDATA[280]</t>
  </si>
  <si>
    <t>TXDATA[281]</t>
  </si>
  <si>
    <t>TXDATA[282]</t>
  </si>
  <si>
    <t>TXDATA[283]</t>
  </si>
  <si>
    <t>TXDATA[284]</t>
  </si>
  <si>
    <t>TXDATA[285]</t>
  </si>
  <si>
    <t>TXDATA[286]</t>
  </si>
  <si>
    <t>TXDATA[287]</t>
  </si>
  <si>
    <t>TXDATA[288]</t>
  </si>
  <si>
    <t>TXDATA[289]</t>
  </si>
  <si>
    <t>TXDATA[29]</t>
  </si>
  <si>
    <t>TXDATA[290]</t>
  </si>
  <si>
    <t>TXDATA[291]</t>
  </si>
  <si>
    <t>TXDATA[292]</t>
  </si>
  <si>
    <t>TXDATA[293]</t>
  </si>
  <si>
    <t>TXDATA[294]</t>
  </si>
  <si>
    <t>TXDATA[295]</t>
  </si>
  <si>
    <t>TXDATA[296]</t>
  </si>
  <si>
    <t>TXDATA[297]</t>
  </si>
  <si>
    <t>TXDATA[298]</t>
  </si>
  <si>
    <t>TXDATA[299]</t>
  </si>
  <si>
    <t>TXDATA[3]</t>
  </si>
  <si>
    <t>TXDATA[30]</t>
  </si>
  <si>
    <t>TXDATA[300]</t>
  </si>
  <si>
    <t>TXDATA[301]</t>
  </si>
  <si>
    <t>TXDATA[302]</t>
  </si>
  <si>
    <t>TXDATA[303]</t>
  </si>
  <si>
    <t>TXDATA[304]</t>
  </si>
  <si>
    <t>TXDATA[305]</t>
  </si>
  <si>
    <t>TXDATA[306]</t>
  </si>
  <si>
    <t>TXDATA[307]</t>
  </si>
  <si>
    <t>TXDATA[308]</t>
  </si>
  <si>
    <t>TXDATA[309]</t>
  </si>
  <si>
    <t>TXDATA[31]</t>
  </si>
  <si>
    <t>TXDATA[310]</t>
  </si>
  <si>
    <t>TXDATA[311]</t>
  </si>
  <si>
    <t>TXDATA[312]</t>
  </si>
  <si>
    <t>TXDATA[313]</t>
  </si>
  <si>
    <t>TXDATA[314]</t>
  </si>
  <si>
    <t>TXDATA[315]</t>
  </si>
  <si>
    <t>TXDATA[316]</t>
  </si>
  <si>
    <t>TXDATA[317]</t>
  </si>
  <si>
    <t>TXDATA[318]</t>
  </si>
  <si>
    <t>TXDATA[319]</t>
  </si>
  <si>
    <t>TXDATA[32]</t>
  </si>
  <si>
    <t>TXDATA[320]</t>
  </si>
  <si>
    <t>TXDATA[321]</t>
  </si>
  <si>
    <t>TXDATA[322]</t>
  </si>
  <si>
    <t>TXDATA[323]</t>
  </si>
  <si>
    <t>TXDATA[324]</t>
  </si>
  <si>
    <t>TXDATA[325]</t>
  </si>
  <si>
    <t>TXDATA[326]</t>
  </si>
  <si>
    <t>TXDATA[327]</t>
  </si>
  <si>
    <t>TXDATA[328]</t>
  </si>
  <si>
    <t>TXDATA[329]</t>
  </si>
  <si>
    <t>TXDATA[33]</t>
  </si>
  <si>
    <t>TXDATA[330]</t>
  </si>
  <si>
    <t>TXDATA[331]</t>
  </si>
  <si>
    <t>TXDATA[332]</t>
  </si>
  <si>
    <t>TXDATA[333]</t>
  </si>
  <si>
    <t>TXDATA[334]</t>
  </si>
  <si>
    <t>TXDATA[335]</t>
  </si>
  <si>
    <t>TXDATA[336]</t>
  </si>
  <si>
    <t>TXDATA[337]</t>
  </si>
  <si>
    <t>TXDATA[338]</t>
  </si>
  <si>
    <t>TXDATA[339]</t>
  </si>
  <si>
    <t>TXDATA[34]</t>
  </si>
  <si>
    <t>TXDATA[340]</t>
  </si>
  <si>
    <t>TXDATA[341]</t>
  </si>
  <si>
    <t>TXDATA[342]</t>
  </si>
  <si>
    <t>TXDATA[343]</t>
  </si>
  <si>
    <t>TXDATA[344]</t>
  </si>
  <si>
    <t>TXDATA[345]</t>
  </si>
  <si>
    <t>TXDATA[346]</t>
  </si>
  <si>
    <t>TXDATA[347]</t>
  </si>
  <si>
    <t>TXDATA[348]</t>
  </si>
  <si>
    <t>TXDATA[349]</t>
  </si>
  <si>
    <t>TXDATA[35]</t>
  </si>
  <si>
    <t>TXDATA[350]</t>
  </si>
  <si>
    <t>TXDATA[351]</t>
  </si>
  <si>
    <t>TXDATA[352]</t>
  </si>
  <si>
    <t>TXDATA[353]</t>
  </si>
  <si>
    <t>TXDATA[354]</t>
  </si>
  <si>
    <t>TXDATA[355]</t>
  </si>
  <si>
    <t>TXDATA[356]</t>
  </si>
  <si>
    <t>TXDATA[357]</t>
  </si>
  <si>
    <t>TXDATA[358]</t>
  </si>
  <si>
    <t>TXDATA[359]</t>
  </si>
  <si>
    <t>TXDATA[36]</t>
  </si>
  <si>
    <t>TXDATA[360]</t>
  </si>
  <si>
    <t>TXDATA[361]</t>
  </si>
  <si>
    <t>TXDATA[362]</t>
  </si>
  <si>
    <t>TXDATA[363]</t>
  </si>
  <si>
    <t>TXDATA[364]</t>
  </si>
  <si>
    <t>TXDATA[365]</t>
  </si>
  <si>
    <t>TXDATA[366]</t>
  </si>
  <si>
    <t>TXDATA[367]</t>
  </si>
  <si>
    <t>TXDATA[368]</t>
  </si>
  <si>
    <t>TXDATA[369]</t>
  </si>
  <si>
    <t>TXDATA[37]</t>
  </si>
  <si>
    <t>TXDATA[370]</t>
  </si>
  <si>
    <t>TXDATA[371]</t>
  </si>
  <si>
    <t>TXDATA[372]</t>
  </si>
  <si>
    <t>TXDATA[373]</t>
  </si>
  <si>
    <t>TXDATA[374]</t>
  </si>
  <si>
    <t>TXDATA[375]</t>
  </si>
  <si>
    <t>TXDATA[376]</t>
  </si>
  <si>
    <t>TXDATA[377]</t>
  </si>
  <si>
    <t>TXDATA[378]</t>
  </si>
  <si>
    <t>TXDATA[379]</t>
  </si>
  <si>
    <t>TXDATA[38]</t>
  </si>
  <si>
    <t>TXDATA[380]</t>
  </si>
  <si>
    <t>TXDATA[381]</t>
  </si>
  <si>
    <t>TXDATA[382]</t>
  </si>
  <si>
    <t>TXDATA[383]</t>
  </si>
  <si>
    <t>TXDATA[384]</t>
  </si>
  <si>
    <t>TXDATA[385]</t>
  </si>
  <si>
    <t>TXDATA[386]</t>
  </si>
  <si>
    <t>TXDATA[387]</t>
  </si>
  <si>
    <t>TXDATA[388]</t>
  </si>
  <si>
    <t>TXDATA[389]</t>
  </si>
  <si>
    <t>TXDATA[39]</t>
  </si>
  <si>
    <t>TXDATA[390]</t>
  </si>
  <si>
    <t>TXDATA[391]</t>
  </si>
  <si>
    <t>TXDATA[392]</t>
  </si>
  <si>
    <t>TXDATA[393]</t>
  </si>
  <si>
    <t>TXDATA[394]</t>
  </si>
  <si>
    <t>TXDATA[395]</t>
  </si>
  <si>
    <t>TXDATA[396]</t>
  </si>
  <si>
    <t>TXDATA[397]</t>
  </si>
  <si>
    <t>TXDATA[398]</t>
  </si>
  <si>
    <t>TXDATA[399]</t>
  </si>
  <si>
    <t>TXDATA[4]</t>
  </si>
  <si>
    <t>TXDATA[40]</t>
  </si>
  <si>
    <t>TXDATA[400]</t>
  </si>
  <si>
    <t>TXDATA[401]</t>
  </si>
  <si>
    <t>TXDATA[402]</t>
  </si>
  <si>
    <t>TXDATA[403]</t>
  </si>
  <si>
    <t>TXDATA[404]</t>
  </si>
  <si>
    <t>TXDATA[405]</t>
  </si>
  <si>
    <t>TXDATA[406]</t>
  </si>
  <si>
    <t>TXDATA[407]</t>
  </si>
  <si>
    <t>TXDATA[408]</t>
  </si>
  <si>
    <t>TXDATA[409]</t>
  </si>
  <si>
    <t>TXDATA[41]</t>
  </si>
  <si>
    <t>TXDATA[410]</t>
  </si>
  <si>
    <t>TXDATA[411]</t>
  </si>
  <si>
    <t>TXDATA[412]</t>
  </si>
  <si>
    <t>TXDATA[413]</t>
  </si>
  <si>
    <t>TXDATA[414]</t>
  </si>
  <si>
    <t>TXDATA[415]</t>
  </si>
  <si>
    <t>TXDATA[416]</t>
  </si>
  <si>
    <t>TXDATA[417]</t>
  </si>
  <si>
    <t>TXDATA[418]</t>
  </si>
  <si>
    <t>TXDATA[419]</t>
  </si>
  <si>
    <t>TXDATA[42]</t>
  </si>
  <si>
    <t>TXDATA[420]</t>
  </si>
  <si>
    <t>TXDATA[421]</t>
  </si>
  <si>
    <t>TXDATA[422]</t>
  </si>
  <si>
    <t>TXDATA[423]</t>
  </si>
  <si>
    <t>TXDATA[424]</t>
  </si>
  <si>
    <t>TXDATA[425]</t>
  </si>
  <si>
    <t>TXDATA[426]</t>
  </si>
  <si>
    <t>TXDATA[427]</t>
  </si>
  <si>
    <t>TXDATA[428]</t>
  </si>
  <si>
    <t>TXDATA[429]</t>
  </si>
  <si>
    <t>TXDATA[43]</t>
  </si>
  <si>
    <t>TXDATA[430]</t>
  </si>
  <si>
    <t>TXDATA[431]</t>
  </si>
  <si>
    <t>TXDATA[432]</t>
  </si>
  <si>
    <t>TXDATA[433]</t>
  </si>
  <si>
    <t>TXDATA[434]</t>
  </si>
  <si>
    <t>TXDATA[435]</t>
  </si>
  <si>
    <t>TXDATA[436]</t>
  </si>
  <si>
    <t>TXDATA[437]</t>
  </si>
  <si>
    <t>TXDATA[438]</t>
  </si>
  <si>
    <t>TXDATA[439]</t>
  </si>
  <si>
    <t>TXDATA[44]</t>
  </si>
  <si>
    <t>TXDATA[440]</t>
  </si>
  <si>
    <t>TXDATA[441]</t>
  </si>
  <si>
    <t>TXDATA[442]</t>
  </si>
  <si>
    <t>TXDATA[443]</t>
  </si>
  <si>
    <t>TXDATA[444]</t>
  </si>
  <si>
    <t>TXDATA[445]</t>
  </si>
  <si>
    <t>TXDATA[446]</t>
  </si>
  <si>
    <t>TXDATA[447]</t>
  </si>
  <si>
    <t>TXDATA[448]</t>
  </si>
  <si>
    <t>TXDATA[449]</t>
  </si>
  <si>
    <t>TXDATA[45]</t>
  </si>
  <si>
    <t>TXDATA[450]</t>
  </si>
  <si>
    <t>TXDATA[451]</t>
  </si>
  <si>
    <t>TXDATA[452]</t>
  </si>
  <si>
    <t>TXDATA[453]</t>
  </si>
  <si>
    <t>TXDATA[454]</t>
  </si>
  <si>
    <t>TXDATA[455]</t>
  </si>
  <si>
    <t>TXDATA[456]</t>
  </si>
  <si>
    <t>TXDATA[457]</t>
  </si>
  <si>
    <t>TXDATA[458]</t>
  </si>
  <si>
    <t>TXDATA[459]</t>
  </si>
  <si>
    <t>TXDATA[46]</t>
  </si>
  <si>
    <t>TXDATA[460]</t>
  </si>
  <si>
    <t>TXDATA[461]</t>
  </si>
  <si>
    <t>TXDATA[462]</t>
  </si>
  <si>
    <t>TXDATA[463]</t>
  </si>
  <si>
    <t>TXDATA[464]</t>
  </si>
  <si>
    <t>TXDATA[465]</t>
  </si>
  <si>
    <t>TXDATA[466]</t>
  </si>
  <si>
    <t>TXDATA[467]</t>
  </si>
  <si>
    <t>TXDATA[468]</t>
  </si>
  <si>
    <t>TXDATA[469]</t>
  </si>
  <si>
    <t>TXDATA[47]</t>
  </si>
  <si>
    <t>TXDATA[470]</t>
  </si>
  <si>
    <t>TXDATA[471]</t>
  </si>
  <si>
    <t>TXDATA[472]</t>
  </si>
  <si>
    <t>TXDATA[473]</t>
  </si>
  <si>
    <t>TXDATA[474]</t>
  </si>
  <si>
    <t>TXDATA[475]</t>
  </si>
  <si>
    <t>TXDATA[476]</t>
  </si>
  <si>
    <t>TXDATA[477]</t>
  </si>
  <si>
    <t>TXDATA[478]</t>
  </si>
  <si>
    <t>TXDATA[479]</t>
  </si>
  <si>
    <t>TXDATA[48]</t>
  </si>
  <si>
    <t>TXDATA[480]</t>
  </si>
  <si>
    <t>TXDATA[481]</t>
  </si>
  <si>
    <t>TXDATA[482]</t>
  </si>
  <si>
    <t>TXDATA[483]</t>
  </si>
  <si>
    <t>TXDATA[484]</t>
  </si>
  <si>
    <t>TXDATA[485]</t>
  </si>
  <si>
    <t>TXDATA[486]</t>
  </si>
  <si>
    <t>TXDATA[487]</t>
  </si>
  <si>
    <t>TXDATA[488]</t>
  </si>
  <si>
    <t>TXDATA[489]</t>
  </si>
  <si>
    <t>TXDATA[49]</t>
  </si>
  <si>
    <t>TXDATA[490]</t>
  </si>
  <si>
    <t>TXDATA[491]</t>
  </si>
  <si>
    <t>TXDATA[492]</t>
  </si>
  <si>
    <t>TXDATA[493]</t>
  </si>
  <si>
    <t>TXDATA[494]</t>
  </si>
  <si>
    <t>TXDATA[495]</t>
  </si>
  <si>
    <t>TXDATA[496]</t>
  </si>
  <si>
    <t>TXDATA[497]</t>
  </si>
  <si>
    <t>TXDATA[498]</t>
  </si>
  <si>
    <t>TXDATA[499]</t>
  </si>
  <si>
    <t>TXDATA[5]</t>
  </si>
  <si>
    <t>TXDATA[50]</t>
  </si>
  <si>
    <t>TXDATA[500]</t>
  </si>
  <si>
    <t>TXDATA[501]</t>
  </si>
  <si>
    <t>TXDATA[502]</t>
  </si>
  <si>
    <t>TXDATA[503]</t>
  </si>
  <si>
    <t>TXDATA[504]</t>
  </si>
  <si>
    <t>TXDATA[505]</t>
  </si>
  <si>
    <t>TXDATA[506]</t>
  </si>
  <si>
    <t>TXDATA[507]</t>
  </si>
  <si>
    <t>TXDATA[508]</t>
  </si>
  <si>
    <t>TXDATA[509]</t>
  </si>
  <si>
    <t>TXDATA[51]</t>
  </si>
  <si>
    <t>TXDATA[510]</t>
  </si>
  <si>
    <t>TXDATA[511]</t>
  </si>
  <si>
    <t>TXDATA[52]</t>
  </si>
  <si>
    <t>TXDATA[53]</t>
  </si>
  <si>
    <t>TXDATA[54]</t>
  </si>
  <si>
    <t>TXDATA[55]</t>
  </si>
  <si>
    <t>TXDATA[56]</t>
  </si>
  <si>
    <t>TXDATA[57]</t>
  </si>
  <si>
    <t>TXDATA[58]</t>
  </si>
  <si>
    <t>TXDATA[59]</t>
  </si>
  <si>
    <t>TXDATA[6]</t>
  </si>
  <si>
    <t>TXDATA[60]</t>
  </si>
  <si>
    <t>TXDATA[61]</t>
  </si>
  <si>
    <t>TXDATA[62]</t>
  </si>
  <si>
    <t>TXDATA[63]</t>
  </si>
  <si>
    <t>TXDATA[64]</t>
  </si>
  <si>
    <t>TXDATA[65]</t>
  </si>
  <si>
    <t>TXDATA[66]</t>
  </si>
  <si>
    <t>TXDATA[67]</t>
  </si>
  <si>
    <t>TXDATA[68]</t>
  </si>
  <si>
    <t>TXDATA[69]</t>
  </si>
  <si>
    <t>TXDATA[7]</t>
  </si>
  <si>
    <t>TXDATA[70]</t>
  </si>
  <si>
    <t>TXDATA[71]</t>
  </si>
  <si>
    <t>TXDATA[72]</t>
  </si>
  <si>
    <t>TXDATA[73]</t>
  </si>
  <si>
    <t>TXDATA[74]</t>
  </si>
  <si>
    <t>TXDATA[75]</t>
  </si>
  <si>
    <t>TXDATA[76]</t>
  </si>
  <si>
    <t>TXDATA[77]</t>
  </si>
  <si>
    <t>TXDATA[78]</t>
  </si>
  <si>
    <t>TXDATA[79]</t>
  </si>
  <si>
    <t>TXDATA[8]</t>
  </si>
  <si>
    <t>TXDATA[80]</t>
  </si>
  <si>
    <t>TXDATA[81]</t>
  </si>
  <si>
    <t>TXDATA[82]</t>
  </si>
  <si>
    <t>TXDATA[83]</t>
  </si>
  <si>
    <t>TXDATA[84]</t>
  </si>
  <si>
    <t>TXDATA[85]</t>
  </si>
  <si>
    <t>TXDATA[86]</t>
  </si>
  <si>
    <t>TXDATA[87]</t>
  </si>
  <si>
    <t>TXDATA[88]</t>
  </si>
  <si>
    <t>TXDATA[89]</t>
  </si>
  <si>
    <t>TXDATA[9]</t>
  </si>
  <si>
    <t>TXDATA[90]</t>
  </si>
  <si>
    <t>TXDATA[91]</t>
  </si>
  <si>
    <t>TXDATA[92]</t>
  </si>
  <si>
    <t>TXDATA[93]</t>
  </si>
  <si>
    <t>TXDATA[94]</t>
  </si>
  <si>
    <t>TXDATA[95]</t>
  </si>
  <si>
    <t>TXDATA[96]</t>
  </si>
  <si>
    <t>TXDATA[97]</t>
  </si>
  <si>
    <t>TXDATA[98]</t>
  </si>
  <si>
    <t>TXDATA[99]</t>
  </si>
  <si>
    <t>TXDATASB[0]</t>
  </si>
  <si>
    <t>TXDATASB[1]</t>
  </si>
  <si>
    <t>TXDATASB[2]</t>
  </si>
  <si>
    <t>TXDATASB[3]</t>
  </si>
  <si>
    <t>TXDATASB[4]</t>
  </si>
  <si>
    <t>TXDATASB[5]</t>
  </si>
  <si>
    <t>TXDATASB[6]</t>
  </si>
  <si>
    <t>TXDATASB[7]</t>
  </si>
  <si>
    <t>TXDATASBRD[0]</t>
  </si>
  <si>
    <t>TXDATASBRD[1]</t>
  </si>
  <si>
    <t>TXDATASBRD[2]</t>
  </si>
  <si>
    <t>TXDATASBRD[3]</t>
  </si>
  <si>
    <t>TXDATASBRD[4]</t>
  </si>
  <si>
    <t>TXDATASBRD[5]</t>
  </si>
  <si>
    <t>TXDATASBRD[6]</t>
  </si>
  <si>
    <t>TXDATASBRD[7]</t>
  </si>
  <si>
    <t>TXRD[0]</t>
  </si>
  <si>
    <t>TXRD[1]</t>
  </si>
  <si>
    <t>TXRD[10]</t>
  </si>
  <si>
    <t>TXRD[11]</t>
  </si>
  <si>
    <t>TXRD[12]</t>
  </si>
  <si>
    <t>TXRD[13]</t>
  </si>
  <si>
    <t>TXRD[14]</t>
  </si>
  <si>
    <t>TXRD[15]</t>
  </si>
  <si>
    <t>TXRD[16]</t>
  </si>
  <si>
    <t>TXRD[17]</t>
  </si>
  <si>
    <t>TXRD[18]</t>
  </si>
  <si>
    <t>TXRD[19]</t>
  </si>
  <si>
    <t>TXRD[2]</t>
  </si>
  <si>
    <t>TXRD[20]</t>
  </si>
  <si>
    <t>TXRD[21]</t>
  </si>
  <si>
    <t>TXRD[22]</t>
  </si>
  <si>
    <t>TXRD[23]</t>
  </si>
  <si>
    <t>TXRD[24]</t>
  </si>
  <si>
    <t>TXRD[25]</t>
  </si>
  <si>
    <t>TXRD[26]</t>
  </si>
  <si>
    <t>TXRD[27]</t>
  </si>
  <si>
    <t>TXRD[28]</t>
  </si>
  <si>
    <t>TXRD[29]</t>
  </si>
  <si>
    <t>TXRD[3]</t>
  </si>
  <si>
    <t>TXRD[30]</t>
  </si>
  <si>
    <t>TXRD[31]</t>
  </si>
  <si>
    <t>TXRD[4]</t>
  </si>
  <si>
    <t>TXRD[5]</t>
  </si>
  <si>
    <t>TXRD[6]</t>
  </si>
  <si>
    <t>TXRD[7]</t>
  </si>
  <si>
    <t>TXRD[8]</t>
  </si>
  <si>
    <t>TXRD[9]</t>
  </si>
  <si>
    <t>TXTRK[0]</t>
  </si>
  <si>
    <t>TXTRK[1]</t>
  </si>
  <si>
    <t>TXTRK[2]</t>
  </si>
  <si>
    <t>TXTRK[3]</t>
  </si>
  <si>
    <t>TXTRK[4]</t>
  </si>
  <si>
    <t>TXTRK[5]</t>
  </si>
  <si>
    <t>TXTRK[6]</t>
  </si>
  <si>
    <t>TXTRK[7]</t>
  </si>
  <si>
    <t>TXVLD[0]</t>
  </si>
  <si>
    <t>TXVLD[1]</t>
  </si>
  <si>
    <t>TXVLD[2]</t>
  </si>
  <si>
    <t>TXVLD[3]</t>
  </si>
  <si>
    <t>TXVLD[4]</t>
  </si>
  <si>
    <t>TXVLD[5]</t>
  </si>
  <si>
    <t>TXVLD[6]</t>
  </si>
  <si>
    <t>TXVLD[7]</t>
  </si>
  <si>
    <t>TXVLDRD[0]</t>
  </si>
  <si>
    <t>TXVLDRD[1]</t>
  </si>
  <si>
    <t>TXVLDRD[2]</t>
  </si>
  <si>
    <t>TXVLDRD[3]</t>
  </si>
  <si>
    <t>TXVLDRD[4]</t>
  </si>
  <si>
    <t>TXVLDRD[5]</t>
  </si>
  <si>
    <t>TXVLDRD[6]</t>
  </si>
  <si>
    <t>TXVLDRD[7]</t>
  </si>
  <si>
    <t>DWORD - DWORD Mapping</t>
  </si>
  <si>
    <t>DIE - DIE Mapping</t>
  </si>
  <si>
    <t>DIE1 DWORD</t>
  </si>
  <si>
    <t>DIE2 DWORD</t>
  </si>
  <si>
    <t>DIE1</t>
  </si>
  <si>
    <t>DIE2</t>
  </si>
  <si>
    <t>DIE1_BP_RXCKN</t>
  </si>
  <si>
    <t>DIE2_BP_TXCKN</t>
  </si>
  <si>
    <t>DIE1_BP_TXDATA[26]</t>
  </si>
  <si>
    <t>DIE2_BP_RXDATA[474]</t>
  </si>
  <si>
    <t>DIE1_BP_RXCKP</t>
  </si>
  <si>
    <t>DIE2_BP_TXCKP</t>
  </si>
  <si>
    <t>DIE1_BP_TXDATA[90]</t>
  </si>
  <si>
    <t>DIE2_BP_RXDATA[410]</t>
  </si>
  <si>
    <t>DIE1_BP_RXCKRD</t>
  </si>
  <si>
    <t>DIE2_BP_TXCKRD</t>
  </si>
  <si>
    <t>DIE1_BP_TXDATA[154]</t>
  </si>
  <si>
    <t>DIE2_BP_RXDATA[346]</t>
  </si>
  <si>
    <t>DIE1_BP_RXCKSB</t>
  </si>
  <si>
    <t>DIE2_BP_TXCKSB</t>
  </si>
  <si>
    <t>DIE1_BP_TXDATA[218]</t>
  </si>
  <si>
    <t>DIE2_BP_RXDATA[282]</t>
  </si>
  <si>
    <t>DIE1_BP_RXCKSBRD</t>
  </si>
  <si>
    <t>DIE2_BP_TXCKSBRD</t>
  </si>
  <si>
    <t>DIE1_BP_TXDATA[282]</t>
  </si>
  <si>
    <t>DIE2_BP_RXDATA[218]</t>
  </si>
  <si>
    <t>DIE1_BP_RXDATA[0]</t>
  </si>
  <si>
    <t>DIE2_BP_TXDATA[0]</t>
  </si>
  <si>
    <t>DIE1_BP_TXDATA[346]</t>
  </si>
  <si>
    <t>DIE2_BP_RXDATA[154]</t>
  </si>
  <si>
    <t>DIE1_BP_RXDATA[1]</t>
  </si>
  <si>
    <t>DIE2_BP_TXDATA[1]</t>
  </si>
  <si>
    <t>DIE1_BP_TXDATA[410]</t>
  </si>
  <si>
    <t>DIE2_BP_RXDATA[90]</t>
  </si>
  <si>
    <t>DIE1_BP_RXDATA[10]</t>
  </si>
  <si>
    <t>DIE2_BP_TXDATA[10]</t>
  </si>
  <si>
    <t>DIE1_BP_TXDATA[474]</t>
  </si>
  <si>
    <t>DIE2_BP_RXDATA[26]</t>
  </si>
  <si>
    <t>DIE1_BP_RXDATA[11]</t>
  </si>
  <si>
    <t>DIE2_BP_TXDATA[11]</t>
  </si>
  <si>
    <t>DIE1_BP_TXDATA[20]</t>
  </si>
  <si>
    <t>DIE2_BP_RXDATA[468]</t>
  </si>
  <si>
    <t>DIE1_BP_RXDATA[12]</t>
  </si>
  <si>
    <t>DIE2_BP_TXDATA[12]</t>
  </si>
  <si>
    <t>DIE1_BP_TXDATA[84]</t>
  </si>
  <si>
    <t>DIE2_BP_RXDATA[404]</t>
  </si>
  <si>
    <t>DIE1_BP_RXDATA[13]</t>
  </si>
  <si>
    <t>DIE2_BP_TXDATA[13]</t>
  </si>
  <si>
    <t>DIE1_BP_TXDATA[148]</t>
  </si>
  <si>
    <t>DIE2_BP_RXDATA[340]</t>
  </si>
  <si>
    <t>DIE1_BP_RXDATA[14]</t>
  </si>
  <si>
    <t>DIE2_BP_TXDATA[14]</t>
  </si>
  <si>
    <t>DIE1_BP_TXDATA[212]</t>
  </si>
  <si>
    <t>DIE2_BP_RXDATA[276]</t>
  </si>
  <si>
    <t>DIE1_BP_RXDATA[15]</t>
  </si>
  <si>
    <t>DIE2_BP_TXDATA[15]</t>
  </si>
  <si>
    <t>DIE1_BP_TXDATA[276]</t>
  </si>
  <si>
    <t>DIE2_BP_RXDATA[212]</t>
  </si>
  <si>
    <t>DIE1_BP_RXDATA[16]</t>
  </si>
  <si>
    <t>DIE2_BP_TXDATA[16]</t>
  </si>
  <si>
    <t>DIE1_BP_TXDATA[340]</t>
  </si>
  <si>
    <t>DIE2_BP_RXDATA[148]</t>
  </si>
  <si>
    <t>DIE1_BP_RXDATA[17]</t>
  </si>
  <si>
    <t>DIE2_BP_TXDATA[17]</t>
  </si>
  <si>
    <t>DIE1_BP_TXDATA[404]</t>
  </si>
  <si>
    <t>DIE2_BP_RXDATA[84]</t>
  </si>
  <si>
    <t>DIE1_BP_RXDATA[18]</t>
  </si>
  <si>
    <t>DIE2_BP_TXDATA[18]</t>
  </si>
  <si>
    <t>DIE1_BP_TXDATA[468]</t>
  </si>
  <si>
    <t>DIE2_BP_RXDATA[20]</t>
  </si>
  <si>
    <t>DIE1_BP_RXDATA[19]</t>
  </si>
  <si>
    <t>DIE2_BP_TXDATA[19]</t>
  </si>
  <si>
    <t>DIE1_BP_TXDATA[4]</t>
  </si>
  <si>
    <t>DIE2_BP_RXDATA[452]</t>
  </si>
  <si>
    <t>DIE1_BP_RXDATA[2]</t>
  </si>
  <si>
    <t>DIE2_BP_TXDATA[2]</t>
  </si>
  <si>
    <t>DIE1_BP_TXDATA[68]</t>
  </si>
  <si>
    <t>DIE2_BP_RXDATA[388]</t>
  </si>
  <si>
    <t>DIE1_BP_RXDATA[20]</t>
  </si>
  <si>
    <t>DIE2_BP_TXDATA[20]</t>
  </si>
  <si>
    <t>DIE1_BP_TXDATA[132]</t>
  </si>
  <si>
    <t>DIE2_BP_RXDATA[324]</t>
  </si>
  <si>
    <t>DIE1_BP_RXDATA[21]</t>
  </si>
  <si>
    <t>DIE2_BP_TXDATA[21]</t>
  </si>
  <si>
    <t>DIE1_BP_TXDATA[196]</t>
  </si>
  <si>
    <t>DIE2_BP_RXDATA[260]</t>
  </si>
  <si>
    <t>DIE1_BP_RXDATA[22]</t>
  </si>
  <si>
    <t>DIE2_BP_TXDATA[22]</t>
  </si>
  <si>
    <t>DIE1_BP_TXDATA[260]</t>
  </si>
  <si>
    <t>DIE2_BP_RXDATA[196]</t>
  </si>
  <si>
    <t>DIE1_BP_RXDATA[23]</t>
  </si>
  <si>
    <t>DIE2_BP_TXDATA[23]</t>
  </si>
  <si>
    <t>DIE1_BP_TXDATA[324]</t>
  </si>
  <si>
    <t>DIE2_BP_RXDATA[132]</t>
  </si>
  <si>
    <t>DIE1_BP_RXDATA[24]</t>
  </si>
  <si>
    <t>DIE2_BP_TXDATA[24]</t>
  </si>
  <si>
    <t>DIE1_BP_TXDATA[388]</t>
  </si>
  <si>
    <t>DIE2_BP_RXDATA[68]</t>
  </si>
  <si>
    <t>DIE1_BP_RXDATA[25]</t>
  </si>
  <si>
    <t>DIE2_BP_TXDATA[25]</t>
  </si>
  <si>
    <t>DIE1_BP_TXDATA[452]</t>
  </si>
  <si>
    <t>DIE2_BP_RXDATA[4]</t>
  </si>
  <si>
    <t>DIE1_BP_RXDATA[26]</t>
  </si>
  <si>
    <t>DIE2_BP_TXDATA[26]</t>
  </si>
  <si>
    <t>DIE2_BP_TXDATA[462]</t>
  </si>
  <si>
    <t>DIE1_BP_RXDATA[27]</t>
  </si>
  <si>
    <t>DIE2_BP_TXDATA[27]</t>
  </si>
  <si>
    <t>DIE1_BP_RXDATA[78]</t>
  </si>
  <si>
    <t>DIE2_BP_TXDATA[398]</t>
  </si>
  <si>
    <t>DIE1_BP_RXDATA[28]</t>
  </si>
  <si>
    <t>DIE2_BP_TXDATA[28]</t>
  </si>
  <si>
    <t>DIE1_BP_RXDATA[142]</t>
  </si>
  <si>
    <t>DIE2_BP_TXDATA[334]</t>
  </si>
  <si>
    <t>DIE1_BP_RXDATA[29]</t>
  </si>
  <si>
    <t>DIE2_BP_TXDATA[29]</t>
  </si>
  <si>
    <t>DIE1_BP_RXDATA[206]</t>
  </si>
  <si>
    <t>DIE2_BP_TXDATA[270]</t>
  </si>
  <si>
    <t>DIE1_BP_RXDATA[3]</t>
  </si>
  <si>
    <t>DIE2_BP_TXDATA[3]</t>
  </si>
  <si>
    <t>DIE1_BP_RXDATA[270]</t>
  </si>
  <si>
    <t>DIE2_BP_TXDATA[206]</t>
  </si>
  <si>
    <t>DIE1_BP_RXDATA[30]</t>
  </si>
  <si>
    <t>DIE2_BP_TXDATA[30]</t>
  </si>
  <si>
    <t>DIE1_BP_RXDATA[334]</t>
  </si>
  <si>
    <t>DIE2_BP_TXDATA[142]</t>
  </si>
  <si>
    <t>DIE1_BP_RXDATA[31]</t>
  </si>
  <si>
    <t>DIE2_BP_TXDATA[31]</t>
  </si>
  <si>
    <t>DIE1_BP_RXDATA[398]</t>
  </si>
  <si>
    <t>DIE2_BP_TXDATA[78]</t>
  </si>
  <si>
    <t>DIE1_BP_RXDATA[32]</t>
  </si>
  <si>
    <t>DIE2_BP_TXDATA[32]</t>
  </si>
  <si>
    <t>DIE1_BP_RXDATA[462]</t>
  </si>
  <si>
    <t>DIE1_BP_RXDATA[33]</t>
  </si>
  <si>
    <t>DIE2_BP_TXDATA[33]</t>
  </si>
  <si>
    <t>DIE1_BP_RXCKSBRD[0]</t>
  </si>
  <si>
    <t>DIE2_BP_TXCKSBRD[7]</t>
  </si>
  <si>
    <t>DIE1_BP_RXDATA[34]</t>
  </si>
  <si>
    <t>DIE2_BP_TXDATA[34]</t>
  </si>
  <si>
    <t>DIE1_BP_RXCKSBRD[1]</t>
  </si>
  <si>
    <t>DIE2_BP_TXCKSBRD[6]</t>
  </si>
  <si>
    <t>DIE1_BP_RXDATA[35]</t>
  </si>
  <si>
    <t>DIE2_BP_TXDATA[35]</t>
  </si>
  <si>
    <t>DIE1_BP_RXCKSBRD[2]</t>
  </si>
  <si>
    <t>DIE2_BP_TXCKSBRD[5]</t>
  </si>
  <si>
    <t>DIE1_BP_RXDATA[36]</t>
  </si>
  <si>
    <t>DIE2_BP_TXDATA[36]</t>
  </si>
  <si>
    <t>DIE1_BP_RXCKSBRD[3]</t>
  </si>
  <si>
    <t>DIE2_BP_TXCKSBRD[4]</t>
  </si>
  <si>
    <t>DIE1_BP_RXDATA[37]</t>
  </si>
  <si>
    <t>DIE2_BP_TXDATA[37]</t>
  </si>
  <si>
    <t>DIE1_BP_RXCKSBRD[4]</t>
  </si>
  <si>
    <t>DIE2_BP_TXCKSBRD[3]</t>
  </si>
  <si>
    <t>DIE1_BP_RXDATA[38]</t>
  </si>
  <si>
    <t>DIE2_BP_TXDATA[38]</t>
  </si>
  <si>
    <t>DIE1_BP_RXCKSBRD[5]</t>
  </si>
  <si>
    <t>DIE2_BP_TXCKSBRD[2]</t>
  </si>
  <si>
    <t>DIE1_BP_RXDATA[39]</t>
  </si>
  <si>
    <t>DIE2_BP_TXDATA[39]</t>
  </si>
  <si>
    <t>DIE1_BP_RXCKSBRD[6]</t>
  </si>
  <si>
    <t>DIE2_BP_TXCKSBRD[1]</t>
  </si>
  <si>
    <t>DIE1_BP_RXDATA[4]</t>
  </si>
  <si>
    <t>DIE2_BP_TXDATA[4]</t>
  </si>
  <si>
    <t>DIE1_BP_RXCKSBRD[7]</t>
  </si>
  <si>
    <t>DIE2_BP_TXCKSBRD[0]</t>
  </si>
  <si>
    <t>DIE1_BP_RXDATA[40]</t>
  </si>
  <si>
    <t>DIE2_BP_TXDATA[40]</t>
  </si>
  <si>
    <t>DIE1_BP_RXDATA[55]</t>
  </si>
  <si>
    <t>DIE2_BP_TXDATA[503]</t>
  </si>
  <si>
    <t>DIE1_BP_RXDATA[41]</t>
  </si>
  <si>
    <t>DIE2_BP_TXDATA[41]</t>
  </si>
  <si>
    <t>DIE1_BP_RXDATA[119]</t>
  </si>
  <si>
    <t>DIE2_BP_TXDATA[439]</t>
  </si>
  <si>
    <t>DIE1_BP_RXDATA[42]</t>
  </si>
  <si>
    <t>DIE2_BP_TXDATA[42]</t>
  </si>
  <si>
    <t>DIE1_BP_RXDATA[183]</t>
  </si>
  <si>
    <t>DIE2_BP_TXDATA[375]</t>
  </si>
  <si>
    <t>DIE1_BP_RXDATA[43]</t>
  </si>
  <si>
    <t>DIE2_BP_TXDATA[43]</t>
  </si>
  <si>
    <t>DIE1_BP_RXDATA[247]</t>
  </si>
  <si>
    <t>DIE2_BP_TXDATA[311]</t>
  </si>
  <si>
    <t>DIE1_BP_RXDATA[44]</t>
  </si>
  <si>
    <t>DIE2_BP_TXDATA[44]</t>
  </si>
  <si>
    <t>DIE1_BP_RXDATA[311]</t>
  </si>
  <si>
    <t>DIE2_BP_TXDATA[247]</t>
  </si>
  <si>
    <t>DIE1_BP_RXDATA[45]</t>
  </si>
  <si>
    <t>DIE2_BP_TXDATA[45]</t>
  </si>
  <si>
    <t>DIE1_BP_RXDATA[375]</t>
  </si>
  <si>
    <t>DIE2_BP_TXDATA[183]</t>
  </si>
  <si>
    <t>DIE1_BP_RXDATA[46]</t>
  </si>
  <si>
    <t>DIE2_BP_TXDATA[46]</t>
  </si>
  <si>
    <t>DIE1_BP_RXDATA[439]</t>
  </si>
  <si>
    <t>DIE2_BP_TXDATA[119]</t>
  </si>
  <si>
    <t>DIE1_BP_RXDATA[47]</t>
  </si>
  <si>
    <t>DIE2_BP_TXDATA[47]</t>
  </si>
  <si>
    <t>DIE1_BP_RXDATA[503]</t>
  </si>
  <si>
    <t>DIE2_BP_TXDATA[55]</t>
  </si>
  <si>
    <t>DIE1_BP_RXDATA[48]</t>
  </si>
  <si>
    <t>DIE2_BP_TXDATA[48]</t>
  </si>
  <si>
    <t>DIE1_BP_RXCKN[0]</t>
  </si>
  <si>
    <t>DIE2_BP_TXCKN[7]</t>
  </si>
  <si>
    <t>DIE1_BP_RXDATA[49]</t>
  </si>
  <si>
    <t>DIE2_BP_TXDATA[49]</t>
  </si>
  <si>
    <t>DIE1_BP_RXCKN[1]</t>
  </si>
  <si>
    <t>DIE2_BP_TXCKN[6]</t>
  </si>
  <si>
    <t>DIE1_BP_RXDATA[5]</t>
  </si>
  <si>
    <t>DIE2_BP_TXDATA[5]</t>
  </si>
  <si>
    <t>DIE1_BP_RXCKN[2]</t>
  </si>
  <si>
    <t>DIE2_BP_TXCKN[5]</t>
  </si>
  <si>
    <t>DIE1_BP_RXDATA[50]</t>
  </si>
  <si>
    <t>DIE2_BP_TXDATA[50]</t>
  </si>
  <si>
    <t>DIE1_BP_RXCKN[3]</t>
  </si>
  <si>
    <t>DIE2_BP_TXCKN[4]</t>
  </si>
  <si>
    <t>DIE1_BP_RXDATA[51]</t>
  </si>
  <si>
    <t>DIE2_BP_TXDATA[51]</t>
  </si>
  <si>
    <t>DIE1_BP_RXCKN[4]</t>
  </si>
  <si>
    <t>DIE2_BP_TXCKN[3]</t>
  </si>
  <si>
    <t>DIE1_BP_RXDATA[52]</t>
  </si>
  <si>
    <t>DIE2_BP_TXDATA[52]</t>
  </si>
  <si>
    <t>DIE1_BP_RXCKN[5]</t>
  </si>
  <si>
    <t>DIE2_BP_TXCKN[2]</t>
  </si>
  <si>
    <t>DIE1_BP_RXDATA[53]</t>
  </si>
  <si>
    <t>DIE2_BP_TXDATA[53]</t>
  </si>
  <si>
    <t>DIE1_BP_RXCKN[6]</t>
  </si>
  <si>
    <t>DIE2_BP_TXCKN[1]</t>
  </si>
  <si>
    <t>DIE1_BP_RXDATA[54]</t>
  </si>
  <si>
    <t>DIE2_BP_TXDATA[54]</t>
  </si>
  <si>
    <t>DIE1_BP_RXCKN[7]</t>
  </si>
  <si>
    <t>DIE2_BP_TXCKN[0]</t>
  </si>
  <si>
    <t>DIE1_BP_TXDATA[1]</t>
  </si>
  <si>
    <t>DIE2_BP_RXDATA[449]</t>
  </si>
  <si>
    <t>DIE1_BP_RXDATA[56]</t>
  </si>
  <si>
    <t>DIE2_BP_TXDATA[56]</t>
  </si>
  <si>
    <t>DIE1_BP_TXDATA[65]</t>
  </si>
  <si>
    <t>DIE2_BP_RXDATA[385]</t>
  </si>
  <si>
    <t>DIE1_BP_RXDATA[57]</t>
  </si>
  <si>
    <t>DIE2_BP_TXDATA[57]</t>
  </si>
  <si>
    <t>DIE1_BP_TXDATA[129]</t>
  </si>
  <si>
    <t>DIE2_BP_RXDATA[321]</t>
  </si>
  <si>
    <t>DIE1_BP_RXDATA[58]</t>
  </si>
  <si>
    <t>DIE2_BP_TXDATA[58]</t>
  </si>
  <si>
    <t>DIE1_BP_TXDATA[193]</t>
  </si>
  <si>
    <t>DIE2_BP_RXDATA[257]</t>
  </si>
  <si>
    <t>DIE1_BP_RXDATA[59]</t>
  </si>
  <si>
    <t>DIE2_BP_TXDATA[59]</t>
  </si>
  <si>
    <t>DIE1_BP_TXDATA[257]</t>
  </si>
  <si>
    <t>DIE2_BP_RXDATA[193]</t>
  </si>
  <si>
    <t>DIE1_BP_RXDATA[6]</t>
  </si>
  <si>
    <t>DIE2_BP_TXDATA[6]</t>
  </si>
  <si>
    <t>DIE1_BP_TXDATA[321]</t>
  </si>
  <si>
    <t>DIE2_BP_RXDATA[129]</t>
  </si>
  <si>
    <t>DIE1_BP_RXDATA[60]</t>
  </si>
  <si>
    <t>DIE2_BP_TXDATA[60]</t>
  </si>
  <si>
    <t>DIE1_BP_TXDATA[385]</t>
  </si>
  <si>
    <t>DIE2_BP_RXDATA[65]</t>
  </si>
  <si>
    <t>DIE1_BP_RXDATA[61]</t>
  </si>
  <si>
    <t>DIE2_BP_TXDATA[61]</t>
  </si>
  <si>
    <t>DIE1_BP_TXDATA[449]</t>
  </si>
  <si>
    <t>DIE2_BP_RXDATA[1]</t>
  </si>
  <si>
    <t>DIE1_BP_RXDATA[62]</t>
  </si>
  <si>
    <t>DIE2_BP_TXDATA[62]</t>
  </si>
  <si>
    <t>DIE1_BP_TXDATA[60]</t>
  </si>
  <si>
    <t>DIE2_BP_RXDATA[508]</t>
  </si>
  <si>
    <t>DIE1_BP_RXDATA[63]</t>
  </si>
  <si>
    <t>DIE2_BP_TXDATA[63]</t>
  </si>
  <si>
    <t>DIE1_BP_TXDATA[124]</t>
  </si>
  <si>
    <t>DIE2_BP_RXDATA[444]</t>
  </si>
  <si>
    <t>DIE1_BP_RXDATA[7]</t>
  </si>
  <si>
    <t>DIE2_BP_TXDATA[7]</t>
  </si>
  <si>
    <t>DIE1_BP_TXDATA[188]</t>
  </si>
  <si>
    <t>DIE2_BP_RXDATA[380]</t>
  </si>
  <si>
    <t>DIE1_BP_RXDATA[8]</t>
  </si>
  <si>
    <t>DIE2_BP_TXDATA[8]</t>
  </si>
  <si>
    <t>DIE1_BP_TXDATA[252]</t>
  </si>
  <si>
    <t>DIE2_BP_RXDATA[316]</t>
  </si>
  <si>
    <t>DIE1_BP_RXDATA[9]</t>
  </si>
  <si>
    <t>DIE2_BP_TXDATA[9]</t>
  </si>
  <si>
    <t>DIE1_BP_TXDATA[316]</t>
  </si>
  <si>
    <t>DIE2_BP_RXDATA[252]</t>
  </si>
  <si>
    <t>DIE1_BP_RXDATASB</t>
  </si>
  <si>
    <t>DIE2_BP_TXDATASB</t>
  </si>
  <si>
    <t>DIE1_BP_TXDATA[380]</t>
  </si>
  <si>
    <t>DIE2_BP_RXDATA[188]</t>
  </si>
  <si>
    <t>DIE1_BP_RXDATASBRD</t>
  </si>
  <si>
    <t>DIE2_BP_TXDATASBRD</t>
  </si>
  <si>
    <t>DIE1_BP_TXDATA[444]</t>
  </si>
  <si>
    <t>DIE2_BP_RXDATA[124]</t>
  </si>
  <si>
    <t>DIE1_BP_RXRD[0]</t>
  </si>
  <si>
    <t>DIE2_BP_TXRD[0]</t>
  </si>
  <si>
    <t>DIE1_BP_TXDATA[508]</t>
  </si>
  <si>
    <t>DIE2_BP_RXDATA[60]</t>
  </si>
  <si>
    <t>DIE1_BP_RXRD[1]</t>
  </si>
  <si>
    <t>DIE2_BP_TXRD[1]</t>
  </si>
  <si>
    <t>DIE2_BP_TXDATA[456]</t>
  </si>
  <si>
    <t>DIE1_BP_RXRD[2]</t>
  </si>
  <si>
    <t>DIE2_BP_TXRD[2]</t>
  </si>
  <si>
    <t>DIE1_BP_RXDATA[72]</t>
  </si>
  <si>
    <t>DIE2_BP_TXDATA[392]</t>
  </si>
  <si>
    <t>DIE1_BP_RXRD[3]</t>
  </si>
  <si>
    <t>DIE2_BP_TXRD[3]</t>
  </si>
  <si>
    <t>DIE1_BP_RXDATA[136]</t>
  </si>
  <si>
    <t>DIE2_BP_TXDATA[328]</t>
  </si>
  <si>
    <t>DIE1_BP_RXTRK</t>
  </si>
  <si>
    <t>DIE2_BP_TXTRK</t>
  </si>
  <si>
    <t>DIE1_BP_RXDATA[200]</t>
  </si>
  <si>
    <t>DIE2_BP_TXDATA[264]</t>
  </si>
  <si>
    <t>DIE1_BP_RXVLD</t>
  </si>
  <si>
    <t>DIE2_BP_TXVLD</t>
  </si>
  <si>
    <t>DIE1_BP_RXDATA[264]</t>
  </si>
  <si>
    <t>DIE2_BP_TXDATA[200]</t>
  </si>
  <si>
    <t>DIE1_BP_RXVLDRD</t>
  </si>
  <si>
    <t>DIE2_BP_TXVLDRD</t>
  </si>
  <si>
    <t>DIE1_BP_RXDATA[328]</t>
  </si>
  <si>
    <t>DIE2_BP_TXDATA[136]</t>
  </si>
  <si>
    <t>DIE1_BP_TXCKN</t>
  </si>
  <si>
    <t>DIE2_BP_RXCKN</t>
  </si>
  <si>
    <t>DIE1_BP_RXDATA[392]</t>
  </si>
  <si>
    <t>DIE2_BP_TXDATA[72]</t>
  </si>
  <si>
    <t>DIE1_BP_TXCKP</t>
  </si>
  <si>
    <t>DIE2_BP_RXCKP</t>
  </si>
  <si>
    <t>DIE1_BP_RXDATA[456]</t>
  </si>
  <si>
    <t>DIE1_BP_TXCKRD</t>
  </si>
  <si>
    <t>DIE2_BP_RXCKRD</t>
  </si>
  <si>
    <t>DIE1_BP_TXDATA[22]</t>
  </si>
  <si>
    <t>DIE2_BP_RXDATA[470]</t>
  </si>
  <si>
    <t>DIE1_BP_TXCKSB</t>
  </si>
  <si>
    <t>DIE2_BP_RXCKSB</t>
  </si>
  <si>
    <t>DIE1_BP_TXDATA[86]</t>
  </si>
  <si>
    <t>DIE2_BP_RXDATA[406]</t>
  </si>
  <si>
    <t>DIE1_BP_TXCKSBRD</t>
  </si>
  <si>
    <t>DIE2_BP_RXCKSBRD</t>
  </si>
  <si>
    <t>DIE1_BP_TXDATA[150]</t>
  </si>
  <si>
    <t>DIE2_BP_RXDATA[342]</t>
  </si>
  <si>
    <t>DIE1_BP_TXDATA[0]</t>
  </si>
  <si>
    <t>DIE2_BP_RXDATA[0]</t>
  </si>
  <si>
    <t>DIE1_BP_TXDATA[214]</t>
  </si>
  <si>
    <t>DIE2_BP_RXDATA[278]</t>
  </si>
  <si>
    <t>DIE1_BP_TXDATA[278]</t>
  </si>
  <si>
    <t>DIE2_BP_RXDATA[214]</t>
  </si>
  <si>
    <t>DIE1_BP_TXDATA[10]</t>
  </si>
  <si>
    <t>DIE2_BP_RXDATA[10]</t>
  </si>
  <si>
    <t>DIE1_BP_TXDATA[342]</t>
  </si>
  <si>
    <t>DIE2_BP_RXDATA[150]</t>
  </si>
  <si>
    <t>DIE1_BP_TXDATA[11]</t>
  </si>
  <si>
    <t>DIE2_BP_RXDATA[11]</t>
  </si>
  <si>
    <t>DIE1_BP_TXDATA[406]</t>
  </si>
  <si>
    <t>DIE2_BP_RXDATA[86]</t>
  </si>
  <si>
    <t>DIE1_BP_TXDATA[12]</t>
  </si>
  <si>
    <t>DIE2_BP_RXDATA[12]</t>
  </si>
  <si>
    <t>DIE1_BP_TXDATA[470]</t>
  </si>
  <si>
    <t>DIE2_BP_RXDATA[22]</t>
  </si>
  <si>
    <t>DIE1_BP_TXDATA[13]</t>
  </si>
  <si>
    <t>DIE2_BP_RXDATA[13]</t>
  </si>
  <si>
    <t>DIE1_BP_TXDATA[17]</t>
  </si>
  <si>
    <t>DIE2_BP_RXDATA[465]</t>
  </si>
  <si>
    <t>DIE1_BP_TXDATA[14]</t>
  </si>
  <si>
    <t>DIE2_BP_RXDATA[14]</t>
  </si>
  <si>
    <t>DIE1_BP_TXDATA[81]</t>
  </si>
  <si>
    <t>DIE2_BP_RXDATA[401]</t>
  </si>
  <si>
    <t>DIE1_BP_TXDATA[15]</t>
  </si>
  <si>
    <t>DIE2_BP_RXDATA[15]</t>
  </si>
  <si>
    <t>DIE1_BP_TXDATA[145]</t>
  </si>
  <si>
    <t>DIE2_BP_RXDATA[337]</t>
  </si>
  <si>
    <t>DIE1_BP_TXDATA[16]</t>
  </si>
  <si>
    <t>DIE2_BP_RXDATA[16]</t>
  </si>
  <si>
    <t>DIE1_BP_TXDATA[209]</t>
  </si>
  <si>
    <t>DIE2_BP_RXDATA[273]</t>
  </si>
  <si>
    <t>DIE2_BP_RXDATA[17]</t>
  </si>
  <si>
    <t>DIE1_BP_TXDATA[273]</t>
  </si>
  <si>
    <t>DIE2_BP_RXDATA[209]</t>
  </si>
  <si>
    <t>DIE1_BP_TXDATA[18]</t>
  </si>
  <si>
    <t>DIE2_BP_RXDATA[18]</t>
  </si>
  <si>
    <t>DIE1_BP_TXDATA[337]</t>
  </si>
  <si>
    <t>DIE2_BP_RXDATA[145]</t>
  </si>
  <si>
    <t>DIE1_BP_TXDATA[19]</t>
  </si>
  <si>
    <t>DIE2_BP_RXDATA[19]</t>
  </si>
  <si>
    <t>DIE1_BP_TXDATA[401]</t>
  </si>
  <si>
    <t>DIE2_BP_RXDATA[81]</t>
  </si>
  <si>
    <t>DIE1_BP_TXDATA[2]</t>
  </si>
  <si>
    <t>DIE2_BP_RXDATA[2]</t>
  </si>
  <si>
    <t>DIE1_BP_TXDATA[465]</t>
  </si>
  <si>
    <t>DIE2_BP_TXDATA[499]</t>
  </si>
  <si>
    <t>DIE1_BP_TXDATA[21]</t>
  </si>
  <si>
    <t>DIE2_BP_RXDATA[21]</t>
  </si>
  <si>
    <t>DIE1_BP_RXDATA[115]</t>
  </si>
  <si>
    <t>DIE2_BP_TXDATA[435]</t>
  </si>
  <si>
    <t>DIE1_BP_RXDATA[179]</t>
  </si>
  <si>
    <t>DIE2_BP_TXDATA[371]</t>
  </si>
  <si>
    <t>DIE1_BP_TXDATA[23]</t>
  </si>
  <si>
    <t>DIE2_BP_RXDATA[23]</t>
  </si>
  <si>
    <t>DIE1_BP_RXDATA[243]</t>
  </si>
  <si>
    <t>DIE2_BP_TXDATA[307]</t>
  </si>
  <si>
    <t>DIE1_BP_TXDATA[24]</t>
  </si>
  <si>
    <t>DIE2_BP_RXDATA[24]</t>
  </si>
  <si>
    <t>DIE1_BP_RXDATA[307]</t>
  </si>
  <si>
    <t>DIE2_BP_TXDATA[243]</t>
  </si>
  <si>
    <t>DIE1_BP_TXDATA[25]</t>
  </si>
  <si>
    <t>DIE2_BP_RXDATA[25]</t>
  </si>
  <si>
    <t>DIE1_BP_RXDATA[371]</t>
  </si>
  <si>
    <t>DIE2_BP_TXDATA[179]</t>
  </si>
  <si>
    <t>DIE1_BP_RXDATA[435]</t>
  </si>
  <si>
    <t>DIE2_BP_TXDATA[115]</t>
  </si>
  <si>
    <t>DIE1_BP_TXDATA[27]</t>
  </si>
  <si>
    <t>DIE2_BP_RXDATA[27]</t>
  </si>
  <si>
    <t>DIE1_BP_RXDATA[499]</t>
  </si>
  <si>
    <t>DIE1_BP_TXDATA[28]</t>
  </si>
  <si>
    <t>DIE2_BP_RXDATA[28]</t>
  </si>
  <si>
    <t>DIE2_BP_TXDATA[504]</t>
  </si>
  <si>
    <t>DIE1_BP_TXDATA[29]</t>
  </si>
  <si>
    <t>DIE2_BP_RXDATA[29]</t>
  </si>
  <si>
    <t>DIE1_BP_RXDATA[120]</t>
  </si>
  <si>
    <t>DIE2_BP_TXDATA[440]</t>
  </si>
  <si>
    <t>DIE1_BP_TXDATA[3]</t>
  </si>
  <si>
    <t>DIE2_BP_RXDATA[3]</t>
  </si>
  <si>
    <t>DIE1_BP_RXDATA[184]</t>
  </si>
  <si>
    <t>DIE2_BP_TXDATA[376]</t>
  </si>
  <si>
    <t>DIE1_BP_TXDATA[30]</t>
  </si>
  <si>
    <t>DIE2_BP_RXDATA[30]</t>
  </si>
  <si>
    <t>DIE1_BP_RXDATA[248]</t>
  </si>
  <si>
    <t>DIE2_BP_TXDATA[312]</t>
  </si>
  <si>
    <t>DIE1_BP_TXDATA[31]</t>
  </si>
  <si>
    <t>DIE2_BP_RXDATA[31]</t>
  </si>
  <si>
    <t>DIE1_BP_RXDATA[312]</t>
  </si>
  <si>
    <t>DIE2_BP_TXDATA[248]</t>
  </si>
  <si>
    <t>DIE1_BP_TXDATA[32]</t>
  </si>
  <si>
    <t>DIE2_BP_RXDATA[32]</t>
  </si>
  <si>
    <t>DIE1_BP_RXDATA[376]</t>
  </si>
  <si>
    <t>DIE2_BP_TXDATA[184]</t>
  </si>
  <si>
    <t>DIE1_BP_TXDATA[33]</t>
  </si>
  <si>
    <t>DIE2_BP_RXDATA[33]</t>
  </si>
  <si>
    <t>DIE1_BP_RXDATA[440]</t>
  </si>
  <si>
    <t>DIE2_BP_TXDATA[120]</t>
  </si>
  <si>
    <t>DIE1_BP_TXDATA[34]</t>
  </si>
  <si>
    <t>DIE2_BP_RXDATA[34]</t>
  </si>
  <si>
    <t>DIE1_BP_RXDATA[504]</t>
  </si>
  <si>
    <t>DIE1_BP_TXDATA[35]</t>
  </si>
  <si>
    <t>DIE2_BP_RXDATA[35]</t>
  </si>
  <si>
    <t>DIE1_BP_TXDATASBRD[0]</t>
  </si>
  <si>
    <t>DIE2_BP_RXDATASBRD[7]</t>
  </si>
  <si>
    <t>DIE1_BP_TXDATA[36]</t>
  </si>
  <si>
    <t>DIE2_BP_RXDATA[36]</t>
  </si>
  <si>
    <t>DIE1_BP_TXDATASBRD[1]</t>
  </si>
  <si>
    <t>DIE2_BP_RXDATASBRD[6]</t>
  </si>
  <si>
    <t>DIE1_BP_TXDATA[37]</t>
  </si>
  <si>
    <t>DIE2_BP_RXDATA[37]</t>
  </si>
  <si>
    <t>DIE1_BP_TXDATASBRD[2]</t>
  </si>
  <si>
    <t>DIE2_BP_RXDATASBRD[5]</t>
  </si>
  <si>
    <t>DIE1_BP_TXDATA[38]</t>
  </si>
  <si>
    <t>DIE2_BP_RXDATA[38]</t>
  </si>
  <si>
    <t>DIE1_BP_TXDATASBRD[3]</t>
  </si>
  <si>
    <t>DIE2_BP_RXDATASBRD[4]</t>
  </si>
  <si>
    <t>DIE1_BP_TXDATA[39]</t>
  </si>
  <si>
    <t>DIE2_BP_RXDATA[39]</t>
  </si>
  <si>
    <t>DIE1_BP_TXDATASBRD[4]</t>
  </si>
  <si>
    <t>DIE2_BP_RXDATASBRD[3]</t>
  </si>
  <si>
    <t>DIE1_BP_TXDATASBRD[5]</t>
  </si>
  <si>
    <t>DIE2_BP_RXDATASBRD[2]</t>
  </si>
  <si>
    <t>DIE1_BP_TXDATA[40]</t>
  </si>
  <si>
    <t>DIE2_BP_RXDATA[40]</t>
  </si>
  <si>
    <t>DIE1_BP_TXDATASBRD[6]</t>
  </si>
  <si>
    <t>DIE2_BP_RXDATASBRD[1]</t>
  </si>
  <si>
    <t>DIE1_BP_TXDATA[41]</t>
  </si>
  <si>
    <t>DIE2_BP_RXDATA[41]</t>
  </si>
  <si>
    <t>DIE1_BP_TXDATASBRD[7]</t>
  </si>
  <si>
    <t>DIE2_BP_RXDATASBRD[0]</t>
  </si>
  <si>
    <t>DIE1_BP_TXDATA[42]</t>
  </si>
  <si>
    <t>DIE2_BP_RXDATA[42]</t>
  </si>
  <si>
    <t>DIE1_BP_TXDATA[59]</t>
  </si>
  <si>
    <t>DIE2_BP_RXDATA[507]</t>
  </si>
  <si>
    <t>DIE1_BP_TXDATA[43]</t>
  </si>
  <si>
    <t>DIE2_BP_RXDATA[43]</t>
  </si>
  <si>
    <t>DIE1_BP_TXDATA[123]</t>
  </si>
  <si>
    <t>DIE2_BP_RXDATA[443]</t>
  </si>
  <si>
    <t>DIE1_BP_TXDATA[44]</t>
  </si>
  <si>
    <t>DIE2_BP_RXDATA[44]</t>
  </si>
  <si>
    <t>DIE1_BP_TXDATA[187]</t>
  </si>
  <si>
    <t>DIE2_BP_RXDATA[379]</t>
  </si>
  <si>
    <t>Routing room</t>
  </si>
  <si>
    <t>DIE1_BP_TXDATA[45]</t>
  </si>
  <si>
    <t>DIE2_BP_RXDATA[45]</t>
  </si>
  <si>
    <t>DIE1_BP_TXDATA[251]</t>
  </si>
  <si>
    <t>DIE2_BP_RXDATA[315]</t>
  </si>
  <si>
    <t>Number signals</t>
  </si>
  <si>
    <t>DIE1_BP_TXDATA[46]</t>
  </si>
  <si>
    <t>DIE2_BP_RXDATA[46]</t>
  </si>
  <si>
    <t>DIE1_BP_TXDATA[315]</t>
  </si>
  <si>
    <t>DIE2_BP_RXDATA[251]</t>
  </si>
  <si>
    <t>Layer routing</t>
  </si>
  <si>
    <t>M1. M3. M5</t>
  </si>
  <si>
    <t>DIE1_BP_TXDATA[47]</t>
  </si>
  <si>
    <t>DIE2_BP_RXDATA[47]</t>
  </si>
  <si>
    <t>DIE1_BP_TXDATA[379]</t>
  </si>
  <si>
    <t>DIE2_BP_RXDATA[187]</t>
  </si>
  <si>
    <t>Number signals per layer</t>
  </si>
  <si>
    <t>DIE1_BP_TXDATA[48]</t>
  </si>
  <si>
    <t>DIE2_BP_RXDATA[48]</t>
  </si>
  <si>
    <t>DIE1_BP_TXDATA[443]</t>
  </si>
  <si>
    <t>DIE2_BP_RXDATA[123]</t>
  </si>
  <si>
    <t xml:space="preserve">Signals pitch </t>
  </si>
  <si>
    <t>M1</t>
  </si>
  <si>
    <t>DIE1_BP_TXDATA[49]</t>
  </si>
  <si>
    <t>DIE2_BP_RXDATA[49]</t>
  </si>
  <si>
    <t>DIE1_BP_TXDATA[507]</t>
  </si>
  <si>
    <t>DIE2_BP_RXDATA[59]</t>
  </si>
  <si>
    <t>Real routing pitch</t>
  </si>
  <si>
    <t>M3</t>
  </si>
  <si>
    <t>DIE1_BP_TXDATA[5]</t>
  </si>
  <si>
    <t>DIE2_BP_RXDATA[5]</t>
  </si>
  <si>
    <t>DIE1_BP_TXDATA[51]</t>
  </si>
  <si>
    <t>DIE2_BP_RXDATA[499]</t>
  </si>
  <si>
    <t>Total routing require</t>
  </si>
  <si>
    <t>M5</t>
  </si>
  <si>
    <t>DIE1_BP_TXDATA[50]</t>
  </si>
  <si>
    <t>DIE2_BP_RXDATA[50]</t>
  </si>
  <si>
    <t>DIE1_BP_TXDATA[115]</t>
  </si>
  <si>
    <t>DIE2_BP_RXDATA[435]</t>
  </si>
  <si>
    <t>Room for cross die pwr</t>
  </si>
  <si>
    <t>DIE2_BP_RXDATA[51]</t>
  </si>
  <si>
    <t>DIE1_BP_TXDATA[179]</t>
  </si>
  <si>
    <t>DIE2_BP_RXDATA[371]</t>
  </si>
  <si>
    <t>DIE1_BP_TXDATA[52]</t>
  </si>
  <si>
    <t>DIE2_BP_RXDATA[52]</t>
  </si>
  <si>
    <t>DIE1_BP_TXDATA[243]</t>
  </si>
  <si>
    <t>DIE2_BP_RXDATA[307]</t>
  </si>
  <si>
    <t>DIE1_BP_TXDATA[53]</t>
  </si>
  <si>
    <t>DIE2_BP_RXDATA[53]</t>
  </si>
  <si>
    <t>DIE1_BP_TXDATA[307]</t>
  </si>
  <si>
    <t>DIE2_BP_RXDATA[243]</t>
  </si>
  <si>
    <t>DIE1_BP_TXDATA[54]</t>
  </si>
  <si>
    <t>DIE2_BP_RXDATA[54]</t>
  </si>
  <si>
    <t>DIE1_BP_TXDATA[371]</t>
  </si>
  <si>
    <t>DIE2_BP_RXDATA[179]</t>
  </si>
  <si>
    <t>DIE1_BP_TXDATA[55]</t>
  </si>
  <si>
    <t>DIE2_BP_RXDATA[55]</t>
  </si>
  <si>
    <t>DIE1_BP_TXDATA[435]</t>
  </si>
  <si>
    <t>DIE2_BP_RXDATA[115]</t>
  </si>
  <si>
    <t>DIE1_BP_TXDATA[56]</t>
  </si>
  <si>
    <t>DIE2_BP_RXDATA[56]</t>
  </si>
  <si>
    <t>DIE1_BP_TXDATA[499]</t>
  </si>
  <si>
    <t>DIE1_BP_TXDATA[57]</t>
  </si>
  <si>
    <t>DIE2_BP_RXDATA[57]</t>
  </si>
  <si>
    <t>DIE2_BP_TXDATA[477]</t>
  </si>
  <si>
    <t>DIE1_BP_TXDATA[58]</t>
  </si>
  <si>
    <t>DIE2_BP_RXDATA[58]</t>
  </si>
  <si>
    <t>DIE1_BP_RXDATA[93]</t>
  </si>
  <si>
    <t>DIE2_BP_TXDATA[413]</t>
  </si>
  <si>
    <t>DIE1_BP_RXDATA[157]</t>
  </si>
  <si>
    <t>DIE2_BP_TXDATA[349]</t>
  </si>
  <si>
    <t>DIE1_BP_TXDATA[6]</t>
  </si>
  <si>
    <t>DIE2_BP_RXDATA[6]</t>
  </si>
  <si>
    <t>DIE1_BP_RXDATA[221]</t>
  </si>
  <si>
    <t>DIE2_BP_TXDATA[285]</t>
  </si>
  <si>
    <t>DIE1_BP_RXDATA[285]</t>
  </si>
  <si>
    <t>DIE2_BP_TXDATA[221]</t>
  </si>
  <si>
    <t>DIE1_BP_TXDATA[61]</t>
  </si>
  <si>
    <t>DIE2_BP_RXDATA[61]</t>
  </si>
  <si>
    <t>DIE1_BP_RXDATA[349]</t>
  </si>
  <si>
    <t>DIE2_BP_TXDATA[157]</t>
  </si>
  <si>
    <t>DIE1_BP_TXDATA[62]</t>
  </si>
  <si>
    <t>DIE2_BP_RXDATA[62]</t>
  </si>
  <si>
    <t>DIE1_BP_RXDATA[413]</t>
  </si>
  <si>
    <t>DIE2_BP_TXDATA[93]</t>
  </si>
  <si>
    <t>DIE1_BP_TXDATA[63]</t>
  </si>
  <si>
    <t>DIE2_BP_RXDATA[63]</t>
  </si>
  <si>
    <t>DIE1_BP_RXDATA[477]</t>
  </si>
  <si>
    <t>DIE1_BP_TXDATA[7]</t>
  </si>
  <si>
    <t>DIE2_BP_RXDATA[7]</t>
  </si>
  <si>
    <t>DIE2_BP_RXDATA[489]</t>
  </si>
  <si>
    <t>DIE1_BP_TXDATA[8]</t>
  </si>
  <si>
    <t>DIE2_BP_RXDATA[8]</t>
  </si>
  <si>
    <t>DIE1_BP_TXDATA[105]</t>
  </si>
  <si>
    <t>DIE2_BP_RXDATA[425]</t>
  </si>
  <si>
    <t>DIE1_BP_TXDATA[9]</t>
  </si>
  <si>
    <t>DIE2_BP_RXDATA[9]</t>
  </si>
  <si>
    <t>DIE1_BP_TXDATA[169]</t>
  </si>
  <si>
    <t>DIE2_BP_RXDATA[361]</t>
  </si>
  <si>
    <t>DIE1_BP_TXDATASB</t>
  </si>
  <si>
    <t>DIE2_BP_RXDATASB</t>
  </si>
  <si>
    <t>DIE1_BP_TXDATA[233]</t>
  </si>
  <si>
    <t>DIE2_BP_RXDATA[297]</t>
  </si>
  <si>
    <t>DIE1_BP_TXDATASBRD</t>
  </si>
  <si>
    <t>DIE2_BP_RXDATASBRD</t>
  </si>
  <si>
    <t>DIE1_BP_TXDATA[297]</t>
  </si>
  <si>
    <t>DIE2_BP_RXDATA[233]</t>
  </si>
  <si>
    <t>DIE1_BP_TXRD[0]</t>
  </si>
  <si>
    <t>DIE2_BP_RXRD[0]</t>
  </si>
  <si>
    <t>DIE1_BP_TXDATA[361]</t>
  </si>
  <si>
    <t>DIE2_BP_RXDATA[169]</t>
  </si>
  <si>
    <t>DIE1_BP_TXRD[1]</t>
  </si>
  <si>
    <t>DIE2_BP_RXRD[1]</t>
  </si>
  <si>
    <t>DIE1_BP_TXDATA[425]</t>
  </si>
  <si>
    <t>DIE2_BP_RXDATA[105]</t>
  </si>
  <si>
    <t>DIE1_BP_TXRD[2]</t>
  </si>
  <si>
    <t>DIE2_BP_RXRD[2]</t>
  </si>
  <si>
    <t>DIE1_BP_TXDATA[489]</t>
  </si>
  <si>
    <t>DIE1_BP_TXRD[3]</t>
  </si>
  <si>
    <t>DIE2_BP_RXRD[3]</t>
  </si>
  <si>
    <t>DIE2_BP_RXDATA[461]</t>
  </si>
  <si>
    <t>DIE1_BP_TXTRK</t>
  </si>
  <si>
    <t>DIE2_BP_RXTRK</t>
  </si>
  <si>
    <t>DIE1_BP_TXDATA[77]</t>
  </si>
  <si>
    <t>DIE2_BP_RXDATA[397]</t>
  </si>
  <si>
    <t>DIE1_BP_TXVLD</t>
  </si>
  <si>
    <t>DIE2_BP_RXVLD</t>
  </si>
  <si>
    <t>DIE1_BP_TXDATA[141]</t>
  </si>
  <si>
    <t>DIE2_BP_RXDATA[333]</t>
  </si>
  <si>
    <t>DIE1_BP_TXVLDRD</t>
  </si>
  <si>
    <t>DIE2_BP_RXVLDRD</t>
  </si>
  <si>
    <t>DIE1_BP_TXDATA[205]</t>
  </si>
  <si>
    <t>DIE2_BP_RXDATA[269]</t>
  </si>
  <si>
    <t>DIE1_BP_TXDATA[269]</t>
  </si>
  <si>
    <t>DIE2_BP_RXDATA[205]</t>
  </si>
  <si>
    <t>DIE1_BP_TXDATA[333]</t>
  </si>
  <si>
    <t>DIE2_BP_RXDATA[141]</t>
  </si>
  <si>
    <t>DIE1_BP_TXDATA[397]</t>
  </si>
  <si>
    <t>DIE2_BP_RXDATA[77]</t>
  </si>
  <si>
    <t>DIE1_BP_TXDATA[461]</t>
  </si>
  <si>
    <t>DIE2_BP_RXDATA[451]</t>
  </si>
  <si>
    <t>DIE1_BP_TXDATA[67]</t>
  </si>
  <si>
    <t>DIE2_BP_RXDATA[387]</t>
  </si>
  <si>
    <t>DIE1_BP_TXDATA[131]</t>
  </si>
  <si>
    <t>DIE2_BP_RXDATA[323]</t>
  </si>
  <si>
    <t>DIE1_BP_TXDATA[195]</t>
  </si>
  <si>
    <t>DIE2_BP_RXDATA[259]</t>
  </si>
  <si>
    <t>DIE1_BP_TXDATA[259]</t>
  </si>
  <si>
    <t>DIE2_BP_RXDATA[195]</t>
  </si>
  <si>
    <t>DIE1_BP_TXDATA[323]</t>
  </si>
  <si>
    <t>DIE2_BP_RXDATA[131]</t>
  </si>
  <si>
    <t>DIE1_BP_TXDATA[387]</t>
  </si>
  <si>
    <t>DIE2_BP_RXDATA[67]</t>
  </si>
  <si>
    <t>DIE1_BP_TXDATA[451]</t>
  </si>
  <si>
    <t>DIE2_BP_TXDATA[511]</t>
  </si>
  <si>
    <t>DIE1_BP_RXDATA[127]</t>
  </si>
  <si>
    <t>DIE2_BP_TXDATA[447]</t>
  </si>
  <si>
    <t>DIE1_BP_RXDATA[191]</t>
  </si>
  <si>
    <t>DIE2_BP_TXDATA[383]</t>
  </si>
  <si>
    <t>DIE1_BP_RXDATA[255]</t>
  </si>
  <si>
    <t>DIE2_BP_TXDATA[319]</t>
  </si>
  <si>
    <t>DIE1_BP_RXDATA[319]</t>
  </si>
  <si>
    <t>DIE2_BP_TXDATA[255]</t>
  </si>
  <si>
    <t>DIE1_BP_RXDATA[383]</t>
  </si>
  <si>
    <t>DIE2_BP_TXDATA[191]</t>
  </si>
  <si>
    <t>DIE1_BP_RXDATA[447]</t>
  </si>
  <si>
    <t>DIE2_BP_TXDATA[127]</t>
  </si>
  <si>
    <t>DIE1_BP_RXDATA[511]</t>
  </si>
  <si>
    <t>DIE2_BP_RXDATA[457]</t>
  </si>
  <si>
    <t>DIE1_BP_TXDATA[73]</t>
  </si>
  <si>
    <t>DIE2_BP_RXDATA[393]</t>
  </si>
  <si>
    <t>DIE1_BP_TXDATA[137]</t>
  </si>
  <si>
    <t>DIE2_BP_RXDATA[329]</t>
  </si>
  <si>
    <t>DIE1_BP_TXDATA[201]</t>
  </si>
  <si>
    <t>DIE2_BP_RXDATA[265]</t>
  </si>
  <si>
    <t>DIE1_BP_TXDATA[265]</t>
  </si>
  <si>
    <t>DIE2_BP_RXDATA[201]</t>
  </si>
  <si>
    <t>DIE1_BP_TXDATA[329]</t>
  </si>
  <si>
    <t>DIE2_BP_RXDATA[137]</t>
  </si>
  <si>
    <t>DIE1_BP_TXDATA[393]</t>
  </si>
  <si>
    <t>DIE2_BP_RXDATA[73]</t>
  </si>
  <si>
    <t>DIE1_BP_TXDATA[457]</t>
  </si>
  <si>
    <t>DIE2_BP_TXDATA[461]</t>
  </si>
  <si>
    <t>DIE1_BP_RXDATA[77]</t>
  </si>
  <si>
    <t>DIE2_BP_TXDATA[397]</t>
  </si>
  <si>
    <t>DIE1_BP_RXDATA[141]</t>
  </si>
  <si>
    <t>DIE2_BP_TXDATA[333]</t>
  </si>
  <si>
    <t>DIE1_BP_RXDATA[205]</t>
  </si>
  <si>
    <t>DIE2_BP_TXDATA[269]</t>
  </si>
  <si>
    <t>DIE1_BP_RXDATA[269]</t>
  </si>
  <si>
    <t>DIE2_BP_TXDATA[205]</t>
  </si>
  <si>
    <t>DIE1_BP_RXDATA[333]</t>
  </si>
  <si>
    <t>DIE2_BP_TXDATA[141]</t>
  </si>
  <si>
    <t>DIE1_BP_RXDATA[397]</t>
  </si>
  <si>
    <t>DIE2_BP_TXDATA[77]</t>
  </si>
  <si>
    <t>DIE1_BP_RXDATA[461]</t>
  </si>
  <si>
    <t>DIE2_BP_RXDATA[473]</t>
  </si>
  <si>
    <t>DIE1_BP_TXDATA[89]</t>
  </si>
  <si>
    <t>DIE2_BP_RXDATA[409]</t>
  </si>
  <si>
    <t>DIE1_BP_TXDATA[153]</t>
  </si>
  <si>
    <t>DIE2_BP_RXDATA[345]</t>
  </si>
  <si>
    <t>DIE1_BP_TXDATA[217]</t>
  </si>
  <si>
    <t>DIE2_BP_RXDATA[281]</t>
  </si>
  <si>
    <t>DIE1_BP_TXDATA[281]</t>
  </si>
  <si>
    <t>DIE2_BP_RXDATA[217]</t>
  </si>
  <si>
    <t>DIE1_BP_TXDATA[345]</t>
  </si>
  <si>
    <t>DIE2_BP_RXDATA[153]</t>
  </si>
  <si>
    <t>DIE1_BP_TXDATA[409]</t>
  </si>
  <si>
    <t>DIE2_BP_RXDATA[89]</t>
  </si>
  <si>
    <t>DIE1_BP_TXDATA[473]</t>
  </si>
  <si>
    <t>DIE2_BP_RXDATA[459]</t>
  </si>
  <si>
    <t>DIE1_BP_TXDATA[75]</t>
  </si>
  <si>
    <t>DIE2_BP_RXDATA[395]</t>
  </si>
  <si>
    <t>DIE1_BP_TXDATA[139]</t>
  </si>
  <si>
    <t>DIE2_BP_RXDATA[331]</t>
  </si>
  <si>
    <t>DIE1_BP_TXDATA[203]</t>
  </si>
  <si>
    <t>DIE2_BP_RXDATA[267]</t>
  </si>
  <si>
    <t>DIE1_BP_TXDATA[267]</t>
  </si>
  <si>
    <t>DIE2_BP_RXDATA[203]</t>
  </si>
  <si>
    <t>DIE1_BP_TXDATA[331]</t>
  </si>
  <si>
    <t>DIE2_BP_RXDATA[139]</t>
  </si>
  <si>
    <t>DIE1_BP_TXDATA[395]</t>
  </si>
  <si>
    <t>DIE2_BP_RXDATA[75]</t>
  </si>
  <si>
    <t>DIE1_BP_TXDATA[459]</t>
  </si>
  <si>
    <t>DIE2_BP_TXDATA[490]</t>
  </si>
  <si>
    <t>DIE1_BP_RXDATA[106]</t>
  </si>
  <si>
    <t>DIE2_BP_TXDATA[426]</t>
  </si>
  <si>
    <t>DIE1_BP_RXDATA[170]</t>
  </si>
  <si>
    <t>DIE2_BP_TXDATA[362]</t>
  </si>
  <si>
    <t>DIE1_BP_RXDATA[234]</t>
  </si>
  <si>
    <t>DIE2_BP_TXDATA[298]</t>
  </si>
  <si>
    <t>DIE1_BP_RXDATA[298]</t>
  </si>
  <si>
    <t>DIE2_BP_TXDATA[234]</t>
  </si>
  <si>
    <t>DIE1_BP_RXDATA[362]</t>
  </si>
  <si>
    <t>DIE2_BP_TXDATA[170]</t>
  </si>
  <si>
    <t>DIE1_BP_RXDATA[426]</t>
  </si>
  <si>
    <t>DIE2_BP_TXDATA[106]</t>
  </si>
  <si>
    <t>DIE1_BP_RXDATA[490]</t>
  </si>
  <si>
    <t>DIE2_BP_RXDATA[492]</t>
  </si>
  <si>
    <t>DIE1_BP_TXDATA[108]</t>
  </si>
  <si>
    <t>DIE2_BP_RXDATA[428]</t>
  </si>
  <si>
    <t>DIE1_BP_TXDATA[172]</t>
  </si>
  <si>
    <t>DIE2_BP_RXDATA[364]</t>
  </si>
  <si>
    <t>DIE1_BP_TXDATA[236]</t>
  </si>
  <si>
    <t>DIE2_BP_RXDATA[300]</t>
  </si>
  <si>
    <t>DIE1_BP_TXDATA[300]</t>
  </si>
  <si>
    <t>DIE2_BP_RXDATA[236]</t>
  </si>
  <si>
    <t>DIE1_BP_TXDATA[364]</t>
  </si>
  <si>
    <t>DIE2_BP_RXDATA[172]</t>
  </si>
  <si>
    <t>DIE1_BP_TXDATA[428]</t>
  </si>
  <si>
    <t>DIE2_BP_RXDATA[108]</t>
  </si>
  <si>
    <t>DIE1_BP_TXDATA[492]</t>
  </si>
  <si>
    <t>DIE2_BP_RXDATA[497]</t>
  </si>
  <si>
    <t>DIE1_BP_TXDATA[113]</t>
  </si>
  <si>
    <t>DIE2_BP_RXDATA[433]</t>
  </si>
  <si>
    <t>DIE1_BP_TXDATA[177]</t>
  </si>
  <si>
    <t>DIE2_BP_RXDATA[369]</t>
  </si>
  <si>
    <t>DIE1_BP_TXDATA[241]</t>
  </si>
  <si>
    <t>DIE2_BP_RXDATA[305]</t>
  </si>
  <si>
    <t>DIE1_BP_TXDATA[305]</t>
  </si>
  <si>
    <t>DIE2_BP_RXDATA[241]</t>
  </si>
  <si>
    <t>DIE1_BP_TXDATA[369]</t>
  </si>
  <si>
    <t>DIE2_BP_RXDATA[177]</t>
  </si>
  <si>
    <t>DIE1_BP_TXDATA[433]</t>
  </si>
  <si>
    <t>DIE2_BP_RXDATA[113]</t>
  </si>
  <si>
    <t>DIE1_BP_TXDATA[497]</t>
  </si>
  <si>
    <t>DIE2_BP_RXDATA[490]</t>
  </si>
  <si>
    <t>DIE1_BP_TXDATA[106]</t>
  </si>
  <si>
    <t>DIE2_BP_RXDATA[426]</t>
  </si>
  <si>
    <t>DIE1_BP_TXDATA[170]</t>
  </si>
  <si>
    <t>DIE2_BP_RXDATA[362]</t>
  </si>
  <si>
    <t>DIE1_BP_TXDATA[234]</t>
  </si>
  <si>
    <t>DIE2_BP_RXDATA[298]</t>
  </si>
  <si>
    <t>DIE1_BP_TXDATA[298]</t>
  </si>
  <si>
    <t>DIE2_BP_RXDATA[234]</t>
  </si>
  <si>
    <t>DIE1_BP_TXDATA[362]</t>
  </si>
  <si>
    <t>DIE2_BP_RXDATA[170]</t>
  </si>
  <si>
    <t>DIE1_BP_TXDATA[426]</t>
  </si>
  <si>
    <t>DIE2_BP_RXDATA[106]</t>
  </si>
  <si>
    <t>DIE1_BP_TXDATA[490]</t>
  </si>
  <si>
    <t>DIE2_BP_RXDATA[455]</t>
  </si>
  <si>
    <t>DIE1_BP_TXDATA[71]</t>
  </si>
  <si>
    <t>DIE2_BP_RXDATA[391]</t>
  </si>
  <si>
    <t>DIE1_BP_TXDATA[135]</t>
  </si>
  <si>
    <t>DIE2_BP_RXDATA[327]</t>
  </si>
  <si>
    <t>DIE1_BP_TXDATA[199]</t>
  </si>
  <si>
    <t>DIE2_BP_RXDATA[263]</t>
  </si>
  <si>
    <t>DIE1_BP_TXDATA[263]</t>
  </si>
  <si>
    <t>DIE2_BP_RXDATA[199]</t>
  </si>
  <si>
    <t>DIE1_BP_TXDATA[327]</t>
  </si>
  <si>
    <t>DIE2_BP_RXDATA[135]</t>
  </si>
  <si>
    <t>DIE1_BP_TXDATA[391]</t>
  </si>
  <si>
    <t>DIE2_BP_RXDATA[71]</t>
  </si>
  <si>
    <t>DIE1_BP_TXDATA[455]</t>
  </si>
  <si>
    <t>DIE2_BP_TXDATA[494]</t>
  </si>
  <si>
    <t>DIE1_BP_RXDATA[110]</t>
  </si>
  <si>
    <t>DIE2_BP_TXDATA[430]</t>
  </si>
  <si>
    <t>DIE1_BP_RXDATA[174]</t>
  </si>
  <si>
    <t>DIE2_BP_TXDATA[366]</t>
  </si>
  <si>
    <t>DIE1_BP_RXDATA[238]</t>
  </si>
  <si>
    <t>DIE2_BP_TXDATA[302]</t>
  </si>
  <si>
    <t>DIE1_BP_RXDATA[302]</t>
  </si>
  <si>
    <t>DIE2_BP_TXDATA[238]</t>
  </si>
  <si>
    <t>DIE1_BP_RXDATA[366]</t>
  </si>
  <si>
    <t>DIE2_BP_TXDATA[174]</t>
  </si>
  <si>
    <t>DIE1_BP_RXDATA[430]</t>
  </si>
  <si>
    <t>DIE2_BP_TXDATA[110]</t>
  </si>
  <si>
    <t>DIE1_BP_RXDATA[494]</t>
  </si>
  <si>
    <t>DIE2_BP_TXDATA[454]</t>
  </si>
  <si>
    <t>DIE1_BP_RXDATA[70]</t>
  </si>
  <si>
    <t>DIE2_BP_TXDATA[390]</t>
  </si>
  <si>
    <t>DIE1_BP_RXDATA[134]</t>
  </si>
  <si>
    <t>DIE2_BP_TXDATA[326]</t>
  </si>
  <si>
    <t>DIE1_BP_RXDATA[198]</t>
  </si>
  <si>
    <t>DIE2_BP_TXDATA[262]</t>
  </si>
  <si>
    <t>DIE1_BP_RXDATA[262]</t>
  </si>
  <si>
    <t>DIE2_BP_TXDATA[198]</t>
  </si>
  <si>
    <t>DIE1_BP_RXDATA[326]</t>
  </si>
  <si>
    <t>DIE2_BP_TXDATA[134]</t>
  </si>
  <si>
    <t>DIE1_BP_RXDATA[390]</t>
  </si>
  <si>
    <t>DIE2_BP_TXDATA[70]</t>
  </si>
  <si>
    <t>DIE1_BP_RXDATA[454]</t>
  </si>
  <si>
    <t>DIE2_BP_TXDATA[485]</t>
  </si>
  <si>
    <t>DIE1_BP_RXDATA[101]</t>
  </si>
  <si>
    <t>DIE2_BP_TXDATA[421]</t>
  </si>
  <si>
    <t>DIE1_BP_RXDATA[165]</t>
  </si>
  <si>
    <t>DIE2_BP_TXDATA[357]</t>
  </si>
  <si>
    <t>DIE1_BP_RXDATA[229]</t>
  </si>
  <si>
    <t>DIE2_BP_TXDATA[293]</t>
  </si>
  <si>
    <t>DIE1_BP_RXDATA[293]</t>
  </si>
  <si>
    <t>DIE2_BP_TXDATA[229]</t>
  </si>
  <si>
    <t>DIE1_BP_RXDATA[357]</t>
  </si>
  <si>
    <t>DIE2_BP_TXDATA[165]</t>
  </si>
  <si>
    <t>DIE1_BP_RXDATA[421]</t>
  </si>
  <si>
    <t>DIE2_BP_TXDATA[101]</t>
  </si>
  <si>
    <t>DIE1_BP_RXDATA[485]</t>
  </si>
  <si>
    <t>DIE2_BP_TXDATA[459]</t>
  </si>
  <si>
    <t>DIE1_BP_RXDATA[75]</t>
  </si>
  <si>
    <t>DIE2_BP_TXDATA[395]</t>
  </si>
  <si>
    <t>DIE1_BP_RXDATA[139]</t>
  </si>
  <si>
    <t>DIE2_BP_TXDATA[331]</t>
  </si>
  <si>
    <t>DIE1_BP_RXDATA[203]</t>
  </si>
  <si>
    <t>DIE2_BP_TXDATA[267]</t>
  </si>
  <si>
    <t>DIE1_BP_RXDATA[267]</t>
  </si>
  <si>
    <t>DIE2_BP_TXDATA[203]</t>
  </si>
  <si>
    <t>DIE1_BP_RXDATA[331]</t>
  </si>
  <si>
    <t>DIE2_BP_TXDATA[139]</t>
  </si>
  <si>
    <t>DIE1_BP_RXDATA[395]</t>
  </si>
  <si>
    <t>DIE2_BP_TXDATA[75]</t>
  </si>
  <si>
    <t>DIE1_BP_RXDATA[459]</t>
  </si>
  <si>
    <t>DIE2_BP_RXRD[29]</t>
  </si>
  <si>
    <t>DIE1_BP_TXRD[5]</t>
  </si>
  <si>
    <t>DIE2_BP_RXRD[25]</t>
  </si>
  <si>
    <t>DIE1_BP_TXRD[9]</t>
  </si>
  <si>
    <t>DIE2_BP_RXRD[21]</t>
  </si>
  <si>
    <t>DIE1_BP_TXRD[13]</t>
  </si>
  <si>
    <t>DIE2_BP_RXRD[17]</t>
  </si>
  <si>
    <t>DIE1_BP_TXRD[17]</t>
  </si>
  <si>
    <t>DIE2_BP_RXRD[13]</t>
  </si>
  <si>
    <t>DIE1_BP_TXRD[21]</t>
  </si>
  <si>
    <t>DIE2_BP_RXRD[9]</t>
  </si>
  <si>
    <t>DIE1_BP_TXRD[25]</t>
  </si>
  <si>
    <t>DIE2_BP_RXRD[5]</t>
  </si>
  <si>
    <t>DIE1_BP_TXRD[29]</t>
  </si>
  <si>
    <t>DIE2_BP_RXDATA[505]</t>
  </si>
  <si>
    <t>DIE1_BP_TXDATA[121]</t>
  </si>
  <si>
    <t>DIE2_BP_RXDATA[441]</t>
  </si>
  <si>
    <t>DIE1_BP_TXDATA[185]</t>
  </si>
  <si>
    <t>DIE2_BP_RXDATA[377]</t>
  </si>
  <si>
    <t>DIE1_BP_TXDATA[249]</t>
  </si>
  <si>
    <t>DIE2_BP_RXDATA[313]</t>
  </si>
  <si>
    <t>DIE1_BP_TXDATA[313]</t>
  </si>
  <si>
    <t>DIE2_BP_RXDATA[249]</t>
  </si>
  <si>
    <t>DIE1_BP_TXDATA[377]</t>
  </si>
  <si>
    <t>DIE2_BP_RXDATA[185]</t>
  </si>
  <si>
    <t>DIE1_BP_TXDATA[441]</t>
  </si>
  <si>
    <t>DIE2_BP_RXDATA[121]</t>
  </si>
  <si>
    <t>DIE1_BP_TXDATA[505]</t>
  </si>
  <si>
    <t>DIE2_BP_TXDATA[502]</t>
  </si>
  <si>
    <t>DIE1_BP_RXDATA[118]</t>
  </si>
  <si>
    <t>DIE2_BP_TXDATA[438]</t>
  </si>
  <si>
    <t>DIE1_BP_RXDATA[182]</t>
  </si>
  <si>
    <t>DIE2_BP_TXDATA[374]</t>
  </si>
  <si>
    <t>DIE1_BP_RXDATA[246]</t>
  </si>
  <si>
    <t>DIE2_BP_TXDATA[310]</t>
  </si>
  <si>
    <t>DIE1_BP_RXDATA[310]</t>
  </si>
  <si>
    <t>DIE2_BP_TXDATA[246]</t>
  </si>
  <si>
    <t>DIE1_BP_RXDATA[374]</t>
  </si>
  <si>
    <t>DIE2_BP_TXDATA[182]</t>
  </si>
  <si>
    <t>DIE1_BP_RXDATA[438]</t>
  </si>
  <si>
    <t>DIE2_BP_TXDATA[118]</t>
  </si>
  <si>
    <t>DIE1_BP_RXDATA[502]</t>
  </si>
  <si>
    <t>DIE2_BP_RXRD[28]</t>
  </si>
  <si>
    <t>DIE1_BP_TXRD[4]</t>
  </si>
  <si>
    <t>DIE2_BP_RXRD[24]</t>
  </si>
  <si>
    <t>DIE1_BP_TXRD[8]</t>
  </si>
  <si>
    <t>DIE2_BP_RXRD[20]</t>
  </si>
  <si>
    <t>DIE1_BP_TXRD[12]</t>
  </si>
  <si>
    <t>DIE2_BP_RXRD[16]</t>
  </si>
  <si>
    <t>DIE1_BP_TXRD[16]</t>
  </si>
  <si>
    <t>DIE2_BP_RXRD[12]</t>
  </si>
  <si>
    <t>DIE1_BP_TXRD[20]</t>
  </si>
  <si>
    <t>DIE2_BP_RXRD[8]</t>
  </si>
  <si>
    <t>DIE1_BP_TXRD[24]</t>
  </si>
  <si>
    <t>DIE2_BP_RXRD[4]</t>
  </si>
  <si>
    <t>DIE1_BP_TXRD[28]</t>
  </si>
  <si>
    <t>DIE2_BP_TXDATA[453]</t>
  </si>
  <si>
    <t>DIE1_BP_RXDATA[69]</t>
  </si>
  <si>
    <t>DIE2_BP_TXDATA[389]</t>
  </si>
  <si>
    <t>DIE1_BP_RXDATA[133]</t>
  </si>
  <si>
    <t>DIE2_BP_TXDATA[325]</t>
  </si>
  <si>
    <t>DIE1_BP_RXDATA[197]</t>
  </si>
  <si>
    <t>DIE2_BP_TXDATA[261]</t>
  </si>
  <si>
    <t>DIE1_BP_RXDATA[261]</t>
  </si>
  <si>
    <t>DIE2_BP_TXDATA[197]</t>
  </si>
  <si>
    <t>DIE1_BP_RXDATA[325]</t>
  </si>
  <si>
    <t>DIE2_BP_TXDATA[133]</t>
  </si>
  <si>
    <t>DIE1_BP_RXDATA[389]</t>
  </si>
  <si>
    <t>DIE2_BP_TXDATA[69]</t>
  </si>
  <si>
    <t>DIE1_BP_RXDATA[453]</t>
  </si>
  <si>
    <t>DIE2_BP_TXDATA[497]</t>
  </si>
  <si>
    <t>DIE1_BP_RXDATA[113]</t>
  </si>
  <si>
    <t>DIE2_BP_TXDATA[433]</t>
  </si>
  <si>
    <t>DIE1_BP_RXDATA[177]</t>
  </si>
  <si>
    <t>DIE2_BP_TXDATA[369]</t>
  </si>
  <si>
    <t>DIE1_BP_RXDATA[241]</t>
  </si>
  <si>
    <t>DIE2_BP_TXDATA[305]</t>
  </si>
  <si>
    <t>DIE1_BP_RXDATA[305]</t>
  </si>
  <si>
    <t>DIE2_BP_TXDATA[241]</t>
  </si>
  <si>
    <t>DIE1_BP_RXDATA[369]</t>
  </si>
  <si>
    <t>DIE2_BP_TXDATA[177]</t>
  </si>
  <si>
    <t>DIE1_BP_RXDATA[433]</t>
  </si>
  <si>
    <t>DIE2_BP_TXDATA[113]</t>
  </si>
  <si>
    <t>DIE1_BP_RXDATA[497]</t>
  </si>
  <si>
    <t>DIE2_BP_TXDATA[509]</t>
  </si>
  <si>
    <t>DIE1_BP_RXDATA[125]</t>
  </si>
  <si>
    <t>DIE2_BP_TXDATA[445]</t>
  </si>
  <si>
    <t>DIE1_BP_RXDATA[189]</t>
  </si>
  <si>
    <t>DIE2_BP_TXDATA[381]</t>
  </si>
  <si>
    <t>DIE1_BP_RXDATA[253]</t>
  </si>
  <si>
    <t>DIE2_BP_TXDATA[317]</t>
  </si>
  <si>
    <t>DIE1_BP_RXDATA[317]</t>
  </si>
  <si>
    <t>DIE2_BP_TXDATA[253]</t>
  </si>
  <si>
    <t>DIE1_BP_RXDATA[381]</t>
  </si>
  <si>
    <t>DIE2_BP_TXDATA[189]</t>
  </si>
  <si>
    <t>DIE1_BP_RXDATA[445]</t>
  </si>
  <si>
    <t>DIE2_BP_TXDATA[125]</t>
  </si>
  <si>
    <t>DIE1_BP_RXDATA[509]</t>
  </si>
  <si>
    <t>DIE2_BP_TXRD[31]</t>
  </si>
  <si>
    <t>DIE1_BP_RXRD[7]</t>
  </si>
  <si>
    <t>DIE2_BP_TXRD[27]</t>
  </si>
  <si>
    <t>DIE1_BP_RXRD[11]</t>
  </si>
  <si>
    <t>DIE2_BP_TXRD[23]</t>
  </si>
  <si>
    <t>DIE1_BP_RXRD[15]</t>
  </si>
  <si>
    <t>DIE2_BP_TXRD[19]</t>
  </si>
  <si>
    <t>DIE1_BP_RXRD[19]</t>
  </si>
  <si>
    <t>DIE2_BP_TXRD[15]</t>
  </si>
  <si>
    <t>DIE1_BP_RXRD[23]</t>
  </si>
  <si>
    <t>DIE2_BP_TXRD[11]</t>
  </si>
  <si>
    <t>DIE1_BP_RXRD[27]</t>
  </si>
  <si>
    <t>DIE2_BP_TXRD[7]</t>
  </si>
  <si>
    <t>DIE1_BP_RXRD[31]</t>
  </si>
  <si>
    <t>DIE2_BP_RXDATA[462]</t>
  </si>
  <si>
    <t>DIE1_BP_TXDATA[78]</t>
  </si>
  <si>
    <t>DIE2_BP_RXDATA[398]</t>
  </si>
  <si>
    <t>DIE1_BP_TXDATA[142]</t>
  </si>
  <si>
    <t>DIE2_BP_RXDATA[334]</t>
  </si>
  <si>
    <t>DIE1_BP_TXDATA[206]</t>
  </si>
  <si>
    <t>DIE2_BP_RXDATA[270]</t>
  </si>
  <si>
    <t>DIE1_BP_TXDATA[270]</t>
  </si>
  <si>
    <t>DIE2_BP_RXDATA[206]</t>
  </si>
  <si>
    <t>DIE1_BP_TXDATA[334]</t>
  </si>
  <si>
    <t>DIE2_BP_RXDATA[142]</t>
  </si>
  <si>
    <t>DIE1_BP_TXDATA[398]</t>
  </si>
  <si>
    <t>DIE2_BP_RXDATA[78]</t>
  </si>
  <si>
    <t>DIE1_BP_TXDATA[462]</t>
  </si>
  <si>
    <t>DIE2_BP_TXDATA[468]</t>
  </si>
  <si>
    <t>DIE1_BP_RXDATA[84]</t>
  </si>
  <si>
    <t>DIE2_BP_TXDATA[404]</t>
  </si>
  <si>
    <t>DIE1_BP_RXDATA[148]</t>
  </si>
  <si>
    <t>DIE2_BP_TXDATA[340]</t>
  </si>
  <si>
    <t>DIE1_BP_RXDATA[212]</t>
  </si>
  <si>
    <t>DIE2_BP_TXDATA[276]</t>
  </si>
  <si>
    <t>DIE1_BP_RXDATA[276]</t>
  </si>
  <si>
    <t>DIE2_BP_TXDATA[212]</t>
  </si>
  <si>
    <t>DIE1_BP_RXDATA[340]</t>
  </si>
  <si>
    <t>DIE2_BP_TXDATA[148]</t>
  </si>
  <si>
    <t>DIE1_BP_RXDATA[404]</t>
  </si>
  <si>
    <t>DIE2_BP_TXDATA[84]</t>
  </si>
  <si>
    <t>DIE1_BP_RXDATA[468]</t>
  </si>
  <si>
    <t>DIE2_BP_TXDATA[508]</t>
  </si>
  <si>
    <t>DIE1_BP_RXDATA[124]</t>
  </si>
  <si>
    <t>DIE2_BP_TXDATA[444]</t>
  </si>
  <si>
    <t>DIE1_BP_RXDATA[188]</t>
  </si>
  <si>
    <t>DIE2_BP_TXDATA[380]</t>
  </si>
  <si>
    <t>DIE1_BP_RXDATA[252]</t>
  </si>
  <si>
    <t>DIE2_BP_TXDATA[316]</t>
  </si>
  <si>
    <t>DIE1_BP_RXDATA[316]</t>
  </si>
  <si>
    <t>DIE2_BP_TXDATA[252]</t>
  </si>
  <si>
    <t>DIE1_BP_RXDATA[380]</t>
  </si>
  <si>
    <t>DIE2_BP_TXDATA[188]</t>
  </si>
  <si>
    <t>DIE1_BP_RXDATA[444]</t>
  </si>
  <si>
    <t>DIE2_BP_TXDATA[124]</t>
  </si>
  <si>
    <t>DIE1_BP_RXDATA[508]</t>
  </si>
  <si>
    <t>DIE2_BP_RXDATA[491]</t>
  </si>
  <si>
    <t>DIE1_BP_TXDATA[107]</t>
  </si>
  <si>
    <t>DIE2_BP_RXDATA[427]</t>
  </si>
  <si>
    <t>DIE1_BP_TXDATA[171]</t>
  </si>
  <si>
    <t>DIE2_BP_RXDATA[363]</t>
  </si>
  <si>
    <t>DIE1_BP_TXDATA[235]</t>
  </si>
  <si>
    <t>DIE2_BP_RXDATA[299]</t>
  </si>
  <si>
    <t>DIE1_BP_TXDATA[299]</t>
  </si>
  <si>
    <t>DIE2_BP_RXDATA[235]</t>
  </si>
  <si>
    <t>DIE1_BP_TXDATA[363]</t>
  </si>
  <si>
    <t>DIE2_BP_RXDATA[171]</t>
  </si>
  <si>
    <t>DIE1_BP_TXDATA[427]</t>
  </si>
  <si>
    <t>DIE2_BP_RXDATA[107]</t>
  </si>
  <si>
    <t>DIE1_BP_TXDATA[491]</t>
  </si>
  <si>
    <t>DIE2_BP_RXDATA[486]</t>
  </si>
  <si>
    <t>DIE1_BP_TXDATA[102]</t>
  </si>
  <si>
    <t>DIE2_BP_RXDATA[422]</t>
  </si>
  <si>
    <t>DIE1_BP_TXDATA[166]</t>
  </si>
  <si>
    <t>DIE2_BP_RXDATA[358]</t>
  </si>
  <si>
    <t>DIE1_BP_TXDATA[230]</t>
  </si>
  <si>
    <t>DIE2_BP_RXDATA[294]</t>
  </si>
  <si>
    <t>DIE1_BP_TXDATA[294]</t>
  </si>
  <si>
    <t>DIE2_BP_RXDATA[230]</t>
  </si>
  <si>
    <t>DIE1_BP_TXDATA[358]</t>
  </si>
  <si>
    <t>DIE2_BP_RXDATA[166]</t>
  </si>
  <si>
    <t>DIE1_BP_TXDATA[422]</t>
  </si>
  <si>
    <t>DIE2_BP_RXDATA[102]</t>
  </si>
  <si>
    <t>DIE1_BP_TXDATA[486]</t>
  </si>
  <si>
    <t>DIE2_BP_RXDATA[472]</t>
  </si>
  <si>
    <t>DIE1_BP_TXDATA[88]</t>
  </si>
  <si>
    <t>DIE2_BP_RXDATA[408]</t>
  </si>
  <si>
    <t>DIE1_BP_TXDATA[152]</t>
  </si>
  <si>
    <t>DIE2_BP_RXDATA[344]</t>
  </si>
  <si>
    <t>DIE1_BP_TXDATA[216]</t>
  </si>
  <si>
    <t>DIE2_BP_RXDATA[280]</t>
  </si>
  <si>
    <t>DIE1_BP_TXDATA[280]</t>
  </si>
  <si>
    <t>DIE2_BP_RXDATA[216]</t>
  </si>
  <si>
    <t>DIE1_BP_TXDATA[344]</t>
  </si>
  <si>
    <t>DIE2_BP_RXDATA[152]</t>
  </si>
  <si>
    <t>DIE1_BP_TXDATA[408]</t>
  </si>
  <si>
    <t>DIE2_BP_RXDATA[88]</t>
  </si>
  <si>
    <t>DIE1_BP_TXDATA[472]</t>
  </si>
  <si>
    <t>DIE1_BP_RXDATASBRD[0]</t>
  </si>
  <si>
    <t>DIE2_BP_TXDATASBRD[7]</t>
  </si>
  <si>
    <t>DIE1_BP_RXDATASBRD[1]</t>
  </si>
  <si>
    <t>DIE2_BP_TXDATASBRD[6]</t>
  </si>
  <si>
    <t>DIE1_BP_RXDATASBRD[2]</t>
  </si>
  <si>
    <t>DIE2_BP_TXDATASBRD[5]</t>
  </si>
  <si>
    <t>DIE1_BP_RXDATASBRD[3]</t>
  </si>
  <si>
    <t>DIE2_BP_TXDATASBRD[4]</t>
  </si>
  <si>
    <t>DIE1_BP_RXDATASBRD[4]</t>
  </si>
  <si>
    <t>DIE2_BP_TXDATASBRD[3]</t>
  </si>
  <si>
    <t>DIE1_BP_RXDATASBRD[5]</t>
  </si>
  <si>
    <t>DIE2_BP_TXDATASBRD[2]</t>
  </si>
  <si>
    <t>DIE1_BP_RXDATASBRD[6]</t>
  </si>
  <si>
    <t>DIE2_BP_TXDATASBRD[1]</t>
  </si>
  <si>
    <t>DIE1_BP_RXDATASBRD[7]</t>
  </si>
  <si>
    <t>DIE2_BP_TXDATASBRD[0]</t>
  </si>
  <si>
    <t>DIE2_BP_RXDATA[493]</t>
  </si>
  <si>
    <t>DIE1_BP_TXDATA[109]</t>
  </si>
  <si>
    <t>DIE2_BP_RXDATA[429]</t>
  </si>
  <si>
    <t>DIE1_BP_TXDATA[173]</t>
  </si>
  <si>
    <t>DIE2_BP_RXDATA[365]</t>
  </si>
  <si>
    <t>DIE1_BP_TXDATA[237]</t>
  </si>
  <si>
    <t>DIE2_BP_RXDATA[301]</t>
  </si>
  <si>
    <t>DIE1_BP_TXDATA[301]</t>
  </si>
  <si>
    <t>DIE2_BP_RXDATA[237]</t>
  </si>
  <si>
    <t>DIE1_BP_TXDATA[365]</t>
  </si>
  <si>
    <t>DIE2_BP_RXDATA[173]</t>
  </si>
  <si>
    <t>DIE1_BP_TXDATA[429]</t>
  </si>
  <si>
    <t>DIE2_BP_RXDATA[109]</t>
  </si>
  <si>
    <t>DIE1_BP_TXDATA[493]</t>
  </si>
  <si>
    <t>DIE2_BP_TXDATA[481]</t>
  </si>
  <si>
    <t>DIE1_BP_RXDATA[97]</t>
  </si>
  <si>
    <t>DIE2_BP_TXDATA[417]</t>
  </si>
  <si>
    <t>DIE1_BP_RXDATA[161]</t>
  </si>
  <si>
    <t>DIE2_BP_TXDATA[353]</t>
  </si>
  <si>
    <t>DIE1_BP_RXDATA[225]</t>
  </si>
  <si>
    <t>DIE2_BP_TXDATA[289]</t>
  </si>
  <si>
    <t>DIE1_BP_RXDATA[289]</t>
  </si>
  <si>
    <t>DIE2_BP_TXDATA[225]</t>
  </si>
  <si>
    <t>DIE1_BP_RXDATA[353]</t>
  </si>
  <si>
    <t>DIE2_BP_TXDATA[161]</t>
  </si>
  <si>
    <t>DIE1_BP_RXDATA[417]</t>
  </si>
  <si>
    <t>DIE2_BP_TXDATA[97]</t>
  </si>
  <si>
    <t>DIE1_BP_RXDATA[481]</t>
  </si>
  <si>
    <t>DIE1_BP_TXCKN[0]</t>
  </si>
  <si>
    <t>DIE2_BP_RXCKN[7]</t>
  </si>
  <si>
    <t>DIE1_BP_TXCKN[1]</t>
  </si>
  <si>
    <t>DIE2_BP_RXCKN[6]</t>
  </si>
  <si>
    <t>DIE1_BP_TXCKN[2]</t>
  </si>
  <si>
    <t>DIE2_BP_RXCKN[5]</t>
  </si>
  <si>
    <t>DIE1_BP_TXCKN[3]</t>
  </si>
  <si>
    <t>DIE2_BP_RXCKN[4]</t>
  </si>
  <si>
    <t>DIE1_BP_TXCKN[4]</t>
  </si>
  <si>
    <t>DIE2_BP_RXCKN[3]</t>
  </si>
  <si>
    <t>DIE1_BP_TXCKN[5]</t>
  </si>
  <si>
    <t>DIE2_BP_RXCKN[2]</t>
  </si>
  <si>
    <t>DIE1_BP_TXCKN[6]</t>
  </si>
  <si>
    <t>DIE2_BP_RXCKN[1]</t>
  </si>
  <si>
    <t>DIE1_BP_TXCKN[7]</t>
  </si>
  <si>
    <t>DIE2_BP_RXCKN[0]</t>
  </si>
  <si>
    <t>DIE2_BP_RXDATA[487]</t>
  </si>
  <si>
    <t>DIE1_BP_TXDATA[103]</t>
  </si>
  <si>
    <t>DIE2_BP_RXDATA[423]</t>
  </si>
  <si>
    <t>DIE1_BP_TXDATA[167]</t>
  </si>
  <si>
    <t>DIE2_BP_RXDATA[359]</t>
  </si>
  <si>
    <t>DIE1_BP_TXDATA[231]</t>
  </si>
  <si>
    <t>DIE2_BP_RXDATA[295]</t>
  </si>
  <si>
    <t>DIE1_BP_TXDATA[295]</t>
  </si>
  <si>
    <t>DIE2_BP_RXDATA[231]</t>
  </si>
  <si>
    <t>DIE1_BP_TXDATA[359]</t>
  </si>
  <si>
    <t>DIE2_BP_RXDATA[167]</t>
  </si>
  <si>
    <t>DIE1_BP_TXDATA[423]</t>
  </si>
  <si>
    <t>DIE2_BP_RXDATA[103]</t>
  </si>
  <si>
    <t>DIE1_BP_TXDATA[487]</t>
  </si>
  <si>
    <t>DIE2_BP_RXDATA[484]</t>
  </si>
  <si>
    <t>DIE1_BP_TXDATA[100]</t>
  </si>
  <si>
    <t>DIE2_BP_RXDATA[420]</t>
  </si>
  <si>
    <t>DIE1_BP_TXDATA[164]</t>
  </si>
  <si>
    <t>DIE2_BP_RXDATA[356]</t>
  </si>
  <si>
    <t>DIE1_BP_TXDATA[228]</t>
  </si>
  <si>
    <t>DIE2_BP_RXDATA[292]</t>
  </si>
  <si>
    <t>DIE1_BP_TXDATA[292]</t>
  </si>
  <si>
    <t>DIE2_BP_RXDATA[228]</t>
  </si>
  <si>
    <t>DIE1_BP_TXDATA[356]</t>
  </si>
  <si>
    <t>DIE2_BP_RXDATA[164]</t>
  </si>
  <si>
    <t>DIE1_BP_TXDATA[420]</t>
  </si>
  <si>
    <t>DIE2_BP_RXDATA[100]</t>
  </si>
  <si>
    <t>DIE1_BP_TXDATA[484]</t>
  </si>
  <si>
    <t>DIE2_BP_TXDATA[506]</t>
  </si>
  <si>
    <t>DIE1_BP_RXDATA[122]</t>
  </si>
  <si>
    <t>DIE2_BP_TXDATA[442]</t>
  </si>
  <si>
    <t>DIE1_BP_RXDATA[186]</t>
  </si>
  <si>
    <t>DIE2_BP_TXDATA[378]</t>
  </si>
  <si>
    <t>DIE1_BP_RXDATA[250]</t>
  </si>
  <si>
    <t>DIE2_BP_TXDATA[314]</t>
  </si>
  <si>
    <t>DIE1_BP_RXDATA[314]</t>
  </si>
  <si>
    <t>DIE2_BP_TXDATA[250]</t>
  </si>
  <si>
    <t>DIE1_BP_RXDATA[378]</t>
  </si>
  <si>
    <t>DIE2_BP_TXDATA[186]</t>
  </si>
  <si>
    <t>DIE1_BP_RXDATA[442]</t>
  </si>
  <si>
    <t>DIE2_BP_TXDATA[122]</t>
  </si>
  <si>
    <t>DIE1_BP_RXDATA[506]</t>
  </si>
  <si>
    <t>DIE2_BP_TXDATA[488]</t>
  </si>
  <si>
    <t>DIE1_BP_RXDATA[104]</t>
  </si>
  <si>
    <t>DIE2_BP_TXDATA[424]</t>
  </si>
  <si>
    <t>DIE1_BP_RXDATA[168]</t>
  </si>
  <si>
    <t>DIE2_BP_TXDATA[360]</t>
  </si>
  <si>
    <t>DIE1_BP_RXDATA[232]</t>
  </si>
  <si>
    <t>DIE2_BP_TXDATA[296]</t>
  </si>
  <si>
    <t>DIE1_BP_RXDATA[296]</t>
  </si>
  <si>
    <t>DIE2_BP_TXDATA[232]</t>
  </si>
  <si>
    <t>DIE1_BP_RXDATA[360]</t>
  </si>
  <si>
    <t>DIE2_BP_TXDATA[168]</t>
  </si>
  <si>
    <t>DIE1_BP_RXDATA[424]</t>
  </si>
  <si>
    <t>DIE2_BP_TXDATA[104]</t>
  </si>
  <si>
    <t>DIE1_BP_RXDATA[488]</t>
  </si>
  <si>
    <t>DIE2_BP_RXDATA[498]</t>
  </si>
  <si>
    <t>DIE1_BP_TXDATA[114]</t>
  </si>
  <si>
    <t>DIE2_BP_RXDATA[434]</t>
  </si>
  <si>
    <t>DIE1_BP_TXDATA[178]</t>
  </si>
  <si>
    <t>DIE2_BP_RXDATA[370]</t>
  </si>
  <si>
    <t>DIE1_BP_TXDATA[242]</t>
  </si>
  <si>
    <t>DIE2_BP_RXDATA[306]</t>
  </si>
  <si>
    <t>DIE1_BP_TXDATA[306]</t>
  </si>
  <si>
    <t>DIE2_BP_RXDATA[242]</t>
  </si>
  <si>
    <t>DIE1_BP_TXDATA[370]</t>
  </si>
  <si>
    <t>DIE2_BP_RXDATA[178]</t>
  </si>
  <si>
    <t>DIE1_BP_TXDATA[434]</t>
  </si>
  <si>
    <t>DIE2_BP_RXDATA[114]</t>
  </si>
  <si>
    <t>DIE1_BP_TXDATA[498]</t>
  </si>
  <si>
    <t>DIE2_BP_TXDATA[471]</t>
  </si>
  <si>
    <t>DIE1_BP_RXDATA[87]</t>
  </si>
  <si>
    <t>DIE2_BP_TXDATA[407]</t>
  </si>
  <si>
    <t>DIE1_BP_RXDATA[151]</t>
  </si>
  <si>
    <t>DIE2_BP_TXDATA[343]</t>
  </si>
  <si>
    <t>DIE1_BP_RXDATA[215]</t>
  </si>
  <si>
    <t>DIE2_BP_TXDATA[279]</t>
  </si>
  <si>
    <t>DIE1_BP_RXDATA[279]</t>
  </si>
  <si>
    <t>DIE2_BP_TXDATA[215]</t>
  </si>
  <si>
    <t>DIE1_BP_RXDATA[343]</t>
  </si>
  <si>
    <t>DIE2_BP_TXDATA[151]</t>
  </si>
  <si>
    <t>DIE1_BP_RXDATA[407]</t>
  </si>
  <si>
    <t>DIE2_BP_TXDATA[87]</t>
  </si>
  <si>
    <t>DIE1_BP_RXDATA[471]</t>
  </si>
  <si>
    <t>DIE2_BP_TXDATA[474]</t>
  </si>
  <si>
    <t>DIE1_BP_RXDATA[90]</t>
  </si>
  <si>
    <t>DIE2_BP_TXDATA[410]</t>
  </si>
  <si>
    <t>DIE1_BP_RXDATA[154]</t>
  </si>
  <si>
    <t>DIE2_BP_TXDATA[346]</t>
  </si>
  <si>
    <t>DIE1_BP_RXDATA[218]</t>
  </si>
  <si>
    <t>DIE2_BP_TXDATA[282]</t>
  </si>
  <si>
    <t>DIE1_BP_RXDATA[282]</t>
  </si>
  <si>
    <t>DIE2_BP_TXDATA[218]</t>
  </si>
  <si>
    <t>DIE1_BP_RXDATA[346]</t>
  </si>
  <si>
    <t>DIE2_BP_TXDATA[154]</t>
  </si>
  <si>
    <t>DIE1_BP_RXDATA[410]</t>
  </si>
  <si>
    <t>DIE2_BP_TXDATA[90]</t>
  </si>
  <si>
    <t>DIE1_BP_RXDATA[474]</t>
  </si>
  <si>
    <t>DIE1_BP_RXCKRD[0]</t>
  </si>
  <si>
    <t>DIE2_BP_TXCKRD[7]</t>
  </si>
  <si>
    <t>DIE1_BP_RXCKRD[1]</t>
  </si>
  <si>
    <t>DIE2_BP_TXCKRD[6]</t>
  </si>
  <si>
    <t>DIE1_BP_RXCKRD[2]</t>
  </si>
  <si>
    <t>DIE2_BP_TXCKRD[5]</t>
  </si>
  <si>
    <t>DIE1_BP_RXCKRD[3]</t>
  </si>
  <si>
    <t>DIE2_BP_TXCKRD[4]</t>
  </si>
  <si>
    <t>DIE1_BP_RXCKRD[4]</t>
  </si>
  <si>
    <t>DIE2_BP_TXCKRD[3]</t>
  </si>
  <si>
    <t>DIE1_BP_RXCKRD[5]</t>
  </si>
  <si>
    <t>DIE2_BP_TXCKRD[2]</t>
  </si>
  <si>
    <t>DIE1_BP_RXCKRD[6]</t>
  </si>
  <si>
    <t>DIE2_BP_TXCKRD[1]</t>
  </si>
  <si>
    <t>DIE1_BP_RXCKRD[7]</t>
  </si>
  <si>
    <t>DIE2_BP_TXCKRD[0]</t>
  </si>
  <si>
    <t>DIE2_BP_RXDATA[504]</t>
  </si>
  <si>
    <t>DIE1_BP_TXDATA[120]</t>
  </si>
  <si>
    <t>DIE2_BP_RXDATA[440]</t>
  </si>
  <si>
    <t>DIE1_BP_TXDATA[184]</t>
  </si>
  <si>
    <t>DIE2_BP_RXDATA[376]</t>
  </si>
  <si>
    <t>DIE1_BP_TXDATA[248]</t>
  </si>
  <si>
    <t>DIE2_BP_RXDATA[312]</t>
  </si>
  <si>
    <t>DIE1_BP_TXDATA[312]</t>
  </si>
  <si>
    <t>DIE2_BP_RXDATA[248]</t>
  </si>
  <si>
    <t>DIE1_BP_TXDATA[376]</t>
  </si>
  <si>
    <t>DIE2_BP_RXDATA[184]</t>
  </si>
  <si>
    <t>DIE1_BP_TXDATA[440]</t>
  </si>
  <si>
    <t>DIE2_BP_RXDATA[120]</t>
  </si>
  <si>
    <t>DIE1_BP_TXDATA[504]</t>
  </si>
  <si>
    <t>DIE2_BP_RXDATA[501]</t>
  </si>
  <si>
    <t>DIE1_BP_TXDATA[117]</t>
  </si>
  <si>
    <t>DIE2_BP_RXDATA[437]</t>
  </si>
  <si>
    <t>DIE1_BP_TXDATA[181]</t>
  </si>
  <si>
    <t>DIE2_BP_RXDATA[373]</t>
  </si>
  <si>
    <t>DIE1_BP_TXDATA[245]</t>
  </si>
  <si>
    <t>DIE2_BP_RXDATA[309]</t>
  </si>
  <si>
    <t>DIE1_BP_TXDATA[309]</t>
  </si>
  <si>
    <t>DIE2_BP_RXDATA[245]</t>
  </si>
  <si>
    <t>DIE1_BP_TXDATA[373]</t>
  </si>
  <si>
    <t>DIE2_BP_RXDATA[181]</t>
  </si>
  <si>
    <t>DIE1_BP_TXDATA[437]</t>
  </si>
  <si>
    <t>DIE2_BP_RXDATA[117]</t>
  </si>
  <si>
    <t>DIE1_BP_TXDATA[501]</t>
  </si>
  <si>
    <t>DIE2_BP_RXDATA[480]</t>
  </si>
  <si>
    <t>DIE1_BP_TXDATA[96]</t>
  </si>
  <si>
    <t>DIE2_BP_RXDATA[416]</t>
  </si>
  <si>
    <t>DIE1_BP_TXDATA[160]</t>
  </si>
  <si>
    <t>DIE2_BP_RXDATA[352]</t>
  </si>
  <si>
    <t>DIE1_BP_TXDATA[224]</t>
  </si>
  <si>
    <t>DIE2_BP_RXDATA[288]</t>
  </si>
  <si>
    <t>DIE1_BP_TXDATA[288]</t>
  </si>
  <si>
    <t>DIE2_BP_RXDATA[224]</t>
  </si>
  <si>
    <t>DIE1_BP_TXDATA[352]</t>
  </si>
  <si>
    <t>DIE2_BP_RXDATA[160]</t>
  </si>
  <si>
    <t>DIE1_BP_TXDATA[416]</t>
  </si>
  <si>
    <t>DIE2_BP_RXDATA[96]</t>
  </si>
  <si>
    <t>DIE1_BP_TXDATA[480]</t>
  </si>
  <si>
    <t>DIE2_BP_RXDATA[482]</t>
  </si>
  <si>
    <t>DIE1_BP_TXDATA[98]</t>
  </si>
  <si>
    <t>DIE2_BP_RXDATA[418]</t>
  </si>
  <si>
    <t>DIE1_BP_TXDATA[162]</t>
  </si>
  <si>
    <t>DIE2_BP_RXDATA[354]</t>
  </si>
  <si>
    <t>DIE1_BP_TXDATA[226]</t>
  </si>
  <si>
    <t>DIE2_BP_RXDATA[290]</t>
  </si>
  <si>
    <t>DIE1_BP_TXDATA[290]</t>
  </si>
  <si>
    <t>DIE2_BP_RXDATA[226]</t>
  </si>
  <si>
    <t>DIE1_BP_TXDATA[354]</t>
  </si>
  <si>
    <t>DIE2_BP_RXDATA[162]</t>
  </si>
  <si>
    <t>DIE1_BP_TXDATA[418]</t>
  </si>
  <si>
    <t>DIE2_BP_RXDATA[98]</t>
  </si>
  <si>
    <t>DIE1_BP_TXDATA[482]</t>
  </si>
  <si>
    <t>DIE2_BP_TXDATA[487]</t>
  </si>
  <si>
    <t>DIE1_BP_RXDATA[103]</t>
  </si>
  <si>
    <t>DIE2_BP_TXDATA[423]</t>
  </si>
  <si>
    <t>DIE1_BP_RXDATA[167]</t>
  </si>
  <si>
    <t>DIE2_BP_TXDATA[359]</t>
  </si>
  <si>
    <t>DIE1_BP_RXDATA[231]</t>
  </si>
  <si>
    <t>DIE2_BP_TXDATA[295]</t>
  </si>
  <si>
    <t>DIE1_BP_RXDATA[295]</t>
  </si>
  <si>
    <t>DIE2_BP_TXDATA[231]</t>
  </si>
  <si>
    <t>DIE1_BP_RXDATA[359]</t>
  </si>
  <si>
    <t>DIE2_BP_TXDATA[167]</t>
  </si>
  <si>
    <t>DIE1_BP_RXDATA[423]</t>
  </si>
  <si>
    <t>DIE2_BP_TXDATA[103]</t>
  </si>
  <si>
    <t>DIE1_BP_RXDATA[487]</t>
  </si>
  <si>
    <t>DIE2_BP_TXDATA[489]</t>
  </si>
  <si>
    <t>DIE1_BP_RXDATA[105]</t>
  </si>
  <si>
    <t>DIE2_BP_TXDATA[425]</t>
  </si>
  <si>
    <t>DIE1_BP_RXDATA[169]</t>
  </si>
  <si>
    <t>DIE2_BP_TXDATA[361]</t>
  </si>
  <si>
    <t>DIE1_BP_RXDATA[233]</t>
  </si>
  <si>
    <t>DIE2_BP_TXDATA[297]</t>
  </si>
  <si>
    <t>DIE1_BP_RXDATA[297]</t>
  </si>
  <si>
    <t>DIE2_BP_TXDATA[233]</t>
  </si>
  <si>
    <t>DIE1_BP_RXDATA[361]</t>
  </si>
  <si>
    <t>DIE2_BP_TXDATA[169]</t>
  </si>
  <si>
    <t>DIE1_BP_RXDATA[425]</t>
  </si>
  <si>
    <t>DIE2_BP_TXDATA[105]</t>
  </si>
  <si>
    <t>DIE1_BP_RXDATA[489]</t>
  </si>
  <si>
    <t>DIE2_BP_TXDATA[495]</t>
  </si>
  <si>
    <t>DIE1_BP_RXDATA[111]</t>
  </si>
  <si>
    <t>DIE2_BP_TXDATA[431]</t>
  </si>
  <si>
    <t>DIE1_BP_RXDATA[175]</t>
  </si>
  <si>
    <t>DIE2_BP_TXDATA[367]</t>
  </si>
  <si>
    <t>DIE1_BP_RXDATA[239]</t>
  </si>
  <si>
    <t>DIE2_BP_TXDATA[303]</t>
  </si>
  <si>
    <t>DIE1_BP_RXDATA[303]</t>
  </si>
  <si>
    <t>DIE2_BP_TXDATA[239]</t>
  </si>
  <si>
    <t>DIE1_BP_RXDATA[367]</t>
  </si>
  <si>
    <t>DIE2_BP_TXDATA[175]</t>
  </si>
  <si>
    <t>DIE1_BP_RXDATA[431]</t>
  </si>
  <si>
    <t>DIE2_BP_TXDATA[111]</t>
  </si>
  <si>
    <t>DIE1_BP_RXDATA[495]</t>
  </si>
  <si>
    <t>DIE2_BP_TXDATA[507]</t>
  </si>
  <si>
    <t>DIE1_BP_RXDATA[123]</t>
  </si>
  <si>
    <t>DIE2_BP_TXDATA[443]</t>
  </si>
  <si>
    <t>DIE1_BP_RXDATA[187]</t>
  </si>
  <si>
    <t>DIE2_BP_TXDATA[379]</t>
  </si>
  <si>
    <t>DIE1_BP_RXDATA[251]</t>
  </si>
  <si>
    <t>DIE2_BP_TXDATA[315]</t>
  </si>
  <si>
    <t>DIE1_BP_RXDATA[315]</t>
  </si>
  <si>
    <t>DIE2_BP_TXDATA[251]</t>
  </si>
  <si>
    <t>DIE1_BP_RXDATA[379]</t>
  </si>
  <si>
    <t>DIE2_BP_TXDATA[187]</t>
  </si>
  <si>
    <t>DIE1_BP_RXDATA[443]</t>
  </si>
  <si>
    <t>DIE2_BP_TXDATA[123]</t>
  </si>
  <si>
    <t>DIE1_BP_RXDATA[507]</t>
  </si>
  <si>
    <t>DIE1_BP_RXTRK[0]</t>
  </si>
  <si>
    <t>DIE2_BP_TXTRK[7]</t>
  </si>
  <si>
    <t>DIE1_BP_RXTRK[1]</t>
  </si>
  <si>
    <t>DIE2_BP_TXTRK[6]</t>
  </si>
  <si>
    <t>DIE1_BP_RXTRK[2]</t>
  </si>
  <si>
    <t>DIE2_BP_TXTRK[5]</t>
  </si>
  <si>
    <t>DIE1_BP_RXTRK[3]</t>
  </si>
  <si>
    <t>DIE2_BP_TXTRK[4]</t>
  </si>
  <si>
    <t>DIE1_BP_RXTRK[4]</t>
  </si>
  <si>
    <t>DIE2_BP_TXTRK[3]</t>
  </si>
  <si>
    <t>DIE1_BP_RXTRK[5]</t>
  </si>
  <si>
    <t>DIE2_BP_TXTRK[2]</t>
  </si>
  <si>
    <t>DIE1_BP_RXTRK[6]</t>
  </si>
  <si>
    <t>DIE2_BP_TXTRK[1]</t>
  </si>
  <si>
    <t>DIE1_BP_RXTRK[7]</t>
  </si>
  <si>
    <t>DIE2_BP_TXTRK[0]</t>
  </si>
  <si>
    <t>DIE2_BP_RXDATA[476]</t>
  </si>
  <si>
    <t>DIE1_BP_TXDATA[92]</t>
  </si>
  <si>
    <t>DIE2_BP_RXDATA[412]</t>
  </si>
  <si>
    <t>DIE1_BP_TXDATA[156]</t>
  </si>
  <si>
    <t>DIE2_BP_RXDATA[348]</t>
  </si>
  <si>
    <t>DIE1_BP_TXDATA[220]</t>
  </si>
  <si>
    <t>DIE2_BP_RXDATA[284]</t>
  </si>
  <si>
    <t>DIE1_BP_TXDATA[284]</t>
  </si>
  <si>
    <t>DIE2_BP_RXDATA[220]</t>
  </si>
  <si>
    <t>DIE1_BP_TXDATA[348]</t>
  </si>
  <si>
    <t>DIE2_BP_RXDATA[156]</t>
  </si>
  <si>
    <t>DIE1_BP_TXDATA[412]</t>
  </si>
  <si>
    <t>DIE2_BP_RXDATA[92]</t>
  </si>
  <si>
    <t>DIE1_BP_TXDATA[476]</t>
  </si>
  <si>
    <t>DIE2_BP_RXDATA[481]</t>
  </si>
  <si>
    <t>DIE1_BP_TXDATA[97]</t>
  </si>
  <si>
    <t>DIE2_BP_RXDATA[417]</t>
  </si>
  <si>
    <t>DIE1_BP_TXDATA[161]</t>
  </si>
  <si>
    <t>DIE2_BP_RXDATA[353]</t>
  </si>
  <si>
    <t>DIE1_BP_TXDATA[225]</t>
  </si>
  <si>
    <t>DIE2_BP_RXDATA[289]</t>
  </si>
  <si>
    <t>DIE1_BP_TXDATA[289]</t>
  </si>
  <si>
    <t>DIE2_BP_RXDATA[225]</t>
  </si>
  <si>
    <t>DIE1_BP_TXDATA[353]</t>
  </si>
  <si>
    <t>DIE2_BP_RXDATA[161]</t>
  </si>
  <si>
    <t>DIE1_BP_TXDATA[417]</t>
  </si>
  <si>
    <t>DIE2_BP_RXDATA[97]</t>
  </si>
  <si>
    <t>DIE1_BP_TXDATA[481]</t>
  </si>
  <si>
    <t>DIE2_BP_TXDATA[478]</t>
  </si>
  <si>
    <t>DIE1_BP_RXDATA[94]</t>
  </si>
  <si>
    <t>DIE2_BP_TXDATA[414]</t>
  </si>
  <si>
    <t>DIE1_BP_RXDATA[158]</t>
  </si>
  <si>
    <t>DIE2_BP_TXDATA[350]</t>
  </si>
  <si>
    <t>DIE1_BP_RXDATA[222]</t>
  </si>
  <si>
    <t>DIE2_BP_TXDATA[286]</t>
  </si>
  <si>
    <t>DIE1_BP_RXDATA[286]</t>
  </si>
  <si>
    <t>DIE2_BP_TXDATA[222]</t>
  </si>
  <si>
    <t>DIE1_BP_RXDATA[350]</t>
  </si>
  <si>
    <t>DIE2_BP_TXDATA[158]</t>
  </si>
  <si>
    <t>DIE1_BP_RXDATA[414]</t>
  </si>
  <si>
    <t>DIE2_BP_TXDATA[94]</t>
  </si>
  <si>
    <t>DIE1_BP_RXDATA[478]</t>
  </si>
  <si>
    <t>DIE2_BP_TXDATA[455]</t>
  </si>
  <si>
    <t>DIE1_BP_RXDATA[71]</t>
  </si>
  <si>
    <t>DIE2_BP_TXDATA[391]</t>
  </si>
  <si>
    <t>DIE1_BP_RXDATA[135]</t>
  </si>
  <si>
    <t>DIE2_BP_TXDATA[327]</t>
  </si>
  <si>
    <t>DIE1_BP_RXDATA[199]</t>
  </si>
  <si>
    <t>DIE2_BP_TXDATA[263]</t>
  </si>
  <si>
    <t>DIE1_BP_RXDATA[263]</t>
  </si>
  <si>
    <t>DIE2_BP_TXDATA[199]</t>
  </si>
  <si>
    <t>DIE1_BP_RXDATA[327]</t>
  </si>
  <si>
    <t>DIE2_BP_TXDATA[135]</t>
  </si>
  <si>
    <t>DIE1_BP_RXDATA[391]</t>
  </si>
  <si>
    <t>DIE2_BP_TXDATA[71]</t>
  </si>
  <si>
    <t>DIE1_BP_RXDATA[455]</t>
  </si>
  <si>
    <t>DIE2_BP_TXDATA[463]</t>
  </si>
  <si>
    <t>DIE1_BP_RXDATA[79]</t>
  </si>
  <si>
    <t>DIE2_BP_TXDATA[399]</t>
  </si>
  <si>
    <t>DIE1_BP_RXDATA[143]</t>
  </si>
  <si>
    <t>DIE2_BP_TXDATA[335]</t>
  </si>
  <si>
    <t>DIE1_BP_RXDATA[207]</t>
  </si>
  <si>
    <t>DIE2_BP_TXDATA[271]</t>
  </si>
  <si>
    <t>DIE1_BP_RXDATA[271]</t>
  </si>
  <si>
    <t>DIE2_BP_TXDATA[207]</t>
  </si>
  <si>
    <t>DIE1_BP_RXDATA[335]</t>
  </si>
  <si>
    <t>DIE2_BP_TXDATA[143]</t>
  </si>
  <si>
    <t>DIE1_BP_RXDATA[399]</t>
  </si>
  <si>
    <t>DIE2_BP_TXDATA[79]</t>
  </si>
  <si>
    <t>DIE1_BP_RXDATA[463]</t>
  </si>
  <si>
    <t>DIE2_BP_TXDATA[473]</t>
  </si>
  <si>
    <t>DIE1_BP_RXDATA[89]</t>
  </si>
  <si>
    <t>DIE2_BP_TXDATA[409]</t>
  </si>
  <si>
    <t>DIE1_BP_RXDATA[153]</t>
  </si>
  <si>
    <t>DIE2_BP_TXDATA[345]</t>
  </si>
  <si>
    <t>DIE1_BP_RXDATA[217]</t>
  </si>
  <si>
    <t>DIE2_BP_TXDATA[281]</t>
  </si>
  <si>
    <t>DIE1_BP_RXDATA[281]</t>
  </si>
  <si>
    <t>DIE2_BP_TXDATA[217]</t>
  </si>
  <si>
    <t>DIE1_BP_RXDATA[345]</t>
  </si>
  <si>
    <t>DIE2_BP_TXDATA[153]</t>
  </si>
  <si>
    <t>DIE1_BP_RXDATA[409]</t>
  </si>
  <si>
    <t>DIE2_BP_TXDATA[89]</t>
  </si>
  <si>
    <t>DIE1_BP_RXDATA[473]</t>
  </si>
  <si>
    <t>DIE2_BP_TXDATA[498]</t>
  </si>
  <si>
    <t>DIE1_BP_RXDATA[114]</t>
  </si>
  <si>
    <t>DIE2_BP_TXDATA[434]</t>
  </si>
  <si>
    <t>DIE1_BP_RXDATA[178]</t>
  </si>
  <si>
    <t>DIE2_BP_TXDATA[370]</t>
  </si>
  <si>
    <t>DIE1_BP_RXDATA[242]</t>
  </si>
  <si>
    <t>DIE2_BP_TXDATA[306]</t>
  </si>
  <si>
    <t>DIE1_BP_RXDATA[306]</t>
  </si>
  <si>
    <t>DIE2_BP_TXDATA[242]</t>
  </si>
  <si>
    <t>DIE1_BP_RXDATA[370]</t>
  </si>
  <si>
    <t>DIE2_BP_TXDATA[178]</t>
  </si>
  <si>
    <t>DIE1_BP_RXDATA[434]</t>
  </si>
  <si>
    <t>DIE2_BP_TXDATA[114]</t>
  </si>
  <si>
    <t>DIE1_BP_RXDATA[498]</t>
  </si>
  <si>
    <t>DIE2_BP_TXDATA[467]</t>
  </si>
  <si>
    <t>DIE1_BP_RXDATA[83]</t>
  </si>
  <si>
    <t>DIE2_BP_TXDATA[403]</t>
  </si>
  <si>
    <t>DIE1_BP_RXDATA[147]</t>
  </si>
  <si>
    <t>DIE2_BP_TXDATA[339]</t>
  </si>
  <si>
    <t>DIE1_BP_RXDATA[211]</t>
  </si>
  <si>
    <t>DIE2_BP_TXDATA[275]</t>
  </si>
  <si>
    <t>DIE1_BP_RXDATA[275]</t>
  </si>
  <si>
    <t>DIE2_BP_TXDATA[211]</t>
  </si>
  <si>
    <t>DIE1_BP_RXDATA[339]</t>
  </si>
  <si>
    <t>DIE2_BP_TXDATA[147]</t>
  </si>
  <si>
    <t>DIE1_BP_RXDATA[403]</t>
  </si>
  <si>
    <t>DIE2_BP_TXDATA[83]</t>
  </si>
  <si>
    <t>DIE1_BP_RXDATA[467]</t>
  </si>
  <si>
    <t>DIE1_BP_RXVLD[0]</t>
  </si>
  <si>
    <t>DIE2_BP_TXVLD[7]</t>
  </si>
  <si>
    <t>DIE1_BP_RXVLD[1]</t>
  </si>
  <si>
    <t>DIE2_BP_TXVLD[6]</t>
  </si>
  <si>
    <t>DIE1_BP_RXVLD[2]</t>
  </si>
  <si>
    <t>DIE2_BP_TXVLD[5]</t>
  </si>
  <si>
    <t>DIE1_BP_RXVLD[3]</t>
  </si>
  <si>
    <t>DIE2_BP_TXVLD[4]</t>
  </si>
  <si>
    <t>DIE1_BP_RXVLD[4]</t>
  </si>
  <si>
    <t>DIE2_BP_TXVLD[3]</t>
  </si>
  <si>
    <t>DIE1_BP_RXVLD[5]</t>
  </si>
  <si>
    <t>DIE2_BP_TXVLD[2]</t>
  </si>
  <si>
    <t>DIE1_BP_RXVLD[6]</t>
  </si>
  <si>
    <t>DIE2_BP_TXVLD[1]</t>
  </si>
  <si>
    <t>DIE1_BP_RXVLD[7]</t>
  </si>
  <si>
    <t>DIE2_BP_TXVLD[0]</t>
  </si>
  <si>
    <t>DIE2_BP_TXDATA[458]</t>
  </si>
  <si>
    <t>DIE1_BP_RXDATA[74]</t>
  </si>
  <si>
    <t>DIE2_BP_TXDATA[394]</t>
  </si>
  <si>
    <t>DIE1_BP_RXDATA[138]</t>
  </si>
  <si>
    <t>DIE2_BP_TXDATA[330]</t>
  </si>
  <si>
    <t>DIE1_BP_RXDATA[202]</t>
  </si>
  <si>
    <t>DIE2_BP_TXDATA[266]</t>
  </si>
  <si>
    <t>DIE1_BP_RXDATA[266]</t>
  </si>
  <si>
    <t>DIE2_BP_TXDATA[202]</t>
  </si>
  <si>
    <t>DIE1_BP_RXDATA[330]</t>
  </si>
  <si>
    <t>DIE2_BP_TXDATA[138]</t>
  </si>
  <si>
    <t>DIE1_BP_RXDATA[394]</t>
  </si>
  <si>
    <t>DIE2_BP_TXDATA[74]</t>
  </si>
  <si>
    <t>DIE1_BP_RXDATA[458]</t>
  </si>
  <si>
    <t>DIE2_BP_RXDATA[458]</t>
  </si>
  <si>
    <t>DIE1_BP_TXDATA[74]</t>
  </si>
  <si>
    <t>DIE2_BP_RXDATA[394]</t>
  </si>
  <si>
    <t>DIE1_BP_TXDATA[138]</t>
  </si>
  <si>
    <t>DIE2_BP_RXDATA[330]</t>
  </si>
  <si>
    <t>DIE1_BP_TXDATA[202]</t>
  </si>
  <si>
    <t>DIE2_BP_RXDATA[266]</t>
  </si>
  <si>
    <t>DIE1_BP_TXDATA[266]</t>
  </si>
  <si>
    <t>DIE2_BP_RXDATA[202]</t>
  </si>
  <si>
    <t>DIE1_BP_TXDATA[330]</t>
  </si>
  <si>
    <t>DIE2_BP_RXDATA[138]</t>
  </si>
  <si>
    <t>DIE1_BP_TXDATA[394]</t>
  </si>
  <si>
    <t>DIE2_BP_RXDATA[74]</t>
  </si>
  <si>
    <t>DIE1_BP_TXDATA[458]</t>
  </si>
  <si>
    <t>DIE2_BP_RXDATA[500]</t>
  </si>
  <si>
    <t>DIE1_BP_TXDATA[116]</t>
  </si>
  <si>
    <t>DIE2_BP_RXDATA[436]</t>
  </si>
  <si>
    <t>DIE1_BP_TXDATA[180]</t>
  </si>
  <si>
    <t>DIE2_BP_RXDATA[372]</t>
  </si>
  <si>
    <t>DIE1_BP_TXDATA[244]</t>
  </si>
  <si>
    <t>DIE2_BP_RXDATA[308]</t>
  </si>
  <si>
    <t>DIE1_BP_TXDATA[308]</t>
  </si>
  <si>
    <t>DIE2_BP_RXDATA[244]</t>
  </si>
  <si>
    <t>DIE1_BP_TXDATA[372]</t>
  </si>
  <si>
    <t>DIE2_BP_RXDATA[180]</t>
  </si>
  <si>
    <t>DIE1_BP_TXDATA[436]</t>
  </si>
  <si>
    <t>DIE2_BP_RXDATA[116]</t>
  </si>
  <si>
    <t>DIE1_BP_TXDATA[500]</t>
  </si>
  <si>
    <t>DIE2_BP_TXDATA[476]</t>
  </si>
  <si>
    <t>DIE1_BP_RXDATA[92]</t>
  </si>
  <si>
    <t>DIE2_BP_TXDATA[412]</t>
  </si>
  <si>
    <t>DIE1_BP_RXDATA[156]</t>
  </si>
  <si>
    <t>DIE2_BP_TXDATA[348]</t>
  </si>
  <si>
    <t>DIE1_BP_RXDATA[220]</t>
  </si>
  <si>
    <t>DIE2_BP_TXDATA[284]</t>
  </si>
  <si>
    <t>DIE1_BP_RXDATA[284]</t>
  </si>
  <si>
    <t>DIE2_BP_TXDATA[220]</t>
  </si>
  <si>
    <t>DIE1_BP_RXDATA[348]</t>
  </si>
  <si>
    <t>DIE2_BP_TXDATA[156]</t>
  </si>
  <si>
    <t>DIE1_BP_RXDATA[412]</t>
  </si>
  <si>
    <t>DIE2_BP_TXDATA[92]</t>
  </si>
  <si>
    <t>DIE1_BP_RXDATA[476]</t>
  </si>
  <si>
    <t>DIE2_BP_RXDATA[450]</t>
  </si>
  <si>
    <t>DIE1_BP_TXDATA[66]</t>
  </si>
  <si>
    <t>DIE2_BP_RXDATA[386]</t>
  </si>
  <si>
    <t>DIE1_BP_TXDATA[130]</t>
  </si>
  <si>
    <t>DIE2_BP_RXDATA[322]</t>
  </si>
  <si>
    <t>DIE1_BP_TXDATA[194]</t>
  </si>
  <si>
    <t>DIE2_BP_RXDATA[258]</t>
  </si>
  <si>
    <t>DIE1_BP_TXDATA[258]</t>
  </si>
  <si>
    <t>DIE2_BP_RXDATA[194]</t>
  </si>
  <si>
    <t>DIE1_BP_TXDATA[322]</t>
  </si>
  <si>
    <t>DIE2_BP_RXDATA[130]</t>
  </si>
  <si>
    <t>DIE1_BP_TXDATA[386]</t>
  </si>
  <si>
    <t>DIE2_BP_RXDATA[66]</t>
  </si>
  <si>
    <t>DIE1_BP_TXDATA[450]</t>
  </si>
  <si>
    <t>DIE2_BP_RXDATA[454]</t>
  </si>
  <si>
    <t>DIE1_BP_TXDATA[70]</t>
  </si>
  <si>
    <t>DIE2_BP_RXDATA[390]</t>
  </si>
  <si>
    <t>DIE1_BP_TXDATA[134]</t>
  </si>
  <si>
    <t>DIE2_BP_RXDATA[326]</t>
  </si>
  <si>
    <t>DIE1_BP_TXDATA[198]</t>
  </si>
  <si>
    <t>DIE2_BP_RXDATA[262]</t>
  </si>
  <si>
    <t>DIE1_BP_TXDATA[262]</t>
  </si>
  <si>
    <t>DIE2_BP_RXDATA[198]</t>
  </si>
  <si>
    <t>DIE1_BP_TXDATA[326]</t>
  </si>
  <si>
    <t>DIE2_BP_RXDATA[134]</t>
  </si>
  <si>
    <t>DIE1_BP_TXDATA[390]</t>
  </si>
  <si>
    <t>DIE2_BP_RXDATA[70]</t>
  </si>
  <si>
    <t>DIE1_BP_TXDATA[454]</t>
  </si>
  <si>
    <t>DIE2_BP_TXDATA[486]</t>
  </si>
  <si>
    <t>DIE1_BP_RXDATA[102]</t>
  </si>
  <si>
    <t>DIE2_BP_TXDATA[422]</t>
  </si>
  <si>
    <t>DIE1_BP_RXDATA[166]</t>
  </si>
  <si>
    <t>DIE2_BP_TXDATA[358]</t>
  </si>
  <si>
    <t>DIE1_BP_RXDATA[230]</t>
  </si>
  <si>
    <t>DIE2_BP_TXDATA[294]</t>
  </si>
  <si>
    <t>DIE1_BP_RXDATA[294]</t>
  </si>
  <si>
    <t>DIE2_BP_TXDATA[230]</t>
  </si>
  <si>
    <t>DIE1_BP_RXDATA[358]</t>
  </si>
  <si>
    <t>DIE2_BP_TXDATA[166]</t>
  </si>
  <si>
    <t>DIE1_BP_RXDATA[422]</t>
  </si>
  <si>
    <t>DIE2_BP_TXDATA[102]</t>
  </si>
  <si>
    <t>DIE1_BP_RXDATA[486]</t>
  </si>
  <si>
    <t>DIE2_BP_RXDATA[488]</t>
  </si>
  <si>
    <t>DIE1_BP_TXDATA[104]</t>
  </si>
  <si>
    <t>DIE2_BP_RXDATA[424]</t>
  </si>
  <si>
    <t>DIE1_BP_TXDATA[168]</t>
  </si>
  <si>
    <t>DIE2_BP_RXDATA[360]</t>
  </si>
  <si>
    <t>DIE1_BP_TXDATA[232]</t>
  </si>
  <si>
    <t>DIE2_BP_RXDATA[296]</t>
  </si>
  <si>
    <t>DIE1_BP_TXDATA[296]</t>
  </si>
  <si>
    <t>DIE2_BP_RXDATA[232]</t>
  </si>
  <si>
    <t>DIE1_BP_TXDATA[360]</t>
  </si>
  <si>
    <t>DIE2_BP_RXDATA[168]</t>
  </si>
  <si>
    <t>DIE1_BP_TXDATA[424]</t>
  </si>
  <si>
    <t>DIE2_BP_RXDATA[104]</t>
  </si>
  <si>
    <t>DIE1_BP_TXDATA[488]</t>
  </si>
  <si>
    <t>DIE2_BP_TXDATA[460]</t>
  </si>
  <si>
    <t>DIE1_BP_RXDATA[76]</t>
  </si>
  <si>
    <t>DIE2_BP_TXDATA[396]</t>
  </si>
  <si>
    <t>DIE1_BP_RXDATA[140]</t>
  </si>
  <si>
    <t>DIE2_BP_TXDATA[332]</t>
  </si>
  <si>
    <t>DIE1_BP_RXDATA[204]</t>
  </si>
  <si>
    <t>DIE2_BP_TXDATA[268]</t>
  </si>
  <si>
    <t>DIE1_BP_RXDATA[268]</t>
  </si>
  <si>
    <t>DIE2_BP_TXDATA[204]</t>
  </si>
  <si>
    <t>DIE1_BP_RXDATA[332]</t>
  </si>
  <si>
    <t>DIE2_BP_TXDATA[140]</t>
  </si>
  <si>
    <t>DIE1_BP_RXDATA[396]</t>
  </si>
  <si>
    <t>DIE2_BP_TXDATA[76]</t>
  </si>
  <si>
    <t>DIE1_BP_RXDATA[460]</t>
  </si>
  <si>
    <t>DIE2_BP_RXDATA[478]</t>
  </si>
  <si>
    <t>DIE1_BP_TXDATA[94]</t>
  </si>
  <si>
    <t>DIE2_BP_RXDATA[414]</t>
  </si>
  <si>
    <t>DIE1_BP_TXDATA[158]</t>
  </si>
  <si>
    <t>DIE2_BP_RXDATA[350]</t>
  </si>
  <si>
    <t>DIE1_BP_TXDATA[222]</t>
  </si>
  <si>
    <t>DIE2_BP_RXDATA[286]</t>
  </si>
  <si>
    <t>DIE1_BP_TXDATA[286]</t>
  </si>
  <si>
    <t>DIE2_BP_RXDATA[222]</t>
  </si>
  <si>
    <t>DIE1_BP_TXDATA[350]</t>
  </si>
  <si>
    <t>DIE2_BP_RXDATA[158]</t>
  </si>
  <si>
    <t>DIE1_BP_TXDATA[414]</t>
  </si>
  <si>
    <t>DIE2_BP_RXDATA[94]</t>
  </si>
  <si>
    <t>DIE1_BP_TXDATA[478]</t>
  </si>
  <si>
    <t>DIE2_BP_TXDATA[510]</t>
  </si>
  <si>
    <t>DIE1_BP_RXDATA[126]</t>
  </si>
  <si>
    <t>DIE2_BP_TXDATA[446]</t>
  </si>
  <si>
    <t>DIE1_BP_RXDATA[190]</t>
  </si>
  <si>
    <t>DIE2_BP_TXDATA[382]</t>
  </si>
  <si>
    <t>DIE1_BP_RXDATA[254]</t>
  </si>
  <si>
    <t>DIE2_BP_TXDATA[318]</t>
  </si>
  <si>
    <t>DIE1_BP_RXDATA[318]</t>
  </si>
  <si>
    <t>DIE2_BP_TXDATA[254]</t>
  </si>
  <si>
    <t>DIE1_BP_RXDATA[382]</t>
  </si>
  <si>
    <t>DIE2_BP_TXDATA[190]</t>
  </si>
  <si>
    <t>DIE1_BP_RXDATA[446]</t>
  </si>
  <si>
    <t>DIE2_BP_TXDATA[126]</t>
  </si>
  <si>
    <t>DIE1_BP_RXDATA[510]</t>
  </si>
  <si>
    <t>DIE2_BP_TXDATA[472]</t>
  </si>
  <si>
    <t>DIE1_BP_RXDATA[88]</t>
  </si>
  <si>
    <t>DIE2_BP_TXDATA[408]</t>
  </si>
  <si>
    <t>DIE1_BP_RXDATA[152]</t>
  </si>
  <si>
    <t>DIE2_BP_TXDATA[344]</t>
  </si>
  <si>
    <t>DIE1_BP_RXDATA[216]</t>
  </si>
  <si>
    <t>DIE2_BP_TXDATA[280]</t>
  </si>
  <si>
    <t>DIE1_BP_RXDATA[280]</t>
  </si>
  <si>
    <t>DIE2_BP_TXDATA[216]</t>
  </si>
  <si>
    <t>DIE1_BP_RXDATA[344]</t>
  </si>
  <si>
    <t>DIE2_BP_TXDATA[152]</t>
  </si>
  <si>
    <t>DIE1_BP_RXDATA[408]</t>
  </si>
  <si>
    <t>DIE2_BP_TXDATA[88]</t>
  </si>
  <si>
    <t>DIE1_BP_RXDATA[472]</t>
  </si>
  <si>
    <t>DIE2_BP_RXDATA[463]</t>
  </si>
  <si>
    <t>DIE1_BP_TXDATA[79]</t>
  </si>
  <si>
    <t>DIE2_BP_RXDATA[399]</t>
  </si>
  <si>
    <t>DIE1_BP_TXDATA[143]</t>
  </si>
  <si>
    <t>DIE2_BP_RXDATA[335]</t>
  </si>
  <si>
    <t>DIE1_BP_TXDATA[207]</t>
  </si>
  <si>
    <t>DIE2_BP_RXDATA[271]</t>
  </si>
  <si>
    <t>DIE1_BP_TXDATA[271]</t>
  </si>
  <si>
    <t>DIE2_BP_RXDATA[207]</t>
  </si>
  <si>
    <t>DIE1_BP_TXDATA[335]</t>
  </si>
  <si>
    <t>DIE2_BP_RXDATA[143]</t>
  </si>
  <si>
    <t>DIE1_BP_TXDATA[399]</t>
  </si>
  <si>
    <t>DIE2_BP_RXDATA[79]</t>
  </si>
  <si>
    <t>DIE1_BP_TXDATA[463]</t>
  </si>
  <si>
    <t>DIE2_BP_TXDATA[482]</t>
  </si>
  <si>
    <t>DIE1_BP_RXDATA[98]</t>
  </si>
  <si>
    <t>DIE2_BP_TXDATA[418]</t>
  </si>
  <si>
    <t>DIE1_BP_RXDATA[162]</t>
  </si>
  <si>
    <t>DIE2_BP_TXDATA[354]</t>
  </si>
  <si>
    <t>DIE1_BP_RXDATA[226]</t>
  </si>
  <si>
    <t>DIE2_BP_TXDATA[290]</t>
  </si>
  <si>
    <t>DIE1_BP_RXDATA[290]</t>
  </si>
  <si>
    <t>DIE2_BP_TXDATA[226]</t>
  </si>
  <si>
    <t>DIE1_BP_RXDATA[354]</t>
  </si>
  <si>
    <t>DIE2_BP_TXDATA[162]</t>
  </si>
  <si>
    <t>DIE1_BP_RXDATA[418]</t>
  </si>
  <si>
    <t>DIE2_BP_TXDATA[98]</t>
  </si>
  <si>
    <t>DIE1_BP_RXDATA[482]</t>
  </si>
  <si>
    <t>DIE2_BP_RXDATA[475]</t>
  </si>
  <si>
    <t>DIE1_BP_TXDATA[91]</t>
  </si>
  <si>
    <t>DIE2_BP_RXDATA[411]</t>
  </si>
  <si>
    <t>DIE1_BP_TXDATA[155]</t>
  </si>
  <si>
    <t>DIE2_BP_RXDATA[347]</t>
  </si>
  <si>
    <t>DIE1_BP_TXDATA[219]</t>
  </si>
  <si>
    <t>DIE2_BP_RXDATA[283]</t>
  </si>
  <si>
    <t>DIE1_BP_TXDATA[283]</t>
  </si>
  <si>
    <t>DIE2_BP_RXDATA[219]</t>
  </si>
  <si>
    <t>DIE1_BP_TXDATA[347]</t>
  </si>
  <si>
    <t>DIE2_BP_RXDATA[155]</t>
  </si>
  <si>
    <t>DIE1_BP_TXDATA[411]</t>
  </si>
  <si>
    <t>DIE2_BP_RXDATA[91]</t>
  </si>
  <si>
    <t>DIE1_BP_TXDATA[475]</t>
  </si>
  <si>
    <t>DIE2_BP_RXRD[30]</t>
  </si>
  <si>
    <t>DIE1_BP_TXRD[6]</t>
  </si>
  <si>
    <t>DIE2_BP_RXRD[26]</t>
  </si>
  <si>
    <t>DIE1_BP_TXRD[10]</t>
  </si>
  <si>
    <t>DIE2_BP_RXRD[22]</t>
  </si>
  <si>
    <t>DIE1_BP_TXRD[14]</t>
  </si>
  <si>
    <t>DIE2_BP_RXRD[18]</t>
  </si>
  <si>
    <t>DIE1_BP_TXRD[18]</t>
  </si>
  <si>
    <t>DIE2_BP_RXRD[14]</t>
  </si>
  <si>
    <t>DIE1_BP_TXRD[22]</t>
  </si>
  <si>
    <t>DIE2_BP_RXRD[10]</t>
  </si>
  <si>
    <t>DIE1_BP_TXRD[26]</t>
  </si>
  <si>
    <t>DIE2_BP_RXRD[6]</t>
  </si>
  <si>
    <t>DIE1_BP_TXRD[30]</t>
  </si>
  <si>
    <t>DIE2_BP_RXDATA[453]</t>
  </si>
  <si>
    <t>DIE1_BP_TXDATA[69]</t>
  </si>
  <si>
    <t>DIE2_BP_RXDATA[389]</t>
  </si>
  <si>
    <t>DIE1_BP_TXDATA[133]</t>
  </si>
  <si>
    <t>DIE2_BP_RXDATA[325]</t>
  </si>
  <si>
    <t>DIE1_BP_TXDATA[197]</t>
  </si>
  <si>
    <t>DIE2_BP_RXDATA[261]</t>
  </si>
  <si>
    <t>DIE1_BP_TXDATA[261]</t>
  </si>
  <si>
    <t>DIE2_BP_RXDATA[197]</t>
  </si>
  <si>
    <t>DIE1_BP_TXDATA[325]</t>
  </si>
  <si>
    <t>DIE2_BP_RXDATA[133]</t>
  </si>
  <si>
    <t>DIE1_BP_TXDATA[389]</t>
  </si>
  <si>
    <t>DIE2_BP_RXDATA[69]</t>
  </si>
  <si>
    <t>DIE1_BP_TXDATA[453]</t>
  </si>
  <si>
    <t>DIE2_BP_TXDATA[475]</t>
  </si>
  <si>
    <t>DIE1_BP_RXDATA[91]</t>
  </si>
  <si>
    <t>DIE2_BP_TXDATA[411]</t>
  </si>
  <si>
    <t>DIE1_BP_RXDATA[155]</t>
  </si>
  <si>
    <t>DIE2_BP_TXDATA[347]</t>
  </si>
  <si>
    <t>DIE1_BP_RXDATA[219]</t>
  </si>
  <si>
    <t>DIE2_BP_TXDATA[283]</t>
  </si>
  <si>
    <t>DIE1_BP_RXDATA[283]</t>
  </si>
  <si>
    <t>DIE2_BP_TXDATA[219]</t>
  </si>
  <si>
    <t>DIE1_BP_RXDATA[347]</t>
  </si>
  <si>
    <t>DIE2_BP_TXDATA[155]</t>
  </si>
  <si>
    <t>DIE1_BP_RXDATA[411]</t>
  </si>
  <si>
    <t>DIE2_BP_TXDATA[91]</t>
  </si>
  <si>
    <t>DIE1_BP_RXDATA[475]</t>
  </si>
  <si>
    <t>DIE2_BP_RXDATA[460]</t>
  </si>
  <si>
    <t>DIE1_BP_TXDATA[76]</t>
  </si>
  <si>
    <t>DIE2_BP_RXDATA[396]</t>
  </si>
  <si>
    <t>DIE1_BP_TXDATA[140]</t>
  </si>
  <si>
    <t>DIE2_BP_RXDATA[332]</t>
  </si>
  <si>
    <t>DIE1_BP_TXDATA[204]</t>
  </si>
  <si>
    <t>DIE2_BP_RXDATA[268]</t>
  </si>
  <si>
    <t>DIE1_BP_TXDATA[268]</t>
  </si>
  <si>
    <t>DIE2_BP_RXDATA[204]</t>
  </si>
  <si>
    <t>DIE1_BP_TXDATA[332]</t>
  </si>
  <si>
    <t>DIE2_BP_RXDATA[140]</t>
  </si>
  <si>
    <t>DIE1_BP_TXDATA[396]</t>
  </si>
  <si>
    <t>DIE2_BP_RXDATA[76]</t>
  </si>
  <si>
    <t>DIE1_BP_TXDATA[460]</t>
  </si>
  <si>
    <t>DIE2_BP_RXDATA[471]</t>
  </si>
  <si>
    <t>DIE1_BP_TXDATA[87]</t>
  </si>
  <si>
    <t>DIE2_BP_RXDATA[407]</t>
  </si>
  <si>
    <t>DIE1_BP_TXDATA[151]</t>
  </si>
  <si>
    <t>DIE2_BP_RXDATA[343]</t>
  </si>
  <si>
    <t>DIE1_BP_TXDATA[215]</t>
  </si>
  <si>
    <t>DIE2_BP_RXDATA[279]</t>
  </si>
  <si>
    <t>DIE1_BP_TXDATA[279]</t>
  </si>
  <si>
    <t>DIE2_BP_RXDATA[215]</t>
  </si>
  <si>
    <t>DIE1_BP_TXDATA[343]</t>
  </si>
  <si>
    <t>DIE2_BP_RXDATA[151]</t>
  </si>
  <si>
    <t>DIE1_BP_TXDATA[407]</t>
  </si>
  <si>
    <t>DIE2_BP_RXDATA[87]</t>
  </si>
  <si>
    <t>DIE1_BP_TXDATA[471]</t>
  </si>
  <si>
    <t>DIE1_BP_RXVLDRD[0]</t>
  </si>
  <si>
    <t>DIE2_BP_TXVLDRD[7]</t>
  </si>
  <si>
    <t>DIE1_BP_RXVLDRD[1]</t>
  </si>
  <si>
    <t>DIE2_BP_TXVLDRD[6]</t>
  </si>
  <si>
    <t>DIE1_BP_RXVLDRD[2]</t>
  </si>
  <si>
    <t>DIE2_BP_TXVLDRD[5]</t>
  </si>
  <si>
    <t>DIE1_BP_RXVLDRD[3]</t>
  </si>
  <si>
    <t>DIE2_BP_TXVLDRD[4]</t>
  </si>
  <si>
    <t>DIE1_BP_RXVLDRD[4]</t>
  </si>
  <si>
    <t>DIE2_BP_TXVLDRD[3]</t>
  </si>
  <si>
    <t>DIE1_BP_RXVLDRD[5]</t>
  </si>
  <si>
    <t>DIE2_BP_TXVLDRD[2]</t>
  </si>
  <si>
    <t>DIE1_BP_RXVLDRD[6]</t>
  </si>
  <si>
    <t>DIE2_BP_TXVLDRD[1]</t>
  </si>
  <si>
    <t>DIE1_BP_RXVLDRD[7]</t>
  </si>
  <si>
    <t>DIE2_BP_TXVLDRD[0]</t>
  </si>
  <si>
    <t>DIE2_BP_RXDATA[464]</t>
  </si>
  <si>
    <t>DIE1_BP_TXDATA[80]</t>
  </si>
  <si>
    <t>DIE2_BP_RXDATA[400]</t>
  </si>
  <si>
    <t>DIE1_BP_TXDATA[144]</t>
  </si>
  <si>
    <t>DIE2_BP_RXDATA[336]</t>
  </si>
  <si>
    <t>DIE1_BP_TXDATA[208]</t>
  </si>
  <si>
    <t>DIE2_BP_RXDATA[272]</t>
  </si>
  <si>
    <t>DIE1_BP_TXDATA[272]</t>
  </si>
  <si>
    <t>DIE2_BP_RXDATA[208]</t>
  </si>
  <si>
    <t>DIE1_BP_TXDATA[336]</t>
  </si>
  <si>
    <t>DIE2_BP_RXDATA[144]</t>
  </si>
  <si>
    <t>DIE1_BP_TXDATA[400]</t>
  </si>
  <si>
    <t>DIE2_BP_RXDATA[80]</t>
  </si>
  <si>
    <t>DIE1_BP_TXDATA[464]</t>
  </si>
  <si>
    <t>DIE1_BP_TXVLDRD[0]</t>
  </si>
  <si>
    <t>DIE2_BP_RXVLDRD[7]</t>
  </si>
  <si>
    <t>DIE1_BP_TXVLDRD[1]</t>
  </si>
  <si>
    <t>DIE2_BP_RXVLDRD[6]</t>
  </si>
  <si>
    <t>DIE1_BP_TXVLDRD[2]</t>
  </si>
  <si>
    <t>DIE2_BP_RXVLDRD[5]</t>
  </si>
  <si>
    <t>DIE1_BP_TXVLDRD[3]</t>
  </si>
  <si>
    <t>DIE2_BP_RXVLDRD[4]</t>
  </si>
  <si>
    <t>DIE1_BP_TXVLDRD[4]</t>
  </si>
  <si>
    <t>DIE2_BP_RXVLDRD[3]</t>
  </si>
  <si>
    <t>DIE1_BP_TXVLDRD[5]</t>
  </si>
  <si>
    <t>DIE2_BP_RXVLDRD[2]</t>
  </si>
  <si>
    <t>DIE1_BP_TXVLDRD[6]</t>
  </si>
  <si>
    <t>DIE2_BP_RXVLDRD[1]</t>
  </si>
  <si>
    <t>DIE1_BP_TXVLDRD[7]</t>
  </si>
  <si>
    <t>DIE2_BP_RXVLDRD[0]</t>
  </si>
  <si>
    <t>DIE2_BP_TXRD[29]</t>
  </si>
  <si>
    <t>DIE1_BP_RXRD[5]</t>
  </si>
  <si>
    <t>DIE2_BP_TXRD[25]</t>
  </si>
  <si>
    <t>DIE1_BP_RXRD[9]</t>
  </si>
  <si>
    <t>DIE2_BP_TXRD[21]</t>
  </si>
  <si>
    <t>DIE1_BP_RXRD[13]</t>
  </si>
  <si>
    <t>DIE2_BP_TXRD[17]</t>
  </si>
  <si>
    <t>DIE1_BP_RXRD[17]</t>
  </si>
  <si>
    <t>DIE2_BP_TXRD[13]</t>
  </si>
  <si>
    <t>DIE1_BP_RXRD[21]</t>
  </si>
  <si>
    <t>DIE2_BP_TXRD[9]</t>
  </si>
  <si>
    <t>DIE1_BP_RXRD[25]</t>
  </si>
  <si>
    <t>DIE2_BP_TXRD[5]</t>
  </si>
  <si>
    <t>DIE1_BP_RXRD[29]</t>
  </si>
  <si>
    <t>DIE2_BP_TXDATA[452]</t>
  </si>
  <si>
    <t>DIE1_BP_RXDATA[68]</t>
  </si>
  <si>
    <t>DIE2_BP_TXDATA[388]</t>
  </si>
  <si>
    <t>DIE1_BP_RXDATA[132]</t>
  </si>
  <si>
    <t>DIE2_BP_TXDATA[324]</t>
  </si>
  <si>
    <t>DIE1_BP_RXDATA[196]</t>
  </si>
  <si>
    <t>DIE2_BP_TXDATA[260]</t>
  </si>
  <si>
    <t>DIE1_BP_RXDATA[260]</t>
  </si>
  <si>
    <t>DIE2_BP_TXDATA[196]</t>
  </si>
  <si>
    <t>DIE1_BP_RXDATA[324]</t>
  </si>
  <si>
    <t>DIE2_BP_TXDATA[132]</t>
  </si>
  <si>
    <t>DIE1_BP_RXDATA[388]</t>
  </si>
  <si>
    <t>DIE2_BP_TXDATA[68]</t>
  </si>
  <si>
    <t>DIE1_BP_RXDATA[452]</t>
  </si>
  <si>
    <t>DIE2_BP_RXDATA[448]</t>
  </si>
  <si>
    <t>DIE1_BP_TXDATA[64]</t>
  </si>
  <si>
    <t>DIE2_BP_RXDATA[384]</t>
  </si>
  <si>
    <t>DIE1_BP_TXDATA[128]</t>
  </si>
  <si>
    <t>DIE2_BP_RXDATA[320]</t>
  </si>
  <si>
    <t>DIE1_BP_TXDATA[192]</t>
  </si>
  <si>
    <t>DIE2_BP_RXDATA[256]</t>
  </si>
  <si>
    <t>DIE1_BP_TXDATA[256]</t>
  </si>
  <si>
    <t>DIE2_BP_RXDATA[192]</t>
  </si>
  <si>
    <t>DIE1_BP_TXDATA[320]</t>
  </si>
  <si>
    <t>DIE2_BP_RXDATA[128]</t>
  </si>
  <si>
    <t>DIE1_BP_TXDATA[384]</t>
  </si>
  <si>
    <t>DIE2_BP_RXDATA[64]</t>
  </si>
  <si>
    <t>DIE1_BP_TXDATA[448]</t>
  </si>
  <si>
    <t>DIE2_BP_TXDATA[493]</t>
  </si>
  <si>
    <t>DIE1_BP_RXDATA[109]</t>
  </si>
  <si>
    <t>DIE2_BP_TXDATA[429]</t>
  </si>
  <si>
    <t>DIE1_BP_RXDATA[173]</t>
  </si>
  <si>
    <t>DIE2_BP_TXDATA[365]</t>
  </si>
  <si>
    <t>DIE1_BP_RXDATA[237]</t>
  </si>
  <si>
    <t>DIE2_BP_TXDATA[301]</t>
  </si>
  <si>
    <t>DIE1_BP_RXDATA[301]</t>
  </si>
  <si>
    <t>DIE2_BP_TXDATA[237]</t>
  </si>
  <si>
    <t>DIE1_BP_RXDATA[365]</t>
  </si>
  <si>
    <t>DIE2_BP_TXDATA[173]</t>
  </si>
  <si>
    <t>DIE1_BP_RXDATA[429]</t>
  </si>
  <si>
    <t>DIE2_BP_TXDATA[109]</t>
  </si>
  <si>
    <t>DIE1_BP_RXDATA[493]</t>
  </si>
  <si>
    <t>DIE2_BP_RXDATA[511]</t>
  </si>
  <si>
    <t>DIE1_BP_TXDATA[127]</t>
  </si>
  <si>
    <t>DIE2_BP_RXDATA[447]</t>
  </si>
  <si>
    <t>DIE1_BP_TXDATA[191]</t>
  </si>
  <si>
    <t>DIE2_BP_RXDATA[383]</t>
  </si>
  <si>
    <t>DIE1_BP_TXDATA[255]</t>
  </si>
  <si>
    <t>DIE2_BP_RXDATA[319]</t>
  </si>
  <si>
    <t>DIE1_BP_TXDATA[319]</t>
  </si>
  <si>
    <t>DIE2_BP_RXDATA[255]</t>
  </si>
  <si>
    <t>DIE1_BP_TXDATA[383]</t>
  </si>
  <si>
    <t>DIE2_BP_RXDATA[191]</t>
  </si>
  <si>
    <t>DIE1_BP_TXDATA[447]</t>
  </si>
  <si>
    <t>DIE2_BP_RXDATA[127]</t>
  </si>
  <si>
    <t>DIE1_BP_TXDATA[511]</t>
  </si>
  <si>
    <t>DIE2_BP_RXDATA[456]</t>
  </si>
  <si>
    <t>DIE1_BP_TXDATA[72]</t>
  </si>
  <si>
    <t>DIE2_BP_RXDATA[392]</t>
  </si>
  <si>
    <t>DIE1_BP_TXDATA[136]</t>
  </si>
  <si>
    <t>DIE2_BP_RXDATA[328]</t>
  </si>
  <si>
    <t>DIE1_BP_TXDATA[200]</t>
  </si>
  <si>
    <t>DIE2_BP_RXDATA[264]</t>
  </si>
  <si>
    <t>DIE1_BP_TXDATA[264]</t>
  </si>
  <si>
    <t>DIE2_BP_RXDATA[200]</t>
  </si>
  <si>
    <t>DIE1_BP_TXDATA[328]</t>
  </si>
  <si>
    <t>DIE2_BP_RXDATA[136]</t>
  </si>
  <si>
    <t>DIE1_BP_TXDATA[392]</t>
  </si>
  <si>
    <t>DIE2_BP_RXDATA[72]</t>
  </si>
  <si>
    <t>DIE1_BP_TXDATA[456]</t>
  </si>
  <si>
    <t>DIE2_BP_TXDATA[505]</t>
  </si>
  <si>
    <t>DIE1_BP_RXDATA[121]</t>
  </si>
  <si>
    <t>DIE2_BP_TXDATA[441]</t>
  </si>
  <si>
    <t>DIE1_BP_RXDATA[185]</t>
  </si>
  <si>
    <t>DIE2_BP_TXDATA[377]</t>
  </si>
  <si>
    <t>DIE1_BP_RXDATA[249]</t>
  </si>
  <si>
    <t>DIE2_BP_TXDATA[313]</t>
  </si>
  <si>
    <t>DIE1_BP_RXDATA[313]</t>
  </si>
  <si>
    <t>DIE2_BP_TXDATA[249]</t>
  </si>
  <si>
    <t>DIE1_BP_RXDATA[377]</t>
  </si>
  <si>
    <t>DIE2_BP_TXDATA[185]</t>
  </si>
  <si>
    <t>DIE1_BP_RXDATA[441]</t>
  </si>
  <si>
    <t>DIE2_BP_TXDATA[121]</t>
  </si>
  <si>
    <t>DIE1_BP_RXDATA[505]</t>
  </si>
  <si>
    <t>DIE1_BP_RXCKP[0]</t>
  </si>
  <si>
    <t>DIE2_BP_TXCKP[7]</t>
  </si>
  <si>
    <t>DIE1_BP_RXCKP[1]</t>
  </si>
  <si>
    <t>DIE2_BP_TXCKP[6]</t>
  </si>
  <si>
    <t>DIE1_BP_RXCKP[2]</t>
  </si>
  <si>
    <t>DIE2_BP_TXCKP[5]</t>
  </si>
  <si>
    <t>DIE1_BP_RXCKP[3]</t>
  </si>
  <si>
    <t>DIE2_BP_TXCKP[4]</t>
  </si>
  <si>
    <t>DIE1_BP_RXCKP[4]</t>
  </si>
  <si>
    <t>DIE2_BP_TXCKP[3]</t>
  </si>
  <si>
    <t>DIE1_BP_RXCKP[5]</t>
  </si>
  <si>
    <t>DIE2_BP_TXCKP[2]</t>
  </si>
  <si>
    <t>DIE1_BP_RXCKP[6]</t>
  </si>
  <si>
    <t>DIE2_BP_TXCKP[1]</t>
  </si>
  <si>
    <t>DIE1_BP_RXCKP[7]</t>
  </si>
  <si>
    <t>DIE2_BP_TXCKP[0]</t>
  </si>
  <si>
    <t>DIE2_BP_TXDATA[501]</t>
  </si>
  <si>
    <t>DIE1_BP_RXDATA[117]</t>
  </si>
  <si>
    <t>DIE2_BP_TXDATA[437]</t>
  </si>
  <si>
    <t>DIE1_BP_RXDATA[181]</t>
  </si>
  <si>
    <t>DIE2_BP_TXDATA[373]</t>
  </si>
  <si>
    <t>DIE1_BP_RXDATA[245]</t>
  </si>
  <si>
    <t>DIE2_BP_TXDATA[309]</t>
  </si>
  <si>
    <t>DIE1_BP_RXDATA[309]</t>
  </si>
  <si>
    <t>DIE2_BP_TXDATA[245]</t>
  </si>
  <si>
    <t>DIE1_BP_RXDATA[373]</t>
  </si>
  <si>
    <t>DIE2_BP_TXDATA[181]</t>
  </si>
  <si>
    <t>DIE1_BP_RXDATA[437]</t>
  </si>
  <si>
    <t>DIE2_BP_TXDATA[117]</t>
  </si>
  <si>
    <t>DIE1_BP_RXDATA[501]</t>
  </si>
  <si>
    <t>DIE2_BP_TXDATA[457]</t>
  </si>
  <si>
    <t>DIE1_BP_RXDATA[73]</t>
  </si>
  <si>
    <t>DIE2_BP_TXDATA[393]</t>
  </si>
  <si>
    <t>DIE1_BP_RXDATA[137]</t>
  </si>
  <si>
    <t>DIE2_BP_TXDATA[329]</t>
  </si>
  <si>
    <t>DIE1_BP_RXDATA[201]</t>
  </si>
  <si>
    <t>DIE2_BP_TXDATA[265]</t>
  </si>
  <si>
    <t>DIE1_BP_RXDATA[265]</t>
  </si>
  <si>
    <t>DIE2_BP_TXDATA[201]</t>
  </si>
  <si>
    <t>DIE1_BP_RXDATA[329]</t>
  </si>
  <si>
    <t>DIE2_BP_TXDATA[137]</t>
  </si>
  <si>
    <t>DIE1_BP_RXDATA[393]</t>
  </si>
  <si>
    <t>DIE2_BP_TXDATA[73]</t>
  </si>
  <si>
    <t>DIE1_BP_RXDATA[457]</t>
  </si>
  <si>
    <t>DIE2_BP_TXDATA[480]</t>
  </si>
  <si>
    <t>DIE1_BP_RXDATA[96]</t>
  </si>
  <si>
    <t>DIE2_BP_TXDATA[416]</t>
  </si>
  <si>
    <t>DIE1_BP_RXDATA[160]</t>
  </si>
  <si>
    <t>DIE2_BP_TXDATA[352]</t>
  </si>
  <si>
    <t>DIE1_BP_RXDATA[224]</t>
  </si>
  <si>
    <t>DIE2_BP_TXDATA[288]</t>
  </si>
  <si>
    <t>DIE1_BP_RXDATA[288]</t>
  </si>
  <si>
    <t>DIE2_BP_TXDATA[224]</t>
  </si>
  <si>
    <t>DIE1_BP_RXDATA[352]</t>
  </si>
  <si>
    <t>DIE2_BP_TXDATA[160]</t>
  </si>
  <si>
    <t>DIE1_BP_RXDATA[416]</t>
  </si>
  <si>
    <t>DIE2_BP_TXDATA[96]</t>
  </si>
  <si>
    <t>DIE1_BP_RXDATA[480]</t>
  </si>
  <si>
    <t>DIE2_BP_TXDATA[500]</t>
  </si>
  <si>
    <t>DIE1_BP_RXDATA[116]</t>
  </si>
  <si>
    <t>DIE2_BP_TXDATA[436]</t>
  </si>
  <si>
    <t>DIE1_BP_RXDATA[180]</t>
  </si>
  <si>
    <t>DIE2_BP_TXDATA[372]</t>
  </si>
  <si>
    <t>DIE1_BP_RXDATA[244]</t>
  </si>
  <si>
    <t>DIE2_BP_TXDATA[308]</t>
  </si>
  <si>
    <t>DIE1_BP_RXDATA[308]</t>
  </si>
  <si>
    <t>DIE2_BP_TXDATA[244]</t>
  </si>
  <si>
    <t>DIE1_BP_RXDATA[372]</t>
  </si>
  <si>
    <t>DIE2_BP_TXDATA[180]</t>
  </si>
  <si>
    <t>DIE1_BP_RXDATA[436]</t>
  </si>
  <si>
    <t>DIE2_BP_TXDATA[116]</t>
  </si>
  <si>
    <t>DIE1_BP_RXDATA[500]</t>
  </si>
  <si>
    <t>DIE2_BP_TXDATA[450]</t>
  </si>
  <si>
    <t>DIE1_BP_RXDATA[66]</t>
  </si>
  <si>
    <t>DIE2_BP_TXDATA[386]</t>
  </si>
  <si>
    <t>DIE1_BP_RXDATA[130]</t>
  </si>
  <si>
    <t>DIE2_BP_TXDATA[322]</t>
  </si>
  <si>
    <t>DIE1_BP_RXDATA[194]</t>
  </si>
  <si>
    <t>DIE2_BP_TXDATA[258]</t>
  </si>
  <si>
    <t>DIE1_BP_RXDATA[258]</t>
  </si>
  <si>
    <t>DIE2_BP_TXDATA[194]</t>
  </si>
  <si>
    <t>DIE1_BP_RXDATA[322]</t>
  </si>
  <si>
    <t>DIE2_BP_TXDATA[130]</t>
  </si>
  <si>
    <t>DIE1_BP_RXDATA[386]</t>
  </si>
  <si>
    <t>DIE2_BP_TXDATA[66]</t>
  </si>
  <si>
    <t>DIE1_BP_RXDATA[450]</t>
  </si>
  <si>
    <t>DIE1_BP_TXCKP[0]</t>
  </si>
  <si>
    <t>DIE2_BP_RXCKP[7]</t>
  </si>
  <si>
    <t>DIE1_BP_TXCKP[1]</t>
  </si>
  <si>
    <t>DIE2_BP_RXCKP[6]</t>
  </si>
  <si>
    <t>DIE1_BP_TXCKP[2]</t>
  </si>
  <si>
    <t>DIE2_BP_RXCKP[5]</t>
  </si>
  <si>
    <t>DIE1_BP_TXCKP[3]</t>
  </si>
  <si>
    <t>DIE2_BP_RXCKP[4]</t>
  </si>
  <si>
    <t>DIE1_BP_TXCKP[4]</t>
  </si>
  <si>
    <t>DIE2_BP_RXCKP[3]</t>
  </si>
  <si>
    <t>DIE1_BP_TXCKP[5]</t>
  </si>
  <si>
    <t>DIE2_BP_RXCKP[2]</t>
  </si>
  <si>
    <t>DIE1_BP_TXCKP[6]</t>
  </si>
  <si>
    <t>DIE2_BP_RXCKP[1]</t>
  </si>
  <si>
    <t>DIE1_BP_TXCKP[7]</t>
  </si>
  <si>
    <t>DIE2_BP_RXCKP[0]</t>
  </si>
  <si>
    <t>DIE2_BP_RXDATA[503]</t>
  </si>
  <si>
    <t>DIE1_BP_TXDATA[119]</t>
  </si>
  <si>
    <t>DIE2_BP_RXDATA[439]</t>
  </si>
  <si>
    <t>DIE1_BP_TXDATA[183]</t>
  </si>
  <si>
    <t>DIE2_BP_RXDATA[375]</t>
  </si>
  <si>
    <t>DIE1_BP_TXDATA[247]</t>
  </si>
  <si>
    <t>DIE2_BP_RXDATA[311]</t>
  </si>
  <si>
    <t>DIE1_BP_TXDATA[311]</t>
  </si>
  <si>
    <t>DIE2_BP_RXDATA[247]</t>
  </si>
  <si>
    <t>DIE1_BP_TXDATA[375]</t>
  </si>
  <si>
    <t>DIE2_BP_RXDATA[183]</t>
  </si>
  <si>
    <t>DIE1_BP_TXDATA[439]</t>
  </si>
  <si>
    <t>DIE2_BP_RXDATA[119]</t>
  </si>
  <si>
    <t>DIE1_BP_TXDATA[503]</t>
  </si>
  <si>
    <t>DIE2_BP_TXDATA[484]</t>
  </si>
  <si>
    <t>DIE1_BP_RXDATA[100]</t>
  </si>
  <si>
    <t>DIE2_BP_TXDATA[420]</t>
  </si>
  <si>
    <t>DIE1_BP_RXDATA[164]</t>
  </si>
  <si>
    <t>DIE2_BP_TXDATA[356]</t>
  </si>
  <si>
    <t>DIE1_BP_RXDATA[228]</t>
  </si>
  <si>
    <t>DIE2_BP_TXDATA[292]</t>
  </si>
  <si>
    <t>DIE1_BP_RXDATA[292]</t>
  </si>
  <si>
    <t>DIE2_BP_TXDATA[228]</t>
  </si>
  <si>
    <t>DIE1_BP_RXDATA[356]</t>
  </si>
  <si>
    <t>DIE2_BP_TXDATA[164]</t>
  </si>
  <si>
    <t>DIE1_BP_RXDATA[420]</t>
  </si>
  <si>
    <t>DIE2_BP_TXDATA[100]</t>
  </si>
  <si>
    <t>DIE1_BP_RXDATA[484]</t>
  </si>
  <si>
    <t>DIE2_BP_RXDATA[510]</t>
  </si>
  <si>
    <t>DIE1_BP_TXDATA[126]</t>
  </si>
  <si>
    <t>DIE2_BP_RXDATA[446]</t>
  </si>
  <si>
    <t>DIE1_BP_TXDATA[190]</t>
  </si>
  <si>
    <t>DIE2_BP_RXDATA[382]</t>
  </si>
  <si>
    <t>DIE1_BP_TXDATA[254]</t>
  </si>
  <si>
    <t>DIE2_BP_RXDATA[318]</t>
  </si>
  <si>
    <t>DIE1_BP_TXDATA[318]</t>
  </si>
  <si>
    <t>DIE2_BP_RXDATA[254]</t>
  </si>
  <si>
    <t>DIE1_BP_TXDATA[382]</t>
  </si>
  <si>
    <t>DIE2_BP_RXDATA[190]</t>
  </si>
  <si>
    <t>DIE1_BP_TXDATA[446]</t>
  </si>
  <si>
    <t>DIE2_BP_RXDATA[126]</t>
  </si>
  <si>
    <t>DIE1_BP_TXDATA[510]</t>
  </si>
  <si>
    <t>DIE2_BP_TXDATA[496]</t>
  </si>
  <si>
    <t>DIE1_BP_RXDATA[112]</t>
  </si>
  <si>
    <t>DIE2_BP_TXDATA[432]</t>
  </si>
  <si>
    <t>DIE1_BP_RXDATA[176]</t>
  </si>
  <si>
    <t>DIE2_BP_TXDATA[368]</t>
  </si>
  <si>
    <t>DIE1_BP_RXDATA[240]</t>
  </si>
  <si>
    <t>DIE2_BP_TXDATA[304]</t>
  </si>
  <si>
    <t>DIE1_BP_RXDATA[304]</t>
  </si>
  <si>
    <t>DIE2_BP_TXDATA[240]</t>
  </si>
  <si>
    <t>DIE1_BP_RXDATA[368]</t>
  </si>
  <si>
    <t>DIE2_BP_TXDATA[176]</t>
  </si>
  <si>
    <t>DIE1_BP_RXDATA[432]</t>
  </si>
  <si>
    <t>DIE2_BP_TXDATA[112]</t>
  </si>
  <si>
    <t>DIE1_BP_RXDATA[496]</t>
  </si>
  <si>
    <t>DIE2_BP_TXDATA[491]</t>
  </si>
  <si>
    <t>DIE1_BP_RXDATA[107]</t>
  </si>
  <si>
    <t>DIE2_BP_TXDATA[427]</t>
  </si>
  <si>
    <t>DIE1_BP_RXDATA[171]</t>
  </si>
  <si>
    <t>DIE2_BP_TXDATA[363]</t>
  </si>
  <si>
    <t>DIE1_BP_RXDATA[235]</t>
  </si>
  <si>
    <t>DIE2_BP_TXDATA[299]</t>
  </si>
  <si>
    <t>DIE1_BP_RXDATA[299]</t>
  </si>
  <si>
    <t>DIE2_BP_TXDATA[235]</t>
  </si>
  <si>
    <t>DIE1_BP_RXDATA[363]</t>
  </si>
  <si>
    <t>DIE2_BP_TXDATA[171]</t>
  </si>
  <si>
    <t>DIE1_BP_RXDATA[427]</t>
  </si>
  <si>
    <t>DIE2_BP_TXDATA[107]</t>
  </si>
  <si>
    <t>DIE1_BP_RXDATA[491]</t>
  </si>
  <si>
    <t>DIE2_BP_RXDATA[485]</t>
  </si>
  <si>
    <t>DIE1_BP_TXDATA[101]</t>
  </si>
  <si>
    <t>DIE2_BP_RXDATA[421]</t>
  </si>
  <si>
    <t>DIE1_BP_TXDATA[165]</t>
  </si>
  <si>
    <t>DIE2_BP_RXDATA[357]</t>
  </si>
  <si>
    <t>DIE1_BP_TXDATA[229]</t>
  </si>
  <si>
    <t>DIE2_BP_RXDATA[293]</t>
  </si>
  <si>
    <t>DIE1_BP_TXDATA[293]</t>
  </si>
  <si>
    <t>DIE2_BP_RXDATA[229]</t>
  </si>
  <si>
    <t>DIE1_BP_TXDATA[357]</t>
  </si>
  <si>
    <t>DIE2_BP_RXDATA[165]</t>
  </si>
  <si>
    <t>DIE1_BP_TXDATA[421]</t>
  </si>
  <si>
    <t>DIE2_BP_RXDATA[101]</t>
  </si>
  <si>
    <t>DIE1_BP_TXDATA[485]</t>
  </si>
  <si>
    <t>DIE1_BP_TXTRK[0]</t>
  </si>
  <si>
    <t>DIE2_BP_RXTRK[7]</t>
  </si>
  <si>
    <t>DIE1_BP_TXTRK[1]</t>
  </si>
  <si>
    <t>DIE2_BP_RXTRK[6]</t>
  </si>
  <si>
    <t>DIE1_BP_TXTRK[2]</t>
  </si>
  <si>
    <t>DIE2_BP_RXTRK[5]</t>
  </si>
  <si>
    <t>DIE1_BP_TXTRK[3]</t>
  </si>
  <si>
    <t>DIE2_BP_RXTRK[4]</t>
  </si>
  <si>
    <t>DIE1_BP_TXTRK[4]</t>
  </si>
  <si>
    <t>DIE2_BP_RXTRK[3]</t>
  </si>
  <si>
    <t>DIE1_BP_TXTRK[5]</t>
  </si>
  <si>
    <t>DIE2_BP_RXTRK[2]</t>
  </si>
  <si>
    <t>DIE1_BP_TXTRK[6]</t>
  </si>
  <si>
    <t>DIE2_BP_RXTRK[1]</t>
  </si>
  <si>
    <t>DIE1_BP_TXTRK[7]</t>
  </si>
  <si>
    <t>DIE2_BP_RXTRK[0]</t>
  </si>
  <si>
    <t>DIE2_BP_TXDATA[470]</t>
  </si>
  <si>
    <t>DIE1_BP_RXDATA[86]</t>
  </si>
  <si>
    <t>DIE2_BP_TXDATA[406]</t>
  </si>
  <si>
    <t>DIE1_BP_RXDATA[150]</t>
  </si>
  <si>
    <t>DIE2_BP_TXDATA[342]</t>
  </si>
  <si>
    <t>DIE1_BP_RXDATA[214]</t>
  </si>
  <si>
    <t>DIE2_BP_TXDATA[278]</t>
  </si>
  <si>
    <t>DIE1_BP_RXDATA[278]</t>
  </si>
  <si>
    <t>DIE2_BP_TXDATA[214]</t>
  </si>
  <si>
    <t>DIE1_BP_RXDATA[342]</t>
  </si>
  <si>
    <t>DIE2_BP_TXDATA[150]</t>
  </si>
  <si>
    <t>DIE1_BP_RXDATA[406]</t>
  </si>
  <si>
    <t>DIE2_BP_TXDATA[86]</t>
  </si>
  <si>
    <t>DIE1_BP_RXDATA[470]</t>
  </si>
  <si>
    <t>DIE1_BP_RXCKSB[0]</t>
  </si>
  <si>
    <t>DIE2_BP_TXCKSB[7]</t>
  </si>
  <si>
    <t>DIE1_BP_RXCKSB[1]</t>
  </si>
  <si>
    <t>DIE2_BP_TXCKSB[6]</t>
  </si>
  <si>
    <t>DIE1_BP_RXCKSB[2]</t>
  </si>
  <si>
    <t>DIE2_BP_TXCKSB[5]</t>
  </si>
  <si>
    <t>DIE1_BP_RXCKSB[3]</t>
  </si>
  <si>
    <t>DIE2_BP_TXCKSB[4]</t>
  </si>
  <si>
    <t>DIE1_BP_RXCKSB[4]</t>
  </si>
  <si>
    <t>DIE2_BP_TXCKSB[3]</t>
  </si>
  <si>
    <t>DIE1_BP_RXCKSB[5]</t>
  </si>
  <si>
    <t>DIE2_BP_TXCKSB[2]</t>
  </si>
  <si>
    <t>DIE1_BP_RXCKSB[6]</t>
  </si>
  <si>
    <t>DIE2_BP_TXCKSB[1]</t>
  </si>
  <si>
    <t>DIE1_BP_RXCKSB[7]</t>
  </si>
  <si>
    <t>DIE2_BP_TXCKSB[0]</t>
  </si>
  <si>
    <t>DIE2_BP_TXDATA[492]</t>
  </si>
  <si>
    <t>DIE1_BP_RXDATA[108]</t>
  </si>
  <si>
    <t>DIE2_BP_TXDATA[428]</t>
  </si>
  <si>
    <t>DIE1_BP_RXDATA[172]</t>
  </si>
  <si>
    <t>DIE2_BP_TXDATA[364]</t>
  </si>
  <si>
    <t>DIE1_BP_RXDATA[236]</t>
  </si>
  <si>
    <t>DIE2_BP_TXDATA[300]</t>
  </si>
  <si>
    <t>DIE1_BP_RXDATA[300]</t>
  </si>
  <si>
    <t>DIE2_BP_TXDATA[236]</t>
  </si>
  <si>
    <t>DIE1_BP_RXDATA[364]</t>
  </si>
  <si>
    <t>DIE2_BP_TXDATA[172]</t>
  </si>
  <si>
    <t>DIE1_BP_RXDATA[428]</t>
  </si>
  <si>
    <t>DIE2_BP_TXDATA[108]</t>
  </si>
  <si>
    <t>DIE1_BP_RXDATA[492]</t>
  </si>
  <si>
    <t>DIE2_BP_RXDATA[502]</t>
  </si>
  <si>
    <t>DIE1_BP_TXDATA[118]</t>
  </si>
  <si>
    <t>DIE2_BP_RXDATA[438]</t>
  </si>
  <si>
    <t>DIE1_BP_TXDATA[182]</t>
  </si>
  <si>
    <t>DIE2_BP_RXDATA[374]</t>
  </si>
  <si>
    <t>DIE1_BP_TXDATA[246]</t>
  </si>
  <si>
    <t>DIE2_BP_RXDATA[310]</t>
  </si>
  <si>
    <t>DIE1_BP_TXDATA[310]</t>
  </si>
  <si>
    <t>DIE2_BP_RXDATA[246]</t>
  </si>
  <si>
    <t>DIE1_BP_TXDATA[374]</t>
  </si>
  <si>
    <t>DIE2_BP_RXDATA[182]</t>
  </si>
  <si>
    <t>DIE1_BP_TXDATA[438]</t>
  </si>
  <si>
    <t>DIE2_BP_RXDATA[118]</t>
  </si>
  <si>
    <t>DIE1_BP_TXDATA[502]</t>
  </si>
  <si>
    <t>DIE2_BP_RXDATA[506]</t>
  </si>
  <si>
    <t>DIE1_BP_TXDATA[122]</t>
  </si>
  <si>
    <t>DIE2_BP_RXDATA[442]</t>
  </si>
  <si>
    <t>DIE1_BP_TXDATA[186]</t>
  </si>
  <si>
    <t>DIE2_BP_RXDATA[378]</t>
  </si>
  <si>
    <t>DIE1_BP_TXDATA[250]</t>
  </si>
  <si>
    <t>DIE2_BP_RXDATA[314]</t>
  </si>
  <si>
    <t>DIE1_BP_TXDATA[314]</t>
  </si>
  <si>
    <t>DIE2_BP_RXDATA[250]</t>
  </si>
  <si>
    <t>DIE1_BP_TXDATA[378]</t>
  </si>
  <si>
    <t>DIE2_BP_RXDATA[186]</t>
  </si>
  <si>
    <t>DIE1_BP_TXDATA[442]</t>
  </si>
  <si>
    <t>DIE2_BP_RXDATA[122]</t>
  </si>
  <si>
    <t>DIE1_BP_TXDATA[506]</t>
  </si>
  <si>
    <t>DIE1_BP_RXDATASB[0]</t>
  </si>
  <si>
    <t>DIE2_BP_TXDATASB[7]</t>
  </si>
  <si>
    <t>DIE1_BP_RXDATASB[1]</t>
  </si>
  <si>
    <t>DIE2_BP_TXDATASB[6]</t>
  </si>
  <si>
    <t>DIE1_BP_RXDATASB[2]</t>
  </si>
  <si>
    <t>DIE2_BP_TXDATASB[5]</t>
  </si>
  <si>
    <t>DIE1_BP_RXDATASB[3]</t>
  </si>
  <si>
    <t>DIE2_BP_TXDATASB[4]</t>
  </si>
  <si>
    <t>DIE1_BP_RXDATASB[4]</t>
  </si>
  <si>
    <t>DIE2_BP_TXDATASB[3]</t>
  </si>
  <si>
    <t>DIE1_BP_RXDATASB[5]</t>
  </si>
  <si>
    <t>DIE2_BP_TXDATASB[2]</t>
  </si>
  <si>
    <t>DIE1_BP_RXDATASB[6]</t>
  </si>
  <si>
    <t>DIE2_BP_TXDATASB[1]</t>
  </si>
  <si>
    <t>DIE1_BP_RXDATASB[7]</t>
  </si>
  <si>
    <t>DIE2_BP_TXDATASB[0]</t>
  </si>
  <si>
    <t>DIE1_BP_TXCKSB[0]</t>
  </si>
  <si>
    <t>DIE2_BP_RXCKSB[7]</t>
  </si>
  <si>
    <t>DIE1_BP_TXCKSB[1]</t>
  </si>
  <si>
    <t>DIE2_BP_RXCKSB[6]</t>
  </si>
  <si>
    <t>DIE1_BP_TXCKSB[2]</t>
  </si>
  <si>
    <t>DIE2_BP_RXCKSB[5]</t>
  </si>
  <si>
    <t>DIE1_BP_TXCKSB[3]</t>
  </si>
  <si>
    <t>DIE2_BP_RXCKSB[4]</t>
  </si>
  <si>
    <t>DIE1_BP_TXCKSB[4]</t>
  </si>
  <si>
    <t>DIE2_BP_RXCKSB[3]</t>
  </si>
  <si>
    <t>DIE1_BP_TXCKSB[5]</t>
  </si>
  <si>
    <t>DIE2_BP_RXCKSB[2]</t>
  </si>
  <si>
    <t>DIE1_BP_TXCKSB[6]</t>
  </si>
  <si>
    <t>DIE2_BP_RXCKSB[1]</t>
  </si>
  <si>
    <t>DIE1_BP_TXCKSB[7]</t>
  </si>
  <si>
    <t>DIE2_BP_RXCKSB[0]</t>
  </si>
  <si>
    <t>DIE2_BP_TXDATA[465]</t>
  </si>
  <si>
    <t>DIE1_BP_RXDATA[81]</t>
  </si>
  <si>
    <t>DIE2_BP_TXDATA[401]</t>
  </si>
  <si>
    <t>DIE1_BP_RXDATA[145]</t>
  </si>
  <si>
    <t>DIE2_BP_TXDATA[337]</t>
  </si>
  <si>
    <t>DIE1_BP_RXDATA[209]</t>
  </si>
  <si>
    <t>DIE2_BP_TXDATA[273]</t>
  </si>
  <si>
    <t>DIE1_BP_RXDATA[273]</t>
  </si>
  <si>
    <t>DIE2_BP_TXDATA[209]</t>
  </si>
  <si>
    <t>DIE1_BP_RXDATA[337]</t>
  </si>
  <si>
    <t>DIE2_BP_TXDATA[145]</t>
  </si>
  <si>
    <t>DIE1_BP_RXDATA[401]</t>
  </si>
  <si>
    <t>DIE2_BP_TXDATA[81]</t>
  </si>
  <si>
    <t>DIE1_BP_RXDATA[465]</t>
  </si>
  <si>
    <t>DIE2_BP_TXDATA[449]</t>
  </si>
  <si>
    <t>DIE1_BP_RXDATA[65]</t>
  </si>
  <si>
    <t>DIE2_BP_TXDATA[385]</t>
  </si>
  <si>
    <t>DIE1_BP_RXDATA[129]</t>
  </si>
  <si>
    <t>DIE2_BP_TXDATA[321]</t>
  </si>
  <si>
    <t>DIE1_BP_RXDATA[193]</t>
  </si>
  <si>
    <t>DIE2_BP_TXDATA[257]</t>
  </si>
  <si>
    <t>DIE1_BP_RXDATA[257]</t>
  </si>
  <si>
    <t>DIE2_BP_TXDATA[193]</t>
  </si>
  <si>
    <t>DIE1_BP_RXDATA[321]</t>
  </si>
  <si>
    <t>DIE2_BP_TXDATA[129]</t>
  </si>
  <si>
    <t>DIE1_BP_RXDATA[385]</t>
  </si>
  <si>
    <t>DIE2_BP_TXDATA[65]</t>
  </si>
  <si>
    <t>DIE1_BP_RXDATA[449]</t>
  </si>
  <si>
    <t>DIE2_BP_RXDATA[477]</t>
  </si>
  <si>
    <t>DIE1_BP_TXDATA[93]</t>
  </si>
  <si>
    <t>DIE2_BP_RXDATA[413]</t>
  </si>
  <si>
    <t>DIE1_BP_TXDATA[157]</t>
  </si>
  <si>
    <t>DIE2_BP_RXDATA[349]</t>
  </si>
  <si>
    <t>DIE1_BP_TXDATA[221]</t>
  </si>
  <si>
    <t>DIE2_BP_RXDATA[285]</t>
  </si>
  <si>
    <t>DIE1_BP_TXDATA[285]</t>
  </si>
  <si>
    <t>DIE2_BP_RXDATA[221]</t>
  </si>
  <si>
    <t>DIE1_BP_TXDATA[349]</t>
  </si>
  <si>
    <t>DIE2_BP_RXDATA[157]</t>
  </si>
  <si>
    <t>DIE1_BP_TXDATA[413]</t>
  </si>
  <si>
    <t>DIE2_BP_RXDATA[93]</t>
  </si>
  <si>
    <t>DIE1_BP_TXDATA[477]</t>
  </si>
  <si>
    <t>DIE1_BP_TXDATASB[0]</t>
  </si>
  <si>
    <t>DIE2_BP_RXDATASB[7]</t>
  </si>
  <si>
    <t>DIE1_BP_TXDATASB[1]</t>
  </si>
  <si>
    <t>DIE2_BP_RXDATASB[6]</t>
  </si>
  <si>
    <t>DIE1_BP_TXDATASB[2]</t>
  </si>
  <si>
    <t>DIE2_BP_RXDATASB[5]</t>
  </si>
  <si>
    <t>DIE1_BP_TXDATASB[3]</t>
  </si>
  <si>
    <t>DIE2_BP_RXDATASB[4]</t>
  </si>
  <si>
    <t>DIE1_BP_TXDATASB[4]</t>
  </si>
  <si>
    <t>DIE2_BP_RXDATASB[3]</t>
  </si>
  <si>
    <t>DIE1_BP_TXDATASB[5]</t>
  </si>
  <si>
    <t>DIE2_BP_RXDATASB[2]</t>
  </si>
  <si>
    <t>DIE1_BP_TXDATASB[6]</t>
  </si>
  <si>
    <t>DIE2_BP_RXDATASB[1]</t>
  </si>
  <si>
    <t>DIE1_BP_TXDATASB[7]</t>
  </si>
  <si>
    <t>DIE2_BP_RXDATASB[0]</t>
  </si>
  <si>
    <t>DIE2_BP_TXDATA[479]</t>
  </si>
  <si>
    <t>DIE1_BP_RXDATA[95]</t>
  </si>
  <si>
    <t>DIE2_BP_TXDATA[415]</t>
  </si>
  <si>
    <t>DIE1_BP_RXDATA[159]</t>
  </si>
  <si>
    <t>DIE2_BP_TXDATA[351]</t>
  </si>
  <si>
    <t>DIE1_BP_RXDATA[223]</t>
  </si>
  <si>
    <t>DIE2_BP_TXDATA[287]</t>
  </si>
  <si>
    <t>DIE1_BP_RXDATA[287]</t>
  </si>
  <si>
    <t>DIE2_BP_TXDATA[223]</t>
  </si>
  <si>
    <t>DIE1_BP_RXDATA[351]</t>
  </si>
  <si>
    <t>DIE2_BP_TXDATA[159]</t>
  </si>
  <si>
    <t>DIE1_BP_RXDATA[415]</t>
  </si>
  <si>
    <t>DIE2_BP_TXDATA[95]</t>
  </si>
  <si>
    <t>DIE1_BP_RXDATA[479]</t>
  </si>
  <si>
    <t>DIE1_BP_TXCKRD[0]</t>
  </si>
  <si>
    <t>DIE2_BP_RXCKRD[7]</t>
  </si>
  <si>
    <t>DIE1_BP_TXCKRD[1]</t>
  </si>
  <si>
    <t>DIE2_BP_RXCKRD[6]</t>
  </si>
  <si>
    <t>DIE1_BP_TXCKRD[2]</t>
  </si>
  <si>
    <t>DIE2_BP_RXCKRD[5]</t>
  </si>
  <si>
    <t>DIE1_BP_TXCKRD[3]</t>
  </si>
  <si>
    <t>DIE2_BP_RXCKRD[4]</t>
  </si>
  <si>
    <t>DIE1_BP_TXCKRD[4]</t>
  </si>
  <si>
    <t>DIE2_BP_RXCKRD[3]</t>
  </si>
  <si>
    <t>DIE1_BP_TXCKRD[5]</t>
  </si>
  <si>
    <t>DIE2_BP_RXCKRD[2]</t>
  </si>
  <si>
    <t>DIE1_BP_TXCKRD[6]</t>
  </si>
  <si>
    <t>DIE2_BP_RXCKRD[1]</t>
  </si>
  <si>
    <t>DIE1_BP_TXCKRD[7]</t>
  </si>
  <si>
    <t>DIE2_BP_RXCKRD[0]</t>
  </si>
  <si>
    <t>DIE2_BP_RXDATA[479]</t>
  </si>
  <si>
    <t>DIE1_BP_TXDATA[95]</t>
  </si>
  <si>
    <t>DIE2_BP_RXDATA[415]</t>
  </si>
  <si>
    <t>DIE1_BP_TXDATA[159]</t>
  </si>
  <si>
    <t>DIE2_BP_RXDATA[351]</t>
  </si>
  <si>
    <t>DIE1_BP_TXDATA[223]</t>
  </si>
  <si>
    <t>DIE2_BP_RXDATA[287]</t>
  </si>
  <si>
    <t>DIE1_BP_TXDATA[287]</t>
  </si>
  <si>
    <t>DIE2_BP_RXDATA[223]</t>
  </si>
  <si>
    <t>DIE1_BP_TXDATA[351]</t>
  </si>
  <si>
    <t>DIE2_BP_RXDATA[159]</t>
  </si>
  <si>
    <t>DIE1_BP_TXDATA[415]</t>
  </si>
  <si>
    <t>DIE2_BP_RXDATA[95]</t>
  </si>
  <si>
    <t>DIE1_BP_TXDATA[479]</t>
  </si>
  <si>
    <t>DIE2_BP_RXDATA[466]</t>
  </si>
  <si>
    <t>DIE1_BP_TXDATA[82]</t>
  </si>
  <si>
    <t>DIE2_BP_RXDATA[402]</t>
  </si>
  <si>
    <t>DIE1_BP_TXDATA[146]</t>
  </si>
  <si>
    <t>DIE2_BP_RXDATA[338]</t>
  </si>
  <si>
    <t>DIE1_BP_TXDATA[210]</t>
  </si>
  <si>
    <t>DIE2_BP_RXDATA[274]</t>
  </si>
  <si>
    <t>DIE1_BP_TXDATA[274]</t>
  </si>
  <si>
    <t>DIE2_BP_RXDATA[210]</t>
  </si>
  <si>
    <t>DIE1_BP_TXDATA[338]</t>
  </si>
  <si>
    <t>DIE2_BP_RXDATA[146]</t>
  </si>
  <si>
    <t>DIE1_BP_TXDATA[402]</t>
  </si>
  <si>
    <t>DIE2_BP_RXDATA[82]</t>
  </si>
  <si>
    <t>DIE1_BP_TXDATA[466]</t>
  </si>
  <si>
    <t>DIE2_BP_TXDATA[464]</t>
  </si>
  <si>
    <t>DIE1_BP_RXDATA[80]</t>
  </si>
  <si>
    <t>DIE2_BP_TXDATA[400]</t>
  </si>
  <si>
    <t>DIE1_BP_RXDATA[144]</t>
  </si>
  <si>
    <t>DIE2_BP_TXDATA[336]</t>
  </si>
  <si>
    <t>DIE1_BP_RXDATA[208]</t>
  </si>
  <si>
    <t>DIE2_BP_TXDATA[272]</t>
  </si>
  <si>
    <t>DIE1_BP_RXDATA[272]</t>
  </si>
  <si>
    <t>DIE2_BP_TXDATA[208]</t>
  </si>
  <si>
    <t>DIE1_BP_RXDATA[336]</t>
  </si>
  <si>
    <t>DIE2_BP_TXDATA[144]</t>
  </si>
  <si>
    <t>DIE1_BP_RXDATA[400]</t>
  </si>
  <si>
    <t>DIE2_BP_TXDATA[80]</t>
  </si>
  <si>
    <t>DIE1_BP_RXDATA[464]</t>
  </si>
  <si>
    <t>DIE2_BP_RXDATA[483]</t>
  </si>
  <si>
    <t>DIE1_BP_TXDATA[99]</t>
  </si>
  <si>
    <t>DIE2_BP_RXDATA[419]</t>
  </si>
  <si>
    <t>DIE1_BP_TXDATA[163]</t>
  </si>
  <si>
    <t>DIE2_BP_RXDATA[355]</t>
  </si>
  <si>
    <t>DIE1_BP_TXDATA[227]</t>
  </si>
  <si>
    <t>DIE2_BP_RXDATA[291]</t>
  </si>
  <si>
    <t>DIE1_BP_TXDATA[291]</t>
  </si>
  <si>
    <t>DIE2_BP_RXDATA[227]</t>
  </si>
  <si>
    <t>DIE1_BP_TXDATA[355]</t>
  </si>
  <si>
    <t>DIE2_BP_RXDATA[163]</t>
  </si>
  <si>
    <t>DIE1_BP_TXDATA[419]</t>
  </si>
  <si>
    <t>DIE2_BP_RXDATA[99]</t>
  </si>
  <si>
    <t>DIE1_BP_TXDATA[483]</t>
  </si>
  <si>
    <t>DIE2_BP_RXRD[31]</t>
  </si>
  <si>
    <t>DIE1_BP_TXRD[7]</t>
  </si>
  <si>
    <t>DIE2_BP_RXRD[27]</t>
  </si>
  <si>
    <t>DIE1_BP_TXRD[11]</t>
  </si>
  <si>
    <t>DIE2_BP_RXRD[23]</t>
  </si>
  <si>
    <t>DIE1_BP_TXRD[15]</t>
  </si>
  <si>
    <t>DIE2_BP_RXRD[19]</t>
  </si>
  <si>
    <t>DIE1_BP_TXRD[19]</t>
  </si>
  <si>
    <t>DIE2_BP_RXRD[15]</t>
  </si>
  <si>
    <t>DIE1_BP_TXRD[23]</t>
  </si>
  <si>
    <t>DIE2_BP_RXRD[11]</t>
  </si>
  <si>
    <t>DIE1_BP_TXRD[27]</t>
  </si>
  <si>
    <t>DIE2_BP_RXRD[7]</t>
  </si>
  <si>
    <t>DIE1_BP_TXRD[31]</t>
  </si>
  <si>
    <t>DIE1_BP_TXVLD[0]</t>
  </si>
  <si>
    <t>DIE2_BP_RXVLD[7]</t>
  </si>
  <si>
    <t>DIE1_BP_TXVLD[1]</t>
  </si>
  <si>
    <t>DIE2_BP_RXVLD[6]</t>
  </si>
  <si>
    <t>DIE1_BP_TXVLD[2]</t>
  </si>
  <si>
    <t>DIE2_BP_RXVLD[5]</t>
  </si>
  <si>
    <t>DIE1_BP_TXVLD[3]</t>
  </si>
  <si>
    <t>DIE2_BP_RXVLD[4]</t>
  </si>
  <si>
    <t>DIE1_BP_TXVLD[4]</t>
  </si>
  <si>
    <t>DIE2_BP_RXVLD[3]</t>
  </si>
  <si>
    <t>DIE1_BP_TXVLD[5]</t>
  </si>
  <si>
    <t>DIE2_BP_RXVLD[2]</t>
  </si>
  <si>
    <t>DIE1_BP_TXVLD[6]</t>
  </si>
  <si>
    <t>DIE2_BP_RXVLD[1]</t>
  </si>
  <si>
    <t>DIE1_BP_TXVLD[7]</t>
  </si>
  <si>
    <t>DIE2_BP_RXVLD[0]</t>
  </si>
  <si>
    <t>DIE2_BP_RXDATA[496]</t>
  </si>
  <si>
    <t>DIE1_BP_TXDATA[112]</t>
  </si>
  <si>
    <t>DIE2_BP_RXDATA[432]</t>
  </si>
  <si>
    <t>DIE1_BP_TXDATA[176]</t>
  </si>
  <si>
    <t>DIE2_BP_RXDATA[368]</t>
  </si>
  <si>
    <t>DIE1_BP_TXDATA[240]</t>
  </si>
  <si>
    <t>DIE2_BP_RXDATA[304]</t>
  </si>
  <si>
    <t>DIE1_BP_TXDATA[304]</t>
  </si>
  <si>
    <t>DIE2_BP_RXDATA[240]</t>
  </si>
  <si>
    <t>DIE1_BP_TXDATA[368]</t>
  </si>
  <si>
    <t>DIE2_BP_RXDATA[176]</t>
  </si>
  <si>
    <t>DIE1_BP_TXDATA[432]</t>
  </si>
  <si>
    <t>DIE2_BP_RXDATA[112]</t>
  </si>
  <si>
    <t>DIE1_BP_TXDATA[496]</t>
  </si>
  <si>
    <t>DIE2_BP_RXDATA[509]</t>
  </si>
  <si>
    <t>DIE1_BP_TXDATA[125]</t>
  </si>
  <si>
    <t>DIE2_BP_RXDATA[445]</t>
  </si>
  <si>
    <t>DIE1_BP_TXDATA[189]</t>
  </si>
  <si>
    <t>DIE2_BP_RXDATA[381]</t>
  </si>
  <si>
    <t>DIE1_BP_TXDATA[253]</t>
  </si>
  <si>
    <t>DIE2_BP_RXDATA[317]</t>
  </si>
  <si>
    <t>DIE1_BP_TXDATA[317]</t>
  </si>
  <si>
    <t>DIE2_BP_RXDATA[253]</t>
  </si>
  <si>
    <t>DIE1_BP_TXDATA[381]</t>
  </si>
  <si>
    <t>DIE2_BP_RXDATA[189]</t>
  </si>
  <si>
    <t>DIE1_BP_TXDATA[445]</t>
  </si>
  <si>
    <t>DIE2_BP_RXDATA[125]</t>
  </si>
  <si>
    <t>DIE1_BP_TXDATA[509]</t>
  </si>
  <si>
    <t>DIE2_BP_TXDATA[466]</t>
  </si>
  <si>
    <t>DIE1_BP_RXDATA[82]</t>
  </si>
  <si>
    <t>DIE2_BP_TXDATA[402]</t>
  </si>
  <si>
    <t>DIE1_BP_RXDATA[146]</t>
  </si>
  <si>
    <t>DIE2_BP_TXDATA[338]</t>
  </si>
  <si>
    <t>DIE1_BP_RXDATA[210]</t>
  </si>
  <si>
    <t>DIE2_BP_TXDATA[274]</t>
  </si>
  <si>
    <t>DIE1_BP_RXDATA[274]</t>
  </si>
  <si>
    <t>DIE2_BP_TXDATA[210]</t>
  </si>
  <si>
    <t>DIE1_BP_RXDATA[338]</t>
  </si>
  <si>
    <t>DIE2_BP_TXDATA[146]</t>
  </si>
  <si>
    <t>DIE1_BP_RXDATA[402]</t>
  </si>
  <si>
    <t>DIE2_BP_TXDATA[82]</t>
  </si>
  <si>
    <t>DIE1_BP_RXDATA[466]</t>
  </si>
  <si>
    <t>DIE2_BP_TXDATA[451]</t>
  </si>
  <si>
    <t>DIE1_BP_RXDATA[67]</t>
  </si>
  <si>
    <t>DIE2_BP_TXDATA[387]</t>
  </si>
  <si>
    <t>DIE1_BP_RXDATA[131]</t>
  </si>
  <si>
    <t>DIE2_BP_TXDATA[323]</t>
  </si>
  <si>
    <t>DIE1_BP_RXDATA[195]</t>
  </si>
  <si>
    <t>DIE2_BP_TXDATA[259]</t>
  </si>
  <si>
    <t>DIE1_BP_RXDATA[259]</t>
  </si>
  <si>
    <t>DIE2_BP_TXDATA[195]</t>
  </si>
  <si>
    <t>DIE1_BP_RXDATA[323]</t>
  </si>
  <si>
    <t>DIE2_BP_TXDATA[131]</t>
  </si>
  <si>
    <t>DIE1_BP_RXDATA[387]</t>
  </si>
  <si>
    <t>DIE2_BP_TXDATA[67]</t>
  </si>
  <si>
    <t>DIE1_BP_RXDATA[451]</t>
  </si>
  <si>
    <t>DIE2_BP_RXDATA[469]</t>
  </si>
  <si>
    <t>DIE1_BP_TXDATA[85]</t>
  </si>
  <si>
    <t>DIE2_BP_RXDATA[405]</t>
  </si>
  <si>
    <t>DIE1_BP_TXDATA[149]</t>
  </si>
  <si>
    <t>DIE2_BP_RXDATA[341]</t>
  </si>
  <si>
    <t>DIE1_BP_TXDATA[213]</t>
  </si>
  <si>
    <t>DIE2_BP_RXDATA[277]</t>
  </si>
  <si>
    <t>DIE1_BP_TXDATA[277]</t>
  </si>
  <si>
    <t>DIE2_BP_RXDATA[213]</t>
  </si>
  <si>
    <t>DIE1_BP_TXDATA[341]</t>
  </si>
  <si>
    <t>DIE2_BP_RXDATA[149]</t>
  </si>
  <si>
    <t>DIE1_BP_TXDATA[405]</t>
  </si>
  <si>
    <t>DIE2_BP_RXDATA[85]</t>
  </si>
  <si>
    <t>DIE1_BP_TXDATA[469]</t>
  </si>
  <si>
    <t>DIE2_BP_RXDATA[494]</t>
  </si>
  <si>
    <t>DIE1_BP_TXDATA[110]</t>
  </si>
  <si>
    <t>DIE2_BP_RXDATA[430]</t>
  </si>
  <si>
    <t>DIE1_BP_TXDATA[174]</t>
  </si>
  <si>
    <t>DIE2_BP_RXDATA[366]</t>
  </si>
  <si>
    <t>DIE1_BP_TXDATA[238]</t>
  </si>
  <si>
    <t>DIE2_BP_RXDATA[302]</t>
  </si>
  <si>
    <t>DIE1_BP_TXDATA[302]</t>
  </si>
  <si>
    <t>DIE2_BP_RXDATA[238]</t>
  </si>
  <si>
    <t>DIE1_BP_TXDATA[366]</t>
  </si>
  <si>
    <t>DIE2_BP_RXDATA[174]</t>
  </si>
  <si>
    <t>DIE1_BP_TXDATA[430]</t>
  </si>
  <si>
    <t>DIE2_BP_RXDATA[110]</t>
  </si>
  <si>
    <t>DIE1_BP_TXDATA[494]</t>
  </si>
  <si>
    <t>DIE2_BP_RXDATA[467]</t>
  </si>
  <si>
    <t>DIE1_BP_TXDATA[83]</t>
  </si>
  <si>
    <t>DIE2_BP_RXDATA[403]</t>
  </si>
  <si>
    <t>DIE1_BP_TXDATA[147]</t>
  </si>
  <si>
    <t>DIE2_BP_RXDATA[339]</t>
  </si>
  <si>
    <t>DIE1_BP_TXDATA[211]</t>
  </si>
  <si>
    <t>DIE2_BP_RXDATA[275]</t>
  </si>
  <si>
    <t>DIE1_BP_TXDATA[275]</t>
  </si>
  <si>
    <t>DIE2_BP_RXDATA[211]</t>
  </si>
  <si>
    <t>DIE1_BP_TXDATA[339]</t>
  </si>
  <si>
    <t>DIE2_BP_RXDATA[147]</t>
  </si>
  <si>
    <t>DIE1_BP_TXDATA[403]</t>
  </si>
  <si>
    <t>DIE2_BP_RXDATA[83]</t>
  </si>
  <si>
    <t>DIE1_BP_TXDATA[467]</t>
  </si>
  <si>
    <t>DIE2_BP_TXDATA[469]</t>
  </si>
  <si>
    <t>DIE1_BP_RXDATA[85]</t>
  </si>
  <si>
    <t>DIE2_BP_TXDATA[405]</t>
  </si>
  <si>
    <t>DIE1_BP_RXDATA[149]</t>
  </si>
  <si>
    <t>DIE2_BP_TXDATA[341]</t>
  </si>
  <si>
    <t>DIE1_BP_RXDATA[213]</t>
  </si>
  <si>
    <t>DIE2_BP_TXDATA[277]</t>
  </si>
  <si>
    <t>DIE1_BP_RXDATA[277]</t>
  </si>
  <si>
    <t>DIE2_BP_TXDATA[213]</t>
  </si>
  <si>
    <t>DIE1_BP_RXDATA[341]</t>
  </si>
  <si>
    <t>DIE2_BP_TXDATA[149]</t>
  </si>
  <si>
    <t>DIE1_BP_RXDATA[405]</t>
  </si>
  <si>
    <t>DIE2_BP_TXDATA[85]</t>
  </si>
  <si>
    <t>DIE1_BP_RXDATA[469]</t>
  </si>
  <si>
    <t>DIE2_BP_TXRD[28]</t>
  </si>
  <si>
    <t>DIE1_BP_RXRD[4]</t>
  </si>
  <si>
    <t>DIE2_BP_TXRD[24]</t>
  </si>
  <si>
    <t>DIE1_BP_RXRD[8]</t>
  </si>
  <si>
    <t>DIE2_BP_TXRD[20]</t>
  </si>
  <si>
    <t>DIE1_BP_RXRD[12]</t>
  </si>
  <si>
    <t>DIE2_BP_TXRD[16]</t>
  </si>
  <si>
    <t>DIE1_BP_RXRD[16]</t>
  </si>
  <si>
    <t>DIE2_BP_TXRD[12]</t>
  </si>
  <si>
    <t>DIE1_BP_RXRD[20]</t>
  </si>
  <si>
    <t>DIE2_BP_TXRD[8]</t>
  </si>
  <si>
    <t>DIE1_BP_RXRD[24]</t>
  </si>
  <si>
    <t>DIE2_BP_TXRD[4]</t>
  </si>
  <si>
    <t>DIE1_BP_RXRD[28]</t>
  </si>
  <si>
    <t>DIE2_BP_RXDATA[495]</t>
  </si>
  <si>
    <t>DIE1_BP_TXDATA[111]</t>
  </si>
  <si>
    <t>DIE2_BP_RXDATA[431]</t>
  </si>
  <si>
    <t>DIE1_BP_TXDATA[175]</t>
  </si>
  <si>
    <t>DIE2_BP_RXDATA[367]</t>
  </si>
  <si>
    <t>DIE1_BP_TXDATA[239]</t>
  </si>
  <si>
    <t>DIE2_BP_RXDATA[303]</t>
  </si>
  <si>
    <t>DIE1_BP_TXDATA[303]</t>
  </si>
  <si>
    <t>DIE2_BP_RXDATA[239]</t>
  </si>
  <si>
    <t>DIE1_BP_TXDATA[367]</t>
  </si>
  <si>
    <t>DIE2_BP_RXDATA[175]</t>
  </si>
  <si>
    <t>DIE1_BP_TXDATA[431]</t>
  </si>
  <si>
    <t>DIE2_BP_RXDATA[111]</t>
  </si>
  <si>
    <t>DIE1_BP_TXDATA[495]</t>
  </si>
  <si>
    <t>DIE2_BP_TXRD[30]</t>
  </si>
  <si>
    <t>DIE1_BP_RXRD[6]</t>
  </si>
  <si>
    <t>DIE2_BP_TXRD[26]</t>
  </si>
  <si>
    <t>DIE1_BP_RXRD[10]</t>
  </si>
  <si>
    <t>DIE2_BP_TXRD[22]</t>
  </si>
  <si>
    <t>DIE1_BP_RXRD[14]</t>
  </si>
  <si>
    <t>DIE2_BP_TXRD[18]</t>
  </si>
  <si>
    <t>DIE1_BP_RXRD[18]</t>
  </si>
  <si>
    <t>DIE2_BP_TXRD[14]</t>
  </si>
  <si>
    <t>DIE1_BP_RXRD[22]</t>
  </si>
  <si>
    <t>DIE2_BP_TXRD[10]</t>
  </si>
  <si>
    <t>DIE1_BP_RXRD[26]</t>
  </si>
  <si>
    <t>DIE2_BP_TXRD[6]</t>
  </si>
  <si>
    <t>DIE1_BP_RXRD[30]</t>
  </si>
  <si>
    <t>DIE2_BP_TXDATA[448]</t>
  </si>
  <si>
    <t>DIE1_BP_RXDATA[64]</t>
  </si>
  <si>
    <t>DIE2_BP_TXDATA[384]</t>
  </si>
  <si>
    <t>DIE1_BP_RXDATA[128]</t>
  </si>
  <si>
    <t>DIE2_BP_TXDATA[320]</t>
  </si>
  <si>
    <t>DIE1_BP_RXDATA[192]</t>
  </si>
  <si>
    <t>DIE2_BP_TXDATA[256]</t>
  </si>
  <si>
    <t>DIE1_BP_RXDATA[256]</t>
  </si>
  <si>
    <t>DIE2_BP_TXDATA[192]</t>
  </si>
  <si>
    <t>DIE1_BP_RXDATA[320]</t>
  </si>
  <si>
    <t>DIE2_BP_TXDATA[128]</t>
  </si>
  <si>
    <t>DIE1_BP_RXDATA[384]</t>
  </si>
  <si>
    <t>DIE2_BP_TXDATA[64]</t>
  </si>
  <si>
    <t>DIE1_BP_RXDATA[448]</t>
  </si>
  <si>
    <t>DIE1_BP_TXCKSBRD[0]</t>
  </si>
  <si>
    <t>DIE2_BP_RXCKSBRD[7]</t>
  </si>
  <si>
    <t>DIE1_BP_TXCKSBRD[1]</t>
  </si>
  <si>
    <t>DIE2_BP_RXCKSBRD[6]</t>
  </si>
  <si>
    <t>DIE1_BP_TXCKSBRD[2]</t>
  </si>
  <si>
    <t>DIE2_BP_RXCKSBRD[5]</t>
  </si>
  <si>
    <t>DIE1_BP_TXCKSBRD[3]</t>
  </si>
  <si>
    <t>DIE2_BP_RXCKSBRD[4]</t>
  </si>
  <si>
    <t>DIE1_BP_TXCKSBRD[4]</t>
  </si>
  <si>
    <t>DIE2_BP_RXCKSBRD[3]</t>
  </si>
  <si>
    <t>DIE1_BP_TXCKSBRD[5]</t>
  </si>
  <si>
    <t>DIE2_BP_RXCKSBRD[2]</t>
  </si>
  <si>
    <t>DIE1_BP_TXCKSBRD[6]</t>
  </si>
  <si>
    <t>DIE2_BP_RXCKSBRD[1]</t>
  </si>
  <si>
    <t>DIE1_BP_TXCKSBRD[7]</t>
  </si>
  <si>
    <t>DIE2_BP_RXCKSBRD[0]</t>
  </si>
  <si>
    <t>DIE2_BP_TXDATA[483]</t>
  </si>
  <si>
    <t>DIE1_BP_RXDATA[99]</t>
  </si>
  <si>
    <t>DIE2_BP_TXDATA[419]</t>
  </si>
  <si>
    <t>DIE1_BP_RXDATA[163]</t>
  </si>
  <si>
    <t>DIE2_BP_TXDATA[355]</t>
  </si>
  <si>
    <t>DIE1_BP_RXDATA[227]</t>
  </si>
  <si>
    <t>DIE2_BP_TXDATA[291]</t>
  </si>
  <si>
    <t>DIE1_BP_RXDATA[291]</t>
  </si>
  <si>
    <t>DIE2_BP_TXDATA[227]</t>
  </si>
  <si>
    <t>DIE1_BP_RXDATA[355]</t>
  </si>
  <si>
    <t>DIE2_BP_TXDATA[163]</t>
  </si>
  <si>
    <t>DIE1_BP_RXDATA[419]</t>
  </si>
  <si>
    <t>DIE2_BP_TXDATA[99]</t>
  </si>
  <si>
    <t>DIE1_BP_RXDATA[483]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</si>
</sst>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0.0000"/>
    <numFmt numFmtId="166" formatCode="0.000"/>
    <numFmt numFmtId="167" formatCode="0.0"/>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b/>
      <u/>
      <sz val="12"/>
      <color theme="1"/>
      <name val="Calibri"/>
      <family val="2"/>
      <scheme val="minor"/>
    </font>
    <font>
      <b/>
      <sz val="18"/>
      <color rgb="FF0070C0"/>
      <name val="Calibri"/>
      <family val="2"/>
      <scheme val="minor"/>
    </font>
    <font>
      <b/>
      <i/>
      <u/>
      <sz val="14"/>
      <color rgb="FF0070C0"/>
      <name val="Calibri"/>
      <family val="2"/>
      <scheme val="minor"/>
    </font>
    <font>
      <b/>
      <sz val="11"/>
      <color rgb="FF0070C0"/>
      <name val="Calibri"/>
      <family val="2"/>
      <scheme val="minor"/>
    </font>
    <font>
      <b/>
      <sz val="18"/>
      <color rgb="FF7030A0"/>
      <name val="Calibri"/>
      <family val="2"/>
      <scheme val="minor"/>
    </font>
    <font>
      <sz val="11"/>
      <color rgb="FF000000"/>
      <name val="Calibri"/>
      <family val="2"/>
      <scheme val="minor"/>
    </font>
  </fonts>
  <fills count="18">
    <fill>
      <patternFill patternType="none"/>
    </fill>
    <fill>
      <patternFill patternType="gray125"/>
    </fill>
    <fill>
      <patternFill patternType="solid">
        <fgColor rgb="FF0070C0"/>
        <bgColor indexed="64"/>
      </patternFill>
    </fill>
    <fill>
      <patternFill patternType="solid">
        <fgColor rgb="FF7030A0"/>
        <bgColor indexed="64"/>
      </patternFill>
    </fill>
    <fill>
      <patternFill patternType="solid">
        <fgColor theme="9" tint="0.79998168889431442"/>
        <bgColor indexed="64"/>
      </patternFill>
    </fill>
    <fill>
      <patternFill patternType="solid">
        <fgColor rgb="FF00CCFF"/>
        <bgColor indexed="64"/>
      </patternFill>
    </fill>
    <fill>
      <patternFill patternType="solid">
        <fgColor theme="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C0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bgColor indexed="64"/>
      </patternFill>
    </fill>
    <fill>
      <patternFill patternType="solid">
        <fgColor theme="5" tint="-0.249977111117893"/>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indexed="64"/>
      </left>
      <right style="medium">
        <color indexed="64"/>
      </right>
      <top style="medium">
        <color rgb="FFFF0000"/>
      </top>
      <bottom style="thin">
        <color indexed="64"/>
      </bottom>
      <diagonal/>
    </border>
    <border>
      <left style="thin">
        <color indexed="64"/>
      </left>
      <right style="medium">
        <color indexed="64"/>
      </right>
      <top style="thin">
        <color indexed="64"/>
      </top>
      <bottom style="medium">
        <color rgb="FFFF0000"/>
      </bottom>
      <diagonal/>
    </border>
    <border>
      <left style="thin">
        <color rgb="FFFF0000"/>
      </left>
      <right style="thin">
        <color indexed="64"/>
      </right>
      <top style="thin">
        <color rgb="FFFF0000"/>
      </top>
      <bottom style="thin">
        <color indexed="64"/>
      </bottom>
      <diagonal/>
    </border>
    <border>
      <left style="thin">
        <color indexed="64"/>
      </left>
      <right style="thin">
        <color indexed="64"/>
      </right>
      <top style="thin">
        <color rgb="FFFF0000"/>
      </top>
      <bottom style="thin">
        <color indexed="64"/>
      </bottom>
      <diagonal/>
    </border>
    <border>
      <left style="thin">
        <color indexed="64"/>
      </left>
      <right style="thin">
        <color rgb="FFFF0000"/>
      </right>
      <top style="thin">
        <color rgb="FFFF0000"/>
      </top>
      <bottom style="thin">
        <color indexed="64"/>
      </bottom>
      <diagonal/>
    </border>
    <border>
      <left style="thin">
        <color rgb="FFFF0000"/>
      </left>
      <right style="thin">
        <color indexed="64"/>
      </right>
      <top style="thin">
        <color indexed="64"/>
      </top>
      <bottom style="thin">
        <color indexed="64"/>
      </bottom>
      <diagonal/>
    </border>
    <border>
      <left style="thin">
        <color indexed="64"/>
      </left>
      <right style="thin">
        <color rgb="FFFF0000"/>
      </right>
      <top style="thin">
        <color indexed="64"/>
      </top>
      <bottom style="thin">
        <color indexed="64"/>
      </bottom>
      <diagonal/>
    </border>
    <border>
      <left style="thin">
        <color rgb="FFFF0000"/>
      </left>
      <right style="thin">
        <color indexed="64"/>
      </right>
      <top style="thin">
        <color indexed="64"/>
      </top>
      <bottom style="thin">
        <color rgb="FFFF0000"/>
      </bottom>
      <diagonal/>
    </border>
    <border>
      <left style="thin">
        <color indexed="64"/>
      </left>
      <right style="thin">
        <color indexed="64"/>
      </right>
      <top style="thin">
        <color indexed="64"/>
      </top>
      <bottom style="thin">
        <color rgb="FFFF0000"/>
      </bottom>
      <diagonal/>
    </border>
    <border>
      <left style="thin">
        <color indexed="64"/>
      </left>
      <right style="thin">
        <color rgb="FFFF0000"/>
      </right>
      <top style="thin">
        <color indexed="64"/>
      </top>
      <bottom style="thin">
        <color rgb="FFFF0000"/>
      </bottom>
      <diagonal/>
    </border>
  </borders>
  <cellStyleXfs count="1">
    <xf numFmtId="0" fontId="0" fillId="0" borderId="0"/>
  </cellStyleXfs>
  <cellXfs count="116">
    <xf numFmtId="0" fontId="0" fillId="0" borderId="0" xfId="0"/>
    <xf numFmtId="0" fontId="0" fillId="0" borderId="0" xfId="0" applyAlignment="1">
      <alignment vertical="center" wrapText="1"/>
    </xf>
    <xf numFmtId="0" fontId="0" fillId="0" borderId="6" xfId="0" applyBorder="1"/>
    <xf numFmtId="0" fontId="4" fillId="2" borderId="0" xfId="0" applyFont="1" applyFill="1"/>
    <xf numFmtId="0" fontId="1" fillId="3" borderId="0" xfId="0" applyFont="1" applyFill="1" applyAlignment="1">
      <alignment vertical="center"/>
    </xf>
    <xf numFmtId="0" fontId="0" fillId="0" borderId="0" xfId="0" applyAlignment="1">
      <alignment vertical="center"/>
    </xf>
    <xf numFmtId="0" fontId="0" fillId="2" borderId="0" xfId="0" applyFill="1" applyAlignment="1">
      <alignment vertical="center"/>
    </xf>
    <xf numFmtId="0" fontId="0" fillId="2" borderId="0" xfId="0" applyFill="1"/>
    <xf numFmtId="0" fontId="1" fillId="3" borderId="6" xfId="0" applyFont="1" applyFill="1" applyBorder="1"/>
    <xf numFmtId="0" fontId="5" fillId="0" borderId="0" xfId="0" applyFont="1" applyAlignment="1">
      <alignment vertical="center"/>
    </xf>
    <xf numFmtId="0" fontId="1" fillId="2" borderId="6" xfId="0" applyFont="1" applyFill="1" applyBorder="1" applyAlignment="1">
      <alignment horizontal="center"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left" vertical="center"/>
    </xf>
    <xf numFmtId="0" fontId="0" fillId="0" borderId="6" xfId="0" applyBorder="1" applyAlignment="1">
      <alignment horizontal="center" vertical="center"/>
    </xf>
    <xf numFmtId="164" fontId="0" fillId="0" borderId="6" xfId="0" applyNumberFormat="1" applyBorder="1" applyAlignment="1">
      <alignment horizontal="center" vertical="center"/>
    </xf>
    <xf numFmtId="0" fontId="0" fillId="0" borderId="6" xfId="0" applyBorder="1" applyAlignment="1">
      <alignment vertical="center" wrapText="1"/>
    </xf>
    <xf numFmtId="0" fontId="0" fillId="0" borderId="0" xfId="0" applyAlignment="1">
      <alignment horizontal="center" vertical="center"/>
    </xf>
    <xf numFmtId="164" fontId="1" fillId="2" borderId="6" xfId="0" applyNumberFormat="1" applyFont="1" applyFill="1" applyBorder="1" applyAlignment="1">
      <alignment horizontal="left" vertical="center"/>
    </xf>
    <xf numFmtId="0" fontId="0" fillId="0" borderId="6" xfId="0" applyBorder="1" applyAlignment="1">
      <alignment horizontal="left" vertical="center" wrapText="1"/>
    </xf>
    <xf numFmtId="0" fontId="3" fillId="2" borderId="6" xfId="0" applyFont="1" applyFill="1" applyBorder="1"/>
    <xf numFmtId="0" fontId="0" fillId="4" borderId="6" xfId="0" applyFill="1" applyBorder="1"/>
    <xf numFmtId="0" fontId="2" fillId="0" borderId="0" xfId="0" applyFont="1"/>
    <xf numFmtId="0" fontId="0" fillId="0" borderId="1" xfId="0" applyBorder="1" applyAlignment="1">
      <alignment horizontal="center" vertical="center" shrinkToFit="1"/>
    </xf>
    <xf numFmtId="0" fontId="0" fillId="0" borderId="3" xfId="0" applyBorder="1" applyAlignment="1">
      <alignment horizontal="center" vertical="center" shrinkToFit="1"/>
    </xf>
    <xf numFmtId="0" fontId="0" fillId="0" borderId="2" xfId="0" applyBorder="1" applyAlignment="1">
      <alignment horizontal="center" vertical="center" shrinkToFit="1"/>
    </xf>
    <xf numFmtId="0" fontId="0" fillId="0" borderId="4" xfId="0" applyBorder="1" applyAlignment="1">
      <alignment horizontal="center" vertical="center" shrinkToFit="1"/>
    </xf>
    <xf numFmtId="0" fontId="0" fillId="0" borderId="6" xfId="0" applyBorder="1" applyAlignment="1">
      <alignment horizontal="center" vertical="center" shrinkToFit="1"/>
    </xf>
    <xf numFmtId="0" fontId="0" fillId="0" borderId="5" xfId="0" applyBorder="1" applyAlignment="1">
      <alignment horizontal="center" vertical="center" shrinkToFit="1"/>
    </xf>
    <xf numFmtId="0" fontId="0" fillId="0" borderId="7" xfId="0" applyBorder="1" applyAlignment="1">
      <alignment horizontal="center" vertical="center" shrinkToFit="1"/>
    </xf>
    <xf numFmtId="0" fontId="0" fillId="0" borderId="9" xfId="0" applyBorder="1" applyAlignment="1">
      <alignment horizontal="center" vertical="center" shrinkToFit="1"/>
    </xf>
    <xf numFmtId="0" fontId="0" fillId="0" borderId="8" xfId="0" applyBorder="1" applyAlignment="1">
      <alignment horizontal="center" vertical="center" shrinkToFit="1"/>
    </xf>
    <xf numFmtId="0" fontId="0" fillId="0" borderId="0" xfId="0" applyAlignment="1">
      <alignment horizontal="center" vertical="center" wrapText="1" shrinkToFit="1"/>
    </xf>
    <xf numFmtId="165" fontId="0" fillId="0" borderId="0" xfId="0" applyNumberFormat="1"/>
    <xf numFmtId="0" fontId="7" fillId="0" borderId="0" xfId="0" applyFont="1"/>
    <xf numFmtId="0" fontId="0" fillId="0" borderId="0" xfId="0" quotePrefix="1"/>
    <xf numFmtId="0" fontId="6" fillId="0" borderId="0" xfId="0" applyFont="1" applyAlignment="1">
      <alignment horizontal="center"/>
    </xf>
    <xf numFmtId="0" fontId="8" fillId="0" borderId="0" xfId="0" applyFont="1" applyAlignment="1">
      <alignment horizontal="center" vertical="center"/>
    </xf>
    <xf numFmtId="0" fontId="0" fillId="0" borderId="0" xfId="0" applyAlignment="1">
      <alignment shrinkToFit="1"/>
    </xf>
    <xf numFmtId="0" fontId="8" fillId="0" borderId="0" xfId="0" applyFont="1"/>
    <xf numFmtId="166" fontId="0" fillId="0" borderId="0" xfId="0" applyNumberFormat="1" applyAlignment="1">
      <alignment horizontal="center" vertical="center"/>
    </xf>
    <xf numFmtId="0" fontId="0" fillId="6" borderId="0" xfId="0" applyFill="1"/>
    <xf numFmtId="0" fontId="1" fillId="0" borderId="0" xfId="0" applyFont="1"/>
    <xf numFmtId="0" fontId="1" fillId="3" borderId="11" xfId="0" applyFont="1" applyFill="1" applyBorder="1" applyAlignment="1">
      <alignment horizontal="center"/>
    </xf>
    <xf numFmtId="0" fontId="1" fillId="3" borderId="12" xfId="0" applyFont="1" applyFill="1" applyBorder="1" applyAlignment="1">
      <alignment horizontal="center"/>
    </xf>
    <xf numFmtId="0" fontId="0" fillId="0" borderId="15" xfId="0" applyBorder="1" applyAlignment="1">
      <alignment horizontal="center" vertical="center" shrinkToFit="1"/>
    </xf>
    <xf numFmtId="0" fontId="0" fillId="0" borderId="13" xfId="0" applyBorder="1" applyAlignment="1">
      <alignment horizontal="center" vertical="center" shrinkToFit="1"/>
    </xf>
    <xf numFmtId="0" fontId="0" fillId="0" borderId="16" xfId="0" applyBorder="1" applyAlignment="1">
      <alignment horizontal="center" vertical="center" shrinkToFit="1"/>
    </xf>
    <xf numFmtId="0" fontId="0" fillId="7" borderId="6" xfId="0" applyFill="1" applyBorder="1"/>
    <xf numFmtId="0" fontId="0" fillId="8" borderId="6" xfId="0" applyFill="1" applyBorder="1"/>
    <xf numFmtId="0" fontId="1" fillId="3" borderId="0" xfId="0" applyFont="1" applyFill="1" applyAlignment="1">
      <alignment horizontal="center"/>
    </xf>
    <xf numFmtId="0" fontId="0" fillId="10" borderId="0" xfId="0" applyFill="1"/>
    <xf numFmtId="0" fontId="0" fillId="11" borderId="0" xfId="0" applyFill="1"/>
    <xf numFmtId="0" fontId="9" fillId="0" borderId="0" xfId="0" applyFont="1" applyAlignment="1">
      <alignment vertical="center"/>
    </xf>
    <xf numFmtId="0" fontId="0" fillId="0" borderId="17" xfId="0" applyBorder="1"/>
    <xf numFmtId="0" fontId="0" fillId="3" borderId="6" xfId="0" applyFill="1" applyBorder="1" applyAlignment="1">
      <alignment horizontal="center" vertical="center" shrinkToFit="1"/>
    </xf>
    <xf numFmtId="0" fontId="0" fillId="12" borderId="6" xfId="0" applyFill="1" applyBorder="1" applyAlignment="1">
      <alignment horizontal="center" vertical="center" shrinkToFit="1"/>
    </xf>
    <xf numFmtId="0" fontId="0" fillId="8" borderId="6" xfId="0" applyFill="1" applyBorder="1" applyAlignment="1">
      <alignment horizontal="center" vertical="center" shrinkToFit="1"/>
    </xf>
    <xf numFmtId="0" fontId="10" fillId="0" borderId="6" xfId="0" applyFont="1" applyBorder="1"/>
    <xf numFmtId="0" fontId="3" fillId="2" borderId="6" xfId="0" applyFont="1" applyFill="1" applyBorder="1" applyAlignment="1">
      <alignment horizontal="center"/>
    </xf>
    <xf numFmtId="167" fontId="0" fillId="0" borderId="6" xfId="0" applyNumberFormat="1" applyBorder="1" applyAlignment="1">
      <alignment horizontal="center" vertical="center"/>
    </xf>
    <xf numFmtId="166" fontId="0" fillId="0" borderId="0" xfId="0" applyNumberFormat="1"/>
    <xf numFmtId="0" fontId="0" fillId="0" borderId="11" xfId="0" applyBorder="1" applyAlignment="1">
      <alignment horizontal="center" vertical="center" shrinkToFit="1"/>
    </xf>
    <xf numFmtId="0" fontId="0" fillId="0" borderId="17" xfId="0" applyBorder="1" applyAlignment="1">
      <alignment horizontal="center" vertical="center" shrinkToFit="1"/>
    </xf>
    <xf numFmtId="0" fontId="0" fillId="14" borderId="6" xfId="0" applyFill="1" applyBorder="1" applyAlignment="1">
      <alignment horizontal="center" vertical="center" shrinkToFit="1"/>
    </xf>
    <xf numFmtId="0" fontId="0" fillId="9" borderId="6" xfId="0" applyFill="1" applyBorder="1" applyAlignment="1">
      <alignment horizontal="center" vertical="center" shrinkToFit="1"/>
    </xf>
    <xf numFmtId="0" fontId="0" fillId="0" borderId="18" xfId="0" applyBorder="1" applyAlignment="1">
      <alignment horizontal="center" vertical="center" shrinkToFit="1"/>
    </xf>
    <xf numFmtId="0" fontId="0" fillId="0" borderId="19" xfId="0" applyBorder="1" applyAlignment="1">
      <alignment horizontal="center" vertical="center" shrinkToFit="1"/>
    </xf>
    <xf numFmtId="0" fontId="0" fillId="0" borderId="20" xfId="0" applyBorder="1" applyAlignment="1">
      <alignment horizontal="center" vertical="center" shrinkToFit="1"/>
    </xf>
    <xf numFmtId="0" fontId="0" fillId="0" borderId="21" xfId="0" applyBorder="1" applyAlignment="1">
      <alignment horizontal="center" vertical="center" shrinkToFit="1"/>
    </xf>
    <xf numFmtId="0" fontId="0" fillId="13" borderId="0" xfId="0" applyFill="1"/>
    <xf numFmtId="0" fontId="0" fillId="0" borderId="22" xfId="0" applyBorder="1" applyAlignment="1">
      <alignment horizontal="center" vertical="center" shrinkToFit="1"/>
    </xf>
    <xf numFmtId="0" fontId="0" fillId="0" borderId="23" xfId="0" applyBorder="1" applyAlignment="1">
      <alignment horizontal="center" vertical="center" shrinkToFit="1"/>
    </xf>
    <xf numFmtId="0" fontId="0" fillId="0" borderId="24" xfId="0" applyBorder="1" applyAlignment="1">
      <alignment horizontal="center" vertical="center" shrinkToFit="1"/>
    </xf>
    <xf numFmtId="0" fontId="0" fillId="0" borderId="25" xfId="0" applyBorder="1" applyAlignment="1">
      <alignment horizontal="center" vertical="center" shrinkToFit="1"/>
    </xf>
    <xf numFmtId="0" fontId="0" fillId="0" borderId="26" xfId="0" applyBorder="1" applyAlignment="1">
      <alignment horizontal="center" vertical="center" shrinkToFit="1"/>
    </xf>
    <xf numFmtId="0" fontId="0" fillId="0" borderId="27" xfId="0" applyBorder="1" applyAlignment="1">
      <alignment horizontal="center" vertical="center" shrinkToFit="1"/>
    </xf>
    <xf numFmtId="0" fontId="0" fillId="0" borderId="28" xfId="0" applyBorder="1" applyAlignment="1">
      <alignment horizontal="center" vertical="center" shrinkToFit="1"/>
    </xf>
    <xf numFmtId="0" fontId="0" fillId="0" borderId="29" xfId="0" applyBorder="1" applyAlignment="1">
      <alignment horizontal="center" vertical="center" shrinkToFit="1"/>
    </xf>
    <xf numFmtId="0" fontId="0" fillId="0" borderId="30" xfId="0" applyBorder="1" applyAlignment="1">
      <alignment horizontal="center" vertical="center" shrinkToFit="1"/>
    </xf>
    <xf numFmtId="0" fontId="0" fillId="0" borderId="31" xfId="0" applyBorder="1" applyAlignment="1">
      <alignment horizontal="center" vertical="center" shrinkToFit="1"/>
    </xf>
    <xf numFmtId="0" fontId="0" fillId="0" borderId="32" xfId="0" applyBorder="1" applyAlignment="1">
      <alignment horizontal="center" vertical="center" shrinkToFit="1"/>
    </xf>
    <xf numFmtId="0" fontId="0" fillId="0" borderId="13" xfId="0" applyBorder="1"/>
    <xf numFmtId="0" fontId="0" fillId="0" borderId="20" xfId="0" applyBorder="1"/>
    <xf numFmtId="166" fontId="0" fillId="0" borderId="6" xfId="0" applyNumberFormat="1" applyBorder="1" applyAlignment="1">
      <alignment horizontal="center" vertical="center"/>
    </xf>
    <xf numFmtId="166" fontId="0" fillId="0" borderId="17" xfId="0" applyNumberFormat="1" applyBorder="1" applyAlignment="1">
      <alignment horizontal="center" vertical="center"/>
    </xf>
    <xf numFmtId="0" fontId="0" fillId="0" borderId="33" xfId="0" applyBorder="1" applyAlignment="1">
      <alignment horizontal="center" vertical="center" shrinkToFit="1"/>
    </xf>
    <xf numFmtId="166" fontId="0" fillId="0" borderId="34" xfId="0" applyNumberFormat="1" applyBorder="1" applyAlignment="1">
      <alignment horizontal="center" vertical="center"/>
    </xf>
    <xf numFmtId="0" fontId="0" fillId="0" borderId="35" xfId="0" applyBorder="1" applyAlignment="1">
      <alignment horizontal="center" vertical="center" shrinkToFit="1"/>
    </xf>
    <xf numFmtId="166" fontId="0" fillId="0" borderId="36" xfId="0" applyNumberFormat="1" applyBorder="1" applyAlignment="1">
      <alignment horizontal="center" vertical="center"/>
    </xf>
    <xf numFmtId="0" fontId="0" fillId="0" borderId="37" xfId="0" applyBorder="1" applyAlignment="1">
      <alignment horizontal="center" vertical="center" shrinkToFit="1"/>
    </xf>
    <xf numFmtId="0" fontId="0" fillId="0" borderId="38" xfId="0" applyBorder="1" applyAlignment="1">
      <alignment horizontal="center" vertical="center" shrinkToFit="1"/>
    </xf>
    <xf numFmtId="166" fontId="0" fillId="0" borderId="39" xfId="0" applyNumberFormat="1" applyBorder="1" applyAlignment="1">
      <alignment horizontal="center" vertical="center"/>
    </xf>
    <xf numFmtId="0" fontId="0" fillId="0" borderId="40" xfId="0" applyBorder="1" applyAlignment="1">
      <alignment horizontal="center" vertical="center" shrinkToFit="1"/>
    </xf>
    <xf numFmtId="166" fontId="0" fillId="0" borderId="20" xfId="0" applyNumberFormat="1" applyBorder="1" applyAlignment="1">
      <alignment horizontal="center" vertical="center"/>
    </xf>
    <xf numFmtId="0" fontId="0" fillId="0" borderId="37" xfId="0" applyBorder="1"/>
    <xf numFmtId="0" fontId="0" fillId="0" borderId="40" xfId="0" applyBorder="1"/>
    <xf numFmtId="0" fontId="0" fillId="15" borderId="0" xfId="0" applyFill="1"/>
    <xf numFmtId="0" fontId="0" fillId="15" borderId="6" xfId="0" applyFill="1" applyBorder="1"/>
    <xf numFmtId="0" fontId="0" fillId="16" borderId="13" xfId="0" applyFill="1" applyBorder="1" applyAlignment="1">
      <alignment horizontal="center" vertical="center" shrinkToFit="1"/>
    </xf>
    <xf numFmtId="0" fontId="0" fillId="17" borderId="13" xfId="0" applyFill="1" applyBorder="1" applyAlignment="1">
      <alignment horizontal="center" vertical="center" shrinkToFit="1"/>
    </xf>
    <xf numFmtId="0" fontId="0" fillId="17" borderId="6" xfId="0" applyFill="1" applyBorder="1" applyAlignment="1">
      <alignment horizontal="center" vertical="center" shrinkToFit="1"/>
    </xf>
    <xf numFmtId="0" fontId="0" fillId="16" borderId="6" xfId="0" applyFill="1" applyBorder="1" applyAlignment="1">
      <alignment horizontal="center" vertical="center" shrinkToFit="1"/>
    </xf>
    <xf numFmtId="165" fontId="0" fillId="13" borderId="0" xfId="0" applyNumberFormat="1" applyFill="1"/>
    <xf numFmtId="0" fontId="0" fillId="0" borderId="6" xfId="0" applyBorder="1" applyAlignment="1">
      <alignment horizontal="left" vertical="center" wrapText="1"/>
    </xf>
    <xf numFmtId="0" fontId="0" fillId="0" borderId="12" xfId="0" applyBorder="1"/>
    <xf numFmtId="0" fontId="0" fillId="0" borderId="13" xfId="0" applyBorder="1"/>
    <xf numFmtId="0" fontId="1" fillId="2" borderId="10" xfId="0" applyFont="1" applyFill="1" applyBorder="1" applyAlignment="1">
      <alignment horizontal="left" vertical="center"/>
    </xf>
    <xf numFmtId="0" fontId="0" fillId="0" borderId="0" xfId="0"/>
    <xf numFmtId="0" fontId="0" fillId="13" borderId="6" xfId="0" applyFill="1" applyBorder="1" applyAlignment="1">
      <alignment horizontal="center"/>
    </xf>
    <xf numFmtId="0" fontId="2" fillId="5" borderId="14" xfId="0" applyFont="1" applyFill="1" applyBorder="1" applyAlignment="1">
      <alignment horizontal="center" shrinkToFit="1"/>
    </xf>
    <xf numFmtId="0" fontId="0" fillId="0" borderId="14" xfId="0" applyBorder="1"/>
    <xf numFmtId="0" fontId="0" fillId="0" borderId="6" xfId="0" applyBorder="1" applyAlignment="1">
      <alignment horizontal="center"/>
    </xf>
    <xf numFmtId="0" fontId="6" fillId="0" borderId="0" xfId="0" applyFont="1" applyAlignment="1">
      <alignment horizontal="center"/>
    </xf>
    <xf numFmtId="0" fontId="1" fillId="9" borderId="13" xfId="0" applyFont="1" applyFill="1" applyBorder="1" applyAlignment="1">
      <alignment horizontal="center"/>
    </xf>
    <xf numFmtId="0" fontId="1" fillId="3" borderId="6" xfId="0" applyFont="1" applyFill="1" applyBorder="1" applyAlignment="1">
      <alignment horizontal="center"/>
    </xf>
    <xf numFmtId="0" fontId="0" fillId="0" borderId="0" xfId="0" applyProtection="1"/>
  </cellXfs>
  <cellStyles count="1">
    <cellStyle name="Normal" xfId="0" builtinId="0"/>
  </cellStyles>
  <dxfs count="3281">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5" tint="0.39994506668294322"/>
        </patternFill>
      </fill>
    </dxf>
    <dxf>
      <font>
        <color theme="0"/>
      </font>
      <fill>
        <patternFill>
          <bgColor rgb="FFC00000"/>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5" tint="0.39994506668294322"/>
        </patternFill>
      </fill>
    </dxf>
    <dxf>
      <font>
        <color theme="0"/>
      </font>
      <fill>
        <patternFill>
          <bgColor rgb="FFC00000"/>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59996337778862885"/>
        </patternFill>
      </fill>
    </dxf>
    <dxf>
      <fill>
        <patternFill>
          <bgColor theme="8" tint="0.59996337778862885"/>
        </patternFill>
      </fill>
    </dxf>
    <dxf>
      <fill>
        <patternFill>
          <bgColor theme="9" tint="-0.24994659260841701"/>
        </patternFill>
      </fill>
    </dxf>
    <dxf>
      <fill>
        <patternFill>
          <bgColor rgb="FFFF0000"/>
        </patternFill>
      </fill>
    </dxf>
    <dxf>
      <font>
        <color theme="0"/>
      </font>
      <fill>
        <patternFill>
          <bgColor rgb="FF7E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ont>
        <color theme="0"/>
      </font>
      <fill>
        <patternFill>
          <bgColor rgb="FFC00000"/>
        </patternFill>
      </fill>
    </dxf>
    <dxf>
      <fill>
        <patternFill>
          <bgColor theme="5" tint="0.39994506668294322"/>
        </patternFill>
      </fill>
    </dxf>
    <dxf>
      <font>
        <color theme="0"/>
      </font>
      <fill>
        <patternFill>
          <bgColor rgb="FFC0000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5" tint="0.3999450666829432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theme="5" tint="-0.499984740745262"/>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2" tint="-0.24994659260841701"/>
        </patternFill>
      </fill>
    </dxf>
    <dxf>
      <fill>
        <patternFill>
          <bgColor theme="2" tint="-0.24994659260841701"/>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
      <fill>
        <patternFill>
          <bgColor theme="8" tint="0.39994506668294322"/>
        </patternFill>
      </fill>
    </dxf>
    <dxf>
      <fill>
        <patternFill>
          <bgColor theme="7" tint="0.59996337778862885"/>
        </patternFill>
      </fill>
    </dxf>
    <dxf>
      <fill>
        <patternFill>
          <bgColor theme="9" tint="0.39994506668294322"/>
        </patternFill>
      </fill>
    </dxf>
    <dxf>
      <font>
        <color theme="0"/>
      </font>
      <fill>
        <patternFill>
          <bgColor rgb="FFC00000"/>
        </patternFill>
      </fill>
    </dxf>
    <dxf>
      <font>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833704198616181E-2"/>
          <c:y val="2.0863045332631398E-2"/>
          <c:w val="0.75568554472069593"/>
          <c:h val="0.89816816403773614"/>
        </c:manualLayout>
      </c:layout>
      <c:scatterChart>
        <c:scatterStyle val="lineMarker"/>
        <c:varyColors val="0"/>
        <c:ser>
          <c:idx val="0"/>
          <c:order val="0"/>
          <c:tx>
            <c:v>C4 GPIO</c:v>
          </c:tx>
          <c:spPr>
            <a:ln w="25400" cap="rnd">
              <a:noFill/>
              <a:prstDash val="solid"/>
              <a:round/>
            </a:ln>
          </c:spPr>
          <c:marker>
            <c:symbol val="diamond"/>
            <c:size val="9"/>
            <c:spPr>
              <a:solidFill>
                <a:srgbClr val="0070C0"/>
              </a:solidFill>
              <a:ln w="9525">
                <a:solidFill>
                  <a:srgbClr val="0070C0"/>
                </a:solidFill>
                <a:prstDash val="solid"/>
              </a:ln>
            </c:spPr>
          </c:marker>
          <c:xVal>
            <c:numRef>
              <c:f>('EMIB_Bump coordination'!$D$13:$D$15,'EMIB_Bump coordination'!$D$18:$D$19,'EMIB_Bump coordination'!$D$21:$D$90,'EMIB_Bump coordination'!$D$132:$D$136)</c:f>
            </c:numRef>
          </c:xVal>
          <c:yVal>
            <c:numRef>
              <c:f>('EMIB_Bump coordination'!$E$13:$E$15,'EMIB_Bump coordination'!$E$18:$E$19,'EMIB_Bump coordination'!$E$21:$E$90,'EMIB_Bump coordination'!$E$132:$E$136)</c:f>
            </c:numRef>
          </c:yVal>
          <c:smooth val="0"/>
          <c:extLst>
            <c:ext xmlns:c16="http://schemas.microsoft.com/office/drawing/2014/chart" uri="{C3380CC4-5D6E-409C-BE32-E72D297353CC}">
              <c16:uniqueId val="{00000000-E35C-4705-9443-C2BD6C6889A4}"/>
            </c:ext>
          </c:extLst>
        </c:ser>
        <c:ser>
          <c:idx val="1"/>
          <c:order val="1"/>
          <c:tx>
            <c:v>C4 Thermal</c:v>
          </c:tx>
          <c:spPr>
            <a:ln w="25400" cap="rnd">
              <a:noFill/>
              <a:prstDash val="solid"/>
              <a:round/>
            </a:ln>
          </c:spPr>
          <c:marker>
            <c:symbol val="diamond"/>
            <c:size val="9"/>
            <c:spPr>
              <a:solidFill>
                <a:schemeClr val="accent1">
                  <a:lumMod val="50000"/>
                </a:schemeClr>
              </a:solidFill>
              <a:ln w="9525">
                <a:solidFill>
                  <a:schemeClr val="accent1">
                    <a:lumMod val="50000"/>
                  </a:schemeClr>
                </a:solidFill>
                <a:prstDash val="solid"/>
              </a:ln>
            </c:spPr>
          </c:marker>
          <c:xVal>
            <c:numRef>
              <c:f>('EMIB_Bump coordination'!$D$10:$D$11,'EMIB_Bump coordination'!$D$16:$D$17)</c:f>
            </c:numRef>
          </c:xVal>
          <c:yVal>
            <c:numRef>
              <c:f>('EMIB_Bump coordination'!$E$10:$E$11,'EMIB_Bump coordination'!$E$16:$E$17)</c:f>
            </c:numRef>
          </c:yVal>
          <c:smooth val="0"/>
          <c:extLst>
            <c:ext xmlns:c16="http://schemas.microsoft.com/office/drawing/2014/chart" uri="{C3380CC4-5D6E-409C-BE32-E72D297353CC}">
              <c16:uniqueId val="{00000001-E35C-4705-9443-C2BD6C6889A4}"/>
            </c:ext>
          </c:extLst>
        </c:ser>
        <c:ser>
          <c:idx val="2"/>
          <c:order val="2"/>
          <c:tx>
            <c:v>C4 TC_VDDQ</c:v>
          </c:tx>
          <c:spPr>
            <a:ln w="25400" cap="rnd">
              <a:noFill/>
              <a:prstDash val="solid"/>
              <a:round/>
            </a:ln>
          </c:spPr>
          <c:marker>
            <c:symbol val="diamond"/>
            <c:size val="9"/>
            <c:spPr>
              <a:solidFill>
                <a:srgbClr val="FF0000"/>
              </a:solidFill>
              <a:ln w="9525">
                <a:solidFill>
                  <a:srgbClr val="FF0000"/>
                </a:solidFill>
                <a:prstDash val="solid"/>
              </a:ln>
            </c:spPr>
          </c:marker>
          <c:xVal>
            <c:numRef>
              <c:f>'EMIB_Bump coordination'!$D$91:$D$131</c:f>
            </c:numRef>
          </c:xVal>
          <c:yVal>
            <c:numRef>
              <c:f>'EMIB_Bump coordination'!$E$91:$E$131</c:f>
            </c:numRef>
          </c:yVal>
          <c:smooth val="0"/>
          <c:extLst>
            <c:ext xmlns:c16="http://schemas.microsoft.com/office/drawing/2014/chart" uri="{C3380CC4-5D6E-409C-BE32-E72D297353CC}">
              <c16:uniqueId val="{00000002-E35C-4705-9443-C2BD6C6889A4}"/>
            </c:ext>
          </c:extLst>
        </c:ser>
        <c:ser>
          <c:idx val="3"/>
          <c:order val="3"/>
          <c:tx>
            <c:v>C4 VAA PLL</c:v>
          </c:tx>
          <c:spPr>
            <a:ln w="25400" cap="rnd">
              <a:noFill/>
              <a:prstDash val="solid"/>
              <a:round/>
            </a:ln>
          </c:spPr>
          <c:marker>
            <c:symbol val="diamond"/>
            <c:size val="9"/>
            <c:spPr>
              <a:solidFill>
                <a:schemeClr val="accent4">
                  <a:lumMod val="50000"/>
                </a:schemeClr>
              </a:solidFill>
              <a:ln w="9525">
                <a:solidFill>
                  <a:schemeClr val="accent4">
                    <a:lumMod val="50000"/>
                  </a:schemeClr>
                </a:solidFill>
                <a:prstDash val="solid"/>
              </a:ln>
            </c:spPr>
          </c:marker>
          <c:xVal>
            <c:numRef>
              <c:f>'EMIB_Bump coordination'!$D$137:$D$138</c:f>
            </c:numRef>
          </c:xVal>
          <c:yVal>
            <c:numRef>
              <c:f>'EMIB_Bump coordination'!$E$137:$E$138</c:f>
            </c:numRef>
          </c:yVal>
          <c:smooth val="0"/>
          <c:extLst>
            <c:ext xmlns:c16="http://schemas.microsoft.com/office/drawing/2014/chart" uri="{C3380CC4-5D6E-409C-BE32-E72D297353CC}">
              <c16:uniqueId val="{00000003-E35C-4705-9443-C2BD6C6889A4}"/>
            </c:ext>
          </c:extLst>
        </c:ser>
        <c:ser>
          <c:idx val="4"/>
          <c:order val="4"/>
          <c:tx>
            <c:v>C4 VCCAON</c:v>
          </c:tx>
          <c:spPr>
            <a:ln w="25400" cap="rnd">
              <a:noFill/>
              <a:prstDash val="solid"/>
              <a:round/>
            </a:ln>
          </c:spPr>
          <c:marker>
            <c:symbol val="diamond"/>
            <c:size val="9"/>
            <c:spPr>
              <a:solidFill>
                <a:srgbClr val="C00000"/>
              </a:solidFill>
              <a:ln w="9525">
                <a:solidFill>
                  <a:srgbClr val="C00000"/>
                </a:solidFill>
                <a:prstDash val="solid"/>
              </a:ln>
            </c:spPr>
          </c:marker>
          <c:xVal>
            <c:numRef>
              <c:f>'EMIB_Bump coordination'!$D$139:$D$146</c:f>
            </c:numRef>
          </c:xVal>
          <c:yVal>
            <c:numRef>
              <c:f>'EMIB_Bump coordination'!$E$139:$E$146</c:f>
            </c:numRef>
          </c:yVal>
          <c:smooth val="0"/>
          <c:extLst>
            <c:ext xmlns:c16="http://schemas.microsoft.com/office/drawing/2014/chart" uri="{C3380CC4-5D6E-409C-BE32-E72D297353CC}">
              <c16:uniqueId val="{00000004-E35C-4705-9443-C2BD6C6889A4}"/>
            </c:ext>
          </c:extLst>
        </c:ser>
        <c:ser>
          <c:idx val="5"/>
          <c:order val="5"/>
          <c:tx>
            <c:v>C4 VCCIO</c:v>
          </c:tx>
          <c:spPr>
            <a:ln w="25400" cap="rnd">
              <a:noFill/>
              <a:prstDash val="solid"/>
              <a:round/>
            </a:ln>
          </c:spPr>
          <c:marker>
            <c:symbol val="diamond"/>
            <c:size val="9"/>
            <c:spPr>
              <a:solidFill>
                <a:srgbClr val="C00000"/>
              </a:solidFill>
              <a:ln w="9525">
                <a:solidFill>
                  <a:srgbClr val="C00000"/>
                </a:solidFill>
                <a:prstDash val="solid"/>
              </a:ln>
            </c:spPr>
          </c:marker>
          <c:xVal>
            <c:numRef>
              <c:f>'EMIB_Bump coordination'!$D$147:$D$162</c:f>
            </c:numRef>
          </c:xVal>
          <c:yVal>
            <c:numRef>
              <c:f>'EMIB_Bump coordination'!$E$147:$E$162</c:f>
            </c:numRef>
          </c:yVal>
          <c:smooth val="0"/>
          <c:extLst>
            <c:ext xmlns:c16="http://schemas.microsoft.com/office/drawing/2014/chart" uri="{C3380CC4-5D6E-409C-BE32-E72D297353CC}">
              <c16:uniqueId val="{00000005-E35C-4705-9443-C2BD6C6889A4}"/>
            </c:ext>
          </c:extLst>
        </c:ser>
        <c:ser>
          <c:idx val="6"/>
          <c:order val="6"/>
          <c:tx>
            <c:v>C4 VDD</c:v>
          </c:tx>
          <c:spPr>
            <a:ln w="25400" cap="rnd">
              <a:noFill/>
              <a:prstDash val="solid"/>
              <a:round/>
            </a:ln>
          </c:spPr>
          <c:marker>
            <c:symbol val="diamond"/>
            <c:size val="9"/>
            <c:spPr>
              <a:solidFill>
                <a:srgbClr val="7030A0"/>
              </a:solidFill>
              <a:ln w="9525">
                <a:solidFill>
                  <a:srgbClr val="7030A0"/>
                </a:solidFill>
                <a:prstDash val="solid"/>
              </a:ln>
            </c:spPr>
          </c:marker>
          <c:xVal>
            <c:numRef>
              <c:f>'EMIB_Bump coordination'!$D$163:$D$256</c:f>
            </c:numRef>
          </c:xVal>
          <c:yVal>
            <c:numRef>
              <c:f>'EMIB_Bump coordination'!$E$163:$E$256</c:f>
            </c:numRef>
          </c:yVal>
          <c:smooth val="0"/>
          <c:extLst>
            <c:ext xmlns:c16="http://schemas.microsoft.com/office/drawing/2014/chart" uri="{C3380CC4-5D6E-409C-BE32-E72D297353CC}">
              <c16:uniqueId val="{00000006-E35C-4705-9443-C2BD6C6889A4}"/>
            </c:ext>
          </c:extLst>
        </c:ser>
        <c:ser>
          <c:idx val="7"/>
          <c:order val="7"/>
          <c:tx>
            <c:v>C4 VSS</c:v>
          </c:tx>
          <c:spPr>
            <a:ln w="25400" cap="rnd">
              <a:noFill/>
              <a:prstDash val="solid"/>
              <a:round/>
            </a:ln>
          </c:spPr>
          <c:marker>
            <c:symbol val="diamond"/>
            <c:size val="9"/>
            <c:spPr>
              <a:solidFill>
                <a:schemeClr val="accent6">
                  <a:lumMod val="50000"/>
                </a:schemeClr>
              </a:solidFill>
              <a:ln w="9525">
                <a:solidFill>
                  <a:schemeClr val="accent6">
                    <a:lumMod val="50000"/>
                  </a:schemeClr>
                </a:solidFill>
                <a:prstDash val="solid"/>
              </a:ln>
            </c:spPr>
          </c:marker>
          <c:xVal>
            <c:numRef>
              <c:f>'EMIB_Bump coordination'!$D$257:$D$422</c:f>
            </c:numRef>
          </c:xVal>
          <c:yVal>
            <c:numRef>
              <c:f>'EMIB_Bump coordination'!$E$257:$E$422</c:f>
            </c:numRef>
          </c:yVal>
          <c:smooth val="0"/>
          <c:extLst>
            <c:ext xmlns:c16="http://schemas.microsoft.com/office/drawing/2014/chart" uri="{C3380CC4-5D6E-409C-BE32-E72D297353CC}">
              <c16:uniqueId val="{00000007-E35C-4705-9443-C2BD6C6889A4}"/>
            </c:ext>
          </c:extLst>
        </c:ser>
        <c:ser>
          <c:idx val="8"/>
          <c:order val="8"/>
          <c:tx>
            <c:v>C4 MMPL</c:v>
          </c:tx>
          <c:spPr>
            <a:ln w="25400" cap="rnd">
              <a:noFill/>
              <a:prstDash val="solid"/>
              <a:round/>
            </a:ln>
          </c:spPr>
          <c:marker>
            <c:symbol val="diamond"/>
            <c:size val="9"/>
            <c:spPr>
              <a:solidFill>
                <a:schemeClr val="accent4">
                  <a:lumMod val="60000"/>
                </a:schemeClr>
              </a:solidFill>
              <a:ln w="9525">
                <a:solidFill>
                  <a:schemeClr val="accent4">
                    <a:lumMod val="60000"/>
                  </a:schemeClr>
                </a:solidFill>
                <a:prstDash val="solid"/>
              </a:ln>
            </c:spPr>
          </c:marker>
          <c:xVal>
            <c:numRef>
              <c:f>('EMIB_Bump coordination'!$D$12,'EMIB_Bump coordination'!$D$20,'EMIB_Bump coordination'!$D$444)</c:f>
            </c:numRef>
          </c:xVal>
          <c:yVal>
            <c:numRef>
              <c:f>('EMIB_Bump coordination'!$E$12,'EMIB_Bump coordination'!$E$20,'EMIB_Bump coordination'!$E$444)</c:f>
            </c:numRef>
          </c:yVal>
          <c:smooth val="0"/>
          <c:extLst>
            <c:ext xmlns:c16="http://schemas.microsoft.com/office/drawing/2014/chart" uri="{C3380CC4-5D6E-409C-BE32-E72D297353CC}">
              <c16:uniqueId val="{00000008-E35C-4705-9443-C2BD6C6889A4}"/>
            </c:ext>
          </c:extLst>
        </c:ser>
        <c:ser>
          <c:idx val="9"/>
          <c:order val="9"/>
          <c:tx>
            <c:v>uB signals</c:v>
          </c:tx>
          <c:spPr>
            <a:ln w="25400" cap="rnd">
              <a:no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'EMIB_Bump coordination'!$D$445:$D$1692</c:f>
              <c:numCache>
                <c:formatCode>General</c:formatCode>
                <c:ptCount val="4"/>
                <c:pt idx="0">
                  <c:v>1651.248</c:v>
                </c:pt>
                <c:pt idx="1">
                  <c:v>1262.4480000000001</c:v>
                </c:pt>
                <c:pt idx="2">
                  <c:v>873.64800000000002</c:v>
                </c:pt>
                <c:pt idx="3">
                  <c:v>484.84800000000001</c:v>
                </c:pt>
              </c:numCache>
            </c:numRef>
          </c:xVal>
          <c:yVal>
            <c:numRef>
              <c:f>'EMIB_Bump coordination'!$E$445:$E$1692</c:f>
              <c:numCache>
                <c:formatCode>General</c:formatCode>
                <c:ptCount val="4"/>
                <c:pt idx="0">
                  <c:v>380.392</c:v>
                </c:pt>
                <c:pt idx="1">
                  <c:v>380.392</c:v>
                </c:pt>
                <c:pt idx="2">
                  <c:v>380.392</c:v>
                </c:pt>
                <c:pt idx="3">
                  <c:v>380.392</c:v>
                </c:pt>
              </c:numCache>
            </c:numRef>
          </c:yVal>
          <c:smooth val="0"/>
          <c:extLst>
            <c:ext xmlns:c16="http://schemas.microsoft.com/office/drawing/2014/chart" uri="{C3380CC4-5D6E-409C-BE32-E72D297353CC}">
              <c16:uniqueId val="{00000009-E35C-4705-9443-C2BD6C6889A4}"/>
            </c:ext>
          </c:extLst>
        </c:ser>
        <c:ser>
          <c:idx val="10"/>
          <c:order val="10"/>
          <c:tx>
            <c:v>uB VCCIO</c:v>
          </c:tx>
          <c:spPr>
            <a:ln w="25400" cap="rnd">
              <a:noFill/>
              <a:prstDash val="solid"/>
              <a:round/>
            </a:ln>
          </c:spPr>
          <c:marker>
            <c:symbol val="circle"/>
            <c:size val="5"/>
            <c:spPr>
              <a:solidFill>
                <a:srgbClr val="C00000"/>
              </a:solidFill>
              <a:ln w="9525">
                <a:solidFill>
                  <a:srgbClr val="C00000"/>
                </a:solidFill>
                <a:prstDash val="solid"/>
              </a:ln>
            </c:spPr>
          </c:marker>
          <c:xVal>
            <c:numRef>
              <c:f>'EMIB_Bump coordination'!$D$1693:$D$1972</c:f>
              <c:numCache>
                <c:formatCode>General</c:formatCode>
                <c:ptCount val="136"/>
                <c:pt idx="0">
                  <c:v>290.44799999999998</c:v>
                </c:pt>
                <c:pt idx="1">
                  <c:v>290.44799999999998</c:v>
                </c:pt>
                <c:pt idx="2">
                  <c:v>368.20800000000003</c:v>
                </c:pt>
                <c:pt idx="3">
                  <c:v>368.20800000000003</c:v>
                </c:pt>
                <c:pt idx="4">
                  <c:v>445.96800000000002</c:v>
                </c:pt>
                <c:pt idx="5">
                  <c:v>445.96800000000002</c:v>
                </c:pt>
                <c:pt idx="6">
                  <c:v>445.96800000000002</c:v>
                </c:pt>
                <c:pt idx="7">
                  <c:v>445.96800000000002</c:v>
                </c:pt>
                <c:pt idx="8">
                  <c:v>445.96800000000002</c:v>
                </c:pt>
                <c:pt idx="9">
                  <c:v>523.72799999999995</c:v>
                </c:pt>
                <c:pt idx="10">
                  <c:v>523.72799999999995</c:v>
                </c:pt>
                <c:pt idx="11">
                  <c:v>601.48800000000006</c:v>
                </c:pt>
                <c:pt idx="12">
                  <c:v>679.24800000000005</c:v>
                </c:pt>
                <c:pt idx="13">
                  <c:v>679.24800000000005</c:v>
                </c:pt>
                <c:pt idx="14">
                  <c:v>757.00800000000004</c:v>
                </c:pt>
                <c:pt idx="15">
                  <c:v>757.00800000000004</c:v>
                </c:pt>
                <c:pt idx="16">
                  <c:v>834.76800000000003</c:v>
                </c:pt>
                <c:pt idx="17">
                  <c:v>834.76800000000003</c:v>
                </c:pt>
                <c:pt idx="18">
                  <c:v>834.76800000000003</c:v>
                </c:pt>
                <c:pt idx="19">
                  <c:v>834.76800000000003</c:v>
                </c:pt>
                <c:pt idx="20">
                  <c:v>834.76800000000003</c:v>
                </c:pt>
                <c:pt idx="21">
                  <c:v>912.52800000000002</c:v>
                </c:pt>
                <c:pt idx="22">
                  <c:v>912.52800000000002</c:v>
                </c:pt>
                <c:pt idx="23">
                  <c:v>990.28800000000001</c:v>
                </c:pt>
                <c:pt idx="24">
                  <c:v>1068.048</c:v>
                </c:pt>
                <c:pt idx="25">
                  <c:v>1068.048</c:v>
                </c:pt>
                <c:pt idx="26">
                  <c:v>1145.808</c:v>
                </c:pt>
                <c:pt idx="27">
                  <c:v>1145.808</c:v>
                </c:pt>
                <c:pt idx="28">
                  <c:v>1223.568</c:v>
                </c:pt>
                <c:pt idx="29">
                  <c:v>1223.568</c:v>
                </c:pt>
                <c:pt idx="30">
                  <c:v>1223.568</c:v>
                </c:pt>
                <c:pt idx="31">
                  <c:v>1223.568</c:v>
                </c:pt>
                <c:pt idx="32">
                  <c:v>1223.568</c:v>
                </c:pt>
                <c:pt idx="33">
                  <c:v>1301.328</c:v>
                </c:pt>
                <c:pt idx="34">
                  <c:v>1301.328</c:v>
                </c:pt>
                <c:pt idx="35">
                  <c:v>1379.088</c:v>
                </c:pt>
                <c:pt idx="36">
                  <c:v>1456.848</c:v>
                </c:pt>
                <c:pt idx="37">
                  <c:v>1456.848</c:v>
                </c:pt>
                <c:pt idx="38">
                  <c:v>1534.6079999999999</c:v>
                </c:pt>
                <c:pt idx="39">
                  <c:v>1534.6079999999999</c:v>
                </c:pt>
                <c:pt idx="40">
                  <c:v>1612.3679999999999</c:v>
                </c:pt>
                <c:pt idx="41">
                  <c:v>1612.3679999999999</c:v>
                </c:pt>
                <c:pt idx="42">
                  <c:v>1612.3679999999999</c:v>
                </c:pt>
                <c:pt idx="43">
                  <c:v>1612.3679999999999</c:v>
                </c:pt>
                <c:pt idx="44">
                  <c:v>1612.3679999999999</c:v>
                </c:pt>
                <c:pt idx="45">
                  <c:v>1690.1279999999999</c:v>
                </c:pt>
                <c:pt idx="46">
                  <c:v>1690.1279999999999</c:v>
                </c:pt>
                <c:pt idx="47">
                  <c:v>1767.8879999999999</c:v>
                </c:pt>
                <c:pt idx="48">
                  <c:v>1845.6479999999999</c:v>
                </c:pt>
                <c:pt idx="49">
                  <c:v>1845.6479999999999</c:v>
                </c:pt>
                <c:pt idx="50">
                  <c:v>1923.4079999999999</c:v>
                </c:pt>
                <c:pt idx="51">
                  <c:v>1923.4079999999999</c:v>
                </c:pt>
                <c:pt idx="52">
                  <c:v>2001.1679999999999</c:v>
                </c:pt>
                <c:pt idx="53">
                  <c:v>2001.1679999999999</c:v>
                </c:pt>
                <c:pt idx="54">
                  <c:v>2001.1679999999999</c:v>
                </c:pt>
                <c:pt idx="55">
                  <c:v>2001.1679999999999</c:v>
                </c:pt>
                <c:pt idx="56">
                  <c:v>2001.1679999999999</c:v>
                </c:pt>
                <c:pt idx="57">
                  <c:v>2078.9279999999999</c:v>
                </c:pt>
                <c:pt idx="58">
                  <c:v>2078.9279999999999</c:v>
                </c:pt>
                <c:pt idx="59">
                  <c:v>2156.6880000000001</c:v>
                </c:pt>
                <c:pt idx="60">
                  <c:v>2234.4479999999999</c:v>
                </c:pt>
                <c:pt idx="61">
                  <c:v>2234.4479999999999</c:v>
                </c:pt>
                <c:pt idx="62">
                  <c:v>2312.2080000000001</c:v>
                </c:pt>
                <c:pt idx="63">
                  <c:v>2312.2080000000001</c:v>
                </c:pt>
                <c:pt idx="64">
                  <c:v>2389.9679999999998</c:v>
                </c:pt>
                <c:pt idx="65">
                  <c:v>2389.9679999999998</c:v>
                </c:pt>
                <c:pt idx="66">
                  <c:v>2389.9679999999998</c:v>
                </c:pt>
                <c:pt idx="67">
                  <c:v>2389.9679999999998</c:v>
                </c:pt>
                <c:pt idx="68">
                  <c:v>2389.9679999999998</c:v>
                </c:pt>
                <c:pt idx="69">
                  <c:v>2467.7280000000001</c:v>
                </c:pt>
                <c:pt idx="70">
                  <c:v>2467.7280000000001</c:v>
                </c:pt>
                <c:pt idx="71">
                  <c:v>2545.4879999999998</c:v>
                </c:pt>
                <c:pt idx="72">
                  <c:v>2623.248</c:v>
                </c:pt>
                <c:pt idx="73">
                  <c:v>2623.248</c:v>
                </c:pt>
                <c:pt idx="74">
                  <c:v>2701.0079999999998</c:v>
                </c:pt>
                <c:pt idx="75">
                  <c:v>2701.0079999999998</c:v>
                </c:pt>
                <c:pt idx="76">
                  <c:v>2778.768</c:v>
                </c:pt>
                <c:pt idx="77">
                  <c:v>2778.768</c:v>
                </c:pt>
                <c:pt idx="78">
                  <c:v>2778.768</c:v>
                </c:pt>
                <c:pt idx="79">
                  <c:v>2778.768</c:v>
                </c:pt>
                <c:pt idx="80">
                  <c:v>2778.768</c:v>
                </c:pt>
                <c:pt idx="81">
                  <c:v>2856.5279999999998</c:v>
                </c:pt>
                <c:pt idx="82">
                  <c:v>2856.5279999999998</c:v>
                </c:pt>
                <c:pt idx="83">
                  <c:v>2934.28800000001</c:v>
                </c:pt>
                <c:pt idx="84">
                  <c:v>3012.0480000000098</c:v>
                </c:pt>
                <c:pt idx="85">
                  <c:v>3012.0480000000098</c:v>
                </c:pt>
                <c:pt idx="86">
                  <c:v>3089.80800000001</c:v>
                </c:pt>
                <c:pt idx="87">
                  <c:v>3089.80800000001</c:v>
                </c:pt>
                <c:pt idx="88">
                  <c:v>3167.5680000000102</c:v>
                </c:pt>
                <c:pt idx="89">
                  <c:v>3167.5680000000102</c:v>
                </c:pt>
                <c:pt idx="90">
                  <c:v>3167.5680000000102</c:v>
                </c:pt>
                <c:pt idx="91">
                  <c:v>3167.5680000000102</c:v>
                </c:pt>
                <c:pt idx="92">
                  <c:v>3167.5680000000102</c:v>
                </c:pt>
                <c:pt idx="93">
                  <c:v>3245.32800000001</c:v>
                </c:pt>
                <c:pt idx="94">
                  <c:v>3245.32800000001</c:v>
                </c:pt>
                <c:pt idx="95">
                  <c:v>3323.0880000000102</c:v>
                </c:pt>
                <c:pt idx="96">
                  <c:v>329.32799999999997</c:v>
                </c:pt>
                <c:pt idx="97">
                  <c:v>407.08800000000002</c:v>
                </c:pt>
                <c:pt idx="98">
                  <c:v>484.84800000000001</c:v>
                </c:pt>
                <c:pt idx="99">
                  <c:v>562.60799999999995</c:v>
                </c:pt>
                <c:pt idx="100">
                  <c:v>640.36800000000005</c:v>
                </c:pt>
                <c:pt idx="101">
                  <c:v>718.12800000000004</c:v>
                </c:pt>
                <c:pt idx="102">
                  <c:v>795.88800000000003</c:v>
                </c:pt>
                <c:pt idx="103">
                  <c:v>873.64800000000002</c:v>
                </c:pt>
                <c:pt idx="104">
                  <c:v>951.40800000000002</c:v>
                </c:pt>
                <c:pt idx="105">
                  <c:v>1029.1679999999999</c:v>
                </c:pt>
                <c:pt idx="106">
                  <c:v>1106.9280000000001</c:v>
                </c:pt>
                <c:pt idx="107">
                  <c:v>1184.6880000000001</c:v>
                </c:pt>
                <c:pt idx="108">
                  <c:v>1262.4480000000001</c:v>
                </c:pt>
                <c:pt idx="109">
                  <c:v>1340.2080000000001</c:v>
                </c:pt>
                <c:pt idx="110">
                  <c:v>1417.9680000000001</c:v>
                </c:pt>
                <c:pt idx="111">
                  <c:v>1495.7280000000001</c:v>
                </c:pt>
                <c:pt idx="112">
                  <c:v>1573.4880000000001</c:v>
                </c:pt>
                <c:pt idx="113">
                  <c:v>1651.248</c:v>
                </c:pt>
                <c:pt idx="114">
                  <c:v>1729.008</c:v>
                </c:pt>
                <c:pt idx="115">
                  <c:v>1806.768</c:v>
                </c:pt>
                <c:pt idx="116">
                  <c:v>1884.528</c:v>
                </c:pt>
                <c:pt idx="117">
                  <c:v>1962.288</c:v>
                </c:pt>
                <c:pt idx="118">
                  <c:v>2040.048</c:v>
                </c:pt>
                <c:pt idx="119">
                  <c:v>2117.808</c:v>
                </c:pt>
                <c:pt idx="120">
                  <c:v>2195.5680000000002</c:v>
                </c:pt>
                <c:pt idx="121">
                  <c:v>2273.328</c:v>
                </c:pt>
                <c:pt idx="122">
                  <c:v>2351.0880000000002</c:v>
                </c:pt>
                <c:pt idx="123">
                  <c:v>2428.848</c:v>
                </c:pt>
                <c:pt idx="124">
                  <c:v>2506.6080000000002</c:v>
                </c:pt>
                <c:pt idx="125">
                  <c:v>2584.3679999999999</c:v>
                </c:pt>
                <c:pt idx="126">
                  <c:v>2662.1280000000002</c:v>
                </c:pt>
                <c:pt idx="127">
                  <c:v>2739.8879999999999</c:v>
                </c:pt>
                <c:pt idx="128">
                  <c:v>2817.6480000000001</c:v>
                </c:pt>
                <c:pt idx="129">
                  <c:v>2895.4079999999999</c:v>
                </c:pt>
                <c:pt idx="130">
                  <c:v>2973.1680000000101</c:v>
                </c:pt>
                <c:pt idx="131">
                  <c:v>3050.9280000000099</c:v>
                </c:pt>
                <c:pt idx="132">
                  <c:v>3128.6880000000101</c:v>
                </c:pt>
                <c:pt idx="133">
                  <c:v>3206.4480000000099</c:v>
                </c:pt>
                <c:pt idx="134">
                  <c:v>3284.2080000000101</c:v>
                </c:pt>
                <c:pt idx="135">
                  <c:v>3361.9680000000099</c:v>
                </c:pt>
              </c:numCache>
            </c:numRef>
          </c:xVal>
          <c:yVal>
            <c:numRef>
              <c:f>'EMIB_Bump coordination'!$E$1693:$E$1972</c:f>
              <c:numCache>
                <c:formatCode>General</c:formatCode>
                <c:ptCount val="136"/>
                <c:pt idx="0">
                  <c:v>539.01199999999994</c:v>
                </c:pt>
                <c:pt idx="1">
                  <c:v>312.41199999999998</c:v>
                </c:pt>
                <c:pt idx="2">
                  <c:v>901.572</c:v>
                </c:pt>
                <c:pt idx="3">
                  <c:v>312.41199999999998</c:v>
                </c:pt>
                <c:pt idx="4">
                  <c:v>765.61199999999997</c:v>
                </c:pt>
                <c:pt idx="5">
                  <c:v>584.33199999999999</c:v>
                </c:pt>
                <c:pt idx="6">
                  <c:v>539.01199999999994</c:v>
                </c:pt>
                <c:pt idx="7">
                  <c:v>357.73200000000003</c:v>
                </c:pt>
                <c:pt idx="8">
                  <c:v>312.41199999999998</c:v>
                </c:pt>
                <c:pt idx="9">
                  <c:v>901.572</c:v>
                </c:pt>
                <c:pt idx="10">
                  <c:v>312.41199999999998</c:v>
                </c:pt>
                <c:pt idx="11">
                  <c:v>312.41199999999998</c:v>
                </c:pt>
                <c:pt idx="12">
                  <c:v>539.01199999999994</c:v>
                </c:pt>
                <c:pt idx="13">
                  <c:v>312.41199999999998</c:v>
                </c:pt>
                <c:pt idx="14">
                  <c:v>901.572</c:v>
                </c:pt>
                <c:pt idx="15">
                  <c:v>312.41199999999998</c:v>
                </c:pt>
                <c:pt idx="16">
                  <c:v>765.61199999999997</c:v>
                </c:pt>
                <c:pt idx="17">
                  <c:v>584.33199999999999</c:v>
                </c:pt>
                <c:pt idx="18">
                  <c:v>539.01199999999994</c:v>
                </c:pt>
                <c:pt idx="19">
                  <c:v>357.73200000000003</c:v>
                </c:pt>
                <c:pt idx="20">
                  <c:v>312.41199999999998</c:v>
                </c:pt>
                <c:pt idx="21">
                  <c:v>901.572</c:v>
                </c:pt>
                <c:pt idx="22">
                  <c:v>312.41199999999998</c:v>
                </c:pt>
                <c:pt idx="23">
                  <c:v>312.41199999999998</c:v>
                </c:pt>
                <c:pt idx="24">
                  <c:v>539.01199999999994</c:v>
                </c:pt>
                <c:pt idx="25">
                  <c:v>312.41199999999998</c:v>
                </c:pt>
                <c:pt idx="26">
                  <c:v>901.572</c:v>
                </c:pt>
                <c:pt idx="27">
                  <c:v>312.41199999999998</c:v>
                </c:pt>
                <c:pt idx="28">
                  <c:v>765.61199999999997</c:v>
                </c:pt>
                <c:pt idx="29">
                  <c:v>584.33199999999999</c:v>
                </c:pt>
                <c:pt idx="30">
                  <c:v>539.01199999999994</c:v>
                </c:pt>
                <c:pt idx="31">
                  <c:v>357.73200000000003</c:v>
                </c:pt>
                <c:pt idx="32">
                  <c:v>312.41199999999998</c:v>
                </c:pt>
                <c:pt idx="33">
                  <c:v>901.572</c:v>
                </c:pt>
                <c:pt idx="34">
                  <c:v>312.41199999999998</c:v>
                </c:pt>
                <c:pt idx="35">
                  <c:v>312.41199999999998</c:v>
                </c:pt>
                <c:pt idx="36">
                  <c:v>539.01199999999994</c:v>
                </c:pt>
                <c:pt idx="37">
                  <c:v>312.41199999999998</c:v>
                </c:pt>
                <c:pt idx="38">
                  <c:v>901.572</c:v>
                </c:pt>
                <c:pt idx="39">
                  <c:v>312.41199999999998</c:v>
                </c:pt>
                <c:pt idx="40">
                  <c:v>765.61199999999997</c:v>
                </c:pt>
                <c:pt idx="41">
                  <c:v>584.33199999999999</c:v>
                </c:pt>
                <c:pt idx="42">
                  <c:v>539.01199999999994</c:v>
                </c:pt>
                <c:pt idx="43">
                  <c:v>357.73200000000003</c:v>
                </c:pt>
                <c:pt idx="44">
                  <c:v>312.41199999999998</c:v>
                </c:pt>
                <c:pt idx="45">
                  <c:v>901.572</c:v>
                </c:pt>
                <c:pt idx="46">
                  <c:v>312.41199999999998</c:v>
                </c:pt>
                <c:pt idx="47">
                  <c:v>312.41199999999998</c:v>
                </c:pt>
                <c:pt idx="48">
                  <c:v>539.01199999999994</c:v>
                </c:pt>
                <c:pt idx="49">
                  <c:v>312.41199999999998</c:v>
                </c:pt>
                <c:pt idx="50">
                  <c:v>901.572</c:v>
                </c:pt>
                <c:pt idx="51">
                  <c:v>312.41199999999998</c:v>
                </c:pt>
                <c:pt idx="52">
                  <c:v>765.61199999999997</c:v>
                </c:pt>
                <c:pt idx="53">
                  <c:v>584.33199999999999</c:v>
                </c:pt>
                <c:pt idx="54">
                  <c:v>539.01199999999994</c:v>
                </c:pt>
                <c:pt idx="55">
                  <c:v>357.73200000000003</c:v>
                </c:pt>
                <c:pt idx="56">
                  <c:v>312.41199999999998</c:v>
                </c:pt>
                <c:pt idx="57">
                  <c:v>901.572</c:v>
                </c:pt>
                <c:pt idx="58">
                  <c:v>312.41199999999998</c:v>
                </c:pt>
                <c:pt idx="59">
                  <c:v>312.41199999999998</c:v>
                </c:pt>
                <c:pt idx="60">
                  <c:v>539.01199999999994</c:v>
                </c:pt>
                <c:pt idx="61">
                  <c:v>312.41199999999998</c:v>
                </c:pt>
                <c:pt idx="62">
                  <c:v>901.572</c:v>
                </c:pt>
                <c:pt idx="63">
                  <c:v>312.41199999999998</c:v>
                </c:pt>
                <c:pt idx="64">
                  <c:v>765.61199999999997</c:v>
                </c:pt>
                <c:pt idx="65">
                  <c:v>584.33199999999999</c:v>
                </c:pt>
                <c:pt idx="66">
                  <c:v>539.01199999999994</c:v>
                </c:pt>
                <c:pt idx="67">
                  <c:v>357.73200000000003</c:v>
                </c:pt>
                <c:pt idx="68">
                  <c:v>312.41199999999998</c:v>
                </c:pt>
                <c:pt idx="69">
                  <c:v>901.572</c:v>
                </c:pt>
                <c:pt idx="70">
                  <c:v>312.41199999999998</c:v>
                </c:pt>
                <c:pt idx="71">
                  <c:v>312.41199999999998</c:v>
                </c:pt>
                <c:pt idx="72">
                  <c:v>539.01199999999994</c:v>
                </c:pt>
                <c:pt idx="73">
                  <c:v>312.41199999999998</c:v>
                </c:pt>
                <c:pt idx="74">
                  <c:v>901.572</c:v>
                </c:pt>
                <c:pt idx="75">
                  <c:v>312.41199999999998</c:v>
                </c:pt>
                <c:pt idx="76">
                  <c:v>765.61199999999997</c:v>
                </c:pt>
                <c:pt idx="77">
                  <c:v>584.33199999999999</c:v>
                </c:pt>
                <c:pt idx="78">
                  <c:v>539.01199999999994</c:v>
                </c:pt>
                <c:pt idx="79">
                  <c:v>357.73200000000003</c:v>
                </c:pt>
                <c:pt idx="80">
                  <c:v>312.41199999999998</c:v>
                </c:pt>
                <c:pt idx="81">
                  <c:v>901.572</c:v>
                </c:pt>
                <c:pt idx="82">
                  <c:v>312.41199999999998</c:v>
                </c:pt>
                <c:pt idx="83">
                  <c:v>312.41199999999998</c:v>
                </c:pt>
                <c:pt idx="84">
                  <c:v>539.01199999999994</c:v>
                </c:pt>
                <c:pt idx="85">
                  <c:v>312.41199999999998</c:v>
                </c:pt>
                <c:pt idx="86">
                  <c:v>901.572</c:v>
                </c:pt>
                <c:pt idx="87">
                  <c:v>312.41199999999998</c:v>
                </c:pt>
                <c:pt idx="88">
                  <c:v>765.61199999999997</c:v>
                </c:pt>
                <c:pt idx="89">
                  <c:v>584.33199999999999</c:v>
                </c:pt>
                <c:pt idx="90">
                  <c:v>539.01199999999994</c:v>
                </c:pt>
                <c:pt idx="91">
                  <c:v>357.73200000000003</c:v>
                </c:pt>
                <c:pt idx="92">
                  <c:v>312.41199999999998</c:v>
                </c:pt>
                <c:pt idx="93">
                  <c:v>901.572</c:v>
                </c:pt>
                <c:pt idx="94">
                  <c:v>312.41199999999998</c:v>
                </c:pt>
                <c:pt idx="95">
                  <c:v>312.41199999999998</c:v>
                </c:pt>
                <c:pt idx="96">
                  <c:v>561.67200000000003</c:v>
                </c:pt>
                <c:pt idx="97">
                  <c:v>561.67200000000003</c:v>
                </c:pt>
                <c:pt idx="98">
                  <c:v>561.67200000000003</c:v>
                </c:pt>
                <c:pt idx="99">
                  <c:v>561.67200000000003</c:v>
                </c:pt>
                <c:pt idx="100">
                  <c:v>561.67200000000003</c:v>
                </c:pt>
                <c:pt idx="101">
                  <c:v>561.67200000000003</c:v>
                </c:pt>
                <c:pt idx="102">
                  <c:v>561.67200000000003</c:v>
                </c:pt>
                <c:pt idx="103">
                  <c:v>561.67200000000003</c:v>
                </c:pt>
                <c:pt idx="104">
                  <c:v>561.67200000000003</c:v>
                </c:pt>
                <c:pt idx="105">
                  <c:v>561.67200000000003</c:v>
                </c:pt>
                <c:pt idx="106">
                  <c:v>561.67200000000003</c:v>
                </c:pt>
                <c:pt idx="107">
                  <c:v>561.67200000000003</c:v>
                </c:pt>
                <c:pt idx="108">
                  <c:v>561.67200000000003</c:v>
                </c:pt>
                <c:pt idx="109">
                  <c:v>561.67200000000003</c:v>
                </c:pt>
                <c:pt idx="110">
                  <c:v>561.67200000000003</c:v>
                </c:pt>
                <c:pt idx="111">
                  <c:v>561.67200000000003</c:v>
                </c:pt>
                <c:pt idx="112">
                  <c:v>561.67200000000003</c:v>
                </c:pt>
                <c:pt idx="113">
                  <c:v>561.67200000000003</c:v>
                </c:pt>
                <c:pt idx="114">
                  <c:v>561.67200000000003</c:v>
                </c:pt>
                <c:pt idx="115">
                  <c:v>561.67200000000003</c:v>
                </c:pt>
                <c:pt idx="116">
                  <c:v>561.67200000000003</c:v>
                </c:pt>
                <c:pt idx="117">
                  <c:v>561.67200000000003</c:v>
                </c:pt>
                <c:pt idx="118">
                  <c:v>561.67200000000003</c:v>
                </c:pt>
                <c:pt idx="119">
                  <c:v>561.67200000000003</c:v>
                </c:pt>
                <c:pt idx="120">
                  <c:v>561.67200000000003</c:v>
                </c:pt>
                <c:pt idx="121">
                  <c:v>561.67200000000003</c:v>
                </c:pt>
                <c:pt idx="122">
                  <c:v>561.67200000000003</c:v>
                </c:pt>
                <c:pt idx="123">
                  <c:v>561.67200000000003</c:v>
                </c:pt>
                <c:pt idx="124">
                  <c:v>561.67200000000003</c:v>
                </c:pt>
                <c:pt idx="125">
                  <c:v>561.67200000000003</c:v>
                </c:pt>
                <c:pt idx="126">
                  <c:v>561.67200000000003</c:v>
                </c:pt>
                <c:pt idx="127">
                  <c:v>561.67200000000003</c:v>
                </c:pt>
                <c:pt idx="128">
                  <c:v>561.67200000000003</c:v>
                </c:pt>
                <c:pt idx="129">
                  <c:v>561.67200000000003</c:v>
                </c:pt>
                <c:pt idx="130">
                  <c:v>561.67200000000003</c:v>
                </c:pt>
                <c:pt idx="131">
                  <c:v>561.67200000000003</c:v>
                </c:pt>
                <c:pt idx="132">
                  <c:v>561.67200000000003</c:v>
                </c:pt>
                <c:pt idx="133">
                  <c:v>561.67200000000003</c:v>
                </c:pt>
                <c:pt idx="134">
                  <c:v>561.67200000000003</c:v>
                </c:pt>
                <c:pt idx="135">
                  <c:v>561.67200000000003</c:v>
                </c:pt>
              </c:numCache>
            </c:numRef>
          </c:yVal>
          <c:smooth val="0"/>
          <c:extLst>
            <c:ext xmlns:c16="http://schemas.microsoft.com/office/drawing/2014/chart" uri="{C3380CC4-5D6E-409C-BE32-E72D297353CC}">
              <c16:uniqueId val="{0000000A-E35C-4705-9443-C2BD6C6889A4}"/>
            </c:ext>
          </c:extLst>
        </c:ser>
        <c:ser>
          <c:idx val="11"/>
          <c:order val="11"/>
          <c:tx>
            <c:v>uB VSS</c:v>
          </c:tx>
          <c:spPr>
            <a:ln w="25400" cap="rnd">
              <a:noFill/>
              <a:prstDash val="solid"/>
              <a:round/>
            </a:ln>
          </c:spPr>
          <c:marker>
            <c:symbol val="circle"/>
            <c:size val="5"/>
            <c:spPr>
              <a:solidFill>
                <a:schemeClr val="accent6">
                  <a:lumMod val="50000"/>
                </a:schemeClr>
              </a:solidFill>
              <a:ln w="9525">
                <a:solidFill>
                  <a:schemeClr val="accent6">
                    <a:lumMod val="50000"/>
                  </a:schemeClr>
                </a:solidFill>
                <a:prstDash val="solid"/>
              </a:ln>
            </c:spPr>
          </c:marker>
          <c:xVal>
            <c:numRef>
              <c:f>'EMIB_Bump coordination'!$D$1973:$D$2244</c:f>
              <c:numCache>
                <c:formatCode>General</c:formatCode>
                <c:ptCount val="192"/>
                <c:pt idx="0">
                  <c:v>290.44799999999998</c:v>
                </c:pt>
                <c:pt idx="1">
                  <c:v>290.44799999999998</c:v>
                </c:pt>
                <c:pt idx="2">
                  <c:v>290.44799999999998</c:v>
                </c:pt>
                <c:pt idx="3">
                  <c:v>290.44799999999998</c:v>
                </c:pt>
                <c:pt idx="4">
                  <c:v>290.44799999999998</c:v>
                </c:pt>
                <c:pt idx="5">
                  <c:v>368.20800000000003</c:v>
                </c:pt>
                <c:pt idx="6">
                  <c:v>407.08800000000002</c:v>
                </c:pt>
                <c:pt idx="7">
                  <c:v>407.08800000000002</c:v>
                </c:pt>
                <c:pt idx="8">
                  <c:v>407.08800000000002</c:v>
                </c:pt>
                <c:pt idx="9">
                  <c:v>407.08800000000002</c:v>
                </c:pt>
                <c:pt idx="10">
                  <c:v>484.84800000000001</c:v>
                </c:pt>
                <c:pt idx="11">
                  <c:v>484.84800000000001</c:v>
                </c:pt>
                <c:pt idx="12">
                  <c:v>484.84800000000001</c:v>
                </c:pt>
                <c:pt idx="13">
                  <c:v>484.84800000000001</c:v>
                </c:pt>
                <c:pt idx="14">
                  <c:v>523.72799999999995</c:v>
                </c:pt>
                <c:pt idx="15">
                  <c:v>523.72799999999995</c:v>
                </c:pt>
                <c:pt idx="16">
                  <c:v>523.72799999999995</c:v>
                </c:pt>
                <c:pt idx="17">
                  <c:v>562.60799999999995</c:v>
                </c:pt>
                <c:pt idx="18">
                  <c:v>562.60799999999995</c:v>
                </c:pt>
                <c:pt idx="19">
                  <c:v>640.36800000000005</c:v>
                </c:pt>
                <c:pt idx="20">
                  <c:v>640.36800000000005</c:v>
                </c:pt>
                <c:pt idx="21">
                  <c:v>640.36800000000005</c:v>
                </c:pt>
                <c:pt idx="22">
                  <c:v>640.36800000000005</c:v>
                </c:pt>
                <c:pt idx="23">
                  <c:v>640.36800000000005</c:v>
                </c:pt>
                <c:pt idx="24">
                  <c:v>679.24800000000005</c:v>
                </c:pt>
                <c:pt idx="25">
                  <c:v>679.24800000000005</c:v>
                </c:pt>
                <c:pt idx="26">
                  <c:v>679.24800000000005</c:v>
                </c:pt>
                <c:pt idx="27">
                  <c:v>679.24800000000005</c:v>
                </c:pt>
                <c:pt idx="28">
                  <c:v>679.24800000000005</c:v>
                </c:pt>
                <c:pt idx="29">
                  <c:v>757.00800000000004</c:v>
                </c:pt>
                <c:pt idx="30">
                  <c:v>795.88800000000003</c:v>
                </c:pt>
                <c:pt idx="31">
                  <c:v>795.88800000000003</c:v>
                </c:pt>
                <c:pt idx="32">
                  <c:v>795.88800000000003</c:v>
                </c:pt>
                <c:pt idx="33">
                  <c:v>795.88800000000003</c:v>
                </c:pt>
                <c:pt idx="34">
                  <c:v>873.64800000000002</c:v>
                </c:pt>
                <c:pt idx="35">
                  <c:v>873.64800000000002</c:v>
                </c:pt>
                <c:pt idx="36">
                  <c:v>873.64800000000002</c:v>
                </c:pt>
                <c:pt idx="37">
                  <c:v>873.64800000000002</c:v>
                </c:pt>
                <c:pt idx="38">
                  <c:v>912.52800000000002</c:v>
                </c:pt>
                <c:pt idx="39">
                  <c:v>912.52800000000002</c:v>
                </c:pt>
                <c:pt idx="40">
                  <c:v>912.52800000000002</c:v>
                </c:pt>
                <c:pt idx="41">
                  <c:v>951.40800000000002</c:v>
                </c:pt>
                <c:pt idx="42">
                  <c:v>951.40800000000002</c:v>
                </c:pt>
                <c:pt idx="43">
                  <c:v>1029.1679999999999</c:v>
                </c:pt>
                <c:pt idx="44">
                  <c:v>1029.1679999999999</c:v>
                </c:pt>
                <c:pt idx="45">
                  <c:v>1029.1679999999999</c:v>
                </c:pt>
                <c:pt idx="46">
                  <c:v>1029.1679999999999</c:v>
                </c:pt>
                <c:pt idx="47">
                  <c:v>1029.1679999999999</c:v>
                </c:pt>
                <c:pt idx="48">
                  <c:v>1068.048</c:v>
                </c:pt>
                <c:pt idx="49">
                  <c:v>1068.048</c:v>
                </c:pt>
                <c:pt idx="50">
                  <c:v>1068.048</c:v>
                </c:pt>
                <c:pt idx="51">
                  <c:v>1068.048</c:v>
                </c:pt>
                <c:pt idx="52">
                  <c:v>1068.048</c:v>
                </c:pt>
                <c:pt idx="53">
                  <c:v>1145.808</c:v>
                </c:pt>
                <c:pt idx="54">
                  <c:v>1184.6880000000001</c:v>
                </c:pt>
                <c:pt idx="55">
                  <c:v>1184.6880000000001</c:v>
                </c:pt>
                <c:pt idx="56">
                  <c:v>1184.6880000000001</c:v>
                </c:pt>
                <c:pt idx="57">
                  <c:v>1184.6880000000001</c:v>
                </c:pt>
                <c:pt idx="58">
                  <c:v>1262.4480000000001</c:v>
                </c:pt>
                <c:pt idx="59">
                  <c:v>1262.4480000000001</c:v>
                </c:pt>
                <c:pt idx="60">
                  <c:v>1262.4480000000001</c:v>
                </c:pt>
                <c:pt idx="61">
                  <c:v>1262.4480000000001</c:v>
                </c:pt>
                <c:pt idx="62">
                  <c:v>1301.328</c:v>
                </c:pt>
                <c:pt idx="63">
                  <c:v>1301.328</c:v>
                </c:pt>
                <c:pt idx="64">
                  <c:v>1301.328</c:v>
                </c:pt>
                <c:pt idx="65">
                  <c:v>1340.2080000000001</c:v>
                </c:pt>
                <c:pt idx="66">
                  <c:v>1340.2080000000001</c:v>
                </c:pt>
                <c:pt idx="67">
                  <c:v>1417.9680000000001</c:v>
                </c:pt>
                <c:pt idx="68">
                  <c:v>1417.9680000000001</c:v>
                </c:pt>
                <c:pt idx="69">
                  <c:v>1417.9680000000001</c:v>
                </c:pt>
                <c:pt idx="70">
                  <c:v>1417.9680000000001</c:v>
                </c:pt>
                <c:pt idx="71">
                  <c:v>1417.9680000000001</c:v>
                </c:pt>
                <c:pt idx="72">
                  <c:v>1456.848</c:v>
                </c:pt>
                <c:pt idx="73">
                  <c:v>1456.848</c:v>
                </c:pt>
                <c:pt idx="74">
                  <c:v>1456.848</c:v>
                </c:pt>
                <c:pt idx="75">
                  <c:v>1456.848</c:v>
                </c:pt>
                <c:pt idx="76">
                  <c:v>1456.848</c:v>
                </c:pt>
                <c:pt idx="77">
                  <c:v>1534.6079999999999</c:v>
                </c:pt>
                <c:pt idx="78">
                  <c:v>1573.4880000000001</c:v>
                </c:pt>
                <c:pt idx="79">
                  <c:v>1573.4880000000001</c:v>
                </c:pt>
                <c:pt idx="80">
                  <c:v>1573.4880000000001</c:v>
                </c:pt>
                <c:pt idx="81">
                  <c:v>1573.4880000000001</c:v>
                </c:pt>
                <c:pt idx="82">
                  <c:v>1651.248</c:v>
                </c:pt>
                <c:pt idx="83">
                  <c:v>1651.248</c:v>
                </c:pt>
                <c:pt idx="84">
                  <c:v>1651.248</c:v>
                </c:pt>
                <c:pt idx="85">
                  <c:v>1651.248</c:v>
                </c:pt>
                <c:pt idx="86">
                  <c:v>1690.1279999999999</c:v>
                </c:pt>
                <c:pt idx="87">
                  <c:v>1690.1279999999999</c:v>
                </c:pt>
                <c:pt idx="88">
                  <c:v>1690.1279999999999</c:v>
                </c:pt>
                <c:pt idx="89">
                  <c:v>1729.008</c:v>
                </c:pt>
                <c:pt idx="90">
                  <c:v>1729.008</c:v>
                </c:pt>
                <c:pt idx="91">
                  <c:v>1806.768</c:v>
                </c:pt>
                <c:pt idx="92">
                  <c:v>1806.768</c:v>
                </c:pt>
                <c:pt idx="93">
                  <c:v>1806.768</c:v>
                </c:pt>
                <c:pt idx="94">
                  <c:v>1806.768</c:v>
                </c:pt>
                <c:pt idx="95">
                  <c:v>1806.768</c:v>
                </c:pt>
                <c:pt idx="96">
                  <c:v>1845.6479999999999</c:v>
                </c:pt>
                <c:pt idx="97">
                  <c:v>1845.6479999999999</c:v>
                </c:pt>
                <c:pt idx="98">
                  <c:v>1845.6479999999999</c:v>
                </c:pt>
                <c:pt idx="99">
                  <c:v>1845.6479999999999</c:v>
                </c:pt>
                <c:pt idx="100">
                  <c:v>1845.6479999999999</c:v>
                </c:pt>
                <c:pt idx="101">
                  <c:v>1923.4079999999999</c:v>
                </c:pt>
                <c:pt idx="102">
                  <c:v>1962.288</c:v>
                </c:pt>
                <c:pt idx="103">
                  <c:v>1962.288</c:v>
                </c:pt>
                <c:pt idx="104">
                  <c:v>1962.288</c:v>
                </c:pt>
                <c:pt idx="105">
                  <c:v>1962.288</c:v>
                </c:pt>
                <c:pt idx="106">
                  <c:v>2040.048</c:v>
                </c:pt>
                <c:pt idx="107">
                  <c:v>2040.048</c:v>
                </c:pt>
                <c:pt idx="108">
                  <c:v>2040.048</c:v>
                </c:pt>
                <c:pt idx="109">
                  <c:v>2040.048</c:v>
                </c:pt>
                <c:pt idx="110">
                  <c:v>2078.9279999999999</c:v>
                </c:pt>
                <c:pt idx="111">
                  <c:v>2078.9279999999999</c:v>
                </c:pt>
                <c:pt idx="112">
                  <c:v>2078.9279999999999</c:v>
                </c:pt>
                <c:pt idx="113">
                  <c:v>2117.808</c:v>
                </c:pt>
                <c:pt idx="114">
                  <c:v>2117.808</c:v>
                </c:pt>
                <c:pt idx="115">
                  <c:v>2195.5680000000002</c:v>
                </c:pt>
                <c:pt idx="116">
                  <c:v>2195.5680000000002</c:v>
                </c:pt>
                <c:pt idx="117">
                  <c:v>2195.5680000000002</c:v>
                </c:pt>
                <c:pt idx="118">
                  <c:v>2195.5680000000002</c:v>
                </c:pt>
                <c:pt idx="119">
                  <c:v>2195.5680000000002</c:v>
                </c:pt>
                <c:pt idx="120">
                  <c:v>2234.4479999999999</c:v>
                </c:pt>
                <c:pt idx="121">
                  <c:v>2234.4479999999999</c:v>
                </c:pt>
                <c:pt idx="122">
                  <c:v>2234.4479999999999</c:v>
                </c:pt>
                <c:pt idx="123">
                  <c:v>2234.4479999999999</c:v>
                </c:pt>
                <c:pt idx="124">
                  <c:v>2234.4479999999999</c:v>
                </c:pt>
                <c:pt idx="125">
                  <c:v>2312.2080000000001</c:v>
                </c:pt>
                <c:pt idx="126">
                  <c:v>2351.0880000000002</c:v>
                </c:pt>
                <c:pt idx="127">
                  <c:v>2351.0880000000002</c:v>
                </c:pt>
                <c:pt idx="128">
                  <c:v>2351.0880000000002</c:v>
                </c:pt>
                <c:pt idx="129">
                  <c:v>2351.0880000000002</c:v>
                </c:pt>
                <c:pt idx="130">
                  <c:v>2428.848</c:v>
                </c:pt>
                <c:pt idx="131">
                  <c:v>2428.848</c:v>
                </c:pt>
                <c:pt idx="132">
                  <c:v>2428.848</c:v>
                </c:pt>
                <c:pt idx="133">
                  <c:v>2428.848</c:v>
                </c:pt>
                <c:pt idx="134">
                  <c:v>2467.7280000000001</c:v>
                </c:pt>
                <c:pt idx="135">
                  <c:v>2467.7280000000001</c:v>
                </c:pt>
                <c:pt idx="136">
                  <c:v>2467.7280000000001</c:v>
                </c:pt>
                <c:pt idx="137">
                  <c:v>2506.6080000000002</c:v>
                </c:pt>
                <c:pt idx="138">
                  <c:v>2506.6080000000002</c:v>
                </c:pt>
                <c:pt idx="139">
                  <c:v>2584.3679999999999</c:v>
                </c:pt>
                <c:pt idx="140">
                  <c:v>2584.3679999999999</c:v>
                </c:pt>
                <c:pt idx="141">
                  <c:v>2584.3679999999999</c:v>
                </c:pt>
                <c:pt idx="142">
                  <c:v>2584.3679999999999</c:v>
                </c:pt>
                <c:pt idx="143">
                  <c:v>2584.3679999999999</c:v>
                </c:pt>
                <c:pt idx="144">
                  <c:v>2623.248</c:v>
                </c:pt>
                <c:pt idx="145">
                  <c:v>2623.248</c:v>
                </c:pt>
                <c:pt idx="146">
                  <c:v>2623.248</c:v>
                </c:pt>
                <c:pt idx="147">
                  <c:v>2623.248</c:v>
                </c:pt>
                <c:pt idx="148">
                  <c:v>2623.248</c:v>
                </c:pt>
                <c:pt idx="149">
                  <c:v>2701.0079999999998</c:v>
                </c:pt>
                <c:pt idx="150">
                  <c:v>2739.8879999999999</c:v>
                </c:pt>
                <c:pt idx="151">
                  <c:v>2739.8879999999999</c:v>
                </c:pt>
                <c:pt idx="152">
                  <c:v>2739.8879999999999</c:v>
                </c:pt>
                <c:pt idx="153">
                  <c:v>2739.8879999999999</c:v>
                </c:pt>
                <c:pt idx="154">
                  <c:v>2817.6480000000001</c:v>
                </c:pt>
                <c:pt idx="155">
                  <c:v>2817.6480000000001</c:v>
                </c:pt>
                <c:pt idx="156">
                  <c:v>2817.6480000000001</c:v>
                </c:pt>
                <c:pt idx="157">
                  <c:v>2817.6480000000001</c:v>
                </c:pt>
                <c:pt idx="158">
                  <c:v>2856.5279999999998</c:v>
                </c:pt>
                <c:pt idx="159">
                  <c:v>2856.5279999999998</c:v>
                </c:pt>
                <c:pt idx="160">
                  <c:v>2856.5279999999998</c:v>
                </c:pt>
                <c:pt idx="161">
                  <c:v>2895.4079999999999</c:v>
                </c:pt>
                <c:pt idx="162">
                  <c:v>2895.4079999999999</c:v>
                </c:pt>
                <c:pt idx="163">
                  <c:v>2973.1680000000101</c:v>
                </c:pt>
                <c:pt idx="164">
                  <c:v>2973.1680000000101</c:v>
                </c:pt>
                <c:pt idx="165">
                  <c:v>2973.1680000000101</c:v>
                </c:pt>
                <c:pt idx="166">
                  <c:v>2973.1680000000101</c:v>
                </c:pt>
                <c:pt idx="167">
                  <c:v>2973.1680000000101</c:v>
                </c:pt>
                <c:pt idx="168">
                  <c:v>3012.0480000000098</c:v>
                </c:pt>
                <c:pt idx="169">
                  <c:v>3012.0480000000098</c:v>
                </c:pt>
                <c:pt idx="170">
                  <c:v>3012.0480000000098</c:v>
                </c:pt>
                <c:pt idx="171">
                  <c:v>3012.0480000000098</c:v>
                </c:pt>
                <c:pt idx="172">
                  <c:v>3012.0480000000098</c:v>
                </c:pt>
                <c:pt idx="173">
                  <c:v>3089.80800000001</c:v>
                </c:pt>
                <c:pt idx="174">
                  <c:v>3128.6880000000101</c:v>
                </c:pt>
                <c:pt idx="175">
                  <c:v>3128.6880000000101</c:v>
                </c:pt>
                <c:pt idx="176">
                  <c:v>3128.6880000000101</c:v>
                </c:pt>
                <c:pt idx="177">
                  <c:v>3128.6880000000101</c:v>
                </c:pt>
                <c:pt idx="178">
                  <c:v>3206.4480000000099</c:v>
                </c:pt>
                <c:pt idx="179">
                  <c:v>3206.4480000000099</c:v>
                </c:pt>
                <c:pt idx="180">
                  <c:v>3206.4480000000099</c:v>
                </c:pt>
                <c:pt idx="181">
                  <c:v>3206.4480000000099</c:v>
                </c:pt>
                <c:pt idx="182">
                  <c:v>3245.32800000001</c:v>
                </c:pt>
                <c:pt idx="183">
                  <c:v>3245.32800000001</c:v>
                </c:pt>
                <c:pt idx="184">
                  <c:v>3245.32800000001</c:v>
                </c:pt>
                <c:pt idx="185">
                  <c:v>3284.2080000000101</c:v>
                </c:pt>
                <c:pt idx="186">
                  <c:v>3284.2080000000101</c:v>
                </c:pt>
                <c:pt idx="187">
                  <c:v>3361.9680000000099</c:v>
                </c:pt>
                <c:pt idx="188">
                  <c:v>3361.9680000000099</c:v>
                </c:pt>
                <c:pt idx="189">
                  <c:v>3361.9680000000099</c:v>
                </c:pt>
                <c:pt idx="190">
                  <c:v>3361.9680000000099</c:v>
                </c:pt>
                <c:pt idx="191">
                  <c:v>3361.9680000000099</c:v>
                </c:pt>
              </c:numCache>
            </c:numRef>
          </c:xVal>
          <c:yVal>
            <c:numRef>
              <c:f>'EMIB_Bump coordination'!$E$1973:$E$2244</c:f>
              <c:numCache>
                <c:formatCode>General</c:formatCode>
                <c:ptCount val="192"/>
                <c:pt idx="0">
                  <c:v>856.25199999999995</c:v>
                </c:pt>
                <c:pt idx="1">
                  <c:v>720.29200000000003</c:v>
                </c:pt>
                <c:pt idx="2">
                  <c:v>584.33199999999999</c:v>
                </c:pt>
                <c:pt idx="3">
                  <c:v>448.37200000000001</c:v>
                </c:pt>
                <c:pt idx="4">
                  <c:v>176.452</c:v>
                </c:pt>
                <c:pt idx="5">
                  <c:v>221.77199999999999</c:v>
                </c:pt>
                <c:pt idx="6">
                  <c:v>878.91200000000003</c:v>
                </c:pt>
                <c:pt idx="7">
                  <c:v>697.63199999999995</c:v>
                </c:pt>
                <c:pt idx="8">
                  <c:v>425.71199999999999</c:v>
                </c:pt>
                <c:pt idx="9">
                  <c:v>199.11199999999999</c:v>
                </c:pt>
                <c:pt idx="10">
                  <c:v>788.27200000000005</c:v>
                </c:pt>
                <c:pt idx="11">
                  <c:v>606.99199999999996</c:v>
                </c:pt>
                <c:pt idx="12">
                  <c:v>516.35199999999998</c:v>
                </c:pt>
                <c:pt idx="13">
                  <c:v>335.072</c:v>
                </c:pt>
                <c:pt idx="14">
                  <c:v>674.97199999999998</c:v>
                </c:pt>
                <c:pt idx="15">
                  <c:v>448.37200000000001</c:v>
                </c:pt>
                <c:pt idx="16">
                  <c:v>221.77199999999999</c:v>
                </c:pt>
                <c:pt idx="17">
                  <c:v>878.91200000000003</c:v>
                </c:pt>
                <c:pt idx="18">
                  <c:v>199.11199999999999</c:v>
                </c:pt>
                <c:pt idx="19">
                  <c:v>788.27200000000005</c:v>
                </c:pt>
                <c:pt idx="20">
                  <c:v>652.31200000000001</c:v>
                </c:pt>
                <c:pt idx="21">
                  <c:v>516.35199999999998</c:v>
                </c:pt>
                <c:pt idx="22">
                  <c:v>380.392</c:v>
                </c:pt>
                <c:pt idx="23">
                  <c:v>244.43199999999999</c:v>
                </c:pt>
                <c:pt idx="24">
                  <c:v>856.25199999999995</c:v>
                </c:pt>
                <c:pt idx="25">
                  <c:v>720.29200000000003</c:v>
                </c:pt>
                <c:pt idx="26">
                  <c:v>584.33199999999999</c:v>
                </c:pt>
                <c:pt idx="27">
                  <c:v>448.37200000000001</c:v>
                </c:pt>
                <c:pt idx="28">
                  <c:v>176.452</c:v>
                </c:pt>
                <c:pt idx="29">
                  <c:v>221.77199999999999</c:v>
                </c:pt>
                <c:pt idx="30">
                  <c:v>878.91200000000003</c:v>
                </c:pt>
                <c:pt idx="31">
                  <c:v>697.63199999999995</c:v>
                </c:pt>
                <c:pt idx="32">
                  <c:v>425.71199999999999</c:v>
                </c:pt>
                <c:pt idx="33">
                  <c:v>199.11199999999999</c:v>
                </c:pt>
                <c:pt idx="34">
                  <c:v>788.27200000000005</c:v>
                </c:pt>
                <c:pt idx="35">
                  <c:v>606.99199999999996</c:v>
                </c:pt>
                <c:pt idx="36">
                  <c:v>516.35199999999998</c:v>
                </c:pt>
                <c:pt idx="37">
                  <c:v>335.072</c:v>
                </c:pt>
                <c:pt idx="38">
                  <c:v>674.97199999999998</c:v>
                </c:pt>
                <c:pt idx="39">
                  <c:v>448.37200000000001</c:v>
                </c:pt>
                <c:pt idx="40">
                  <c:v>221.77199999999999</c:v>
                </c:pt>
                <c:pt idx="41">
                  <c:v>878.91200000000003</c:v>
                </c:pt>
                <c:pt idx="42">
                  <c:v>199.11199999999999</c:v>
                </c:pt>
                <c:pt idx="43">
                  <c:v>788.27200000000005</c:v>
                </c:pt>
                <c:pt idx="44">
                  <c:v>652.31200000000001</c:v>
                </c:pt>
                <c:pt idx="45">
                  <c:v>516.35199999999998</c:v>
                </c:pt>
                <c:pt idx="46">
                  <c:v>380.392</c:v>
                </c:pt>
                <c:pt idx="47">
                  <c:v>244.43199999999999</c:v>
                </c:pt>
                <c:pt idx="48">
                  <c:v>856.25199999999995</c:v>
                </c:pt>
                <c:pt idx="49">
                  <c:v>720.29200000000003</c:v>
                </c:pt>
                <c:pt idx="50">
                  <c:v>584.33199999999999</c:v>
                </c:pt>
                <c:pt idx="51">
                  <c:v>448.37200000000001</c:v>
                </c:pt>
                <c:pt idx="52">
                  <c:v>176.452</c:v>
                </c:pt>
                <c:pt idx="53">
                  <c:v>221.77199999999999</c:v>
                </c:pt>
                <c:pt idx="54">
                  <c:v>878.91200000000003</c:v>
                </c:pt>
                <c:pt idx="55">
                  <c:v>697.63199999999995</c:v>
                </c:pt>
                <c:pt idx="56">
                  <c:v>425.71199999999999</c:v>
                </c:pt>
                <c:pt idx="57">
                  <c:v>199.11199999999999</c:v>
                </c:pt>
                <c:pt idx="58">
                  <c:v>788.27200000000005</c:v>
                </c:pt>
                <c:pt idx="59">
                  <c:v>606.99199999999996</c:v>
                </c:pt>
                <c:pt idx="60">
                  <c:v>516.35199999999998</c:v>
                </c:pt>
                <c:pt idx="61">
                  <c:v>335.072</c:v>
                </c:pt>
                <c:pt idx="62">
                  <c:v>674.97199999999998</c:v>
                </c:pt>
                <c:pt idx="63">
                  <c:v>448.37200000000001</c:v>
                </c:pt>
                <c:pt idx="64">
                  <c:v>221.77199999999999</c:v>
                </c:pt>
                <c:pt idx="65">
                  <c:v>878.91200000000003</c:v>
                </c:pt>
                <c:pt idx="66">
                  <c:v>199.11199999999999</c:v>
                </c:pt>
                <c:pt idx="67">
                  <c:v>788.27200000000005</c:v>
                </c:pt>
                <c:pt idx="68">
                  <c:v>652.31200000000001</c:v>
                </c:pt>
                <c:pt idx="69">
                  <c:v>516.35199999999998</c:v>
                </c:pt>
                <c:pt idx="70">
                  <c:v>380.392</c:v>
                </c:pt>
                <c:pt idx="71">
                  <c:v>244.43199999999999</c:v>
                </c:pt>
                <c:pt idx="72">
                  <c:v>856.25199999999995</c:v>
                </c:pt>
                <c:pt idx="73">
                  <c:v>720.29200000000003</c:v>
                </c:pt>
                <c:pt idx="74">
                  <c:v>584.33199999999999</c:v>
                </c:pt>
                <c:pt idx="75">
                  <c:v>448.37200000000001</c:v>
                </c:pt>
                <c:pt idx="76">
                  <c:v>176.452</c:v>
                </c:pt>
                <c:pt idx="77">
                  <c:v>221.77199999999999</c:v>
                </c:pt>
                <c:pt idx="78">
                  <c:v>878.91200000000003</c:v>
                </c:pt>
                <c:pt idx="79">
                  <c:v>697.63199999999995</c:v>
                </c:pt>
                <c:pt idx="80">
                  <c:v>425.71199999999999</c:v>
                </c:pt>
                <c:pt idx="81">
                  <c:v>199.11199999999999</c:v>
                </c:pt>
                <c:pt idx="82">
                  <c:v>788.27200000000005</c:v>
                </c:pt>
                <c:pt idx="83">
                  <c:v>606.99199999999996</c:v>
                </c:pt>
                <c:pt idx="84">
                  <c:v>516.35199999999998</c:v>
                </c:pt>
                <c:pt idx="85">
                  <c:v>335.072</c:v>
                </c:pt>
                <c:pt idx="86">
                  <c:v>674.97199999999998</c:v>
                </c:pt>
                <c:pt idx="87">
                  <c:v>448.37200000000001</c:v>
                </c:pt>
                <c:pt idx="88">
                  <c:v>221.77199999999999</c:v>
                </c:pt>
                <c:pt idx="89">
                  <c:v>878.91200000000003</c:v>
                </c:pt>
                <c:pt idx="90">
                  <c:v>199.11199999999999</c:v>
                </c:pt>
                <c:pt idx="91">
                  <c:v>788.27200000000005</c:v>
                </c:pt>
                <c:pt idx="92">
                  <c:v>652.31200000000001</c:v>
                </c:pt>
                <c:pt idx="93">
                  <c:v>516.35199999999998</c:v>
                </c:pt>
                <c:pt idx="94">
                  <c:v>380.392</c:v>
                </c:pt>
                <c:pt idx="95">
                  <c:v>244.43199999999999</c:v>
                </c:pt>
                <c:pt idx="96">
                  <c:v>856.25199999999995</c:v>
                </c:pt>
                <c:pt idx="97">
                  <c:v>720.29200000000003</c:v>
                </c:pt>
                <c:pt idx="98">
                  <c:v>584.33199999999999</c:v>
                </c:pt>
                <c:pt idx="99">
                  <c:v>448.37200000000001</c:v>
                </c:pt>
                <c:pt idx="100">
                  <c:v>176.452</c:v>
                </c:pt>
                <c:pt idx="101">
                  <c:v>221.77199999999999</c:v>
                </c:pt>
                <c:pt idx="102">
                  <c:v>878.91200000000003</c:v>
                </c:pt>
                <c:pt idx="103">
                  <c:v>697.63199999999995</c:v>
                </c:pt>
                <c:pt idx="104">
                  <c:v>425.71199999999999</c:v>
                </c:pt>
                <c:pt idx="105">
                  <c:v>199.11199999999999</c:v>
                </c:pt>
                <c:pt idx="106">
                  <c:v>788.27200000000005</c:v>
                </c:pt>
                <c:pt idx="107">
                  <c:v>606.99199999999996</c:v>
                </c:pt>
                <c:pt idx="108">
                  <c:v>516.35199999999998</c:v>
                </c:pt>
                <c:pt idx="109">
                  <c:v>335.072</c:v>
                </c:pt>
                <c:pt idx="110">
                  <c:v>674.97199999999998</c:v>
                </c:pt>
                <c:pt idx="111">
                  <c:v>448.37200000000001</c:v>
                </c:pt>
                <c:pt idx="112">
                  <c:v>221.77199999999999</c:v>
                </c:pt>
                <c:pt idx="113">
                  <c:v>878.91200000000003</c:v>
                </c:pt>
                <c:pt idx="114">
                  <c:v>199.11199999999999</c:v>
                </c:pt>
                <c:pt idx="115">
                  <c:v>788.27200000000005</c:v>
                </c:pt>
                <c:pt idx="116">
                  <c:v>652.31200000000001</c:v>
                </c:pt>
                <c:pt idx="117">
                  <c:v>516.35199999999998</c:v>
                </c:pt>
                <c:pt idx="118">
                  <c:v>380.392</c:v>
                </c:pt>
                <c:pt idx="119">
                  <c:v>244.43199999999999</c:v>
                </c:pt>
                <c:pt idx="120">
                  <c:v>856.25199999999995</c:v>
                </c:pt>
                <c:pt idx="121">
                  <c:v>720.29200000000003</c:v>
                </c:pt>
                <c:pt idx="122">
                  <c:v>584.33199999999999</c:v>
                </c:pt>
                <c:pt idx="123">
                  <c:v>448.37200000000001</c:v>
                </c:pt>
                <c:pt idx="124">
                  <c:v>176.452</c:v>
                </c:pt>
                <c:pt idx="125">
                  <c:v>221.77199999999999</c:v>
                </c:pt>
                <c:pt idx="126">
                  <c:v>878.91200000000003</c:v>
                </c:pt>
                <c:pt idx="127">
                  <c:v>697.63199999999995</c:v>
                </c:pt>
                <c:pt idx="128">
                  <c:v>425.71199999999999</c:v>
                </c:pt>
                <c:pt idx="129">
                  <c:v>199.11199999999999</c:v>
                </c:pt>
                <c:pt idx="130">
                  <c:v>788.27200000000005</c:v>
                </c:pt>
                <c:pt idx="131">
                  <c:v>606.99199999999996</c:v>
                </c:pt>
                <c:pt idx="132">
                  <c:v>516.35199999999998</c:v>
                </c:pt>
                <c:pt idx="133">
                  <c:v>335.072</c:v>
                </c:pt>
                <c:pt idx="134">
                  <c:v>674.97199999999998</c:v>
                </c:pt>
                <c:pt idx="135">
                  <c:v>448.37200000000001</c:v>
                </c:pt>
                <c:pt idx="136">
                  <c:v>221.77199999999999</c:v>
                </c:pt>
                <c:pt idx="137">
                  <c:v>878.91200000000003</c:v>
                </c:pt>
                <c:pt idx="138">
                  <c:v>199.11199999999999</c:v>
                </c:pt>
                <c:pt idx="139">
                  <c:v>788.27200000000005</c:v>
                </c:pt>
                <c:pt idx="140">
                  <c:v>652.31200000000001</c:v>
                </c:pt>
                <c:pt idx="141">
                  <c:v>516.35199999999998</c:v>
                </c:pt>
                <c:pt idx="142">
                  <c:v>380.392</c:v>
                </c:pt>
                <c:pt idx="143">
                  <c:v>244.43199999999999</c:v>
                </c:pt>
                <c:pt idx="144">
                  <c:v>856.25199999999995</c:v>
                </c:pt>
                <c:pt idx="145">
                  <c:v>720.29200000000003</c:v>
                </c:pt>
                <c:pt idx="146">
                  <c:v>584.33199999999999</c:v>
                </c:pt>
                <c:pt idx="147">
                  <c:v>448.37200000000001</c:v>
                </c:pt>
                <c:pt idx="148">
                  <c:v>176.452</c:v>
                </c:pt>
                <c:pt idx="149">
                  <c:v>221.77199999999999</c:v>
                </c:pt>
                <c:pt idx="150">
                  <c:v>878.91200000000003</c:v>
                </c:pt>
                <c:pt idx="151">
                  <c:v>697.63199999999995</c:v>
                </c:pt>
                <c:pt idx="152">
                  <c:v>425.71199999999999</c:v>
                </c:pt>
                <c:pt idx="153">
                  <c:v>199.11199999999999</c:v>
                </c:pt>
                <c:pt idx="154">
                  <c:v>788.27200000000005</c:v>
                </c:pt>
                <c:pt idx="155">
                  <c:v>606.99199999999996</c:v>
                </c:pt>
                <c:pt idx="156">
                  <c:v>516.35199999999998</c:v>
                </c:pt>
                <c:pt idx="157">
                  <c:v>335.072</c:v>
                </c:pt>
                <c:pt idx="158">
                  <c:v>674.97199999999998</c:v>
                </c:pt>
                <c:pt idx="159">
                  <c:v>448.37200000000001</c:v>
                </c:pt>
                <c:pt idx="160">
                  <c:v>221.77199999999999</c:v>
                </c:pt>
                <c:pt idx="161">
                  <c:v>878.91200000000003</c:v>
                </c:pt>
                <c:pt idx="162">
                  <c:v>199.11199999999999</c:v>
                </c:pt>
                <c:pt idx="163">
                  <c:v>788.27200000000005</c:v>
                </c:pt>
                <c:pt idx="164">
                  <c:v>652.31200000000001</c:v>
                </c:pt>
                <c:pt idx="165">
                  <c:v>516.35199999999998</c:v>
                </c:pt>
                <c:pt idx="166">
                  <c:v>380.392</c:v>
                </c:pt>
                <c:pt idx="167">
                  <c:v>244.43199999999999</c:v>
                </c:pt>
                <c:pt idx="168">
                  <c:v>856.25199999999995</c:v>
                </c:pt>
                <c:pt idx="169">
                  <c:v>720.29200000000003</c:v>
                </c:pt>
                <c:pt idx="170">
                  <c:v>584.33199999999999</c:v>
                </c:pt>
                <c:pt idx="171">
                  <c:v>448.37200000000001</c:v>
                </c:pt>
                <c:pt idx="172">
                  <c:v>176.452</c:v>
                </c:pt>
                <c:pt idx="173">
                  <c:v>221.77199999999999</c:v>
                </c:pt>
                <c:pt idx="174">
                  <c:v>878.91200000000003</c:v>
                </c:pt>
                <c:pt idx="175">
                  <c:v>697.63199999999995</c:v>
                </c:pt>
                <c:pt idx="176">
                  <c:v>425.71199999999999</c:v>
                </c:pt>
                <c:pt idx="177">
                  <c:v>199.11199999999999</c:v>
                </c:pt>
                <c:pt idx="178">
                  <c:v>788.27200000000005</c:v>
                </c:pt>
                <c:pt idx="179">
                  <c:v>606.99199999999996</c:v>
                </c:pt>
                <c:pt idx="180">
                  <c:v>516.35199999999998</c:v>
                </c:pt>
                <c:pt idx="181">
                  <c:v>335.072</c:v>
                </c:pt>
                <c:pt idx="182">
                  <c:v>674.97199999999998</c:v>
                </c:pt>
                <c:pt idx="183">
                  <c:v>448.37200000000001</c:v>
                </c:pt>
                <c:pt idx="184">
                  <c:v>221.77199999999999</c:v>
                </c:pt>
                <c:pt idx="185">
                  <c:v>878.91200000000003</c:v>
                </c:pt>
                <c:pt idx="186">
                  <c:v>199.11199999999999</c:v>
                </c:pt>
                <c:pt idx="187">
                  <c:v>788.27200000000005</c:v>
                </c:pt>
                <c:pt idx="188">
                  <c:v>652.31200000000001</c:v>
                </c:pt>
                <c:pt idx="189">
                  <c:v>516.35199999999998</c:v>
                </c:pt>
                <c:pt idx="190">
                  <c:v>380.392</c:v>
                </c:pt>
                <c:pt idx="191">
                  <c:v>244.43199999999999</c:v>
                </c:pt>
              </c:numCache>
            </c:numRef>
          </c:yVal>
          <c:smooth val="0"/>
          <c:extLst>
            <c:ext xmlns:c16="http://schemas.microsoft.com/office/drawing/2014/chart" uri="{C3380CC4-5D6E-409C-BE32-E72D297353CC}">
              <c16:uniqueId val="{0000000B-E35C-4705-9443-C2BD6C6889A4}"/>
            </c:ext>
          </c:extLst>
        </c:ser>
        <c:ser>
          <c:idx val="12"/>
          <c:order val="12"/>
          <c:tx>
            <c:v>ESD_VCCIO</c:v>
          </c:tx>
          <c:spPr>
            <a:ln w="25400" cap="rnd">
              <a:noFill/>
              <a:prstDash val="solid"/>
              <a:round/>
            </a:ln>
          </c:spPr>
          <c:marker>
            <c:symbol val="diamond"/>
            <c:size val="9"/>
            <c:spPr>
              <a:solidFill>
                <a:srgbClr val="C00000"/>
              </a:solidFill>
              <a:ln w="9525">
                <a:solidFill>
                  <a:schemeClr val="accent3"/>
                </a:solidFill>
                <a:prstDash val="solid"/>
              </a:ln>
            </c:spPr>
          </c:marker>
          <c:xVal>
            <c:numRef>
              <c:f>'EMIB_Bump coordination'!$D$441:$D$443</c:f>
            </c:numRef>
          </c:xVal>
          <c:yVal>
            <c:numRef>
              <c:f>'EMIB_Bump coordination'!$E$441:$E$443</c:f>
            </c:numRef>
          </c:yVal>
          <c:smooth val="0"/>
          <c:extLst>
            <c:ext xmlns:c16="http://schemas.microsoft.com/office/drawing/2014/chart" uri="{C3380CC4-5D6E-409C-BE32-E72D297353CC}">
              <c16:uniqueId val="{0000000C-E35C-4705-9443-C2BD6C6889A4}"/>
            </c:ext>
          </c:extLst>
        </c:ser>
        <c:ser>
          <c:idx val="13"/>
          <c:order val="13"/>
          <c:tx>
            <c:v>ESD_VCCAON</c:v>
          </c:tx>
          <c:spPr>
            <a:ln w="25400" cap="rnd">
              <a:noFill/>
              <a:prstDash val="solid"/>
              <a:round/>
            </a:ln>
          </c:spPr>
          <c:marker>
            <c:symbol val="diamond"/>
            <c:size val="9"/>
            <c:spPr>
              <a:solidFill>
                <a:srgbClr val="C00000"/>
              </a:solidFill>
              <a:ln w="9525">
                <a:solidFill>
                  <a:schemeClr val="accent1">
                    <a:lumMod val="80000"/>
                    <a:lumOff val="20000"/>
                  </a:schemeClr>
                </a:solidFill>
                <a:prstDash val="solid"/>
              </a:ln>
            </c:spPr>
          </c:marker>
          <c:xVal>
            <c:numRef>
              <c:f>'EMIB_Bump coordination'!$D$440</c:f>
            </c:numRef>
          </c:xVal>
          <c:yVal>
            <c:numRef>
              <c:f>'EMIB_Bump coordination'!$E$440</c:f>
            </c:numRef>
          </c:yVal>
          <c:smooth val="0"/>
          <c:extLst>
            <c:ext xmlns:c16="http://schemas.microsoft.com/office/drawing/2014/chart" uri="{C3380CC4-5D6E-409C-BE32-E72D297353CC}">
              <c16:uniqueId val="{0000000D-E35C-4705-9443-C2BD6C6889A4}"/>
            </c:ext>
          </c:extLst>
        </c:ser>
        <c:ser>
          <c:idx val="14"/>
          <c:order val="14"/>
          <c:tx>
            <c:v>ESD_signals</c:v>
          </c:tx>
          <c:spPr>
            <a:ln w="25400" cap="rnd">
              <a:noFill/>
              <a:prstDash val="solid"/>
              <a:round/>
            </a:ln>
          </c:spPr>
          <c:marker>
            <c:symbol val="diamond"/>
            <c:size val="9"/>
            <c:spPr>
              <a:solidFill>
                <a:schemeClr val="bg1">
                  <a:lumMod val="50000"/>
                </a:schemeClr>
              </a:solidFill>
              <a:ln w="9525">
                <a:solidFill>
                  <a:schemeClr val="bg1">
                    <a:lumMod val="50000"/>
                  </a:schemeClr>
                </a:solidFill>
                <a:prstDash val="solid"/>
              </a:ln>
            </c:spPr>
          </c:marker>
          <c:xVal>
            <c:numRef>
              <c:f>'EMIB_Bump coordination'!$D$433:$D$439</c:f>
            </c:numRef>
          </c:xVal>
          <c:yVal>
            <c:numRef>
              <c:f>'EMIB_Bump coordination'!$E$433:$E$439</c:f>
            </c:numRef>
          </c:yVal>
          <c:smooth val="0"/>
          <c:extLst>
            <c:ext xmlns:c16="http://schemas.microsoft.com/office/drawing/2014/chart" uri="{C3380CC4-5D6E-409C-BE32-E72D297353CC}">
              <c16:uniqueId val="{0000000E-E35C-4705-9443-C2BD6C6889A4}"/>
            </c:ext>
          </c:extLst>
        </c:ser>
        <c:ser>
          <c:idx val="15"/>
          <c:order val="15"/>
          <c:tx>
            <c:v>C4_VDD_probe</c:v>
          </c:tx>
          <c:spPr>
            <a:ln w="25400" cap="rnd">
              <a:noFill/>
              <a:prstDash val="solid"/>
              <a:round/>
            </a:ln>
          </c:spPr>
          <c:marker>
            <c:symbol val="triangle"/>
            <c:size val="9"/>
            <c:spPr>
              <a:solidFill>
                <a:srgbClr val="7030A0"/>
              </a:solidFill>
              <a:ln w="9525">
                <a:solidFill>
                  <a:srgbClr val="7030A0"/>
                </a:solidFill>
                <a:prstDash val="solid"/>
              </a:ln>
            </c:spPr>
          </c:marker>
          <c:xVal>
            <c:numRef>
              <c:f>'EMIB_Bump coordination'!$D$429:$D$432</c:f>
            </c:numRef>
          </c:xVal>
          <c:yVal>
            <c:numRef>
              <c:f>'EMIB_Bump coordination'!$E$429:$E$432</c:f>
            </c:numRef>
          </c:yVal>
          <c:smooth val="0"/>
          <c:extLst>
            <c:ext xmlns:c16="http://schemas.microsoft.com/office/drawing/2014/chart" uri="{C3380CC4-5D6E-409C-BE32-E72D297353CC}">
              <c16:uniqueId val="{0000000F-E35C-4705-9443-C2BD6C6889A4}"/>
            </c:ext>
          </c:extLst>
        </c:ser>
        <c:ser>
          <c:idx val="16"/>
          <c:order val="16"/>
          <c:tx>
            <c:v>C4_VCCIO_probe</c:v>
          </c:tx>
          <c:spPr>
            <a:ln w="25400" cap="rnd">
              <a:noFill/>
              <a:prstDash val="solid"/>
              <a:round/>
            </a:ln>
          </c:spPr>
          <c:marker>
            <c:symbol val="triangle"/>
            <c:size val="9"/>
            <c:spPr>
              <a:solidFill>
                <a:srgbClr val="C00000"/>
              </a:solidFill>
              <a:ln w="9525">
                <a:solidFill>
                  <a:srgbClr val="C00000"/>
                </a:solidFill>
                <a:prstDash val="solid"/>
              </a:ln>
            </c:spPr>
          </c:marker>
          <c:xVal>
            <c:numRef>
              <c:f>'EMIB_Bump coordination'!$D$427:$D$428</c:f>
            </c:numRef>
          </c:xVal>
          <c:yVal>
            <c:numRef>
              <c:f>'EMIB_Bump coordination'!$E$427:$E$428</c:f>
            </c:numRef>
          </c:yVal>
          <c:smooth val="0"/>
          <c:extLst>
            <c:ext xmlns:c16="http://schemas.microsoft.com/office/drawing/2014/chart" uri="{C3380CC4-5D6E-409C-BE32-E72D297353CC}">
              <c16:uniqueId val="{00000010-E35C-4705-9443-C2BD6C6889A4}"/>
            </c:ext>
          </c:extLst>
        </c:ser>
        <c:ser>
          <c:idx val="17"/>
          <c:order val="17"/>
          <c:tx>
            <c:v>C4_VSS_probe</c:v>
          </c:tx>
          <c:spPr>
            <a:ln w="25400" cap="rnd">
              <a:noFill/>
              <a:prstDash val="solid"/>
              <a:round/>
            </a:ln>
          </c:spPr>
          <c:marker>
            <c:symbol val="triangle"/>
            <c:size val="9"/>
            <c:spPr>
              <a:solidFill>
                <a:schemeClr val="accent6">
                  <a:lumMod val="50000"/>
                </a:schemeClr>
              </a:solidFill>
              <a:ln w="9525">
                <a:solidFill>
                  <a:schemeClr val="accent6">
                    <a:lumMod val="50000"/>
                  </a:schemeClr>
                </a:solidFill>
                <a:prstDash val="solid"/>
              </a:ln>
            </c:spPr>
          </c:marker>
          <c:xVal>
            <c:numRef>
              <c:f>'EMIB_Bump coordination'!$D$423:$D$426</c:f>
            </c:numRef>
          </c:xVal>
          <c:yVal>
            <c:numRef>
              <c:f>'EMIB_Bump coordination'!$E$423:$E$426</c:f>
            </c:numRef>
          </c:yVal>
          <c:smooth val="0"/>
          <c:extLst>
            <c:ext xmlns:c16="http://schemas.microsoft.com/office/drawing/2014/chart" uri="{C3380CC4-5D6E-409C-BE32-E72D297353CC}">
              <c16:uniqueId val="{00000011-E35C-4705-9443-C2BD6C6889A4}"/>
            </c:ext>
          </c:extLst>
        </c:ser>
        <c:dLbls>
          <c:showLegendKey val="0"/>
          <c:showVal val="0"/>
          <c:showCatName val="0"/>
          <c:showSerName val="0"/>
          <c:showPercent val="0"/>
          <c:showBubbleSize val="0"/>
        </c:dLbls>
        <c:axId val="720297424"/>
        <c:axId val="720291848"/>
      </c:scatterChart>
      <c:valAx>
        <c:axId val="720297424"/>
        <c:scaling>
          <c:orientation val="minMax"/>
          <c:max val="3966.248"/>
          <c:min val="0"/>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200" b="1" i="0" strike="noStrike" kern="1200" baseline="0">
                    <a:solidFill>
                      <a:srgbClr val="7030A0"/>
                    </a:solidFill>
                    <a:latin typeface="+mn-lt"/>
                    <a:ea typeface="+mn-ea"/>
                    <a:cs typeface="+mn-cs"/>
                  </a:defRPr>
                </a:pPr>
                <a:r>
                  <a:rPr lang="en-US" sz="1200" b="1">
                    <a:solidFill>
                      <a:srgbClr val="7030A0"/>
                    </a:solidFill>
                  </a:rPr>
                  <a:t>OGD [um]</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20291848"/>
        <c:crosses val="autoZero"/>
        <c:crossBetween val="midCat"/>
      </c:valAx>
      <c:valAx>
        <c:axId val="720291848"/>
        <c:scaling>
          <c:orientation val="minMax"/>
          <c:max val="2262.846"/>
          <c:min val="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200" b="1" i="0" strike="noStrike" kern="1200" baseline="0">
                    <a:solidFill>
                      <a:srgbClr val="7030A0"/>
                    </a:solidFill>
                    <a:latin typeface="+mn-lt"/>
                    <a:ea typeface="+mn-ea"/>
                    <a:cs typeface="+mn-cs"/>
                  </a:defRPr>
                </a:pPr>
                <a:r>
                  <a:rPr lang="en-US" sz="1200" b="1">
                    <a:solidFill>
                      <a:srgbClr val="7030A0"/>
                    </a:solidFill>
                  </a:rPr>
                  <a:t>PGD</a:t>
                </a:r>
                <a:r>
                  <a:rPr lang="en-US" sz="1200" b="1" baseline="0">
                    <a:solidFill>
                      <a:srgbClr val="7030A0"/>
                    </a:solidFill>
                  </a:rPr>
                  <a:t> [um]</a:t>
                </a:r>
                <a:endParaRPr lang="en-US" sz="1200" b="1">
                  <a:solidFill>
                    <a:srgbClr val="7030A0"/>
                  </a:solidFill>
                </a:endParaRP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20297424"/>
        <c:crosses val="autoZero"/>
        <c:crossBetween val="midCat"/>
      </c:valAx>
    </c:plotArea>
    <c:legend>
      <c:legendPos val="r"/>
      <c:layout>
        <c:manualLayout>
          <c:xMode val="edge"/>
          <c:yMode val="edge"/>
          <c:x val="0.82985249301902142"/>
          <c:y val="0.25995535589612351"/>
          <c:w val="9.4188630290022432E-2"/>
          <c:h val="0.66077830724328268"/>
        </c:manualLayout>
      </c:layout>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65206</xdr:colOff>
      <xdr:row>9</xdr:row>
      <xdr:rowOff>21010</xdr:rowOff>
    </xdr:from>
    <xdr:to>
      <xdr:col>32</xdr:col>
      <xdr:colOff>74733</xdr:colOff>
      <xdr:row>46</xdr:row>
      <xdr:rowOff>21004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I26"/>
  <sheetViews>
    <sheetView topLeftCell="A13" workbookViewId="0">
      <selection activeCell="E17" sqref="E17"/>
    </sheetView>
  </sheetViews>
  <sheetFormatPr defaultRowHeight="15" x14ac:dyDescent="0.25"/>
  <cols>
    <col min="1" max="1" width="1.5703125" customWidth="1"/>
    <col min="2" max="2" width="30.85546875" customWidth="1"/>
    <col min="3" max="3" width="10" bestFit="1" customWidth="1"/>
    <col min="4" max="4" width="41" customWidth="1"/>
    <col min="5" max="5" width="39.28515625" customWidth="1"/>
  </cols>
  <sheetData>
    <row r="1" spans="2:9" s="3" customFormat="1" ht="26.25" customHeight="1" x14ac:dyDescent="0.4">
      <c r="B1" s="3" t="s">
        <v>0</v>
      </c>
    </row>
    <row r="3" spans="2:9" ht="15.75" customHeight="1" x14ac:dyDescent="0.25">
      <c r="B3" s="9" t="s">
        <v>1</v>
      </c>
      <c r="C3" s="5"/>
      <c r="D3" s="5"/>
      <c r="E3" s="5"/>
      <c r="F3" s="5"/>
      <c r="G3" s="5"/>
      <c r="H3" s="5"/>
      <c r="I3" s="5"/>
    </row>
    <row r="4" spans="2:9" x14ac:dyDescent="0.25">
      <c r="B4" s="5"/>
      <c r="C4" s="5"/>
      <c r="D4" s="5"/>
      <c r="E4" s="5"/>
      <c r="F4" s="5"/>
      <c r="G4" s="5"/>
      <c r="H4" s="5"/>
      <c r="I4" s="5"/>
    </row>
    <row r="5" spans="2:9" x14ac:dyDescent="0.25">
      <c r="B5" s="10" t="s">
        <v>2</v>
      </c>
      <c r="C5" s="11" t="s">
        <v>3</v>
      </c>
      <c r="D5" s="10" t="s">
        <v>4</v>
      </c>
      <c r="E5" s="12" t="s">
        <v>5</v>
      </c>
      <c r="F5" s="5"/>
      <c r="G5" s="5"/>
      <c r="H5" s="5"/>
      <c r="I5" s="5"/>
    </row>
    <row r="6" spans="2:9" x14ac:dyDescent="0.25">
      <c r="B6" s="13">
        <v>0.1</v>
      </c>
      <c r="C6" s="14">
        <v>44742</v>
      </c>
      <c r="D6" s="13" t="s">
        <v>6</v>
      </c>
      <c r="E6" s="15" t="s">
        <v>7</v>
      </c>
      <c r="F6" s="5"/>
      <c r="G6" s="5"/>
      <c r="H6" s="5"/>
      <c r="I6" s="5"/>
    </row>
    <row r="7" spans="2:9" ht="135" customHeight="1" x14ac:dyDescent="0.25">
      <c r="B7" s="13">
        <v>0.2</v>
      </c>
      <c r="C7" s="14">
        <v>44763</v>
      </c>
      <c r="D7" s="13" t="s">
        <v>6</v>
      </c>
      <c r="E7" s="15" t="s">
        <v>8</v>
      </c>
      <c r="F7" s="5"/>
      <c r="G7" s="5"/>
      <c r="H7" s="5"/>
      <c r="I7" s="5"/>
    </row>
    <row r="8" spans="2:9" ht="60" customHeight="1" x14ac:dyDescent="0.25">
      <c r="B8" s="13">
        <v>0.3</v>
      </c>
      <c r="C8" s="14">
        <v>44769</v>
      </c>
      <c r="D8" s="13" t="s">
        <v>6</v>
      </c>
      <c r="E8" s="15" t="s">
        <v>9</v>
      </c>
      <c r="F8" s="5"/>
      <c r="G8" s="5"/>
      <c r="H8" s="5"/>
      <c r="I8" s="5"/>
    </row>
    <row r="9" spans="2:9" ht="180" customHeight="1" x14ac:dyDescent="0.25">
      <c r="B9" s="13">
        <v>0.4</v>
      </c>
      <c r="C9" s="14">
        <v>44791</v>
      </c>
      <c r="D9" s="13" t="s">
        <v>6</v>
      </c>
      <c r="E9" s="15" t="s">
        <v>10</v>
      </c>
      <c r="F9" s="5"/>
      <c r="G9" s="5"/>
      <c r="H9" s="5"/>
      <c r="I9" s="5"/>
    </row>
    <row r="10" spans="2:9" ht="225" customHeight="1" x14ac:dyDescent="0.25">
      <c r="B10" s="13">
        <v>0.5</v>
      </c>
      <c r="C10" s="14">
        <v>44792</v>
      </c>
      <c r="D10" s="13" t="s">
        <v>6</v>
      </c>
      <c r="E10" s="15" t="s">
        <v>11</v>
      </c>
      <c r="F10" s="5"/>
      <c r="G10" s="5"/>
      <c r="H10" s="5"/>
      <c r="I10" s="5"/>
    </row>
    <row r="11" spans="2:9" ht="45" customHeight="1" x14ac:dyDescent="0.25">
      <c r="B11" s="13">
        <v>0.6</v>
      </c>
      <c r="C11" s="14">
        <v>44796</v>
      </c>
      <c r="D11" s="13" t="s">
        <v>6</v>
      </c>
      <c r="E11" s="15" t="s">
        <v>12</v>
      </c>
      <c r="F11" s="5"/>
      <c r="G11" s="5"/>
      <c r="H11" s="5"/>
      <c r="I11" s="5"/>
    </row>
    <row r="12" spans="2:9" ht="30" customHeight="1" x14ac:dyDescent="0.25">
      <c r="B12" s="13">
        <v>0.7</v>
      </c>
      <c r="C12" s="14">
        <v>44802</v>
      </c>
      <c r="D12" s="13" t="s">
        <v>6</v>
      </c>
      <c r="E12" s="15" t="s">
        <v>13</v>
      </c>
      <c r="F12" s="5"/>
      <c r="G12" s="5"/>
      <c r="H12" s="5"/>
      <c r="I12" s="5"/>
    </row>
    <row r="13" spans="2:9" ht="105" customHeight="1" x14ac:dyDescent="0.25">
      <c r="B13" s="13">
        <v>0.8</v>
      </c>
      <c r="C13" s="14">
        <v>44810</v>
      </c>
      <c r="D13" s="13" t="s">
        <v>6</v>
      </c>
      <c r="E13" s="15" t="s">
        <v>14</v>
      </c>
      <c r="F13" s="5"/>
      <c r="G13" s="5"/>
      <c r="H13" s="5"/>
      <c r="I13" s="5"/>
    </row>
    <row r="14" spans="2:9" x14ac:dyDescent="0.25">
      <c r="B14" s="13">
        <v>0.9</v>
      </c>
      <c r="C14" s="14">
        <v>44818</v>
      </c>
      <c r="D14" s="13" t="s">
        <v>6</v>
      </c>
      <c r="E14" s="15" t="s">
        <v>15</v>
      </c>
      <c r="F14" s="5"/>
      <c r="G14" s="5"/>
      <c r="H14" s="5"/>
      <c r="I14" s="5"/>
    </row>
    <row r="15" spans="2:9" ht="30" customHeight="1" x14ac:dyDescent="0.25">
      <c r="B15" s="59">
        <v>1</v>
      </c>
      <c r="C15" s="14">
        <v>44851</v>
      </c>
      <c r="D15" s="13" t="s">
        <v>6</v>
      </c>
      <c r="E15" s="15" t="s">
        <v>16</v>
      </c>
      <c r="F15" s="5"/>
      <c r="G15" s="5"/>
      <c r="H15" s="5"/>
      <c r="I15" s="5"/>
    </row>
    <row r="16" spans="2:9" ht="120" customHeight="1" x14ac:dyDescent="0.25">
      <c r="B16" s="59">
        <v>1.1000000000000001</v>
      </c>
      <c r="C16" s="14">
        <v>44858</v>
      </c>
      <c r="D16" s="13" t="s">
        <v>6</v>
      </c>
      <c r="E16" s="15" t="s">
        <v>17</v>
      </c>
      <c r="F16" s="5"/>
      <c r="G16" s="5"/>
      <c r="H16" s="5"/>
      <c r="I16" s="5"/>
    </row>
    <row r="17" spans="2:9" ht="60" customHeight="1" x14ac:dyDescent="0.25">
      <c r="B17" s="59">
        <v>1.2</v>
      </c>
      <c r="C17" s="14">
        <v>44907</v>
      </c>
      <c r="D17" s="13" t="s">
        <v>6</v>
      </c>
      <c r="E17" s="15" t="s">
        <v>18</v>
      </c>
      <c r="F17" s="5"/>
      <c r="G17" s="5"/>
      <c r="H17" s="5"/>
      <c r="I17" s="5"/>
    </row>
    <row r="18" spans="2:9" x14ac:dyDescent="0.25">
      <c r="B18" s="16"/>
      <c r="C18" s="16"/>
      <c r="D18" s="1"/>
      <c r="E18" s="5"/>
      <c r="F18" s="5"/>
      <c r="G18" s="5"/>
      <c r="H18" s="5"/>
      <c r="I18" s="5"/>
    </row>
    <row r="19" spans="2:9" ht="15.75" customHeight="1" x14ac:dyDescent="0.25">
      <c r="B19" s="9" t="s">
        <v>19</v>
      </c>
      <c r="C19" s="5"/>
      <c r="D19" s="5"/>
      <c r="E19" s="5"/>
      <c r="F19" s="5"/>
      <c r="G19" s="5"/>
      <c r="H19" s="5"/>
      <c r="I19" s="5"/>
    </row>
    <row r="20" spans="2:9" x14ac:dyDescent="0.25">
      <c r="B20" s="5"/>
      <c r="C20" s="5"/>
      <c r="D20" s="5"/>
      <c r="E20" s="5"/>
      <c r="F20" s="5"/>
      <c r="G20" s="5"/>
      <c r="H20" s="5"/>
      <c r="I20" s="5"/>
    </row>
    <row r="21" spans="2:9" x14ac:dyDescent="0.25">
      <c r="B21" s="17" t="s">
        <v>20</v>
      </c>
      <c r="C21" s="106" t="s">
        <v>21</v>
      </c>
      <c r="D21" s="107"/>
      <c r="E21" s="107"/>
      <c r="F21" s="107"/>
      <c r="G21" s="107"/>
      <c r="H21" s="107"/>
      <c r="I21" s="5"/>
    </row>
    <row r="22" spans="2:9" x14ac:dyDescent="0.25">
      <c r="B22" s="18" t="s">
        <v>22</v>
      </c>
      <c r="C22" s="103" t="s">
        <v>23</v>
      </c>
      <c r="D22" s="104"/>
      <c r="E22" s="104"/>
      <c r="F22" s="104"/>
      <c r="G22" s="104"/>
      <c r="H22" s="105"/>
      <c r="I22" s="1"/>
    </row>
    <row r="23" spans="2:9" x14ac:dyDescent="0.25">
      <c r="B23" s="18" t="s">
        <v>24</v>
      </c>
      <c r="C23" s="103" t="s">
        <v>25</v>
      </c>
      <c r="D23" s="104"/>
      <c r="E23" s="104"/>
      <c r="F23" s="104"/>
      <c r="G23" s="104"/>
      <c r="H23" s="105"/>
      <c r="I23" s="1"/>
    </row>
    <row r="24" spans="2:9" x14ac:dyDescent="0.25">
      <c r="B24" s="18" t="s">
        <v>26</v>
      </c>
      <c r="C24" s="103" t="s">
        <v>27</v>
      </c>
      <c r="D24" s="104"/>
      <c r="E24" s="104"/>
      <c r="F24" s="104"/>
      <c r="G24" s="104"/>
      <c r="H24" s="105"/>
    </row>
    <row r="25" spans="2:9" x14ac:dyDescent="0.25">
      <c r="B25" s="18" t="s">
        <v>28</v>
      </c>
      <c r="C25" s="103" t="s">
        <v>29</v>
      </c>
      <c r="D25" s="104"/>
      <c r="E25" s="104"/>
      <c r="F25" s="104"/>
      <c r="G25" s="104"/>
      <c r="H25" s="105"/>
    </row>
    <row r="26" spans="2:9" x14ac:dyDescent="0.25">
      <c r="B26" s="18" t="s">
        <v>30</v>
      </c>
      <c r="C26" s="103" t="s">
        <v>31</v>
      </c>
      <c r="D26" s="104"/>
      <c r="E26" s="104"/>
      <c r="F26" s="104"/>
      <c r="G26" s="104"/>
      <c r="H26" s="105"/>
    </row>
  </sheetData>
  <mergeCells count="6">
    <mergeCell ref="C21:H21"/>
    <mergeCell ref="C25:H25"/>
    <mergeCell ref="C24:H24"/>
    <mergeCell ref="C22:H22"/>
    <mergeCell ref="C23:H23"/>
    <mergeCell ref="C26:H2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L36"/>
  <sheetViews>
    <sheetView zoomScale="115" zoomScaleNormal="115" workbookViewId="0">
      <selection activeCell="K8" sqref="K8"/>
    </sheetView>
  </sheetViews>
  <sheetFormatPr defaultRowHeight="15" x14ac:dyDescent="0.25"/>
  <cols>
    <col min="1" max="1" width="13.140625" bestFit="1" customWidth="1"/>
    <col min="2" max="2" width="36.28515625" bestFit="1" customWidth="1"/>
    <col min="6" max="6" width="36.28515625" bestFit="1" customWidth="1"/>
    <col min="7" max="7" width="10.140625" bestFit="1" customWidth="1"/>
    <col min="8" max="8" width="4.85546875" bestFit="1" customWidth="1"/>
    <col min="10" max="10" width="36.28515625" bestFit="1" customWidth="1"/>
    <col min="11" max="11" width="10.140625" bestFit="1" customWidth="1"/>
    <col min="12" max="12" width="4.85546875" bestFit="1" customWidth="1"/>
  </cols>
  <sheetData>
    <row r="1" spans="2:12" s="3" customFormat="1" ht="26.25" customHeight="1" x14ac:dyDescent="0.4">
      <c r="B1" s="3" t="s">
        <v>22</v>
      </c>
    </row>
    <row r="2" spans="2:12" x14ac:dyDescent="0.25">
      <c r="B2" s="4" t="s">
        <v>32</v>
      </c>
      <c r="C2" s="5"/>
      <c r="D2" s="5"/>
      <c r="E2" s="5"/>
      <c r="F2" s="5"/>
      <c r="G2" s="5"/>
      <c r="H2" s="5"/>
      <c r="I2" s="5"/>
      <c r="J2" s="5"/>
    </row>
    <row r="3" spans="2:12" x14ac:dyDescent="0.25">
      <c r="B3" s="5" t="s">
        <v>33</v>
      </c>
      <c r="C3" s="5"/>
      <c r="D3" s="5"/>
      <c r="E3" s="5"/>
      <c r="F3" s="5"/>
      <c r="G3" s="5"/>
      <c r="H3" s="5"/>
      <c r="I3" s="5"/>
      <c r="J3" s="5"/>
    </row>
    <row r="4" spans="2:12" x14ac:dyDescent="0.25">
      <c r="B4" s="5"/>
      <c r="C4" s="5"/>
      <c r="D4" s="5"/>
      <c r="E4" s="5"/>
      <c r="F4" s="5"/>
      <c r="G4" s="5"/>
      <c r="H4" s="5"/>
      <c r="I4" s="5"/>
      <c r="J4" s="5" t="s">
        <v>34</v>
      </c>
      <c r="K4">
        <v>0.98</v>
      </c>
    </row>
    <row r="5" spans="2:12" s="7" customFormat="1" ht="5.45" customHeight="1" x14ac:dyDescent="0.25">
      <c r="B5" s="6"/>
      <c r="C5" s="6"/>
      <c r="D5" s="6"/>
      <c r="E5" s="6"/>
      <c r="F5" s="6"/>
      <c r="G5" s="6"/>
      <c r="H5" s="6"/>
      <c r="I5" s="6"/>
      <c r="J5" s="6"/>
    </row>
    <row r="6" spans="2:12" x14ac:dyDescent="0.25">
      <c r="B6" s="108" t="s">
        <v>35</v>
      </c>
      <c r="C6" s="104"/>
      <c r="D6" s="105"/>
      <c r="F6" s="108" t="s">
        <v>36</v>
      </c>
      <c r="G6" s="104"/>
      <c r="H6" s="105"/>
      <c r="J6" s="108" t="s">
        <v>37</v>
      </c>
      <c r="K6" s="104"/>
      <c r="L6" s="105"/>
    </row>
    <row r="7" spans="2:12" x14ac:dyDescent="0.25">
      <c r="B7" s="8" t="s">
        <v>22</v>
      </c>
      <c r="C7" s="8" t="s">
        <v>38</v>
      </c>
      <c r="D7" s="8" t="s">
        <v>39</v>
      </c>
      <c r="F7" s="8" t="s">
        <v>22</v>
      </c>
      <c r="G7" s="8" t="s">
        <v>38</v>
      </c>
      <c r="H7" s="8" t="s">
        <v>39</v>
      </c>
      <c r="J7" s="8" t="s">
        <v>22</v>
      </c>
      <c r="K7" s="8" t="s">
        <v>38</v>
      </c>
      <c r="L7" s="8" t="s">
        <v>39</v>
      </c>
    </row>
    <row r="8" spans="2:12" x14ac:dyDescent="0.25">
      <c r="B8" s="2" t="s">
        <v>40</v>
      </c>
      <c r="C8" s="2">
        <v>77.760000000000005</v>
      </c>
      <c r="D8" s="2" t="s">
        <v>41</v>
      </c>
      <c r="F8" s="2" t="s">
        <v>40</v>
      </c>
      <c r="G8" s="2">
        <v>77.760000000000005</v>
      </c>
      <c r="H8" s="2" t="s">
        <v>41</v>
      </c>
      <c r="J8" s="2" t="s">
        <v>40</v>
      </c>
      <c r="K8" s="2">
        <f>_xlfn.CEILING.MATH(G8/0.98,0.001)</f>
        <v>79.347000000000008</v>
      </c>
      <c r="L8" s="2" t="s">
        <v>41</v>
      </c>
    </row>
    <row r="9" spans="2:12" x14ac:dyDescent="0.25">
      <c r="B9" s="2" t="s">
        <v>42</v>
      </c>
      <c r="C9" s="2">
        <v>45.32</v>
      </c>
      <c r="D9" s="2" t="s">
        <v>41</v>
      </c>
      <c r="F9" s="2" t="s">
        <v>42</v>
      </c>
      <c r="G9" s="2">
        <v>45.32</v>
      </c>
      <c r="H9" s="2" t="s">
        <v>41</v>
      </c>
      <c r="J9" s="2" t="s">
        <v>42</v>
      </c>
      <c r="K9" s="2">
        <f>_xlfn.CEILING.MATH(G9/0.98,0.001)</f>
        <v>46.244999999999997</v>
      </c>
      <c r="L9" s="2" t="s">
        <v>41</v>
      </c>
    </row>
    <row r="10" spans="2:12" x14ac:dyDescent="0.25">
      <c r="B10" s="2" t="s">
        <v>43</v>
      </c>
      <c r="C10" s="2">
        <v>194.4</v>
      </c>
      <c r="D10" s="2" t="s">
        <v>41</v>
      </c>
      <c r="F10" s="2" t="s">
        <v>43</v>
      </c>
      <c r="G10" s="2"/>
      <c r="H10" s="2" t="s">
        <v>41</v>
      </c>
      <c r="J10" s="2" t="s">
        <v>43</v>
      </c>
      <c r="K10" s="2"/>
      <c r="L10" s="2" t="s">
        <v>41</v>
      </c>
    </row>
    <row r="11" spans="2:12" x14ac:dyDescent="0.25">
      <c r="B11" s="2" t="s">
        <v>44</v>
      </c>
      <c r="C11" s="2">
        <v>100.724</v>
      </c>
      <c r="D11" s="2" t="s">
        <v>41</v>
      </c>
      <c r="F11" s="2" t="s">
        <v>44</v>
      </c>
      <c r="G11" s="2"/>
      <c r="H11" s="2" t="s">
        <v>41</v>
      </c>
      <c r="J11" s="2" t="s">
        <v>44</v>
      </c>
      <c r="K11" s="2"/>
      <c r="L11" s="2" t="s">
        <v>41</v>
      </c>
    </row>
    <row r="12" spans="2:12" x14ac:dyDescent="0.25">
      <c r="B12" s="2" t="s">
        <v>45</v>
      </c>
      <c r="C12" s="2">
        <v>70</v>
      </c>
      <c r="D12" s="2" t="s">
        <v>41</v>
      </c>
      <c r="F12" s="2" t="s">
        <v>45</v>
      </c>
      <c r="G12" s="2"/>
      <c r="H12" s="2" t="s">
        <v>41</v>
      </c>
      <c r="J12" s="2" t="s">
        <v>45</v>
      </c>
      <c r="K12" s="2"/>
      <c r="L12" s="2" t="s">
        <v>41</v>
      </c>
    </row>
    <row r="13" spans="2:12" x14ac:dyDescent="0.25">
      <c r="B13" s="2" t="s">
        <v>46</v>
      </c>
      <c r="C13" s="2">
        <v>28</v>
      </c>
      <c r="D13" s="2" t="s">
        <v>41</v>
      </c>
      <c r="F13" s="2" t="s">
        <v>46</v>
      </c>
      <c r="G13" s="2">
        <v>25.02</v>
      </c>
      <c r="H13" s="2" t="s">
        <v>41</v>
      </c>
      <c r="J13" s="2" t="s">
        <v>46</v>
      </c>
      <c r="K13" s="2">
        <v>25.02</v>
      </c>
      <c r="L13" s="2" t="s">
        <v>41</v>
      </c>
    </row>
    <row r="14" spans="2:12" x14ac:dyDescent="0.25">
      <c r="B14" s="2" t="s">
        <v>47</v>
      </c>
      <c r="C14" s="2">
        <f>C12/2+50</f>
        <v>85</v>
      </c>
      <c r="D14" s="2" t="s">
        <v>41</v>
      </c>
      <c r="F14" s="2" t="s">
        <v>47</v>
      </c>
      <c r="G14" s="2">
        <f>G12/2+50</f>
        <v>50</v>
      </c>
      <c r="H14" s="2" t="s">
        <v>41</v>
      </c>
      <c r="J14" s="2" t="s">
        <v>47</v>
      </c>
      <c r="K14" s="2">
        <f>K12/2+50</f>
        <v>50</v>
      </c>
      <c r="L14" s="2" t="s">
        <v>41</v>
      </c>
    </row>
    <row r="15" spans="2:12" x14ac:dyDescent="0.25">
      <c r="B15" s="2" t="s">
        <v>48</v>
      </c>
      <c r="C15" s="2">
        <f>C13/2+50</f>
        <v>64</v>
      </c>
      <c r="D15" s="2" t="s">
        <v>41</v>
      </c>
      <c r="F15" s="2" t="s">
        <v>48</v>
      </c>
      <c r="G15" s="2">
        <f>G13/2+50</f>
        <v>62.51</v>
      </c>
      <c r="H15" s="2" t="s">
        <v>41</v>
      </c>
      <c r="J15" s="2" t="s">
        <v>48</v>
      </c>
      <c r="K15" s="2">
        <f>K13/2+50</f>
        <v>62.51</v>
      </c>
      <c r="L15" s="2" t="s">
        <v>41</v>
      </c>
    </row>
    <row r="16" spans="2:12" x14ac:dyDescent="0.25">
      <c r="B16" s="2" t="s">
        <v>49</v>
      </c>
      <c r="C16" s="2">
        <v>116.3</v>
      </c>
      <c r="D16" s="2" t="s">
        <v>41</v>
      </c>
      <c r="F16" s="2" t="s">
        <v>49</v>
      </c>
      <c r="G16" s="2">
        <v>116.3</v>
      </c>
      <c r="H16" s="2" t="s">
        <v>41</v>
      </c>
      <c r="J16" s="2" t="s">
        <v>49</v>
      </c>
      <c r="K16" s="2">
        <v>116.3</v>
      </c>
      <c r="L16" s="2" t="s">
        <v>41</v>
      </c>
    </row>
    <row r="17" spans="2:12" x14ac:dyDescent="0.25">
      <c r="B17" s="2" t="s">
        <v>50</v>
      </c>
      <c r="C17" s="2">
        <v>180</v>
      </c>
      <c r="D17" s="2" t="s">
        <v>41</v>
      </c>
      <c r="F17" s="2" t="s">
        <v>50</v>
      </c>
      <c r="G17" s="2">
        <v>180</v>
      </c>
      <c r="H17" s="2" t="s">
        <v>41</v>
      </c>
      <c r="J17" s="2" t="s">
        <v>50</v>
      </c>
      <c r="K17" s="2">
        <v>180</v>
      </c>
      <c r="L17" s="2" t="s">
        <v>41</v>
      </c>
    </row>
    <row r="18" spans="2:12" x14ac:dyDescent="0.25">
      <c r="B18" s="2" t="s">
        <v>51</v>
      </c>
      <c r="C18" s="2">
        <f>19.44+SUM(Parameters!$C$23:$C$25)+C27+1.92+27.936+86.208</f>
        <v>290.44799999999998</v>
      </c>
      <c r="D18" s="2" t="s">
        <v>41</v>
      </c>
      <c r="F18" s="2" t="s">
        <v>51</v>
      </c>
      <c r="G18" s="2">
        <f>19.44+SUM(Parameters!$C$23:$C$25)+G27+1.92+27.936+86.208</f>
        <v>290.44799999999998</v>
      </c>
      <c r="H18" s="2" t="s">
        <v>41</v>
      </c>
      <c r="J18" s="2" t="s">
        <v>51</v>
      </c>
      <c r="K18" s="2">
        <f>19.44+SUM(Parameters!$C$23:$C$25)+K27+1.92+27.936+86.208</f>
        <v>290.44799999999998</v>
      </c>
      <c r="L18" s="2" t="s">
        <v>41</v>
      </c>
    </row>
    <row r="19" spans="2:12" x14ac:dyDescent="0.25">
      <c r="B19" s="2" t="s">
        <v>52</v>
      </c>
      <c r="C19" s="2">
        <f>62.522+SUM(Parameters!$C$23:$C$25)+1.69</f>
        <v>85.811999999999998</v>
      </c>
      <c r="D19" s="2" t="s">
        <v>41</v>
      </c>
      <c r="F19" s="2" t="s">
        <v>52</v>
      </c>
      <c r="G19" s="2">
        <f>62.522+SUM(Parameters!$C$23:$C$25)+1.69</f>
        <v>85.811999999999998</v>
      </c>
      <c r="H19" s="2" t="s">
        <v>41</v>
      </c>
      <c r="J19" s="2" t="s">
        <v>52</v>
      </c>
      <c r="K19" s="2">
        <f>62.522+SUM(Parameters!$C$23:$C$25)+1.69</f>
        <v>85.811999999999998</v>
      </c>
      <c r="L19" s="2" t="s">
        <v>41</v>
      </c>
    </row>
    <row r="20" spans="2:12" x14ac:dyDescent="0.25">
      <c r="B20" s="2" t="s">
        <v>53</v>
      </c>
      <c r="C20" s="2">
        <f>C18-19.44</f>
        <v>271.00799999999998</v>
      </c>
      <c r="D20" s="2" t="s">
        <v>41</v>
      </c>
      <c r="F20" s="2" t="s">
        <v>53</v>
      </c>
      <c r="G20" s="2">
        <f>G18-19.44</f>
        <v>271.00799999999998</v>
      </c>
      <c r="H20" s="2" t="s">
        <v>41</v>
      </c>
      <c r="J20" s="2" t="s">
        <v>53</v>
      </c>
      <c r="K20" s="2">
        <f>K18-19.44</f>
        <v>271.00799999999998</v>
      </c>
      <c r="L20" s="2" t="s">
        <v>41</v>
      </c>
    </row>
    <row r="21" spans="2:12" x14ac:dyDescent="0.25">
      <c r="B21" s="2" t="s">
        <v>54</v>
      </c>
      <c r="C21" s="2" t="s">
        <v>55</v>
      </c>
      <c r="D21" s="2" t="s">
        <v>41</v>
      </c>
      <c r="F21" s="2" t="s">
        <v>54</v>
      </c>
      <c r="G21" s="2" t="s">
        <v>55</v>
      </c>
      <c r="H21" s="2" t="s">
        <v>41</v>
      </c>
      <c r="J21" s="2" t="s">
        <v>54</v>
      </c>
      <c r="K21" s="2" t="s">
        <v>55</v>
      </c>
      <c r="L21" s="2" t="s">
        <v>41</v>
      </c>
    </row>
    <row r="22" spans="2:12" x14ac:dyDescent="0.25">
      <c r="B22" s="2" t="s">
        <v>56</v>
      </c>
      <c r="C22" s="2">
        <v>100</v>
      </c>
      <c r="D22" s="2" t="s">
        <v>41</v>
      </c>
      <c r="F22" s="2" t="s">
        <v>56</v>
      </c>
      <c r="G22" s="2">
        <v>100</v>
      </c>
      <c r="H22" s="2" t="s">
        <v>41</v>
      </c>
      <c r="J22" s="2" t="s">
        <v>56</v>
      </c>
      <c r="K22" s="2">
        <v>100</v>
      </c>
      <c r="L22" s="2" t="s">
        <v>41</v>
      </c>
    </row>
    <row r="23" spans="2:12" x14ac:dyDescent="0.25">
      <c r="B23" s="2" t="s">
        <v>57</v>
      </c>
      <c r="C23" s="2">
        <v>5.4</v>
      </c>
      <c r="D23" s="2" t="s">
        <v>41</v>
      </c>
      <c r="F23" s="2" t="s">
        <v>57</v>
      </c>
      <c r="G23" s="2">
        <v>5.4</v>
      </c>
      <c r="H23" s="2" t="s">
        <v>41</v>
      </c>
      <c r="J23" s="2" t="s">
        <v>57</v>
      </c>
      <c r="K23" s="2">
        <v>5.4</v>
      </c>
      <c r="L23" s="2" t="s">
        <v>41</v>
      </c>
    </row>
    <row r="24" spans="2:12" x14ac:dyDescent="0.25">
      <c r="B24" s="2" t="s">
        <v>58</v>
      </c>
      <c r="C24" s="2">
        <v>9</v>
      </c>
      <c r="D24" s="2" t="s">
        <v>41</v>
      </c>
      <c r="F24" s="2" t="s">
        <v>58</v>
      </c>
      <c r="G24" s="2">
        <v>9</v>
      </c>
      <c r="H24" s="2" t="s">
        <v>41</v>
      </c>
      <c r="J24" s="2" t="s">
        <v>58</v>
      </c>
      <c r="K24" s="2">
        <v>9</v>
      </c>
      <c r="L24" s="2" t="s">
        <v>41</v>
      </c>
    </row>
    <row r="25" spans="2:12" x14ac:dyDescent="0.25">
      <c r="B25" s="2" t="s">
        <v>59</v>
      </c>
      <c r="C25" s="2">
        <v>7.2</v>
      </c>
      <c r="D25" s="2" t="s">
        <v>41</v>
      </c>
      <c r="F25" s="2" t="s">
        <v>59</v>
      </c>
      <c r="G25" s="2">
        <v>7.2</v>
      </c>
      <c r="H25" s="2" t="s">
        <v>41</v>
      </c>
      <c r="J25" s="2" t="s">
        <v>59</v>
      </c>
      <c r="K25" s="2">
        <v>7.2</v>
      </c>
      <c r="L25" s="2" t="s">
        <v>41</v>
      </c>
    </row>
    <row r="26" spans="2:12" x14ac:dyDescent="0.25">
      <c r="B26" s="2" t="s">
        <v>60</v>
      </c>
      <c r="C26" s="2">
        <v>66.599999999999994</v>
      </c>
      <c r="D26" s="2" t="s">
        <v>41</v>
      </c>
      <c r="F26" s="2" t="s">
        <v>60</v>
      </c>
      <c r="G26" s="2">
        <v>66.599999999999994</v>
      </c>
      <c r="H26" s="2" t="s">
        <v>41</v>
      </c>
      <c r="J26" s="2" t="s">
        <v>60</v>
      </c>
      <c r="K26" s="2">
        <v>66.599999999999994</v>
      </c>
      <c r="L26" s="2" t="s">
        <v>41</v>
      </c>
    </row>
    <row r="27" spans="2:12" x14ac:dyDescent="0.25">
      <c r="B27" s="2" t="s">
        <v>61</v>
      </c>
      <c r="C27" s="2">
        <f>_xlfn.CEILING.MATH(C26/2+C22,0.048)</f>
        <v>133.34399999999999</v>
      </c>
      <c r="D27" s="2" t="s">
        <v>41</v>
      </c>
      <c r="F27" s="2" t="s">
        <v>61</v>
      </c>
      <c r="G27" s="2">
        <f>_xlfn.CEILING.MATH(G26/2+G22,0.048)</f>
        <v>133.34399999999999</v>
      </c>
      <c r="H27" s="2" t="s">
        <v>41</v>
      </c>
      <c r="J27" s="2" t="s">
        <v>61</v>
      </c>
      <c r="K27" s="2">
        <f>_xlfn.CEILING.MATH(K26/2+K22,0.048)</f>
        <v>133.34399999999999</v>
      </c>
      <c r="L27" s="2" t="s">
        <v>41</v>
      </c>
    </row>
    <row r="28" spans="2:12" x14ac:dyDescent="0.25">
      <c r="B28" s="2" t="s">
        <v>62</v>
      </c>
      <c r="C28" s="2">
        <v>2219.672</v>
      </c>
      <c r="D28" s="2" t="s">
        <v>41</v>
      </c>
      <c r="F28" s="2" t="s">
        <v>62</v>
      </c>
      <c r="G28" s="2">
        <v>2219.672</v>
      </c>
      <c r="H28" s="2" t="s">
        <v>41</v>
      </c>
      <c r="J28" s="2" t="s">
        <v>62</v>
      </c>
      <c r="K28" s="2">
        <v>2219.672</v>
      </c>
      <c r="L28" s="2" t="s">
        <v>41</v>
      </c>
    </row>
    <row r="29" spans="2:12" x14ac:dyDescent="0.25">
      <c r="B29" s="47" t="s">
        <v>63</v>
      </c>
      <c r="C29" s="47">
        <f>C28+SUM(C23:C25)*2</f>
        <v>2262.8719999999998</v>
      </c>
      <c r="D29" s="47" t="s">
        <v>41</v>
      </c>
      <c r="F29" s="47" t="s">
        <v>63</v>
      </c>
      <c r="G29" s="47">
        <f>G28+SUM(G23:G25)*2</f>
        <v>2262.8719999999998</v>
      </c>
      <c r="H29" s="47" t="s">
        <v>41</v>
      </c>
      <c r="J29" s="47" t="s">
        <v>63</v>
      </c>
      <c r="K29" s="47">
        <f>K28+SUM(K23:K25)*2</f>
        <v>2262.8719999999998</v>
      </c>
      <c r="L29" s="47" t="s">
        <v>41</v>
      </c>
    </row>
    <row r="30" spans="2:12" x14ac:dyDescent="0.25">
      <c r="B30" s="2" t="s">
        <v>64</v>
      </c>
      <c r="C30" s="2">
        <v>3895.152</v>
      </c>
      <c r="D30" s="2" t="s">
        <v>41</v>
      </c>
      <c r="F30" s="2" t="s">
        <v>64</v>
      </c>
      <c r="G30" s="2">
        <v>3895.152</v>
      </c>
      <c r="H30" s="2" t="s">
        <v>41</v>
      </c>
      <c r="J30" s="2" t="s">
        <v>64</v>
      </c>
      <c r="K30" s="2">
        <v>3895.152</v>
      </c>
      <c r="L30" s="2" t="s">
        <v>41</v>
      </c>
    </row>
    <row r="31" spans="2:12" x14ac:dyDescent="0.25">
      <c r="B31" s="47" t="s">
        <v>65</v>
      </c>
      <c r="C31" s="47">
        <f>C30+SUM(C23:C25)*2</f>
        <v>3938.3519999999999</v>
      </c>
      <c r="D31" s="47" t="s">
        <v>41</v>
      </c>
      <c r="F31" s="47" t="s">
        <v>65</v>
      </c>
      <c r="G31" s="47">
        <f>G30+SUM(G23:G25)*2</f>
        <v>3938.3519999999999</v>
      </c>
      <c r="H31" s="47" t="s">
        <v>41</v>
      </c>
      <c r="J31" s="47" t="s">
        <v>65</v>
      </c>
      <c r="K31" s="47">
        <f>K30+SUM(K23:K25)*2</f>
        <v>3938.3519999999999</v>
      </c>
      <c r="L31" s="47" t="s">
        <v>41</v>
      </c>
    </row>
    <row r="32" spans="2:12" x14ac:dyDescent="0.25">
      <c r="B32" s="2"/>
      <c r="C32" s="2"/>
      <c r="D32" s="2"/>
      <c r="F32" s="2"/>
      <c r="G32" s="2"/>
      <c r="H32" s="2"/>
      <c r="J32" s="2"/>
      <c r="K32" s="2"/>
      <c r="L32" s="2"/>
    </row>
    <row r="33" spans="2:12" x14ac:dyDescent="0.25">
      <c r="B33" s="53" t="s">
        <v>66</v>
      </c>
      <c r="C33" s="53">
        <f>EMIB_Data_channel_x8!B47+EMIB_Data_channel_x8!B18+Parameters!C35*2+Parameters!C34</f>
        <v>1423.6839999999997</v>
      </c>
      <c r="D33" s="53"/>
      <c r="F33" s="53" t="s">
        <v>66</v>
      </c>
      <c r="G33" s="53">
        <f>EMIB_Data_channel_x8!F47+EMIB_Data_channel_x8!F18+Parameters!G35*2+Parameters!G34</f>
        <v>323</v>
      </c>
      <c r="H33" s="53"/>
      <c r="J33" s="53" t="s">
        <v>66</v>
      </c>
      <c r="K33" s="53"/>
      <c r="L33" s="53"/>
    </row>
    <row r="34" spans="2:12" x14ac:dyDescent="0.25">
      <c r="B34" s="2" t="s">
        <v>67</v>
      </c>
      <c r="C34" s="2">
        <v>240</v>
      </c>
      <c r="D34" s="2"/>
      <c r="F34" s="2" t="s">
        <v>67</v>
      </c>
      <c r="G34" s="2">
        <v>240</v>
      </c>
      <c r="H34" s="2"/>
      <c r="J34" s="2" t="s">
        <v>67</v>
      </c>
      <c r="K34" s="2"/>
      <c r="L34" s="2"/>
    </row>
    <row r="35" spans="2:12" x14ac:dyDescent="0.25">
      <c r="B35" s="53" t="s">
        <v>68</v>
      </c>
      <c r="C35" s="53">
        <v>41.5</v>
      </c>
      <c r="D35" s="53"/>
      <c r="F35" s="53" t="s">
        <v>68</v>
      </c>
      <c r="G35" s="53">
        <v>41.5</v>
      </c>
      <c r="H35" s="53"/>
      <c r="J35" s="53" t="s">
        <v>68</v>
      </c>
      <c r="K35" s="53"/>
      <c r="L35" s="53"/>
    </row>
    <row r="36" spans="2:12" x14ac:dyDescent="0.25">
      <c r="B36" s="2" t="s">
        <v>69</v>
      </c>
      <c r="C36" s="2">
        <f>EMIB_Data_channel_x8!B12+EMIB_Data_channel_x8!B13+Parameters!C35*2+Parameters!C34</f>
        <v>2330.0839999999989</v>
      </c>
      <c r="D36" s="2"/>
      <c r="F36" s="2" t="s">
        <v>69</v>
      </c>
      <c r="G36" s="2">
        <f>EMIB_Data_channel_x8!F12+EMIB_Data_channel_x8!F13+Parameters!G35*2+Parameters!G34</f>
        <v>323</v>
      </c>
      <c r="H36" s="2"/>
      <c r="J36" s="2" t="s">
        <v>69</v>
      </c>
      <c r="K36" s="2"/>
      <c r="L36" s="2"/>
    </row>
  </sheetData>
  <mergeCells count="3">
    <mergeCell ref="J6:L6"/>
    <mergeCell ref="B6:D6"/>
    <mergeCell ref="F6:H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T1862"/>
  <sheetViews>
    <sheetView zoomScale="55" zoomScaleNormal="55" workbookViewId="0">
      <pane xSplit="2" ySplit="8" topLeftCell="AN9" activePane="bottomRight" state="frozen"/>
      <selection pane="topRight" activeCell="C1" sqref="C1"/>
      <selection pane="bottomLeft" activeCell="A9" sqref="A9"/>
      <selection pane="bottomRight" activeCell="G9" sqref="G9:CH53"/>
    </sheetView>
  </sheetViews>
  <sheetFormatPr defaultColWidth="8.7109375" defaultRowHeight="15" x14ac:dyDescent="0.25"/>
  <cols>
    <col min="2" max="2" width="35.140625" customWidth="1"/>
    <col min="3" max="6" width="12.140625" customWidth="1"/>
    <col min="7" max="12" width="9.7109375" customWidth="1"/>
    <col min="13" max="13" width="12.28515625" customWidth="1"/>
    <col min="14" max="16" width="9.7109375" customWidth="1"/>
    <col min="17" max="17" width="17.28515625" customWidth="1"/>
    <col min="18" max="46" width="9.7109375" customWidth="1"/>
  </cols>
  <sheetData>
    <row r="1" spans="2:98" s="3" customFormat="1" ht="26.25" customHeight="1" x14ac:dyDescent="0.4">
      <c r="B1" s="3" t="s">
        <v>70</v>
      </c>
    </row>
    <row r="2" spans="2:98" x14ac:dyDescent="0.25">
      <c r="B2" s="4" t="s">
        <v>32</v>
      </c>
      <c r="C2" s="4"/>
      <c r="D2" s="4"/>
      <c r="E2" s="4"/>
      <c r="F2" s="4"/>
      <c r="G2" s="5"/>
      <c r="H2" s="5"/>
      <c r="I2" s="5"/>
      <c r="J2" s="5"/>
      <c r="K2" s="5"/>
      <c r="L2" s="5"/>
      <c r="M2" s="5"/>
      <c r="N2" s="5"/>
    </row>
    <row r="3" spans="2:98" x14ac:dyDescent="0.25">
      <c r="B3" s="5" t="s">
        <v>71</v>
      </c>
      <c r="C3" s="5"/>
      <c r="D3" s="5"/>
      <c r="E3" s="5"/>
      <c r="F3" s="5"/>
      <c r="G3" s="5"/>
      <c r="H3" s="5"/>
      <c r="I3" s="5"/>
      <c r="J3" s="5"/>
      <c r="K3" s="5"/>
      <c r="L3" s="5"/>
      <c r="M3" s="5"/>
      <c r="N3" s="5"/>
    </row>
    <row r="4" spans="2:98" x14ac:dyDescent="0.25">
      <c r="B4" s="5"/>
      <c r="C4" s="5"/>
      <c r="D4" s="5"/>
      <c r="E4" s="5"/>
      <c r="F4" s="5"/>
      <c r="G4" s="5"/>
      <c r="H4" s="5"/>
      <c r="I4" s="5"/>
      <c r="J4" s="5"/>
      <c r="K4" s="5"/>
      <c r="L4" s="5"/>
      <c r="M4" s="5"/>
      <c r="N4" s="5"/>
    </row>
    <row r="5" spans="2:98" s="7" customFormat="1" ht="5.45" customHeight="1" x14ac:dyDescent="0.25">
      <c r="B5" s="6"/>
      <c r="C5" s="6"/>
      <c r="D5" s="6"/>
      <c r="E5" s="6"/>
      <c r="F5" s="6"/>
      <c r="G5" s="6"/>
      <c r="H5" s="6"/>
      <c r="I5" s="6"/>
      <c r="J5" s="6"/>
      <c r="K5" s="6"/>
      <c r="L5" s="6"/>
      <c r="M5" s="6"/>
      <c r="N5" s="6"/>
    </row>
    <row r="6" spans="2:98" x14ac:dyDescent="0.25">
      <c r="Q6">
        <f>Q8-G8</f>
        <v>388.79999999999995</v>
      </c>
    </row>
    <row r="7" spans="2:98" x14ac:dyDescent="0.25">
      <c r="CH7">
        <f>CH8+Parameters!C16</f>
        <v>3478.2680000000064</v>
      </c>
    </row>
    <row r="8" spans="2:98" ht="15.75" customHeight="1" thickBot="1" x14ac:dyDescent="0.3">
      <c r="G8">
        <f>Parameters!$C$18</f>
        <v>290.44799999999998</v>
      </c>
      <c r="H8">
        <f>G8+Parameters!$C$8/2</f>
        <v>329.32799999999997</v>
      </c>
      <c r="I8">
        <f>H8+Parameters!$C$8/2</f>
        <v>368.20799999999997</v>
      </c>
      <c r="J8">
        <f>I8+Parameters!$C$8/2</f>
        <v>407.08799999999997</v>
      </c>
      <c r="K8">
        <f>J8+Parameters!$C$8/2</f>
        <v>445.96799999999996</v>
      </c>
      <c r="L8">
        <f>K8+Parameters!$C$8/2</f>
        <v>484.84799999999996</v>
      </c>
      <c r="M8">
        <f>L8+Parameters!$C$8/2</f>
        <v>523.72799999999995</v>
      </c>
      <c r="N8">
        <f>M8+Parameters!$C$8/2</f>
        <v>562.60799999999995</v>
      </c>
      <c r="O8">
        <f>N8+Parameters!$C$8/2</f>
        <v>601.48799999999994</v>
      </c>
      <c r="P8">
        <f>O8+Parameters!$C$8/2</f>
        <v>640.36799999999994</v>
      </c>
      <c r="Q8">
        <f>P8+Parameters!$C$8/2</f>
        <v>679.24799999999993</v>
      </c>
      <c r="R8">
        <f>Q8+Parameters!$C$8/2</f>
        <v>718.12799999999993</v>
      </c>
      <c r="S8">
        <f>R8+Parameters!$C$8/2</f>
        <v>757.00799999999992</v>
      </c>
      <c r="T8">
        <f>S8+Parameters!$C$8/2</f>
        <v>795.88799999999992</v>
      </c>
      <c r="U8">
        <f>T8+Parameters!$C$8/2</f>
        <v>834.76799999999992</v>
      </c>
      <c r="V8">
        <f>U8+Parameters!$C$8/2</f>
        <v>873.64799999999991</v>
      </c>
      <c r="W8">
        <f>V8+Parameters!$C$8/2</f>
        <v>912.52799999999991</v>
      </c>
      <c r="X8">
        <f>W8+Parameters!$C$8/2</f>
        <v>951.4079999999999</v>
      </c>
      <c r="Y8">
        <f>X8+Parameters!$C$8/2</f>
        <v>990.2879999999999</v>
      </c>
      <c r="Z8">
        <f>Y8+Parameters!$C$8/2</f>
        <v>1029.1679999999999</v>
      </c>
      <c r="AA8">
        <f>Z8+Parameters!$C$8/2</f>
        <v>1068.048</v>
      </c>
      <c r="AB8">
        <f>AA8+Parameters!$C$8/2</f>
        <v>1106.9280000000001</v>
      </c>
      <c r="AC8">
        <f>AB8+Parameters!$C$8/2</f>
        <v>1145.8080000000002</v>
      </c>
      <c r="AD8">
        <f>AC8+Parameters!$C$8/2</f>
        <v>1184.6880000000003</v>
      </c>
      <c r="AE8">
        <f>AD8+Parameters!$C$8/2</f>
        <v>1223.5680000000004</v>
      </c>
      <c r="AF8">
        <f>AE8+Parameters!$C$8/2</f>
        <v>1262.4480000000005</v>
      </c>
      <c r="AG8">
        <f>AF8+Parameters!$C$8/2</f>
        <v>1301.3280000000007</v>
      </c>
      <c r="AH8">
        <f>AG8+Parameters!$C$8/2</f>
        <v>1340.2080000000008</v>
      </c>
      <c r="AI8">
        <f>AH8+Parameters!$C$8/2</f>
        <v>1379.0880000000009</v>
      </c>
      <c r="AJ8">
        <f>AI8+Parameters!$C$8/2</f>
        <v>1417.968000000001</v>
      </c>
      <c r="AK8">
        <f>AJ8+Parameters!$C$8/2</f>
        <v>1456.8480000000011</v>
      </c>
      <c r="AL8">
        <f>AK8+Parameters!$C$8/2</f>
        <v>1495.7280000000012</v>
      </c>
      <c r="AM8">
        <f>AL8+Parameters!$C$8/2</f>
        <v>1534.6080000000013</v>
      </c>
      <c r="AN8">
        <f>AM8+Parameters!$C$8/2</f>
        <v>1573.4880000000014</v>
      </c>
      <c r="AO8">
        <f>AN8+Parameters!$C$8/2</f>
        <v>1612.3680000000015</v>
      </c>
      <c r="AP8">
        <f>AO8+Parameters!$C$8/2</f>
        <v>1651.2480000000016</v>
      </c>
      <c r="AQ8">
        <f>AP8+Parameters!$C$8/2</f>
        <v>1690.1280000000017</v>
      </c>
      <c r="AR8">
        <f>AQ8+Parameters!$C$8/2</f>
        <v>1729.0080000000019</v>
      </c>
      <c r="AS8">
        <f>AR8+Parameters!$C$8/2</f>
        <v>1767.888000000002</v>
      </c>
      <c r="AT8">
        <f>AS8+Parameters!$C$8/2</f>
        <v>1806.7680000000021</v>
      </c>
      <c r="AU8">
        <f>AT8+Parameters!$C$8/2</f>
        <v>1845.6480000000022</v>
      </c>
      <c r="AV8">
        <f>AU8+Parameters!$C$8/2</f>
        <v>1884.5280000000023</v>
      </c>
      <c r="AW8">
        <f>AV8+Parameters!$C$8/2</f>
        <v>1923.4080000000024</v>
      </c>
      <c r="AX8">
        <f>AW8+Parameters!$C$8/2</f>
        <v>1962.2880000000025</v>
      </c>
      <c r="AY8">
        <f>AX8+Parameters!$C$8/2</f>
        <v>2001.1680000000026</v>
      </c>
      <c r="AZ8">
        <f>AY8+Parameters!$C$8/2</f>
        <v>2040.0480000000027</v>
      </c>
      <c r="BA8">
        <f>AZ8+Parameters!$C$8/2</f>
        <v>2078.9280000000026</v>
      </c>
      <c r="BB8">
        <f>BA8+Parameters!$C$8/2</f>
        <v>2117.8080000000027</v>
      </c>
      <c r="BC8">
        <f>BB8+Parameters!$C$8/2</f>
        <v>2156.6880000000028</v>
      </c>
      <c r="BD8">
        <f>BC8+Parameters!$C$8/2</f>
        <v>2195.5680000000029</v>
      </c>
      <c r="BE8">
        <f>BD8+Parameters!$C$8/2</f>
        <v>2234.448000000003</v>
      </c>
      <c r="BF8">
        <f>BE8+Parameters!$C$8/2</f>
        <v>2273.3280000000032</v>
      </c>
      <c r="BG8">
        <f>BF8+Parameters!$C$8/2</f>
        <v>2312.2080000000033</v>
      </c>
      <c r="BH8">
        <f>BG8+Parameters!$C$8/2</f>
        <v>2351.0880000000034</v>
      </c>
      <c r="BI8">
        <f>BH8+Parameters!$C$8/2</f>
        <v>2389.9680000000035</v>
      </c>
      <c r="BJ8">
        <f>BI8+Parameters!$C$8/2</f>
        <v>2428.8480000000036</v>
      </c>
      <c r="BK8">
        <f>BJ8+Parameters!$C$8/2</f>
        <v>2467.7280000000037</v>
      </c>
      <c r="BL8">
        <f>BK8+Parameters!$C$8/2</f>
        <v>2506.6080000000038</v>
      </c>
      <c r="BM8">
        <f>BL8+Parameters!$C$8/2</f>
        <v>2545.4880000000039</v>
      </c>
      <c r="BN8">
        <f>BM8+Parameters!$C$8/2</f>
        <v>2584.368000000004</v>
      </c>
      <c r="BO8">
        <f>BN8+Parameters!$C$8/2</f>
        <v>2623.2480000000041</v>
      </c>
      <c r="BP8">
        <f>BO8+Parameters!$C$8/2</f>
        <v>2662.1280000000042</v>
      </c>
      <c r="BQ8">
        <f>BP8+Parameters!$C$8/2</f>
        <v>2701.0080000000044</v>
      </c>
      <c r="BR8">
        <f>BQ8+Parameters!$C$8/2</f>
        <v>2739.8880000000045</v>
      </c>
      <c r="BS8">
        <f>BR8+Parameters!$C$8/2</f>
        <v>2778.7680000000046</v>
      </c>
      <c r="BT8">
        <f>BS8+Parameters!$C$8/2</f>
        <v>2817.6480000000047</v>
      </c>
      <c r="BU8">
        <f>BT8+Parameters!$C$8/2</f>
        <v>2856.5280000000048</v>
      </c>
      <c r="BV8">
        <f>BU8+Parameters!$C$8/2</f>
        <v>2895.4080000000049</v>
      </c>
      <c r="BW8">
        <f>BV8+Parameters!$C$8/2</f>
        <v>2934.288000000005</v>
      </c>
      <c r="BX8">
        <f>BW8+Parameters!$C$8/2</f>
        <v>2973.1680000000051</v>
      </c>
      <c r="BY8">
        <f>BX8+Parameters!$C$8/2</f>
        <v>3012.0480000000052</v>
      </c>
      <c r="BZ8">
        <f>BY8+Parameters!$C$8/2</f>
        <v>3050.9280000000053</v>
      </c>
      <c r="CA8">
        <f>BZ8+Parameters!$C$8/2</f>
        <v>3089.8080000000054</v>
      </c>
      <c r="CB8">
        <f>CA8+Parameters!$C$8/2</f>
        <v>3128.6880000000056</v>
      </c>
      <c r="CC8">
        <f>CB8+Parameters!$C$8/2</f>
        <v>3167.5680000000057</v>
      </c>
      <c r="CD8">
        <f>CC8+Parameters!$C$8/2</f>
        <v>3206.4480000000058</v>
      </c>
      <c r="CE8">
        <f>CD8+Parameters!$C$8/2</f>
        <v>3245.3280000000059</v>
      </c>
      <c r="CF8">
        <f>CE8+Parameters!$C$8/2</f>
        <v>3284.208000000006</v>
      </c>
      <c r="CG8">
        <f>CF8+Parameters!$C$8/2</f>
        <v>3323.0880000000061</v>
      </c>
      <c r="CH8">
        <f>CG8+Parameters!$C$8/2</f>
        <v>3361.9680000000062</v>
      </c>
    </row>
    <row r="9" spans="2:98" s="16" customFormat="1" ht="18.95" customHeight="1" x14ac:dyDescent="0.25">
      <c r="B9" s="39">
        <f>B10+Parameters!$C$9/2</f>
        <v>1082.8519999999996</v>
      </c>
      <c r="C9" s="22"/>
      <c r="D9" s="26"/>
      <c r="E9" s="26"/>
      <c r="F9" s="26"/>
      <c r="G9" s="44" t="s">
        <v>72</v>
      </c>
      <c r="H9" s="23"/>
      <c r="I9" s="23" t="s">
        <v>72</v>
      </c>
      <c r="J9" s="23"/>
      <c r="K9" s="23" t="s">
        <v>73</v>
      </c>
      <c r="L9" s="23"/>
      <c r="M9" s="23" t="s">
        <v>73</v>
      </c>
      <c r="N9" s="23"/>
      <c r="O9" s="23" t="s">
        <v>72</v>
      </c>
      <c r="P9" s="24"/>
      <c r="Q9" s="22" t="s">
        <v>72</v>
      </c>
      <c r="R9" s="23"/>
      <c r="S9" s="23" t="s">
        <v>72</v>
      </c>
      <c r="T9" s="23"/>
      <c r="U9" s="23" t="s">
        <v>73</v>
      </c>
      <c r="V9" s="23"/>
      <c r="W9" s="23" t="s">
        <v>73</v>
      </c>
      <c r="X9" s="23"/>
      <c r="Y9" s="23" t="s">
        <v>72</v>
      </c>
      <c r="Z9" s="24"/>
      <c r="AA9" s="22" t="s">
        <v>72</v>
      </c>
      <c r="AB9" s="23"/>
      <c r="AC9" s="23" t="s">
        <v>72</v>
      </c>
      <c r="AD9" s="23"/>
      <c r="AE9" s="23" t="s">
        <v>73</v>
      </c>
      <c r="AF9" s="23"/>
      <c r="AG9" s="23" t="s">
        <v>73</v>
      </c>
      <c r="AH9" s="23"/>
      <c r="AI9" s="23" t="s">
        <v>72</v>
      </c>
      <c r="AJ9" s="24"/>
      <c r="AK9" s="22" t="s">
        <v>72</v>
      </c>
      <c r="AL9" s="23"/>
      <c r="AM9" s="23" t="s">
        <v>72</v>
      </c>
      <c r="AN9" s="23"/>
      <c r="AO9" s="23" t="s">
        <v>73</v>
      </c>
      <c r="AP9" s="23"/>
      <c r="AQ9" s="23" t="s">
        <v>73</v>
      </c>
      <c r="AR9" s="23"/>
      <c r="AS9" s="23" t="s">
        <v>72</v>
      </c>
      <c r="AT9" s="24"/>
      <c r="AU9" s="22" t="s">
        <v>72</v>
      </c>
      <c r="AV9" s="23"/>
      <c r="AW9" s="23" t="s">
        <v>72</v>
      </c>
      <c r="AX9" s="23"/>
      <c r="AY9" s="23" t="s">
        <v>73</v>
      </c>
      <c r="AZ9" s="23"/>
      <c r="BA9" s="23" t="s">
        <v>73</v>
      </c>
      <c r="BB9" s="23"/>
      <c r="BC9" s="23" t="s">
        <v>72</v>
      </c>
      <c r="BD9" s="24"/>
      <c r="BE9" s="22" t="s">
        <v>72</v>
      </c>
      <c r="BF9" s="23"/>
      <c r="BG9" s="23" t="s">
        <v>72</v>
      </c>
      <c r="BH9" s="23"/>
      <c r="BI9" s="23" t="s">
        <v>73</v>
      </c>
      <c r="BJ9" s="23"/>
      <c r="BK9" s="23" t="s">
        <v>73</v>
      </c>
      <c r="BL9" s="23"/>
      <c r="BM9" s="23" t="s">
        <v>72</v>
      </c>
      <c r="BN9" s="24"/>
      <c r="BO9" s="22" t="s">
        <v>72</v>
      </c>
      <c r="BP9" s="23"/>
      <c r="BQ9" s="23" t="s">
        <v>72</v>
      </c>
      <c r="BR9" s="23"/>
      <c r="BS9" s="23" t="s">
        <v>73</v>
      </c>
      <c r="BT9" s="23"/>
      <c r="BU9" s="23" t="s">
        <v>73</v>
      </c>
      <c r="BV9" s="23"/>
      <c r="BW9" s="23" t="s">
        <v>72</v>
      </c>
      <c r="BX9" s="24"/>
      <c r="BY9" s="22" t="s">
        <v>72</v>
      </c>
      <c r="BZ9" s="23"/>
      <c r="CA9" s="23" t="s">
        <v>72</v>
      </c>
      <c r="CB9" s="23"/>
      <c r="CC9" s="23" t="s">
        <v>73</v>
      </c>
      <c r="CD9" s="23"/>
      <c r="CE9" s="23" t="s">
        <v>73</v>
      </c>
      <c r="CF9" s="23"/>
      <c r="CG9" s="23" t="s">
        <v>72</v>
      </c>
      <c r="CH9" s="24"/>
      <c r="CI9" s="22"/>
      <c r="CJ9" s="24"/>
      <c r="CK9" s="22"/>
      <c r="CL9" s="23"/>
      <c r="CM9" s="23"/>
      <c r="CN9" s="23"/>
      <c r="CO9" s="23"/>
      <c r="CP9" s="23"/>
      <c r="CQ9" s="23"/>
      <c r="CR9" s="23"/>
      <c r="CS9" s="23"/>
      <c r="CT9" s="24"/>
    </row>
    <row r="10" spans="2:98" s="16" customFormat="1" ht="18.95" customHeight="1" x14ac:dyDescent="0.25">
      <c r="B10" s="39">
        <f>B11+Parameters!$C$9/2</f>
        <v>1060.1919999999996</v>
      </c>
      <c r="C10" s="25"/>
      <c r="D10" s="26"/>
      <c r="E10" s="26"/>
      <c r="F10" s="26"/>
      <c r="G10" s="45"/>
      <c r="H10" s="26" t="s">
        <v>72</v>
      </c>
      <c r="I10" s="26"/>
      <c r="J10" s="26" t="s">
        <v>73</v>
      </c>
      <c r="K10" s="26"/>
      <c r="L10" s="26" t="s">
        <v>73</v>
      </c>
      <c r="M10" s="26"/>
      <c r="N10" s="26" t="s">
        <v>72</v>
      </c>
      <c r="O10" s="26"/>
      <c r="P10" s="27" t="s">
        <v>72</v>
      </c>
      <c r="Q10" s="25"/>
      <c r="R10" s="26" t="s">
        <v>72</v>
      </c>
      <c r="S10" s="26"/>
      <c r="T10" s="26" t="s">
        <v>73</v>
      </c>
      <c r="U10" s="26"/>
      <c r="V10" s="26" t="s">
        <v>73</v>
      </c>
      <c r="W10" s="26"/>
      <c r="X10" s="26" t="s">
        <v>72</v>
      </c>
      <c r="Y10" s="26"/>
      <c r="Z10" s="27" t="s">
        <v>72</v>
      </c>
      <c r="AA10" s="25"/>
      <c r="AB10" s="26" t="s">
        <v>72</v>
      </c>
      <c r="AC10" s="26"/>
      <c r="AD10" s="26" t="s">
        <v>73</v>
      </c>
      <c r="AE10" s="26"/>
      <c r="AF10" s="26" t="s">
        <v>73</v>
      </c>
      <c r="AG10" s="26"/>
      <c r="AH10" s="26" t="s">
        <v>72</v>
      </c>
      <c r="AI10" s="26"/>
      <c r="AJ10" s="27" t="s">
        <v>72</v>
      </c>
      <c r="AK10" s="25"/>
      <c r="AL10" s="26" t="s">
        <v>72</v>
      </c>
      <c r="AM10" s="26"/>
      <c r="AN10" s="26" t="s">
        <v>73</v>
      </c>
      <c r="AO10" s="26"/>
      <c r="AP10" s="26" t="s">
        <v>73</v>
      </c>
      <c r="AQ10" s="26"/>
      <c r="AR10" s="26" t="s">
        <v>72</v>
      </c>
      <c r="AS10" s="26"/>
      <c r="AT10" s="27" t="s">
        <v>72</v>
      </c>
      <c r="AU10" s="25"/>
      <c r="AV10" s="26" t="s">
        <v>72</v>
      </c>
      <c r="AW10" s="26"/>
      <c r="AX10" s="26" t="s">
        <v>73</v>
      </c>
      <c r="AY10" s="26"/>
      <c r="AZ10" s="26" t="s">
        <v>73</v>
      </c>
      <c r="BA10" s="26"/>
      <c r="BB10" s="26" t="s">
        <v>72</v>
      </c>
      <c r="BC10" s="26"/>
      <c r="BD10" s="27" t="s">
        <v>72</v>
      </c>
      <c r="BE10" s="25"/>
      <c r="BF10" s="26" t="s">
        <v>72</v>
      </c>
      <c r="BG10" s="26"/>
      <c r="BH10" s="26" t="s">
        <v>73</v>
      </c>
      <c r="BI10" s="26"/>
      <c r="BJ10" s="26" t="s">
        <v>73</v>
      </c>
      <c r="BK10" s="26"/>
      <c r="BL10" s="26" t="s">
        <v>72</v>
      </c>
      <c r="BM10" s="26"/>
      <c r="BN10" s="27" t="s">
        <v>72</v>
      </c>
      <c r="BO10" s="25"/>
      <c r="BP10" s="26" t="s">
        <v>72</v>
      </c>
      <c r="BQ10" s="26"/>
      <c r="BR10" s="26" t="s">
        <v>73</v>
      </c>
      <c r="BS10" s="26"/>
      <c r="BT10" s="26" t="s">
        <v>73</v>
      </c>
      <c r="BU10" s="26"/>
      <c r="BV10" s="26" t="s">
        <v>72</v>
      </c>
      <c r="BW10" s="26"/>
      <c r="BX10" s="27" t="s">
        <v>72</v>
      </c>
      <c r="BY10" s="25"/>
      <c r="BZ10" s="26" t="s">
        <v>72</v>
      </c>
      <c r="CA10" s="26"/>
      <c r="CB10" s="26" t="s">
        <v>73</v>
      </c>
      <c r="CC10" s="26"/>
      <c r="CD10" s="26" t="s">
        <v>73</v>
      </c>
      <c r="CE10" s="26"/>
      <c r="CF10" s="26" t="s">
        <v>72</v>
      </c>
      <c r="CG10" s="26"/>
      <c r="CH10" s="27" t="s">
        <v>72</v>
      </c>
      <c r="CI10" s="25"/>
      <c r="CJ10" s="27"/>
      <c r="CK10" s="25"/>
      <c r="CL10" s="26"/>
      <c r="CM10" s="26"/>
      <c r="CN10" s="26"/>
      <c r="CO10" s="26"/>
      <c r="CP10" s="26"/>
      <c r="CQ10" s="26"/>
      <c r="CR10" s="26"/>
      <c r="CS10" s="26"/>
      <c r="CT10" s="27"/>
    </row>
    <row r="11" spans="2:98" s="16" customFormat="1" ht="18.95" customHeight="1" x14ac:dyDescent="0.25">
      <c r="B11" s="39">
        <f>B12+Parameters!$C$9/2</f>
        <v>1037.5319999999995</v>
      </c>
      <c r="C11" s="25"/>
      <c r="D11" s="26"/>
      <c r="E11" s="26"/>
      <c r="F11" s="26"/>
      <c r="G11" s="45" t="s">
        <v>72</v>
      </c>
      <c r="H11" s="26"/>
      <c r="I11" s="26" t="s">
        <v>72</v>
      </c>
      <c r="J11" s="26"/>
      <c r="K11" s="26" t="s">
        <v>73</v>
      </c>
      <c r="L11" s="26"/>
      <c r="M11" s="26" t="s">
        <v>73</v>
      </c>
      <c r="N11" s="26"/>
      <c r="O11" s="26" t="s">
        <v>72</v>
      </c>
      <c r="P11" s="27"/>
      <c r="Q11" s="25" t="s">
        <v>72</v>
      </c>
      <c r="R11" s="26"/>
      <c r="S11" s="26" t="s">
        <v>72</v>
      </c>
      <c r="T11" s="26"/>
      <c r="U11" s="26" t="s">
        <v>73</v>
      </c>
      <c r="V11" s="26"/>
      <c r="W11" s="26" t="s">
        <v>73</v>
      </c>
      <c r="X11" s="26"/>
      <c r="Y11" s="26" t="s">
        <v>72</v>
      </c>
      <c r="Z11" s="27"/>
      <c r="AA11" s="25" t="s">
        <v>72</v>
      </c>
      <c r="AB11" s="26"/>
      <c r="AC11" s="26" t="s">
        <v>72</v>
      </c>
      <c r="AD11" s="26"/>
      <c r="AE11" s="26" t="s">
        <v>73</v>
      </c>
      <c r="AF11" s="26"/>
      <c r="AG11" s="26" t="s">
        <v>73</v>
      </c>
      <c r="AH11" s="26"/>
      <c r="AI11" s="26" t="s">
        <v>72</v>
      </c>
      <c r="AJ11" s="27"/>
      <c r="AK11" s="25" t="s">
        <v>72</v>
      </c>
      <c r="AL11" s="26"/>
      <c r="AM11" s="26" t="s">
        <v>72</v>
      </c>
      <c r="AN11" s="26"/>
      <c r="AO11" s="26" t="s">
        <v>73</v>
      </c>
      <c r="AP11" s="26"/>
      <c r="AQ11" s="26" t="s">
        <v>73</v>
      </c>
      <c r="AR11" s="26"/>
      <c r="AS11" s="26" t="s">
        <v>72</v>
      </c>
      <c r="AT11" s="27"/>
      <c r="AU11" s="25" t="s">
        <v>72</v>
      </c>
      <c r="AV11" s="26"/>
      <c r="AW11" s="26" t="s">
        <v>72</v>
      </c>
      <c r="AX11" s="26"/>
      <c r="AY11" s="26" t="s">
        <v>73</v>
      </c>
      <c r="AZ11" s="26"/>
      <c r="BA11" s="26" t="s">
        <v>73</v>
      </c>
      <c r="BB11" s="26"/>
      <c r="BC11" s="26" t="s">
        <v>72</v>
      </c>
      <c r="BD11" s="27"/>
      <c r="BE11" s="25" t="s">
        <v>72</v>
      </c>
      <c r="BF11" s="26"/>
      <c r="BG11" s="26" t="s">
        <v>72</v>
      </c>
      <c r="BH11" s="26"/>
      <c r="BI11" s="26" t="s">
        <v>73</v>
      </c>
      <c r="BJ11" s="26"/>
      <c r="BK11" s="26" t="s">
        <v>73</v>
      </c>
      <c r="BL11" s="26"/>
      <c r="BM11" s="26" t="s">
        <v>72</v>
      </c>
      <c r="BN11" s="27"/>
      <c r="BO11" s="25" t="s">
        <v>72</v>
      </c>
      <c r="BP11" s="26"/>
      <c r="BQ11" s="26" t="s">
        <v>72</v>
      </c>
      <c r="BR11" s="26"/>
      <c r="BS11" s="26" t="s">
        <v>73</v>
      </c>
      <c r="BT11" s="26"/>
      <c r="BU11" s="26" t="s">
        <v>73</v>
      </c>
      <c r="BV11" s="26"/>
      <c r="BW11" s="26" t="s">
        <v>72</v>
      </c>
      <c r="BX11" s="27"/>
      <c r="BY11" s="25" t="s">
        <v>72</v>
      </c>
      <c r="BZ11" s="26"/>
      <c r="CA11" s="26" t="s">
        <v>72</v>
      </c>
      <c r="CB11" s="26"/>
      <c r="CC11" s="26" t="s">
        <v>73</v>
      </c>
      <c r="CD11" s="26"/>
      <c r="CE11" s="26" t="s">
        <v>73</v>
      </c>
      <c r="CF11" s="26"/>
      <c r="CG11" s="26" t="s">
        <v>72</v>
      </c>
      <c r="CH11" s="27"/>
      <c r="CI11" s="25"/>
      <c r="CJ11" s="27"/>
      <c r="CK11" s="25"/>
      <c r="CL11" s="26"/>
      <c r="CM11" s="26"/>
      <c r="CN11" s="26"/>
      <c r="CO11" s="26"/>
      <c r="CP11" s="26"/>
      <c r="CQ11" s="26"/>
      <c r="CR11" s="26"/>
      <c r="CS11" s="26"/>
      <c r="CT11" s="27"/>
    </row>
    <row r="12" spans="2:98" s="16" customFormat="1" ht="18.95" customHeight="1" x14ac:dyDescent="0.25">
      <c r="B12" s="39">
        <f>B13+Parameters!$C$9/2</f>
        <v>1014.8719999999995</v>
      </c>
      <c r="C12" s="25"/>
      <c r="D12" s="26"/>
      <c r="E12" s="26"/>
      <c r="F12" s="26"/>
      <c r="G12" s="45"/>
      <c r="H12" s="26" t="s">
        <v>74</v>
      </c>
      <c r="I12" s="26"/>
      <c r="J12" s="26" t="s">
        <v>75</v>
      </c>
      <c r="K12" s="26"/>
      <c r="L12" s="26" t="s">
        <v>73</v>
      </c>
      <c r="M12" s="26"/>
      <c r="N12" s="26" t="s">
        <v>76</v>
      </c>
      <c r="O12" s="26"/>
      <c r="P12" s="27" t="s">
        <v>77</v>
      </c>
      <c r="Q12" s="25"/>
      <c r="R12" s="26" t="s">
        <v>78</v>
      </c>
      <c r="S12" s="26"/>
      <c r="T12" s="26" t="s">
        <v>79</v>
      </c>
      <c r="U12" s="26"/>
      <c r="V12" s="26" t="s">
        <v>73</v>
      </c>
      <c r="W12" s="26"/>
      <c r="X12" s="26" t="s">
        <v>80</v>
      </c>
      <c r="Y12" s="26"/>
      <c r="Z12" s="27" t="s">
        <v>81</v>
      </c>
      <c r="AA12" s="25"/>
      <c r="AB12" s="26" t="s">
        <v>82</v>
      </c>
      <c r="AC12" s="26"/>
      <c r="AD12" s="26" t="s">
        <v>83</v>
      </c>
      <c r="AE12" s="26"/>
      <c r="AF12" s="26" t="s">
        <v>73</v>
      </c>
      <c r="AG12" s="26"/>
      <c r="AH12" s="26" t="s">
        <v>84</v>
      </c>
      <c r="AI12" s="26"/>
      <c r="AJ12" s="27" t="s">
        <v>85</v>
      </c>
      <c r="AK12" s="25"/>
      <c r="AL12" s="26" t="s">
        <v>86</v>
      </c>
      <c r="AM12" s="26"/>
      <c r="AN12" s="26" t="s">
        <v>87</v>
      </c>
      <c r="AO12" s="26"/>
      <c r="AP12" s="26" t="s">
        <v>73</v>
      </c>
      <c r="AQ12" s="26"/>
      <c r="AR12" s="26" t="s">
        <v>88</v>
      </c>
      <c r="AS12" s="26"/>
      <c r="AT12" s="27" t="s">
        <v>89</v>
      </c>
      <c r="AU12" s="25"/>
      <c r="AV12" s="26" t="s">
        <v>90</v>
      </c>
      <c r="AW12" s="26"/>
      <c r="AX12" s="26" t="s">
        <v>91</v>
      </c>
      <c r="AY12" s="26"/>
      <c r="AZ12" s="26" t="s">
        <v>73</v>
      </c>
      <c r="BA12" s="26"/>
      <c r="BB12" s="26" t="s">
        <v>92</v>
      </c>
      <c r="BC12" s="26"/>
      <c r="BD12" s="27" t="s">
        <v>93</v>
      </c>
      <c r="BE12" s="25"/>
      <c r="BF12" s="26" t="s">
        <v>94</v>
      </c>
      <c r="BG12" s="26"/>
      <c r="BH12" s="26" t="s">
        <v>95</v>
      </c>
      <c r="BI12" s="26"/>
      <c r="BJ12" s="26" t="s">
        <v>73</v>
      </c>
      <c r="BK12" s="26"/>
      <c r="BL12" s="26" t="s">
        <v>96</v>
      </c>
      <c r="BM12" s="26"/>
      <c r="BN12" s="27" t="s">
        <v>97</v>
      </c>
      <c r="BO12" s="25"/>
      <c r="BP12" s="26" t="s">
        <v>98</v>
      </c>
      <c r="BQ12" s="26"/>
      <c r="BR12" s="26" t="s">
        <v>99</v>
      </c>
      <c r="BS12" s="26"/>
      <c r="BT12" s="26" t="s">
        <v>73</v>
      </c>
      <c r="BU12" s="26"/>
      <c r="BV12" s="26" t="s">
        <v>100</v>
      </c>
      <c r="BW12" s="26"/>
      <c r="BX12" s="27" t="s">
        <v>101</v>
      </c>
      <c r="BY12" s="25"/>
      <c r="BZ12" s="26" t="s">
        <v>102</v>
      </c>
      <c r="CA12" s="26"/>
      <c r="CB12" s="26" t="s">
        <v>103</v>
      </c>
      <c r="CC12" s="26"/>
      <c r="CD12" s="26" t="s">
        <v>73</v>
      </c>
      <c r="CE12" s="26"/>
      <c r="CF12" s="26" t="s">
        <v>104</v>
      </c>
      <c r="CG12" s="26"/>
      <c r="CH12" s="27" t="s">
        <v>105</v>
      </c>
      <c r="CI12" s="25"/>
      <c r="CJ12" s="27"/>
      <c r="CK12" s="25"/>
      <c r="CL12" s="26"/>
      <c r="CM12" s="26"/>
      <c r="CN12" s="26"/>
      <c r="CO12" s="26"/>
      <c r="CP12" s="26"/>
      <c r="CQ12" s="26"/>
      <c r="CR12" s="26"/>
      <c r="CS12" s="26"/>
      <c r="CT12" s="27"/>
    </row>
    <row r="13" spans="2:98" s="16" customFormat="1" ht="18.95" customHeight="1" x14ac:dyDescent="0.25">
      <c r="B13" s="39">
        <f>B14+Parameters!$C$9/2</f>
        <v>992.21199999999953</v>
      </c>
      <c r="C13" s="25"/>
      <c r="D13" s="26"/>
      <c r="E13" s="26"/>
      <c r="F13" s="26"/>
      <c r="G13" s="45" t="s">
        <v>106</v>
      </c>
      <c r="H13" s="26"/>
      <c r="I13" s="26" t="s">
        <v>107</v>
      </c>
      <c r="J13" s="26"/>
      <c r="K13" s="26" t="s">
        <v>73</v>
      </c>
      <c r="L13" s="26"/>
      <c r="M13" s="26" t="s">
        <v>108</v>
      </c>
      <c r="N13" s="26"/>
      <c r="O13" s="26" t="s">
        <v>109</v>
      </c>
      <c r="P13" s="27"/>
      <c r="Q13" s="25" t="s">
        <v>110</v>
      </c>
      <c r="R13" s="26"/>
      <c r="S13" s="26" t="s">
        <v>111</v>
      </c>
      <c r="T13" s="26"/>
      <c r="U13" s="26" t="s">
        <v>73</v>
      </c>
      <c r="V13" s="26"/>
      <c r="W13" s="26" t="s">
        <v>112</v>
      </c>
      <c r="X13" s="26"/>
      <c r="Y13" s="26" t="s">
        <v>113</v>
      </c>
      <c r="Z13" s="27"/>
      <c r="AA13" s="25" t="s">
        <v>114</v>
      </c>
      <c r="AB13" s="26"/>
      <c r="AC13" s="26" t="s">
        <v>115</v>
      </c>
      <c r="AD13" s="26"/>
      <c r="AE13" s="26" t="s">
        <v>73</v>
      </c>
      <c r="AF13" s="26"/>
      <c r="AG13" s="26" t="s">
        <v>116</v>
      </c>
      <c r="AH13" s="26"/>
      <c r="AI13" s="26" t="s">
        <v>117</v>
      </c>
      <c r="AJ13" s="27"/>
      <c r="AK13" s="25" t="s">
        <v>118</v>
      </c>
      <c r="AL13" s="26"/>
      <c r="AM13" s="26" t="s">
        <v>119</v>
      </c>
      <c r="AN13" s="26"/>
      <c r="AO13" s="26" t="s">
        <v>73</v>
      </c>
      <c r="AP13" s="26"/>
      <c r="AQ13" s="26" t="s">
        <v>120</v>
      </c>
      <c r="AR13" s="26"/>
      <c r="AS13" s="26" t="s">
        <v>121</v>
      </c>
      <c r="AT13" s="27"/>
      <c r="AU13" s="25" t="s">
        <v>122</v>
      </c>
      <c r="AV13" s="26"/>
      <c r="AW13" s="26" t="s">
        <v>123</v>
      </c>
      <c r="AX13" s="26"/>
      <c r="AY13" s="26" t="s">
        <v>73</v>
      </c>
      <c r="AZ13" s="26"/>
      <c r="BA13" s="26" t="s">
        <v>124</v>
      </c>
      <c r="BB13" s="26"/>
      <c r="BC13" s="26" t="s">
        <v>125</v>
      </c>
      <c r="BD13" s="27"/>
      <c r="BE13" s="25" t="s">
        <v>126</v>
      </c>
      <c r="BF13" s="26"/>
      <c r="BG13" s="26" t="s">
        <v>127</v>
      </c>
      <c r="BH13" s="26"/>
      <c r="BI13" s="26" t="s">
        <v>73</v>
      </c>
      <c r="BJ13" s="26"/>
      <c r="BK13" s="26" t="s">
        <v>128</v>
      </c>
      <c r="BL13" s="26"/>
      <c r="BM13" s="26" t="s">
        <v>129</v>
      </c>
      <c r="BN13" s="27"/>
      <c r="BO13" s="25" t="s">
        <v>130</v>
      </c>
      <c r="BP13" s="26"/>
      <c r="BQ13" s="26" t="s">
        <v>131</v>
      </c>
      <c r="BR13" s="26"/>
      <c r="BS13" s="26" t="s">
        <v>73</v>
      </c>
      <c r="BT13" s="26"/>
      <c r="BU13" s="26" t="s">
        <v>132</v>
      </c>
      <c r="BV13" s="26"/>
      <c r="BW13" s="26" t="s">
        <v>133</v>
      </c>
      <c r="BX13" s="27"/>
      <c r="BY13" s="25" t="s">
        <v>134</v>
      </c>
      <c r="BZ13" s="26"/>
      <c r="CA13" s="26" t="s">
        <v>135</v>
      </c>
      <c r="CB13" s="26"/>
      <c r="CC13" s="26" t="s">
        <v>73</v>
      </c>
      <c r="CD13" s="26"/>
      <c r="CE13" s="26" t="s">
        <v>136</v>
      </c>
      <c r="CF13" s="26"/>
      <c r="CG13" s="26" t="s">
        <v>137</v>
      </c>
      <c r="CH13" s="27"/>
      <c r="CI13" s="25"/>
      <c r="CJ13" s="27"/>
      <c r="CK13" s="25"/>
      <c r="CL13" s="26"/>
      <c r="CM13" s="26"/>
      <c r="CN13" s="26"/>
      <c r="CO13" s="26"/>
      <c r="CP13" s="26"/>
      <c r="CQ13" s="26"/>
      <c r="CR13" s="26"/>
      <c r="CS13" s="26"/>
      <c r="CT13" s="27"/>
    </row>
    <row r="14" spans="2:98" s="16" customFormat="1" ht="18.95" customHeight="1" x14ac:dyDescent="0.25">
      <c r="B14" s="39">
        <f>B15+Parameters!$C$9/2</f>
        <v>969.55199999999957</v>
      </c>
      <c r="C14" s="25"/>
      <c r="D14" s="26"/>
      <c r="E14" s="26"/>
      <c r="F14" s="26"/>
      <c r="G14" s="45"/>
      <c r="H14" s="26" t="s">
        <v>138</v>
      </c>
      <c r="I14" s="26"/>
      <c r="J14" s="26" t="s">
        <v>139</v>
      </c>
      <c r="K14" s="26"/>
      <c r="L14" s="26" t="s">
        <v>140</v>
      </c>
      <c r="M14" s="26"/>
      <c r="N14" s="26" t="s">
        <v>141</v>
      </c>
      <c r="O14" s="26"/>
      <c r="P14" s="27" t="s">
        <v>142</v>
      </c>
      <c r="Q14" s="25"/>
      <c r="R14" s="26" t="s">
        <v>143</v>
      </c>
      <c r="S14" s="26"/>
      <c r="T14" s="26" t="s">
        <v>144</v>
      </c>
      <c r="U14" s="26"/>
      <c r="V14" s="26" t="s">
        <v>145</v>
      </c>
      <c r="W14" s="26"/>
      <c r="X14" s="26" t="s">
        <v>146</v>
      </c>
      <c r="Y14" s="26"/>
      <c r="Z14" s="27" t="s">
        <v>147</v>
      </c>
      <c r="AA14" s="25"/>
      <c r="AB14" s="26" t="s">
        <v>148</v>
      </c>
      <c r="AC14" s="26"/>
      <c r="AD14" s="26" t="s">
        <v>149</v>
      </c>
      <c r="AE14" s="26"/>
      <c r="AF14" s="26" t="s">
        <v>150</v>
      </c>
      <c r="AG14" s="26"/>
      <c r="AH14" s="26" t="s">
        <v>151</v>
      </c>
      <c r="AI14" s="26"/>
      <c r="AJ14" s="27" t="s">
        <v>152</v>
      </c>
      <c r="AK14" s="25"/>
      <c r="AL14" s="26" t="s">
        <v>153</v>
      </c>
      <c r="AM14" s="26"/>
      <c r="AN14" s="26" t="s">
        <v>154</v>
      </c>
      <c r="AO14" s="26"/>
      <c r="AP14" s="26" t="s">
        <v>155</v>
      </c>
      <c r="AQ14" s="26"/>
      <c r="AR14" s="26" t="s">
        <v>156</v>
      </c>
      <c r="AS14" s="26"/>
      <c r="AT14" s="27" t="s">
        <v>157</v>
      </c>
      <c r="AU14" s="25"/>
      <c r="AV14" s="26" t="s">
        <v>158</v>
      </c>
      <c r="AW14" s="26"/>
      <c r="AX14" s="26" t="s">
        <v>159</v>
      </c>
      <c r="AY14" s="26"/>
      <c r="AZ14" s="26" t="s">
        <v>160</v>
      </c>
      <c r="BA14" s="26"/>
      <c r="BB14" s="26" t="s">
        <v>161</v>
      </c>
      <c r="BC14" s="26"/>
      <c r="BD14" s="27" t="s">
        <v>162</v>
      </c>
      <c r="BE14" s="25"/>
      <c r="BF14" s="26" t="s">
        <v>163</v>
      </c>
      <c r="BG14" s="26"/>
      <c r="BH14" s="26" t="s">
        <v>164</v>
      </c>
      <c r="BI14" s="26"/>
      <c r="BJ14" s="26" t="s">
        <v>165</v>
      </c>
      <c r="BK14" s="26"/>
      <c r="BL14" s="26" t="s">
        <v>166</v>
      </c>
      <c r="BM14" s="26"/>
      <c r="BN14" s="27" t="s">
        <v>167</v>
      </c>
      <c r="BO14" s="25"/>
      <c r="BP14" s="26" t="s">
        <v>168</v>
      </c>
      <c r="BQ14" s="26"/>
      <c r="BR14" s="26" t="s">
        <v>169</v>
      </c>
      <c r="BS14" s="26"/>
      <c r="BT14" s="26" t="s">
        <v>170</v>
      </c>
      <c r="BU14" s="26"/>
      <c r="BV14" s="26" t="s">
        <v>171</v>
      </c>
      <c r="BW14" s="26"/>
      <c r="BX14" s="27" t="s">
        <v>172</v>
      </c>
      <c r="BY14" s="25"/>
      <c r="BZ14" s="26" t="s">
        <v>173</v>
      </c>
      <c r="CA14" s="26"/>
      <c r="CB14" s="26" t="s">
        <v>174</v>
      </c>
      <c r="CC14" s="26"/>
      <c r="CD14" s="26" t="s">
        <v>175</v>
      </c>
      <c r="CE14" s="26"/>
      <c r="CF14" s="26" t="s">
        <v>176</v>
      </c>
      <c r="CG14" s="26"/>
      <c r="CH14" s="27" t="s">
        <v>177</v>
      </c>
      <c r="CI14" s="25"/>
      <c r="CJ14" s="27"/>
      <c r="CK14" s="25"/>
      <c r="CL14" s="26"/>
      <c r="CM14" s="26"/>
      <c r="CN14" s="26"/>
      <c r="CO14" s="26"/>
      <c r="CP14" s="26"/>
      <c r="CQ14" s="26"/>
      <c r="CR14" s="26"/>
      <c r="CS14" s="26"/>
      <c r="CT14" s="27"/>
    </row>
    <row r="15" spans="2:98" s="16" customFormat="1" ht="18.95" customHeight="1" x14ac:dyDescent="0.25">
      <c r="B15" s="39">
        <f>B16+Parameters!$C$9/2</f>
        <v>946.8919999999996</v>
      </c>
      <c r="C15" s="25"/>
      <c r="D15" s="26"/>
      <c r="E15" s="26"/>
      <c r="F15" s="26"/>
      <c r="G15" s="45" t="s">
        <v>178</v>
      </c>
      <c r="H15" s="26"/>
      <c r="I15" s="26" t="s">
        <v>179</v>
      </c>
      <c r="J15" s="26"/>
      <c r="K15" s="26" t="s">
        <v>180</v>
      </c>
      <c r="L15" s="26"/>
      <c r="M15" s="26" t="s">
        <v>181</v>
      </c>
      <c r="N15" s="26"/>
      <c r="O15" s="26" t="s">
        <v>182</v>
      </c>
      <c r="P15" s="27"/>
      <c r="Q15" s="25" t="s">
        <v>183</v>
      </c>
      <c r="R15" s="26"/>
      <c r="S15" s="26" t="s">
        <v>184</v>
      </c>
      <c r="T15" s="26"/>
      <c r="U15" s="26" t="s">
        <v>185</v>
      </c>
      <c r="V15" s="26"/>
      <c r="W15" s="26" t="s">
        <v>186</v>
      </c>
      <c r="X15" s="26"/>
      <c r="Y15" s="26" t="s">
        <v>187</v>
      </c>
      <c r="Z15" s="27"/>
      <c r="AA15" s="25" t="s">
        <v>188</v>
      </c>
      <c r="AB15" s="26"/>
      <c r="AC15" s="26" t="s">
        <v>189</v>
      </c>
      <c r="AD15" s="26"/>
      <c r="AE15" s="26" t="s">
        <v>190</v>
      </c>
      <c r="AF15" s="26"/>
      <c r="AG15" s="26" t="s">
        <v>191</v>
      </c>
      <c r="AH15" s="26"/>
      <c r="AI15" s="26" t="s">
        <v>192</v>
      </c>
      <c r="AJ15" s="27"/>
      <c r="AK15" s="25" t="s">
        <v>193</v>
      </c>
      <c r="AL15" s="26"/>
      <c r="AM15" s="26" t="s">
        <v>194</v>
      </c>
      <c r="AN15" s="26"/>
      <c r="AO15" s="26" t="s">
        <v>195</v>
      </c>
      <c r="AP15" s="26"/>
      <c r="AQ15" s="26" t="s">
        <v>196</v>
      </c>
      <c r="AR15" s="26"/>
      <c r="AS15" s="26" t="s">
        <v>197</v>
      </c>
      <c r="AT15" s="27"/>
      <c r="AU15" s="25" t="s">
        <v>198</v>
      </c>
      <c r="AV15" s="26"/>
      <c r="AW15" s="26" t="s">
        <v>199</v>
      </c>
      <c r="AX15" s="26"/>
      <c r="AY15" s="26" t="s">
        <v>200</v>
      </c>
      <c r="AZ15" s="26"/>
      <c r="BA15" s="26" t="s">
        <v>201</v>
      </c>
      <c r="BB15" s="26"/>
      <c r="BC15" s="26" t="s">
        <v>202</v>
      </c>
      <c r="BD15" s="27"/>
      <c r="BE15" s="25" t="s">
        <v>203</v>
      </c>
      <c r="BF15" s="26"/>
      <c r="BG15" s="26" t="s">
        <v>204</v>
      </c>
      <c r="BH15" s="26"/>
      <c r="BI15" s="26" t="s">
        <v>205</v>
      </c>
      <c r="BJ15" s="26"/>
      <c r="BK15" s="26" t="s">
        <v>206</v>
      </c>
      <c r="BL15" s="26"/>
      <c r="BM15" s="26" t="s">
        <v>207</v>
      </c>
      <c r="BN15" s="27"/>
      <c r="BO15" s="25" t="s">
        <v>208</v>
      </c>
      <c r="BP15" s="26"/>
      <c r="BQ15" s="26" t="s">
        <v>209</v>
      </c>
      <c r="BR15" s="26"/>
      <c r="BS15" s="26" t="s">
        <v>210</v>
      </c>
      <c r="BT15" s="26"/>
      <c r="BU15" s="26" t="s">
        <v>211</v>
      </c>
      <c r="BV15" s="26"/>
      <c r="BW15" s="26" t="s">
        <v>212</v>
      </c>
      <c r="BX15" s="27"/>
      <c r="BY15" s="25" t="s">
        <v>213</v>
      </c>
      <c r="BZ15" s="26"/>
      <c r="CA15" s="26" t="s">
        <v>214</v>
      </c>
      <c r="CB15" s="26"/>
      <c r="CC15" s="26" t="s">
        <v>215</v>
      </c>
      <c r="CD15" s="26"/>
      <c r="CE15" s="26" t="s">
        <v>216</v>
      </c>
      <c r="CF15" s="26"/>
      <c r="CG15" s="26" t="s">
        <v>217</v>
      </c>
      <c r="CH15" s="27"/>
      <c r="CI15" s="25"/>
      <c r="CJ15" s="27"/>
      <c r="CK15" s="25"/>
      <c r="CL15" s="26"/>
      <c r="CM15" s="26"/>
      <c r="CN15" s="26"/>
      <c r="CO15" s="26"/>
      <c r="CP15" s="26"/>
      <c r="CQ15" s="26"/>
      <c r="CR15" s="26"/>
      <c r="CS15" s="26"/>
      <c r="CT15" s="27"/>
    </row>
    <row r="16" spans="2:98" s="16" customFormat="1" ht="18.95" customHeight="1" x14ac:dyDescent="0.25">
      <c r="B16" s="39">
        <f>B17+Parameters!$C$9/2</f>
        <v>924.23199999999963</v>
      </c>
      <c r="C16" s="25"/>
      <c r="D16" s="26"/>
      <c r="E16" s="26"/>
      <c r="F16" s="26"/>
      <c r="G16" s="45"/>
      <c r="H16" s="26" t="s">
        <v>218</v>
      </c>
      <c r="I16" s="26"/>
      <c r="J16" s="26" t="s">
        <v>219</v>
      </c>
      <c r="K16" s="26"/>
      <c r="L16" s="26" t="s">
        <v>220</v>
      </c>
      <c r="M16" s="26"/>
      <c r="N16" s="26" t="s">
        <v>221</v>
      </c>
      <c r="O16" s="26"/>
      <c r="P16" s="27" t="s">
        <v>72</v>
      </c>
      <c r="Q16" s="25"/>
      <c r="R16" s="26" t="s">
        <v>222</v>
      </c>
      <c r="S16" s="26"/>
      <c r="T16" s="26" t="s">
        <v>223</v>
      </c>
      <c r="U16" s="26"/>
      <c r="V16" s="26" t="s">
        <v>224</v>
      </c>
      <c r="W16" s="26"/>
      <c r="X16" s="26" t="s">
        <v>225</v>
      </c>
      <c r="Y16" s="26"/>
      <c r="Z16" s="27" t="s">
        <v>72</v>
      </c>
      <c r="AA16" s="25"/>
      <c r="AB16" s="26" t="s">
        <v>226</v>
      </c>
      <c r="AC16" s="26"/>
      <c r="AD16" s="26" t="s">
        <v>227</v>
      </c>
      <c r="AE16" s="26"/>
      <c r="AF16" s="26" t="s">
        <v>228</v>
      </c>
      <c r="AG16" s="26"/>
      <c r="AH16" s="26" t="s">
        <v>229</v>
      </c>
      <c r="AI16" s="26"/>
      <c r="AJ16" s="27" t="s">
        <v>72</v>
      </c>
      <c r="AK16" s="25"/>
      <c r="AL16" s="26" t="s">
        <v>230</v>
      </c>
      <c r="AM16" s="26"/>
      <c r="AN16" s="26" t="s">
        <v>231</v>
      </c>
      <c r="AO16" s="26"/>
      <c r="AP16" s="26" t="s">
        <v>232</v>
      </c>
      <c r="AQ16" s="26"/>
      <c r="AR16" s="26" t="s">
        <v>233</v>
      </c>
      <c r="AS16" s="26"/>
      <c r="AT16" s="27" t="s">
        <v>72</v>
      </c>
      <c r="AU16" s="25"/>
      <c r="AV16" s="26" t="s">
        <v>234</v>
      </c>
      <c r="AW16" s="26"/>
      <c r="AX16" s="26" t="s">
        <v>235</v>
      </c>
      <c r="AY16" s="26"/>
      <c r="AZ16" s="26" t="s">
        <v>236</v>
      </c>
      <c r="BA16" s="26"/>
      <c r="BB16" s="26" t="s">
        <v>237</v>
      </c>
      <c r="BC16" s="26"/>
      <c r="BD16" s="27" t="s">
        <v>72</v>
      </c>
      <c r="BE16" s="25"/>
      <c r="BF16" s="26" t="s">
        <v>238</v>
      </c>
      <c r="BG16" s="26"/>
      <c r="BH16" s="26" t="s">
        <v>239</v>
      </c>
      <c r="BI16" s="26"/>
      <c r="BJ16" s="26" t="s">
        <v>240</v>
      </c>
      <c r="BK16" s="26"/>
      <c r="BL16" s="26" t="s">
        <v>241</v>
      </c>
      <c r="BM16" s="26"/>
      <c r="BN16" s="27" t="s">
        <v>72</v>
      </c>
      <c r="BO16" s="25"/>
      <c r="BP16" s="26" t="s">
        <v>242</v>
      </c>
      <c r="BQ16" s="26"/>
      <c r="BR16" s="26" t="s">
        <v>243</v>
      </c>
      <c r="BS16" s="26"/>
      <c r="BT16" s="26" t="s">
        <v>244</v>
      </c>
      <c r="BU16" s="26"/>
      <c r="BV16" s="26" t="s">
        <v>245</v>
      </c>
      <c r="BW16" s="26"/>
      <c r="BX16" s="27" t="s">
        <v>72</v>
      </c>
      <c r="BY16" s="25"/>
      <c r="BZ16" s="26" t="s">
        <v>246</v>
      </c>
      <c r="CA16" s="26"/>
      <c r="CB16" s="26" t="s">
        <v>247</v>
      </c>
      <c r="CC16" s="26"/>
      <c r="CD16" s="26" t="s">
        <v>248</v>
      </c>
      <c r="CE16" s="26"/>
      <c r="CF16" s="26" t="s">
        <v>249</v>
      </c>
      <c r="CG16" s="26"/>
      <c r="CH16" s="27" t="s">
        <v>72</v>
      </c>
      <c r="CI16" s="25"/>
      <c r="CJ16" s="27"/>
      <c r="CK16" s="25"/>
      <c r="CL16" s="26"/>
      <c r="CM16" s="26"/>
      <c r="CN16" s="26"/>
      <c r="CO16" s="26"/>
      <c r="CP16" s="26"/>
      <c r="CQ16" s="26"/>
      <c r="CR16" s="26"/>
      <c r="CS16" s="26"/>
      <c r="CT16" s="27"/>
    </row>
    <row r="17" spans="2:98" s="16" customFormat="1" ht="18.95" customHeight="1" x14ac:dyDescent="0.25">
      <c r="B17" s="39">
        <f>B18+Parameters!$C$9/2</f>
        <v>901.57199999999966</v>
      </c>
      <c r="C17" s="25"/>
      <c r="D17" s="26"/>
      <c r="E17" s="26"/>
      <c r="F17" s="26"/>
      <c r="G17" s="45" t="s">
        <v>250</v>
      </c>
      <c r="H17" s="26"/>
      <c r="I17" s="26" t="s">
        <v>73</v>
      </c>
      <c r="J17" s="26"/>
      <c r="K17" s="26" t="s">
        <v>251</v>
      </c>
      <c r="L17" s="26"/>
      <c r="M17" s="26" t="s">
        <v>73</v>
      </c>
      <c r="N17" s="26"/>
      <c r="O17" s="26" t="s">
        <v>252</v>
      </c>
      <c r="P17" s="27"/>
      <c r="Q17" s="25" t="s">
        <v>253</v>
      </c>
      <c r="R17" s="26"/>
      <c r="S17" s="26" t="s">
        <v>73</v>
      </c>
      <c r="T17" s="26"/>
      <c r="U17" s="26" t="s">
        <v>254</v>
      </c>
      <c r="V17" s="26"/>
      <c r="W17" s="26" t="s">
        <v>73</v>
      </c>
      <c r="X17" s="26"/>
      <c r="Y17" s="26" t="s">
        <v>255</v>
      </c>
      <c r="Z17" s="27"/>
      <c r="AA17" s="25" t="s">
        <v>256</v>
      </c>
      <c r="AB17" s="26"/>
      <c r="AC17" s="26" t="s">
        <v>73</v>
      </c>
      <c r="AD17" s="26"/>
      <c r="AE17" s="26" t="s">
        <v>257</v>
      </c>
      <c r="AF17" s="26"/>
      <c r="AG17" s="26" t="s">
        <v>73</v>
      </c>
      <c r="AH17" s="26"/>
      <c r="AI17" s="26" t="s">
        <v>258</v>
      </c>
      <c r="AJ17" s="27"/>
      <c r="AK17" s="25" t="s">
        <v>259</v>
      </c>
      <c r="AL17" s="26"/>
      <c r="AM17" s="26" t="s">
        <v>73</v>
      </c>
      <c r="AN17" s="26"/>
      <c r="AO17" s="26" t="s">
        <v>260</v>
      </c>
      <c r="AP17" s="26"/>
      <c r="AQ17" s="26" t="s">
        <v>73</v>
      </c>
      <c r="AR17" s="26"/>
      <c r="AS17" s="26" t="s">
        <v>261</v>
      </c>
      <c r="AT17" s="27"/>
      <c r="AU17" s="25" t="s">
        <v>262</v>
      </c>
      <c r="AV17" s="26"/>
      <c r="AW17" s="26" t="s">
        <v>73</v>
      </c>
      <c r="AX17" s="26"/>
      <c r="AY17" s="26" t="s">
        <v>263</v>
      </c>
      <c r="AZ17" s="26"/>
      <c r="BA17" s="26" t="s">
        <v>73</v>
      </c>
      <c r="BB17" s="26"/>
      <c r="BC17" s="26" t="s">
        <v>264</v>
      </c>
      <c r="BD17" s="27"/>
      <c r="BE17" s="25" t="s">
        <v>265</v>
      </c>
      <c r="BF17" s="26"/>
      <c r="BG17" s="26" t="s">
        <v>73</v>
      </c>
      <c r="BH17" s="26"/>
      <c r="BI17" s="26" t="s">
        <v>266</v>
      </c>
      <c r="BJ17" s="26"/>
      <c r="BK17" s="26" t="s">
        <v>73</v>
      </c>
      <c r="BL17" s="26"/>
      <c r="BM17" s="26" t="s">
        <v>267</v>
      </c>
      <c r="BN17" s="27"/>
      <c r="BO17" s="25" t="s">
        <v>268</v>
      </c>
      <c r="BP17" s="26"/>
      <c r="BQ17" s="26" t="s">
        <v>73</v>
      </c>
      <c r="BR17" s="26"/>
      <c r="BS17" s="26" t="s">
        <v>269</v>
      </c>
      <c r="BT17" s="26"/>
      <c r="BU17" s="26" t="s">
        <v>73</v>
      </c>
      <c r="BV17" s="26"/>
      <c r="BW17" s="26" t="s">
        <v>270</v>
      </c>
      <c r="BX17" s="27"/>
      <c r="BY17" s="25" t="s">
        <v>271</v>
      </c>
      <c r="BZ17" s="26"/>
      <c r="CA17" s="26" t="s">
        <v>73</v>
      </c>
      <c r="CB17" s="26"/>
      <c r="CC17" s="26" t="s">
        <v>272</v>
      </c>
      <c r="CD17" s="26"/>
      <c r="CE17" s="26" t="s">
        <v>73</v>
      </c>
      <c r="CF17" s="26"/>
      <c r="CG17" s="26" t="s">
        <v>273</v>
      </c>
      <c r="CH17" s="27"/>
      <c r="CI17" s="25"/>
      <c r="CJ17" s="27"/>
      <c r="CK17" s="25"/>
      <c r="CL17" s="26"/>
      <c r="CM17" s="26"/>
      <c r="CN17" s="26"/>
      <c r="CO17" s="26"/>
      <c r="CP17" s="26"/>
      <c r="CQ17" s="26"/>
      <c r="CR17" s="26"/>
      <c r="CS17" s="26"/>
      <c r="CT17" s="27"/>
    </row>
    <row r="18" spans="2:98" s="16" customFormat="1" ht="18.95" customHeight="1" x14ac:dyDescent="0.25">
      <c r="B18" s="39">
        <f>B19+Parameters!$C$9/2</f>
        <v>878.91199999999969</v>
      </c>
      <c r="C18" s="25"/>
      <c r="D18" s="26"/>
      <c r="E18" s="26"/>
      <c r="F18" s="26"/>
      <c r="G18" s="45"/>
      <c r="H18" s="26" t="s">
        <v>274</v>
      </c>
      <c r="I18" s="26"/>
      <c r="J18" s="26" t="s">
        <v>72</v>
      </c>
      <c r="K18" s="26"/>
      <c r="L18" s="26" t="s">
        <v>275</v>
      </c>
      <c r="M18" s="26"/>
      <c r="N18" s="26" t="s">
        <v>72</v>
      </c>
      <c r="O18" s="26"/>
      <c r="P18" s="27" t="s">
        <v>276</v>
      </c>
      <c r="Q18" s="25"/>
      <c r="R18" s="26" t="s">
        <v>277</v>
      </c>
      <c r="S18" s="26"/>
      <c r="T18" s="26" t="s">
        <v>72</v>
      </c>
      <c r="U18" s="26"/>
      <c r="V18" s="26" t="s">
        <v>278</v>
      </c>
      <c r="W18" s="26"/>
      <c r="X18" s="26" t="s">
        <v>72</v>
      </c>
      <c r="Y18" s="26"/>
      <c r="Z18" s="27" t="s">
        <v>279</v>
      </c>
      <c r="AA18" s="25"/>
      <c r="AB18" s="26" t="s">
        <v>280</v>
      </c>
      <c r="AC18" s="26"/>
      <c r="AD18" s="26" t="s">
        <v>72</v>
      </c>
      <c r="AE18" s="26"/>
      <c r="AF18" s="26" t="s">
        <v>281</v>
      </c>
      <c r="AG18" s="26"/>
      <c r="AH18" s="26" t="s">
        <v>72</v>
      </c>
      <c r="AI18" s="26"/>
      <c r="AJ18" s="27" t="s">
        <v>282</v>
      </c>
      <c r="AK18" s="25"/>
      <c r="AL18" s="26" t="s">
        <v>283</v>
      </c>
      <c r="AM18" s="26"/>
      <c r="AN18" s="26" t="s">
        <v>72</v>
      </c>
      <c r="AO18" s="26"/>
      <c r="AP18" s="26" t="s">
        <v>284</v>
      </c>
      <c r="AQ18" s="26"/>
      <c r="AR18" s="26" t="s">
        <v>72</v>
      </c>
      <c r="AS18" s="26"/>
      <c r="AT18" s="27" t="s">
        <v>285</v>
      </c>
      <c r="AU18" s="25"/>
      <c r="AV18" s="26" t="s">
        <v>286</v>
      </c>
      <c r="AW18" s="26"/>
      <c r="AX18" s="26" t="s">
        <v>72</v>
      </c>
      <c r="AY18" s="26"/>
      <c r="AZ18" s="26" t="s">
        <v>287</v>
      </c>
      <c r="BA18" s="26"/>
      <c r="BB18" s="26" t="s">
        <v>72</v>
      </c>
      <c r="BC18" s="26"/>
      <c r="BD18" s="27" t="s">
        <v>288</v>
      </c>
      <c r="BE18" s="25"/>
      <c r="BF18" s="26" t="s">
        <v>289</v>
      </c>
      <c r="BG18" s="26"/>
      <c r="BH18" s="26" t="s">
        <v>72</v>
      </c>
      <c r="BI18" s="26"/>
      <c r="BJ18" s="26" t="s">
        <v>290</v>
      </c>
      <c r="BK18" s="26"/>
      <c r="BL18" s="26" t="s">
        <v>72</v>
      </c>
      <c r="BM18" s="26"/>
      <c r="BN18" s="27" t="s">
        <v>291</v>
      </c>
      <c r="BO18" s="25"/>
      <c r="BP18" s="26" t="s">
        <v>292</v>
      </c>
      <c r="BQ18" s="26"/>
      <c r="BR18" s="26" t="s">
        <v>72</v>
      </c>
      <c r="BS18" s="26"/>
      <c r="BT18" s="26" t="s">
        <v>293</v>
      </c>
      <c r="BU18" s="26"/>
      <c r="BV18" s="26" t="s">
        <v>72</v>
      </c>
      <c r="BW18" s="26"/>
      <c r="BX18" s="27" t="s">
        <v>294</v>
      </c>
      <c r="BY18" s="25"/>
      <c r="BZ18" s="26" t="s">
        <v>295</v>
      </c>
      <c r="CA18" s="26"/>
      <c r="CB18" s="26" t="s">
        <v>72</v>
      </c>
      <c r="CC18" s="26"/>
      <c r="CD18" s="26" t="s">
        <v>296</v>
      </c>
      <c r="CE18" s="26"/>
      <c r="CF18" s="26" t="s">
        <v>72</v>
      </c>
      <c r="CG18" s="26"/>
      <c r="CH18" s="27" t="s">
        <v>297</v>
      </c>
      <c r="CI18" s="25"/>
      <c r="CJ18" s="27"/>
      <c r="CK18" s="25"/>
      <c r="CL18" s="26"/>
      <c r="CM18" s="26"/>
      <c r="CN18" s="26"/>
      <c r="CO18" s="26"/>
      <c r="CP18" s="26"/>
      <c r="CQ18" s="26"/>
      <c r="CR18" s="26"/>
      <c r="CS18" s="26"/>
      <c r="CT18" s="27"/>
    </row>
    <row r="19" spans="2:98" s="16" customFormat="1" ht="18.95" customHeight="1" x14ac:dyDescent="0.25">
      <c r="B19" s="39">
        <f>B20+Parameters!$C$9/2</f>
        <v>856.25199999999973</v>
      </c>
      <c r="C19" s="25"/>
      <c r="D19" s="26"/>
      <c r="E19" s="26"/>
      <c r="F19" s="26"/>
      <c r="G19" s="45" t="s">
        <v>72</v>
      </c>
      <c r="H19" s="26"/>
      <c r="I19" s="26" t="s">
        <v>298</v>
      </c>
      <c r="J19" s="26"/>
      <c r="K19" s="26" t="s">
        <v>299</v>
      </c>
      <c r="L19" s="26"/>
      <c r="M19" s="26" t="s">
        <v>300</v>
      </c>
      <c r="N19" s="26"/>
      <c r="O19" s="26" t="s">
        <v>301</v>
      </c>
      <c r="P19" s="27"/>
      <c r="Q19" s="25" t="s">
        <v>72</v>
      </c>
      <c r="R19" s="26"/>
      <c r="S19" s="26" t="s">
        <v>302</v>
      </c>
      <c r="T19" s="26"/>
      <c r="U19" s="26" t="s">
        <v>303</v>
      </c>
      <c r="V19" s="26"/>
      <c r="W19" s="26" t="s">
        <v>304</v>
      </c>
      <c r="X19" s="26"/>
      <c r="Y19" s="26" t="s">
        <v>305</v>
      </c>
      <c r="Z19" s="27"/>
      <c r="AA19" s="25" t="s">
        <v>72</v>
      </c>
      <c r="AB19" s="26"/>
      <c r="AC19" s="26" t="s">
        <v>306</v>
      </c>
      <c r="AD19" s="26"/>
      <c r="AE19" s="26" t="s">
        <v>307</v>
      </c>
      <c r="AF19" s="26"/>
      <c r="AG19" s="26" t="s">
        <v>308</v>
      </c>
      <c r="AH19" s="26"/>
      <c r="AI19" s="26" t="s">
        <v>309</v>
      </c>
      <c r="AJ19" s="27"/>
      <c r="AK19" s="25" t="s">
        <v>72</v>
      </c>
      <c r="AL19" s="26"/>
      <c r="AM19" s="26" t="s">
        <v>310</v>
      </c>
      <c r="AN19" s="26"/>
      <c r="AO19" s="26" t="s">
        <v>311</v>
      </c>
      <c r="AP19" s="26"/>
      <c r="AQ19" s="26" t="s">
        <v>312</v>
      </c>
      <c r="AR19" s="26"/>
      <c r="AS19" s="26" t="s">
        <v>313</v>
      </c>
      <c r="AT19" s="27"/>
      <c r="AU19" s="25" t="s">
        <v>72</v>
      </c>
      <c r="AV19" s="26"/>
      <c r="AW19" s="26" t="s">
        <v>314</v>
      </c>
      <c r="AX19" s="26"/>
      <c r="AY19" s="26" t="s">
        <v>315</v>
      </c>
      <c r="AZ19" s="26"/>
      <c r="BA19" s="26" t="s">
        <v>316</v>
      </c>
      <c r="BB19" s="26"/>
      <c r="BC19" s="26" t="s">
        <v>317</v>
      </c>
      <c r="BD19" s="27"/>
      <c r="BE19" s="25" t="s">
        <v>72</v>
      </c>
      <c r="BF19" s="26"/>
      <c r="BG19" s="26" t="s">
        <v>318</v>
      </c>
      <c r="BH19" s="26"/>
      <c r="BI19" s="26" t="s">
        <v>319</v>
      </c>
      <c r="BJ19" s="26"/>
      <c r="BK19" s="26" t="s">
        <v>320</v>
      </c>
      <c r="BL19" s="26"/>
      <c r="BM19" s="26" t="s">
        <v>321</v>
      </c>
      <c r="BN19" s="27"/>
      <c r="BO19" s="25" t="s">
        <v>72</v>
      </c>
      <c r="BP19" s="26"/>
      <c r="BQ19" s="26" t="s">
        <v>322</v>
      </c>
      <c r="BR19" s="26"/>
      <c r="BS19" s="26" t="s">
        <v>323</v>
      </c>
      <c r="BT19" s="26"/>
      <c r="BU19" s="26" t="s">
        <v>324</v>
      </c>
      <c r="BV19" s="26"/>
      <c r="BW19" s="26" t="s">
        <v>325</v>
      </c>
      <c r="BX19" s="27"/>
      <c r="BY19" s="25" t="s">
        <v>72</v>
      </c>
      <c r="BZ19" s="26"/>
      <c r="CA19" s="26" t="s">
        <v>326</v>
      </c>
      <c r="CB19" s="26"/>
      <c r="CC19" s="26" t="s">
        <v>327</v>
      </c>
      <c r="CD19" s="26"/>
      <c r="CE19" s="26" t="s">
        <v>328</v>
      </c>
      <c r="CF19" s="26"/>
      <c r="CG19" s="26" t="s">
        <v>329</v>
      </c>
      <c r="CH19" s="27"/>
      <c r="CI19" s="25"/>
      <c r="CJ19" s="27"/>
      <c r="CK19" s="25"/>
      <c r="CL19" s="26"/>
      <c r="CM19" s="26"/>
      <c r="CN19" s="26"/>
      <c r="CO19" s="26"/>
      <c r="CP19" s="26"/>
      <c r="CQ19" s="26"/>
      <c r="CR19" s="26"/>
      <c r="CS19" s="26"/>
      <c r="CT19" s="27"/>
    </row>
    <row r="20" spans="2:98" s="16" customFormat="1" ht="18.95" customHeight="1" x14ac:dyDescent="0.25">
      <c r="B20" s="39">
        <f>B21+Parameters!$C$9/2</f>
        <v>833.59199999999976</v>
      </c>
      <c r="C20" s="25"/>
      <c r="D20" s="26"/>
      <c r="E20" s="26"/>
      <c r="F20" s="26"/>
      <c r="G20" s="45"/>
      <c r="H20" s="26" t="s">
        <v>330</v>
      </c>
      <c r="I20" s="26"/>
      <c r="J20" s="26" t="s">
        <v>331</v>
      </c>
      <c r="K20" s="26"/>
      <c r="L20" s="26" t="s">
        <v>332</v>
      </c>
      <c r="M20" s="26"/>
      <c r="N20" s="26" t="s">
        <v>333</v>
      </c>
      <c r="O20" s="26"/>
      <c r="P20" s="27" t="s">
        <v>334</v>
      </c>
      <c r="Q20" s="25"/>
      <c r="R20" s="26" t="s">
        <v>335</v>
      </c>
      <c r="S20" s="26"/>
      <c r="T20" s="26" t="s">
        <v>336</v>
      </c>
      <c r="U20" s="26"/>
      <c r="V20" s="26" t="s">
        <v>337</v>
      </c>
      <c r="W20" s="26"/>
      <c r="X20" s="26" t="s">
        <v>338</v>
      </c>
      <c r="Y20" s="26"/>
      <c r="Z20" s="27" t="s">
        <v>339</v>
      </c>
      <c r="AA20" s="25"/>
      <c r="AB20" s="26" t="s">
        <v>340</v>
      </c>
      <c r="AC20" s="26"/>
      <c r="AD20" s="26" t="s">
        <v>341</v>
      </c>
      <c r="AE20" s="26"/>
      <c r="AF20" s="26" t="s">
        <v>342</v>
      </c>
      <c r="AG20" s="26"/>
      <c r="AH20" s="26" t="s">
        <v>343</v>
      </c>
      <c r="AI20" s="26"/>
      <c r="AJ20" s="27" t="s">
        <v>344</v>
      </c>
      <c r="AK20" s="25"/>
      <c r="AL20" s="26" t="s">
        <v>345</v>
      </c>
      <c r="AM20" s="26"/>
      <c r="AN20" s="26" t="s">
        <v>346</v>
      </c>
      <c r="AO20" s="26"/>
      <c r="AP20" s="26" t="s">
        <v>347</v>
      </c>
      <c r="AQ20" s="26"/>
      <c r="AR20" s="26" t="s">
        <v>348</v>
      </c>
      <c r="AS20" s="26"/>
      <c r="AT20" s="27" t="s">
        <v>349</v>
      </c>
      <c r="AU20" s="25"/>
      <c r="AV20" s="26" t="s">
        <v>350</v>
      </c>
      <c r="AW20" s="26"/>
      <c r="AX20" s="26" t="s">
        <v>351</v>
      </c>
      <c r="AY20" s="26"/>
      <c r="AZ20" s="26" t="s">
        <v>352</v>
      </c>
      <c r="BA20" s="26"/>
      <c r="BB20" s="26" t="s">
        <v>353</v>
      </c>
      <c r="BC20" s="26"/>
      <c r="BD20" s="27" t="s">
        <v>354</v>
      </c>
      <c r="BE20" s="25"/>
      <c r="BF20" s="26" t="s">
        <v>355</v>
      </c>
      <c r="BG20" s="26"/>
      <c r="BH20" s="26" t="s">
        <v>356</v>
      </c>
      <c r="BI20" s="26"/>
      <c r="BJ20" s="26" t="s">
        <v>357</v>
      </c>
      <c r="BK20" s="26"/>
      <c r="BL20" s="26" t="s">
        <v>358</v>
      </c>
      <c r="BM20" s="26"/>
      <c r="BN20" s="27" t="s">
        <v>359</v>
      </c>
      <c r="BO20" s="25"/>
      <c r="BP20" s="26" t="s">
        <v>360</v>
      </c>
      <c r="BQ20" s="26"/>
      <c r="BR20" s="26" t="s">
        <v>361</v>
      </c>
      <c r="BS20" s="26"/>
      <c r="BT20" s="26" t="s">
        <v>362</v>
      </c>
      <c r="BU20" s="26"/>
      <c r="BV20" s="26" t="s">
        <v>363</v>
      </c>
      <c r="BW20" s="26"/>
      <c r="BX20" s="27" t="s">
        <v>364</v>
      </c>
      <c r="BY20" s="25"/>
      <c r="BZ20" s="26" t="s">
        <v>365</v>
      </c>
      <c r="CA20" s="26"/>
      <c r="CB20" s="26" t="s">
        <v>366</v>
      </c>
      <c r="CC20" s="26"/>
      <c r="CD20" s="26" t="s">
        <v>367</v>
      </c>
      <c r="CE20" s="26"/>
      <c r="CF20" s="26" t="s">
        <v>368</v>
      </c>
      <c r="CG20" s="26"/>
      <c r="CH20" s="27" t="s">
        <v>369</v>
      </c>
      <c r="CI20" s="25"/>
      <c r="CJ20" s="27"/>
      <c r="CK20" s="25"/>
      <c r="CL20" s="26"/>
      <c r="CM20" s="26"/>
      <c r="CN20" s="26"/>
      <c r="CO20" s="26"/>
      <c r="CP20" s="26"/>
      <c r="CQ20" s="26"/>
      <c r="CR20" s="26"/>
      <c r="CS20" s="26"/>
      <c r="CT20" s="27"/>
    </row>
    <row r="21" spans="2:98" s="16" customFormat="1" ht="18.95" customHeight="1" x14ac:dyDescent="0.25">
      <c r="B21" s="39">
        <f>B22+Parameters!$C$9/2</f>
        <v>810.93199999999979</v>
      </c>
      <c r="C21" s="25"/>
      <c r="D21" s="26"/>
      <c r="E21" s="26"/>
      <c r="F21" s="26"/>
      <c r="G21" s="45" t="s">
        <v>370</v>
      </c>
      <c r="H21" s="26"/>
      <c r="I21" s="26" t="s">
        <v>371</v>
      </c>
      <c r="J21" s="26"/>
      <c r="K21" s="26" t="s">
        <v>372</v>
      </c>
      <c r="L21" s="26"/>
      <c r="M21" s="26" t="s">
        <v>373</v>
      </c>
      <c r="N21" s="26"/>
      <c r="O21" s="26" t="s">
        <v>374</v>
      </c>
      <c r="P21" s="27"/>
      <c r="Q21" s="25" t="s">
        <v>375</v>
      </c>
      <c r="R21" s="26"/>
      <c r="S21" s="26" t="s">
        <v>376</v>
      </c>
      <c r="T21" s="26"/>
      <c r="U21" s="26" t="s">
        <v>377</v>
      </c>
      <c r="V21" s="26"/>
      <c r="W21" s="26" t="s">
        <v>378</v>
      </c>
      <c r="X21" s="26"/>
      <c r="Y21" s="26" t="s">
        <v>379</v>
      </c>
      <c r="Z21" s="27"/>
      <c r="AA21" s="25" t="s">
        <v>380</v>
      </c>
      <c r="AB21" s="26"/>
      <c r="AC21" s="26" t="s">
        <v>381</v>
      </c>
      <c r="AD21" s="26"/>
      <c r="AE21" s="26" t="s">
        <v>382</v>
      </c>
      <c r="AF21" s="26"/>
      <c r="AG21" s="26" t="s">
        <v>383</v>
      </c>
      <c r="AH21" s="26"/>
      <c r="AI21" s="26" t="s">
        <v>384</v>
      </c>
      <c r="AJ21" s="27"/>
      <c r="AK21" s="25" t="s">
        <v>385</v>
      </c>
      <c r="AL21" s="26"/>
      <c r="AM21" s="26" t="s">
        <v>386</v>
      </c>
      <c r="AN21" s="26"/>
      <c r="AO21" s="26" t="s">
        <v>387</v>
      </c>
      <c r="AP21" s="26"/>
      <c r="AQ21" s="26" t="s">
        <v>388</v>
      </c>
      <c r="AR21" s="26"/>
      <c r="AS21" s="26" t="s">
        <v>389</v>
      </c>
      <c r="AT21" s="27"/>
      <c r="AU21" s="25" t="s">
        <v>390</v>
      </c>
      <c r="AV21" s="26"/>
      <c r="AW21" s="26" t="s">
        <v>391</v>
      </c>
      <c r="AX21" s="26"/>
      <c r="AY21" s="26" t="s">
        <v>392</v>
      </c>
      <c r="AZ21" s="26"/>
      <c r="BA21" s="26" t="s">
        <v>393</v>
      </c>
      <c r="BB21" s="26"/>
      <c r="BC21" s="26" t="s">
        <v>394</v>
      </c>
      <c r="BD21" s="27"/>
      <c r="BE21" s="25" t="s">
        <v>395</v>
      </c>
      <c r="BF21" s="26"/>
      <c r="BG21" s="26" t="s">
        <v>396</v>
      </c>
      <c r="BH21" s="26"/>
      <c r="BI21" s="26" t="s">
        <v>397</v>
      </c>
      <c r="BJ21" s="26"/>
      <c r="BK21" s="26" t="s">
        <v>398</v>
      </c>
      <c r="BL21" s="26"/>
      <c r="BM21" s="26" t="s">
        <v>399</v>
      </c>
      <c r="BN21" s="27"/>
      <c r="BO21" s="25" t="s">
        <v>400</v>
      </c>
      <c r="BP21" s="26"/>
      <c r="BQ21" s="26" t="s">
        <v>401</v>
      </c>
      <c r="BR21" s="26"/>
      <c r="BS21" s="26" t="s">
        <v>402</v>
      </c>
      <c r="BT21" s="26"/>
      <c r="BU21" s="26" t="s">
        <v>403</v>
      </c>
      <c r="BV21" s="26"/>
      <c r="BW21" s="26" t="s">
        <v>404</v>
      </c>
      <c r="BX21" s="27"/>
      <c r="BY21" s="25" t="s">
        <v>405</v>
      </c>
      <c r="BZ21" s="26"/>
      <c r="CA21" s="26" t="s">
        <v>406</v>
      </c>
      <c r="CB21" s="26"/>
      <c r="CC21" s="26" t="s">
        <v>407</v>
      </c>
      <c r="CD21" s="26"/>
      <c r="CE21" s="26" t="s">
        <v>408</v>
      </c>
      <c r="CF21" s="26"/>
      <c r="CG21" s="26" t="s">
        <v>409</v>
      </c>
      <c r="CH21" s="27"/>
      <c r="CI21" s="25"/>
      <c r="CJ21" s="27"/>
      <c r="CK21" s="25"/>
      <c r="CL21" s="26"/>
      <c r="CM21" s="26"/>
      <c r="CN21" s="26"/>
      <c r="CO21" s="26"/>
      <c r="CP21" s="26"/>
      <c r="CQ21" s="26"/>
      <c r="CR21" s="26"/>
      <c r="CS21" s="26"/>
      <c r="CT21" s="27"/>
    </row>
    <row r="22" spans="2:98" s="16" customFormat="1" ht="18.95" customHeight="1" x14ac:dyDescent="0.25">
      <c r="B22" s="39">
        <f>B23+Parameters!$C$9/2</f>
        <v>788.27199999999982</v>
      </c>
      <c r="C22" s="25"/>
      <c r="D22" s="26"/>
      <c r="E22" s="26"/>
      <c r="F22" s="26"/>
      <c r="G22" s="45"/>
      <c r="H22" s="26" t="s">
        <v>410</v>
      </c>
      <c r="I22" s="26"/>
      <c r="J22" s="26" t="s">
        <v>411</v>
      </c>
      <c r="K22" s="26"/>
      <c r="L22" s="26" t="s">
        <v>72</v>
      </c>
      <c r="M22" s="26"/>
      <c r="N22" s="26" t="s">
        <v>412</v>
      </c>
      <c r="O22" s="26"/>
      <c r="P22" s="27" t="s">
        <v>72</v>
      </c>
      <c r="Q22" s="25"/>
      <c r="R22" s="26" t="s">
        <v>413</v>
      </c>
      <c r="S22" s="26"/>
      <c r="T22" s="26" t="s">
        <v>414</v>
      </c>
      <c r="U22" s="26"/>
      <c r="V22" s="26" t="s">
        <v>72</v>
      </c>
      <c r="W22" s="26"/>
      <c r="X22" s="26" t="s">
        <v>415</v>
      </c>
      <c r="Y22" s="26"/>
      <c r="Z22" s="27" t="s">
        <v>72</v>
      </c>
      <c r="AA22" s="25"/>
      <c r="AB22" s="26" t="s">
        <v>416</v>
      </c>
      <c r="AC22" s="26"/>
      <c r="AD22" s="26" t="s">
        <v>417</v>
      </c>
      <c r="AE22" s="26"/>
      <c r="AF22" s="26" t="s">
        <v>72</v>
      </c>
      <c r="AG22" s="26"/>
      <c r="AH22" s="26" t="s">
        <v>418</v>
      </c>
      <c r="AI22" s="26"/>
      <c r="AJ22" s="27" t="s">
        <v>72</v>
      </c>
      <c r="AK22" s="25"/>
      <c r="AL22" s="26" t="s">
        <v>419</v>
      </c>
      <c r="AM22" s="26"/>
      <c r="AN22" s="26" t="s">
        <v>420</v>
      </c>
      <c r="AO22" s="26"/>
      <c r="AP22" s="26" t="s">
        <v>72</v>
      </c>
      <c r="AQ22" s="26"/>
      <c r="AR22" s="26" t="s">
        <v>421</v>
      </c>
      <c r="AS22" s="26"/>
      <c r="AT22" s="27" t="s">
        <v>72</v>
      </c>
      <c r="AU22" s="25"/>
      <c r="AV22" s="26" t="s">
        <v>422</v>
      </c>
      <c r="AW22" s="26"/>
      <c r="AX22" s="26" t="s">
        <v>423</v>
      </c>
      <c r="AY22" s="26"/>
      <c r="AZ22" s="26" t="s">
        <v>72</v>
      </c>
      <c r="BA22" s="26"/>
      <c r="BB22" s="26" t="s">
        <v>424</v>
      </c>
      <c r="BC22" s="26"/>
      <c r="BD22" s="27" t="s">
        <v>72</v>
      </c>
      <c r="BE22" s="25"/>
      <c r="BF22" s="26" t="s">
        <v>425</v>
      </c>
      <c r="BG22" s="26"/>
      <c r="BH22" s="26" t="s">
        <v>426</v>
      </c>
      <c r="BI22" s="26"/>
      <c r="BJ22" s="26" t="s">
        <v>72</v>
      </c>
      <c r="BK22" s="26"/>
      <c r="BL22" s="26" t="s">
        <v>427</v>
      </c>
      <c r="BM22" s="26"/>
      <c r="BN22" s="27" t="s">
        <v>72</v>
      </c>
      <c r="BO22" s="25"/>
      <c r="BP22" s="26" t="s">
        <v>428</v>
      </c>
      <c r="BQ22" s="26"/>
      <c r="BR22" s="26" t="s">
        <v>429</v>
      </c>
      <c r="BS22" s="26"/>
      <c r="BT22" s="26" t="s">
        <v>72</v>
      </c>
      <c r="BU22" s="26"/>
      <c r="BV22" s="26" t="s">
        <v>430</v>
      </c>
      <c r="BW22" s="26"/>
      <c r="BX22" s="27" t="s">
        <v>72</v>
      </c>
      <c r="BY22" s="25"/>
      <c r="BZ22" s="26" t="s">
        <v>431</v>
      </c>
      <c r="CA22" s="26"/>
      <c r="CB22" s="26" t="s">
        <v>432</v>
      </c>
      <c r="CC22" s="26"/>
      <c r="CD22" s="26" t="s">
        <v>72</v>
      </c>
      <c r="CE22" s="26"/>
      <c r="CF22" s="26" t="s">
        <v>433</v>
      </c>
      <c r="CG22" s="26"/>
      <c r="CH22" s="27" t="s">
        <v>72</v>
      </c>
      <c r="CI22" s="25"/>
      <c r="CJ22" s="27"/>
      <c r="CK22" s="25"/>
      <c r="CL22" s="26"/>
      <c r="CM22" s="26"/>
      <c r="CN22" s="26"/>
      <c r="CO22" s="26"/>
      <c r="CP22" s="26"/>
      <c r="CQ22" s="26"/>
      <c r="CR22" s="26"/>
      <c r="CS22" s="26"/>
      <c r="CT22" s="27"/>
    </row>
    <row r="23" spans="2:98" s="16" customFormat="1" ht="18.95" customHeight="1" x14ac:dyDescent="0.25">
      <c r="B23" s="39">
        <f>B24+Parameters!$C$9/2</f>
        <v>765.61199999999985</v>
      </c>
      <c r="C23" s="25"/>
      <c r="D23" s="26"/>
      <c r="E23" s="26"/>
      <c r="F23" s="26"/>
      <c r="G23" s="45" t="s">
        <v>434</v>
      </c>
      <c r="H23" s="26"/>
      <c r="I23" s="26" t="s">
        <v>435</v>
      </c>
      <c r="J23" s="26"/>
      <c r="K23" s="26" t="s">
        <v>73</v>
      </c>
      <c r="L23" s="26"/>
      <c r="M23" s="26" t="s">
        <v>436</v>
      </c>
      <c r="N23" s="26"/>
      <c r="O23" s="26" t="s">
        <v>437</v>
      </c>
      <c r="P23" s="27"/>
      <c r="Q23" s="25" t="s">
        <v>438</v>
      </c>
      <c r="R23" s="26"/>
      <c r="S23" s="26" t="s">
        <v>439</v>
      </c>
      <c r="T23" s="26"/>
      <c r="U23" s="26" t="s">
        <v>73</v>
      </c>
      <c r="V23" s="26"/>
      <c r="W23" s="26" t="s">
        <v>440</v>
      </c>
      <c r="X23" s="26"/>
      <c r="Y23" s="26" t="s">
        <v>441</v>
      </c>
      <c r="Z23" s="27"/>
      <c r="AA23" s="25" t="s">
        <v>442</v>
      </c>
      <c r="AB23" s="26"/>
      <c r="AC23" s="26" t="s">
        <v>443</v>
      </c>
      <c r="AD23" s="26"/>
      <c r="AE23" s="26" t="s">
        <v>73</v>
      </c>
      <c r="AF23" s="26"/>
      <c r="AG23" s="26" t="s">
        <v>444</v>
      </c>
      <c r="AH23" s="26"/>
      <c r="AI23" s="26" t="s">
        <v>445</v>
      </c>
      <c r="AJ23" s="27"/>
      <c r="AK23" s="25" t="s">
        <v>446</v>
      </c>
      <c r="AL23" s="26"/>
      <c r="AM23" s="26" t="s">
        <v>447</v>
      </c>
      <c r="AN23" s="26"/>
      <c r="AO23" s="26" t="s">
        <v>73</v>
      </c>
      <c r="AP23" s="26"/>
      <c r="AQ23" s="26" t="s">
        <v>448</v>
      </c>
      <c r="AR23" s="26"/>
      <c r="AS23" s="26" t="s">
        <v>449</v>
      </c>
      <c r="AT23" s="27"/>
      <c r="AU23" s="25" t="s">
        <v>450</v>
      </c>
      <c r="AV23" s="26"/>
      <c r="AW23" s="26" t="s">
        <v>451</v>
      </c>
      <c r="AX23" s="26"/>
      <c r="AY23" s="26" t="s">
        <v>73</v>
      </c>
      <c r="AZ23" s="26"/>
      <c r="BA23" s="26" t="s">
        <v>452</v>
      </c>
      <c r="BB23" s="26"/>
      <c r="BC23" s="26" t="s">
        <v>453</v>
      </c>
      <c r="BD23" s="27"/>
      <c r="BE23" s="25" t="s">
        <v>454</v>
      </c>
      <c r="BF23" s="26"/>
      <c r="BG23" s="26" t="s">
        <v>455</v>
      </c>
      <c r="BH23" s="26"/>
      <c r="BI23" s="26" t="s">
        <v>73</v>
      </c>
      <c r="BJ23" s="26"/>
      <c r="BK23" s="26" t="s">
        <v>456</v>
      </c>
      <c r="BL23" s="26"/>
      <c r="BM23" s="26" t="s">
        <v>457</v>
      </c>
      <c r="BN23" s="27"/>
      <c r="BO23" s="25" t="s">
        <v>458</v>
      </c>
      <c r="BP23" s="26"/>
      <c r="BQ23" s="26" t="s">
        <v>459</v>
      </c>
      <c r="BR23" s="26"/>
      <c r="BS23" s="26" t="s">
        <v>73</v>
      </c>
      <c r="BT23" s="26"/>
      <c r="BU23" s="26" t="s">
        <v>460</v>
      </c>
      <c r="BV23" s="26"/>
      <c r="BW23" s="26" t="s">
        <v>461</v>
      </c>
      <c r="BX23" s="27"/>
      <c r="BY23" s="25" t="s">
        <v>462</v>
      </c>
      <c r="BZ23" s="26"/>
      <c r="CA23" s="26" t="s">
        <v>463</v>
      </c>
      <c r="CB23" s="26"/>
      <c r="CC23" s="26" t="s">
        <v>73</v>
      </c>
      <c r="CD23" s="26"/>
      <c r="CE23" s="26" t="s">
        <v>464</v>
      </c>
      <c r="CF23" s="26"/>
      <c r="CG23" s="26" t="s">
        <v>465</v>
      </c>
      <c r="CH23" s="27"/>
      <c r="CI23" s="25"/>
      <c r="CJ23" s="27"/>
      <c r="CK23" s="25"/>
      <c r="CL23" s="26"/>
      <c r="CM23" s="26"/>
      <c r="CN23" s="26"/>
      <c r="CO23" s="26"/>
      <c r="CP23" s="26"/>
      <c r="CQ23" s="26"/>
      <c r="CR23" s="26"/>
      <c r="CS23" s="26"/>
      <c r="CT23" s="27"/>
    </row>
    <row r="24" spans="2:98" s="16" customFormat="1" ht="18.95" customHeight="1" x14ac:dyDescent="0.25">
      <c r="B24" s="39">
        <f>B25+Parameters!$C$9/2</f>
        <v>742.95199999999988</v>
      </c>
      <c r="C24" s="25"/>
      <c r="D24" s="26"/>
      <c r="E24" s="26"/>
      <c r="F24" s="26"/>
      <c r="G24" s="45"/>
      <c r="H24" s="26" t="s">
        <v>466</v>
      </c>
      <c r="I24" s="26"/>
      <c r="J24" s="26" t="s">
        <v>467</v>
      </c>
      <c r="K24" s="26"/>
      <c r="L24" s="26" t="s">
        <v>468</v>
      </c>
      <c r="M24" s="26"/>
      <c r="N24" s="26" t="s">
        <v>469</v>
      </c>
      <c r="O24" s="26"/>
      <c r="P24" s="27" t="s">
        <v>470</v>
      </c>
      <c r="Q24" s="25"/>
      <c r="R24" s="26" t="s">
        <v>471</v>
      </c>
      <c r="S24" s="26"/>
      <c r="T24" s="26" t="s">
        <v>472</v>
      </c>
      <c r="U24" s="26"/>
      <c r="V24" s="26" t="s">
        <v>473</v>
      </c>
      <c r="W24" s="26"/>
      <c r="X24" s="26" t="s">
        <v>474</v>
      </c>
      <c r="Y24" s="26"/>
      <c r="Z24" s="27" t="s">
        <v>475</v>
      </c>
      <c r="AA24" s="25"/>
      <c r="AB24" s="26" t="s">
        <v>476</v>
      </c>
      <c r="AC24" s="26"/>
      <c r="AD24" s="26" t="s">
        <v>477</v>
      </c>
      <c r="AE24" s="26"/>
      <c r="AF24" s="26" t="s">
        <v>478</v>
      </c>
      <c r="AG24" s="26"/>
      <c r="AH24" s="26" t="s">
        <v>479</v>
      </c>
      <c r="AI24" s="26"/>
      <c r="AJ24" s="27" t="s">
        <v>480</v>
      </c>
      <c r="AK24" s="25"/>
      <c r="AL24" s="26" t="s">
        <v>481</v>
      </c>
      <c r="AM24" s="26"/>
      <c r="AN24" s="26" t="s">
        <v>482</v>
      </c>
      <c r="AO24" s="26"/>
      <c r="AP24" s="26" t="s">
        <v>483</v>
      </c>
      <c r="AQ24" s="26"/>
      <c r="AR24" s="26" t="s">
        <v>484</v>
      </c>
      <c r="AS24" s="26"/>
      <c r="AT24" s="27" t="s">
        <v>485</v>
      </c>
      <c r="AU24" s="25"/>
      <c r="AV24" s="26" t="s">
        <v>486</v>
      </c>
      <c r="AW24" s="26"/>
      <c r="AX24" s="26" t="s">
        <v>487</v>
      </c>
      <c r="AY24" s="26"/>
      <c r="AZ24" s="26" t="s">
        <v>488</v>
      </c>
      <c r="BA24" s="26"/>
      <c r="BB24" s="26" t="s">
        <v>489</v>
      </c>
      <c r="BC24" s="26"/>
      <c r="BD24" s="27" t="s">
        <v>490</v>
      </c>
      <c r="BE24" s="25"/>
      <c r="BF24" s="26" t="s">
        <v>491</v>
      </c>
      <c r="BG24" s="26"/>
      <c r="BH24" s="26" t="s">
        <v>492</v>
      </c>
      <c r="BI24" s="26"/>
      <c r="BJ24" s="26" t="s">
        <v>493</v>
      </c>
      <c r="BK24" s="26"/>
      <c r="BL24" s="26" t="s">
        <v>494</v>
      </c>
      <c r="BM24" s="26"/>
      <c r="BN24" s="27" t="s">
        <v>495</v>
      </c>
      <c r="BO24" s="25"/>
      <c r="BP24" s="26" t="s">
        <v>496</v>
      </c>
      <c r="BQ24" s="26"/>
      <c r="BR24" s="26" t="s">
        <v>497</v>
      </c>
      <c r="BS24" s="26"/>
      <c r="BT24" s="26" t="s">
        <v>498</v>
      </c>
      <c r="BU24" s="26"/>
      <c r="BV24" s="26" t="s">
        <v>499</v>
      </c>
      <c r="BW24" s="26"/>
      <c r="BX24" s="27" t="s">
        <v>500</v>
      </c>
      <c r="BY24" s="25"/>
      <c r="BZ24" s="26" t="s">
        <v>501</v>
      </c>
      <c r="CA24" s="26"/>
      <c r="CB24" s="26" t="s">
        <v>502</v>
      </c>
      <c r="CC24" s="26"/>
      <c r="CD24" s="26" t="s">
        <v>503</v>
      </c>
      <c r="CE24" s="26"/>
      <c r="CF24" s="26" t="s">
        <v>504</v>
      </c>
      <c r="CG24" s="26"/>
      <c r="CH24" s="27" t="s">
        <v>505</v>
      </c>
      <c r="CI24" s="25"/>
      <c r="CJ24" s="27"/>
      <c r="CK24" s="25"/>
      <c r="CL24" s="26"/>
      <c r="CM24" s="26"/>
      <c r="CN24" s="26"/>
      <c r="CO24" s="26"/>
      <c r="CP24" s="26"/>
      <c r="CQ24" s="26"/>
      <c r="CR24" s="26"/>
      <c r="CS24" s="26"/>
      <c r="CT24" s="27"/>
    </row>
    <row r="25" spans="2:98" s="16" customFormat="1" ht="18.95" customHeight="1" x14ac:dyDescent="0.25">
      <c r="B25" s="39">
        <f>B26+Parameters!$C$9/2</f>
        <v>720.29199999999992</v>
      </c>
      <c r="C25" s="25"/>
      <c r="D25" s="26"/>
      <c r="E25" s="26"/>
      <c r="F25" s="26"/>
      <c r="G25" s="45" t="s">
        <v>72</v>
      </c>
      <c r="H25" s="26"/>
      <c r="I25" s="26" t="s">
        <v>506</v>
      </c>
      <c r="J25" s="26"/>
      <c r="K25" s="26" t="s">
        <v>507</v>
      </c>
      <c r="L25" s="26"/>
      <c r="M25" s="26" t="s">
        <v>508</v>
      </c>
      <c r="N25" s="26"/>
      <c r="O25" s="26" t="s">
        <v>509</v>
      </c>
      <c r="P25" s="27"/>
      <c r="Q25" s="25" t="s">
        <v>72</v>
      </c>
      <c r="R25" s="26"/>
      <c r="S25" s="26" t="s">
        <v>510</v>
      </c>
      <c r="T25" s="26"/>
      <c r="U25" s="26" t="s">
        <v>511</v>
      </c>
      <c r="V25" s="26"/>
      <c r="W25" s="26" t="s">
        <v>512</v>
      </c>
      <c r="X25" s="26"/>
      <c r="Y25" s="26" t="s">
        <v>513</v>
      </c>
      <c r="Z25" s="27"/>
      <c r="AA25" s="25" t="s">
        <v>72</v>
      </c>
      <c r="AB25" s="26"/>
      <c r="AC25" s="26" t="s">
        <v>514</v>
      </c>
      <c r="AD25" s="26"/>
      <c r="AE25" s="26" t="s">
        <v>515</v>
      </c>
      <c r="AF25" s="26"/>
      <c r="AG25" s="26" t="s">
        <v>516</v>
      </c>
      <c r="AH25" s="26"/>
      <c r="AI25" s="26" t="s">
        <v>517</v>
      </c>
      <c r="AJ25" s="27"/>
      <c r="AK25" s="25" t="s">
        <v>72</v>
      </c>
      <c r="AL25" s="26"/>
      <c r="AM25" s="26" t="s">
        <v>518</v>
      </c>
      <c r="AN25" s="26"/>
      <c r="AO25" s="26" t="s">
        <v>519</v>
      </c>
      <c r="AP25" s="26"/>
      <c r="AQ25" s="26" t="s">
        <v>520</v>
      </c>
      <c r="AR25" s="26"/>
      <c r="AS25" s="26" t="s">
        <v>521</v>
      </c>
      <c r="AT25" s="27"/>
      <c r="AU25" s="25" t="s">
        <v>72</v>
      </c>
      <c r="AV25" s="26"/>
      <c r="AW25" s="26" t="s">
        <v>522</v>
      </c>
      <c r="AX25" s="26"/>
      <c r="AY25" s="26" t="s">
        <v>523</v>
      </c>
      <c r="AZ25" s="26"/>
      <c r="BA25" s="26" t="s">
        <v>524</v>
      </c>
      <c r="BB25" s="26"/>
      <c r="BC25" s="26" t="s">
        <v>525</v>
      </c>
      <c r="BD25" s="27"/>
      <c r="BE25" s="25" t="s">
        <v>72</v>
      </c>
      <c r="BF25" s="26"/>
      <c r="BG25" s="26" t="s">
        <v>526</v>
      </c>
      <c r="BH25" s="26"/>
      <c r="BI25" s="26" t="s">
        <v>527</v>
      </c>
      <c r="BJ25" s="26"/>
      <c r="BK25" s="26" t="s">
        <v>528</v>
      </c>
      <c r="BL25" s="26"/>
      <c r="BM25" s="26" t="s">
        <v>529</v>
      </c>
      <c r="BN25" s="27"/>
      <c r="BO25" s="25" t="s">
        <v>72</v>
      </c>
      <c r="BP25" s="26"/>
      <c r="BQ25" s="26" t="s">
        <v>530</v>
      </c>
      <c r="BR25" s="26"/>
      <c r="BS25" s="26" t="s">
        <v>531</v>
      </c>
      <c r="BT25" s="26"/>
      <c r="BU25" s="26" t="s">
        <v>532</v>
      </c>
      <c r="BV25" s="26"/>
      <c r="BW25" s="26" t="s">
        <v>533</v>
      </c>
      <c r="BX25" s="27"/>
      <c r="BY25" s="25" t="s">
        <v>72</v>
      </c>
      <c r="BZ25" s="26"/>
      <c r="CA25" s="26" t="s">
        <v>534</v>
      </c>
      <c r="CB25" s="26"/>
      <c r="CC25" s="26" t="s">
        <v>535</v>
      </c>
      <c r="CD25" s="26"/>
      <c r="CE25" s="26" t="s">
        <v>536</v>
      </c>
      <c r="CF25" s="26"/>
      <c r="CG25" s="26" t="s">
        <v>537</v>
      </c>
      <c r="CH25" s="27"/>
      <c r="CI25" s="25"/>
      <c r="CJ25" s="27"/>
      <c r="CK25" s="25"/>
      <c r="CL25" s="26"/>
      <c r="CM25" s="26"/>
      <c r="CN25" s="26"/>
      <c r="CO25" s="26"/>
      <c r="CP25" s="26"/>
      <c r="CQ25" s="26"/>
      <c r="CR25" s="26"/>
      <c r="CS25" s="26"/>
      <c r="CT25" s="27"/>
    </row>
    <row r="26" spans="2:98" s="16" customFormat="1" ht="18.95" customHeight="1" x14ac:dyDescent="0.25">
      <c r="B26" s="39">
        <f>B27+Parameters!$C$9/2</f>
        <v>697.63199999999995</v>
      </c>
      <c r="C26" s="25"/>
      <c r="D26" s="26"/>
      <c r="E26" s="26"/>
      <c r="F26" s="26"/>
      <c r="G26" s="45"/>
      <c r="H26" s="26" t="s">
        <v>538</v>
      </c>
      <c r="I26" s="26"/>
      <c r="J26" s="26" t="s">
        <v>72</v>
      </c>
      <c r="K26" s="26"/>
      <c r="L26" s="26" t="s">
        <v>539</v>
      </c>
      <c r="M26" s="26"/>
      <c r="N26" s="26" t="s">
        <v>540</v>
      </c>
      <c r="O26" s="26"/>
      <c r="P26" s="27" t="s">
        <v>541</v>
      </c>
      <c r="Q26" s="25"/>
      <c r="R26" s="26" t="s">
        <v>542</v>
      </c>
      <c r="S26" s="26"/>
      <c r="T26" s="26" t="s">
        <v>72</v>
      </c>
      <c r="U26" s="26"/>
      <c r="V26" s="26" t="s">
        <v>543</v>
      </c>
      <c r="W26" s="26"/>
      <c r="X26" s="26" t="s">
        <v>544</v>
      </c>
      <c r="Y26" s="26"/>
      <c r="Z26" s="27" t="s">
        <v>545</v>
      </c>
      <c r="AA26" s="25"/>
      <c r="AB26" s="26" t="s">
        <v>546</v>
      </c>
      <c r="AC26" s="26"/>
      <c r="AD26" s="26" t="s">
        <v>72</v>
      </c>
      <c r="AE26" s="26"/>
      <c r="AF26" s="26" t="s">
        <v>547</v>
      </c>
      <c r="AG26" s="26"/>
      <c r="AH26" s="26" t="s">
        <v>548</v>
      </c>
      <c r="AI26" s="26"/>
      <c r="AJ26" s="27" t="s">
        <v>549</v>
      </c>
      <c r="AK26" s="25"/>
      <c r="AL26" s="26" t="s">
        <v>550</v>
      </c>
      <c r="AM26" s="26"/>
      <c r="AN26" s="26" t="s">
        <v>72</v>
      </c>
      <c r="AO26" s="26"/>
      <c r="AP26" s="26" t="s">
        <v>551</v>
      </c>
      <c r="AQ26" s="26"/>
      <c r="AR26" s="26" t="s">
        <v>552</v>
      </c>
      <c r="AS26" s="26"/>
      <c r="AT26" s="27" t="s">
        <v>553</v>
      </c>
      <c r="AU26" s="25"/>
      <c r="AV26" s="26" t="s">
        <v>554</v>
      </c>
      <c r="AW26" s="26"/>
      <c r="AX26" s="26" t="s">
        <v>72</v>
      </c>
      <c r="AY26" s="26"/>
      <c r="AZ26" s="26" t="s">
        <v>555</v>
      </c>
      <c r="BA26" s="26"/>
      <c r="BB26" s="26" t="s">
        <v>556</v>
      </c>
      <c r="BC26" s="26"/>
      <c r="BD26" s="27" t="s">
        <v>557</v>
      </c>
      <c r="BE26" s="25"/>
      <c r="BF26" s="26" t="s">
        <v>558</v>
      </c>
      <c r="BG26" s="26"/>
      <c r="BH26" s="26" t="s">
        <v>72</v>
      </c>
      <c r="BI26" s="26"/>
      <c r="BJ26" s="26" t="s">
        <v>559</v>
      </c>
      <c r="BK26" s="26"/>
      <c r="BL26" s="26" t="s">
        <v>560</v>
      </c>
      <c r="BM26" s="26"/>
      <c r="BN26" s="27" t="s">
        <v>561</v>
      </c>
      <c r="BO26" s="25"/>
      <c r="BP26" s="26" t="s">
        <v>562</v>
      </c>
      <c r="BQ26" s="26"/>
      <c r="BR26" s="26" t="s">
        <v>72</v>
      </c>
      <c r="BS26" s="26"/>
      <c r="BT26" s="26" t="s">
        <v>563</v>
      </c>
      <c r="BU26" s="26"/>
      <c r="BV26" s="26" t="s">
        <v>564</v>
      </c>
      <c r="BW26" s="26"/>
      <c r="BX26" s="27" t="s">
        <v>565</v>
      </c>
      <c r="BY26" s="25"/>
      <c r="BZ26" s="26" t="s">
        <v>566</v>
      </c>
      <c r="CA26" s="26"/>
      <c r="CB26" s="26" t="s">
        <v>72</v>
      </c>
      <c r="CC26" s="26"/>
      <c r="CD26" s="26" t="s">
        <v>567</v>
      </c>
      <c r="CE26" s="26"/>
      <c r="CF26" s="26" t="s">
        <v>568</v>
      </c>
      <c r="CG26" s="26"/>
      <c r="CH26" s="27" t="s">
        <v>569</v>
      </c>
      <c r="CI26" s="25"/>
      <c r="CJ26" s="27"/>
      <c r="CK26" s="25"/>
      <c r="CL26" s="26"/>
      <c r="CM26" s="26"/>
      <c r="CN26" s="26"/>
      <c r="CO26" s="26"/>
      <c r="CP26" s="26"/>
      <c r="CQ26" s="26"/>
      <c r="CR26" s="26"/>
      <c r="CS26" s="26"/>
      <c r="CT26" s="27"/>
    </row>
    <row r="27" spans="2:98" s="16" customFormat="1" ht="18.95" customHeight="1" x14ac:dyDescent="0.25">
      <c r="B27" s="39">
        <f>B28+Parameters!$C$9/2</f>
        <v>674.97199999999998</v>
      </c>
      <c r="C27" s="25"/>
      <c r="D27" s="26"/>
      <c r="E27" s="26"/>
      <c r="F27" s="26"/>
      <c r="G27" s="45" t="s">
        <v>570</v>
      </c>
      <c r="H27" s="26"/>
      <c r="I27" s="26" t="s">
        <v>571</v>
      </c>
      <c r="J27" s="26"/>
      <c r="K27" s="26" t="s">
        <v>572</v>
      </c>
      <c r="L27" s="26"/>
      <c r="M27" s="26" t="s">
        <v>72</v>
      </c>
      <c r="N27" s="26"/>
      <c r="O27" s="26" t="s">
        <v>573</v>
      </c>
      <c r="P27" s="27"/>
      <c r="Q27" s="25" t="s">
        <v>574</v>
      </c>
      <c r="R27" s="26"/>
      <c r="S27" s="26" t="s">
        <v>575</v>
      </c>
      <c r="T27" s="26"/>
      <c r="U27" s="26" t="s">
        <v>576</v>
      </c>
      <c r="V27" s="26"/>
      <c r="W27" s="26" t="s">
        <v>72</v>
      </c>
      <c r="X27" s="26"/>
      <c r="Y27" s="26" t="s">
        <v>577</v>
      </c>
      <c r="Z27" s="27"/>
      <c r="AA27" s="25" t="s">
        <v>578</v>
      </c>
      <c r="AB27" s="26"/>
      <c r="AC27" s="26" t="s">
        <v>579</v>
      </c>
      <c r="AD27" s="26"/>
      <c r="AE27" s="26" t="s">
        <v>580</v>
      </c>
      <c r="AF27" s="26"/>
      <c r="AG27" s="26" t="s">
        <v>72</v>
      </c>
      <c r="AH27" s="26"/>
      <c r="AI27" s="26" t="s">
        <v>581</v>
      </c>
      <c r="AJ27" s="27"/>
      <c r="AK27" s="25" t="s">
        <v>582</v>
      </c>
      <c r="AL27" s="26"/>
      <c r="AM27" s="26" t="s">
        <v>583</v>
      </c>
      <c r="AN27" s="26"/>
      <c r="AO27" s="26" t="s">
        <v>584</v>
      </c>
      <c r="AP27" s="26"/>
      <c r="AQ27" s="26" t="s">
        <v>72</v>
      </c>
      <c r="AR27" s="26"/>
      <c r="AS27" s="26" t="s">
        <v>585</v>
      </c>
      <c r="AT27" s="27"/>
      <c r="AU27" s="25" t="s">
        <v>586</v>
      </c>
      <c r="AV27" s="26"/>
      <c r="AW27" s="26" t="s">
        <v>587</v>
      </c>
      <c r="AX27" s="26"/>
      <c r="AY27" s="26" t="s">
        <v>588</v>
      </c>
      <c r="AZ27" s="26"/>
      <c r="BA27" s="26" t="s">
        <v>72</v>
      </c>
      <c r="BB27" s="26"/>
      <c r="BC27" s="26" t="s">
        <v>589</v>
      </c>
      <c r="BD27" s="27"/>
      <c r="BE27" s="25" t="s">
        <v>590</v>
      </c>
      <c r="BF27" s="26"/>
      <c r="BG27" s="26" t="s">
        <v>591</v>
      </c>
      <c r="BH27" s="26"/>
      <c r="BI27" s="26" t="s">
        <v>592</v>
      </c>
      <c r="BJ27" s="26"/>
      <c r="BK27" s="26" t="s">
        <v>72</v>
      </c>
      <c r="BL27" s="26"/>
      <c r="BM27" s="26" t="s">
        <v>593</v>
      </c>
      <c r="BN27" s="27"/>
      <c r="BO27" s="25" t="s">
        <v>594</v>
      </c>
      <c r="BP27" s="26"/>
      <c r="BQ27" s="26" t="s">
        <v>595</v>
      </c>
      <c r="BR27" s="26"/>
      <c r="BS27" s="26" t="s">
        <v>596</v>
      </c>
      <c r="BT27" s="26"/>
      <c r="BU27" s="26" t="s">
        <v>72</v>
      </c>
      <c r="BV27" s="26"/>
      <c r="BW27" s="26" t="s">
        <v>597</v>
      </c>
      <c r="BX27" s="27"/>
      <c r="BY27" s="25" t="s">
        <v>598</v>
      </c>
      <c r="BZ27" s="26"/>
      <c r="CA27" s="26" t="s">
        <v>599</v>
      </c>
      <c r="CB27" s="26"/>
      <c r="CC27" s="26" t="s">
        <v>600</v>
      </c>
      <c r="CD27" s="26"/>
      <c r="CE27" s="26" t="s">
        <v>72</v>
      </c>
      <c r="CF27" s="26"/>
      <c r="CG27" s="26" t="s">
        <v>601</v>
      </c>
      <c r="CH27" s="27"/>
      <c r="CI27" s="25"/>
      <c r="CJ27" s="27"/>
      <c r="CK27" s="25"/>
      <c r="CL27" s="26"/>
      <c r="CM27" s="26"/>
      <c r="CN27" s="26"/>
      <c r="CO27" s="26"/>
      <c r="CP27" s="26"/>
      <c r="CQ27" s="26"/>
      <c r="CR27" s="26"/>
      <c r="CS27" s="26"/>
      <c r="CT27" s="27"/>
    </row>
    <row r="28" spans="2:98" s="16" customFormat="1" ht="18.95" customHeight="1" x14ac:dyDescent="0.25">
      <c r="B28" s="39">
        <f>B29+Parameters!$C$9/2</f>
        <v>652.31200000000001</v>
      </c>
      <c r="C28" s="25"/>
      <c r="D28" s="26"/>
      <c r="E28" s="26"/>
      <c r="F28" s="26"/>
      <c r="G28" s="45"/>
      <c r="H28" s="26" t="s">
        <v>602</v>
      </c>
      <c r="I28" s="26"/>
      <c r="J28" s="26" t="s">
        <v>603</v>
      </c>
      <c r="K28" s="26"/>
      <c r="L28" s="26" t="s">
        <v>604</v>
      </c>
      <c r="M28" s="26"/>
      <c r="N28" s="26" t="s">
        <v>605</v>
      </c>
      <c r="O28" s="26"/>
      <c r="P28" s="27" t="s">
        <v>72</v>
      </c>
      <c r="Q28" s="25"/>
      <c r="R28" s="26" t="s">
        <v>606</v>
      </c>
      <c r="S28" s="26"/>
      <c r="T28" s="26" t="s">
        <v>607</v>
      </c>
      <c r="U28" s="26"/>
      <c r="V28" s="26" t="s">
        <v>608</v>
      </c>
      <c r="W28" s="26"/>
      <c r="X28" s="26" t="s">
        <v>609</v>
      </c>
      <c r="Y28" s="26"/>
      <c r="Z28" s="27" t="s">
        <v>72</v>
      </c>
      <c r="AA28" s="25"/>
      <c r="AB28" s="26" t="s">
        <v>610</v>
      </c>
      <c r="AC28" s="26"/>
      <c r="AD28" s="26" t="s">
        <v>611</v>
      </c>
      <c r="AE28" s="26"/>
      <c r="AF28" s="26" t="s">
        <v>612</v>
      </c>
      <c r="AG28" s="26"/>
      <c r="AH28" s="26" t="s">
        <v>613</v>
      </c>
      <c r="AI28" s="26"/>
      <c r="AJ28" s="27" t="s">
        <v>72</v>
      </c>
      <c r="AK28" s="25"/>
      <c r="AL28" s="26" t="s">
        <v>614</v>
      </c>
      <c r="AM28" s="26"/>
      <c r="AN28" s="26" t="s">
        <v>615</v>
      </c>
      <c r="AO28" s="26"/>
      <c r="AP28" s="26" t="s">
        <v>616</v>
      </c>
      <c r="AQ28" s="26"/>
      <c r="AR28" s="26" t="s">
        <v>617</v>
      </c>
      <c r="AS28" s="26"/>
      <c r="AT28" s="27" t="s">
        <v>72</v>
      </c>
      <c r="AU28" s="25"/>
      <c r="AV28" s="26" t="s">
        <v>618</v>
      </c>
      <c r="AW28" s="26"/>
      <c r="AX28" s="26" t="s">
        <v>619</v>
      </c>
      <c r="AY28" s="26"/>
      <c r="AZ28" s="26" t="s">
        <v>620</v>
      </c>
      <c r="BA28" s="26"/>
      <c r="BB28" s="26" t="s">
        <v>621</v>
      </c>
      <c r="BC28" s="26"/>
      <c r="BD28" s="27" t="s">
        <v>72</v>
      </c>
      <c r="BE28" s="25"/>
      <c r="BF28" s="26" t="s">
        <v>622</v>
      </c>
      <c r="BG28" s="26"/>
      <c r="BH28" s="26" t="s">
        <v>623</v>
      </c>
      <c r="BI28" s="26"/>
      <c r="BJ28" s="26" t="s">
        <v>624</v>
      </c>
      <c r="BK28" s="26"/>
      <c r="BL28" s="26" t="s">
        <v>625</v>
      </c>
      <c r="BM28" s="26"/>
      <c r="BN28" s="27" t="s">
        <v>72</v>
      </c>
      <c r="BO28" s="25"/>
      <c r="BP28" s="26" t="s">
        <v>626</v>
      </c>
      <c r="BQ28" s="26"/>
      <c r="BR28" s="26" t="s">
        <v>627</v>
      </c>
      <c r="BS28" s="26"/>
      <c r="BT28" s="26" t="s">
        <v>628</v>
      </c>
      <c r="BU28" s="26"/>
      <c r="BV28" s="26" t="s">
        <v>629</v>
      </c>
      <c r="BW28" s="26"/>
      <c r="BX28" s="27" t="s">
        <v>72</v>
      </c>
      <c r="BY28" s="25"/>
      <c r="BZ28" s="26" t="s">
        <v>630</v>
      </c>
      <c r="CA28" s="26"/>
      <c r="CB28" s="26" t="s">
        <v>631</v>
      </c>
      <c r="CC28" s="26"/>
      <c r="CD28" s="26" t="s">
        <v>632</v>
      </c>
      <c r="CE28" s="26"/>
      <c r="CF28" s="26" t="s">
        <v>633</v>
      </c>
      <c r="CG28" s="26"/>
      <c r="CH28" s="27" t="s">
        <v>72</v>
      </c>
      <c r="CI28" s="25"/>
      <c r="CJ28" s="27"/>
      <c r="CK28" s="25"/>
      <c r="CL28" s="26"/>
      <c r="CM28" s="26"/>
      <c r="CN28" s="26"/>
      <c r="CO28" s="26"/>
      <c r="CP28" s="26"/>
      <c r="CQ28" s="26"/>
      <c r="CR28" s="26"/>
      <c r="CS28" s="26"/>
      <c r="CT28" s="27"/>
    </row>
    <row r="29" spans="2:98" s="16" customFormat="1" ht="18.95" customHeight="1" x14ac:dyDescent="0.25">
      <c r="B29" s="39">
        <f>B30+Parameters!$C$9/2</f>
        <v>629.65200000000004</v>
      </c>
      <c r="C29" s="25"/>
      <c r="D29" s="26"/>
      <c r="E29" s="26"/>
      <c r="F29" s="26"/>
      <c r="G29" s="45" t="s">
        <v>634</v>
      </c>
      <c r="H29" s="26"/>
      <c r="I29" s="26" t="s">
        <v>635</v>
      </c>
      <c r="J29" s="26"/>
      <c r="K29" s="26" t="s">
        <v>636</v>
      </c>
      <c r="L29" s="26"/>
      <c r="M29" s="26" t="s">
        <v>637</v>
      </c>
      <c r="N29" s="26"/>
      <c r="O29" s="26" t="s">
        <v>638</v>
      </c>
      <c r="P29" s="27"/>
      <c r="Q29" s="25" t="s">
        <v>639</v>
      </c>
      <c r="R29" s="26"/>
      <c r="S29" s="26" t="s">
        <v>640</v>
      </c>
      <c r="T29" s="26"/>
      <c r="U29" s="26" t="s">
        <v>641</v>
      </c>
      <c r="V29" s="26"/>
      <c r="W29" s="26" t="s">
        <v>642</v>
      </c>
      <c r="X29" s="26"/>
      <c r="Y29" s="26" t="s">
        <v>643</v>
      </c>
      <c r="Z29" s="27"/>
      <c r="AA29" s="25" t="s">
        <v>644</v>
      </c>
      <c r="AB29" s="26"/>
      <c r="AC29" s="26" t="s">
        <v>645</v>
      </c>
      <c r="AD29" s="26"/>
      <c r="AE29" s="26" t="s">
        <v>646</v>
      </c>
      <c r="AF29" s="26"/>
      <c r="AG29" s="26" t="s">
        <v>647</v>
      </c>
      <c r="AH29" s="26"/>
      <c r="AI29" s="26" t="s">
        <v>648</v>
      </c>
      <c r="AJ29" s="27"/>
      <c r="AK29" s="25" t="s">
        <v>649</v>
      </c>
      <c r="AL29" s="26"/>
      <c r="AM29" s="26" t="s">
        <v>650</v>
      </c>
      <c r="AN29" s="26"/>
      <c r="AO29" s="26" t="s">
        <v>651</v>
      </c>
      <c r="AP29" s="26"/>
      <c r="AQ29" s="26" t="s">
        <v>652</v>
      </c>
      <c r="AR29" s="26"/>
      <c r="AS29" s="26" t="s">
        <v>653</v>
      </c>
      <c r="AT29" s="27"/>
      <c r="AU29" s="25" t="s">
        <v>654</v>
      </c>
      <c r="AV29" s="26"/>
      <c r="AW29" s="26" t="s">
        <v>655</v>
      </c>
      <c r="AX29" s="26"/>
      <c r="AY29" s="26" t="s">
        <v>656</v>
      </c>
      <c r="AZ29" s="26"/>
      <c r="BA29" s="26" t="s">
        <v>657</v>
      </c>
      <c r="BB29" s="26"/>
      <c r="BC29" s="26" t="s">
        <v>658</v>
      </c>
      <c r="BD29" s="27"/>
      <c r="BE29" s="25" t="s">
        <v>659</v>
      </c>
      <c r="BF29" s="26"/>
      <c r="BG29" s="26" t="s">
        <v>660</v>
      </c>
      <c r="BH29" s="26"/>
      <c r="BI29" s="26" t="s">
        <v>661</v>
      </c>
      <c r="BJ29" s="26"/>
      <c r="BK29" s="26" t="s">
        <v>662</v>
      </c>
      <c r="BL29" s="26"/>
      <c r="BM29" s="26" t="s">
        <v>663</v>
      </c>
      <c r="BN29" s="27"/>
      <c r="BO29" s="25" t="s">
        <v>664</v>
      </c>
      <c r="BP29" s="26"/>
      <c r="BQ29" s="26" t="s">
        <v>665</v>
      </c>
      <c r="BR29" s="26"/>
      <c r="BS29" s="26" t="s">
        <v>666</v>
      </c>
      <c r="BT29" s="26"/>
      <c r="BU29" s="26" t="s">
        <v>667</v>
      </c>
      <c r="BV29" s="26"/>
      <c r="BW29" s="26" t="s">
        <v>668</v>
      </c>
      <c r="BX29" s="27"/>
      <c r="BY29" s="25" t="s">
        <v>669</v>
      </c>
      <c r="BZ29" s="26"/>
      <c r="CA29" s="26" t="s">
        <v>670</v>
      </c>
      <c r="CB29" s="26"/>
      <c r="CC29" s="26" t="s">
        <v>671</v>
      </c>
      <c r="CD29" s="26"/>
      <c r="CE29" s="26" t="s">
        <v>672</v>
      </c>
      <c r="CF29" s="26"/>
      <c r="CG29" s="26" t="s">
        <v>673</v>
      </c>
      <c r="CH29" s="27"/>
      <c r="CI29" s="25"/>
      <c r="CJ29" s="27"/>
      <c r="CK29" s="25"/>
      <c r="CL29" s="26"/>
      <c r="CM29" s="26"/>
      <c r="CN29" s="26"/>
      <c r="CO29" s="26"/>
      <c r="CP29" s="26"/>
      <c r="CQ29" s="26"/>
      <c r="CR29" s="26"/>
      <c r="CS29" s="26"/>
      <c r="CT29" s="27"/>
    </row>
    <row r="30" spans="2:98" s="16" customFormat="1" ht="18.95" customHeight="1" x14ac:dyDescent="0.25">
      <c r="B30" s="39">
        <f>B31+Parameters!$C$9/2</f>
        <v>606.99200000000008</v>
      </c>
      <c r="C30" s="25"/>
      <c r="D30" s="26"/>
      <c r="E30" s="26"/>
      <c r="F30" s="26"/>
      <c r="G30" s="45"/>
      <c r="H30" s="26" t="s">
        <v>674</v>
      </c>
      <c r="I30" s="26"/>
      <c r="J30" s="26" t="s">
        <v>675</v>
      </c>
      <c r="K30" s="26"/>
      <c r="L30" s="26" t="s">
        <v>72</v>
      </c>
      <c r="M30" s="26"/>
      <c r="N30" s="26" t="s">
        <v>676</v>
      </c>
      <c r="O30" s="26"/>
      <c r="P30" s="27" t="s">
        <v>677</v>
      </c>
      <c r="Q30" s="25"/>
      <c r="R30" s="26" t="s">
        <v>678</v>
      </c>
      <c r="S30" s="26"/>
      <c r="T30" s="26" t="s">
        <v>679</v>
      </c>
      <c r="U30" s="26"/>
      <c r="V30" s="26" t="s">
        <v>72</v>
      </c>
      <c r="W30" s="26"/>
      <c r="X30" s="26" t="s">
        <v>680</v>
      </c>
      <c r="Y30" s="26"/>
      <c r="Z30" s="27" t="s">
        <v>681</v>
      </c>
      <c r="AA30" s="25"/>
      <c r="AB30" s="26" t="s">
        <v>682</v>
      </c>
      <c r="AC30" s="26"/>
      <c r="AD30" s="26" t="s">
        <v>683</v>
      </c>
      <c r="AE30" s="26"/>
      <c r="AF30" s="26" t="s">
        <v>72</v>
      </c>
      <c r="AG30" s="26"/>
      <c r="AH30" s="26" t="s">
        <v>684</v>
      </c>
      <c r="AI30" s="26"/>
      <c r="AJ30" s="27" t="s">
        <v>685</v>
      </c>
      <c r="AK30" s="25"/>
      <c r="AL30" s="26" t="s">
        <v>686</v>
      </c>
      <c r="AM30" s="26"/>
      <c r="AN30" s="26" t="s">
        <v>687</v>
      </c>
      <c r="AO30" s="26"/>
      <c r="AP30" s="26" t="s">
        <v>72</v>
      </c>
      <c r="AQ30" s="26"/>
      <c r="AR30" s="26" t="s">
        <v>688</v>
      </c>
      <c r="AS30" s="26"/>
      <c r="AT30" s="27" t="s">
        <v>689</v>
      </c>
      <c r="AU30" s="25"/>
      <c r="AV30" s="26" t="s">
        <v>690</v>
      </c>
      <c r="AW30" s="26"/>
      <c r="AX30" s="26" t="s">
        <v>691</v>
      </c>
      <c r="AY30" s="26"/>
      <c r="AZ30" s="26" t="s">
        <v>72</v>
      </c>
      <c r="BA30" s="26"/>
      <c r="BB30" s="26" t="s">
        <v>692</v>
      </c>
      <c r="BC30" s="26"/>
      <c r="BD30" s="27" t="s">
        <v>693</v>
      </c>
      <c r="BE30" s="25"/>
      <c r="BF30" s="26" t="s">
        <v>694</v>
      </c>
      <c r="BG30" s="26"/>
      <c r="BH30" s="26" t="s">
        <v>695</v>
      </c>
      <c r="BI30" s="26"/>
      <c r="BJ30" s="26" t="s">
        <v>72</v>
      </c>
      <c r="BK30" s="26"/>
      <c r="BL30" s="26" t="s">
        <v>696</v>
      </c>
      <c r="BM30" s="26"/>
      <c r="BN30" s="27" t="s">
        <v>697</v>
      </c>
      <c r="BO30" s="25"/>
      <c r="BP30" s="26" t="s">
        <v>698</v>
      </c>
      <c r="BQ30" s="26"/>
      <c r="BR30" s="26" t="s">
        <v>699</v>
      </c>
      <c r="BS30" s="26"/>
      <c r="BT30" s="26" t="s">
        <v>72</v>
      </c>
      <c r="BU30" s="26"/>
      <c r="BV30" s="26" t="s">
        <v>700</v>
      </c>
      <c r="BW30" s="26"/>
      <c r="BX30" s="27" t="s">
        <v>701</v>
      </c>
      <c r="BY30" s="25"/>
      <c r="BZ30" s="26" t="s">
        <v>702</v>
      </c>
      <c r="CA30" s="26"/>
      <c r="CB30" s="26" t="s">
        <v>703</v>
      </c>
      <c r="CC30" s="26"/>
      <c r="CD30" s="26" t="s">
        <v>72</v>
      </c>
      <c r="CE30" s="26"/>
      <c r="CF30" s="26" t="s">
        <v>704</v>
      </c>
      <c r="CG30" s="26"/>
      <c r="CH30" s="27" t="s">
        <v>705</v>
      </c>
      <c r="CI30" s="25"/>
      <c r="CJ30" s="27"/>
      <c r="CK30" s="25"/>
      <c r="CL30" s="26"/>
      <c r="CM30" s="26"/>
      <c r="CN30" s="26"/>
      <c r="CO30" s="26"/>
      <c r="CP30" s="26"/>
      <c r="CQ30" s="26"/>
      <c r="CR30" s="26"/>
      <c r="CS30" s="26"/>
      <c r="CT30" s="27"/>
    </row>
    <row r="31" spans="2:98" s="16" customFormat="1" ht="18.95" customHeight="1" x14ac:dyDescent="0.25">
      <c r="B31" s="39">
        <f>B32+Parameters!$C$9/2</f>
        <v>584.33200000000011</v>
      </c>
      <c r="C31" s="25"/>
      <c r="D31" s="26"/>
      <c r="E31" s="26"/>
      <c r="F31" s="26"/>
      <c r="G31" s="45" t="s">
        <v>72</v>
      </c>
      <c r="H31" s="26"/>
      <c r="I31" s="26" t="s">
        <v>706</v>
      </c>
      <c r="J31" s="26"/>
      <c r="K31" s="26" t="s">
        <v>73</v>
      </c>
      <c r="L31" s="26"/>
      <c r="M31" s="26" t="s">
        <v>707</v>
      </c>
      <c r="N31" s="26"/>
      <c r="O31" s="26" t="s">
        <v>708</v>
      </c>
      <c r="P31" s="27"/>
      <c r="Q31" s="25" t="s">
        <v>72</v>
      </c>
      <c r="R31" s="26"/>
      <c r="S31" s="26" t="s">
        <v>709</v>
      </c>
      <c r="T31" s="26"/>
      <c r="U31" s="26" t="s">
        <v>73</v>
      </c>
      <c r="V31" s="26"/>
      <c r="W31" s="26" t="s">
        <v>710</v>
      </c>
      <c r="X31" s="26"/>
      <c r="Y31" s="26" t="s">
        <v>711</v>
      </c>
      <c r="Z31" s="27"/>
      <c r="AA31" s="25" t="s">
        <v>72</v>
      </c>
      <c r="AB31" s="26"/>
      <c r="AC31" s="26" t="s">
        <v>712</v>
      </c>
      <c r="AD31" s="26"/>
      <c r="AE31" s="26" t="s">
        <v>73</v>
      </c>
      <c r="AF31" s="26"/>
      <c r="AG31" s="26" t="s">
        <v>713</v>
      </c>
      <c r="AH31" s="26"/>
      <c r="AI31" s="26" t="s">
        <v>714</v>
      </c>
      <c r="AJ31" s="27"/>
      <c r="AK31" s="25" t="s">
        <v>72</v>
      </c>
      <c r="AL31" s="26"/>
      <c r="AM31" s="26" t="s">
        <v>715</v>
      </c>
      <c r="AN31" s="26"/>
      <c r="AO31" s="26" t="s">
        <v>73</v>
      </c>
      <c r="AP31" s="26"/>
      <c r="AQ31" s="26" t="s">
        <v>716</v>
      </c>
      <c r="AR31" s="26"/>
      <c r="AS31" s="26" t="s">
        <v>717</v>
      </c>
      <c r="AT31" s="27"/>
      <c r="AU31" s="25" t="s">
        <v>72</v>
      </c>
      <c r="AV31" s="26"/>
      <c r="AW31" s="26" t="s">
        <v>718</v>
      </c>
      <c r="AX31" s="26"/>
      <c r="AY31" s="26" t="s">
        <v>73</v>
      </c>
      <c r="AZ31" s="26"/>
      <c r="BA31" s="26" t="s">
        <v>719</v>
      </c>
      <c r="BB31" s="26"/>
      <c r="BC31" s="26" t="s">
        <v>720</v>
      </c>
      <c r="BD31" s="27"/>
      <c r="BE31" s="25" t="s">
        <v>72</v>
      </c>
      <c r="BF31" s="26"/>
      <c r="BG31" s="26" t="s">
        <v>721</v>
      </c>
      <c r="BH31" s="26"/>
      <c r="BI31" s="26" t="s">
        <v>73</v>
      </c>
      <c r="BJ31" s="26"/>
      <c r="BK31" s="26" t="s">
        <v>722</v>
      </c>
      <c r="BL31" s="26"/>
      <c r="BM31" s="26" t="s">
        <v>723</v>
      </c>
      <c r="BN31" s="27"/>
      <c r="BO31" s="25" t="s">
        <v>72</v>
      </c>
      <c r="BP31" s="26"/>
      <c r="BQ31" s="26" t="s">
        <v>724</v>
      </c>
      <c r="BR31" s="26"/>
      <c r="BS31" s="26" t="s">
        <v>73</v>
      </c>
      <c r="BT31" s="26"/>
      <c r="BU31" s="26" t="s">
        <v>725</v>
      </c>
      <c r="BV31" s="26"/>
      <c r="BW31" s="26" t="s">
        <v>726</v>
      </c>
      <c r="BX31" s="27"/>
      <c r="BY31" s="25" t="s">
        <v>72</v>
      </c>
      <c r="BZ31" s="26"/>
      <c r="CA31" s="26" t="s">
        <v>727</v>
      </c>
      <c r="CB31" s="26"/>
      <c r="CC31" s="26" t="s">
        <v>73</v>
      </c>
      <c r="CD31" s="26"/>
      <c r="CE31" s="26" t="s">
        <v>728</v>
      </c>
      <c r="CF31" s="26"/>
      <c r="CG31" s="26" t="s">
        <v>729</v>
      </c>
      <c r="CH31" s="27"/>
      <c r="CI31" s="25"/>
      <c r="CJ31" s="27"/>
      <c r="CK31" s="25"/>
      <c r="CL31" s="26"/>
      <c r="CM31" s="26"/>
      <c r="CN31" s="26"/>
      <c r="CO31" s="26"/>
      <c r="CP31" s="26"/>
      <c r="CQ31" s="26"/>
      <c r="CR31" s="26"/>
      <c r="CS31" s="26"/>
      <c r="CT31" s="27"/>
    </row>
    <row r="32" spans="2:98" s="16" customFormat="1" ht="18.95" customHeight="1" x14ac:dyDescent="0.25">
      <c r="B32" s="39">
        <f>B33+Parameters!$C$9/2</f>
        <v>561.67200000000014</v>
      </c>
      <c r="C32" s="25"/>
      <c r="D32" s="26"/>
      <c r="E32" s="26"/>
      <c r="F32" s="26"/>
      <c r="G32" s="45"/>
      <c r="H32" s="26" t="s">
        <v>73</v>
      </c>
      <c r="I32" s="26"/>
      <c r="J32" s="26" t="s">
        <v>73</v>
      </c>
      <c r="K32" s="26"/>
      <c r="L32" s="26" t="s">
        <v>73</v>
      </c>
      <c r="M32" s="26"/>
      <c r="N32" s="26" t="s">
        <v>73</v>
      </c>
      <c r="O32" s="26"/>
      <c r="P32" s="27" t="s">
        <v>73</v>
      </c>
      <c r="Q32" s="25"/>
      <c r="R32" s="26" t="s">
        <v>73</v>
      </c>
      <c r="S32" s="26"/>
      <c r="T32" s="26" t="s">
        <v>73</v>
      </c>
      <c r="U32" s="26"/>
      <c r="V32" s="26" t="s">
        <v>73</v>
      </c>
      <c r="W32" s="26"/>
      <c r="X32" s="26" t="s">
        <v>73</v>
      </c>
      <c r="Y32" s="26"/>
      <c r="Z32" s="27" t="s">
        <v>73</v>
      </c>
      <c r="AA32" s="25"/>
      <c r="AB32" s="26" t="s">
        <v>73</v>
      </c>
      <c r="AC32" s="26"/>
      <c r="AD32" s="26" t="s">
        <v>73</v>
      </c>
      <c r="AE32" s="26"/>
      <c r="AF32" s="26" t="s">
        <v>73</v>
      </c>
      <c r="AG32" s="26"/>
      <c r="AH32" s="26" t="s">
        <v>73</v>
      </c>
      <c r="AI32" s="26"/>
      <c r="AJ32" s="27" t="s">
        <v>73</v>
      </c>
      <c r="AK32" s="25"/>
      <c r="AL32" s="26" t="s">
        <v>73</v>
      </c>
      <c r="AM32" s="26"/>
      <c r="AN32" s="26" t="s">
        <v>73</v>
      </c>
      <c r="AO32" s="26"/>
      <c r="AP32" s="26" t="s">
        <v>73</v>
      </c>
      <c r="AQ32" s="26"/>
      <c r="AR32" s="26" t="s">
        <v>73</v>
      </c>
      <c r="AS32" s="26"/>
      <c r="AT32" s="27" t="s">
        <v>73</v>
      </c>
      <c r="AU32" s="25"/>
      <c r="AV32" s="26" t="s">
        <v>73</v>
      </c>
      <c r="AW32" s="26"/>
      <c r="AX32" s="26" t="s">
        <v>73</v>
      </c>
      <c r="AY32" s="26"/>
      <c r="AZ32" s="26" t="s">
        <v>73</v>
      </c>
      <c r="BA32" s="26"/>
      <c r="BB32" s="26" t="s">
        <v>73</v>
      </c>
      <c r="BC32" s="26"/>
      <c r="BD32" s="27" t="s">
        <v>73</v>
      </c>
      <c r="BE32" s="25"/>
      <c r="BF32" s="26" t="s">
        <v>73</v>
      </c>
      <c r="BG32" s="26"/>
      <c r="BH32" s="26" t="s">
        <v>73</v>
      </c>
      <c r="BI32" s="26"/>
      <c r="BJ32" s="26" t="s">
        <v>73</v>
      </c>
      <c r="BK32" s="26"/>
      <c r="BL32" s="26" t="s">
        <v>73</v>
      </c>
      <c r="BM32" s="26"/>
      <c r="BN32" s="27" t="s">
        <v>73</v>
      </c>
      <c r="BO32" s="25"/>
      <c r="BP32" s="26" t="s">
        <v>73</v>
      </c>
      <c r="BQ32" s="26"/>
      <c r="BR32" s="26" t="s">
        <v>73</v>
      </c>
      <c r="BS32" s="26"/>
      <c r="BT32" s="26" t="s">
        <v>73</v>
      </c>
      <c r="BU32" s="26"/>
      <c r="BV32" s="26" t="s">
        <v>73</v>
      </c>
      <c r="BW32" s="26"/>
      <c r="BX32" s="27" t="s">
        <v>73</v>
      </c>
      <c r="BY32" s="25"/>
      <c r="BZ32" s="26" t="s">
        <v>73</v>
      </c>
      <c r="CA32" s="26"/>
      <c r="CB32" s="26" t="s">
        <v>73</v>
      </c>
      <c r="CC32" s="26"/>
      <c r="CD32" s="26" t="s">
        <v>73</v>
      </c>
      <c r="CE32" s="26"/>
      <c r="CF32" s="26" t="s">
        <v>73</v>
      </c>
      <c r="CG32" s="26"/>
      <c r="CH32" s="27" t="s">
        <v>73</v>
      </c>
      <c r="CI32" s="25"/>
      <c r="CJ32" s="27"/>
      <c r="CK32" s="25"/>
      <c r="CL32" s="26"/>
      <c r="CM32" s="26"/>
      <c r="CN32" s="26"/>
      <c r="CO32" s="26"/>
      <c r="CP32" s="26"/>
      <c r="CQ32" s="26"/>
      <c r="CR32" s="26"/>
      <c r="CS32" s="26"/>
      <c r="CT32" s="27"/>
    </row>
    <row r="33" spans="2:98" s="16" customFormat="1" ht="18.95" customHeight="1" x14ac:dyDescent="0.25">
      <c r="B33" s="39">
        <f>B34+Parameters!$C$9/2</f>
        <v>539.01200000000017</v>
      </c>
      <c r="C33" s="25"/>
      <c r="D33" s="26"/>
      <c r="E33" s="26"/>
      <c r="F33" s="26"/>
      <c r="G33" s="45" t="s">
        <v>73</v>
      </c>
      <c r="H33" s="26"/>
      <c r="I33" s="26" t="s">
        <v>730</v>
      </c>
      <c r="J33" s="26"/>
      <c r="K33" s="26" t="s">
        <v>73</v>
      </c>
      <c r="L33" s="26"/>
      <c r="M33" s="26" t="s">
        <v>731</v>
      </c>
      <c r="N33" s="26"/>
      <c r="O33" s="26" t="s">
        <v>732</v>
      </c>
      <c r="P33" s="27"/>
      <c r="Q33" s="25" t="s">
        <v>73</v>
      </c>
      <c r="R33" s="26"/>
      <c r="S33" s="26" t="s">
        <v>733</v>
      </c>
      <c r="T33" s="26"/>
      <c r="U33" s="26" t="s">
        <v>73</v>
      </c>
      <c r="V33" s="26"/>
      <c r="W33" s="26" t="s">
        <v>734</v>
      </c>
      <c r="X33" s="26"/>
      <c r="Y33" s="26" t="s">
        <v>735</v>
      </c>
      <c r="Z33" s="27"/>
      <c r="AA33" s="25" t="s">
        <v>73</v>
      </c>
      <c r="AB33" s="26"/>
      <c r="AC33" s="26" t="s">
        <v>736</v>
      </c>
      <c r="AD33" s="26"/>
      <c r="AE33" s="26" t="s">
        <v>73</v>
      </c>
      <c r="AF33" s="26"/>
      <c r="AG33" s="26" t="s">
        <v>737</v>
      </c>
      <c r="AH33" s="26"/>
      <c r="AI33" s="26" t="s">
        <v>738</v>
      </c>
      <c r="AJ33" s="27"/>
      <c r="AK33" s="25" t="s">
        <v>73</v>
      </c>
      <c r="AL33" s="26"/>
      <c r="AM33" s="26" t="s">
        <v>739</v>
      </c>
      <c r="AN33" s="26"/>
      <c r="AO33" s="26" t="s">
        <v>73</v>
      </c>
      <c r="AP33" s="26"/>
      <c r="AQ33" s="26" t="s">
        <v>740</v>
      </c>
      <c r="AR33" s="26"/>
      <c r="AS33" s="26" t="s">
        <v>741</v>
      </c>
      <c r="AT33" s="27"/>
      <c r="AU33" s="25" t="s">
        <v>73</v>
      </c>
      <c r="AV33" s="26"/>
      <c r="AW33" s="26" t="s">
        <v>742</v>
      </c>
      <c r="AX33" s="26"/>
      <c r="AY33" s="26" t="s">
        <v>73</v>
      </c>
      <c r="AZ33" s="26"/>
      <c r="BA33" s="26" t="s">
        <v>743</v>
      </c>
      <c r="BB33" s="26"/>
      <c r="BC33" s="26" t="s">
        <v>744</v>
      </c>
      <c r="BD33" s="27"/>
      <c r="BE33" s="25" t="s">
        <v>73</v>
      </c>
      <c r="BF33" s="26"/>
      <c r="BG33" s="26" t="s">
        <v>745</v>
      </c>
      <c r="BH33" s="26"/>
      <c r="BI33" s="26" t="s">
        <v>73</v>
      </c>
      <c r="BJ33" s="26"/>
      <c r="BK33" s="26" t="s">
        <v>746</v>
      </c>
      <c r="BL33" s="26"/>
      <c r="BM33" s="26" t="s">
        <v>747</v>
      </c>
      <c r="BN33" s="27"/>
      <c r="BO33" s="25" t="s">
        <v>73</v>
      </c>
      <c r="BP33" s="26"/>
      <c r="BQ33" s="26" t="s">
        <v>748</v>
      </c>
      <c r="BR33" s="26"/>
      <c r="BS33" s="26" t="s">
        <v>73</v>
      </c>
      <c r="BT33" s="26"/>
      <c r="BU33" s="26" t="s">
        <v>749</v>
      </c>
      <c r="BV33" s="26"/>
      <c r="BW33" s="26" t="s">
        <v>750</v>
      </c>
      <c r="BX33" s="27"/>
      <c r="BY33" s="25" t="s">
        <v>73</v>
      </c>
      <c r="BZ33" s="26"/>
      <c r="CA33" s="26" t="s">
        <v>751</v>
      </c>
      <c r="CB33" s="26"/>
      <c r="CC33" s="26" t="s">
        <v>73</v>
      </c>
      <c r="CD33" s="26"/>
      <c r="CE33" s="26" t="s">
        <v>752</v>
      </c>
      <c r="CF33" s="26"/>
      <c r="CG33" s="26" t="s">
        <v>753</v>
      </c>
      <c r="CH33" s="27"/>
      <c r="CI33" s="25"/>
      <c r="CJ33" s="27"/>
      <c r="CK33" s="25"/>
      <c r="CL33" s="26"/>
      <c r="CM33" s="26"/>
      <c r="CN33" s="26"/>
      <c r="CO33" s="26"/>
      <c r="CP33" s="26"/>
      <c r="CQ33" s="26"/>
      <c r="CR33" s="26"/>
      <c r="CS33" s="26"/>
      <c r="CT33" s="27"/>
    </row>
    <row r="34" spans="2:98" s="16" customFormat="1" ht="18.95" customHeight="1" x14ac:dyDescent="0.25">
      <c r="B34" s="39">
        <f>B35+Parameters!$C$9/2</f>
        <v>516.3520000000002</v>
      </c>
      <c r="C34" s="25"/>
      <c r="D34" s="26"/>
      <c r="E34" s="26"/>
      <c r="F34" s="26"/>
      <c r="G34" s="45"/>
      <c r="H34" s="26" t="s">
        <v>754</v>
      </c>
      <c r="I34" s="26"/>
      <c r="J34" s="26" t="s">
        <v>755</v>
      </c>
      <c r="K34" s="26"/>
      <c r="L34" s="26" t="s">
        <v>72</v>
      </c>
      <c r="M34" s="26"/>
      <c r="N34" s="26" t="s">
        <v>756</v>
      </c>
      <c r="O34" s="26"/>
      <c r="P34" s="27" t="s">
        <v>72</v>
      </c>
      <c r="Q34" s="25"/>
      <c r="R34" s="26" t="s">
        <v>757</v>
      </c>
      <c r="S34" s="26"/>
      <c r="T34" s="26" t="s">
        <v>758</v>
      </c>
      <c r="U34" s="26"/>
      <c r="V34" s="26" t="s">
        <v>72</v>
      </c>
      <c r="W34" s="26"/>
      <c r="X34" s="26" t="s">
        <v>759</v>
      </c>
      <c r="Y34" s="26"/>
      <c r="Z34" s="27" t="s">
        <v>72</v>
      </c>
      <c r="AA34" s="25"/>
      <c r="AB34" s="26" t="s">
        <v>760</v>
      </c>
      <c r="AC34" s="26"/>
      <c r="AD34" s="26" t="s">
        <v>761</v>
      </c>
      <c r="AE34" s="26"/>
      <c r="AF34" s="26" t="s">
        <v>72</v>
      </c>
      <c r="AG34" s="26"/>
      <c r="AH34" s="26" t="s">
        <v>762</v>
      </c>
      <c r="AI34" s="26"/>
      <c r="AJ34" s="27" t="s">
        <v>72</v>
      </c>
      <c r="AK34" s="25"/>
      <c r="AL34" s="26" t="s">
        <v>763</v>
      </c>
      <c r="AM34" s="26"/>
      <c r="AN34" s="26" t="s">
        <v>764</v>
      </c>
      <c r="AO34" s="26"/>
      <c r="AP34" s="26" t="s">
        <v>72</v>
      </c>
      <c r="AQ34" s="26"/>
      <c r="AR34" s="26" t="s">
        <v>765</v>
      </c>
      <c r="AS34" s="26"/>
      <c r="AT34" s="27" t="s">
        <v>72</v>
      </c>
      <c r="AU34" s="25"/>
      <c r="AV34" s="26" t="s">
        <v>766</v>
      </c>
      <c r="AW34" s="26"/>
      <c r="AX34" s="26" t="s">
        <v>767</v>
      </c>
      <c r="AY34" s="26"/>
      <c r="AZ34" s="26" t="s">
        <v>72</v>
      </c>
      <c r="BA34" s="26"/>
      <c r="BB34" s="26" t="s">
        <v>768</v>
      </c>
      <c r="BC34" s="26"/>
      <c r="BD34" s="27" t="s">
        <v>72</v>
      </c>
      <c r="BE34" s="25"/>
      <c r="BF34" s="26" t="s">
        <v>769</v>
      </c>
      <c r="BG34" s="26"/>
      <c r="BH34" s="26" t="s">
        <v>770</v>
      </c>
      <c r="BI34" s="26"/>
      <c r="BJ34" s="26" t="s">
        <v>72</v>
      </c>
      <c r="BK34" s="26"/>
      <c r="BL34" s="26" t="s">
        <v>771</v>
      </c>
      <c r="BM34" s="26"/>
      <c r="BN34" s="27" t="s">
        <v>72</v>
      </c>
      <c r="BO34" s="25"/>
      <c r="BP34" s="26" t="s">
        <v>772</v>
      </c>
      <c r="BQ34" s="26"/>
      <c r="BR34" s="26" t="s">
        <v>773</v>
      </c>
      <c r="BS34" s="26"/>
      <c r="BT34" s="26" t="s">
        <v>72</v>
      </c>
      <c r="BU34" s="26"/>
      <c r="BV34" s="26" t="s">
        <v>774</v>
      </c>
      <c r="BW34" s="26"/>
      <c r="BX34" s="27" t="s">
        <v>72</v>
      </c>
      <c r="BY34" s="25"/>
      <c r="BZ34" s="26" t="s">
        <v>775</v>
      </c>
      <c r="CA34" s="26"/>
      <c r="CB34" s="26" t="s">
        <v>776</v>
      </c>
      <c r="CC34" s="26"/>
      <c r="CD34" s="26" t="s">
        <v>72</v>
      </c>
      <c r="CE34" s="26"/>
      <c r="CF34" s="26" t="s">
        <v>777</v>
      </c>
      <c r="CG34" s="26"/>
      <c r="CH34" s="27" t="s">
        <v>72</v>
      </c>
      <c r="CI34" s="25"/>
      <c r="CJ34" s="27"/>
      <c r="CK34" s="25"/>
      <c r="CL34" s="26"/>
      <c r="CM34" s="26"/>
      <c r="CN34" s="26"/>
      <c r="CO34" s="26"/>
      <c r="CP34" s="26"/>
      <c r="CQ34" s="26"/>
      <c r="CR34" s="26"/>
      <c r="CS34" s="26"/>
      <c r="CT34" s="27"/>
    </row>
    <row r="35" spans="2:98" s="16" customFormat="1" ht="18.95" customHeight="1" x14ac:dyDescent="0.25">
      <c r="B35" s="39">
        <f>B36+Parameters!$C$9/2</f>
        <v>493.69200000000023</v>
      </c>
      <c r="C35" s="25"/>
      <c r="D35" s="26"/>
      <c r="E35" s="26"/>
      <c r="F35" s="26"/>
      <c r="G35" s="45" t="s">
        <v>778</v>
      </c>
      <c r="H35" s="26"/>
      <c r="I35" s="26" t="s">
        <v>779</v>
      </c>
      <c r="J35" s="26"/>
      <c r="K35" s="26" t="s">
        <v>780</v>
      </c>
      <c r="L35" s="26"/>
      <c r="M35" s="26" t="s">
        <v>781</v>
      </c>
      <c r="N35" s="26"/>
      <c r="O35" s="26" t="s">
        <v>782</v>
      </c>
      <c r="P35" s="27"/>
      <c r="Q35" s="25" t="s">
        <v>783</v>
      </c>
      <c r="R35" s="26"/>
      <c r="S35" s="26" t="s">
        <v>784</v>
      </c>
      <c r="T35" s="26"/>
      <c r="U35" s="26" t="s">
        <v>785</v>
      </c>
      <c r="V35" s="26"/>
      <c r="W35" s="26" t="s">
        <v>786</v>
      </c>
      <c r="X35" s="26"/>
      <c r="Y35" s="26" t="s">
        <v>787</v>
      </c>
      <c r="Z35" s="27"/>
      <c r="AA35" s="25" t="s">
        <v>788</v>
      </c>
      <c r="AB35" s="26"/>
      <c r="AC35" s="26" t="s">
        <v>789</v>
      </c>
      <c r="AD35" s="26"/>
      <c r="AE35" s="26" t="s">
        <v>790</v>
      </c>
      <c r="AF35" s="26"/>
      <c r="AG35" s="26" t="s">
        <v>791</v>
      </c>
      <c r="AH35" s="26"/>
      <c r="AI35" s="26" t="s">
        <v>792</v>
      </c>
      <c r="AJ35" s="27"/>
      <c r="AK35" s="25" t="s">
        <v>793</v>
      </c>
      <c r="AL35" s="26"/>
      <c r="AM35" s="26" t="s">
        <v>794</v>
      </c>
      <c r="AN35" s="26"/>
      <c r="AO35" s="26" t="s">
        <v>795</v>
      </c>
      <c r="AP35" s="26"/>
      <c r="AQ35" s="26" t="s">
        <v>796</v>
      </c>
      <c r="AR35" s="26"/>
      <c r="AS35" s="26" t="s">
        <v>797</v>
      </c>
      <c r="AT35" s="27"/>
      <c r="AU35" s="25" t="s">
        <v>798</v>
      </c>
      <c r="AV35" s="26"/>
      <c r="AW35" s="26" t="s">
        <v>799</v>
      </c>
      <c r="AX35" s="26"/>
      <c r="AY35" s="26" t="s">
        <v>800</v>
      </c>
      <c r="AZ35" s="26"/>
      <c r="BA35" s="26" t="s">
        <v>801</v>
      </c>
      <c r="BB35" s="26"/>
      <c r="BC35" s="26" t="s">
        <v>802</v>
      </c>
      <c r="BD35" s="27"/>
      <c r="BE35" s="25" t="s">
        <v>803</v>
      </c>
      <c r="BF35" s="26"/>
      <c r="BG35" s="26" t="s">
        <v>804</v>
      </c>
      <c r="BH35" s="26"/>
      <c r="BI35" s="26" t="s">
        <v>805</v>
      </c>
      <c r="BJ35" s="26"/>
      <c r="BK35" s="26" t="s">
        <v>806</v>
      </c>
      <c r="BL35" s="26"/>
      <c r="BM35" s="26" t="s">
        <v>807</v>
      </c>
      <c r="BN35" s="27"/>
      <c r="BO35" s="25" t="s">
        <v>808</v>
      </c>
      <c r="BP35" s="26"/>
      <c r="BQ35" s="26" t="s">
        <v>809</v>
      </c>
      <c r="BR35" s="26"/>
      <c r="BS35" s="26" t="s">
        <v>810</v>
      </c>
      <c r="BT35" s="26"/>
      <c r="BU35" s="26" t="s">
        <v>811</v>
      </c>
      <c r="BV35" s="26"/>
      <c r="BW35" s="26" t="s">
        <v>812</v>
      </c>
      <c r="BX35" s="27"/>
      <c r="BY35" s="25" t="s">
        <v>813</v>
      </c>
      <c r="BZ35" s="26"/>
      <c r="CA35" s="26" t="s">
        <v>814</v>
      </c>
      <c r="CB35" s="26"/>
      <c r="CC35" s="26" t="s">
        <v>815</v>
      </c>
      <c r="CD35" s="26"/>
      <c r="CE35" s="26" t="s">
        <v>816</v>
      </c>
      <c r="CF35" s="26"/>
      <c r="CG35" s="26" t="s">
        <v>817</v>
      </c>
      <c r="CH35" s="27"/>
      <c r="CI35" s="25"/>
      <c r="CJ35" s="27"/>
      <c r="CK35" s="25"/>
      <c r="CL35" s="26"/>
      <c r="CM35" s="26"/>
      <c r="CN35" s="26"/>
      <c r="CO35" s="26"/>
      <c r="CP35" s="26"/>
      <c r="CQ35" s="26"/>
      <c r="CR35" s="26"/>
      <c r="CS35" s="26"/>
      <c r="CT35" s="27"/>
    </row>
    <row r="36" spans="2:98" s="16" customFormat="1" ht="18.95" customHeight="1" x14ac:dyDescent="0.25">
      <c r="B36" s="39">
        <f>B37+Parameters!$C$9/2</f>
        <v>471.03200000000021</v>
      </c>
      <c r="C36" s="25"/>
      <c r="D36" s="26"/>
      <c r="E36" s="26"/>
      <c r="F36" s="26"/>
      <c r="G36" s="45"/>
      <c r="H36" s="26" t="s">
        <v>818</v>
      </c>
      <c r="I36" s="26"/>
      <c r="J36" s="26" t="s">
        <v>819</v>
      </c>
      <c r="K36" s="26"/>
      <c r="L36" s="26" t="s">
        <v>820</v>
      </c>
      <c r="M36" s="26"/>
      <c r="N36" s="26" t="s">
        <v>821</v>
      </c>
      <c r="O36" s="26"/>
      <c r="P36" s="27" t="s">
        <v>822</v>
      </c>
      <c r="Q36" s="25"/>
      <c r="R36" s="26" t="s">
        <v>823</v>
      </c>
      <c r="S36" s="26"/>
      <c r="T36" s="26" t="s">
        <v>824</v>
      </c>
      <c r="U36" s="26"/>
      <c r="V36" s="26" t="s">
        <v>825</v>
      </c>
      <c r="W36" s="26"/>
      <c r="X36" s="26" t="s">
        <v>826</v>
      </c>
      <c r="Y36" s="26"/>
      <c r="Z36" s="27" t="s">
        <v>827</v>
      </c>
      <c r="AA36" s="25"/>
      <c r="AB36" s="26" t="s">
        <v>828</v>
      </c>
      <c r="AC36" s="26"/>
      <c r="AD36" s="26" t="s">
        <v>829</v>
      </c>
      <c r="AE36" s="26"/>
      <c r="AF36" s="26" t="s">
        <v>830</v>
      </c>
      <c r="AG36" s="26"/>
      <c r="AH36" s="26" t="s">
        <v>831</v>
      </c>
      <c r="AI36" s="26"/>
      <c r="AJ36" s="27" t="s">
        <v>832</v>
      </c>
      <c r="AK36" s="25"/>
      <c r="AL36" s="26" t="s">
        <v>833</v>
      </c>
      <c r="AM36" s="26"/>
      <c r="AN36" s="26" t="s">
        <v>834</v>
      </c>
      <c r="AO36" s="26"/>
      <c r="AP36" s="26" t="s">
        <v>835</v>
      </c>
      <c r="AQ36" s="26"/>
      <c r="AR36" s="26" t="s">
        <v>836</v>
      </c>
      <c r="AS36" s="26"/>
      <c r="AT36" s="27" t="s">
        <v>837</v>
      </c>
      <c r="AU36" s="25"/>
      <c r="AV36" s="26" t="s">
        <v>838</v>
      </c>
      <c r="AW36" s="26"/>
      <c r="AX36" s="26" t="s">
        <v>839</v>
      </c>
      <c r="AY36" s="26"/>
      <c r="AZ36" s="26" t="s">
        <v>840</v>
      </c>
      <c r="BA36" s="26"/>
      <c r="BB36" s="26" t="s">
        <v>841</v>
      </c>
      <c r="BC36" s="26"/>
      <c r="BD36" s="27" t="s">
        <v>842</v>
      </c>
      <c r="BE36" s="25"/>
      <c r="BF36" s="26" t="s">
        <v>843</v>
      </c>
      <c r="BG36" s="26"/>
      <c r="BH36" s="26" t="s">
        <v>844</v>
      </c>
      <c r="BI36" s="26"/>
      <c r="BJ36" s="26" t="s">
        <v>845</v>
      </c>
      <c r="BK36" s="26"/>
      <c r="BL36" s="26" t="s">
        <v>846</v>
      </c>
      <c r="BM36" s="26"/>
      <c r="BN36" s="27" t="s">
        <v>847</v>
      </c>
      <c r="BO36" s="25"/>
      <c r="BP36" s="26" t="s">
        <v>848</v>
      </c>
      <c r="BQ36" s="26"/>
      <c r="BR36" s="26" t="s">
        <v>849</v>
      </c>
      <c r="BS36" s="26"/>
      <c r="BT36" s="26" t="s">
        <v>850</v>
      </c>
      <c r="BU36" s="26"/>
      <c r="BV36" s="26" t="s">
        <v>851</v>
      </c>
      <c r="BW36" s="26"/>
      <c r="BX36" s="27" t="s">
        <v>852</v>
      </c>
      <c r="BY36" s="25"/>
      <c r="BZ36" s="26" t="s">
        <v>853</v>
      </c>
      <c r="CA36" s="26"/>
      <c r="CB36" s="26" t="s">
        <v>854</v>
      </c>
      <c r="CC36" s="26"/>
      <c r="CD36" s="26" t="s">
        <v>855</v>
      </c>
      <c r="CE36" s="26"/>
      <c r="CF36" s="26" t="s">
        <v>856</v>
      </c>
      <c r="CG36" s="26"/>
      <c r="CH36" s="27" t="s">
        <v>857</v>
      </c>
      <c r="CI36" s="25"/>
      <c r="CJ36" s="27"/>
      <c r="CK36" s="25"/>
      <c r="CL36" s="26"/>
      <c r="CM36" s="26"/>
      <c r="CN36" s="26"/>
      <c r="CO36" s="26"/>
      <c r="CP36" s="26"/>
      <c r="CQ36" s="26"/>
      <c r="CR36" s="26"/>
      <c r="CS36" s="26"/>
      <c r="CT36" s="27"/>
    </row>
    <row r="37" spans="2:98" s="16" customFormat="1" ht="18.95" customHeight="1" x14ac:dyDescent="0.25">
      <c r="B37" s="39">
        <f>B38+Parameters!$C$9/2</f>
        <v>448.37200000000018</v>
      </c>
      <c r="C37" s="25"/>
      <c r="D37" s="26"/>
      <c r="E37" s="26"/>
      <c r="F37" s="26"/>
      <c r="G37" s="45" t="s">
        <v>72</v>
      </c>
      <c r="H37" s="26"/>
      <c r="I37" s="26" t="s">
        <v>858</v>
      </c>
      <c r="J37" s="26"/>
      <c r="K37" s="26" t="s">
        <v>859</v>
      </c>
      <c r="L37" s="26"/>
      <c r="M37" s="26" t="s">
        <v>72</v>
      </c>
      <c r="N37" s="26"/>
      <c r="O37" s="26" t="s">
        <v>860</v>
      </c>
      <c r="P37" s="27"/>
      <c r="Q37" s="25" t="s">
        <v>72</v>
      </c>
      <c r="R37" s="26"/>
      <c r="S37" s="26" t="s">
        <v>861</v>
      </c>
      <c r="T37" s="26"/>
      <c r="U37" s="26" t="s">
        <v>862</v>
      </c>
      <c r="V37" s="26"/>
      <c r="W37" s="26" t="s">
        <v>72</v>
      </c>
      <c r="X37" s="26"/>
      <c r="Y37" s="26" t="s">
        <v>863</v>
      </c>
      <c r="Z37" s="27"/>
      <c r="AA37" s="25" t="s">
        <v>72</v>
      </c>
      <c r="AB37" s="26"/>
      <c r="AC37" s="26" t="s">
        <v>864</v>
      </c>
      <c r="AD37" s="26"/>
      <c r="AE37" s="26" t="s">
        <v>865</v>
      </c>
      <c r="AF37" s="26"/>
      <c r="AG37" s="26" t="s">
        <v>72</v>
      </c>
      <c r="AH37" s="26"/>
      <c r="AI37" s="26" t="s">
        <v>866</v>
      </c>
      <c r="AJ37" s="27"/>
      <c r="AK37" s="25" t="s">
        <v>72</v>
      </c>
      <c r="AL37" s="26"/>
      <c r="AM37" s="26" t="s">
        <v>867</v>
      </c>
      <c r="AN37" s="26"/>
      <c r="AO37" s="26" t="s">
        <v>868</v>
      </c>
      <c r="AP37" s="26"/>
      <c r="AQ37" s="26" t="s">
        <v>72</v>
      </c>
      <c r="AR37" s="26"/>
      <c r="AS37" s="26" t="s">
        <v>869</v>
      </c>
      <c r="AT37" s="27"/>
      <c r="AU37" s="25" t="s">
        <v>72</v>
      </c>
      <c r="AV37" s="26"/>
      <c r="AW37" s="26" t="s">
        <v>870</v>
      </c>
      <c r="AX37" s="26"/>
      <c r="AY37" s="26" t="s">
        <v>871</v>
      </c>
      <c r="AZ37" s="26"/>
      <c r="BA37" s="26" t="s">
        <v>72</v>
      </c>
      <c r="BB37" s="26"/>
      <c r="BC37" s="26" t="s">
        <v>872</v>
      </c>
      <c r="BD37" s="27"/>
      <c r="BE37" s="25" t="s">
        <v>72</v>
      </c>
      <c r="BF37" s="26"/>
      <c r="BG37" s="26" t="s">
        <v>873</v>
      </c>
      <c r="BH37" s="26"/>
      <c r="BI37" s="26" t="s">
        <v>874</v>
      </c>
      <c r="BJ37" s="26"/>
      <c r="BK37" s="26" t="s">
        <v>72</v>
      </c>
      <c r="BL37" s="26"/>
      <c r="BM37" s="26" t="s">
        <v>875</v>
      </c>
      <c r="BN37" s="27"/>
      <c r="BO37" s="25" t="s">
        <v>72</v>
      </c>
      <c r="BP37" s="26"/>
      <c r="BQ37" s="26" t="s">
        <v>876</v>
      </c>
      <c r="BR37" s="26"/>
      <c r="BS37" s="26" t="s">
        <v>877</v>
      </c>
      <c r="BT37" s="26"/>
      <c r="BU37" s="26" t="s">
        <v>72</v>
      </c>
      <c r="BV37" s="26"/>
      <c r="BW37" s="26" t="s">
        <v>878</v>
      </c>
      <c r="BX37" s="27"/>
      <c r="BY37" s="25" t="s">
        <v>72</v>
      </c>
      <c r="BZ37" s="26"/>
      <c r="CA37" s="26" t="s">
        <v>879</v>
      </c>
      <c r="CB37" s="26"/>
      <c r="CC37" s="26" t="s">
        <v>880</v>
      </c>
      <c r="CD37" s="26"/>
      <c r="CE37" s="26" t="s">
        <v>72</v>
      </c>
      <c r="CF37" s="26"/>
      <c r="CG37" s="26" t="s">
        <v>881</v>
      </c>
      <c r="CH37" s="27"/>
      <c r="CI37" s="25"/>
      <c r="CJ37" s="27"/>
      <c r="CK37" s="25"/>
      <c r="CL37" s="26"/>
      <c r="CM37" s="26"/>
      <c r="CN37" s="26"/>
      <c r="CO37" s="26"/>
      <c r="CP37" s="26"/>
      <c r="CQ37" s="26"/>
      <c r="CR37" s="26"/>
      <c r="CS37" s="26"/>
      <c r="CT37" s="27"/>
    </row>
    <row r="38" spans="2:98" s="16" customFormat="1" ht="18.95" customHeight="1" x14ac:dyDescent="0.25">
      <c r="B38" s="39">
        <f>B39+Parameters!$C$9/2</f>
        <v>425.71200000000016</v>
      </c>
      <c r="C38" s="25"/>
      <c r="D38" s="26"/>
      <c r="E38" s="26"/>
      <c r="F38" s="26"/>
      <c r="G38" s="45"/>
      <c r="H38" s="26" t="s">
        <v>882</v>
      </c>
      <c r="I38" s="26"/>
      <c r="J38" s="26" t="s">
        <v>72</v>
      </c>
      <c r="K38" s="26"/>
      <c r="L38" s="26" t="s">
        <v>883</v>
      </c>
      <c r="M38" s="26"/>
      <c r="N38" s="26" t="s">
        <v>884</v>
      </c>
      <c r="O38" s="26"/>
      <c r="P38" s="27" t="s">
        <v>885</v>
      </c>
      <c r="Q38" s="25"/>
      <c r="R38" s="26" t="s">
        <v>886</v>
      </c>
      <c r="S38" s="26"/>
      <c r="T38" s="26" t="s">
        <v>72</v>
      </c>
      <c r="U38" s="26"/>
      <c r="V38" s="26" t="s">
        <v>887</v>
      </c>
      <c r="W38" s="26"/>
      <c r="X38" s="26" t="s">
        <v>888</v>
      </c>
      <c r="Y38" s="26"/>
      <c r="Z38" s="27" t="s">
        <v>889</v>
      </c>
      <c r="AA38" s="25"/>
      <c r="AB38" s="26" t="s">
        <v>890</v>
      </c>
      <c r="AC38" s="26"/>
      <c r="AD38" s="26" t="s">
        <v>72</v>
      </c>
      <c r="AE38" s="26"/>
      <c r="AF38" s="26" t="s">
        <v>891</v>
      </c>
      <c r="AG38" s="26"/>
      <c r="AH38" s="26" t="s">
        <v>892</v>
      </c>
      <c r="AI38" s="26"/>
      <c r="AJ38" s="27" t="s">
        <v>893</v>
      </c>
      <c r="AK38" s="25"/>
      <c r="AL38" s="26" t="s">
        <v>894</v>
      </c>
      <c r="AM38" s="26"/>
      <c r="AN38" s="26" t="s">
        <v>72</v>
      </c>
      <c r="AO38" s="26"/>
      <c r="AP38" s="26" t="s">
        <v>895</v>
      </c>
      <c r="AQ38" s="26"/>
      <c r="AR38" s="26" t="s">
        <v>896</v>
      </c>
      <c r="AS38" s="26"/>
      <c r="AT38" s="27" t="s">
        <v>897</v>
      </c>
      <c r="AU38" s="25"/>
      <c r="AV38" s="26" t="s">
        <v>898</v>
      </c>
      <c r="AW38" s="26"/>
      <c r="AX38" s="26" t="s">
        <v>72</v>
      </c>
      <c r="AY38" s="26"/>
      <c r="AZ38" s="26" t="s">
        <v>899</v>
      </c>
      <c r="BA38" s="26"/>
      <c r="BB38" s="26" t="s">
        <v>900</v>
      </c>
      <c r="BC38" s="26"/>
      <c r="BD38" s="27" t="s">
        <v>901</v>
      </c>
      <c r="BE38" s="25"/>
      <c r="BF38" s="26" t="s">
        <v>902</v>
      </c>
      <c r="BG38" s="26"/>
      <c r="BH38" s="26" t="s">
        <v>72</v>
      </c>
      <c r="BI38" s="26"/>
      <c r="BJ38" s="26" t="s">
        <v>903</v>
      </c>
      <c r="BK38" s="26"/>
      <c r="BL38" s="26" t="s">
        <v>904</v>
      </c>
      <c r="BM38" s="26"/>
      <c r="BN38" s="27" t="s">
        <v>905</v>
      </c>
      <c r="BO38" s="25"/>
      <c r="BP38" s="26" t="s">
        <v>906</v>
      </c>
      <c r="BQ38" s="26"/>
      <c r="BR38" s="26" t="s">
        <v>72</v>
      </c>
      <c r="BS38" s="26"/>
      <c r="BT38" s="26" t="s">
        <v>907</v>
      </c>
      <c r="BU38" s="26"/>
      <c r="BV38" s="26" t="s">
        <v>908</v>
      </c>
      <c r="BW38" s="26"/>
      <c r="BX38" s="27" t="s">
        <v>909</v>
      </c>
      <c r="BY38" s="25"/>
      <c r="BZ38" s="26" t="s">
        <v>910</v>
      </c>
      <c r="CA38" s="26"/>
      <c r="CB38" s="26" t="s">
        <v>72</v>
      </c>
      <c r="CC38" s="26"/>
      <c r="CD38" s="26" t="s">
        <v>911</v>
      </c>
      <c r="CE38" s="26"/>
      <c r="CF38" s="26" t="s">
        <v>912</v>
      </c>
      <c r="CG38" s="26"/>
      <c r="CH38" s="27" t="s">
        <v>913</v>
      </c>
      <c r="CI38" s="25"/>
      <c r="CJ38" s="27"/>
      <c r="CK38" s="25"/>
      <c r="CL38" s="26"/>
      <c r="CM38" s="26"/>
      <c r="CN38" s="26"/>
      <c r="CO38" s="26"/>
      <c r="CP38" s="26"/>
      <c r="CQ38" s="26"/>
      <c r="CR38" s="26"/>
      <c r="CS38" s="26"/>
      <c r="CT38" s="27"/>
    </row>
    <row r="39" spans="2:98" s="16" customFormat="1" ht="18.95" customHeight="1" x14ac:dyDescent="0.25">
      <c r="B39" s="39">
        <f>B40+Parameters!$C$9/2</f>
        <v>403.05200000000013</v>
      </c>
      <c r="C39" s="25"/>
      <c r="D39" s="26"/>
      <c r="E39" s="26"/>
      <c r="F39" s="26"/>
      <c r="G39" s="45" t="s">
        <v>914</v>
      </c>
      <c r="H39" s="26"/>
      <c r="I39" s="26" t="s">
        <v>915</v>
      </c>
      <c r="J39" s="26"/>
      <c r="K39" s="26" t="s">
        <v>916</v>
      </c>
      <c r="L39" s="26"/>
      <c r="M39" s="26" t="s">
        <v>917</v>
      </c>
      <c r="N39" s="26"/>
      <c r="O39" s="26" t="s">
        <v>918</v>
      </c>
      <c r="P39" s="27"/>
      <c r="Q39" s="25" t="s">
        <v>919</v>
      </c>
      <c r="R39" s="26"/>
      <c r="S39" s="26" t="s">
        <v>920</v>
      </c>
      <c r="T39" s="26"/>
      <c r="U39" s="26" t="s">
        <v>921</v>
      </c>
      <c r="V39" s="26"/>
      <c r="W39" s="26" t="s">
        <v>922</v>
      </c>
      <c r="X39" s="26"/>
      <c r="Y39" s="26" t="s">
        <v>923</v>
      </c>
      <c r="Z39" s="27"/>
      <c r="AA39" s="25" t="s">
        <v>924</v>
      </c>
      <c r="AB39" s="26"/>
      <c r="AC39" s="26" t="s">
        <v>925</v>
      </c>
      <c r="AD39" s="26"/>
      <c r="AE39" s="26" t="s">
        <v>926</v>
      </c>
      <c r="AF39" s="26"/>
      <c r="AG39" s="26" t="s">
        <v>927</v>
      </c>
      <c r="AH39" s="26"/>
      <c r="AI39" s="26" t="s">
        <v>928</v>
      </c>
      <c r="AJ39" s="27"/>
      <c r="AK39" s="25" t="s">
        <v>929</v>
      </c>
      <c r="AL39" s="26"/>
      <c r="AM39" s="26" t="s">
        <v>930</v>
      </c>
      <c r="AN39" s="26"/>
      <c r="AO39" s="26" t="s">
        <v>931</v>
      </c>
      <c r="AP39" s="26"/>
      <c r="AQ39" s="26" t="s">
        <v>932</v>
      </c>
      <c r="AR39" s="26"/>
      <c r="AS39" s="26" t="s">
        <v>933</v>
      </c>
      <c r="AT39" s="27"/>
      <c r="AU39" s="25" t="s">
        <v>934</v>
      </c>
      <c r="AV39" s="26"/>
      <c r="AW39" s="26" t="s">
        <v>935</v>
      </c>
      <c r="AX39" s="26"/>
      <c r="AY39" s="26" t="s">
        <v>936</v>
      </c>
      <c r="AZ39" s="26"/>
      <c r="BA39" s="26" t="s">
        <v>937</v>
      </c>
      <c r="BB39" s="26"/>
      <c r="BC39" s="26" t="s">
        <v>938</v>
      </c>
      <c r="BD39" s="27"/>
      <c r="BE39" s="25" t="s">
        <v>939</v>
      </c>
      <c r="BF39" s="26"/>
      <c r="BG39" s="26" t="s">
        <v>940</v>
      </c>
      <c r="BH39" s="26"/>
      <c r="BI39" s="26" t="s">
        <v>941</v>
      </c>
      <c r="BJ39" s="26"/>
      <c r="BK39" s="26" t="s">
        <v>942</v>
      </c>
      <c r="BL39" s="26"/>
      <c r="BM39" s="26" t="s">
        <v>943</v>
      </c>
      <c r="BN39" s="27"/>
      <c r="BO39" s="25" t="s">
        <v>944</v>
      </c>
      <c r="BP39" s="26"/>
      <c r="BQ39" s="26" t="s">
        <v>945</v>
      </c>
      <c r="BR39" s="26"/>
      <c r="BS39" s="26" t="s">
        <v>946</v>
      </c>
      <c r="BT39" s="26"/>
      <c r="BU39" s="26" t="s">
        <v>947</v>
      </c>
      <c r="BV39" s="26"/>
      <c r="BW39" s="26" t="s">
        <v>948</v>
      </c>
      <c r="BX39" s="27"/>
      <c r="BY39" s="25" t="s">
        <v>949</v>
      </c>
      <c r="BZ39" s="26"/>
      <c r="CA39" s="26" t="s">
        <v>950</v>
      </c>
      <c r="CB39" s="26"/>
      <c r="CC39" s="26" t="s">
        <v>951</v>
      </c>
      <c r="CD39" s="26"/>
      <c r="CE39" s="26" t="s">
        <v>952</v>
      </c>
      <c r="CF39" s="26"/>
      <c r="CG39" s="26" t="s">
        <v>953</v>
      </c>
      <c r="CH39" s="27"/>
      <c r="CI39" s="25"/>
      <c r="CJ39" s="27"/>
      <c r="CK39" s="25"/>
      <c r="CL39" s="26"/>
      <c r="CM39" s="26"/>
      <c r="CN39" s="26"/>
      <c r="CO39" s="26"/>
      <c r="CP39" s="26"/>
      <c r="CQ39" s="26"/>
      <c r="CR39" s="26"/>
      <c r="CS39" s="26"/>
      <c r="CT39" s="27"/>
    </row>
    <row r="40" spans="2:98" s="16" customFormat="1" ht="18.95" customHeight="1" x14ac:dyDescent="0.25">
      <c r="B40" s="39">
        <f>B41+Parameters!$C$9/2</f>
        <v>380.39200000000011</v>
      </c>
      <c r="C40" s="25"/>
      <c r="D40" s="26"/>
      <c r="E40" s="26"/>
      <c r="F40" s="26"/>
      <c r="G40" s="45"/>
      <c r="H40" s="26" t="s">
        <v>954</v>
      </c>
      <c r="I40" s="26"/>
      <c r="J40" s="26" t="s">
        <v>955</v>
      </c>
      <c r="K40" s="26"/>
      <c r="L40" s="26" t="s">
        <v>956</v>
      </c>
      <c r="M40" s="26"/>
      <c r="N40" s="26" t="s">
        <v>957</v>
      </c>
      <c r="O40" s="26"/>
      <c r="P40" s="27" t="s">
        <v>72</v>
      </c>
      <c r="Q40" s="25"/>
      <c r="R40" s="26" t="s">
        <v>958</v>
      </c>
      <c r="S40" s="26"/>
      <c r="T40" s="26" t="s">
        <v>959</v>
      </c>
      <c r="U40" s="26"/>
      <c r="V40" s="26" t="s">
        <v>960</v>
      </c>
      <c r="W40" s="26"/>
      <c r="X40" s="26" t="s">
        <v>961</v>
      </c>
      <c r="Y40" s="26"/>
      <c r="Z40" s="27" t="s">
        <v>72</v>
      </c>
      <c r="AA40" s="25"/>
      <c r="AB40" s="26" t="s">
        <v>962</v>
      </c>
      <c r="AC40" s="26"/>
      <c r="AD40" s="26" t="s">
        <v>963</v>
      </c>
      <c r="AE40" s="26"/>
      <c r="AF40" s="26" t="s">
        <v>964</v>
      </c>
      <c r="AG40" s="26"/>
      <c r="AH40" s="26" t="s">
        <v>965</v>
      </c>
      <c r="AI40" s="26"/>
      <c r="AJ40" s="27" t="s">
        <v>72</v>
      </c>
      <c r="AK40" s="25"/>
      <c r="AL40" s="26" t="s">
        <v>966</v>
      </c>
      <c r="AM40" s="26"/>
      <c r="AN40" s="26" t="s">
        <v>967</v>
      </c>
      <c r="AO40" s="26"/>
      <c r="AP40" s="26" t="s">
        <v>968</v>
      </c>
      <c r="AQ40" s="26"/>
      <c r="AR40" s="26" t="s">
        <v>969</v>
      </c>
      <c r="AS40" s="26"/>
      <c r="AT40" s="27" t="s">
        <v>72</v>
      </c>
      <c r="AU40" s="25"/>
      <c r="AV40" s="26" t="s">
        <v>970</v>
      </c>
      <c r="AW40" s="26"/>
      <c r="AX40" s="26" t="s">
        <v>971</v>
      </c>
      <c r="AY40" s="26"/>
      <c r="AZ40" s="26" t="s">
        <v>972</v>
      </c>
      <c r="BA40" s="26"/>
      <c r="BB40" s="26" t="s">
        <v>973</v>
      </c>
      <c r="BC40" s="26"/>
      <c r="BD40" s="27" t="s">
        <v>72</v>
      </c>
      <c r="BE40" s="25"/>
      <c r="BF40" s="26" t="s">
        <v>974</v>
      </c>
      <c r="BG40" s="26"/>
      <c r="BH40" s="26" t="s">
        <v>975</v>
      </c>
      <c r="BI40" s="26"/>
      <c r="BJ40" s="26" t="s">
        <v>976</v>
      </c>
      <c r="BK40" s="26"/>
      <c r="BL40" s="26" t="s">
        <v>977</v>
      </c>
      <c r="BM40" s="26"/>
      <c r="BN40" s="27" t="s">
        <v>72</v>
      </c>
      <c r="BO40" s="25"/>
      <c r="BP40" s="26" t="s">
        <v>978</v>
      </c>
      <c r="BQ40" s="26"/>
      <c r="BR40" s="26" t="s">
        <v>979</v>
      </c>
      <c r="BS40" s="26"/>
      <c r="BT40" s="26" t="s">
        <v>980</v>
      </c>
      <c r="BU40" s="26"/>
      <c r="BV40" s="26" t="s">
        <v>981</v>
      </c>
      <c r="BW40" s="26"/>
      <c r="BX40" s="27" t="s">
        <v>72</v>
      </c>
      <c r="BY40" s="25"/>
      <c r="BZ40" s="26" t="s">
        <v>982</v>
      </c>
      <c r="CA40" s="26"/>
      <c r="CB40" s="26" t="s">
        <v>983</v>
      </c>
      <c r="CC40" s="26"/>
      <c r="CD40" s="26" t="s">
        <v>984</v>
      </c>
      <c r="CE40" s="26"/>
      <c r="CF40" s="26" t="s">
        <v>985</v>
      </c>
      <c r="CG40" s="26"/>
      <c r="CH40" s="27" t="s">
        <v>72</v>
      </c>
      <c r="CI40" s="25"/>
      <c r="CJ40" s="27"/>
      <c r="CK40" s="25"/>
      <c r="CL40" s="26"/>
      <c r="CM40" s="26"/>
      <c r="CN40" s="26"/>
      <c r="CO40" s="26"/>
      <c r="CP40" s="26"/>
      <c r="CQ40" s="26"/>
      <c r="CR40" s="26"/>
      <c r="CS40" s="26"/>
      <c r="CT40" s="27"/>
    </row>
    <row r="41" spans="2:98" s="16" customFormat="1" ht="18.95" customHeight="1" x14ac:dyDescent="0.25">
      <c r="B41" s="39">
        <f>B42+Parameters!$C$9/2</f>
        <v>357.73200000000008</v>
      </c>
      <c r="C41" s="25"/>
      <c r="D41" s="26"/>
      <c r="E41" s="26"/>
      <c r="F41" s="26"/>
      <c r="G41" s="45" t="s">
        <v>986</v>
      </c>
      <c r="H41" s="26"/>
      <c r="I41" s="26" t="s">
        <v>987</v>
      </c>
      <c r="J41" s="26"/>
      <c r="K41" s="26" t="s">
        <v>73</v>
      </c>
      <c r="L41" s="26"/>
      <c r="M41" s="26" t="s">
        <v>988</v>
      </c>
      <c r="N41" s="26"/>
      <c r="O41" s="26" t="s">
        <v>989</v>
      </c>
      <c r="P41" s="27"/>
      <c r="Q41" s="25" t="s">
        <v>990</v>
      </c>
      <c r="R41" s="26"/>
      <c r="S41" s="26" t="s">
        <v>991</v>
      </c>
      <c r="T41" s="26"/>
      <c r="U41" s="26" t="s">
        <v>73</v>
      </c>
      <c r="V41" s="26"/>
      <c r="W41" s="26" t="s">
        <v>992</v>
      </c>
      <c r="X41" s="26"/>
      <c r="Y41" s="26" t="s">
        <v>993</v>
      </c>
      <c r="Z41" s="27"/>
      <c r="AA41" s="25" t="s">
        <v>994</v>
      </c>
      <c r="AB41" s="26"/>
      <c r="AC41" s="26" t="s">
        <v>995</v>
      </c>
      <c r="AD41" s="26"/>
      <c r="AE41" s="26" t="s">
        <v>73</v>
      </c>
      <c r="AF41" s="26"/>
      <c r="AG41" s="26" t="s">
        <v>996</v>
      </c>
      <c r="AH41" s="26"/>
      <c r="AI41" s="26" t="s">
        <v>997</v>
      </c>
      <c r="AJ41" s="27"/>
      <c r="AK41" s="25" t="s">
        <v>998</v>
      </c>
      <c r="AL41" s="26"/>
      <c r="AM41" s="26" t="s">
        <v>999</v>
      </c>
      <c r="AN41" s="26"/>
      <c r="AO41" s="26" t="s">
        <v>73</v>
      </c>
      <c r="AP41" s="26"/>
      <c r="AQ41" s="26" t="s">
        <v>1000</v>
      </c>
      <c r="AR41" s="26"/>
      <c r="AS41" s="26" t="s">
        <v>1001</v>
      </c>
      <c r="AT41" s="27"/>
      <c r="AU41" s="25" t="s">
        <v>1002</v>
      </c>
      <c r="AV41" s="26"/>
      <c r="AW41" s="26" t="s">
        <v>1003</v>
      </c>
      <c r="AX41" s="26"/>
      <c r="AY41" s="26" t="s">
        <v>73</v>
      </c>
      <c r="AZ41" s="26"/>
      <c r="BA41" s="26" t="s">
        <v>1004</v>
      </c>
      <c r="BB41" s="26"/>
      <c r="BC41" s="26" t="s">
        <v>1005</v>
      </c>
      <c r="BD41" s="27"/>
      <c r="BE41" s="25" t="s">
        <v>1006</v>
      </c>
      <c r="BF41" s="26"/>
      <c r="BG41" s="26" t="s">
        <v>1007</v>
      </c>
      <c r="BH41" s="26"/>
      <c r="BI41" s="26" t="s">
        <v>73</v>
      </c>
      <c r="BJ41" s="26"/>
      <c r="BK41" s="26" t="s">
        <v>1008</v>
      </c>
      <c r="BL41" s="26"/>
      <c r="BM41" s="26" t="s">
        <v>1009</v>
      </c>
      <c r="BN41" s="27"/>
      <c r="BO41" s="25" t="s">
        <v>1010</v>
      </c>
      <c r="BP41" s="26"/>
      <c r="BQ41" s="26" t="s">
        <v>1011</v>
      </c>
      <c r="BR41" s="26"/>
      <c r="BS41" s="26" t="s">
        <v>73</v>
      </c>
      <c r="BT41" s="26"/>
      <c r="BU41" s="26" t="s">
        <v>1012</v>
      </c>
      <c r="BV41" s="26"/>
      <c r="BW41" s="26" t="s">
        <v>1013</v>
      </c>
      <c r="BX41" s="27"/>
      <c r="BY41" s="25" t="s">
        <v>1014</v>
      </c>
      <c r="BZ41" s="26"/>
      <c r="CA41" s="26" t="s">
        <v>1015</v>
      </c>
      <c r="CB41" s="26"/>
      <c r="CC41" s="26" t="s">
        <v>73</v>
      </c>
      <c r="CD41" s="26"/>
      <c r="CE41" s="26" t="s">
        <v>1016</v>
      </c>
      <c r="CF41" s="26"/>
      <c r="CG41" s="26" t="s">
        <v>1017</v>
      </c>
      <c r="CH41" s="27"/>
      <c r="CI41" s="25"/>
      <c r="CJ41" s="27"/>
      <c r="CK41" s="25"/>
      <c r="CL41" s="26"/>
      <c r="CM41" s="26"/>
      <c r="CN41" s="26"/>
      <c r="CO41" s="26"/>
      <c r="CP41" s="26"/>
      <c r="CQ41" s="26"/>
      <c r="CR41" s="26"/>
      <c r="CS41" s="26"/>
      <c r="CT41" s="27"/>
    </row>
    <row r="42" spans="2:98" s="16" customFormat="1" ht="18.95" customHeight="1" x14ac:dyDescent="0.25">
      <c r="B42" s="39">
        <f>B43+Parameters!$C$9/2</f>
        <v>335.07200000000006</v>
      </c>
      <c r="C42" s="25"/>
      <c r="D42" s="26"/>
      <c r="E42" s="26"/>
      <c r="F42" s="26"/>
      <c r="G42" s="45"/>
      <c r="H42" s="26" t="s">
        <v>1018</v>
      </c>
      <c r="I42" s="26"/>
      <c r="J42" s="26" t="s">
        <v>1019</v>
      </c>
      <c r="K42" s="26"/>
      <c r="L42" s="26" t="s">
        <v>72</v>
      </c>
      <c r="M42" s="26"/>
      <c r="N42" s="26" t="s">
        <v>1020</v>
      </c>
      <c r="O42" s="26"/>
      <c r="P42" s="27" t="s">
        <v>1021</v>
      </c>
      <c r="Q42" s="25"/>
      <c r="R42" s="26" t="s">
        <v>1022</v>
      </c>
      <c r="S42" s="26"/>
      <c r="T42" s="26" t="s">
        <v>1023</v>
      </c>
      <c r="U42" s="26"/>
      <c r="V42" s="26" t="s">
        <v>72</v>
      </c>
      <c r="W42" s="26"/>
      <c r="X42" s="26" t="s">
        <v>1024</v>
      </c>
      <c r="Y42" s="26"/>
      <c r="Z42" s="27" t="s">
        <v>1025</v>
      </c>
      <c r="AA42" s="25"/>
      <c r="AB42" s="26" t="s">
        <v>1026</v>
      </c>
      <c r="AC42" s="26"/>
      <c r="AD42" s="26" t="s">
        <v>1027</v>
      </c>
      <c r="AE42" s="26"/>
      <c r="AF42" s="26" t="s">
        <v>72</v>
      </c>
      <c r="AG42" s="26"/>
      <c r="AH42" s="26" t="s">
        <v>1028</v>
      </c>
      <c r="AI42" s="26"/>
      <c r="AJ42" s="27" t="s">
        <v>1029</v>
      </c>
      <c r="AK42" s="25"/>
      <c r="AL42" s="26" t="s">
        <v>1030</v>
      </c>
      <c r="AM42" s="26"/>
      <c r="AN42" s="26" t="s">
        <v>1031</v>
      </c>
      <c r="AO42" s="26"/>
      <c r="AP42" s="26" t="s">
        <v>72</v>
      </c>
      <c r="AQ42" s="26"/>
      <c r="AR42" s="26" t="s">
        <v>1032</v>
      </c>
      <c r="AS42" s="26"/>
      <c r="AT42" s="27" t="s">
        <v>1033</v>
      </c>
      <c r="AU42" s="25"/>
      <c r="AV42" s="26" t="s">
        <v>1034</v>
      </c>
      <c r="AW42" s="26"/>
      <c r="AX42" s="26" t="s">
        <v>1035</v>
      </c>
      <c r="AY42" s="26"/>
      <c r="AZ42" s="26" t="s">
        <v>72</v>
      </c>
      <c r="BA42" s="26"/>
      <c r="BB42" s="26" t="s">
        <v>1036</v>
      </c>
      <c r="BC42" s="26"/>
      <c r="BD42" s="27" t="s">
        <v>1037</v>
      </c>
      <c r="BE42" s="25"/>
      <c r="BF42" s="26" t="s">
        <v>1038</v>
      </c>
      <c r="BG42" s="26"/>
      <c r="BH42" s="26" t="s">
        <v>1039</v>
      </c>
      <c r="BI42" s="26"/>
      <c r="BJ42" s="26" t="s">
        <v>72</v>
      </c>
      <c r="BK42" s="26"/>
      <c r="BL42" s="26" t="s">
        <v>1040</v>
      </c>
      <c r="BM42" s="26"/>
      <c r="BN42" s="27" t="s">
        <v>1041</v>
      </c>
      <c r="BO42" s="25"/>
      <c r="BP42" s="26" t="s">
        <v>1042</v>
      </c>
      <c r="BQ42" s="26"/>
      <c r="BR42" s="26" t="s">
        <v>1043</v>
      </c>
      <c r="BS42" s="26"/>
      <c r="BT42" s="26" t="s">
        <v>72</v>
      </c>
      <c r="BU42" s="26"/>
      <c r="BV42" s="26" t="s">
        <v>1044</v>
      </c>
      <c r="BW42" s="26"/>
      <c r="BX42" s="27" t="s">
        <v>1045</v>
      </c>
      <c r="BY42" s="25"/>
      <c r="BZ42" s="26" t="s">
        <v>1046</v>
      </c>
      <c r="CA42" s="26"/>
      <c r="CB42" s="26" t="s">
        <v>1047</v>
      </c>
      <c r="CC42" s="26"/>
      <c r="CD42" s="26" t="s">
        <v>72</v>
      </c>
      <c r="CE42" s="26"/>
      <c r="CF42" s="26" t="s">
        <v>1048</v>
      </c>
      <c r="CG42" s="26"/>
      <c r="CH42" s="27" t="s">
        <v>1049</v>
      </c>
      <c r="CI42" s="25"/>
      <c r="CJ42" s="27"/>
      <c r="CK42" s="25"/>
      <c r="CL42" s="26"/>
      <c r="CM42" s="26"/>
      <c r="CN42" s="26"/>
      <c r="CO42" s="26"/>
      <c r="CP42" s="26"/>
      <c r="CQ42" s="26"/>
      <c r="CR42" s="26"/>
      <c r="CS42" s="26"/>
      <c r="CT42" s="27"/>
    </row>
    <row r="43" spans="2:98" s="16" customFormat="1" ht="18.95" customHeight="1" x14ac:dyDescent="0.25">
      <c r="B43" s="39">
        <f>B44+Parameters!$C$9/2</f>
        <v>312.41200000000003</v>
      </c>
      <c r="C43" s="25"/>
      <c r="D43" s="26"/>
      <c r="E43" s="26"/>
      <c r="F43" s="26"/>
      <c r="G43" s="45" t="s">
        <v>73</v>
      </c>
      <c r="H43" s="26"/>
      <c r="I43" s="26" t="s">
        <v>73</v>
      </c>
      <c r="J43" s="26"/>
      <c r="K43" s="26" t="s">
        <v>73</v>
      </c>
      <c r="L43" s="26"/>
      <c r="M43" s="26" t="s">
        <v>73</v>
      </c>
      <c r="N43" s="26"/>
      <c r="O43" s="26" t="s">
        <v>73</v>
      </c>
      <c r="P43" s="27"/>
      <c r="Q43" s="25" t="s">
        <v>73</v>
      </c>
      <c r="R43" s="26"/>
      <c r="S43" s="26" t="s">
        <v>73</v>
      </c>
      <c r="T43" s="26"/>
      <c r="U43" s="26" t="s">
        <v>73</v>
      </c>
      <c r="V43" s="26"/>
      <c r="W43" s="26" t="s">
        <v>73</v>
      </c>
      <c r="X43" s="26"/>
      <c r="Y43" s="26" t="s">
        <v>73</v>
      </c>
      <c r="Z43" s="27"/>
      <c r="AA43" s="25" t="s">
        <v>73</v>
      </c>
      <c r="AB43" s="26"/>
      <c r="AC43" s="26" t="s">
        <v>73</v>
      </c>
      <c r="AD43" s="26"/>
      <c r="AE43" s="26" t="s">
        <v>73</v>
      </c>
      <c r="AF43" s="26"/>
      <c r="AG43" s="26" t="s">
        <v>73</v>
      </c>
      <c r="AH43" s="26"/>
      <c r="AI43" s="26" t="s">
        <v>73</v>
      </c>
      <c r="AJ43" s="27"/>
      <c r="AK43" s="25" t="s">
        <v>73</v>
      </c>
      <c r="AL43" s="26"/>
      <c r="AM43" s="26" t="s">
        <v>73</v>
      </c>
      <c r="AN43" s="26"/>
      <c r="AO43" s="26" t="s">
        <v>73</v>
      </c>
      <c r="AP43" s="26"/>
      <c r="AQ43" s="26" t="s">
        <v>73</v>
      </c>
      <c r="AR43" s="26"/>
      <c r="AS43" s="26" t="s">
        <v>73</v>
      </c>
      <c r="AT43" s="27"/>
      <c r="AU43" s="25" t="s">
        <v>73</v>
      </c>
      <c r="AV43" s="26"/>
      <c r="AW43" s="26" t="s">
        <v>73</v>
      </c>
      <c r="AX43" s="26"/>
      <c r="AY43" s="26" t="s">
        <v>73</v>
      </c>
      <c r="AZ43" s="26"/>
      <c r="BA43" s="26" t="s">
        <v>73</v>
      </c>
      <c r="BB43" s="26"/>
      <c r="BC43" s="26" t="s">
        <v>73</v>
      </c>
      <c r="BD43" s="27"/>
      <c r="BE43" s="25" t="s">
        <v>73</v>
      </c>
      <c r="BF43" s="26"/>
      <c r="BG43" s="26" t="s">
        <v>73</v>
      </c>
      <c r="BH43" s="26"/>
      <c r="BI43" s="26" t="s">
        <v>73</v>
      </c>
      <c r="BJ43" s="26"/>
      <c r="BK43" s="26" t="s">
        <v>73</v>
      </c>
      <c r="BL43" s="26"/>
      <c r="BM43" s="26" t="s">
        <v>73</v>
      </c>
      <c r="BN43" s="27"/>
      <c r="BO43" s="25" t="s">
        <v>73</v>
      </c>
      <c r="BP43" s="26"/>
      <c r="BQ43" s="26" t="s">
        <v>73</v>
      </c>
      <c r="BR43" s="26"/>
      <c r="BS43" s="26" t="s">
        <v>73</v>
      </c>
      <c r="BT43" s="26"/>
      <c r="BU43" s="26" t="s">
        <v>73</v>
      </c>
      <c r="BV43" s="26"/>
      <c r="BW43" s="26" t="s">
        <v>73</v>
      </c>
      <c r="BX43" s="27"/>
      <c r="BY43" s="25" t="s">
        <v>73</v>
      </c>
      <c r="BZ43" s="26"/>
      <c r="CA43" s="26" t="s">
        <v>73</v>
      </c>
      <c r="CB43" s="26"/>
      <c r="CC43" s="26" t="s">
        <v>73</v>
      </c>
      <c r="CD43" s="26"/>
      <c r="CE43" s="26" t="s">
        <v>73</v>
      </c>
      <c r="CF43" s="26"/>
      <c r="CG43" s="26" t="s">
        <v>73</v>
      </c>
      <c r="CH43" s="27"/>
      <c r="CI43" s="25"/>
      <c r="CJ43" s="27"/>
      <c r="CK43" s="25"/>
      <c r="CL43" s="26"/>
      <c r="CM43" s="26"/>
      <c r="CN43" s="26"/>
      <c r="CO43" s="26"/>
      <c r="CP43" s="26"/>
      <c r="CQ43" s="26"/>
      <c r="CR43" s="26"/>
      <c r="CS43" s="26"/>
      <c r="CT43" s="27"/>
    </row>
    <row r="44" spans="2:98" s="16" customFormat="1" ht="18.95" customHeight="1" x14ac:dyDescent="0.25">
      <c r="B44" s="39">
        <f>B45+Parameters!$C$9/2</f>
        <v>289.75200000000001</v>
      </c>
      <c r="C44" s="25"/>
      <c r="D44" s="26"/>
      <c r="E44" s="26"/>
      <c r="F44" s="26"/>
      <c r="G44" s="45"/>
      <c r="H44" s="26" t="s">
        <v>1050</v>
      </c>
      <c r="I44" s="26"/>
      <c r="J44" s="26" t="s">
        <v>1051</v>
      </c>
      <c r="K44" s="26"/>
      <c r="L44" s="26" t="s">
        <v>1052</v>
      </c>
      <c r="M44" s="26"/>
      <c r="N44" s="26" t="s">
        <v>1053</v>
      </c>
      <c r="O44" s="26"/>
      <c r="P44" s="27" t="s">
        <v>1054</v>
      </c>
      <c r="Q44" s="25"/>
      <c r="R44" s="26" t="s">
        <v>1055</v>
      </c>
      <c r="S44" s="26"/>
      <c r="T44" s="26" t="s">
        <v>1056</v>
      </c>
      <c r="U44" s="26"/>
      <c r="V44" s="26" t="s">
        <v>1057</v>
      </c>
      <c r="W44" s="26"/>
      <c r="X44" s="26" t="s">
        <v>1058</v>
      </c>
      <c r="Y44" s="26"/>
      <c r="Z44" s="27" t="s">
        <v>1059</v>
      </c>
      <c r="AA44" s="25"/>
      <c r="AB44" s="26" t="s">
        <v>1060</v>
      </c>
      <c r="AC44" s="26"/>
      <c r="AD44" s="26" t="s">
        <v>1061</v>
      </c>
      <c r="AE44" s="26"/>
      <c r="AF44" s="26" t="s">
        <v>1062</v>
      </c>
      <c r="AG44" s="26"/>
      <c r="AH44" s="26" t="s">
        <v>1063</v>
      </c>
      <c r="AI44" s="26"/>
      <c r="AJ44" s="27" t="s">
        <v>1064</v>
      </c>
      <c r="AK44" s="25"/>
      <c r="AL44" s="26" t="s">
        <v>1065</v>
      </c>
      <c r="AM44" s="26"/>
      <c r="AN44" s="26" t="s">
        <v>1066</v>
      </c>
      <c r="AO44" s="26"/>
      <c r="AP44" s="26" t="s">
        <v>1067</v>
      </c>
      <c r="AQ44" s="26"/>
      <c r="AR44" s="26" t="s">
        <v>1068</v>
      </c>
      <c r="AS44" s="26"/>
      <c r="AT44" s="27" t="s">
        <v>1069</v>
      </c>
      <c r="AU44" s="25"/>
      <c r="AV44" s="26" t="s">
        <v>1070</v>
      </c>
      <c r="AW44" s="26"/>
      <c r="AX44" s="26" t="s">
        <v>1071</v>
      </c>
      <c r="AY44" s="26"/>
      <c r="AZ44" s="26" t="s">
        <v>1072</v>
      </c>
      <c r="BA44" s="26"/>
      <c r="BB44" s="26" t="s">
        <v>1073</v>
      </c>
      <c r="BC44" s="26"/>
      <c r="BD44" s="27" t="s">
        <v>1074</v>
      </c>
      <c r="BE44" s="25"/>
      <c r="BF44" s="26" t="s">
        <v>1075</v>
      </c>
      <c r="BG44" s="26"/>
      <c r="BH44" s="26" t="s">
        <v>1076</v>
      </c>
      <c r="BI44" s="26"/>
      <c r="BJ44" s="26" t="s">
        <v>1077</v>
      </c>
      <c r="BK44" s="26"/>
      <c r="BL44" s="26" t="s">
        <v>1078</v>
      </c>
      <c r="BM44" s="26"/>
      <c r="BN44" s="27" t="s">
        <v>1079</v>
      </c>
      <c r="BO44" s="25"/>
      <c r="BP44" s="26" t="s">
        <v>1080</v>
      </c>
      <c r="BQ44" s="26"/>
      <c r="BR44" s="26" t="s">
        <v>1081</v>
      </c>
      <c r="BS44" s="26"/>
      <c r="BT44" s="26" t="s">
        <v>1082</v>
      </c>
      <c r="BU44" s="26"/>
      <c r="BV44" s="26" t="s">
        <v>1083</v>
      </c>
      <c r="BW44" s="26"/>
      <c r="BX44" s="27" t="s">
        <v>1084</v>
      </c>
      <c r="BY44" s="25"/>
      <c r="BZ44" s="26" t="s">
        <v>1085</v>
      </c>
      <c r="CA44" s="26"/>
      <c r="CB44" s="26" t="s">
        <v>1086</v>
      </c>
      <c r="CC44" s="26"/>
      <c r="CD44" s="26" t="s">
        <v>1087</v>
      </c>
      <c r="CE44" s="26"/>
      <c r="CF44" s="26" t="s">
        <v>1088</v>
      </c>
      <c r="CG44" s="26"/>
      <c r="CH44" s="27" t="s">
        <v>1089</v>
      </c>
      <c r="CI44" s="25"/>
      <c r="CJ44" s="27"/>
      <c r="CK44" s="25"/>
      <c r="CL44" s="26"/>
      <c r="CM44" s="26"/>
      <c r="CN44" s="26"/>
      <c r="CO44" s="26"/>
      <c r="CP44" s="26"/>
      <c r="CQ44" s="26"/>
      <c r="CR44" s="26"/>
      <c r="CS44" s="26"/>
      <c r="CT44" s="27"/>
    </row>
    <row r="45" spans="2:98" s="16" customFormat="1" ht="18.95" customHeight="1" x14ac:dyDescent="0.25">
      <c r="B45" s="39">
        <f>B46+Parameters!$C$9/2</f>
        <v>267.09199999999998</v>
      </c>
      <c r="C45" s="25"/>
      <c r="D45" s="26"/>
      <c r="E45" s="26"/>
      <c r="F45" s="26"/>
      <c r="G45" s="45" t="s">
        <v>1090</v>
      </c>
      <c r="H45" s="26"/>
      <c r="I45" s="26" t="s">
        <v>1091</v>
      </c>
      <c r="J45" s="26"/>
      <c r="K45" s="26" t="s">
        <v>1092</v>
      </c>
      <c r="L45" s="26"/>
      <c r="M45" s="26" t="s">
        <v>1093</v>
      </c>
      <c r="N45" s="26"/>
      <c r="O45" s="26" t="s">
        <v>1094</v>
      </c>
      <c r="P45" s="27"/>
      <c r="Q45" s="25" t="s">
        <v>1095</v>
      </c>
      <c r="R45" s="26"/>
      <c r="S45" s="26" t="s">
        <v>1096</v>
      </c>
      <c r="T45" s="26"/>
      <c r="U45" s="26" t="s">
        <v>1097</v>
      </c>
      <c r="V45" s="26"/>
      <c r="W45" s="26" t="s">
        <v>1098</v>
      </c>
      <c r="X45" s="26"/>
      <c r="Y45" s="26" t="s">
        <v>1099</v>
      </c>
      <c r="Z45" s="27"/>
      <c r="AA45" s="25" t="s">
        <v>1100</v>
      </c>
      <c r="AB45" s="26"/>
      <c r="AC45" s="26" t="s">
        <v>1101</v>
      </c>
      <c r="AD45" s="26"/>
      <c r="AE45" s="26" t="s">
        <v>1102</v>
      </c>
      <c r="AF45" s="26"/>
      <c r="AG45" s="26" t="s">
        <v>1103</v>
      </c>
      <c r="AH45" s="26"/>
      <c r="AI45" s="26" t="s">
        <v>1104</v>
      </c>
      <c r="AJ45" s="27"/>
      <c r="AK45" s="25" t="s">
        <v>1105</v>
      </c>
      <c r="AL45" s="26"/>
      <c r="AM45" s="26" t="s">
        <v>1106</v>
      </c>
      <c r="AN45" s="26"/>
      <c r="AO45" s="26" t="s">
        <v>1107</v>
      </c>
      <c r="AP45" s="26"/>
      <c r="AQ45" s="26" t="s">
        <v>1108</v>
      </c>
      <c r="AR45" s="26"/>
      <c r="AS45" s="26" t="s">
        <v>1109</v>
      </c>
      <c r="AT45" s="27"/>
      <c r="AU45" s="25" t="s">
        <v>1110</v>
      </c>
      <c r="AV45" s="26"/>
      <c r="AW45" s="26" t="s">
        <v>1111</v>
      </c>
      <c r="AX45" s="26"/>
      <c r="AY45" s="26" t="s">
        <v>1112</v>
      </c>
      <c r="AZ45" s="26"/>
      <c r="BA45" s="26" t="s">
        <v>1113</v>
      </c>
      <c r="BB45" s="26"/>
      <c r="BC45" s="26" t="s">
        <v>1114</v>
      </c>
      <c r="BD45" s="27"/>
      <c r="BE45" s="25" t="s">
        <v>1115</v>
      </c>
      <c r="BF45" s="26"/>
      <c r="BG45" s="26" t="s">
        <v>1116</v>
      </c>
      <c r="BH45" s="26"/>
      <c r="BI45" s="26" t="s">
        <v>1117</v>
      </c>
      <c r="BJ45" s="26"/>
      <c r="BK45" s="26" t="s">
        <v>1118</v>
      </c>
      <c r="BL45" s="26"/>
      <c r="BM45" s="26" t="s">
        <v>1119</v>
      </c>
      <c r="BN45" s="27"/>
      <c r="BO45" s="25" t="s">
        <v>1120</v>
      </c>
      <c r="BP45" s="26"/>
      <c r="BQ45" s="26" t="s">
        <v>1121</v>
      </c>
      <c r="BR45" s="26"/>
      <c r="BS45" s="26" t="s">
        <v>1122</v>
      </c>
      <c r="BT45" s="26"/>
      <c r="BU45" s="26" t="s">
        <v>1123</v>
      </c>
      <c r="BV45" s="26"/>
      <c r="BW45" s="26" t="s">
        <v>1124</v>
      </c>
      <c r="BX45" s="27"/>
      <c r="BY45" s="25" t="s">
        <v>1125</v>
      </c>
      <c r="BZ45" s="26"/>
      <c r="CA45" s="26" t="s">
        <v>1126</v>
      </c>
      <c r="CB45" s="26"/>
      <c r="CC45" s="26" t="s">
        <v>1127</v>
      </c>
      <c r="CD45" s="26"/>
      <c r="CE45" s="26" t="s">
        <v>1128</v>
      </c>
      <c r="CF45" s="26"/>
      <c r="CG45" s="26" t="s">
        <v>1129</v>
      </c>
      <c r="CH45" s="27"/>
      <c r="CI45" s="25"/>
      <c r="CJ45" s="27"/>
      <c r="CK45" s="25"/>
      <c r="CL45" s="26"/>
      <c r="CM45" s="26"/>
      <c r="CN45" s="26"/>
      <c r="CO45" s="26"/>
      <c r="CP45" s="26"/>
      <c r="CQ45" s="26"/>
      <c r="CR45" s="26"/>
      <c r="CS45" s="26"/>
      <c r="CT45" s="27"/>
    </row>
    <row r="46" spans="2:98" s="16" customFormat="1" ht="18.95" customHeight="1" x14ac:dyDescent="0.25">
      <c r="B46" s="39">
        <f>B47+Parameters!$C$9/2</f>
        <v>244.43199999999999</v>
      </c>
      <c r="C46" s="25"/>
      <c r="D46" s="26"/>
      <c r="E46" s="26"/>
      <c r="F46" s="26"/>
      <c r="G46" s="45"/>
      <c r="H46" s="26" t="s">
        <v>1130</v>
      </c>
      <c r="I46" s="26"/>
      <c r="J46" s="26" t="s">
        <v>1131</v>
      </c>
      <c r="K46" s="26"/>
      <c r="L46" s="26" t="s">
        <v>1132</v>
      </c>
      <c r="M46" s="26"/>
      <c r="N46" s="26" t="s">
        <v>1133</v>
      </c>
      <c r="O46" s="26"/>
      <c r="P46" s="27" t="s">
        <v>72</v>
      </c>
      <c r="Q46" s="25"/>
      <c r="R46" s="26" t="s">
        <v>1134</v>
      </c>
      <c r="S46" s="26"/>
      <c r="T46" s="26" t="s">
        <v>1135</v>
      </c>
      <c r="U46" s="26"/>
      <c r="V46" s="26" t="s">
        <v>1136</v>
      </c>
      <c r="W46" s="26"/>
      <c r="X46" s="26" t="s">
        <v>1137</v>
      </c>
      <c r="Y46" s="26"/>
      <c r="Z46" s="27" t="s">
        <v>72</v>
      </c>
      <c r="AA46" s="25"/>
      <c r="AB46" s="26" t="s">
        <v>1138</v>
      </c>
      <c r="AC46" s="26"/>
      <c r="AD46" s="26" t="s">
        <v>1139</v>
      </c>
      <c r="AE46" s="26"/>
      <c r="AF46" s="26" t="s">
        <v>1140</v>
      </c>
      <c r="AG46" s="26"/>
      <c r="AH46" s="26" t="s">
        <v>1141</v>
      </c>
      <c r="AI46" s="26"/>
      <c r="AJ46" s="27" t="s">
        <v>72</v>
      </c>
      <c r="AK46" s="25"/>
      <c r="AL46" s="26" t="s">
        <v>1142</v>
      </c>
      <c r="AM46" s="26"/>
      <c r="AN46" s="26" t="s">
        <v>1143</v>
      </c>
      <c r="AO46" s="26"/>
      <c r="AP46" s="26" t="s">
        <v>1144</v>
      </c>
      <c r="AQ46" s="26"/>
      <c r="AR46" s="26" t="s">
        <v>1145</v>
      </c>
      <c r="AS46" s="26"/>
      <c r="AT46" s="27" t="s">
        <v>72</v>
      </c>
      <c r="AU46" s="25"/>
      <c r="AV46" s="26" t="s">
        <v>1146</v>
      </c>
      <c r="AW46" s="26"/>
      <c r="AX46" s="26" t="s">
        <v>1147</v>
      </c>
      <c r="AY46" s="26"/>
      <c r="AZ46" s="26" t="s">
        <v>1148</v>
      </c>
      <c r="BA46" s="26"/>
      <c r="BB46" s="26" t="s">
        <v>1149</v>
      </c>
      <c r="BC46" s="26"/>
      <c r="BD46" s="27" t="s">
        <v>72</v>
      </c>
      <c r="BE46" s="25"/>
      <c r="BF46" s="26" t="s">
        <v>1150</v>
      </c>
      <c r="BG46" s="26"/>
      <c r="BH46" s="26" t="s">
        <v>1151</v>
      </c>
      <c r="BI46" s="26"/>
      <c r="BJ46" s="26" t="s">
        <v>1152</v>
      </c>
      <c r="BK46" s="26"/>
      <c r="BL46" s="26" t="s">
        <v>1153</v>
      </c>
      <c r="BM46" s="26"/>
      <c r="BN46" s="27" t="s">
        <v>72</v>
      </c>
      <c r="BO46" s="25"/>
      <c r="BP46" s="26" t="s">
        <v>1154</v>
      </c>
      <c r="BQ46" s="26"/>
      <c r="BR46" s="26" t="s">
        <v>1155</v>
      </c>
      <c r="BS46" s="26"/>
      <c r="BT46" s="26" t="s">
        <v>1156</v>
      </c>
      <c r="BU46" s="26"/>
      <c r="BV46" s="26" t="s">
        <v>1157</v>
      </c>
      <c r="BW46" s="26"/>
      <c r="BX46" s="27" t="s">
        <v>72</v>
      </c>
      <c r="BY46" s="25"/>
      <c r="BZ46" s="26" t="s">
        <v>1158</v>
      </c>
      <c r="CA46" s="26"/>
      <c r="CB46" s="26" t="s">
        <v>1159</v>
      </c>
      <c r="CC46" s="26"/>
      <c r="CD46" s="26" t="s">
        <v>1160</v>
      </c>
      <c r="CE46" s="26"/>
      <c r="CF46" s="26" t="s">
        <v>1161</v>
      </c>
      <c r="CG46" s="26"/>
      <c r="CH46" s="27" t="s">
        <v>72</v>
      </c>
      <c r="CI46" s="25"/>
      <c r="CJ46" s="27"/>
      <c r="CK46" s="25"/>
      <c r="CL46" s="26"/>
      <c r="CM46" s="26"/>
      <c r="CN46" s="26"/>
      <c r="CO46" s="26"/>
      <c r="CP46" s="26"/>
      <c r="CQ46" s="26"/>
      <c r="CR46" s="26"/>
      <c r="CS46" s="26"/>
      <c r="CT46" s="27"/>
    </row>
    <row r="47" spans="2:98" s="16" customFormat="1" ht="18.95" customHeight="1" x14ac:dyDescent="0.25">
      <c r="B47" s="39">
        <f>B48+Parameters!$C$9/2</f>
        <v>221.77199999999999</v>
      </c>
      <c r="C47" s="25"/>
      <c r="D47" s="26"/>
      <c r="E47" s="26"/>
      <c r="F47" s="26"/>
      <c r="G47" s="45" t="s">
        <v>1162</v>
      </c>
      <c r="H47" s="26"/>
      <c r="I47" s="26" t="s">
        <v>72</v>
      </c>
      <c r="J47" s="26"/>
      <c r="K47" s="26" t="s">
        <v>1163</v>
      </c>
      <c r="L47" s="26"/>
      <c r="M47" s="26" t="s">
        <v>72</v>
      </c>
      <c r="N47" s="26"/>
      <c r="O47" s="26" t="s">
        <v>1164</v>
      </c>
      <c r="P47" s="27"/>
      <c r="Q47" s="25" t="s">
        <v>1165</v>
      </c>
      <c r="R47" s="26"/>
      <c r="S47" s="26" t="s">
        <v>72</v>
      </c>
      <c r="T47" s="26"/>
      <c r="U47" s="26" t="s">
        <v>1166</v>
      </c>
      <c r="V47" s="26"/>
      <c r="W47" s="26" t="s">
        <v>72</v>
      </c>
      <c r="X47" s="26"/>
      <c r="Y47" s="26" t="s">
        <v>1167</v>
      </c>
      <c r="Z47" s="27"/>
      <c r="AA47" s="25" t="s">
        <v>1168</v>
      </c>
      <c r="AB47" s="26"/>
      <c r="AC47" s="26" t="s">
        <v>72</v>
      </c>
      <c r="AD47" s="26"/>
      <c r="AE47" s="26" t="s">
        <v>1169</v>
      </c>
      <c r="AF47" s="26"/>
      <c r="AG47" s="26" t="s">
        <v>72</v>
      </c>
      <c r="AH47" s="26"/>
      <c r="AI47" s="26" t="s">
        <v>1170</v>
      </c>
      <c r="AJ47" s="27"/>
      <c r="AK47" s="25" t="s">
        <v>1171</v>
      </c>
      <c r="AL47" s="26"/>
      <c r="AM47" s="26" t="s">
        <v>72</v>
      </c>
      <c r="AN47" s="26"/>
      <c r="AO47" s="26" t="s">
        <v>1172</v>
      </c>
      <c r="AP47" s="26"/>
      <c r="AQ47" s="26" t="s">
        <v>72</v>
      </c>
      <c r="AR47" s="26"/>
      <c r="AS47" s="26" t="s">
        <v>1173</v>
      </c>
      <c r="AT47" s="27"/>
      <c r="AU47" s="25" t="s">
        <v>1174</v>
      </c>
      <c r="AV47" s="26"/>
      <c r="AW47" s="26" t="s">
        <v>72</v>
      </c>
      <c r="AX47" s="26"/>
      <c r="AY47" s="26" t="s">
        <v>1175</v>
      </c>
      <c r="AZ47" s="26"/>
      <c r="BA47" s="26" t="s">
        <v>72</v>
      </c>
      <c r="BB47" s="26"/>
      <c r="BC47" s="26" t="s">
        <v>1176</v>
      </c>
      <c r="BD47" s="27"/>
      <c r="BE47" s="25" t="s">
        <v>1177</v>
      </c>
      <c r="BF47" s="26"/>
      <c r="BG47" s="26" t="s">
        <v>72</v>
      </c>
      <c r="BH47" s="26"/>
      <c r="BI47" s="26" t="s">
        <v>1178</v>
      </c>
      <c r="BJ47" s="26"/>
      <c r="BK47" s="26" t="s">
        <v>72</v>
      </c>
      <c r="BL47" s="26"/>
      <c r="BM47" s="26" t="s">
        <v>1179</v>
      </c>
      <c r="BN47" s="27"/>
      <c r="BO47" s="25" t="s">
        <v>1180</v>
      </c>
      <c r="BP47" s="26"/>
      <c r="BQ47" s="26" t="s">
        <v>72</v>
      </c>
      <c r="BR47" s="26"/>
      <c r="BS47" s="26" t="s">
        <v>1181</v>
      </c>
      <c r="BT47" s="26"/>
      <c r="BU47" s="26" t="s">
        <v>72</v>
      </c>
      <c r="BV47" s="26"/>
      <c r="BW47" s="26" t="s">
        <v>1182</v>
      </c>
      <c r="BX47" s="27"/>
      <c r="BY47" s="25" t="s">
        <v>1183</v>
      </c>
      <c r="BZ47" s="26"/>
      <c r="CA47" s="26" t="s">
        <v>72</v>
      </c>
      <c r="CB47" s="26"/>
      <c r="CC47" s="26" t="s">
        <v>1184</v>
      </c>
      <c r="CD47" s="26"/>
      <c r="CE47" s="26" t="s">
        <v>72</v>
      </c>
      <c r="CF47" s="26"/>
      <c r="CG47" s="26" t="s">
        <v>1185</v>
      </c>
      <c r="CH47" s="27"/>
      <c r="CI47" s="25"/>
      <c r="CJ47" s="27"/>
      <c r="CK47" s="25"/>
      <c r="CL47" s="26"/>
      <c r="CM47" s="26"/>
      <c r="CN47" s="26"/>
      <c r="CO47" s="26"/>
      <c r="CP47" s="26"/>
      <c r="CQ47" s="26"/>
      <c r="CR47" s="26"/>
      <c r="CS47" s="26"/>
      <c r="CT47" s="27"/>
    </row>
    <row r="48" spans="2:98" s="16" customFormat="1" ht="18.95" customHeight="1" x14ac:dyDescent="0.25">
      <c r="B48" s="39">
        <f>B49+Parameters!$C$9/2</f>
        <v>199.11199999999999</v>
      </c>
      <c r="C48" s="25"/>
      <c r="D48" s="26"/>
      <c r="E48" s="26"/>
      <c r="F48" s="26"/>
      <c r="G48" s="45"/>
      <c r="H48" s="26" t="s">
        <v>1186</v>
      </c>
      <c r="I48" s="26"/>
      <c r="J48" s="26" t="s">
        <v>72</v>
      </c>
      <c r="K48" s="26"/>
      <c r="L48" s="26" t="s">
        <v>1187</v>
      </c>
      <c r="M48" s="26"/>
      <c r="N48" s="26" t="s">
        <v>72</v>
      </c>
      <c r="O48" s="26"/>
      <c r="P48" s="27" t="s">
        <v>1188</v>
      </c>
      <c r="Q48" s="25"/>
      <c r="R48" s="26" t="s">
        <v>1189</v>
      </c>
      <c r="S48" s="26"/>
      <c r="T48" s="26" t="s">
        <v>72</v>
      </c>
      <c r="U48" s="26"/>
      <c r="V48" s="26" t="s">
        <v>1190</v>
      </c>
      <c r="W48" s="26"/>
      <c r="X48" s="26" t="s">
        <v>72</v>
      </c>
      <c r="Y48" s="26"/>
      <c r="Z48" s="27" t="s">
        <v>1191</v>
      </c>
      <c r="AA48" s="25"/>
      <c r="AB48" s="26" t="s">
        <v>1192</v>
      </c>
      <c r="AC48" s="26"/>
      <c r="AD48" s="26" t="s">
        <v>72</v>
      </c>
      <c r="AE48" s="26"/>
      <c r="AF48" s="26" t="s">
        <v>1193</v>
      </c>
      <c r="AG48" s="26"/>
      <c r="AH48" s="26" t="s">
        <v>72</v>
      </c>
      <c r="AI48" s="26"/>
      <c r="AJ48" s="27" t="s">
        <v>1194</v>
      </c>
      <c r="AK48" s="25"/>
      <c r="AL48" s="26" t="s">
        <v>1195</v>
      </c>
      <c r="AM48" s="26"/>
      <c r="AN48" s="26" t="s">
        <v>72</v>
      </c>
      <c r="AO48" s="26"/>
      <c r="AP48" s="26" t="s">
        <v>1196</v>
      </c>
      <c r="AQ48" s="26"/>
      <c r="AR48" s="26" t="s">
        <v>72</v>
      </c>
      <c r="AS48" s="26"/>
      <c r="AT48" s="27" t="s">
        <v>1197</v>
      </c>
      <c r="AU48" s="25"/>
      <c r="AV48" s="26" t="s">
        <v>1198</v>
      </c>
      <c r="AW48" s="26"/>
      <c r="AX48" s="26" t="s">
        <v>72</v>
      </c>
      <c r="AY48" s="26"/>
      <c r="AZ48" s="26" t="s">
        <v>1199</v>
      </c>
      <c r="BA48" s="26"/>
      <c r="BB48" s="26" t="s">
        <v>72</v>
      </c>
      <c r="BC48" s="26"/>
      <c r="BD48" s="27" t="s">
        <v>1200</v>
      </c>
      <c r="BE48" s="25"/>
      <c r="BF48" s="26" t="s">
        <v>1201</v>
      </c>
      <c r="BG48" s="26"/>
      <c r="BH48" s="26" t="s">
        <v>72</v>
      </c>
      <c r="BI48" s="26"/>
      <c r="BJ48" s="26" t="s">
        <v>1202</v>
      </c>
      <c r="BK48" s="26"/>
      <c r="BL48" s="26" t="s">
        <v>72</v>
      </c>
      <c r="BM48" s="26"/>
      <c r="BN48" s="27" t="s">
        <v>1203</v>
      </c>
      <c r="BO48" s="25"/>
      <c r="BP48" s="26" t="s">
        <v>1204</v>
      </c>
      <c r="BQ48" s="26"/>
      <c r="BR48" s="26" t="s">
        <v>72</v>
      </c>
      <c r="BS48" s="26"/>
      <c r="BT48" s="26" t="s">
        <v>1205</v>
      </c>
      <c r="BU48" s="26"/>
      <c r="BV48" s="26" t="s">
        <v>72</v>
      </c>
      <c r="BW48" s="26"/>
      <c r="BX48" s="27" t="s">
        <v>1206</v>
      </c>
      <c r="BY48" s="25"/>
      <c r="BZ48" s="26" t="s">
        <v>1207</v>
      </c>
      <c r="CA48" s="26"/>
      <c r="CB48" s="26" t="s">
        <v>72</v>
      </c>
      <c r="CC48" s="26"/>
      <c r="CD48" s="26" t="s">
        <v>1208</v>
      </c>
      <c r="CE48" s="26"/>
      <c r="CF48" s="26" t="s">
        <v>72</v>
      </c>
      <c r="CG48" s="26"/>
      <c r="CH48" s="27" t="s">
        <v>1209</v>
      </c>
      <c r="CI48" s="25"/>
      <c r="CJ48" s="27"/>
      <c r="CK48" s="25"/>
      <c r="CL48" s="26"/>
      <c r="CM48" s="26"/>
      <c r="CN48" s="26"/>
      <c r="CO48" s="26"/>
      <c r="CP48" s="26"/>
      <c r="CQ48" s="26"/>
      <c r="CR48" s="26"/>
      <c r="CS48" s="26"/>
      <c r="CT48" s="27"/>
    </row>
    <row r="49" spans="1:98" s="16" customFormat="1" ht="18.95" customHeight="1" x14ac:dyDescent="0.25">
      <c r="B49" s="39">
        <f>B50+Parameters!$C$9/2</f>
        <v>176.452</v>
      </c>
      <c r="C49" s="25"/>
      <c r="D49" s="26"/>
      <c r="E49" s="26"/>
      <c r="F49" s="26"/>
      <c r="G49" s="45" t="s">
        <v>72</v>
      </c>
      <c r="H49" s="26"/>
      <c r="I49" s="26" t="s">
        <v>1210</v>
      </c>
      <c r="J49" s="26"/>
      <c r="K49" s="26" t="s">
        <v>1211</v>
      </c>
      <c r="L49" s="26"/>
      <c r="M49" s="26" t="s">
        <v>1212</v>
      </c>
      <c r="N49" s="26"/>
      <c r="O49" s="26" t="s">
        <v>1213</v>
      </c>
      <c r="P49" s="27"/>
      <c r="Q49" s="25" t="s">
        <v>72</v>
      </c>
      <c r="R49" s="26"/>
      <c r="S49" s="26" t="s">
        <v>1214</v>
      </c>
      <c r="T49" s="26"/>
      <c r="U49" s="26" t="s">
        <v>1215</v>
      </c>
      <c r="V49" s="26"/>
      <c r="W49" s="26" t="s">
        <v>1216</v>
      </c>
      <c r="X49" s="26"/>
      <c r="Y49" s="26" t="s">
        <v>1217</v>
      </c>
      <c r="Z49" s="27"/>
      <c r="AA49" s="25" t="s">
        <v>72</v>
      </c>
      <c r="AB49" s="26"/>
      <c r="AC49" s="26" t="s">
        <v>1218</v>
      </c>
      <c r="AD49" s="26"/>
      <c r="AE49" s="26" t="s">
        <v>1219</v>
      </c>
      <c r="AF49" s="26"/>
      <c r="AG49" s="26" t="s">
        <v>1220</v>
      </c>
      <c r="AH49" s="26"/>
      <c r="AI49" s="26" t="s">
        <v>1221</v>
      </c>
      <c r="AJ49" s="27"/>
      <c r="AK49" s="25" t="s">
        <v>72</v>
      </c>
      <c r="AL49" s="26"/>
      <c r="AM49" s="26" t="s">
        <v>1222</v>
      </c>
      <c r="AN49" s="26"/>
      <c r="AO49" s="26" t="s">
        <v>1223</v>
      </c>
      <c r="AP49" s="26"/>
      <c r="AQ49" s="26" t="s">
        <v>1224</v>
      </c>
      <c r="AR49" s="26"/>
      <c r="AS49" s="26" t="s">
        <v>1225</v>
      </c>
      <c r="AT49" s="27"/>
      <c r="AU49" s="25" t="s">
        <v>72</v>
      </c>
      <c r="AV49" s="26"/>
      <c r="AW49" s="26" t="s">
        <v>1226</v>
      </c>
      <c r="AX49" s="26"/>
      <c r="AY49" s="26" t="s">
        <v>1227</v>
      </c>
      <c r="AZ49" s="26"/>
      <c r="BA49" s="26" t="s">
        <v>1228</v>
      </c>
      <c r="BB49" s="26"/>
      <c r="BC49" s="26" t="s">
        <v>1229</v>
      </c>
      <c r="BD49" s="27"/>
      <c r="BE49" s="25" t="s">
        <v>72</v>
      </c>
      <c r="BF49" s="26"/>
      <c r="BG49" s="26" t="s">
        <v>1230</v>
      </c>
      <c r="BH49" s="26"/>
      <c r="BI49" s="26" t="s">
        <v>1231</v>
      </c>
      <c r="BJ49" s="26"/>
      <c r="BK49" s="26" t="s">
        <v>1232</v>
      </c>
      <c r="BL49" s="26"/>
      <c r="BM49" s="26" t="s">
        <v>1233</v>
      </c>
      <c r="BN49" s="27"/>
      <c r="BO49" s="25" t="s">
        <v>72</v>
      </c>
      <c r="BP49" s="26"/>
      <c r="BQ49" s="26" t="s">
        <v>1234</v>
      </c>
      <c r="BR49" s="26"/>
      <c r="BS49" s="26" t="s">
        <v>1235</v>
      </c>
      <c r="BT49" s="26"/>
      <c r="BU49" s="26" t="s">
        <v>1236</v>
      </c>
      <c r="BV49" s="26"/>
      <c r="BW49" s="26" t="s">
        <v>1237</v>
      </c>
      <c r="BX49" s="27"/>
      <c r="BY49" s="25" t="s">
        <v>72</v>
      </c>
      <c r="BZ49" s="26"/>
      <c r="CA49" s="26" t="s">
        <v>1238</v>
      </c>
      <c r="CB49" s="26"/>
      <c r="CC49" s="26" t="s">
        <v>1239</v>
      </c>
      <c r="CD49" s="26"/>
      <c r="CE49" s="26" t="s">
        <v>1240</v>
      </c>
      <c r="CF49" s="26"/>
      <c r="CG49" s="26" t="s">
        <v>1241</v>
      </c>
      <c r="CH49" s="27"/>
      <c r="CI49" s="25"/>
      <c r="CJ49" s="27"/>
      <c r="CK49" s="25"/>
      <c r="CL49" s="26"/>
      <c r="CM49" s="26"/>
      <c r="CN49" s="26"/>
      <c r="CO49" s="26"/>
      <c r="CP49" s="26"/>
      <c r="CQ49" s="26"/>
      <c r="CR49" s="26"/>
      <c r="CS49" s="26"/>
      <c r="CT49" s="27"/>
    </row>
    <row r="50" spans="1:98" s="16" customFormat="1" ht="18.95" customHeight="1" x14ac:dyDescent="0.25">
      <c r="A50" s="36" t="s">
        <v>1242</v>
      </c>
      <c r="B50" s="39">
        <f>B51+Parameters!$C$9/2</f>
        <v>153.792</v>
      </c>
      <c r="C50" s="25"/>
      <c r="D50" s="26"/>
      <c r="E50" s="26"/>
      <c r="F50" s="26"/>
      <c r="G50" s="45"/>
      <c r="H50" s="26" t="s">
        <v>1243</v>
      </c>
      <c r="I50" s="26"/>
      <c r="J50" s="26" t="s">
        <v>1244</v>
      </c>
      <c r="K50" s="26"/>
      <c r="L50" s="26" t="s">
        <v>1245</v>
      </c>
      <c r="M50" s="26"/>
      <c r="N50" s="26" t="s">
        <v>1246</v>
      </c>
      <c r="O50" s="26"/>
      <c r="P50" s="27" t="s">
        <v>1247</v>
      </c>
      <c r="Q50" s="25"/>
      <c r="R50" s="26" t="s">
        <v>1248</v>
      </c>
      <c r="S50" s="26"/>
      <c r="T50" s="26" t="s">
        <v>1249</v>
      </c>
      <c r="U50" s="26"/>
      <c r="V50" s="26" t="s">
        <v>1250</v>
      </c>
      <c r="W50" s="26"/>
      <c r="X50" s="26" t="s">
        <v>1251</v>
      </c>
      <c r="Y50" s="26"/>
      <c r="Z50" s="27" t="s">
        <v>1252</v>
      </c>
      <c r="AA50" s="25"/>
      <c r="AB50" s="26" t="s">
        <v>1253</v>
      </c>
      <c r="AC50" s="26"/>
      <c r="AD50" s="26" t="s">
        <v>1254</v>
      </c>
      <c r="AE50" s="26"/>
      <c r="AF50" s="26" t="s">
        <v>1255</v>
      </c>
      <c r="AG50" s="26"/>
      <c r="AH50" s="26" t="s">
        <v>1256</v>
      </c>
      <c r="AI50" s="26"/>
      <c r="AJ50" s="27" t="s">
        <v>1257</v>
      </c>
      <c r="AK50" s="25"/>
      <c r="AL50" s="26" t="s">
        <v>1258</v>
      </c>
      <c r="AM50" s="26"/>
      <c r="AN50" s="26" t="s">
        <v>1259</v>
      </c>
      <c r="AO50" s="26"/>
      <c r="AP50" s="26" t="s">
        <v>1260</v>
      </c>
      <c r="AQ50" s="26"/>
      <c r="AR50" s="26" t="s">
        <v>1261</v>
      </c>
      <c r="AS50" s="26"/>
      <c r="AT50" s="27" t="s">
        <v>1262</v>
      </c>
      <c r="AU50" s="25"/>
      <c r="AV50" s="26" t="s">
        <v>1263</v>
      </c>
      <c r="AW50" s="26"/>
      <c r="AX50" s="26" t="s">
        <v>1264</v>
      </c>
      <c r="AY50" s="26"/>
      <c r="AZ50" s="26" t="s">
        <v>1265</v>
      </c>
      <c r="BA50" s="26"/>
      <c r="BB50" s="26" t="s">
        <v>1266</v>
      </c>
      <c r="BC50" s="26"/>
      <c r="BD50" s="27" t="s">
        <v>1267</v>
      </c>
      <c r="BE50" s="25"/>
      <c r="BF50" s="26" t="s">
        <v>1268</v>
      </c>
      <c r="BG50" s="26"/>
      <c r="BH50" s="26" t="s">
        <v>1269</v>
      </c>
      <c r="BI50" s="26"/>
      <c r="BJ50" s="26" t="s">
        <v>1270</v>
      </c>
      <c r="BK50" s="26"/>
      <c r="BL50" s="26" t="s">
        <v>1271</v>
      </c>
      <c r="BM50" s="26"/>
      <c r="BN50" s="27" t="s">
        <v>1272</v>
      </c>
      <c r="BO50" s="25"/>
      <c r="BP50" s="26" t="s">
        <v>1273</v>
      </c>
      <c r="BQ50" s="26"/>
      <c r="BR50" s="26" t="s">
        <v>1274</v>
      </c>
      <c r="BS50" s="26"/>
      <c r="BT50" s="26" t="s">
        <v>1275</v>
      </c>
      <c r="BU50" s="26"/>
      <c r="BV50" s="26" t="s">
        <v>1276</v>
      </c>
      <c r="BW50" s="26"/>
      <c r="BX50" s="27" t="s">
        <v>1277</v>
      </c>
      <c r="BY50" s="25"/>
      <c r="BZ50" s="26" t="s">
        <v>1278</v>
      </c>
      <c r="CA50" s="26"/>
      <c r="CB50" s="26" t="s">
        <v>1279</v>
      </c>
      <c r="CC50" s="26"/>
      <c r="CD50" s="26" t="s">
        <v>1280</v>
      </c>
      <c r="CE50" s="26"/>
      <c r="CF50" s="26" t="s">
        <v>1281</v>
      </c>
      <c r="CG50" s="26"/>
      <c r="CH50" s="27" t="s">
        <v>1282</v>
      </c>
      <c r="CI50" s="25"/>
      <c r="CJ50" s="27"/>
      <c r="CK50" s="25"/>
      <c r="CL50" s="26"/>
      <c r="CM50" s="26"/>
      <c r="CN50" s="26"/>
      <c r="CO50" s="26"/>
      <c r="CP50" s="26"/>
      <c r="CQ50" s="26"/>
      <c r="CR50" s="26"/>
      <c r="CS50" s="26"/>
      <c r="CT50" s="27"/>
    </row>
    <row r="51" spans="1:98" s="16" customFormat="1" ht="18.95" customHeight="1" x14ac:dyDescent="0.25">
      <c r="B51" s="39">
        <f>B52+Parameters!$C$9/2</f>
        <v>131.13200000000001</v>
      </c>
      <c r="C51" s="25"/>
      <c r="D51" s="26"/>
      <c r="E51" s="26"/>
      <c r="F51" s="26"/>
      <c r="G51" s="45" t="s">
        <v>1283</v>
      </c>
      <c r="H51" s="26"/>
      <c r="I51" s="26" t="s">
        <v>1284</v>
      </c>
      <c r="J51" s="26"/>
      <c r="K51" s="26" t="s">
        <v>1285</v>
      </c>
      <c r="L51" s="26"/>
      <c r="M51" s="26" t="s">
        <v>1286</v>
      </c>
      <c r="N51" s="26"/>
      <c r="O51" s="26" t="s">
        <v>1287</v>
      </c>
      <c r="P51" s="27"/>
      <c r="Q51" s="25" t="s">
        <v>1288</v>
      </c>
      <c r="R51" s="26"/>
      <c r="S51" s="26" t="s">
        <v>1289</v>
      </c>
      <c r="T51" s="26"/>
      <c r="U51" s="26" t="s">
        <v>1290</v>
      </c>
      <c r="V51" s="26"/>
      <c r="W51" s="26" t="s">
        <v>1291</v>
      </c>
      <c r="X51" s="26"/>
      <c r="Y51" s="26" t="s">
        <v>1292</v>
      </c>
      <c r="Z51" s="27"/>
      <c r="AA51" s="25" t="s">
        <v>1293</v>
      </c>
      <c r="AB51" s="26"/>
      <c r="AC51" s="26" t="s">
        <v>1294</v>
      </c>
      <c r="AD51" s="26"/>
      <c r="AE51" s="26" t="s">
        <v>1295</v>
      </c>
      <c r="AF51" s="26"/>
      <c r="AG51" s="26" t="s">
        <v>1296</v>
      </c>
      <c r="AH51" s="26"/>
      <c r="AI51" s="26" t="s">
        <v>1297</v>
      </c>
      <c r="AJ51" s="27"/>
      <c r="AK51" s="25" t="s">
        <v>1298</v>
      </c>
      <c r="AL51" s="26"/>
      <c r="AM51" s="26" t="s">
        <v>1299</v>
      </c>
      <c r="AN51" s="26"/>
      <c r="AO51" s="26" t="s">
        <v>1300</v>
      </c>
      <c r="AP51" s="26"/>
      <c r="AQ51" s="26" t="s">
        <v>1301</v>
      </c>
      <c r="AR51" s="26"/>
      <c r="AS51" s="26" t="s">
        <v>1302</v>
      </c>
      <c r="AT51" s="27"/>
      <c r="AU51" s="25" t="s">
        <v>1303</v>
      </c>
      <c r="AV51" s="26"/>
      <c r="AW51" s="26" t="s">
        <v>1304</v>
      </c>
      <c r="AX51" s="26"/>
      <c r="AY51" s="26" t="s">
        <v>1305</v>
      </c>
      <c r="AZ51" s="26"/>
      <c r="BA51" s="26" t="s">
        <v>1306</v>
      </c>
      <c r="BB51" s="26"/>
      <c r="BC51" s="26" t="s">
        <v>1307</v>
      </c>
      <c r="BD51" s="27"/>
      <c r="BE51" s="25" t="s">
        <v>1308</v>
      </c>
      <c r="BF51" s="26"/>
      <c r="BG51" s="26" t="s">
        <v>1309</v>
      </c>
      <c r="BH51" s="26"/>
      <c r="BI51" s="26" t="s">
        <v>1310</v>
      </c>
      <c r="BJ51" s="26"/>
      <c r="BK51" s="26" t="s">
        <v>1311</v>
      </c>
      <c r="BL51" s="26"/>
      <c r="BM51" s="26" t="s">
        <v>1312</v>
      </c>
      <c r="BN51" s="27"/>
      <c r="BO51" s="25" t="s">
        <v>1313</v>
      </c>
      <c r="BP51" s="26"/>
      <c r="BQ51" s="26" t="s">
        <v>1314</v>
      </c>
      <c r="BR51" s="26"/>
      <c r="BS51" s="26" t="s">
        <v>1315</v>
      </c>
      <c r="BT51" s="26"/>
      <c r="BU51" s="26" t="s">
        <v>1316</v>
      </c>
      <c r="BV51" s="26"/>
      <c r="BW51" s="26" t="s">
        <v>1317</v>
      </c>
      <c r="BX51" s="27"/>
      <c r="BY51" s="25" t="s">
        <v>1318</v>
      </c>
      <c r="BZ51" s="26"/>
      <c r="CA51" s="26" t="s">
        <v>1319</v>
      </c>
      <c r="CB51" s="26"/>
      <c r="CC51" s="26" t="s">
        <v>1320</v>
      </c>
      <c r="CD51" s="26"/>
      <c r="CE51" s="26" t="s">
        <v>1321</v>
      </c>
      <c r="CF51" s="26"/>
      <c r="CG51" s="26" t="s">
        <v>1322</v>
      </c>
      <c r="CH51" s="27"/>
      <c r="CI51" s="25"/>
      <c r="CJ51" s="27"/>
      <c r="CK51" s="25"/>
      <c r="CL51" s="26"/>
      <c r="CM51" s="26"/>
      <c r="CN51" s="26"/>
      <c r="CO51" s="26"/>
      <c r="CP51" s="26"/>
      <c r="CQ51" s="26"/>
      <c r="CR51" s="26"/>
      <c r="CS51" s="26"/>
      <c r="CT51" s="27"/>
    </row>
    <row r="52" spans="1:98" s="16" customFormat="1" ht="18.95" customHeight="1" x14ac:dyDescent="0.25">
      <c r="B52" s="39">
        <f>B53+Parameters!$C$9/2</f>
        <v>108.47199999999999</v>
      </c>
      <c r="C52" s="25"/>
      <c r="D52" s="26"/>
      <c r="E52" s="26"/>
      <c r="F52" s="26"/>
      <c r="G52" s="45"/>
      <c r="H52" s="26" t="s">
        <v>73</v>
      </c>
      <c r="I52" s="26"/>
      <c r="J52" s="26" t="s">
        <v>73</v>
      </c>
      <c r="K52" s="26"/>
      <c r="L52" s="26" t="s">
        <v>73</v>
      </c>
      <c r="M52" s="26"/>
      <c r="N52" s="26" t="s">
        <v>73</v>
      </c>
      <c r="O52" s="26"/>
      <c r="P52" s="27" t="s">
        <v>73</v>
      </c>
      <c r="Q52" s="25"/>
      <c r="R52" s="26" t="s">
        <v>73</v>
      </c>
      <c r="S52" s="26"/>
      <c r="T52" s="26" t="s">
        <v>73</v>
      </c>
      <c r="U52" s="26"/>
      <c r="V52" s="26" t="s">
        <v>73</v>
      </c>
      <c r="W52" s="26"/>
      <c r="X52" s="26" t="s">
        <v>73</v>
      </c>
      <c r="Y52" s="26"/>
      <c r="Z52" s="27" t="s">
        <v>73</v>
      </c>
      <c r="AA52" s="25"/>
      <c r="AB52" s="26" t="s">
        <v>73</v>
      </c>
      <c r="AC52" s="26"/>
      <c r="AD52" s="26" t="s">
        <v>73</v>
      </c>
      <c r="AE52" s="26"/>
      <c r="AF52" s="26" t="s">
        <v>73</v>
      </c>
      <c r="AG52" s="26"/>
      <c r="AH52" s="26" t="s">
        <v>73</v>
      </c>
      <c r="AI52" s="26"/>
      <c r="AJ52" s="27" t="s">
        <v>73</v>
      </c>
      <c r="AK52" s="25"/>
      <c r="AL52" s="26" t="s">
        <v>73</v>
      </c>
      <c r="AM52" s="26"/>
      <c r="AN52" s="26" t="s">
        <v>73</v>
      </c>
      <c r="AO52" s="26"/>
      <c r="AP52" s="26" t="s">
        <v>73</v>
      </c>
      <c r="AQ52" s="26"/>
      <c r="AR52" s="26" t="s">
        <v>73</v>
      </c>
      <c r="AS52" s="26"/>
      <c r="AT52" s="27" t="s">
        <v>73</v>
      </c>
      <c r="AU52" s="25"/>
      <c r="AV52" s="26" t="s">
        <v>73</v>
      </c>
      <c r="AW52" s="26"/>
      <c r="AX52" s="26" t="s">
        <v>73</v>
      </c>
      <c r="AY52" s="26"/>
      <c r="AZ52" s="26" t="s">
        <v>73</v>
      </c>
      <c r="BA52" s="26"/>
      <c r="BB52" s="26" t="s">
        <v>73</v>
      </c>
      <c r="BC52" s="26"/>
      <c r="BD52" s="27" t="s">
        <v>73</v>
      </c>
      <c r="BE52" s="25"/>
      <c r="BF52" s="26" t="s">
        <v>73</v>
      </c>
      <c r="BG52" s="26"/>
      <c r="BH52" s="26" t="s">
        <v>73</v>
      </c>
      <c r="BI52" s="26"/>
      <c r="BJ52" s="26" t="s">
        <v>73</v>
      </c>
      <c r="BK52" s="26"/>
      <c r="BL52" s="26" t="s">
        <v>73</v>
      </c>
      <c r="BM52" s="26"/>
      <c r="BN52" s="27" t="s">
        <v>73</v>
      </c>
      <c r="BO52" s="25"/>
      <c r="BP52" s="26" t="s">
        <v>73</v>
      </c>
      <c r="BQ52" s="26"/>
      <c r="BR52" s="26" t="s">
        <v>73</v>
      </c>
      <c r="BS52" s="26"/>
      <c r="BT52" s="26" t="s">
        <v>73</v>
      </c>
      <c r="BU52" s="26"/>
      <c r="BV52" s="26" t="s">
        <v>73</v>
      </c>
      <c r="BW52" s="26"/>
      <c r="BX52" s="27" t="s">
        <v>73</v>
      </c>
      <c r="BY52" s="25"/>
      <c r="BZ52" s="26" t="s">
        <v>73</v>
      </c>
      <c r="CA52" s="26"/>
      <c r="CB52" s="26" t="s">
        <v>73</v>
      </c>
      <c r="CC52" s="26"/>
      <c r="CD52" s="26" t="s">
        <v>73</v>
      </c>
      <c r="CE52" s="26"/>
      <c r="CF52" s="26" t="s">
        <v>73</v>
      </c>
      <c r="CG52" s="26"/>
      <c r="CH52" s="27" t="s">
        <v>73</v>
      </c>
      <c r="CI52" s="25"/>
      <c r="CJ52" s="27"/>
      <c r="CK52" s="25"/>
      <c r="CL52" s="26"/>
      <c r="CM52" s="26"/>
      <c r="CN52" s="26"/>
      <c r="CO52" s="26"/>
      <c r="CP52" s="26"/>
      <c r="CQ52" s="26"/>
      <c r="CR52" s="26"/>
      <c r="CS52" s="26"/>
      <c r="CT52" s="27"/>
    </row>
    <row r="53" spans="1:98" s="16" customFormat="1" ht="18.95" customHeight="1" thickBot="1" x14ac:dyDescent="0.3">
      <c r="B53" s="39">
        <f>Parameters!$C$19</f>
        <v>85.811999999999998</v>
      </c>
      <c r="C53" s="28"/>
      <c r="D53" s="26"/>
      <c r="E53" s="26"/>
      <c r="F53" s="26"/>
      <c r="G53" s="46" t="s">
        <v>73</v>
      </c>
      <c r="H53" s="29"/>
      <c r="I53" s="29" t="s">
        <v>73</v>
      </c>
      <c r="J53" s="29"/>
      <c r="K53" s="29" t="s">
        <v>73</v>
      </c>
      <c r="L53" s="29"/>
      <c r="M53" s="29" t="s">
        <v>73</v>
      </c>
      <c r="N53" s="29"/>
      <c r="O53" s="29" t="s">
        <v>73</v>
      </c>
      <c r="P53" s="30"/>
      <c r="Q53" s="28" t="s">
        <v>73</v>
      </c>
      <c r="R53" s="29"/>
      <c r="S53" s="29" t="s">
        <v>73</v>
      </c>
      <c r="T53" s="29"/>
      <c r="U53" s="29" t="s">
        <v>73</v>
      </c>
      <c r="V53" s="29"/>
      <c r="W53" s="29" t="s">
        <v>73</v>
      </c>
      <c r="X53" s="29"/>
      <c r="Y53" s="29" t="s">
        <v>73</v>
      </c>
      <c r="Z53" s="30"/>
      <c r="AA53" s="28" t="s">
        <v>73</v>
      </c>
      <c r="AB53" s="29"/>
      <c r="AC53" s="29" t="s">
        <v>73</v>
      </c>
      <c r="AD53" s="29"/>
      <c r="AE53" s="29" t="s">
        <v>73</v>
      </c>
      <c r="AF53" s="29"/>
      <c r="AG53" s="29" t="s">
        <v>73</v>
      </c>
      <c r="AH53" s="29"/>
      <c r="AI53" s="29" t="s">
        <v>73</v>
      </c>
      <c r="AJ53" s="30"/>
      <c r="AK53" s="28" t="s">
        <v>73</v>
      </c>
      <c r="AL53" s="29"/>
      <c r="AM53" s="29" t="s">
        <v>73</v>
      </c>
      <c r="AN53" s="29"/>
      <c r="AO53" s="29" t="s">
        <v>73</v>
      </c>
      <c r="AP53" s="29"/>
      <c r="AQ53" s="29" t="s">
        <v>73</v>
      </c>
      <c r="AR53" s="29"/>
      <c r="AS53" s="29" t="s">
        <v>73</v>
      </c>
      <c r="AT53" s="30"/>
      <c r="AU53" s="28" t="s">
        <v>73</v>
      </c>
      <c r="AV53" s="29"/>
      <c r="AW53" s="29" t="s">
        <v>73</v>
      </c>
      <c r="AX53" s="29"/>
      <c r="AY53" s="29" t="s">
        <v>73</v>
      </c>
      <c r="AZ53" s="29"/>
      <c r="BA53" s="29" t="s">
        <v>73</v>
      </c>
      <c r="BB53" s="29"/>
      <c r="BC53" s="29" t="s">
        <v>73</v>
      </c>
      <c r="BD53" s="30"/>
      <c r="BE53" s="28" t="s">
        <v>73</v>
      </c>
      <c r="BF53" s="29"/>
      <c r="BG53" s="29" t="s">
        <v>73</v>
      </c>
      <c r="BH53" s="29"/>
      <c r="BI53" s="29" t="s">
        <v>73</v>
      </c>
      <c r="BJ53" s="29"/>
      <c r="BK53" s="29" t="s">
        <v>73</v>
      </c>
      <c r="BL53" s="29"/>
      <c r="BM53" s="29" t="s">
        <v>73</v>
      </c>
      <c r="BN53" s="30"/>
      <c r="BO53" s="28" t="s">
        <v>73</v>
      </c>
      <c r="BP53" s="29"/>
      <c r="BQ53" s="29" t="s">
        <v>73</v>
      </c>
      <c r="BR53" s="29"/>
      <c r="BS53" s="29" t="s">
        <v>73</v>
      </c>
      <c r="BT53" s="29"/>
      <c r="BU53" s="29" t="s">
        <v>73</v>
      </c>
      <c r="BV53" s="29"/>
      <c r="BW53" s="29" t="s">
        <v>73</v>
      </c>
      <c r="BX53" s="30"/>
      <c r="BY53" s="28" t="s">
        <v>73</v>
      </c>
      <c r="BZ53" s="29"/>
      <c r="CA53" s="29" t="s">
        <v>73</v>
      </c>
      <c r="CB53" s="29"/>
      <c r="CC53" s="29" t="s">
        <v>73</v>
      </c>
      <c r="CD53" s="29"/>
      <c r="CE53" s="29" t="s">
        <v>73</v>
      </c>
      <c r="CF53" s="29"/>
      <c r="CG53" s="29" t="s">
        <v>73</v>
      </c>
      <c r="CH53" s="30"/>
      <c r="CI53" s="28"/>
      <c r="CJ53" s="30"/>
      <c r="CK53" s="28"/>
      <c r="CL53" s="29"/>
      <c r="CM53" s="29"/>
      <c r="CN53" s="29"/>
      <c r="CO53" s="29"/>
      <c r="CP53" s="29"/>
      <c r="CQ53" s="29"/>
      <c r="CR53" s="29"/>
      <c r="CS53" s="29"/>
      <c r="CT53" s="30"/>
    </row>
    <row r="54" spans="1:98" x14ac:dyDescent="0.25">
      <c r="G54" s="109" t="s">
        <v>1323</v>
      </c>
      <c r="H54" s="110"/>
      <c r="I54" s="110"/>
      <c r="J54" s="110"/>
      <c r="K54" s="110"/>
      <c r="L54" s="110"/>
      <c r="M54" s="110"/>
      <c r="N54" s="110"/>
      <c r="O54" s="110"/>
      <c r="P54" s="110"/>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row>
    <row r="55" spans="1:98" x14ac:dyDescent="0.25">
      <c r="H55" s="38" t="s">
        <v>1324</v>
      </c>
    </row>
    <row r="57" spans="1:98" s="7" customFormat="1" ht="8.1" customHeight="1" x14ac:dyDescent="0.25"/>
    <row r="59" spans="1:98" ht="23.25" customHeight="1" x14ac:dyDescent="0.35">
      <c r="B59" s="60">
        <f>B53-21.6</f>
        <v>64.211999999999989</v>
      </c>
      <c r="I59" s="35"/>
      <c r="J59" s="35"/>
      <c r="K59" s="35"/>
      <c r="L59" s="35"/>
      <c r="M59" s="35"/>
      <c r="N59" s="35"/>
    </row>
    <row r="61" spans="1:98" x14ac:dyDescent="0.25">
      <c r="G61" s="111" t="s">
        <v>1325</v>
      </c>
      <c r="H61" s="104"/>
      <c r="I61" s="105"/>
    </row>
    <row r="62" spans="1:98" x14ac:dyDescent="0.25">
      <c r="G62" s="8" t="s">
        <v>1324</v>
      </c>
      <c r="H62" s="8" t="s">
        <v>1242</v>
      </c>
      <c r="I62" s="8" t="s">
        <v>1326</v>
      </c>
    </row>
    <row r="63" spans="1:98" x14ac:dyDescent="0.25">
      <c r="G63" s="2">
        <v>290.44799999999998</v>
      </c>
      <c r="H63" s="2">
        <v>1082.8520000000001</v>
      </c>
      <c r="I63" s="2" t="s">
        <v>72</v>
      </c>
    </row>
    <row r="64" spans="1:98" x14ac:dyDescent="0.25">
      <c r="G64" s="2">
        <v>368.20800000000003</v>
      </c>
      <c r="H64" s="2">
        <v>1082.8520000000001</v>
      </c>
      <c r="I64" s="2" t="s">
        <v>72</v>
      </c>
    </row>
    <row r="65" spans="7:19" x14ac:dyDescent="0.25">
      <c r="G65" s="2">
        <v>445.96800000000002</v>
      </c>
      <c r="H65" s="2">
        <v>1082.8520000000001</v>
      </c>
      <c r="I65" s="2" t="s">
        <v>73</v>
      </c>
    </row>
    <row r="66" spans="7:19" x14ac:dyDescent="0.25">
      <c r="G66" s="2">
        <v>523.72799999999995</v>
      </c>
      <c r="H66" s="2">
        <v>1082.8520000000001</v>
      </c>
      <c r="I66" s="2" t="s">
        <v>73</v>
      </c>
    </row>
    <row r="67" spans="7:19" x14ac:dyDescent="0.25">
      <c r="G67" s="2">
        <v>601.48800000000006</v>
      </c>
      <c r="H67" s="2">
        <v>1082.8520000000001</v>
      </c>
      <c r="I67" s="2" t="s">
        <v>72</v>
      </c>
    </row>
    <row r="68" spans="7:19" x14ac:dyDescent="0.25">
      <c r="G68" s="2">
        <v>679.24800000000005</v>
      </c>
      <c r="H68" s="2">
        <v>1082.8520000000001</v>
      </c>
      <c r="I68" s="2" t="s">
        <v>72</v>
      </c>
    </row>
    <row r="69" spans="7:19" x14ac:dyDescent="0.25">
      <c r="G69" s="2">
        <v>757.00800000000004</v>
      </c>
      <c r="H69" s="2">
        <v>1082.8520000000001</v>
      </c>
      <c r="I69" s="2" t="s">
        <v>72</v>
      </c>
      <c r="S69" s="41"/>
    </row>
    <row r="70" spans="7:19" x14ac:dyDescent="0.25">
      <c r="G70" s="2">
        <v>834.76800000000003</v>
      </c>
      <c r="H70" s="2">
        <v>1082.8520000000001</v>
      </c>
      <c r="I70" s="2" t="s">
        <v>73</v>
      </c>
    </row>
    <row r="71" spans="7:19" x14ac:dyDescent="0.25">
      <c r="G71" s="2">
        <v>912.52800000000002</v>
      </c>
      <c r="H71" s="2">
        <v>1082.8520000000001</v>
      </c>
      <c r="I71" s="2" t="s">
        <v>73</v>
      </c>
    </row>
    <row r="72" spans="7:19" x14ac:dyDescent="0.25">
      <c r="G72" s="2">
        <v>990.28800000000001</v>
      </c>
      <c r="H72" s="2">
        <v>1082.8520000000001</v>
      </c>
      <c r="I72" s="2" t="s">
        <v>72</v>
      </c>
    </row>
    <row r="73" spans="7:19" x14ac:dyDescent="0.25">
      <c r="G73" s="2">
        <v>1068.048</v>
      </c>
      <c r="H73" s="2">
        <v>1082.8520000000001</v>
      </c>
      <c r="I73" s="2" t="s">
        <v>72</v>
      </c>
    </row>
    <row r="74" spans="7:19" x14ac:dyDescent="0.25">
      <c r="G74" s="2">
        <v>1145.808</v>
      </c>
      <c r="H74" s="2">
        <v>1082.8520000000001</v>
      </c>
      <c r="I74" s="2" t="s">
        <v>72</v>
      </c>
    </row>
    <row r="75" spans="7:19" x14ac:dyDescent="0.25">
      <c r="G75" s="2">
        <v>1223.568</v>
      </c>
      <c r="H75" s="2">
        <v>1082.8520000000001</v>
      </c>
      <c r="I75" s="2" t="s">
        <v>73</v>
      </c>
    </row>
    <row r="76" spans="7:19" x14ac:dyDescent="0.25">
      <c r="G76" s="2">
        <v>1301.328</v>
      </c>
      <c r="H76" s="2">
        <v>1082.8520000000001</v>
      </c>
      <c r="I76" s="2" t="s">
        <v>73</v>
      </c>
    </row>
    <row r="77" spans="7:19" x14ac:dyDescent="0.25">
      <c r="G77" s="2">
        <v>1379.088</v>
      </c>
      <c r="H77" s="2">
        <v>1082.8520000000001</v>
      </c>
      <c r="I77" s="2" t="s">
        <v>72</v>
      </c>
    </row>
    <row r="78" spans="7:19" x14ac:dyDescent="0.25">
      <c r="G78" s="2">
        <v>1456.848</v>
      </c>
      <c r="H78" s="2">
        <v>1082.8520000000001</v>
      </c>
      <c r="I78" s="2" t="s">
        <v>72</v>
      </c>
    </row>
    <row r="79" spans="7:19" x14ac:dyDescent="0.25">
      <c r="G79" s="2">
        <v>1534.6079999999999</v>
      </c>
      <c r="H79" s="2">
        <v>1082.8520000000001</v>
      </c>
      <c r="I79" s="2" t="s">
        <v>72</v>
      </c>
    </row>
    <row r="80" spans="7:19" x14ac:dyDescent="0.25">
      <c r="G80" s="2">
        <v>1612.3679999999999</v>
      </c>
      <c r="H80" s="2">
        <v>1082.8520000000001</v>
      </c>
      <c r="I80" s="2" t="s">
        <v>73</v>
      </c>
    </row>
    <row r="81" spans="7:9" x14ac:dyDescent="0.25">
      <c r="G81" s="2">
        <v>1690.1279999999999</v>
      </c>
      <c r="H81" s="2">
        <v>1082.8520000000001</v>
      </c>
      <c r="I81" s="2" t="s">
        <v>73</v>
      </c>
    </row>
    <row r="82" spans="7:9" x14ac:dyDescent="0.25">
      <c r="G82" s="2">
        <v>1767.8879999999999</v>
      </c>
      <c r="H82" s="2">
        <v>1082.8520000000001</v>
      </c>
      <c r="I82" s="2" t="s">
        <v>72</v>
      </c>
    </row>
    <row r="83" spans="7:9" x14ac:dyDescent="0.25">
      <c r="G83" s="2">
        <v>1845.6479999999999</v>
      </c>
      <c r="H83" s="2">
        <v>1082.8520000000001</v>
      </c>
      <c r="I83" s="2" t="s">
        <v>72</v>
      </c>
    </row>
    <row r="84" spans="7:9" x14ac:dyDescent="0.25">
      <c r="G84" s="2">
        <v>1923.4079999999999</v>
      </c>
      <c r="H84" s="2">
        <v>1082.8520000000001</v>
      </c>
      <c r="I84" s="2" t="s">
        <v>72</v>
      </c>
    </row>
    <row r="85" spans="7:9" x14ac:dyDescent="0.25">
      <c r="G85" s="2">
        <v>2001.1679999999999</v>
      </c>
      <c r="H85" s="2">
        <v>1082.8520000000001</v>
      </c>
      <c r="I85" s="2" t="s">
        <v>73</v>
      </c>
    </row>
    <row r="86" spans="7:9" x14ac:dyDescent="0.25">
      <c r="G86" s="2">
        <v>2078.9279999999999</v>
      </c>
      <c r="H86" s="2">
        <v>1082.8520000000001</v>
      </c>
      <c r="I86" s="2" t="s">
        <v>73</v>
      </c>
    </row>
    <row r="87" spans="7:9" x14ac:dyDescent="0.25">
      <c r="G87" s="2">
        <v>2156.6880000000001</v>
      </c>
      <c r="H87" s="2">
        <v>1082.8520000000001</v>
      </c>
      <c r="I87" s="2" t="s">
        <v>72</v>
      </c>
    </row>
    <row r="88" spans="7:9" x14ac:dyDescent="0.25">
      <c r="G88" s="2">
        <v>2234.4479999999999</v>
      </c>
      <c r="H88" s="2">
        <v>1082.8520000000001</v>
      </c>
      <c r="I88" s="2" t="s">
        <v>72</v>
      </c>
    </row>
    <row r="89" spans="7:9" x14ac:dyDescent="0.25">
      <c r="G89" s="2">
        <v>2312.2080000000001</v>
      </c>
      <c r="H89" s="2">
        <v>1082.8520000000001</v>
      </c>
      <c r="I89" s="2" t="s">
        <v>72</v>
      </c>
    </row>
    <row r="90" spans="7:9" x14ac:dyDescent="0.25">
      <c r="G90" s="2">
        <v>2389.9679999999998</v>
      </c>
      <c r="H90" s="2">
        <v>1082.8520000000001</v>
      </c>
      <c r="I90" s="2" t="s">
        <v>73</v>
      </c>
    </row>
    <row r="91" spans="7:9" x14ac:dyDescent="0.25">
      <c r="G91" s="2">
        <v>2467.7280000000001</v>
      </c>
      <c r="H91" s="2">
        <v>1082.8520000000001</v>
      </c>
      <c r="I91" s="2" t="s">
        <v>73</v>
      </c>
    </row>
    <row r="92" spans="7:9" x14ac:dyDescent="0.25">
      <c r="G92" s="2">
        <v>2545.4879999999998</v>
      </c>
      <c r="H92" s="2">
        <v>1082.8520000000001</v>
      </c>
      <c r="I92" s="2" t="s">
        <v>72</v>
      </c>
    </row>
    <row r="93" spans="7:9" x14ac:dyDescent="0.25">
      <c r="G93" s="2">
        <v>2623.248</v>
      </c>
      <c r="H93" s="2">
        <v>1082.8520000000001</v>
      </c>
      <c r="I93" s="2" t="s">
        <v>72</v>
      </c>
    </row>
    <row r="94" spans="7:9" x14ac:dyDescent="0.25">
      <c r="G94" s="2">
        <v>2701.0079999999998</v>
      </c>
      <c r="H94" s="2">
        <v>1082.8520000000001</v>
      </c>
      <c r="I94" s="2" t="s">
        <v>72</v>
      </c>
    </row>
    <row r="95" spans="7:9" x14ac:dyDescent="0.25">
      <c r="G95" s="2">
        <v>2778.768</v>
      </c>
      <c r="H95" s="2">
        <v>1082.8520000000001</v>
      </c>
      <c r="I95" s="2" t="s">
        <v>73</v>
      </c>
    </row>
    <row r="96" spans="7:9" x14ac:dyDescent="0.25">
      <c r="G96" s="2">
        <v>2856.5279999999998</v>
      </c>
      <c r="H96" s="2">
        <v>1082.8520000000001</v>
      </c>
      <c r="I96" s="2" t="s">
        <v>73</v>
      </c>
    </row>
    <row r="97" spans="7:9" x14ac:dyDescent="0.25">
      <c r="G97" s="2">
        <v>2934.28800000001</v>
      </c>
      <c r="H97" s="2">
        <v>1082.8520000000001</v>
      </c>
      <c r="I97" s="2" t="s">
        <v>72</v>
      </c>
    </row>
    <row r="98" spans="7:9" x14ac:dyDescent="0.25">
      <c r="G98" s="2">
        <v>3012.0480000000098</v>
      </c>
      <c r="H98" s="2">
        <v>1082.8520000000001</v>
      </c>
      <c r="I98" s="2" t="s">
        <v>72</v>
      </c>
    </row>
    <row r="99" spans="7:9" x14ac:dyDescent="0.25">
      <c r="G99" s="2">
        <v>3089.80800000001</v>
      </c>
      <c r="H99" s="2">
        <v>1082.8520000000001</v>
      </c>
      <c r="I99" s="2" t="s">
        <v>72</v>
      </c>
    </row>
    <row r="100" spans="7:9" x14ac:dyDescent="0.25">
      <c r="G100" s="2">
        <v>3167.5680000000102</v>
      </c>
      <c r="H100" s="2">
        <v>1082.8520000000001</v>
      </c>
      <c r="I100" s="2" t="s">
        <v>73</v>
      </c>
    </row>
    <row r="101" spans="7:9" x14ac:dyDescent="0.25">
      <c r="G101" s="2">
        <v>3245.32800000001</v>
      </c>
      <c r="H101" s="2">
        <v>1082.8520000000001</v>
      </c>
      <c r="I101" s="2" t="s">
        <v>73</v>
      </c>
    </row>
    <row r="102" spans="7:9" x14ac:dyDescent="0.25">
      <c r="G102" s="2">
        <v>3323.0880000000102</v>
      </c>
      <c r="H102" s="2">
        <v>1082.8520000000001</v>
      </c>
      <c r="I102" s="2" t="s">
        <v>72</v>
      </c>
    </row>
    <row r="103" spans="7:9" x14ac:dyDescent="0.25">
      <c r="G103" s="2">
        <v>329.32799999999997</v>
      </c>
      <c r="H103" s="2">
        <v>1060.192</v>
      </c>
      <c r="I103" s="2" t="s">
        <v>72</v>
      </c>
    </row>
    <row r="104" spans="7:9" x14ac:dyDescent="0.25">
      <c r="G104" s="2">
        <v>407.08800000000002</v>
      </c>
      <c r="H104" s="2">
        <v>1060.192</v>
      </c>
      <c r="I104" s="2" t="s">
        <v>73</v>
      </c>
    </row>
    <row r="105" spans="7:9" x14ac:dyDescent="0.25">
      <c r="G105" s="2">
        <v>484.84800000000001</v>
      </c>
      <c r="H105" s="2">
        <v>1060.192</v>
      </c>
      <c r="I105" s="2" t="s">
        <v>73</v>
      </c>
    </row>
    <row r="106" spans="7:9" x14ac:dyDescent="0.25">
      <c r="G106" s="2">
        <v>562.60799999999995</v>
      </c>
      <c r="H106" s="2">
        <v>1060.192</v>
      </c>
      <c r="I106" s="2" t="s">
        <v>72</v>
      </c>
    </row>
    <row r="107" spans="7:9" x14ac:dyDescent="0.25">
      <c r="G107" s="2">
        <v>640.36800000000005</v>
      </c>
      <c r="H107" s="2">
        <v>1060.192</v>
      </c>
      <c r="I107" s="2" t="s">
        <v>72</v>
      </c>
    </row>
    <row r="108" spans="7:9" x14ac:dyDescent="0.25">
      <c r="G108" s="2">
        <v>718.12800000000004</v>
      </c>
      <c r="H108" s="2">
        <v>1060.192</v>
      </c>
      <c r="I108" s="2" t="s">
        <v>72</v>
      </c>
    </row>
    <row r="109" spans="7:9" x14ac:dyDescent="0.25">
      <c r="G109" s="2">
        <v>795.88800000000003</v>
      </c>
      <c r="H109" s="2">
        <v>1060.192</v>
      </c>
      <c r="I109" s="2" t="s">
        <v>73</v>
      </c>
    </row>
    <row r="110" spans="7:9" x14ac:dyDescent="0.25">
      <c r="G110" s="2">
        <v>873.64800000000002</v>
      </c>
      <c r="H110" s="2">
        <v>1060.192</v>
      </c>
      <c r="I110" s="2" t="s">
        <v>73</v>
      </c>
    </row>
    <row r="111" spans="7:9" x14ac:dyDescent="0.25">
      <c r="G111" s="2">
        <v>951.40800000000002</v>
      </c>
      <c r="H111" s="2">
        <v>1060.192</v>
      </c>
      <c r="I111" s="2" t="s">
        <v>72</v>
      </c>
    </row>
    <row r="112" spans="7:9" x14ac:dyDescent="0.25">
      <c r="G112" s="2">
        <v>1029.1679999999999</v>
      </c>
      <c r="H112" s="2">
        <v>1060.192</v>
      </c>
      <c r="I112" s="2" t="s">
        <v>72</v>
      </c>
    </row>
    <row r="113" spans="7:9" x14ac:dyDescent="0.25">
      <c r="G113" s="2">
        <v>1106.9280000000001</v>
      </c>
      <c r="H113" s="2">
        <v>1060.192</v>
      </c>
      <c r="I113" s="2" t="s">
        <v>72</v>
      </c>
    </row>
    <row r="114" spans="7:9" x14ac:dyDescent="0.25">
      <c r="G114" s="2">
        <v>1184.6880000000001</v>
      </c>
      <c r="H114" s="2">
        <v>1060.192</v>
      </c>
      <c r="I114" s="2" t="s">
        <v>73</v>
      </c>
    </row>
    <row r="115" spans="7:9" x14ac:dyDescent="0.25">
      <c r="G115" s="2">
        <v>1262.4480000000001</v>
      </c>
      <c r="H115" s="2">
        <v>1060.192</v>
      </c>
      <c r="I115" s="2" t="s">
        <v>73</v>
      </c>
    </row>
    <row r="116" spans="7:9" x14ac:dyDescent="0.25">
      <c r="G116" s="2">
        <v>1340.2080000000001</v>
      </c>
      <c r="H116" s="2">
        <v>1060.192</v>
      </c>
      <c r="I116" s="2" t="s">
        <v>72</v>
      </c>
    </row>
    <row r="117" spans="7:9" x14ac:dyDescent="0.25">
      <c r="G117" s="2">
        <v>1417.9680000000001</v>
      </c>
      <c r="H117" s="2">
        <v>1060.192</v>
      </c>
      <c r="I117" s="2" t="s">
        <v>72</v>
      </c>
    </row>
    <row r="118" spans="7:9" x14ac:dyDescent="0.25">
      <c r="G118" s="2">
        <v>1495.7280000000001</v>
      </c>
      <c r="H118" s="2">
        <v>1060.192</v>
      </c>
      <c r="I118" s="2" t="s">
        <v>72</v>
      </c>
    </row>
    <row r="119" spans="7:9" x14ac:dyDescent="0.25">
      <c r="G119" s="2">
        <v>1573.4880000000001</v>
      </c>
      <c r="H119" s="2">
        <v>1060.192</v>
      </c>
      <c r="I119" s="2" t="s">
        <v>73</v>
      </c>
    </row>
    <row r="120" spans="7:9" x14ac:dyDescent="0.25">
      <c r="G120" s="2">
        <v>1651.248</v>
      </c>
      <c r="H120" s="2">
        <v>1060.192</v>
      </c>
      <c r="I120" s="2" t="s">
        <v>73</v>
      </c>
    </row>
    <row r="121" spans="7:9" x14ac:dyDescent="0.25">
      <c r="G121" s="2">
        <v>1729.008</v>
      </c>
      <c r="H121" s="2">
        <v>1060.192</v>
      </c>
      <c r="I121" s="2" t="s">
        <v>72</v>
      </c>
    </row>
    <row r="122" spans="7:9" x14ac:dyDescent="0.25">
      <c r="G122" s="2">
        <v>1806.768</v>
      </c>
      <c r="H122" s="2">
        <v>1060.192</v>
      </c>
      <c r="I122" s="2" t="s">
        <v>72</v>
      </c>
    </row>
    <row r="123" spans="7:9" x14ac:dyDescent="0.25">
      <c r="G123" s="2">
        <v>1884.528</v>
      </c>
      <c r="H123" s="2">
        <v>1060.192</v>
      </c>
      <c r="I123" s="2" t="s">
        <v>72</v>
      </c>
    </row>
    <row r="124" spans="7:9" x14ac:dyDescent="0.25">
      <c r="G124" s="2">
        <v>1962.288</v>
      </c>
      <c r="H124" s="2">
        <v>1060.192</v>
      </c>
      <c r="I124" s="2" t="s">
        <v>73</v>
      </c>
    </row>
    <row r="125" spans="7:9" x14ac:dyDescent="0.25">
      <c r="G125" s="2">
        <v>2040.048</v>
      </c>
      <c r="H125" s="2">
        <v>1060.192</v>
      </c>
      <c r="I125" s="2" t="s">
        <v>73</v>
      </c>
    </row>
    <row r="126" spans="7:9" x14ac:dyDescent="0.25">
      <c r="G126" s="2">
        <v>2117.808</v>
      </c>
      <c r="H126" s="2">
        <v>1060.192</v>
      </c>
      <c r="I126" s="2" t="s">
        <v>72</v>
      </c>
    </row>
    <row r="127" spans="7:9" x14ac:dyDescent="0.25">
      <c r="G127" s="2">
        <v>2195.5680000000002</v>
      </c>
      <c r="H127" s="2">
        <v>1060.192</v>
      </c>
      <c r="I127" s="2" t="s">
        <v>72</v>
      </c>
    </row>
    <row r="128" spans="7:9" x14ac:dyDescent="0.25">
      <c r="G128" s="2">
        <v>2273.328</v>
      </c>
      <c r="H128" s="2">
        <v>1060.192</v>
      </c>
      <c r="I128" s="2" t="s">
        <v>72</v>
      </c>
    </row>
    <row r="129" spans="7:9" x14ac:dyDescent="0.25">
      <c r="G129" s="2">
        <v>2351.0880000000002</v>
      </c>
      <c r="H129" s="2">
        <v>1060.192</v>
      </c>
      <c r="I129" s="2" t="s">
        <v>73</v>
      </c>
    </row>
    <row r="130" spans="7:9" x14ac:dyDescent="0.25">
      <c r="G130" s="2">
        <v>2428.848</v>
      </c>
      <c r="H130" s="2">
        <v>1060.192</v>
      </c>
      <c r="I130" s="2" t="s">
        <v>73</v>
      </c>
    </row>
    <row r="131" spans="7:9" x14ac:dyDescent="0.25">
      <c r="G131" s="2">
        <v>2506.6080000000002</v>
      </c>
      <c r="H131" s="2">
        <v>1060.192</v>
      </c>
      <c r="I131" s="2" t="s">
        <v>72</v>
      </c>
    </row>
    <row r="132" spans="7:9" x14ac:dyDescent="0.25">
      <c r="G132" s="2">
        <v>2584.3679999999999</v>
      </c>
      <c r="H132" s="2">
        <v>1060.192</v>
      </c>
      <c r="I132" s="2" t="s">
        <v>72</v>
      </c>
    </row>
    <row r="133" spans="7:9" x14ac:dyDescent="0.25">
      <c r="G133" s="2">
        <v>2662.1280000000002</v>
      </c>
      <c r="H133" s="2">
        <v>1060.192</v>
      </c>
      <c r="I133" s="2" t="s">
        <v>72</v>
      </c>
    </row>
    <row r="134" spans="7:9" x14ac:dyDescent="0.25">
      <c r="G134" s="2">
        <v>2739.8879999999999</v>
      </c>
      <c r="H134" s="2">
        <v>1060.192</v>
      </c>
      <c r="I134" s="2" t="s">
        <v>73</v>
      </c>
    </row>
    <row r="135" spans="7:9" x14ac:dyDescent="0.25">
      <c r="G135" s="2">
        <v>2817.6480000000001</v>
      </c>
      <c r="H135" s="2">
        <v>1060.192</v>
      </c>
      <c r="I135" s="2" t="s">
        <v>73</v>
      </c>
    </row>
    <row r="136" spans="7:9" x14ac:dyDescent="0.25">
      <c r="G136" s="2">
        <v>2895.4079999999999</v>
      </c>
      <c r="H136" s="2">
        <v>1060.192</v>
      </c>
      <c r="I136" s="2" t="s">
        <v>72</v>
      </c>
    </row>
    <row r="137" spans="7:9" x14ac:dyDescent="0.25">
      <c r="G137" s="2">
        <v>2973.1680000000101</v>
      </c>
      <c r="H137" s="2">
        <v>1060.192</v>
      </c>
      <c r="I137" s="2" t="s">
        <v>72</v>
      </c>
    </row>
    <row r="138" spans="7:9" x14ac:dyDescent="0.25">
      <c r="G138" s="2">
        <v>3050.9280000000099</v>
      </c>
      <c r="H138" s="2">
        <v>1060.192</v>
      </c>
      <c r="I138" s="2" t="s">
        <v>72</v>
      </c>
    </row>
    <row r="139" spans="7:9" x14ac:dyDescent="0.25">
      <c r="G139" s="2">
        <v>3128.6880000000101</v>
      </c>
      <c r="H139" s="2">
        <v>1060.192</v>
      </c>
      <c r="I139" s="2" t="s">
        <v>73</v>
      </c>
    </row>
    <row r="140" spans="7:9" x14ac:dyDescent="0.25">
      <c r="G140" s="2">
        <v>3206.4480000000099</v>
      </c>
      <c r="H140" s="2">
        <v>1060.192</v>
      </c>
      <c r="I140" s="2" t="s">
        <v>73</v>
      </c>
    </row>
    <row r="141" spans="7:9" x14ac:dyDescent="0.25">
      <c r="G141" s="2">
        <v>3284.2080000000101</v>
      </c>
      <c r="H141" s="2">
        <v>1060.192</v>
      </c>
      <c r="I141" s="2" t="s">
        <v>72</v>
      </c>
    </row>
    <row r="142" spans="7:9" x14ac:dyDescent="0.25">
      <c r="G142" s="2">
        <v>3361.9680000000099</v>
      </c>
      <c r="H142" s="2">
        <v>1060.192</v>
      </c>
      <c r="I142" s="2" t="s">
        <v>72</v>
      </c>
    </row>
    <row r="143" spans="7:9" x14ac:dyDescent="0.25">
      <c r="G143" s="2">
        <v>290.44799999999998</v>
      </c>
      <c r="H143" s="2">
        <v>1037.5319999999999</v>
      </c>
      <c r="I143" s="2" t="s">
        <v>72</v>
      </c>
    </row>
    <row r="144" spans="7:9" x14ac:dyDescent="0.25">
      <c r="G144" s="2">
        <v>368.20800000000003</v>
      </c>
      <c r="H144" s="2">
        <v>1037.5319999999999</v>
      </c>
      <c r="I144" s="2" t="s">
        <v>72</v>
      </c>
    </row>
    <row r="145" spans="7:9" x14ac:dyDescent="0.25">
      <c r="G145" s="2">
        <v>445.96800000000002</v>
      </c>
      <c r="H145" s="2">
        <v>1037.5319999999999</v>
      </c>
      <c r="I145" s="2" t="s">
        <v>73</v>
      </c>
    </row>
    <row r="146" spans="7:9" x14ac:dyDescent="0.25">
      <c r="G146" s="2">
        <v>523.72799999999995</v>
      </c>
      <c r="H146" s="2">
        <v>1037.5319999999999</v>
      </c>
      <c r="I146" s="2" t="s">
        <v>73</v>
      </c>
    </row>
    <row r="147" spans="7:9" x14ac:dyDescent="0.25">
      <c r="G147" s="2">
        <v>601.48800000000006</v>
      </c>
      <c r="H147" s="2">
        <v>1037.5319999999999</v>
      </c>
      <c r="I147" s="2" t="s">
        <v>72</v>
      </c>
    </row>
    <row r="148" spans="7:9" x14ac:dyDescent="0.25">
      <c r="G148" s="2">
        <v>679.24800000000005</v>
      </c>
      <c r="H148" s="2">
        <v>1037.5319999999999</v>
      </c>
      <c r="I148" s="2" t="s">
        <v>72</v>
      </c>
    </row>
    <row r="149" spans="7:9" x14ac:dyDescent="0.25">
      <c r="G149" s="2">
        <v>757.00800000000004</v>
      </c>
      <c r="H149" s="2">
        <v>1037.5319999999999</v>
      </c>
      <c r="I149" s="2" t="s">
        <v>72</v>
      </c>
    </row>
    <row r="150" spans="7:9" x14ac:dyDescent="0.25">
      <c r="G150" s="2">
        <v>834.76800000000003</v>
      </c>
      <c r="H150" s="2">
        <v>1037.5319999999999</v>
      </c>
      <c r="I150" s="2" t="s">
        <v>73</v>
      </c>
    </row>
    <row r="151" spans="7:9" x14ac:dyDescent="0.25">
      <c r="G151" s="2">
        <v>912.52800000000002</v>
      </c>
      <c r="H151" s="2">
        <v>1037.5319999999999</v>
      </c>
      <c r="I151" s="2" t="s">
        <v>73</v>
      </c>
    </row>
    <row r="152" spans="7:9" x14ac:dyDescent="0.25">
      <c r="G152" s="2">
        <v>990.28800000000001</v>
      </c>
      <c r="H152" s="2">
        <v>1037.5319999999999</v>
      </c>
      <c r="I152" s="2" t="s">
        <v>72</v>
      </c>
    </row>
    <row r="153" spans="7:9" x14ac:dyDescent="0.25">
      <c r="G153" s="2">
        <v>1068.048</v>
      </c>
      <c r="H153" s="2">
        <v>1037.5319999999999</v>
      </c>
      <c r="I153" s="2" t="s">
        <v>72</v>
      </c>
    </row>
    <row r="154" spans="7:9" x14ac:dyDescent="0.25">
      <c r="G154" s="2">
        <v>1145.808</v>
      </c>
      <c r="H154" s="2">
        <v>1037.5319999999999</v>
      </c>
      <c r="I154" s="2" t="s">
        <v>72</v>
      </c>
    </row>
    <row r="155" spans="7:9" x14ac:dyDescent="0.25">
      <c r="G155" s="2">
        <v>1223.568</v>
      </c>
      <c r="H155" s="2">
        <v>1037.5319999999999</v>
      </c>
      <c r="I155" s="2" t="s">
        <v>73</v>
      </c>
    </row>
    <row r="156" spans="7:9" x14ac:dyDescent="0.25">
      <c r="G156" s="2">
        <v>1301.328</v>
      </c>
      <c r="H156" s="2">
        <v>1037.5319999999999</v>
      </c>
      <c r="I156" s="2" t="s">
        <v>73</v>
      </c>
    </row>
    <row r="157" spans="7:9" x14ac:dyDescent="0.25">
      <c r="G157" s="2">
        <v>1379.088</v>
      </c>
      <c r="H157" s="2">
        <v>1037.5319999999999</v>
      </c>
      <c r="I157" s="2" t="s">
        <v>72</v>
      </c>
    </row>
    <row r="158" spans="7:9" x14ac:dyDescent="0.25">
      <c r="G158" s="2">
        <v>1456.848</v>
      </c>
      <c r="H158" s="2">
        <v>1037.5319999999999</v>
      </c>
      <c r="I158" s="2" t="s">
        <v>72</v>
      </c>
    </row>
    <row r="159" spans="7:9" x14ac:dyDescent="0.25">
      <c r="G159" s="2">
        <v>1534.6079999999999</v>
      </c>
      <c r="H159" s="2">
        <v>1037.5319999999999</v>
      </c>
      <c r="I159" s="2" t="s">
        <v>72</v>
      </c>
    </row>
    <row r="160" spans="7:9" x14ac:dyDescent="0.25">
      <c r="G160" s="2">
        <v>1612.3679999999999</v>
      </c>
      <c r="H160" s="2">
        <v>1037.5319999999999</v>
      </c>
      <c r="I160" s="2" t="s">
        <v>73</v>
      </c>
    </row>
    <row r="161" spans="7:9" x14ac:dyDescent="0.25">
      <c r="G161" s="2">
        <v>1690.1279999999999</v>
      </c>
      <c r="H161" s="2">
        <v>1037.5319999999999</v>
      </c>
      <c r="I161" s="2" t="s">
        <v>73</v>
      </c>
    </row>
    <row r="162" spans="7:9" x14ac:dyDescent="0.25">
      <c r="G162" s="2">
        <v>1767.8879999999999</v>
      </c>
      <c r="H162" s="2">
        <v>1037.5319999999999</v>
      </c>
      <c r="I162" s="2" t="s">
        <v>72</v>
      </c>
    </row>
    <row r="163" spans="7:9" x14ac:dyDescent="0.25">
      <c r="G163" s="2">
        <v>1845.6479999999999</v>
      </c>
      <c r="H163" s="2">
        <v>1037.5319999999999</v>
      </c>
      <c r="I163" s="2" t="s">
        <v>72</v>
      </c>
    </row>
    <row r="164" spans="7:9" x14ac:dyDescent="0.25">
      <c r="G164" s="2">
        <v>1923.4079999999999</v>
      </c>
      <c r="H164" s="2">
        <v>1037.5319999999999</v>
      </c>
      <c r="I164" s="2" t="s">
        <v>72</v>
      </c>
    </row>
    <row r="165" spans="7:9" x14ac:dyDescent="0.25">
      <c r="G165" s="2">
        <v>2001.1679999999999</v>
      </c>
      <c r="H165" s="2">
        <v>1037.5319999999999</v>
      </c>
      <c r="I165" s="2" t="s">
        <v>73</v>
      </c>
    </row>
    <row r="166" spans="7:9" x14ac:dyDescent="0.25">
      <c r="G166" s="2">
        <v>2078.9279999999999</v>
      </c>
      <c r="H166" s="2">
        <v>1037.5319999999999</v>
      </c>
      <c r="I166" s="2" t="s">
        <v>73</v>
      </c>
    </row>
    <row r="167" spans="7:9" x14ac:dyDescent="0.25">
      <c r="G167" s="2">
        <v>2156.6880000000001</v>
      </c>
      <c r="H167" s="2">
        <v>1037.5319999999999</v>
      </c>
      <c r="I167" s="2" t="s">
        <v>72</v>
      </c>
    </row>
    <row r="168" spans="7:9" x14ac:dyDescent="0.25">
      <c r="G168" s="2">
        <v>2234.4479999999999</v>
      </c>
      <c r="H168" s="2">
        <v>1037.5319999999999</v>
      </c>
      <c r="I168" s="2" t="s">
        <v>72</v>
      </c>
    </row>
    <row r="169" spans="7:9" x14ac:dyDescent="0.25">
      <c r="G169" s="2">
        <v>2312.2080000000001</v>
      </c>
      <c r="H169" s="2">
        <v>1037.5319999999999</v>
      </c>
      <c r="I169" s="2" t="s">
        <v>72</v>
      </c>
    </row>
    <row r="170" spans="7:9" x14ac:dyDescent="0.25">
      <c r="G170" s="2">
        <v>2389.9679999999998</v>
      </c>
      <c r="H170" s="2">
        <v>1037.5319999999999</v>
      </c>
      <c r="I170" s="2" t="s">
        <v>73</v>
      </c>
    </row>
    <row r="171" spans="7:9" x14ac:dyDescent="0.25">
      <c r="G171" s="2">
        <v>2467.7280000000001</v>
      </c>
      <c r="H171" s="2">
        <v>1037.5319999999999</v>
      </c>
      <c r="I171" s="2" t="s">
        <v>73</v>
      </c>
    </row>
    <row r="172" spans="7:9" x14ac:dyDescent="0.25">
      <c r="G172" s="2">
        <v>2545.4879999999998</v>
      </c>
      <c r="H172" s="2">
        <v>1037.5319999999999</v>
      </c>
      <c r="I172" s="2" t="s">
        <v>72</v>
      </c>
    </row>
    <row r="173" spans="7:9" x14ac:dyDescent="0.25">
      <c r="G173" s="2">
        <v>2623.248</v>
      </c>
      <c r="H173" s="2">
        <v>1037.5319999999999</v>
      </c>
      <c r="I173" s="2" t="s">
        <v>72</v>
      </c>
    </row>
    <row r="174" spans="7:9" x14ac:dyDescent="0.25">
      <c r="G174" s="2">
        <v>2701.0079999999998</v>
      </c>
      <c r="H174" s="2">
        <v>1037.5319999999999</v>
      </c>
      <c r="I174" s="2" t="s">
        <v>72</v>
      </c>
    </row>
    <row r="175" spans="7:9" x14ac:dyDescent="0.25">
      <c r="G175" s="2">
        <v>2778.768</v>
      </c>
      <c r="H175" s="2">
        <v>1037.5319999999999</v>
      </c>
      <c r="I175" s="2" t="s">
        <v>73</v>
      </c>
    </row>
    <row r="176" spans="7:9" x14ac:dyDescent="0.25">
      <c r="G176" s="2">
        <v>2856.5279999999998</v>
      </c>
      <c r="H176" s="2">
        <v>1037.5319999999999</v>
      </c>
      <c r="I176" s="2" t="s">
        <v>73</v>
      </c>
    </row>
    <row r="177" spans="7:9" x14ac:dyDescent="0.25">
      <c r="G177" s="2">
        <v>2934.28800000001</v>
      </c>
      <c r="H177" s="2">
        <v>1037.5319999999999</v>
      </c>
      <c r="I177" s="2" t="s">
        <v>72</v>
      </c>
    </row>
    <row r="178" spans="7:9" x14ac:dyDescent="0.25">
      <c r="G178" s="2">
        <v>3012.0480000000098</v>
      </c>
      <c r="H178" s="2">
        <v>1037.5319999999999</v>
      </c>
      <c r="I178" s="2" t="s">
        <v>72</v>
      </c>
    </row>
    <row r="179" spans="7:9" x14ac:dyDescent="0.25">
      <c r="G179" s="2">
        <v>3089.80800000001</v>
      </c>
      <c r="H179" s="2">
        <v>1037.5319999999999</v>
      </c>
      <c r="I179" s="2" t="s">
        <v>72</v>
      </c>
    </row>
    <row r="180" spans="7:9" x14ac:dyDescent="0.25">
      <c r="G180" s="2">
        <v>3167.5680000000102</v>
      </c>
      <c r="H180" s="2">
        <v>1037.5319999999999</v>
      </c>
      <c r="I180" s="2" t="s">
        <v>73</v>
      </c>
    </row>
    <row r="181" spans="7:9" x14ac:dyDescent="0.25">
      <c r="G181" s="2">
        <v>3245.32800000001</v>
      </c>
      <c r="H181" s="2">
        <v>1037.5319999999999</v>
      </c>
      <c r="I181" s="2" t="s">
        <v>73</v>
      </c>
    </row>
    <row r="182" spans="7:9" x14ac:dyDescent="0.25">
      <c r="G182" s="2">
        <v>3323.0880000000102</v>
      </c>
      <c r="H182" s="2">
        <v>1037.5319999999999</v>
      </c>
      <c r="I182" s="2" t="s">
        <v>72</v>
      </c>
    </row>
    <row r="183" spans="7:9" x14ac:dyDescent="0.25">
      <c r="G183" s="2">
        <v>329.32799999999997</v>
      </c>
      <c r="H183" s="2">
        <v>1014.872</v>
      </c>
      <c r="I183" s="2" t="s">
        <v>74</v>
      </c>
    </row>
    <row r="184" spans="7:9" x14ac:dyDescent="0.25">
      <c r="G184" s="2">
        <v>407.08800000000002</v>
      </c>
      <c r="H184" s="2">
        <v>1014.872</v>
      </c>
      <c r="I184" s="2" t="s">
        <v>75</v>
      </c>
    </row>
    <row r="185" spans="7:9" x14ac:dyDescent="0.25">
      <c r="G185" s="2">
        <v>484.84800000000001</v>
      </c>
      <c r="H185" s="2">
        <v>1014.872</v>
      </c>
      <c r="I185" s="2" t="s">
        <v>73</v>
      </c>
    </row>
    <row r="186" spans="7:9" x14ac:dyDescent="0.25">
      <c r="G186" s="2">
        <v>562.60799999999995</v>
      </c>
      <c r="H186" s="2">
        <v>1014.872</v>
      </c>
      <c r="I186" s="2" t="s">
        <v>76</v>
      </c>
    </row>
    <row r="187" spans="7:9" x14ac:dyDescent="0.25">
      <c r="G187" s="2">
        <v>640.36800000000005</v>
      </c>
      <c r="H187" s="2">
        <v>1014.872</v>
      </c>
      <c r="I187" s="2" t="s">
        <v>77</v>
      </c>
    </row>
    <row r="188" spans="7:9" x14ac:dyDescent="0.25">
      <c r="G188" s="2">
        <v>718.12800000000004</v>
      </c>
      <c r="H188" s="2">
        <v>1014.872</v>
      </c>
      <c r="I188" s="2" t="s">
        <v>78</v>
      </c>
    </row>
    <row r="189" spans="7:9" x14ac:dyDescent="0.25">
      <c r="G189" s="2">
        <v>795.88800000000003</v>
      </c>
      <c r="H189" s="2">
        <v>1014.872</v>
      </c>
      <c r="I189" s="2" t="s">
        <v>79</v>
      </c>
    </row>
    <row r="190" spans="7:9" x14ac:dyDescent="0.25">
      <c r="G190" s="2">
        <v>873.64800000000002</v>
      </c>
      <c r="H190" s="2">
        <v>1014.872</v>
      </c>
      <c r="I190" s="2" t="s">
        <v>73</v>
      </c>
    </row>
    <row r="191" spans="7:9" x14ac:dyDescent="0.25">
      <c r="G191" s="2">
        <v>951.40800000000002</v>
      </c>
      <c r="H191" s="2">
        <v>1014.872</v>
      </c>
      <c r="I191" s="2" t="s">
        <v>80</v>
      </c>
    </row>
    <row r="192" spans="7:9" x14ac:dyDescent="0.25">
      <c r="G192" s="2">
        <v>1029.1679999999999</v>
      </c>
      <c r="H192" s="2">
        <v>1014.872</v>
      </c>
      <c r="I192" s="2" t="s">
        <v>81</v>
      </c>
    </row>
    <row r="193" spans="7:9" x14ac:dyDescent="0.25">
      <c r="G193" s="2">
        <v>1106.9280000000001</v>
      </c>
      <c r="H193" s="2">
        <v>1014.872</v>
      </c>
      <c r="I193" s="2" t="s">
        <v>82</v>
      </c>
    </row>
    <row r="194" spans="7:9" x14ac:dyDescent="0.25">
      <c r="G194" s="2">
        <v>1184.6880000000001</v>
      </c>
      <c r="H194" s="2">
        <v>1014.872</v>
      </c>
      <c r="I194" s="2" t="s">
        <v>83</v>
      </c>
    </row>
    <row r="195" spans="7:9" x14ac:dyDescent="0.25">
      <c r="G195" s="2">
        <v>1262.4480000000001</v>
      </c>
      <c r="H195" s="2">
        <v>1014.872</v>
      </c>
      <c r="I195" s="2" t="s">
        <v>73</v>
      </c>
    </row>
    <row r="196" spans="7:9" x14ac:dyDescent="0.25">
      <c r="G196" s="2">
        <v>1340.2080000000001</v>
      </c>
      <c r="H196" s="2">
        <v>1014.872</v>
      </c>
      <c r="I196" s="2" t="s">
        <v>84</v>
      </c>
    </row>
    <row r="197" spans="7:9" x14ac:dyDescent="0.25">
      <c r="G197" s="2">
        <v>1417.9680000000001</v>
      </c>
      <c r="H197" s="2">
        <v>1014.872</v>
      </c>
      <c r="I197" s="2" t="s">
        <v>85</v>
      </c>
    </row>
    <row r="198" spans="7:9" x14ac:dyDescent="0.25">
      <c r="G198" s="2">
        <v>1495.7280000000001</v>
      </c>
      <c r="H198" s="2">
        <v>1014.872</v>
      </c>
      <c r="I198" s="2" t="s">
        <v>86</v>
      </c>
    </row>
    <row r="199" spans="7:9" x14ac:dyDescent="0.25">
      <c r="G199" s="2">
        <v>1573.4880000000001</v>
      </c>
      <c r="H199" s="2">
        <v>1014.872</v>
      </c>
      <c r="I199" s="2" t="s">
        <v>87</v>
      </c>
    </row>
    <row r="200" spans="7:9" x14ac:dyDescent="0.25">
      <c r="G200" s="2">
        <v>1651.248</v>
      </c>
      <c r="H200" s="2">
        <v>1014.872</v>
      </c>
      <c r="I200" s="2" t="s">
        <v>73</v>
      </c>
    </row>
    <row r="201" spans="7:9" x14ac:dyDescent="0.25">
      <c r="G201" s="2">
        <v>1729.008</v>
      </c>
      <c r="H201" s="2">
        <v>1014.872</v>
      </c>
      <c r="I201" s="2" t="s">
        <v>88</v>
      </c>
    </row>
    <row r="202" spans="7:9" x14ac:dyDescent="0.25">
      <c r="G202" s="2">
        <v>1806.768</v>
      </c>
      <c r="H202" s="2">
        <v>1014.872</v>
      </c>
      <c r="I202" s="2" t="s">
        <v>89</v>
      </c>
    </row>
    <row r="203" spans="7:9" x14ac:dyDescent="0.25">
      <c r="G203" s="2">
        <v>1884.528</v>
      </c>
      <c r="H203" s="2">
        <v>1014.872</v>
      </c>
      <c r="I203" s="2" t="s">
        <v>90</v>
      </c>
    </row>
    <row r="204" spans="7:9" x14ac:dyDescent="0.25">
      <c r="G204" s="2">
        <v>1962.288</v>
      </c>
      <c r="H204" s="2">
        <v>1014.872</v>
      </c>
      <c r="I204" s="2" t="s">
        <v>91</v>
      </c>
    </row>
    <row r="205" spans="7:9" x14ac:dyDescent="0.25">
      <c r="G205" s="2">
        <v>2040.048</v>
      </c>
      <c r="H205" s="2">
        <v>1014.872</v>
      </c>
      <c r="I205" s="2" t="s">
        <v>73</v>
      </c>
    </row>
    <row r="206" spans="7:9" x14ac:dyDescent="0.25">
      <c r="G206" s="2">
        <v>2117.808</v>
      </c>
      <c r="H206" s="2">
        <v>1014.872</v>
      </c>
      <c r="I206" s="2" t="s">
        <v>92</v>
      </c>
    </row>
    <row r="207" spans="7:9" x14ac:dyDescent="0.25">
      <c r="G207" s="2">
        <v>2195.5680000000002</v>
      </c>
      <c r="H207" s="2">
        <v>1014.872</v>
      </c>
      <c r="I207" s="2" t="s">
        <v>93</v>
      </c>
    </row>
    <row r="208" spans="7:9" x14ac:dyDescent="0.25">
      <c r="G208" s="2">
        <v>2273.328</v>
      </c>
      <c r="H208" s="2">
        <v>1014.872</v>
      </c>
      <c r="I208" s="2" t="s">
        <v>94</v>
      </c>
    </row>
    <row r="209" spans="7:9" x14ac:dyDescent="0.25">
      <c r="G209" s="2">
        <v>2351.0880000000002</v>
      </c>
      <c r="H209" s="2">
        <v>1014.872</v>
      </c>
      <c r="I209" s="2" t="s">
        <v>95</v>
      </c>
    </row>
    <row r="210" spans="7:9" x14ac:dyDescent="0.25">
      <c r="G210" s="2">
        <v>2428.848</v>
      </c>
      <c r="H210" s="2">
        <v>1014.872</v>
      </c>
      <c r="I210" s="2" t="s">
        <v>73</v>
      </c>
    </row>
    <row r="211" spans="7:9" x14ac:dyDescent="0.25">
      <c r="G211" s="2">
        <v>2506.6080000000002</v>
      </c>
      <c r="H211" s="2">
        <v>1014.872</v>
      </c>
      <c r="I211" s="2" t="s">
        <v>96</v>
      </c>
    </row>
    <row r="212" spans="7:9" x14ac:dyDescent="0.25">
      <c r="G212" s="2">
        <v>2584.3679999999999</v>
      </c>
      <c r="H212" s="2">
        <v>1014.872</v>
      </c>
      <c r="I212" s="2" t="s">
        <v>97</v>
      </c>
    </row>
    <row r="213" spans="7:9" x14ac:dyDescent="0.25">
      <c r="G213" s="2">
        <v>2662.1280000000002</v>
      </c>
      <c r="H213" s="2">
        <v>1014.872</v>
      </c>
      <c r="I213" s="2" t="s">
        <v>98</v>
      </c>
    </row>
    <row r="214" spans="7:9" x14ac:dyDescent="0.25">
      <c r="G214" s="2">
        <v>2739.8879999999999</v>
      </c>
      <c r="H214" s="2">
        <v>1014.872</v>
      </c>
      <c r="I214" s="2" t="s">
        <v>99</v>
      </c>
    </row>
    <row r="215" spans="7:9" x14ac:dyDescent="0.25">
      <c r="G215" s="2">
        <v>2817.6480000000001</v>
      </c>
      <c r="H215" s="2">
        <v>1014.872</v>
      </c>
      <c r="I215" s="2" t="s">
        <v>73</v>
      </c>
    </row>
    <row r="216" spans="7:9" x14ac:dyDescent="0.25">
      <c r="G216" s="2">
        <v>2895.4079999999999</v>
      </c>
      <c r="H216" s="2">
        <v>1014.872</v>
      </c>
      <c r="I216" s="2" t="s">
        <v>100</v>
      </c>
    </row>
    <row r="217" spans="7:9" x14ac:dyDescent="0.25">
      <c r="G217" s="2">
        <v>2973.1680000000101</v>
      </c>
      <c r="H217" s="2">
        <v>1014.872</v>
      </c>
      <c r="I217" s="2" t="s">
        <v>101</v>
      </c>
    </row>
    <row r="218" spans="7:9" x14ac:dyDescent="0.25">
      <c r="G218" s="2">
        <v>3050.9280000000099</v>
      </c>
      <c r="H218" s="2">
        <v>1014.872</v>
      </c>
      <c r="I218" s="2" t="s">
        <v>102</v>
      </c>
    </row>
    <row r="219" spans="7:9" x14ac:dyDescent="0.25">
      <c r="G219" s="2">
        <v>3128.6880000000101</v>
      </c>
      <c r="H219" s="2">
        <v>1014.872</v>
      </c>
      <c r="I219" s="2" t="s">
        <v>103</v>
      </c>
    </row>
    <row r="220" spans="7:9" x14ac:dyDescent="0.25">
      <c r="G220" s="2">
        <v>3206.4480000000099</v>
      </c>
      <c r="H220" s="2">
        <v>1014.872</v>
      </c>
      <c r="I220" s="2" t="s">
        <v>73</v>
      </c>
    </row>
    <row r="221" spans="7:9" x14ac:dyDescent="0.25">
      <c r="G221" s="2">
        <v>3284.2080000000101</v>
      </c>
      <c r="H221" s="2">
        <v>1014.872</v>
      </c>
      <c r="I221" s="2" t="s">
        <v>104</v>
      </c>
    </row>
    <row r="222" spans="7:9" x14ac:dyDescent="0.25">
      <c r="G222" s="2">
        <v>3361.9680000000099</v>
      </c>
      <c r="H222" s="2">
        <v>1014.872</v>
      </c>
      <c r="I222" s="2" t="s">
        <v>105</v>
      </c>
    </row>
    <row r="223" spans="7:9" x14ac:dyDescent="0.25">
      <c r="G223" s="2">
        <v>290.44799999999998</v>
      </c>
      <c r="H223" s="2">
        <v>992.21199999999999</v>
      </c>
      <c r="I223" s="2" t="s">
        <v>106</v>
      </c>
    </row>
    <row r="224" spans="7:9" x14ac:dyDescent="0.25">
      <c r="G224" s="2">
        <v>368.20800000000003</v>
      </c>
      <c r="H224" s="2">
        <v>992.21199999999999</v>
      </c>
      <c r="I224" s="2" t="s">
        <v>107</v>
      </c>
    </row>
    <row r="225" spans="7:9" x14ac:dyDescent="0.25">
      <c r="G225" s="2">
        <v>445.96800000000002</v>
      </c>
      <c r="H225" s="2">
        <v>992.21199999999999</v>
      </c>
      <c r="I225" s="2" t="s">
        <v>73</v>
      </c>
    </row>
    <row r="226" spans="7:9" x14ac:dyDescent="0.25">
      <c r="G226" s="2">
        <v>523.72799999999995</v>
      </c>
      <c r="H226" s="2">
        <v>992.21199999999999</v>
      </c>
      <c r="I226" s="2" t="s">
        <v>108</v>
      </c>
    </row>
    <row r="227" spans="7:9" x14ac:dyDescent="0.25">
      <c r="G227" s="2">
        <v>601.48800000000006</v>
      </c>
      <c r="H227" s="2">
        <v>992.21199999999999</v>
      </c>
      <c r="I227" s="2" t="s">
        <v>109</v>
      </c>
    </row>
    <row r="228" spans="7:9" x14ac:dyDescent="0.25">
      <c r="G228" s="2">
        <v>679.24800000000005</v>
      </c>
      <c r="H228" s="2">
        <v>992.21199999999999</v>
      </c>
      <c r="I228" s="2" t="s">
        <v>110</v>
      </c>
    </row>
    <row r="229" spans="7:9" x14ac:dyDescent="0.25">
      <c r="G229" s="2">
        <v>757.00800000000004</v>
      </c>
      <c r="H229" s="2">
        <v>992.21199999999999</v>
      </c>
      <c r="I229" s="2" t="s">
        <v>111</v>
      </c>
    </row>
    <row r="230" spans="7:9" x14ac:dyDescent="0.25">
      <c r="G230" s="2">
        <v>834.76800000000003</v>
      </c>
      <c r="H230" s="2">
        <v>992.21199999999999</v>
      </c>
      <c r="I230" s="2" t="s">
        <v>73</v>
      </c>
    </row>
    <row r="231" spans="7:9" x14ac:dyDescent="0.25">
      <c r="G231" s="2">
        <v>912.52800000000002</v>
      </c>
      <c r="H231" s="2">
        <v>992.21199999999999</v>
      </c>
      <c r="I231" s="2" t="s">
        <v>112</v>
      </c>
    </row>
    <row r="232" spans="7:9" x14ac:dyDescent="0.25">
      <c r="G232" s="2">
        <v>990.28800000000001</v>
      </c>
      <c r="H232" s="2">
        <v>992.21199999999999</v>
      </c>
      <c r="I232" s="2" t="s">
        <v>113</v>
      </c>
    </row>
    <row r="233" spans="7:9" x14ac:dyDescent="0.25">
      <c r="G233" s="2">
        <v>1068.048</v>
      </c>
      <c r="H233" s="2">
        <v>992.21199999999999</v>
      </c>
      <c r="I233" s="2" t="s">
        <v>114</v>
      </c>
    </row>
    <row r="234" spans="7:9" x14ac:dyDescent="0.25">
      <c r="G234" s="2">
        <v>1145.808</v>
      </c>
      <c r="H234" s="2">
        <v>992.21199999999999</v>
      </c>
      <c r="I234" s="2" t="s">
        <v>115</v>
      </c>
    </row>
    <row r="235" spans="7:9" x14ac:dyDescent="0.25">
      <c r="G235" s="2">
        <v>1223.568</v>
      </c>
      <c r="H235" s="2">
        <v>992.21199999999999</v>
      </c>
      <c r="I235" s="2" t="s">
        <v>73</v>
      </c>
    </row>
    <row r="236" spans="7:9" x14ac:dyDescent="0.25">
      <c r="G236" s="2">
        <v>1301.328</v>
      </c>
      <c r="H236" s="2">
        <v>992.21199999999999</v>
      </c>
      <c r="I236" s="2" t="s">
        <v>116</v>
      </c>
    </row>
    <row r="237" spans="7:9" x14ac:dyDescent="0.25">
      <c r="G237" s="2">
        <v>1379.088</v>
      </c>
      <c r="H237" s="2">
        <v>992.21199999999999</v>
      </c>
      <c r="I237" s="2" t="s">
        <v>117</v>
      </c>
    </row>
    <row r="238" spans="7:9" x14ac:dyDescent="0.25">
      <c r="G238" s="2">
        <v>1456.848</v>
      </c>
      <c r="H238" s="2">
        <v>992.21199999999999</v>
      </c>
      <c r="I238" s="2" t="s">
        <v>118</v>
      </c>
    </row>
    <row r="239" spans="7:9" x14ac:dyDescent="0.25">
      <c r="G239" s="2">
        <v>1534.6079999999999</v>
      </c>
      <c r="H239" s="2">
        <v>992.21199999999999</v>
      </c>
      <c r="I239" s="2" t="s">
        <v>119</v>
      </c>
    </row>
    <row r="240" spans="7:9" x14ac:dyDescent="0.25">
      <c r="G240" s="2">
        <v>1612.3679999999999</v>
      </c>
      <c r="H240" s="2">
        <v>992.21199999999999</v>
      </c>
      <c r="I240" s="2" t="s">
        <v>73</v>
      </c>
    </row>
    <row r="241" spans="7:9" x14ac:dyDescent="0.25">
      <c r="G241" s="2">
        <v>1690.1279999999999</v>
      </c>
      <c r="H241" s="2">
        <v>992.21199999999999</v>
      </c>
      <c r="I241" s="2" t="s">
        <v>120</v>
      </c>
    </row>
    <row r="242" spans="7:9" x14ac:dyDescent="0.25">
      <c r="G242" s="2">
        <v>1767.8879999999999</v>
      </c>
      <c r="H242" s="2">
        <v>992.21199999999999</v>
      </c>
      <c r="I242" s="2" t="s">
        <v>121</v>
      </c>
    </row>
    <row r="243" spans="7:9" x14ac:dyDescent="0.25">
      <c r="G243" s="2">
        <v>1845.6479999999999</v>
      </c>
      <c r="H243" s="2">
        <v>992.21199999999999</v>
      </c>
      <c r="I243" s="2" t="s">
        <v>122</v>
      </c>
    </row>
    <row r="244" spans="7:9" x14ac:dyDescent="0.25">
      <c r="G244" s="2">
        <v>1923.4079999999999</v>
      </c>
      <c r="H244" s="2">
        <v>992.21199999999999</v>
      </c>
      <c r="I244" s="2" t="s">
        <v>123</v>
      </c>
    </row>
    <row r="245" spans="7:9" x14ac:dyDescent="0.25">
      <c r="G245" s="2">
        <v>2001.1679999999999</v>
      </c>
      <c r="H245" s="2">
        <v>992.21199999999999</v>
      </c>
      <c r="I245" s="2" t="s">
        <v>73</v>
      </c>
    </row>
    <row r="246" spans="7:9" x14ac:dyDescent="0.25">
      <c r="G246" s="2">
        <v>2078.9279999999999</v>
      </c>
      <c r="H246" s="2">
        <v>992.21199999999999</v>
      </c>
      <c r="I246" s="2" t="s">
        <v>124</v>
      </c>
    </row>
    <row r="247" spans="7:9" x14ac:dyDescent="0.25">
      <c r="G247" s="2">
        <v>2156.6880000000001</v>
      </c>
      <c r="H247" s="2">
        <v>992.21199999999999</v>
      </c>
      <c r="I247" s="2" t="s">
        <v>125</v>
      </c>
    </row>
    <row r="248" spans="7:9" x14ac:dyDescent="0.25">
      <c r="G248" s="2">
        <v>2234.4479999999999</v>
      </c>
      <c r="H248" s="2">
        <v>992.21199999999999</v>
      </c>
      <c r="I248" s="2" t="s">
        <v>126</v>
      </c>
    </row>
    <row r="249" spans="7:9" x14ac:dyDescent="0.25">
      <c r="G249" s="2">
        <v>2312.2080000000001</v>
      </c>
      <c r="H249" s="2">
        <v>992.21199999999999</v>
      </c>
      <c r="I249" s="2" t="s">
        <v>127</v>
      </c>
    </row>
    <row r="250" spans="7:9" x14ac:dyDescent="0.25">
      <c r="G250" s="2">
        <v>2389.9679999999998</v>
      </c>
      <c r="H250" s="2">
        <v>992.21199999999999</v>
      </c>
      <c r="I250" s="2" t="s">
        <v>73</v>
      </c>
    </row>
    <row r="251" spans="7:9" x14ac:dyDescent="0.25">
      <c r="G251" s="2">
        <v>2467.7280000000001</v>
      </c>
      <c r="H251" s="2">
        <v>992.21199999999999</v>
      </c>
      <c r="I251" s="2" t="s">
        <v>128</v>
      </c>
    </row>
    <row r="252" spans="7:9" x14ac:dyDescent="0.25">
      <c r="G252" s="2">
        <v>2545.4879999999998</v>
      </c>
      <c r="H252" s="2">
        <v>992.21199999999999</v>
      </c>
      <c r="I252" s="2" t="s">
        <v>129</v>
      </c>
    </row>
    <row r="253" spans="7:9" x14ac:dyDescent="0.25">
      <c r="G253" s="2">
        <v>2623.248</v>
      </c>
      <c r="H253" s="2">
        <v>992.21199999999999</v>
      </c>
      <c r="I253" s="2" t="s">
        <v>130</v>
      </c>
    </row>
    <row r="254" spans="7:9" x14ac:dyDescent="0.25">
      <c r="G254" s="2">
        <v>2701.0079999999998</v>
      </c>
      <c r="H254" s="2">
        <v>992.21199999999999</v>
      </c>
      <c r="I254" s="2" t="s">
        <v>131</v>
      </c>
    </row>
    <row r="255" spans="7:9" x14ac:dyDescent="0.25">
      <c r="G255" s="2">
        <v>2778.768</v>
      </c>
      <c r="H255" s="2">
        <v>992.21199999999999</v>
      </c>
      <c r="I255" s="2" t="s">
        <v>73</v>
      </c>
    </row>
    <row r="256" spans="7:9" x14ac:dyDescent="0.25">
      <c r="G256" s="2">
        <v>2856.5279999999998</v>
      </c>
      <c r="H256" s="2">
        <v>992.21199999999999</v>
      </c>
      <c r="I256" s="2" t="s">
        <v>132</v>
      </c>
    </row>
    <row r="257" spans="7:9" x14ac:dyDescent="0.25">
      <c r="G257" s="2">
        <v>2934.28800000001</v>
      </c>
      <c r="H257" s="2">
        <v>992.21199999999999</v>
      </c>
      <c r="I257" s="2" t="s">
        <v>133</v>
      </c>
    </row>
    <row r="258" spans="7:9" x14ac:dyDescent="0.25">
      <c r="G258" s="2">
        <v>3012.0480000000098</v>
      </c>
      <c r="H258" s="2">
        <v>992.21199999999999</v>
      </c>
      <c r="I258" s="2" t="s">
        <v>134</v>
      </c>
    </row>
    <row r="259" spans="7:9" x14ac:dyDescent="0.25">
      <c r="G259" s="2">
        <v>3089.80800000001</v>
      </c>
      <c r="H259" s="2">
        <v>992.21199999999999</v>
      </c>
      <c r="I259" s="2" t="s">
        <v>135</v>
      </c>
    </row>
    <row r="260" spans="7:9" x14ac:dyDescent="0.25">
      <c r="G260" s="2">
        <v>3167.5680000000102</v>
      </c>
      <c r="H260" s="2">
        <v>992.21199999999999</v>
      </c>
      <c r="I260" s="2" t="s">
        <v>73</v>
      </c>
    </row>
    <row r="261" spans="7:9" x14ac:dyDescent="0.25">
      <c r="G261" s="2">
        <v>3245.32800000001</v>
      </c>
      <c r="H261" s="2">
        <v>992.21199999999999</v>
      </c>
      <c r="I261" s="2" t="s">
        <v>136</v>
      </c>
    </row>
    <row r="262" spans="7:9" x14ac:dyDescent="0.25">
      <c r="G262" s="2">
        <v>3323.0880000000102</v>
      </c>
      <c r="H262" s="2">
        <v>992.21199999999999</v>
      </c>
      <c r="I262" s="2" t="s">
        <v>137</v>
      </c>
    </row>
    <row r="263" spans="7:9" x14ac:dyDescent="0.25">
      <c r="G263" s="2">
        <v>329.32799999999997</v>
      </c>
      <c r="H263" s="2">
        <v>969.55200000000002</v>
      </c>
      <c r="I263" s="2" t="s">
        <v>138</v>
      </c>
    </row>
    <row r="264" spans="7:9" x14ac:dyDescent="0.25">
      <c r="G264" s="2">
        <v>407.08800000000002</v>
      </c>
      <c r="H264" s="2">
        <v>969.55200000000002</v>
      </c>
      <c r="I264" s="2" t="s">
        <v>139</v>
      </c>
    </row>
    <row r="265" spans="7:9" x14ac:dyDescent="0.25">
      <c r="G265" s="2">
        <v>484.84800000000001</v>
      </c>
      <c r="H265" s="2">
        <v>969.55200000000002</v>
      </c>
      <c r="I265" s="2" t="s">
        <v>140</v>
      </c>
    </row>
    <row r="266" spans="7:9" x14ac:dyDescent="0.25">
      <c r="G266" s="2">
        <v>562.60799999999995</v>
      </c>
      <c r="H266" s="2">
        <v>969.55200000000002</v>
      </c>
      <c r="I266" s="2" t="s">
        <v>141</v>
      </c>
    </row>
    <row r="267" spans="7:9" x14ac:dyDescent="0.25">
      <c r="G267" s="2">
        <v>640.36800000000005</v>
      </c>
      <c r="H267" s="2">
        <v>969.55200000000002</v>
      </c>
      <c r="I267" s="2" t="s">
        <v>142</v>
      </c>
    </row>
    <row r="268" spans="7:9" x14ac:dyDescent="0.25">
      <c r="G268" s="2">
        <v>718.12800000000004</v>
      </c>
      <c r="H268" s="2">
        <v>969.55200000000002</v>
      </c>
      <c r="I268" s="2" t="s">
        <v>143</v>
      </c>
    </row>
    <row r="269" spans="7:9" x14ac:dyDescent="0.25">
      <c r="G269" s="2">
        <v>795.88800000000003</v>
      </c>
      <c r="H269" s="2">
        <v>969.55200000000002</v>
      </c>
      <c r="I269" s="2" t="s">
        <v>144</v>
      </c>
    </row>
    <row r="270" spans="7:9" x14ac:dyDescent="0.25">
      <c r="G270" s="2">
        <v>873.64800000000002</v>
      </c>
      <c r="H270" s="2">
        <v>969.55200000000002</v>
      </c>
      <c r="I270" s="2" t="s">
        <v>145</v>
      </c>
    </row>
    <row r="271" spans="7:9" x14ac:dyDescent="0.25">
      <c r="G271" s="2">
        <v>951.40800000000002</v>
      </c>
      <c r="H271" s="2">
        <v>969.55200000000002</v>
      </c>
      <c r="I271" s="2" t="s">
        <v>146</v>
      </c>
    </row>
    <row r="272" spans="7:9" x14ac:dyDescent="0.25">
      <c r="G272" s="2">
        <v>1029.1679999999999</v>
      </c>
      <c r="H272" s="2">
        <v>969.55200000000002</v>
      </c>
      <c r="I272" s="2" t="s">
        <v>147</v>
      </c>
    </row>
    <row r="273" spans="7:9" x14ac:dyDescent="0.25">
      <c r="G273" s="2">
        <v>1106.9280000000001</v>
      </c>
      <c r="H273" s="2">
        <v>969.55200000000002</v>
      </c>
      <c r="I273" s="2" t="s">
        <v>148</v>
      </c>
    </row>
    <row r="274" spans="7:9" x14ac:dyDescent="0.25">
      <c r="G274" s="2">
        <v>1184.6880000000001</v>
      </c>
      <c r="H274" s="2">
        <v>969.55200000000002</v>
      </c>
      <c r="I274" s="2" t="s">
        <v>149</v>
      </c>
    </row>
    <row r="275" spans="7:9" x14ac:dyDescent="0.25">
      <c r="G275" s="2">
        <v>1262.4480000000001</v>
      </c>
      <c r="H275" s="2">
        <v>969.55200000000002</v>
      </c>
      <c r="I275" s="2" t="s">
        <v>150</v>
      </c>
    </row>
    <row r="276" spans="7:9" x14ac:dyDescent="0.25">
      <c r="G276" s="2">
        <v>1340.2080000000001</v>
      </c>
      <c r="H276" s="2">
        <v>969.55200000000002</v>
      </c>
      <c r="I276" s="2" t="s">
        <v>151</v>
      </c>
    </row>
    <row r="277" spans="7:9" x14ac:dyDescent="0.25">
      <c r="G277" s="2">
        <v>1417.9680000000001</v>
      </c>
      <c r="H277" s="2">
        <v>969.55200000000002</v>
      </c>
      <c r="I277" s="2" t="s">
        <v>152</v>
      </c>
    </row>
    <row r="278" spans="7:9" x14ac:dyDescent="0.25">
      <c r="G278" s="2">
        <v>1495.7280000000001</v>
      </c>
      <c r="H278" s="2">
        <v>969.55200000000002</v>
      </c>
      <c r="I278" s="2" t="s">
        <v>153</v>
      </c>
    </row>
    <row r="279" spans="7:9" x14ac:dyDescent="0.25">
      <c r="G279" s="2">
        <v>1573.4880000000001</v>
      </c>
      <c r="H279" s="2">
        <v>969.55200000000002</v>
      </c>
      <c r="I279" s="2" t="s">
        <v>154</v>
      </c>
    </row>
    <row r="280" spans="7:9" x14ac:dyDescent="0.25">
      <c r="G280" s="2">
        <v>1651.248</v>
      </c>
      <c r="H280" s="2">
        <v>969.55200000000002</v>
      </c>
      <c r="I280" s="2" t="s">
        <v>155</v>
      </c>
    </row>
    <row r="281" spans="7:9" x14ac:dyDescent="0.25">
      <c r="G281" s="2">
        <v>1729.008</v>
      </c>
      <c r="H281" s="2">
        <v>969.55200000000002</v>
      </c>
      <c r="I281" s="2" t="s">
        <v>156</v>
      </c>
    </row>
    <row r="282" spans="7:9" x14ac:dyDescent="0.25">
      <c r="G282" s="2">
        <v>1806.768</v>
      </c>
      <c r="H282" s="2">
        <v>969.55200000000002</v>
      </c>
      <c r="I282" s="2" t="s">
        <v>157</v>
      </c>
    </row>
    <row r="283" spans="7:9" x14ac:dyDescent="0.25">
      <c r="G283" s="2">
        <v>1884.528</v>
      </c>
      <c r="H283" s="2">
        <v>969.55200000000002</v>
      </c>
      <c r="I283" s="2" t="s">
        <v>158</v>
      </c>
    </row>
    <row r="284" spans="7:9" x14ac:dyDescent="0.25">
      <c r="G284" s="2">
        <v>1962.288</v>
      </c>
      <c r="H284" s="2">
        <v>969.55200000000002</v>
      </c>
      <c r="I284" s="2" t="s">
        <v>159</v>
      </c>
    </row>
    <row r="285" spans="7:9" x14ac:dyDescent="0.25">
      <c r="G285" s="2">
        <v>2040.048</v>
      </c>
      <c r="H285" s="2">
        <v>969.55200000000002</v>
      </c>
      <c r="I285" s="2" t="s">
        <v>160</v>
      </c>
    </row>
    <row r="286" spans="7:9" x14ac:dyDescent="0.25">
      <c r="G286" s="2">
        <v>2117.808</v>
      </c>
      <c r="H286" s="2">
        <v>969.55200000000002</v>
      </c>
      <c r="I286" s="2" t="s">
        <v>161</v>
      </c>
    </row>
    <row r="287" spans="7:9" x14ac:dyDescent="0.25">
      <c r="G287" s="2">
        <v>2195.5680000000002</v>
      </c>
      <c r="H287" s="2">
        <v>969.55200000000002</v>
      </c>
      <c r="I287" s="2" t="s">
        <v>162</v>
      </c>
    </row>
    <row r="288" spans="7:9" x14ac:dyDescent="0.25">
      <c r="G288" s="2">
        <v>2273.328</v>
      </c>
      <c r="H288" s="2">
        <v>969.55200000000002</v>
      </c>
      <c r="I288" s="2" t="s">
        <v>163</v>
      </c>
    </row>
    <row r="289" spans="7:9" x14ac:dyDescent="0.25">
      <c r="G289" s="2">
        <v>2351.0880000000002</v>
      </c>
      <c r="H289" s="2">
        <v>969.55200000000002</v>
      </c>
      <c r="I289" s="2" t="s">
        <v>164</v>
      </c>
    </row>
    <row r="290" spans="7:9" x14ac:dyDescent="0.25">
      <c r="G290" s="2">
        <v>2428.848</v>
      </c>
      <c r="H290" s="2">
        <v>969.55200000000002</v>
      </c>
      <c r="I290" s="2" t="s">
        <v>165</v>
      </c>
    </row>
    <row r="291" spans="7:9" x14ac:dyDescent="0.25">
      <c r="G291" s="2">
        <v>2506.6080000000002</v>
      </c>
      <c r="H291" s="2">
        <v>969.55200000000002</v>
      </c>
      <c r="I291" s="2" t="s">
        <v>166</v>
      </c>
    </row>
    <row r="292" spans="7:9" x14ac:dyDescent="0.25">
      <c r="G292" s="2">
        <v>2584.3679999999999</v>
      </c>
      <c r="H292" s="2">
        <v>969.55200000000002</v>
      </c>
      <c r="I292" s="2" t="s">
        <v>167</v>
      </c>
    </row>
    <row r="293" spans="7:9" x14ac:dyDescent="0.25">
      <c r="G293" s="2">
        <v>2662.1280000000002</v>
      </c>
      <c r="H293" s="2">
        <v>969.55200000000002</v>
      </c>
      <c r="I293" s="2" t="s">
        <v>168</v>
      </c>
    </row>
    <row r="294" spans="7:9" x14ac:dyDescent="0.25">
      <c r="G294" s="2">
        <v>2739.8879999999999</v>
      </c>
      <c r="H294" s="2">
        <v>969.55200000000002</v>
      </c>
      <c r="I294" s="2" t="s">
        <v>169</v>
      </c>
    </row>
    <row r="295" spans="7:9" x14ac:dyDescent="0.25">
      <c r="G295" s="2">
        <v>2817.6480000000001</v>
      </c>
      <c r="H295" s="2">
        <v>969.55200000000002</v>
      </c>
      <c r="I295" s="2" t="s">
        <v>170</v>
      </c>
    </row>
    <row r="296" spans="7:9" x14ac:dyDescent="0.25">
      <c r="G296" s="2">
        <v>2895.4079999999999</v>
      </c>
      <c r="H296" s="2">
        <v>969.55200000000002</v>
      </c>
      <c r="I296" s="2" t="s">
        <v>171</v>
      </c>
    </row>
    <row r="297" spans="7:9" x14ac:dyDescent="0.25">
      <c r="G297" s="2">
        <v>2973.1680000000101</v>
      </c>
      <c r="H297" s="2">
        <v>969.55200000000002</v>
      </c>
      <c r="I297" s="2" t="s">
        <v>172</v>
      </c>
    </row>
    <row r="298" spans="7:9" x14ac:dyDescent="0.25">
      <c r="G298" s="2">
        <v>3050.9280000000099</v>
      </c>
      <c r="H298" s="2">
        <v>969.55200000000002</v>
      </c>
      <c r="I298" s="2" t="s">
        <v>173</v>
      </c>
    </row>
    <row r="299" spans="7:9" x14ac:dyDescent="0.25">
      <c r="G299" s="2">
        <v>3128.6880000000101</v>
      </c>
      <c r="H299" s="2">
        <v>969.55200000000002</v>
      </c>
      <c r="I299" s="2" t="s">
        <v>174</v>
      </c>
    </row>
    <row r="300" spans="7:9" x14ac:dyDescent="0.25">
      <c r="G300" s="2">
        <v>3206.4480000000099</v>
      </c>
      <c r="H300" s="2">
        <v>969.55200000000002</v>
      </c>
      <c r="I300" s="2" t="s">
        <v>175</v>
      </c>
    </row>
    <row r="301" spans="7:9" x14ac:dyDescent="0.25">
      <c r="G301" s="2">
        <v>3284.2080000000101</v>
      </c>
      <c r="H301" s="2">
        <v>969.55200000000002</v>
      </c>
      <c r="I301" s="2" t="s">
        <v>176</v>
      </c>
    </row>
    <row r="302" spans="7:9" x14ac:dyDescent="0.25">
      <c r="G302" s="2">
        <v>3361.9680000000099</v>
      </c>
      <c r="H302" s="2">
        <v>969.55200000000002</v>
      </c>
      <c r="I302" s="2" t="s">
        <v>177</v>
      </c>
    </row>
    <row r="303" spans="7:9" x14ac:dyDescent="0.25">
      <c r="G303" s="2">
        <v>290.44799999999998</v>
      </c>
      <c r="H303" s="2">
        <v>946.89200000000005</v>
      </c>
      <c r="I303" s="2" t="s">
        <v>178</v>
      </c>
    </row>
    <row r="304" spans="7:9" x14ac:dyDescent="0.25">
      <c r="G304" s="2">
        <v>368.20800000000003</v>
      </c>
      <c r="H304" s="2">
        <v>946.89200000000005</v>
      </c>
      <c r="I304" s="2" t="s">
        <v>179</v>
      </c>
    </row>
    <row r="305" spans="7:9" x14ac:dyDescent="0.25">
      <c r="G305" s="2">
        <v>445.96800000000002</v>
      </c>
      <c r="H305" s="2">
        <v>946.89200000000005</v>
      </c>
      <c r="I305" s="2" t="s">
        <v>180</v>
      </c>
    </row>
    <row r="306" spans="7:9" x14ac:dyDescent="0.25">
      <c r="G306" s="2">
        <v>523.72799999999995</v>
      </c>
      <c r="H306" s="2">
        <v>946.89200000000005</v>
      </c>
      <c r="I306" s="2" t="s">
        <v>181</v>
      </c>
    </row>
    <row r="307" spans="7:9" x14ac:dyDescent="0.25">
      <c r="G307" s="2">
        <v>601.48800000000006</v>
      </c>
      <c r="H307" s="2">
        <v>946.89200000000005</v>
      </c>
      <c r="I307" s="2" t="s">
        <v>182</v>
      </c>
    </row>
    <row r="308" spans="7:9" x14ac:dyDescent="0.25">
      <c r="G308" s="2">
        <v>679.24800000000005</v>
      </c>
      <c r="H308" s="2">
        <v>946.89200000000005</v>
      </c>
      <c r="I308" s="2" t="s">
        <v>183</v>
      </c>
    </row>
    <row r="309" spans="7:9" x14ac:dyDescent="0.25">
      <c r="G309" s="2">
        <v>757.00800000000004</v>
      </c>
      <c r="H309" s="2">
        <v>946.89200000000005</v>
      </c>
      <c r="I309" s="2" t="s">
        <v>184</v>
      </c>
    </row>
    <row r="310" spans="7:9" x14ac:dyDescent="0.25">
      <c r="G310" s="2">
        <v>834.76800000000003</v>
      </c>
      <c r="H310" s="2">
        <v>946.89200000000005</v>
      </c>
      <c r="I310" s="2" t="s">
        <v>185</v>
      </c>
    </row>
    <row r="311" spans="7:9" x14ac:dyDescent="0.25">
      <c r="G311" s="2">
        <v>912.52800000000002</v>
      </c>
      <c r="H311" s="2">
        <v>946.89200000000005</v>
      </c>
      <c r="I311" s="2" t="s">
        <v>186</v>
      </c>
    </row>
    <row r="312" spans="7:9" x14ac:dyDescent="0.25">
      <c r="G312" s="2">
        <v>990.28800000000001</v>
      </c>
      <c r="H312" s="2">
        <v>946.89200000000005</v>
      </c>
      <c r="I312" s="2" t="s">
        <v>187</v>
      </c>
    </row>
    <row r="313" spans="7:9" x14ac:dyDescent="0.25">
      <c r="G313" s="2">
        <v>1068.048</v>
      </c>
      <c r="H313" s="2">
        <v>946.89200000000005</v>
      </c>
      <c r="I313" s="2" t="s">
        <v>188</v>
      </c>
    </row>
    <row r="314" spans="7:9" x14ac:dyDescent="0.25">
      <c r="G314" s="2">
        <v>1145.808</v>
      </c>
      <c r="H314" s="2">
        <v>946.89200000000005</v>
      </c>
      <c r="I314" s="2" t="s">
        <v>189</v>
      </c>
    </row>
    <row r="315" spans="7:9" x14ac:dyDescent="0.25">
      <c r="G315" s="2">
        <v>1223.568</v>
      </c>
      <c r="H315" s="2">
        <v>946.89200000000005</v>
      </c>
      <c r="I315" s="2" t="s">
        <v>190</v>
      </c>
    </row>
    <row r="316" spans="7:9" x14ac:dyDescent="0.25">
      <c r="G316" s="2">
        <v>1301.328</v>
      </c>
      <c r="H316" s="2">
        <v>946.89200000000005</v>
      </c>
      <c r="I316" s="2" t="s">
        <v>191</v>
      </c>
    </row>
    <row r="317" spans="7:9" x14ac:dyDescent="0.25">
      <c r="G317" s="2">
        <v>1379.088</v>
      </c>
      <c r="H317" s="2">
        <v>946.89200000000005</v>
      </c>
      <c r="I317" s="2" t="s">
        <v>192</v>
      </c>
    </row>
    <row r="318" spans="7:9" x14ac:dyDescent="0.25">
      <c r="G318" s="2">
        <v>1456.848</v>
      </c>
      <c r="H318" s="2">
        <v>946.89200000000005</v>
      </c>
      <c r="I318" s="2" t="s">
        <v>193</v>
      </c>
    </row>
    <row r="319" spans="7:9" x14ac:dyDescent="0.25">
      <c r="G319" s="2">
        <v>1534.6079999999999</v>
      </c>
      <c r="H319" s="2">
        <v>946.89200000000005</v>
      </c>
      <c r="I319" s="2" t="s">
        <v>194</v>
      </c>
    </row>
    <row r="320" spans="7:9" x14ac:dyDescent="0.25">
      <c r="G320" s="2">
        <v>1612.3679999999999</v>
      </c>
      <c r="H320" s="2">
        <v>946.89200000000005</v>
      </c>
      <c r="I320" s="2" t="s">
        <v>195</v>
      </c>
    </row>
    <row r="321" spans="7:9" x14ac:dyDescent="0.25">
      <c r="G321" s="2">
        <v>1690.1279999999999</v>
      </c>
      <c r="H321" s="2">
        <v>946.89200000000005</v>
      </c>
      <c r="I321" s="2" t="s">
        <v>196</v>
      </c>
    </row>
    <row r="322" spans="7:9" x14ac:dyDescent="0.25">
      <c r="G322" s="2">
        <v>1767.8879999999999</v>
      </c>
      <c r="H322" s="2">
        <v>946.89200000000005</v>
      </c>
      <c r="I322" s="2" t="s">
        <v>197</v>
      </c>
    </row>
    <row r="323" spans="7:9" x14ac:dyDescent="0.25">
      <c r="G323" s="2">
        <v>1845.6479999999999</v>
      </c>
      <c r="H323" s="2">
        <v>946.89200000000005</v>
      </c>
      <c r="I323" s="2" t="s">
        <v>198</v>
      </c>
    </row>
    <row r="324" spans="7:9" x14ac:dyDescent="0.25">
      <c r="G324" s="2">
        <v>1923.4079999999999</v>
      </c>
      <c r="H324" s="2">
        <v>946.89200000000005</v>
      </c>
      <c r="I324" s="2" t="s">
        <v>199</v>
      </c>
    </row>
    <row r="325" spans="7:9" x14ac:dyDescent="0.25">
      <c r="G325" s="2">
        <v>2001.1679999999999</v>
      </c>
      <c r="H325" s="2">
        <v>946.89200000000005</v>
      </c>
      <c r="I325" s="2" t="s">
        <v>200</v>
      </c>
    </row>
    <row r="326" spans="7:9" x14ac:dyDescent="0.25">
      <c r="G326" s="2">
        <v>2078.9279999999999</v>
      </c>
      <c r="H326" s="2">
        <v>946.89200000000005</v>
      </c>
      <c r="I326" s="2" t="s">
        <v>201</v>
      </c>
    </row>
    <row r="327" spans="7:9" x14ac:dyDescent="0.25">
      <c r="G327" s="2">
        <v>2156.6880000000001</v>
      </c>
      <c r="H327" s="2">
        <v>946.89200000000005</v>
      </c>
      <c r="I327" s="2" t="s">
        <v>202</v>
      </c>
    </row>
    <row r="328" spans="7:9" x14ac:dyDescent="0.25">
      <c r="G328" s="2">
        <v>2234.4479999999999</v>
      </c>
      <c r="H328" s="2">
        <v>946.89200000000005</v>
      </c>
      <c r="I328" s="2" t="s">
        <v>203</v>
      </c>
    </row>
    <row r="329" spans="7:9" x14ac:dyDescent="0.25">
      <c r="G329" s="2">
        <v>2312.2080000000001</v>
      </c>
      <c r="H329" s="2">
        <v>946.89200000000005</v>
      </c>
      <c r="I329" s="2" t="s">
        <v>204</v>
      </c>
    </row>
    <row r="330" spans="7:9" x14ac:dyDescent="0.25">
      <c r="G330" s="2">
        <v>2389.9679999999998</v>
      </c>
      <c r="H330" s="2">
        <v>946.89200000000005</v>
      </c>
      <c r="I330" s="2" t="s">
        <v>205</v>
      </c>
    </row>
    <row r="331" spans="7:9" x14ac:dyDescent="0.25">
      <c r="G331" s="2">
        <v>2467.7280000000001</v>
      </c>
      <c r="H331" s="2">
        <v>946.89200000000005</v>
      </c>
      <c r="I331" s="2" t="s">
        <v>206</v>
      </c>
    </row>
    <row r="332" spans="7:9" x14ac:dyDescent="0.25">
      <c r="G332" s="2">
        <v>2545.4879999999998</v>
      </c>
      <c r="H332" s="2">
        <v>946.89200000000005</v>
      </c>
      <c r="I332" s="2" t="s">
        <v>207</v>
      </c>
    </row>
    <row r="333" spans="7:9" x14ac:dyDescent="0.25">
      <c r="G333" s="2">
        <v>2623.248</v>
      </c>
      <c r="H333" s="2">
        <v>946.89200000000005</v>
      </c>
      <c r="I333" s="2" t="s">
        <v>208</v>
      </c>
    </row>
    <row r="334" spans="7:9" x14ac:dyDescent="0.25">
      <c r="G334" s="2">
        <v>2701.0079999999998</v>
      </c>
      <c r="H334" s="2">
        <v>946.89200000000005</v>
      </c>
      <c r="I334" s="2" t="s">
        <v>209</v>
      </c>
    </row>
    <row r="335" spans="7:9" x14ac:dyDescent="0.25">
      <c r="G335" s="2">
        <v>2778.768</v>
      </c>
      <c r="H335" s="2">
        <v>946.89200000000005</v>
      </c>
      <c r="I335" s="2" t="s">
        <v>210</v>
      </c>
    </row>
    <row r="336" spans="7:9" x14ac:dyDescent="0.25">
      <c r="G336" s="2">
        <v>2856.5279999999998</v>
      </c>
      <c r="H336" s="2">
        <v>946.89200000000005</v>
      </c>
      <c r="I336" s="2" t="s">
        <v>211</v>
      </c>
    </row>
    <row r="337" spans="7:9" x14ac:dyDescent="0.25">
      <c r="G337" s="2">
        <v>2934.28800000001</v>
      </c>
      <c r="H337" s="2">
        <v>946.89200000000005</v>
      </c>
      <c r="I337" s="2" t="s">
        <v>212</v>
      </c>
    </row>
    <row r="338" spans="7:9" x14ac:dyDescent="0.25">
      <c r="G338" s="2">
        <v>3012.0480000000098</v>
      </c>
      <c r="H338" s="2">
        <v>946.89200000000005</v>
      </c>
      <c r="I338" s="2" t="s">
        <v>213</v>
      </c>
    </row>
    <row r="339" spans="7:9" x14ac:dyDescent="0.25">
      <c r="G339" s="2">
        <v>3089.80800000001</v>
      </c>
      <c r="H339" s="2">
        <v>946.89200000000005</v>
      </c>
      <c r="I339" s="2" t="s">
        <v>214</v>
      </c>
    </row>
    <row r="340" spans="7:9" x14ac:dyDescent="0.25">
      <c r="G340" s="2">
        <v>3167.5680000000102</v>
      </c>
      <c r="H340" s="2">
        <v>946.89200000000005</v>
      </c>
      <c r="I340" s="2" t="s">
        <v>215</v>
      </c>
    </row>
    <row r="341" spans="7:9" x14ac:dyDescent="0.25">
      <c r="G341" s="2">
        <v>3245.32800000001</v>
      </c>
      <c r="H341" s="2">
        <v>946.89200000000005</v>
      </c>
      <c r="I341" s="2" t="s">
        <v>216</v>
      </c>
    </row>
    <row r="342" spans="7:9" x14ac:dyDescent="0.25">
      <c r="G342" s="2">
        <v>3323.0880000000102</v>
      </c>
      <c r="H342" s="2">
        <v>946.89200000000005</v>
      </c>
      <c r="I342" s="2" t="s">
        <v>217</v>
      </c>
    </row>
    <row r="343" spans="7:9" x14ac:dyDescent="0.25">
      <c r="G343" s="2">
        <v>329.32799999999997</v>
      </c>
      <c r="H343" s="2">
        <v>924.23199999999997</v>
      </c>
      <c r="I343" s="2" t="s">
        <v>218</v>
      </c>
    </row>
    <row r="344" spans="7:9" x14ac:dyDescent="0.25">
      <c r="G344" s="2">
        <v>407.08800000000002</v>
      </c>
      <c r="H344" s="2">
        <v>924.23199999999997</v>
      </c>
      <c r="I344" s="2" t="s">
        <v>219</v>
      </c>
    </row>
    <row r="345" spans="7:9" x14ac:dyDescent="0.25">
      <c r="G345" s="2">
        <v>484.84800000000001</v>
      </c>
      <c r="H345" s="2">
        <v>924.23199999999997</v>
      </c>
      <c r="I345" s="2" t="s">
        <v>220</v>
      </c>
    </row>
    <row r="346" spans="7:9" x14ac:dyDescent="0.25">
      <c r="G346" s="2">
        <v>562.60799999999995</v>
      </c>
      <c r="H346" s="2">
        <v>924.23199999999997</v>
      </c>
      <c r="I346" s="2" t="s">
        <v>221</v>
      </c>
    </row>
    <row r="347" spans="7:9" x14ac:dyDescent="0.25">
      <c r="G347" s="2">
        <v>640.36800000000005</v>
      </c>
      <c r="H347" s="2">
        <v>924.23199999999997</v>
      </c>
      <c r="I347" s="2" t="s">
        <v>72</v>
      </c>
    </row>
    <row r="348" spans="7:9" x14ac:dyDescent="0.25">
      <c r="G348" s="2">
        <v>718.12800000000004</v>
      </c>
      <c r="H348" s="2">
        <v>924.23199999999997</v>
      </c>
      <c r="I348" s="2" t="s">
        <v>222</v>
      </c>
    </row>
    <row r="349" spans="7:9" x14ac:dyDescent="0.25">
      <c r="G349" s="2">
        <v>795.88800000000003</v>
      </c>
      <c r="H349" s="2">
        <v>924.23199999999997</v>
      </c>
      <c r="I349" s="2" t="s">
        <v>223</v>
      </c>
    </row>
    <row r="350" spans="7:9" x14ac:dyDescent="0.25">
      <c r="G350" s="2">
        <v>873.64800000000002</v>
      </c>
      <c r="H350" s="2">
        <v>924.23199999999997</v>
      </c>
      <c r="I350" s="2" t="s">
        <v>224</v>
      </c>
    </row>
    <row r="351" spans="7:9" x14ac:dyDescent="0.25">
      <c r="G351" s="2">
        <v>951.40800000000002</v>
      </c>
      <c r="H351" s="2">
        <v>924.23199999999997</v>
      </c>
      <c r="I351" s="2" t="s">
        <v>225</v>
      </c>
    </row>
    <row r="352" spans="7:9" x14ac:dyDescent="0.25">
      <c r="G352" s="2">
        <v>1029.1679999999999</v>
      </c>
      <c r="H352" s="2">
        <v>924.23199999999997</v>
      </c>
      <c r="I352" s="2" t="s">
        <v>72</v>
      </c>
    </row>
    <row r="353" spans="7:9" x14ac:dyDescent="0.25">
      <c r="G353" s="2">
        <v>1106.9280000000001</v>
      </c>
      <c r="H353" s="2">
        <v>924.23199999999997</v>
      </c>
      <c r="I353" s="2" t="s">
        <v>226</v>
      </c>
    </row>
    <row r="354" spans="7:9" x14ac:dyDescent="0.25">
      <c r="G354" s="2">
        <v>1184.6880000000001</v>
      </c>
      <c r="H354" s="2">
        <v>924.23199999999997</v>
      </c>
      <c r="I354" s="2" t="s">
        <v>227</v>
      </c>
    </row>
    <row r="355" spans="7:9" x14ac:dyDescent="0.25">
      <c r="G355" s="2">
        <v>1262.4480000000001</v>
      </c>
      <c r="H355" s="2">
        <v>924.23199999999997</v>
      </c>
      <c r="I355" s="2" t="s">
        <v>228</v>
      </c>
    </row>
    <row r="356" spans="7:9" x14ac:dyDescent="0.25">
      <c r="G356" s="2">
        <v>1340.2080000000001</v>
      </c>
      <c r="H356" s="2">
        <v>924.23199999999997</v>
      </c>
      <c r="I356" s="2" t="s">
        <v>229</v>
      </c>
    </row>
    <row r="357" spans="7:9" x14ac:dyDescent="0.25">
      <c r="G357" s="2">
        <v>1417.9680000000001</v>
      </c>
      <c r="H357" s="2">
        <v>924.23199999999997</v>
      </c>
      <c r="I357" s="2" t="s">
        <v>72</v>
      </c>
    </row>
    <row r="358" spans="7:9" x14ac:dyDescent="0.25">
      <c r="G358" s="2">
        <v>1495.7280000000001</v>
      </c>
      <c r="H358" s="2">
        <v>924.23199999999997</v>
      </c>
      <c r="I358" s="2" t="s">
        <v>230</v>
      </c>
    </row>
    <row r="359" spans="7:9" x14ac:dyDescent="0.25">
      <c r="G359" s="2">
        <v>1573.4880000000001</v>
      </c>
      <c r="H359" s="2">
        <v>924.23199999999997</v>
      </c>
      <c r="I359" s="2" t="s">
        <v>231</v>
      </c>
    </row>
    <row r="360" spans="7:9" x14ac:dyDescent="0.25">
      <c r="G360" s="2">
        <v>1651.248</v>
      </c>
      <c r="H360" s="2">
        <v>924.23199999999997</v>
      </c>
      <c r="I360" s="2" t="s">
        <v>232</v>
      </c>
    </row>
    <row r="361" spans="7:9" x14ac:dyDescent="0.25">
      <c r="G361" s="2">
        <v>1729.008</v>
      </c>
      <c r="H361" s="2">
        <v>924.23199999999997</v>
      </c>
      <c r="I361" s="2" t="s">
        <v>233</v>
      </c>
    </row>
    <row r="362" spans="7:9" x14ac:dyDescent="0.25">
      <c r="G362" s="2">
        <v>1806.768</v>
      </c>
      <c r="H362" s="2">
        <v>924.23199999999997</v>
      </c>
      <c r="I362" s="2" t="s">
        <v>72</v>
      </c>
    </row>
    <row r="363" spans="7:9" x14ac:dyDescent="0.25">
      <c r="G363" s="2">
        <v>1884.528</v>
      </c>
      <c r="H363" s="2">
        <v>924.23199999999997</v>
      </c>
      <c r="I363" s="2" t="s">
        <v>234</v>
      </c>
    </row>
    <row r="364" spans="7:9" x14ac:dyDescent="0.25">
      <c r="G364" s="2">
        <v>1962.288</v>
      </c>
      <c r="H364" s="2">
        <v>924.23199999999997</v>
      </c>
      <c r="I364" s="2" t="s">
        <v>235</v>
      </c>
    </row>
    <row r="365" spans="7:9" x14ac:dyDescent="0.25">
      <c r="G365" s="2">
        <v>2040.048</v>
      </c>
      <c r="H365" s="2">
        <v>924.23199999999997</v>
      </c>
      <c r="I365" s="2" t="s">
        <v>236</v>
      </c>
    </row>
    <row r="366" spans="7:9" x14ac:dyDescent="0.25">
      <c r="G366" s="2">
        <v>2117.808</v>
      </c>
      <c r="H366" s="2">
        <v>924.23199999999997</v>
      </c>
      <c r="I366" s="2" t="s">
        <v>237</v>
      </c>
    </row>
    <row r="367" spans="7:9" x14ac:dyDescent="0.25">
      <c r="G367" s="2">
        <v>2195.5680000000002</v>
      </c>
      <c r="H367" s="2">
        <v>924.23199999999997</v>
      </c>
      <c r="I367" s="2" t="s">
        <v>72</v>
      </c>
    </row>
    <row r="368" spans="7:9" x14ac:dyDescent="0.25">
      <c r="G368" s="2">
        <v>2273.328</v>
      </c>
      <c r="H368" s="2">
        <v>924.23199999999997</v>
      </c>
      <c r="I368" s="2" t="s">
        <v>238</v>
      </c>
    </row>
    <row r="369" spans="7:9" x14ac:dyDescent="0.25">
      <c r="G369" s="2">
        <v>2351.0880000000002</v>
      </c>
      <c r="H369" s="2">
        <v>924.23199999999997</v>
      </c>
      <c r="I369" s="2" t="s">
        <v>239</v>
      </c>
    </row>
    <row r="370" spans="7:9" x14ac:dyDescent="0.25">
      <c r="G370" s="2">
        <v>2428.848</v>
      </c>
      <c r="H370" s="2">
        <v>924.23199999999997</v>
      </c>
      <c r="I370" s="2" t="s">
        <v>240</v>
      </c>
    </row>
    <row r="371" spans="7:9" x14ac:dyDescent="0.25">
      <c r="G371" s="2">
        <v>2506.6080000000002</v>
      </c>
      <c r="H371" s="2">
        <v>924.23199999999997</v>
      </c>
      <c r="I371" s="2" t="s">
        <v>241</v>
      </c>
    </row>
    <row r="372" spans="7:9" x14ac:dyDescent="0.25">
      <c r="G372" s="2">
        <v>2584.3679999999999</v>
      </c>
      <c r="H372" s="2">
        <v>924.23199999999997</v>
      </c>
      <c r="I372" s="2" t="s">
        <v>72</v>
      </c>
    </row>
    <row r="373" spans="7:9" x14ac:dyDescent="0.25">
      <c r="G373" s="2">
        <v>2662.1280000000002</v>
      </c>
      <c r="H373" s="2">
        <v>924.23199999999997</v>
      </c>
      <c r="I373" s="2" t="s">
        <v>242</v>
      </c>
    </row>
    <row r="374" spans="7:9" x14ac:dyDescent="0.25">
      <c r="G374" s="2">
        <v>2739.8879999999999</v>
      </c>
      <c r="H374" s="2">
        <v>924.23199999999997</v>
      </c>
      <c r="I374" s="2" t="s">
        <v>243</v>
      </c>
    </row>
    <row r="375" spans="7:9" x14ac:dyDescent="0.25">
      <c r="G375" s="2">
        <v>2817.6480000000001</v>
      </c>
      <c r="H375" s="2">
        <v>924.23199999999997</v>
      </c>
      <c r="I375" s="2" t="s">
        <v>244</v>
      </c>
    </row>
    <row r="376" spans="7:9" x14ac:dyDescent="0.25">
      <c r="G376" s="2">
        <v>2895.4079999999999</v>
      </c>
      <c r="H376" s="2">
        <v>924.23199999999997</v>
      </c>
      <c r="I376" s="2" t="s">
        <v>245</v>
      </c>
    </row>
    <row r="377" spans="7:9" x14ac:dyDescent="0.25">
      <c r="G377" s="2">
        <v>2973.1680000000101</v>
      </c>
      <c r="H377" s="2">
        <v>924.23199999999997</v>
      </c>
      <c r="I377" s="2" t="s">
        <v>72</v>
      </c>
    </row>
    <row r="378" spans="7:9" x14ac:dyDescent="0.25">
      <c r="G378" s="2">
        <v>3050.9280000000099</v>
      </c>
      <c r="H378" s="2">
        <v>924.23199999999997</v>
      </c>
      <c r="I378" s="2" t="s">
        <v>246</v>
      </c>
    </row>
    <row r="379" spans="7:9" x14ac:dyDescent="0.25">
      <c r="G379" s="2">
        <v>3128.6880000000101</v>
      </c>
      <c r="H379" s="2">
        <v>924.23199999999997</v>
      </c>
      <c r="I379" s="2" t="s">
        <v>247</v>
      </c>
    </row>
    <row r="380" spans="7:9" x14ac:dyDescent="0.25">
      <c r="G380" s="2">
        <v>3206.4480000000099</v>
      </c>
      <c r="H380" s="2">
        <v>924.23199999999997</v>
      </c>
      <c r="I380" s="2" t="s">
        <v>248</v>
      </c>
    </row>
    <row r="381" spans="7:9" x14ac:dyDescent="0.25">
      <c r="G381" s="2">
        <v>3284.2080000000101</v>
      </c>
      <c r="H381" s="2">
        <v>924.23199999999997</v>
      </c>
      <c r="I381" s="2" t="s">
        <v>249</v>
      </c>
    </row>
    <row r="382" spans="7:9" x14ac:dyDescent="0.25">
      <c r="G382" s="2">
        <v>3361.9680000000099</v>
      </c>
      <c r="H382" s="2">
        <v>924.23199999999997</v>
      </c>
      <c r="I382" s="2" t="s">
        <v>72</v>
      </c>
    </row>
    <row r="383" spans="7:9" x14ac:dyDescent="0.25">
      <c r="G383" s="2">
        <v>290.44799999999998</v>
      </c>
      <c r="H383" s="2">
        <v>901.572</v>
      </c>
      <c r="I383" s="2" t="s">
        <v>250</v>
      </c>
    </row>
    <row r="384" spans="7:9" x14ac:dyDescent="0.25">
      <c r="G384" s="2">
        <v>368.20800000000003</v>
      </c>
      <c r="H384" s="2">
        <v>901.572</v>
      </c>
      <c r="I384" s="2" t="s">
        <v>73</v>
      </c>
    </row>
    <row r="385" spans="7:9" x14ac:dyDescent="0.25">
      <c r="G385" s="2">
        <v>445.96800000000002</v>
      </c>
      <c r="H385" s="2">
        <v>901.572</v>
      </c>
      <c r="I385" s="2" t="s">
        <v>251</v>
      </c>
    </row>
    <row r="386" spans="7:9" x14ac:dyDescent="0.25">
      <c r="G386" s="2">
        <v>523.72799999999995</v>
      </c>
      <c r="H386" s="2">
        <v>901.572</v>
      </c>
      <c r="I386" s="2" t="s">
        <v>73</v>
      </c>
    </row>
    <row r="387" spans="7:9" x14ac:dyDescent="0.25">
      <c r="G387" s="2">
        <v>601.48800000000006</v>
      </c>
      <c r="H387" s="2">
        <v>901.572</v>
      </c>
      <c r="I387" s="2" t="s">
        <v>252</v>
      </c>
    </row>
    <row r="388" spans="7:9" x14ac:dyDescent="0.25">
      <c r="G388" s="2">
        <v>679.24800000000005</v>
      </c>
      <c r="H388" s="2">
        <v>901.572</v>
      </c>
      <c r="I388" s="2" t="s">
        <v>253</v>
      </c>
    </row>
    <row r="389" spans="7:9" x14ac:dyDescent="0.25">
      <c r="G389" s="2">
        <v>757.00800000000004</v>
      </c>
      <c r="H389" s="2">
        <v>901.572</v>
      </c>
      <c r="I389" s="2" t="s">
        <v>73</v>
      </c>
    </row>
    <row r="390" spans="7:9" x14ac:dyDescent="0.25">
      <c r="G390" s="2">
        <v>834.76800000000003</v>
      </c>
      <c r="H390" s="2">
        <v>901.572</v>
      </c>
      <c r="I390" s="2" t="s">
        <v>254</v>
      </c>
    </row>
    <row r="391" spans="7:9" x14ac:dyDescent="0.25">
      <c r="G391" s="2">
        <v>912.52800000000002</v>
      </c>
      <c r="H391" s="2">
        <v>901.572</v>
      </c>
      <c r="I391" s="2" t="s">
        <v>73</v>
      </c>
    </row>
    <row r="392" spans="7:9" x14ac:dyDescent="0.25">
      <c r="G392" s="2">
        <v>990.28800000000001</v>
      </c>
      <c r="H392" s="2">
        <v>901.572</v>
      </c>
      <c r="I392" s="2" t="s">
        <v>255</v>
      </c>
    </row>
    <row r="393" spans="7:9" x14ac:dyDescent="0.25">
      <c r="G393" s="2">
        <v>1068.048</v>
      </c>
      <c r="H393" s="2">
        <v>901.572</v>
      </c>
      <c r="I393" s="2" t="s">
        <v>256</v>
      </c>
    </row>
    <row r="394" spans="7:9" x14ac:dyDescent="0.25">
      <c r="G394" s="2">
        <v>1145.808</v>
      </c>
      <c r="H394" s="2">
        <v>901.572</v>
      </c>
      <c r="I394" s="2" t="s">
        <v>73</v>
      </c>
    </row>
    <row r="395" spans="7:9" x14ac:dyDescent="0.25">
      <c r="G395" s="2">
        <v>1223.568</v>
      </c>
      <c r="H395" s="2">
        <v>901.572</v>
      </c>
      <c r="I395" s="2" t="s">
        <v>257</v>
      </c>
    </row>
    <row r="396" spans="7:9" x14ac:dyDescent="0.25">
      <c r="G396" s="2">
        <v>1301.328</v>
      </c>
      <c r="H396" s="2">
        <v>901.572</v>
      </c>
      <c r="I396" s="2" t="s">
        <v>73</v>
      </c>
    </row>
    <row r="397" spans="7:9" x14ac:dyDescent="0.25">
      <c r="G397" s="2">
        <v>1379.088</v>
      </c>
      <c r="H397" s="2">
        <v>901.572</v>
      </c>
      <c r="I397" s="2" t="s">
        <v>258</v>
      </c>
    </row>
    <row r="398" spans="7:9" x14ac:dyDescent="0.25">
      <c r="G398" s="2">
        <v>1456.848</v>
      </c>
      <c r="H398" s="2">
        <v>901.572</v>
      </c>
      <c r="I398" s="2" t="s">
        <v>259</v>
      </c>
    </row>
    <row r="399" spans="7:9" x14ac:dyDescent="0.25">
      <c r="G399" s="2">
        <v>1534.6079999999999</v>
      </c>
      <c r="H399" s="2">
        <v>901.572</v>
      </c>
      <c r="I399" s="2" t="s">
        <v>73</v>
      </c>
    </row>
    <row r="400" spans="7:9" x14ac:dyDescent="0.25">
      <c r="G400" s="2">
        <v>1612.3679999999999</v>
      </c>
      <c r="H400" s="2">
        <v>901.572</v>
      </c>
      <c r="I400" s="2" t="s">
        <v>260</v>
      </c>
    </row>
    <row r="401" spans="7:9" x14ac:dyDescent="0.25">
      <c r="G401" s="2">
        <v>1690.1279999999999</v>
      </c>
      <c r="H401" s="2">
        <v>901.572</v>
      </c>
      <c r="I401" s="2" t="s">
        <v>73</v>
      </c>
    </row>
    <row r="402" spans="7:9" x14ac:dyDescent="0.25">
      <c r="G402" s="2">
        <v>1767.8879999999999</v>
      </c>
      <c r="H402" s="2">
        <v>901.572</v>
      </c>
      <c r="I402" s="2" t="s">
        <v>261</v>
      </c>
    </row>
    <row r="403" spans="7:9" x14ac:dyDescent="0.25">
      <c r="G403" s="2">
        <v>1845.6479999999999</v>
      </c>
      <c r="H403" s="2">
        <v>901.572</v>
      </c>
      <c r="I403" s="2" t="s">
        <v>262</v>
      </c>
    </row>
    <row r="404" spans="7:9" x14ac:dyDescent="0.25">
      <c r="G404" s="2">
        <v>1923.4079999999999</v>
      </c>
      <c r="H404" s="2">
        <v>901.572</v>
      </c>
      <c r="I404" s="2" t="s">
        <v>73</v>
      </c>
    </row>
    <row r="405" spans="7:9" x14ac:dyDescent="0.25">
      <c r="G405" s="2">
        <v>2001.1679999999999</v>
      </c>
      <c r="H405" s="2">
        <v>901.572</v>
      </c>
      <c r="I405" s="2" t="s">
        <v>263</v>
      </c>
    </row>
    <row r="406" spans="7:9" x14ac:dyDescent="0.25">
      <c r="G406" s="2">
        <v>2078.9279999999999</v>
      </c>
      <c r="H406" s="2">
        <v>901.572</v>
      </c>
      <c r="I406" s="2" t="s">
        <v>73</v>
      </c>
    </row>
    <row r="407" spans="7:9" x14ac:dyDescent="0.25">
      <c r="G407" s="2">
        <v>2156.6880000000001</v>
      </c>
      <c r="H407" s="2">
        <v>901.572</v>
      </c>
      <c r="I407" s="2" t="s">
        <v>264</v>
      </c>
    </row>
    <row r="408" spans="7:9" x14ac:dyDescent="0.25">
      <c r="G408" s="2">
        <v>2234.4479999999999</v>
      </c>
      <c r="H408" s="2">
        <v>901.572</v>
      </c>
      <c r="I408" s="2" t="s">
        <v>265</v>
      </c>
    </row>
    <row r="409" spans="7:9" x14ac:dyDescent="0.25">
      <c r="G409" s="2">
        <v>2312.2080000000001</v>
      </c>
      <c r="H409" s="2">
        <v>901.572</v>
      </c>
      <c r="I409" s="2" t="s">
        <v>73</v>
      </c>
    </row>
    <row r="410" spans="7:9" x14ac:dyDescent="0.25">
      <c r="G410" s="2">
        <v>2389.9679999999998</v>
      </c>
      <c r="H410" s="2">
        <v>901.572</v>
      </c>
      <c r="I410" s="2" t="s">
        <v>266</v>
      </c>
    </row>
    <row r="411" spans="7:9" x14ac:dyDescent="0.25">
      <c r="G411" s="2">
        <v>2467.7280000000001</v>
      </c>
      <c r="H411" s="2">
        <v>901.572</v>
      </c>
      <c r="I411" s="2" t="s">
        <v>73</v>
      </c>
    </row>
    <row r="412" spans="7:9" x14ac:dyDescent="0.25">
      <c r="G412" s="2">
        <v>2545.4879999999998</v>
      </c>
      <c r="H412" s="2">
        <v>901.572</v>
      </c>
      <c r="I412" s="2" t="s">
        <v>267</v>
      </c>
    </row>
    <row r="413" spans="7:9" x14ac:dyDescent="0.25">
      <c r="G413" s="2">
        <v>2623.248</v>
      </c>
      <c r="H413" s="2">
        <v>901.572</v>
      </c>
      <c r="I413" s="2" t="s">
        <v>268</v>
      </c>
    </row>
    <row r="414" spans="7:9" x14ac:dyDescent="0.25">
      <c r="G414" s="2">
        <v>2701.0079999999998</v>
      </c>
      <c r="H414" s="2">
        <v>901.572</v>
      </c>
      <c r="I414" s="2" t="s">
        <v>73</v>
      </c>
    </row>
    <row r="415" spans="7:9" x14ac:dyDescent="0.25">
      <c r="G415" s="2">
        <v>2778.768</v>
      </c>
      <c r="H415" s="2">
        <v>901.572</v>
      </c>
      <c r="I415" s="2" t="s">
        <v>269</v>
      </c>
    </row>
    <row r="416" spans="7:9" x14ac:dyDescent="0.25">
      <c r="G416" s="2">
        <v>2856.5279999999998</v>
      </c>
      <c r="H416" s="2">
        <v>901.572</v>
      </c>
      <c r="I416" s="2" t="s">
        <v>73</v>
      </c>
    </row>
    <row r="417" spans="7:9" x14ac:dyDescent="0.25">
      <c r="G417" s="2">
        <v>2934.28800000001</v>
      </c>
      <c r="H417" s="2">
        <v>901.572</v>
      </c>
      <c r="I417" s="2" t="s">
        <v>270</v>
      </c>
    </row>
    <row r="418" spans="7:9" x14ac:dyDescent="0.25">
      <c r="G418" s="2">
        <v>3012.0480000000098</v>
      </c>
      <c r="H418" s="2">
        <v>901.572</v>
      </c>
      <c r="I418" s="2" t="s">
        <v>271</v>
      </c>
    </row>
    <row r="419" spans="7:9" x14ac:dyDescent="0.25">
      <c r="G419" s="2">
        <v>3089.80800000001</v>
      </c>
      <c r="H419" s="2">
        <v>901.572</v>
      </c>
      <c r="I419" s="2" t="s">
        <v>73</v>
      </c>
    </row>
    <row r="420" spans="7:9" x14ac:dyDescent="0.25">
      <c r="G420" s="2">
        <v>3167.5680000000102</v>
      </c>
      <c r="H420" s="2">
        <v>901.572</v>
      </c>
      <c r="I420" s="2" t="s">
        <v>272</v>
      </c>
    </row>
    <row r="421" spans="7:9" x14ac:dyDescent="0.25">
      <c r="G421" s="2">
        <v>3245.32800000001</v>
      </c>
      <c r="H421" s="2">
        <v>901.572</v>
      </c>
      <c r="I421" s="2" t="s">
        <v>73</v>
      </c>
    </row>
    <row r="422" spans="7:9" x14ac:dyDescent="0.25">
      <c r="G422" s="2">
        <v>3323.0880000000102</v>
      </c>
      <c r="H422" s="2">
        <v>901.572</v>
      </c>
      <c r="I422" s="2" t="s">
        <v>273</v>
      </c>
    </row>
    <row r="423" spans="7:9" x14ac:dyDescent="0.25">
      <c r="G423" s="2">
        <v>329.32799999999997</v>
      </c>
      <c r="H423" s="2">
        <v>878.91200000000003</v>
      </c>
      <c r="I423" s="2" t="s">
        <v>274</v>
      </c>
    </row>
    <row r="424" spans="7:9" x14ac:dyDescent="0.25">
      <c r="G424" s="2">
        <v>407.08800000000002</v>
      </c>
      <c r="H424" s="2">
        <v>878.91200000000003</v>
      </c>
      <c r="I424" s="2" t="s">
        <v>72</v>
      </c>
    </row>
    <row r="425" spans="7:9" x14ac:dyDescent="0.25">
      <c r="G425" s="2">
        <v>484.84800000000001</v>
      </c>
      <c r="H425" s="2">
        <v>878.91200000000003</v>
      </c>
      <c r="I425" s="2" t="s">
        <v>275</v>
      </c>
    </row>
    <row r="426" spans="7:9" x14ac:dyDescent="0.25">
      <c r="G426" s="2">
        <v>562.60799999999995</v>
      </c>
      <c r="H426" s="2">
        <v>878.91200000000003</v>
      </c>
      <c r="I426" s="2" t="s">
        <v>72</v>
      </c>
    </row>
    <row r="427" spans="7:9" x14ac:dyDescent="0.25">
      <c r="G427" s="2">
        <v>640.36800000000005</v>
      </c>
      <c r="H427" s="2">
        <v>878.91200000000003</v>
      </c>
      <c r="I427" s="2" t="s">
        <v>276</v>
      </c>
    </row>
    <row r="428" spans="7:9" x14ac:dyDescent="0.25">
      <c r="G428" s="2">
        <v>718.12800000000004</v>
      </c>
      <c r="H428" s="2">
        <v>878.91200000000003</v>
      </c>
      <c r="I428" s="2" t="s">
        <v>277</v>
      </c>
    </row>
    <row r="429" spans="7:9" x14ac:dyDescent="0.25">
      <c r="G429" s="2">
        <v>795.88800000000003</v>
      </c>
      <c r="H429" s="2">
        <v>878.91200000000003</v>
      </c>
      <c r="I429" s="2" t="s">
        <v>72</v>
      </c>
    </row>
    <row r="430" spans="7:9" x14ac:dyDescent="0.25">
      <c r="G430" s="2">
        <v>873.64800000000002</v>
      </c>
      <c r="H430" s="2">
        <v>878.91200000000003</v>
      </c>
      <c r="I430" s="2" t="s">
        <v>278</v>
      </c>
    </row>
    <row r="431" spans="7:9" x14ac:dyDescent="0.25">
      <c r="G431" s="2">
        <v>951.40800000000002</v>
      </c>
      <c r="H431" s="2">
        <v>878.91200000000003</v>
      </c>
      <c r="I431" s="2" t="s">
        <v>72</v>
      </c>
    </row>
    <row r="432" spans="7:9" x14ac:dyDescent="0.25">
      <c r="G432" s="2">
        <v>1029.1679999999999</v>
      </c>
      <c r="H432" s="2">
        <v>878.91200000000003</v>
      </c>
      <c r="I432" s="2" t="s">
        <v>279</v>
      </c>
    </row>
    <row r="433" spans="7:9" x14ac:dyDescent="0.25">
      <c r="G433" s="2">
        <v>1106.9280000000001</v>
      </c>
      <c r="H433" s="2">
        <v>878.91200000000003</v>
      </c>
      <c r="I433" s="2" t="s">
        <v>280</v>
      </c>
    </row>
    <row r="434" spans="7:9" x14ac:dyDescent="0.25">
      <c r="G434" s="2">
        <v>1184.6880000000001</v>
      </c>
      <c r="H434" s="2">
        <v>878.91200000000003</v>
      </c>
      <c r="I434" s="2" t="s">
        <v>72</v>
      </c>
    </row>
    <row r="435" spans="7:9" x14ac:dyDescent="0.25">
      <c r="G435" s="2">
        <v>1262.4480000000001</v>
      </c>
      <c r="H435" s="2">
        <v>878.91200000000003</v>
      </c>
      <c r="I435" s="2" t="s">
        <v>281</v>
      </c>
    </row>
    <row r="436" spans="7:9" x14ac:dyDescent="0.25">
      <c r="G436" s="2">
        <v>1340.2080000000001</v>
      </c>
      <c r="H436" s="2">
        <v>878.91200000000003</v>
      </c>
      <c r="I436" s="2" t="s">
        <v>72</v>
      </c>
    </row>
    <row r="437" spans="7:9" x14ac:dyDescent="0.25">
      <c r="G437" s="2">
        <v>1417.9680000000001</v>
      </c>
      <c r="H437" s="2">
        <v>878.91200000000003</v>
      </c>
      <c r="I437" s="2" t="s">
        <v>282</v>
      </c>
    </row>
    <row r="438" spans="7:9" x14ac:dyDescent="0.25">
      <c r="G438" s="2">
        <v>1495.7280000000001</v>
      </c>
      <c r="H438" s="2">
        <v>878.91200000000003</v>
      </c>
      <c r="I438" s="2" t="s">
        <v>283</v>
      </c>
    </row>
    <row r="439" spans="7:9" x14ac:dyDescent="0.25">
      <c r="G439" s="2">
        <v>1573.4880000000001</v>
      </c>
      <c r="H439" s="2">
        <v>878.91200000000003</v>
      </c>
      <c r="I439" s="2" t="s">
        <v>72</v>
      </c>
    </row>
    <row r="440" spans="7:9" x14ac:dyDescent="0.25">
      <c r="G440" s="2">
        <v>1651.248</v>
      </c>
      <c r="H440" s="2">
        <v>878.91200000000003</v>
      </c>
      <c r="I440" s="2" t="s">
        <v>284</v>
      </c>
    </row>
    <row r="441" spans="7:9" x14ac:dyDescent="0.25">
      <c r="G441" s="2">
        <v>1729.008</v>
      </c>
      <c r="H441" s="2">
        <v>878.91200000000003</v>
      </c>
      <c r="I441" s="2" t="s">
        <v>72</v>
      </c>
    </row>
    <row r="442" spans="7:9" x14ac:dyDescent="0.25">
      <c r="G442" s="2">
        <v>1806.768</v>
      </c>
      <c r="H442" s="2">
        <v>878.91200000000003</v>
      </c>
      <c r="I442" s="2" t="s">
        <v>285</v>
      </c>
    </row>
    <row r="443" spans="7:9" x14ac:dyDescent="0.25">
      <c r="G443" s="2">
        <v>1884.528</v>
      </c>
      <c r="H443" s="2">
        <v>878.91200000000003</v>
      </c>
      <c r="I443" s="2" t="s">
        <v>286</v>
      </c>
    </row>
    <row r="444" spans="7:9" x14ac:dyDescent="0.25">
      <c r="G444" s="2">
        <v>1962.288</v>
      </c>
      <c r="H444" s="2">
        <v>878.91200000000003</v>
      </c>
      <c r="I444" s="2" t="s">
        <v>72</v>
      </c>
    </row>
    <row r="445" spans="7:9" x14ac:dyDescent="0.25">
      <c r="G445" s="2">
        <v>2040.048</v>
      </c>
      <c r="H445" s="2">
        <v>878.91200000000003</v>
      </c>
      <c r="I445" s="2" t="s">
        <v>287</v>
      </c>
    </row>
    <row r="446" spans="7:9" x14ac:dyDescent="0.25">
      <c r="G446" s="2">
        <v>2117.808</v>
      </c>
      <c r="H446" s="2">
        <v>878.91200000000003</v>
      </c>
      <c r="I446" s="2" t="s">
        <v>72</v>
      </c>
    </row>
    <row r="447" spans="7:9" x14ac:dyDescent="0.25">
      <c r="G447" s="2">
        <v>2195.5680000000002</v>
      </c>
      <c r="H447" s="2">
        <v>878.91200000000003</v>
      </c>
      <c r="I447" s="2" t="s">
        <v>288</v>
      </c>
    </row>
    <row r="448" spans="7:9" x14ac:dyDescent="0.25">
      <c r="G448" s="2">
        <v>2273.328</v>
      </c>
      <c r="H448" s="2">
        <v>878.91200000000003</v>
      </c>
      <c r="I448" s="2" t="s">
        <v>289</v>
      </c>
    </row>
    <row r="449" spans="7:9" x14ac:dyDescent="0.25">
      <c r="G449" s="2">
        <v>2351.0880000000002</v>
      </c>
      <c r="H449" s="2">
        <v>878.91200000000003</v>
      </c>
      <c r="I449" s="2" t="s">
        <v>72</v>
      </c>
    </row>
    <row r="450" spans="7:9" x14ac:dyDescent="0.25">
      <c r="G450" s="2">
        <v>2428.848</v>
      </c>
      <c r="H450" s="2">
        <v>878.91200000000003</v>
      </c>
      <c r="I450" s="2" t="s">
        <v>290</v>
      </c>
    </row>
    <row r="451" spans="7:9" x14ac:dyDescent="0.25">
      <c r="G451" s="2">
        <v>2506.6080000000002</v>
      </c>
      <c r="H451" s="2">
        <v>878.91200000000003</v>
      </c>
      <c r="I451" s="2" t="s">
        <v>72</v>
      </c>
    </row>
    <row r="452" spans="7:9" x14ac:dyDescent="0.25">
      <c r="G452" s="2">
        <v>2584.3679999999999</v>
      </c>
      <c r="H452" s="2">
        <v>878.91200000000003</v>
      </c>
      <c r="I452" s="2" t="s">
        <v>291</v>
      </c>
    </row>
    <row r="453" spans="7:9" x14ac:dyDescent="0.25">
      <c r="G453" s="2">
        <v>2662.1280000000002</v>
      </c>
      <c r="H453" s="2">
        <v>878.91200000000003</v>
      </c>
      <c r="I453" s="2" t="s">
        <v>292</v>
      </c>
    </row>
    <row r="454" spans="7:9" x14ac:dyDescent="0.25">
      <c r="G454" s="2">
        <v>2739.8879999999999</v>
      </c>
      <c r="H454" s="2">
        <v>878.91200000000003</v>
      </c>
      <c r="I454" s="2" t="s">
        <v>72</v>
      </c>
    </row>
    <row r="455" spans="7:9" x14ac:dyDescent="0.25">
      <c r="G455" s="2">
        <v>2817.6480000000001</v>
      </c>
      <c r="H455" s="2">
        <v>878.91200000000003</v>
      </c>
      <c r="I455" s="2" t="s">
        <v>293</v>
      </c>
    </row>
    <row r="456" spans="7:9" x14ac:dyDescent="0.25">
      <c r="G456" s="2">
        <v>2895.4079999999999</v>
      </c>
      <c r="H456" s="2">
        <v>878.91200000000003</v>
      </c>
      <c r="I456" s="2" t="s">
        <v>72</v>
      </c>
    </row>
    <row r="457" spans="7:9" x14ac:dyDescent="0.25">
      <c r="G457" s="2">
        <v>2973.1680000000101</v>
      </c>
      <c r="H457" s="2">
        <v>878.91200000000003</v>
      </c>
      <c r="I457" s="2" t="s">
        <v>294</v>
      </c>
    </row>
    <row r="458" spans="7:9" x14ac:dyDescent="0.25">
      <c r="G458" s="2">
        <v>3050.9280000000099</v>
      </c>
      <c r="H458" s="2">
        <v>878.91200000000003</v>
      </c>
      <c r="I458" s="2" t="s">
        <v>295</v>
      </c>
    </row>
    <row r="459" spans="7:9" x14ac:dyDescent="0.25">
      <c r="G459" s="2">
        <v>3128.6880000000101</v>
      </c>
      <c r="H459" s="2">
        <v>878.91200000000003</v>
      </c>
      <c r="I459" s="2" t="s">
        <v>72</v>
      </c>
    </row>
    <row r="460" spans="7:9" x14ac:dyDescent="0.25">
      <c r="G460" s="2">
        <v>3206.4480000000099</v>
      </c>
      <c r="H460" s="2">
        <v>878.91200000000003</v>
      </c>
      <c r="I460" s="2" t="s">
        <v>296</v>
      </c>
    </row>
    <row r="461" spans="7:9" x14ac:dyDescent="0.25">
      <c r="G461" s="2">
        <v>3284.2080000000101</v>
      </c>
      <c r="H461" s="2">
        <v>878.91200000000003</v>
      </c>
      <c r="I461" s="2" t="s">
        <v>72</v>
      </c>
    </row>
    <row r="462" spans="7:9" x14ac:dyDescent="0.25">
      <c r="G462" s="2">
        <v>3361.9680000000099</v>
      </c>
      <c r="H462" s="2">
        <v>878.91200000000003</v>
      </c>
      <c r="I462" s="2" t="s">
        <v>297</v>
      </c>
    </row>
    <row r="463" spans="7:9" x14ac:dyDescent="0.25">
      <c r="G463" s="2">
        <v>290.44799999999998</v>
      </c>
      <c r="H463" s="2">
        <v>856.25199999999995</v>
      </c>
      <c r="I463" s="2" t="s">
        <v>72</v>
      </c>
    </row>
    <row r="464" spans="7:9" x14ac:dyDescent="0.25">
      <c r="G464" s="2">
        <v>368.20800000000003</v>
      </c>
      <c r="H464" s="2">
        <v>856.25199999999995</v>
      </c>
      <c r="I464" s="2" t="s">
        <v>298</v>
      </c>
    </row>
    <row r="465" spans="7:9" x14ac:dyDescent="0.25">
      <c r="G465" s="2">
        <v>445.96800000000002</v>
      </c>
      <c r="H465" s="2">
        <v>856.25199999999995</v>
      </c>
      <c r="I465" s="2" t="s">
        <v>299</v>
      </c>
    </row>
    <row r="466" spans="7:9" x14ac:dyDescent="0.25">
      <c r="G466" s="2">
        <v>523.72799999999995</v>
      </c>
      <c r="H466" s="2">
        <v>856.25199999999995</v>
      </c>
      <c r="I466" s="2" t="s">
        <v>300</v>
      </c>
    </row>
    <row r="467" spans="7:9" x14ac:dyDescent="0.25">
      <c r="G467" s="2">
        <v>601.48800000000006</v>
      </c>
      <c r="H467" s="2">
        <v>856.25199999999995</v>
      </c>
      <c r="I467" s="2" t="s">
        <v>301</v>
      </c>
    </row>
    <row r="468" spans="7:9" x14ac:dyDescent="0.25">
      <c r="G468" s="2">
        <v>679.24800000000005</v>
      </c>
      <c r="H468" s="2">
        <v>856.25199999999995</v>
      </c>
      <c r="I468" s="2" t="s">
        <v>72</v>
      </c>
    </row>
    <row r="469" spans="7:9" x14ac:dyDescent="0.25">
      <c r="G469" s="2">
        <v>757.00800000000004</v>
      </c>
      <c r="H469" s="2">
        <v>856.25199999999995</v>
      </c>
      <c r="I469" s="2" t="s">
        <v>302</v>
      </c>
    </row>
    <row r="470" spans="7:9" x14ac:dyDescent="0.25">
      <c r="G470" s="2">
        <v>834.76800000000003</v>
      </c>
      <c r="H470" s="2">
        <v>856.25199999999995</v>
      </c>
      <c r="I470" s="2" t="s">
        <v>303</v>
      </c>
    </row>
    <row r="471" spans="7:9" x14ac:dyDescent="0.25">
      <c r="G471" s="2">
        <v>912.52800000000002</v>
      </c>
      <c r="H471" s="2">
        <v>856.25199999999995</v>
      </c>
      <c r="I471" s="2" t="s">
        <v>304</v>
      </c>
    </row>
    <row r="472" spans="7:9" x14ac:dyDescent="0.25">
      <c r="G472" s="2">
        <v>990.28800000000001</v>
      </c>
      <c r="H472" s="2">
        <v>856.25199999999995</v>
      </c>
      <c r="I472" s="2" t="s">
        <v>305</v>
      </c>
    </row>
    <row r="473" spans="7:9" x14ac:dyDescent="0.25">
      <c r="G473" s="2">
        <v>1068.048</v>
      </c>
      <c r="H473" s="2">
        <v>856.25199999999995</v>
      </c>
      <c r="I473" s="2" t="s">
        <v>72</v>
      </c>
    </row>
    <row r="474" spans="7:9" x14ac:dyDescent="0.25">
      <c r="G474" s="2">
        <v>1145.808</v>
      </c>
      <c r="H474" s="2">
        <v>856.25199999999995</v>
      </c>
      <c r="I474" s="2" t="s">
        <v>306</v>
      </c>
    </row>
    <row r="475" spans="7:9" x14ac:dyDescent="0.25">
      <c r="G475" s="2">
        <v>1223.568</v>
      </c>
      <c r="H475" s="2">
        <v>856.25199999999995</v>
      </c>
      <c r="I475" s="2" t="s">
        <v>307</v>
      </c>
    </row>
    <row r="476" spans="7:9" x14ac:dyDescent="0.25">
      <c r="G476" s="2">
        <v>1301.328</v>
      </c>
      <c r="H476" s="2">
        <v>856.25199999999995</v>
      </c>
      <c r="I476" s="2" t="s">
        <v>308</v>
      </c>
    </row>
    <row r="477" spans="7:9" x14ac:dyDescent="0.25">
      <c r="G477" s="2">
        <v>1379.088</v>
      </c>
      <c r="H477" s="2">
        <v>856.25199999999995</v>
      </c>
      <c r="I477" s="2" t="s">
        <v>309</v>
      </c>
    </row>
    <row r="478" spans="7:9" x14ac:dyDescent="0.25">
      <c r="G478" s="2">
        <v>1456.848</v>
      </c>
      <c r="H478" s="2">
        <v>856.25199999999995</v>
      </c>
      <c r="I478" s="2" t="s">
        <v>72</v>
      </c>
    </row>
    <row r="479" spans="7:9" x14ac:dyDescent="0.25">
      <c r="G479" s="2">
        <v>1534.6079999999999</v>
      </c>
      <c r="H479" s="2">
        <v>856.25199999999995</v>
      </c>
      <c r="I479" s="2" t="s">
        <v>310</v>
      </c>
    </row>
    <row r="480" spans="7:9" x14ac:dyDescent="0.25">
      <c r="G480" s="2">
        <v>1612.3679999999999</v>
      </c>
      <c r="H480" s="2">
        <v>856.25199999999995</v>
      </c>
      <c r="I480" s="2" t="s">
        <v>311</v>
      </c>
    </row>
    <row r="481" spans="7:9" x14ac:dyDescent="0.25">
      <c r="G481" s="2">
        <v>1690.1279999999999</v>
      </c>
      <c r="H481" s="2">
        <v>856.25199999999995</v>
      </c>
      <c r="I481" s="2" t="s">
        <v>312</v>
      </c>
    </row>
    <row r="482" spans="7:9" x14ac:dyDescent="0.25">
      <c r="G482" s="2">
        <v>1767.8879999999999</v>
      </c>
      <c r="H482" s="2">
        <v>856.25199999999995</v>
      </c>
      <c r="I482" s="2" t="s">
        <v>313</v>
      </c>
    </row>
    <row r="483" spans="7:9" x14ac:dyDescent="0.25">
      <c r="G483" s="2">
        <v>1845.6479999999999</v>
      </c>
      <c r="H483" s="2">
        <v>856.25199999999995</v>
      </c>
      <c r="I483" s="2" t="s">
        <v>72</v>
      </c>
    </row>
    <row r="484" spans="7:9" x14ac:dyDescent="0.25">
      <c r="G484" s="2">
        <v>1923.4079999999999</v>
      </c>
      <c r="H484" s="2">
        <v>856.25199999999995</v>
      </c>
      <c r="I484" s="2" t="s">
        <v>314</v>
      </c>
    </row>
    <row r="485" spans="7:9" x14ac:dyDescent="0.25">
      <c r="G485" s="2">
        <v>2001.1679999999999</v>
      </c>
      <c r="H485" s="2">
        <v>856.25199999999995</v>
      </c>
      <c r="I485" s="2" t="s">
        <v>315</v>
      </c>
    </row>
    <row r="486" spans="7:9" x14ac:dyDescent="0.25">
      <c r="G486" s="2">
        <v>2078.9279999999999</v>
      </c>
      <c r="H486" s="2">
        <v>856.25199999999995</v>
      </c>
      <c r="I486" s="2" t="s">
        <v>316</v>
      </c>
    </row>
    <row r="487" spans="7:9" x14ac:dyDescent="0.25">
      <c r="G487" s="2">
        <v>2156.6880000000001</v>
      </c>
      <c r="H487" s="2">
        <v>856.25199999999995</v>
      </c>
      <c r="I487" s="2" t="s">
        <v>317</v>
      </c>
    </row>
    <row r="488" spans="7:9" x14ac:dyDescent="0.25">
      <c r="G488" s="2">
        <v>2234.4479999999999</v>
      </c>
      <c r="H488" s="2">
        <v>856.25199999999995</v>
      </c>
      <c r="I488" s="2" t="s">
        <v>72</v>
      </c>
    </row>
    <row r="489" spans="7:9" x14ac:dyDescent="0.25">
      <c r="G489" s="2">
        <v>2312.2080000000001</v>
      </c>
      <c r="H489" s="2">
        <v>856.25199999999995</v>
      </c>
      <c r="I489" s="2" t="s">
        <v>318</v>
      </c>
    </row>
    <row r="490" spans="7:9" x14ac:dyDescent="0.25">
      <c r="G490" s="2">
        <v>2389.9679999999998</v>
      </c>
      <c r="H490" s="2">
        <v>856.25199999999995</v>
      </c>
      <c r="I490" s="2" t="s">
        <v>319</v>
      </c>
    </row>
    <row r="491" spans="7:9" x14ac:dyDescent="0.25">
      <c r="G491" s="2">
        <v>2467.7280000000001</v>
      </c>
      <c r="H491" s="2">
        <v>856.25199999999995</v>
      </c>
      <c r="I491" s="2" t="s">
        <v>320</v>
      </c>
    </row>
    <row r="492" spans="7:9" x14ac:dyDescent="0.25">
      <c r="G492" s="2">
        <v>2545.4879999999998</v>
      </c>
      <c r="H492" s="2">
        <v>856.25199999999995</v>
      </c>
      <c r="I492" s="2" t="s">
        <v>321</v>
      </c>
    </row>
    <row r="493" spans="7:9" x14ac:dyDescent="0.25">
      <c r="G493" s="2">
        <v>2623.248</v>
      </c>
      <c r="H493" s="2">
        <v>856.25199999999995</v>
      </c>
      <c r="I493" s="2" t="s">
        <v>72</v>
      </c>
    </row>
    <row r="494" spans="7:9" x14ac:dyDescent="0.25">
      <c r="G494" s="2">
        <v>2701.0079999999998</v>
      </c>
      <c r="H494" s="2">
        <v>856.25199999999995</v>
      </c>
      <c r="I494" s="2" t="s">
        <v>322</v>
      </c>
    </row>
    <row r="495" spans="7:9" x14ac:dyDescent="0.25">
      <c r="G495" s="2">
        <v>2778.768</v>
      </c>
      <c r="H495" s="2">
        <v>856.25199999999995</v>
      </c>
      <c r="I495" s="2" t="s">
        <v>323</v>
      </c>
    </row>
    <row r="496" spans="7:9" x14ac:dyDescent="0.25">
      <c r="G496" s="2">
        <v>2856.5279999999998</v>
      </c>
      <c r="H496" s="2">
        <v>856.25199999999995</v>
      </c>
      <c r="I496" s="2" t="s">
        <v>324</v>
      </c>
    </row>
    <row r="497" spans="7:9" x14ac:dyDescent="0.25">
      <c r="G497" s="2">
        <v>2934.28800000001</v>
      </c>
      <c r="H497" s="2">
        <v>856.25199999999995</v>
      </c>
      <c r="I497" s="2" t="s">
        <v>325</v>
      </c>
    </row>
    <row r="498" spans="7:9" x14ac:dyDescent="0.25">
      <c r="G498" s="2">
        <v>3012.0480000000098</v>
      </c>
      <c r="H498" s="2">
        <v>856.25199999999995</v>
      </c>
      <c r="I498" s="2" t="s">
        <v>72</v>
      </c>
    </row>
    <row r="499" spans="7:9" x14ac:dyDescent="0.25">
      <c r="G499" s="2">
        <v>3089.80800000001</v>
      </c>
      <c r="H499" s="2">
        <v>856.25199999999995</v>
      </c>
      <c r="I499" s="2" t="s">
        <v>326</v>
      </c>
    </row>
    <row r="500" spans="7:9" x14ac:dyDescent="0.25">
      <c r="G500" s="2">
        <v>3167.5680000000102</v>
      </c>
      <c r="H500" s="2">
        <v>856.25199999999995</v>
      </c>
      <c r="I500" s="2" t="s">
        <v>327</v>
      </c>
    </row>
    <row r="501" spans="7:9" x14ac:dyDescent="0.25">
      <c r="G501" s="2">
        <v>3245.32800000001</v>
      </c>
      <c r="H501" s="2">
        <v>856.25199999999995</v>
      </c>
      <c r="I501" s="2" t="s">
        <v>328</v>
      </c>
    </row>
    <row r="502" spans="7:9" x14ac:dyDescent="0.25">
      <c r="G502" s="2">
        <v>3323.0880000000102</v>
      </c>
      <c r="H502" s="2">
        <v>856.25199999999995</v>
      </c>
      <c r="I502" s="2" t="s">
        <v>329</v>
      </c>
    </row>
    <row r="503" spans="7:9" x14ac:dyDescent="0.25">
      <c r="G503" s="2">
        <v>329.32799999999997</v>
      </c>
      <c r="H503" s="2">
        <v>833.59199999999998</v>
      </c>
      <c r="I503" s="2" t="s">
        <v>330</v>
      </c>
    </row>
    <row r="504" spans="7:9" x14ac:dyDescent="0.25">
      <c r="G504" s="2">
        <v>407.08800000000002</v>
      </c>
      <c r="H504" s="2">
        <v>833.59199999999998</v>
      </c>
      <c r="I504" s="2" t="s">
        <v>331</v>
      </c>
    </row>
    <row r="505" spans="7:9" x14ac:dyDescent="0.25">
      <c r="G505" s="2">
        <v>484.84800000000001</v>
      </c>
      <c r="H505" s="2">
        <v>833.59199999999998</v>
      </c>
      <c r="I505" s="2" t="s">
        <v>332</v>
      </c>
    </row>
    <row r="506" spans="7:9" x14ac:dyDescent="0.25">
      <c r="G506" s="2">
        <v>562.60799999999995</v>
      </c>
      <c r="H506" s="2">
        <v>833.59199999999998</v>
      </c>
      <c r="I506" s="2" t="s">
        <v>333</v>
      </c>
    </row>
    <row r="507" spans="7:9" x14ac:dyDescent="0.25">
      <c r="G507" s="2">
        <v>640.36800000000005</v>
      </c>
      <c r="H507" s="2">
        <v>833.59199999999998</v>
      </c>
      <c r="I507" s="2" t="s">
        <v>334</v>
      </c>
    </row>
    <row r="508" spans="7:9" x14ac:dyDescent="0.25">
      <c r="G508" s="2">
        <v>718.12800000000004</v>
      </c>
      <c r="H508" s="2">
        <v>833.59199999999998</v>
      </c>
      <c r="I508" s="2" t="s">
        <v>335</v>
      </c>
    </row>
    <row r="509" spans="7:9" x14ac:dyDescent="0.25">
      <c r="G509" s="2">
        <v>795.88800000000003</v>
      </c>
      <c r="H509" s="2">
        <v>833.59199999999998</v>
      </c>
      <c r="I509" s="2" t="s">
        <v>336</v>
      </c>
    </row>
    <row r="510" spans="7:9" x14ac:dyDescent="0.25">
      <c r="G510" s="2">
        <v>873.64800000000002</v>
      </c>
      <c r="H510" s="2">
        <v>833.59199999999998</v>
      </c>
      <c r="I510" s="2" t="s">
        <v>337</v>
      </c>
    </row>
    <row r="511" spans="7:9" x14ac:dyDescent="0.25">
      <c r="G511" s="2">
        <v>951.40800000000002</v>
      </c>
      <c r="H511" s="2">
        <v>833.59199999999998</v>
      </c>
      <c r="I511" s="2" t="s">
        <v>338</v>
      </c>
    </row>
    <row r="512" spans="7:9" x14ac:dyDescent="0.25">
      <c r="G512" s="2">
        <v>1029.1679999999999</v>
      </c>
      <c r="H512" s="2">
        <v>833.59199999999998</v>
      </c>
      <c r="I512" s="2" t="s">
        <v>339</v>
      </c>
    </row>
    <row r="513" spans="7:9" x14ac:dyDescent="0.25">
      <c r="G513" s="2">
        <v>1106.9280000000001</v>
      </c>
      <c r="H513" s="2">
        <v>833.59199999999998</v>
      </c>
      <c r="I513" s="2" t="s">
        <v>340</v>
      </c>
    </row>
    <row r="514" spans="7:9" x14ac:dyDescent="0.25">
      <c r="G514" s="2">
        <v>1184.6880000000001</v>
      </c>
      <c r="H514" s="2">
        <v>833.59199999999998</v>
      </c>
      <c r="I514" s="2" t="s">
        <v>341</v>
      </c>
    </row>
    <row r="515" spans="7:9" x14ac:dyDescent="0.25">
      <c r="G515" s="2">
        <v>1262.4480000000001</v>
      </c>
      <c r="H515" s="2">
        <v>833.59199999999998</v>
      </c>
      <c r="I515" s="2" t="s">
        <v>342</v>
      </c>
    </row>
    <row r="516" spans="7:9" x14ac:dyDescent="0.25">
      <c r="G516" s="2">
        <v>1340.2080000000001</v>
      </c>
      <c r="H516" s="2">
        <v>833.59199999999998</v>
      </c>
      <c r="I516" s="2" t="s">
        <v>343</v>
      </c>
    </row>
    <row r="517" spans="7:9" x14ac:dyDescent="0.25">
      <c r="G517" s="2">
        <v>1417.9680000000001</v>
      </c>
      <c r="H517" s="2">
        <v>833.59199999999998</v>
      </c>
      <c r="I517" s="2" t="s">
        <v>344</v>
      </c>
    </row>
    <row r="518" spans="7:9" x14ac:dyDescent="0.25">
      <c r="G518" s="2">
        <v>1495.7280000000001</v>
      </c>
      <c r="H518" s="2">
        <v>833.59199999999998</v>
      </c>
      <c r="I518" s="2" t="s">
        <v>345</v>
      </c>
    </row>
    <row r="519" spans="7:9" x14ac:dyDescent="0.25">
      <c r="G519" s="2">
        <v>1573.4880000000001</v>
      </c>
      <c r="H519" s="2">
        <v>833.59199999999998</v>
      </c>
      <c r="I519" s="2" t="s">
        <v>346</v>
      </c>
    </row>
    <row r="520" spans="7:9" x14ac:dyDescent="0.25">
      <c r="G520" s="2">
        <v>1651.248</v>
      </c>
      <c r="H520" s="2">
        <v>833.59199999999998</v>
      </c>
      <c r="I520" s="2" t="s">
        <v>347</v>
      </c>
    </row>
    <row r="521" spans="7:9" x14ac:dyDescent="0.25">
      <c r="G521" s="2">
        <v>1729.008</v>
      </c>
      <c r="H521" s="2">
        <v>833.59199999999998</v>
      </c>
      <c r="I521" s="2" t="s">
        <v>348</v>
      </c>
    </row>
    <row r="522" spans="7:9" x14ac:dyDescent="0.25">
      <c r="G522" s="2">
        <v>1806.768</v>
      </c>
      <c r="H522" s="2">
        <v>833.59199999999998</v>
      </c>
      <c r="I522" s="2" t="s">
        <v>349</v>
      </c>
    </row>
    <row r="523" spans="7:9" x14ac:dyDescent="0.25">
      <c r="G523" s="2">
        <v>1884.528</v>
      </c>
      <c r="H523" s="2">
        <v>833.59199999999998</v>
      </c>
      <c r="I523" s="2" t="s">
        <v>350</v>
      </c>
    </row>
    <row r="524" spans="7:9" x14ac:dyDescent="0.25">
      <c r="G524" s="2">
        <v>1962.288</v>
      </c>
      <c r="H524" s="2">
        <v>833.59199999999998</v>
      </c>
      <c r="I524" s="2" t="s">
        <v>351</v>
      </c>
    </row>
    <row r="525" spans="7:9" x14ac:dyDescent="0.25">
      <c r="G525" s="2">
        <v>2040.048</v>
      </c>
      <c r="H525" s="2">
        <v>833.59199999999998</v>
      </c>
      <c r="I525" s="2" t="s">
        <v>352</v>
      </c>
    </row>
    <row r="526" spans="7:9" x14ac:dyDescent="0.25">
      <c r="G526" s="2">
        <v>2117.808</v>
      </c>
      <c r="H526" s="2">
        <v>833.59199999999998</v>
      </c>
      <c r="I526" s="2" t="s">
        <v>353</v>
      </c>
    </row>
    <row r="527" spans="7:9" x14ac:dyDescent="0.25">
      <c r="G527" s="2">
        <v>2195.5680000000002</v>
      </c>
      <c r="H527" s="2">
        <v>833.59199999999998</v>
      </c>
      <c r="I527" s="2" t="s">
        <v>354</v>
      </c>
    </row>
    <row r="528" spans="7:9" x14ac:dyDescent="0.25">
      <c r="G528" s="2">
        <v>2273.328</v>
      </c>
      <c r="H528" s="2">
        <v>833.59199999999998</v>
      </c>
      <c r="I528" s="2" t="s">
        <v>355</v>
      </c>
    </row>
    <row r="529" spans="7:9" x14ac:dyDescent="0.25">
      <c r="G529" s="2">
        <v>2351.0880000000002</v>
      </c>
      <c r="H529" s="2">
        <v>833.59199999999998</v>
      </c>
      <c r="I529" s="2" t="s">
        <v>356</v>
      </c>
    </row>
    <row r="530" spans="7:9" x14ac:dyDescent="0.25">
      <c r="G530" s="2">
        <v>2428.848</v>
      </c>
      <c r="H530" s="2">
        <v>833.59199999999998</v>
      </c>
      <c r="I530" s="2" t="s">
        <v>357</v>
      </c>
    </row>
    <row r="531" spans="7:9" x14ac:dyDescent="0.25">
      <c r="G531" s="2">
        <v>2506.6080000000002</v>
      </c>
      <c r="H531" s="2">
        <v>833.59199999999998</v>
      </c>
      <c r="I531" s="2" t="s">
        <v>358</v>
      </c>
    </row>
    <row r="532" spans="7:9" x14ac:dyDescent="0.25">
      <c r="G532" s="2">
        <v>2584.3679999999999</v>
      </c>
      <c r="H532" s="2">
        <v>833.59199999999998</v>
      </c>
      <c r="I532" s="2" t="s">
        <v>359</v>
      </c>
    </row>
    <row r="533" spans="7:9" x14ac:dyDescent="0.25">
      <c r="G533" s="2">
        <v>2662.1280000000002</v>
      </c>
      <c r="H533" s="2">
        <v>833.59199999999998</v>
      </c>
      <c r="I533" s="2" t="s">
        <v>360</v>
      </c>
    </row>
    <row r="534" spans="7:9" x14ac:dyDescent="0.25">
      <c r="G534" s="2">
        <v>2739.8879999999999</v>
      </c>
      <c r="H534" s="2">
        <v>833.59199999999998</v>
      </c>
      <c r="I534" s="2" t="s">
        <v>361</v>
      </c>
    </row>
    <row r="535" spans="7:9" x14ac:dyDescent="0.25">
      <c r="G535" s="2">
        <v>2817.6480000000001</v>
      </c>
      <c r="H535" s="2">
        <v>833.59199999999998</v>
      </c>
      <c r="I535" s="2" t="s">
        <v>362</v>
      </c>
    </row>
    <row r="536" spans="7:9" x14ac:dyDescent="0.25">
      <c r="G536" s="2">
        <v>2895.4079999999999</v>
      </c>
      <c r="H536" s="2">
        <v>833.59199999999998</v>
      </c>
      <c r="I536" s="2" t="s">
        <v>363</v>
      </c>
    </row>
    <row r="537" spans="7:9" x14ac:dyDescent="0.25">
      <c r="G537" s="2">
        <v>2973.1680000000101</v>
      </c>
      <c r="H537" s="2">
        <v>833.59199999999998</v>
      </c>
      <c r="I537" s="2" t="s">
        <v>364</v>
      </c>
    </row>
    <row r="538" spans="7:9" x14ac:dyDescent="0.25">
      <c r="G538" s="2">
        <v>3050.9280000000099</v>
      </c>
      <c r="H538" s="2">
        <v>833.59199999999998</v>
      </c>
      <c r="I538" s="2" t="s">
        <v>365</v>
      </c>
    </row>
    <row r="539" spans="7:9" x14ac:dyDescent="0.25">
      <c r="G539" s="2">
        <v>3128.6880000000101</v>
      </c>
      <c r="H539" s="2">
        <v>833.59199999999998</v>
      </c>
      <c r="I539" s="2" t="s">
        <v>366</v>
      </c>
    </row>
    <row r="540" spans="7:9" x14ac:dyDescent="0.25">
      <c r="G540" s="2">
        <v>3206.4480000000099</v>
      </c>
      <c r="H540" s="2">
        <v>833.59199999999998</v>
      </c>
      <c r="I540" s="2" t="s">
        <v>367</v>
      </c>
    </row>
    <row r="541" spans="7:9" x14ac:dyDescent="0.25">
      <c r="G541" s="2">
        <v>3284.2080000000101</v>
      </c>
      <c r="H541" s="2">
        <v>833.59199999999998</v>
      </c>
      <c r="I541" s="2" t="s">
        <v>368</v>
      </c>
    </row>
    <row r="542" spans="7:9" x14ac:dyDescent="0.25">
      <c r="G542" s="2">
        <v>3361.9680000000099</v>
      </c>
      <c r="H542" s="2">
        <v>833.59199999999998</v>
      </c>
      <c r="I542" s="2" t="s">
        <v>369</v>
      </c>
    </row>
    <row r="543" spans="7:9" x14ac:dyDescent="0.25">
      <c r="G543" s="2">
        <v>290.44799999999998</v>
      </c>
      <c r="H543" s="2">
        <v>810.93200000000002</v>
      </c>
      <c r="I543" s="2" t="s">
        <v>370</v>
      </c>
    </row>
    <row r="544" spans="7:9" x14ac:dyDescent="0.25">
      <c r="G544" s="2">
        <v>368.20800000000003</v>
      </c>
      <c r="H544" s="2">
        <v>810.93200000000002</v>
      </c>
      <c r="I544" s="2" t="s">
        <v>371</v>
      </c>
    </row>
    <row r="545" spans="7:9" x14ac:dyDescent="0.25">
      <c r="G545" s="2">
        <v>445.96800000000002</v>
      </c>
      <c r="H545" s="2">
        <v>810.93200000000002</v>
      </c>
      <c r="I545" s="2" t="s">
        <v>372</v>
      </c>
    </row>
    <row r="546" spans="7:9" x14ac:dyDescent="0.25">
      <c r="G546" s="2">
        <v>523.72799999999995</v>
      </c>
      <c r="H546" s="2">
        <v>810.93200000000002</v>
      </c>
      <c r="I546" s="2" t="s">
        <v>373</v>
      </c>
    </row>
    <row r="547" spans="7:9" x14ac:dyDescent="0.25">
      <c r="G547" s="2">
        <v>601.48800000000006</v>
      </c>
      <c r="H547" s="2">
        <v>810.93200000000002</v>
      </c>
      <c r="I547" s="2" t="s">
        <v>374</v>
      </c>
    </row>
    <row r="548" spans="7:9" x14ac:dyDescent="0.25">
      <c r="G548" s="2">
        <v>679.24800000000005</v>
      </c>
      <c r="H548" s="2">
        <v>810.93200000000002</v>
      </c>
      <c r="I548" s="2" t="s">
        <v>375</v>
      </c>
    </row>
    <row r="549" spans="7:9" x14ac:dyDescent="0.25">
      <c r="G549" s="2">
        <v>757.00800000000004</v>
      </c>
      <c r="H549" s="2">
        <v>810.93200000000002</v>
      </c>
      <c r="I549" s="2" t="s">
        <v>376</v>
      </c>
    </row>
    <row r="550" spans="7:9" x14ac:dyDescent="0.25">
      <c r="G550" s="2">
        <v>834.76800000000003</v>
      </c>
      <c r="H550" s="2">
        <v>810.93200000000002</v>
      </c>
      <c r="I550" s="2" t="s">
        <v>377</v>
      </c>
    </row>
    <row r="551" spans="7:9" x14ac:dyDescent="0.25">
      <c r="G551" s="2">
        <v>912.52800000000002</v>
      </c>
      <c r="H551" s="2">
        <v>810.93200000000002</v>
      </c>
      <c r="I551" s="2" t="s">
        <v>378</v>
      </c>
    </row>
    <row r="552" spans="7:9" x14ac:dyDescent="0.25">
      <c r="G552" s="2">
        <v>990.28800000000001</v>
      </c>
      <c r="H552" s="2">
        <v>810.93200000000002</v>
      </c>
      <c r="I552" s="2" t="s">
        <v>379</v>
      </c>
    </row>
    <row r="553" spans="7:9" x14ac:dyDescent="0.25">
      <c r="G553" s="2">
        <v>1068.048</v>
      </c>
      <c r="H553" s="2">
        <v>810.93200000000002</v>
      </c>
      <c r="I553" s="2" t="s">
        <v>380</v>
      </c>
    </row>
    <row r="554" spans="7:9" x14ac:dyDescent="0.25">
      <c r="G554" s="2">
        <v>1145.808</v>
      </c>
      <c r="H554" s="2">
        <v>810.93200000000002</v>
      </c>
      <c r="I554" s="2" t="s">
        <v>381</v>
      </c>
    </row>
    <row r="555" spans="7:9" x14ac:dyDescent="0.25">
      <c r="G555" s="2">
        <v>1223.568</v>
      </c>
      <c r="H555" s="2">
        <v>810.93200000000002</v>
      </c>
      <c r="I555" s="2" t="s">
        <v>382</v>
      </c>
    </row>
    <row r="556" spans="7:9" x14ac:dyDescent="0.25">
      <c r="G556" s="2">
        <v>1301.328</v>
      </c>
      <c r="H556" s="2">
        <v>810.93200000000002</v>
      </c>
      <c r="I556" s="2" t="s">
        <v>383</v>
      </c>
    </row>
    <row r="557" spans="7:9" x14ac:dyDescent="0.25">
      <c r="G557" s="2">
        <v>1379.088</v>
      </c>
      <c r="H557" s="2">
        <v>810.93200000000002</v>
      </c>
      <c r="I557" s="2" t="s">
        <v>384</v>
      </c>
    </row>
    <row r="558" spans="7:9" x14ac:dyDescent="0.25">
      <c r="G558" s="2">
        <v>1456.848</v>
      </c>
      <c r="H558" s="2">
        <v>810.93200000000002</v>
      </c>
      <c r="I558" s="2" t="s">
        <v>385</v>
      </c>
    </row>
    <row r="559" spans="7:9" x14ac:dyDescent="0.25">
      <c r="G559" s="2">
        <v>1534.6079999999999</v>
      </c>
      <c r="H559" s="2">
        <v>810.93200000000002</v>
      </c>
      <c r="I559" s="2" t="s">
        <v>386</v>
      </c>
    </row>
    <row r="560" spans="7:9" x14ac:dyDescent="0.25">
      <c r="G560" s="2">
        <v>1612.3679999999999</v>
      </c>
      <c r="H560" s="2">
        <v>810.93200000000002</v>
      </c>
      <c r="I560" s="2" t="s">
        <v>387</v>
      </c>
    </row>
    <row r="561" spans="7:9" x14ac:dyDescent="0.25">
      <c r="G561" s="2">
        <v>1690.1279999999999</v>
      </c>
      <c r="H561" s="2">
        <v>810.93200000000002</v>
      </c>
      <c r="I561" s="2" t="s">
        <v>388</v>
      </c>
    </row>
    <row r="562" spans="7:9" x14ac:dyDescent="0.25">
      <c r="G562" s="2">
        <v>1767.8879999999999</v>
      </c>
      <c r="H562" s="2">
        <v>810.93200000000002</v>
      </c>
      <c r="I562" s="2" t="s">
        <v>389</v>
      </c>
    </row>
    <row r="563" spans="7:9" x14ac:dyDescent="0.25">
      <c r="G563" s="2">
        <v>1845.6479999999999</v>
      </c>
      <c r="H563" s="2">
        <v>810.93200000000002</v>
      </c>
      <c r="I563" s="2" t="s">
        <v>390</v>
      </c>
    </row>
    <row r="564" spans="7:9" x14ac:dyDescent="0.25">
      <c r="G564" s="2">
        <v>1923.4079999999999</v>
      </c>
      <c r="H564" s="2">
        <v>810.93200000000002</v>
      </c>
      <c r="I564" s="2" t="s">
        <v>391</v>
      </c>
    </row>
    <row r="565" spans="7:9" x14ac:dyDescent="0.25">
      <c r="G565" s="2">
        <v>2001.1679999999999</v>
      </c>
      <c r="H565" s="2">
        <v>810.93200000000002</v>
      </c>
      <c r="I565" s="2" t="s">
        <v>392</v>
      </c>
    </row>
    <row r="566" spans="7:9" x14ac:dyDescent="0.25">
      <c r="G566" s="2">
        <v>2078.9279999999999</v>
      </c>
      <c r="H566" s="2">
        <v>810.93200000000002</v>
      </c>
      <c r="I566" s="2" t="s">
        <v>393</v>
      </c>
    </row>
    <row r="567" spans="7:9" x14ac:dyDescent="0.25">
      <c r="G567" s="2">
        <v>2156.6880000000001</v>
      </c>
      <c r="H567" s="2">
        <v>810.93200000000002</v>
      </c>
      <c r="I567" s="2" t="s">
        <v>394</v>
      </c>
    </row>
    <row r="568" spans="7:9" x14ac:dyDescent="0.25">
      <c r="G568" s="2">
        <v>2234.4479999999999</v>
      </c>
      <c r="H568" s="2">
        <v>810.93200000000002</v>
      </c>
      <c r="I568" s="2" t="s">
        <v>395</v>
      </c>
    </row>
    <row r="569" spans="7:9" x14ac:dyDescent="0.25">
      <c r="G569" s="2">
        <v>2312.2080000000001</v>
      </c>
      <c r="H569" s="2">
        <v>810.93200000000002</v>
      </c>
      <c r="I569" s="2" t="s">
        <v>396</v>
      </c>
    </row>
    <row r="570" spans="7:9" x14ac:dyDescent="0.25">
      <c r="G570" s="2">
        <v>2389.9679999999998</v>
      </c>
      <c r="H570" s="2">
        <v>810.93200000000002</v>
      </c>
      <c r="I570" s="2" t="s">
        <v>397</v>
      </c>
    </row>
    <row r="571" spans="7:9" x14ac:dyDescent="0.25">
      <c r="G571" s="2">
        <v>2467.7280000000001</v>
      </c>
      <c r="H571" s="2">
        <v>810.93200000000002</v>
      </c>
      <c r="I571" s="2" t="s">
        <v>398</v>
      </c>
    </row>
    <row r="572" spans="7:9" x14ac:dyDescent="0.25">
      <c r="G572" s="2">
        <v>2545.4879999999998</v>
      </c>
      <c r="H572" s="2">
        <v>810.93200000000002</v>
      </c>
      <c r="I572" s="2" t="s">
        <v>399</v>
      </c>
    </row>
    <row r="573" spans="7:9" x14ac:dyDescent="0.25">
      <c r="G573" s="2">
        <v>2623.248</v>
      </c>
      <c r="H573" s="2">
        <v>810.93200000000002</v>
      </c>
      <c r="I573" s="2" t="s">
        <v>400</v>
      </c>
    </row>
    <row r="574" spans="7:9" x14ac:dyDescent="0.25">
      <c r="G574" s="2">
        <v>2701.0079999999998</v>
      </c>
      <c r="H574" s="2">
        <v>810.93200000000002</v>
      </c>
      <c r="I574" s="2" t="s">
        <v>401</v>
      </c>
    </row>
    <row r="575" spans="7:9" x14ac:dyDescent="0.25">
      <c r="G575" s="2">
        <v>2778.768</v>
      </c>
      <c r="H575" s="2">
        <v>810.93200000000002</v>
      </c>
      <c r="I575" s="2" t="s">
        <v>402</v>
      </c>
    </row>
    <row r="576" spans="7:9" x14ac:dyDescent="0.25">
      <c r="G576" s="2">
        <v>2856.5279999999998</v>
      </c>
      <c r="H576" s="2">
        <v>810.93200000000002</v>
      </c>
      <c r="I576" s="2" t="s">
        <v>403</v>
      </c>
    </row>
    <row r="577" spans="7:9" x14ac:dyDescent="0.25">
      <c r="G577" s="2">
        <v>2934.28800000001</v>
      </c>
      <c r="H577" s="2">
        <v>810.93200000000002</v>
      </c>
      <c r="I577" s="2" t="s">
        <v>404</v>
      </c>
    </row>
    <row r="578" spans="7:9" x14ac:dyDescent="0.25">
      <c r="G578" s="2">
        <v>3012.0480000000098</v>
      </c>
      <c r="H578" s="2">
        <v>810.93200000000002</v>
      </c>
      <c r="I578" s="2" t="s">
        <v>405</v>
      </c>
    </row>
    <row r="579" spans="7:9" x14ac:dyDescent="0.25">
      <c r="G579" s="2">
        <v>3089.80800000001</v>
      </c>
      <c r="H579" s="2">
        <v>810.93200000000002</v>
      </c>
      <c r="I579" s="2" t="s">
        <v>406</v>
      </c>
    </row>
    <row r="580" spans="7:9" x14ac:dyDescent="0.25">
      <c r="G580" s="2">
        <v>3167.5680000000102</v>
      </c>
      <c r="H580" s="2">
        <v>810.93200000000002</v>
      </c>
      <c r="I580" s="2" t="s">
        <v>407</v>
      </c>
    </row>
    <row r="581" spans="7:9" x14ac:dyDescent="0.25">
      <c r="G581" s="2">
        <v>3245.32800000001</v>
      </c>
      <c r="H581" s="2">
        <v>810.93200000000002</v>
      </c>
      <c r="I581" s="2" t="s">
        <v>408</v>
      </c>
    </row>
    <row r="582" spans="7:9" x14ac:dyDescent="0.25">
      <c r="G582" s="2">
        <v>3323.0880000000102</v>
      </c>
      <c r="H582" s="2">
        <v>810.93200000000002</v>
      </c>
      <c r="I582" s="2" t="s">
        <v>409</v>
      </c>
    </row>
    <row r="583" spans="7:9" x14ac:dyDescent="0.25">
      <c r="G583" s="2">
        <v>329.32799999999997</v>
      </c>
      <c r="H583" s="2">
        <v>788.27200000000005</v>
      </c>
      <c r="I583" s="2" t="s">
        <v>410</v>
      </c>
    </row>
    <row r="584" spans="7:9" x14ac:dyDescent="0.25">
      <c r="G584" s="2">
        <v>407.08800000000002</v>
      </c>
      <c r="H584" s="2">
        <v>788.27200000000005</v>
      </c>
      <c r="I584" s="2" t="s">
        <v>411</v>
      </c>
    </row>
    <row r="585" spans="7:9" x14ac:dyDescent="0.25">
      <c r="G585" s="2">
        <v>484.84800000000001</v>
      </c>
      <c r="H585" s="2">
        <v>788.27200000000005</v>
      </c>
      <c r="I585" s="2" t="s">
        <v>72</v>
      </c>
    </row>
    <row r="586" spans="7:9" x14ac:dyDescent="0.25">
      <c r="G586" s="2">
        <v>562.60799999999995</v>
      </c>
      <c r="H586" s="2">
        <v>788.27200000000005</v>
      </c>
      <c r="I586" s="2" t="s">
        <v>412</v>
      </c>
    </row>
    <row r="587" spans="7:9" x14ac:dyDescent="0.25">
      <c r="G587" s="2">
        <v>640.36800000000005</v>
      </c>
      <c r="H587" s="2">
        <v>788.27200000000005</v>
      </c>
      <c r="I587" s="2" t="s">
        <v>72</v>
      </c>
    </row>
    <row r="588" spans="7:9" x14ac:dyDescent="0.25">
      <c r="G588" s="2">
        <v>718.12800000000004</v>
      </c>
      <c r="H588" s="2">
        <v>788.27200000000005</v>
      </c>
      <c r="I588" s="2" t="s">
        <v>413</v>
      </c>
    </row>
    <row r="589" spans="7:9" x14ac:dyDescent="0.25">
      <c r="G589" s="2">
        <v>795.88800000000003</v>
      </c>
      <c r="H589" s="2">
        <v>788.27200000000005</v>
      </c>
      <c r="I589" s="2" t="s">
        <v>414</v>
      </c>
    </row>
    <row r="590" spans="7:9" x14ac:dyDescent="0.25">
      <c r="G590" s="2">
        <v>873.64800000000002</v>
      </c>
      <c r="H590" s="2">
        <v>788.27200000000005</v>
      </c>
      <c r="I590" s="2" t="s">
        <v>72</v>
      </c>
    </row>
    <row r="591" spans="7:9" x14ac:dyDescent="0.25">
      <c r="G591" s="2">
        <v>951.40800000000002</v>
      </c>
      <c r="H591" s="2">
        <v>788.27200000000005</v>
      </c>
      <c r="I591" s="2" t="s">
        <v>415</v>
      </c>
    </row>
    <row r="592" spans="7:9" x14ac:dyDescent="0.25">
      <c r="G592" s="2">
        <v>1029.1679999999999</v>
      </c>
      <c r="H592" s="2">
        <v>788.27200000000005</v>
      </c>
      <c r="I592" s="2" t="s">
        <v>72</v>
      </c>
    </row>
    <row r="593" spans="7:9" x14ac:dyDescent="0.25">
      <c r="G593" s="2">
        <v>1106.9280000000001</v>
      </c>
      <c r="H593" s="2">
        <v>788.27200000000005</v>
      </c>
      <c r="I593" s="2" t="s">
        <v>416</v>
      </c>
    </row>
    <row r="594" spans="7:9" x14ac:dyDescent="0.25">
      <c r="G594" s="2">
        <v>1184.6880000000001</v>
      </c>
      <c r="H594" s="2">
        <v>788.27200000000005</v>
      </c>
      <c r="I594" s="2" t="s">
        <v>417</v>
      </c>
    </row>
    <row r="595" spans="7:9" x14ac:dyDescent="0.25">
      <c r="G595" s="2">
        <v>1262.4480000000001</v>
      </c>
      <c r="H595" s="2">
        <v>788.27200000000005</v>
      </c>
      <c r="I595" s="2" t="s">
        <v>72</v>
      </c>
    </row>
    <row r="596" spans="7:9" x14ac:dyDescent="0.25">
      <c r="G596" s="2">
        <v>1340.2080000000001</v>
      </c>
      <c r="H596" s="2">
        <v>788.27200000000005</v>
      </c>
      <c r="I596" s="2" t="s">
        <v>418</v>
      </c>
    </row>
    <row r="597" spans="7:9" x14ac:dyDescent="0.25">
      <c r="G597" s="2">
        <v>1417.9680000000001</v>
      </c>
      <c r="H597" s="2">
        <v>788.27200000000005</v>
      </c>
      <c r="I597" s="2" t="s">
        <v>72</v>
      </c>
    </row>
    <row r="598" spans="7:9" x14ac:dyDescent="0.25">
      <c r="G598" s="2">
        <v>1495.7280000000001</v>
      </c>
      <c r="H598" s="2">
        <v>788.27200000000005</v>
      </c>
      <c r="I598" s="2" t="s">
        <v>419</v>
      </c>
    </row>
    <row r="599" spans="7:9" x14ac:dyDescent="0.25">
      <c r="G599" s="2">
        <v>1573.4880000000001</v>
      </c>
      <c r="H599" s="2">
        <v>788.27200000000005</v>
      </c>
      <c r="I599" s="2" t="s">
        <v>420</v>
      </c>
    </row>
    <row r="600" spans="7:9" x14ac:dyDescent="0.25">
      <c r="G600" s="2">
        <v>1651.248</v>
      </c>
      <c r="H600" s="2">
        <v>788.27200000000005</v>
      </c>
      <c r="I600" s="2" t="s">
        <v>72</v>
      </c>
    </row>
    <row r="601" spans="7:9" x14ac:dyDescent="0.25">
      <c r="G601" s="2">
        <v>1729.008</v>
      </c>
      <c r="H601" s="2">
        <v>788.27200000000005</v>
      </c>
      <c r="I601" s="2" t="s">
        <v>421</v>
      </c>
    </row>
    <row r="602" spans="7:9" x14ac:dyDescent="0.25">
      <c r="G602" s="2">
        <v>1806.768</v>
      </c>
      <c r="H602" s="2">
        <v>788.27200000000005</v>
      </c>
      <c r="I602" s="2" t="s">
        <v>72</v>
      </c>
    </row>
    <row r="603" spans="7:9" x14ac:dyDescent="0.25">
      <c r="G603" s="2">
        <v>1884.528</v>
      </c>
      <c r="H603" s="2">
        <v>788.27200000000005</v>
      </c>
      <c r="I603" s="2" t="s">
        <v>422</v>
      </c>
    </row>
    <row r="604" spans="7:9" x14ac:dyDescent="0.25">
      <c r="G604" s="2">
        <v>1962.288</v>
      </c>
      <c r="H604" s="2">
        <v>788.27200000000005</v>
      </c>
      <c r="I604" s="2" t="s">
        <v>423</v>
      </c>
    </row>
    <row r="605" spans="7:9" x14ac:dyDescent="0.25">
      <c r="G605" s="2">
        <v>2040.048</v>
      </c>
      <c r="H605" s="2">
        <v>788.27200000000005</v>
      </c>
      <c r="I605" s="2" t="s">
        <v>72</v>
      </c>
    </row>
    <row r="606" spans="7:9" x14ac:dyDescent="0.25">
      <c r="G606" s="2">
        <v>2117.808</v>
      </c>
      <c r="H606" s="2">
        <v>788.27200000000005</v>
      </c>
      <c r="I606" s="2" t="s">
        <v>424</v>
      </c>
    </row>
    <row r="607" spans="7:9" x14ac:dyDescent="0.25">
      <c r="G607" s="2">
        <v>2195.5680000000002</v>
      </c>
      <c r="H607" s="2">
        <v>788.27200000000005</v>
      </c>
      <c r="I607" s="2" t="s">
        <v>72</v>
      </c>
    </row>
    <row r="608" spans="7:9" x14ac:dyDescent="0.25">
      <c r="G608" s="2">
        <v>2273.328</v>
      </c>
      <c r="H608" s="2">
        <v>788.27200000000005</v>
      </c>
      <c r="I608" s="2" t="s">
        <v>425</v>
      </c>
    </row>
    <row r="609" spans="7:9" x14ac:dyDescent="0.25">
      <c r="G609" s="2">
        <v>2351.0880000000002</v>
      </c>
      <c r="H609" s="2">
        <v>788.27200000000005</v>
      </c>
      <c r="I609" s="2" t="s">
        <v>426</v>
      </c>
    </row>
    <row r="610" spans="7:9" x14ac:dyDescent="0.25">
      <c r="G610" s="2">
        <v>2428.848</v>
      </c>
      <c r="H610" s="2">
        <v>788.27200000000005</v>
      </c>
      <c r="I610" s="2" t="s">
        <v>72</v>
      </c>
    </row>
    <row r="611" spans="7:9" x14ac:dyDescent="0.25">
      <c r="G611" s="2">
        <v>2506.6080000000002</v>
      </c>
      <c r="H611" s="2">
        <v>788.27200000000005</v>
      </c>
      <c r="I611" s="2" t="s">
        <v>427</v>
      </c>
    </row>
    <row r="612" spans="7:9" x14ac:dyDescent="0.25">
      <c r="G612" s="2">
        <v>2584.3679999999999</v>
      </c>
      <c r="H612" s="2">
        <v>788.27200000000005</v>
      </c>
      <c r="I612" s="2" t="s">
        <v>72</v>
      </c>
    </row>
    <row r="613" spans="7:9" x14ac:dyDescent="0.25">
      <c r="G613" s="2">
        <v>2662.1280000000002</v>
      </c>
      <c r="H613" s="2">
        <v>788.27200000000005</v>
      </c>
      <c r="I613" s="2" t="s">
        <v>428</v>
      </c>
    </row>
    <row r="614" spans="7:9" x14ac:dyDescent="0.25">
      <c r="G614" s="2">
        <v>2739.8879999999999</v>
      </c>
      <c r="H614" s="2">
        <v>788.27200000000005</v>
      </c>
      <c r="I614" s="2" t="s">
        <v>429</v>
      </c>
    </row>
    <row r="615" spans="7:9" x14ac:dyDescent="0.25">
      <c r="G615" s="2">
        <v>2817.6480000000001</v>
      </c>
      <c r="H615" s="2">
        <v>788.27200000000005</v>
      </c>
      <c r="I615" s="2" t="s">
        <v>72</v>
      </c>
    </row>
    <row r="616" spans="7:9" x14ac:dyDescent="0.25">
      <c r="G616" s="2">
        <v>2895.4079999999999</v>
      </c>
      <c r="H616" s="2">
        <v>788.27200000000005</v>
      </c>
      <c r="I616" s="2" t="s">
        <v>430</v>
      </c>
    </row>
    <row r="617" spans="7:9" x14ac:dyDescent="0.25">
      <c r="G617" s="2">
        <v>2973.1680000000101</v>
      </c>
      <c r="H617" s="2">
        <v>788.27200000000005</v>
      </c>
      <c r="I617" s="2" t="s">
        <v>72</v>
      </c>
    </row>
    <row r="618" spans="7:9" x14ac:dyDescent="0.25">
      <c r="G618" s="2">
        <v>3050.9280000000099</v>
      </c>
      <c r="H618" s="2">
        <v>788.27200000000005</v>
      </c>
      <c r="I618" s="2" t="s">
        <v>431</v>
      </c>
    </row>
    <row r="619" spans="7:9" x14ac:dyDescent="0.25">
      <c r="G619" s="2">
        <v>3128.6880000000101</v>
      </c>
      <c r="H619" s="2">
        <v>788.27200000000005</v>
      </c>
      <c r="I619" s="2" t="s">
        <v>432</v>
      </c>
    </row>
    <row r="620" spans="7:9" x14ac:dyDescent="0.25">
      <c r="G620" s="2">
        <v>3206.4480000000099</v>
      </c>
      <c r="H620" s="2">
        <v>788.27200000000005</v>
      </c>
      <c r="I620" s="2" t="s">
        <v>72</v>
      </c>
    </row>
    <row r="621" spans="7:9" x14ac:dyDescent="0.25">
      <c r="G621" s="2">
        <v>3284.2080000000101</v>
      </c>
      <c r="H621" s="2">
        <v>788.27200000000005</v>
      </c>
      <c r="I621" s="2" t="s">
        <v>433</v>
      </c>
    </row>
    <row r="622" spans="7:9" x14ac:dyDescent="0.25">
      <c r="G622" s="2">
        <v>3361.9680000000099</v>
      </c>
      <c r="H622" s="2">
        <v>788.27200000000005</v>
      </c>
      <c r="I622" s="2" t="s">
        <v>72</v>
      </c>
    </row>
    <row r="623" spans="7:9" x14ac:dyDescent="0.25">
      <c r="G623" s="2">
        <v>290.44799999999998</v>
      </c>
      <c r="H623" s="2">
        <v>765.61199999999997</v>
      </c>
      <c r="I623" s="2" t="s">
        <v>434</v>
      </c>
    </row>
    <row r="624" spans="7:9" x14ac:dyDescent="0.25">
      <c r="G624" s="2">
        <v>368.20800000000003</v>
      </c>
      <c r="H624" s="2">
        <v>765.61199999999997</v>
      </c>
      <c r="I624" s="2" t="s">
        <v>435</v>
      </c>
    </row>
    <row r="625" spans="7:9" x14ac:dyDescent="0.25">
      <c r="G625" s="2">
        <v>445.96800000000002</v>
      </c>
      <c r="H625" s="2">
        <v>765.61199999999997</v>
      </c>
      <c r="I625" s="2" t="s">
        <v>73</v>
      </c>
    </row>
    <row r="626" spans="7:9" x14ac:dyDescent="0.25">
      <c r="G626" s="2">
        <v>523.72799999999995</v>
      </c>
      <c r="H626" s="2">
        <v>765.61199999999997</v>
      </c>
      <c r="I626" s="2" t="s">
        <v>436</v>
      </c>
    </row>
    <row r="627" spans="7:9" x14ac:dyDescent="0.25">
      <c r="G627" s="2">
        <v>601.48800000000006</v>
      </c>
      <c r="H627" s="2">
        <v>765.61199999999997</v>
      </c>
      <c r="I627" s="2" t="s">
        <v>437</v>
      </c>
    </row>
    <row r="628" spans="7:9" x14ac:dyDescent="0.25">
      <c r="G628" s="2">
        <v>679.24800000000005</v>
      </c>
      <c r="H628" s="2">
        <v>765.61199999999997</v>
      </c>
      <c r="I628" s="2" t="s">
        <v>438</v>
      </c>
    </row>
    <row r="629" spans="7:9" x14ac:dyDescent="0.25">
      <c r="G629" s="2">
        <v>757.00800000000004</v>
      </c>
      <c r="H629" s="2">
        <v>765.61199999999997</v>
      </c>
      <c r="I629" s="2" t="s">
        <v>439</v>
      </c>
    </row>
    <row r="630" spans="7:9" x14ac:dyDescent="0.25">
      <c r="G630" s="2">
        <v>834.76800000000003</v>
      </c>
      <c r="H630" s="2">
        <v>765.61199999999997</v>
      </c>
      <c r="I630" s="2" t="s">
        <v>73</v>
      </c>
    </row>
    <row r="631" spans="7:9" x14ac:dyDescent="0.25">
      <c r="G631" s="2">
        <v>912.52800000000002</v>
      </c>
      <c r="H631" s="2">
        <v>765.61199999999997</v>
      </c>
      <c r="I631" s="2" t="s">
        <v>440</v>
      </c>
    </row>
    <row r="632" spans="7:9" x14ac:dyDescent="0.25">
      <c r="G632" s="2">
        <v>990.28800000000001</v>
      </c>
      <c r="H632" s="2">
        <v>765.61199999999997</v>
      </c>
      <c r="I632" s="2" t="s">
        <v>441</v>
      </c>
    </row>
    <row r="633" spans="7:9" x14ac:dyDescent="0.25">
      <c r="G633" s="2">
        <v>1068.048</v>
      </c>
      <c r="H633" s="2">
        <v>765.61199999999997</v>
      </c>
      <c r="I633" s="2" t="s">
        <v>442</v>
      </c>
    </row>
    <row r="634" spans="7:9" x14ac:dyDescent="0.25">
      <c r="G634" s="2">
        <v>1145.808</v>
      </c>
      <c r="H634" s="2">
        <v>765.61199999999997</v>
      </c>
      <c r="I634" s="2" t="s">
        <v>443</v>
      </c>
    </row>
    <row r="635" spans="7:9" x14ac:dyDescent="0.25">
      <c r="G635" s="2">
        <v>1223.568</v>
      </c>
      <c r="H635" s="2">
        <v>765.61199999999997</v>
      </c>
      <c r="I635" s="2" t="s">
        <v>73</v>
      </c>
    </row>
    <row r="636" spans="7:9" x14ac:dyDescent="0.25">
      <c r="G636" s="2">
        <v>1301.328</v>
      </c>
      <c r="H636" s="2">
        <v>765.61199999999997</v>
      </c>
      <c r="I636" s="2" t="s">
        <v>444</v>
      </c>
    </row>
    <row r="637" spans="7:9" x14ac:dyDescent="0.25">
      <c r="G637" s="2">
        <v>1379.088</v>
      </c>
      <c r="H637" s="2">
        <v>765.61199999999997</v>
      </c>
      <c r="I637" s="2" t="s">
        <v>445</v>
      </c>
    </row>
    <row r="638" spans="7:9" x14ac:dyDescent="0.25">
      <c r="G638" s="2">
        <v>1456.848</v>
      </c>
      <c r="H638" s="2">
        <v>765.61199999999997</v>
      </c>
      <c r="I638" s="2" t="s">
        <v>446</v>
      </c>
    </row>
    <row r="639" spans="7:9" x14ac:dyDescent="0.25">
      <c r="G639" s="2">
        <v>1534.6079999999999</v>
      </c>
      <c r="H639" s="2">
        <v>765.61199999999997</v>
      </c>
      <c r="I639" s="2" t="s">
        <v>447</v>
      </c>
    </row>
    <row r="640" spans="7:9" x14ac:dyDescent="0.25">
      <c r="G640" s="2">
        <v>1612.3679999999999</v>
      </c>
      <c r="H640" s="2">
        <v>765.61199999999997</v>
      </c>
      <c r="I640" s="2" t="s">
        <v>73</v>
      </c>
    </row>
    <row r="641" spans="7:9" x14ac:dyDescent="0.25">
      <c r="G641" s="2">
        <v>1690.1279999999999</v>
      </c>
      <c r="H641" s="2">
        <v>765.61199999999997</v>
      </c>
      <c r="I641" s="2" t="s">
        <v>448</v>
      </c>
    </row>
    <row r="642" spans="7:9" x14ac:dyDescent="0.25">
      <c r="G642" s="2">
        <v>1767.8879999999999</v>
      </c>
      <c r="H642" s="2">
        <v>765.61199999999997</v>
      </c>
      <c r="I642" s="2" t="s">
        <v>449</v>
      </c>
    </row>
    <row r="643" spans="7:9" x14ac:dyDescent="0.25">
      <c r="G643" s="2">
        <v>1845.6479999999999</v>
      </c>
      <c r="H643" s="2">
        <v>765.61199999999997</v>
      </c>
      <c r="I643" s="2" t="s">
        <v>450</v>
      </c>
    </row>
    <row r="644" spans="7:9" x14ac:dyDescent="0.25">
      <c r="G644" s="2">
        <v>1923.4079999999999</v>
      </c>
      <c r="H644" s="2">
        <v>765.61199999999997</v>
      </c>
      <c r="I644" s="2" t="s">
        <v>451</v>
      </c>
    </row>
    <row r="645" spans="7:9" x14ac:dyDescent="0.25">
      <c r="G645" s="2">
        <v>2001.1679999999999</v>
      </c>
      <c r="H645" s="2">
        <v>765.61199999999997</v>
      </c>
      <c r="I645" s="2" t="s">
        <v>73</v>
      </c>
    </row>
    <row r="646" spans="7:9" x14ac:dyDescent="0.25">
      <c r="G646" s="2">
        <v>2078.9279999999999</v>
      </c>
      <c r="H646" s="2">
        <v>765.61199999999997</v>
      </c>
      <c r="I646" s="2" t="s">
        <v>452</v>
      </c>
    </row>
    <row r="647" spans="7:9" x14ac:dyDescent="0.25">
      <c r="G647" s="2">
        <v>2156.6880000000001</v>
      </c>
      <c r="H647" s="2">
        <v>765.61199999999997</v>
      </c>
      <c r="I647" s="2" t="s">
        <v>453</v>
      </c>
    </row>
    <row r="648" spans="7:9" x14ac:dyDescent="0.25">
      <c r="G648" s="2">
        <v>2234.4479999999999</v>
      </c>
      <c r="H648" s="2">
        <v>765.61199999999997</v>
      </c>
      <c r="I648" s="2" t="s">
        <v>454</v>
      </c>
    </row>
    <row r="649" spans="7:9" x14ac:dyDescent="0.25">
      <c r="G649" s="2">
        <v>2312.2080000000001</v>
      </c>
      <c r="H649" s="2">
        <v>765.61199999999997</v>
      </c>
      <c r="I649" s="2" t="s">
        <v>455</v>
      </c>
    </row>
    <row r="650" spans="7:9" x14ac:dyDescent="0.25">
      <c r="G650" s="2">
        <v>2389.9679999999998</v>
      </c>
      <c r="H650" s="2">
        <v>765.61199999999997</v>
      </c>
      <c r="I650" s="2" t="s">
        <v>73</v>
      </c>
    </row>
    <row r="651" spans="7:9" x14ac:dyDescent="0.25">
      <c r="G651" s="2">
        <v>2467.7280000000001</v>
      </c>
      <c r="H651" s="2">
        <v>765.61199999999997</v>
      </c>
      <c r="I651" s="2" t="s">
        <v>456</v>
      </c>
    </row>
    <row r="652" spans="7:9" x14ac:dyDescent="0.25">
      <c r="G652" s="2">
        <v>2545.4879999999998</v>
      </c>
      <c r="H652" s="2">
        <v>765.61199999999997</v>
      </c>
      <c r="I652" s="2" t="s">
        <v>457</v>
      </c>
    </row>
    <row r="653" spans="7:9" x14ac:dyDescent="0.25">
      <c r="G653" s="2">
        <v>2623.248</v>
      </c>
      <c r="H653" s="2">
        <v>765.61199999999997</v>
      </c>
      <c r="I653" s="2" t="s">
        <v>458</v>
      </c>
    </row>
    <row r="654" spans="7:9" x14ac:dyDescent="0.25">
      <c r="G654" s="2">
        <v>2701.0079999999998</v>
      </c>
      <c r="H654" s="2">
        <v>765.61199999999997</v>
      </c>
      <c r="I654" s="2" t="s">
        <v>459</v>
      </c>
    </row>
    <row r="655" spans="7:9" x14ac:dyDescent="0.25">
      <c r="G655" s="2">
        <v>2778.768</v>
      </c>
      <c r="H655" s="2">
        <v>765.61199999999997</v>
      </c>
      <c r="I655" s="2" t="s">
        <v>73</v>
      </c>
    </row>
    <row r="656" spans="7:9" x14ac:dyDescent="0.25">
      <c r="G656" s="2">
        <v>2856.5279999999998</v>
      </c>
      <c r="H656" s="2">
        <v>765.61199999999997</v>
      </c>
      <c r="I656" s="2" t="s">
        <v>460</v>
      </c>
    </row>
    <row r="657" spans="7:9" x14ac:dyDescent="0.25">
      <c r="G657" s="2">
        <v>2934.28800000001</v>
      </c>
      <c r="H657" s="2">
        <v>765.61199999999997</v>
      </c>
      <c r="I657" s="2" t="s">
        <v>461</v>
      </c>
    </row>
    <row r="658" spans="7:9" x14ac:dyDescent="0.25">
      <c r="G658" s="2">
        <v>3012.0480000000098</v>
      </c>
      <c r="H658" s="2">
        <v>765.61199999999997</v>
      </c>
      <c r="I658" s="2" t="s">
        <v>462</v>
      </c>
    </row>
    <row r="659" spans="7:9" x14ac:dyDescent="0.25">
      <c r="G659" s="2">
        <v>3089.80800000001</v>
      </c>
      <c r="H659" s="2">
        <v>765.61199999999997</v>
      </c>
      <c r="I659" s="2" t="s">
        <v>463</v>
      </c>
    </row>
    <row r="660" spans="7:9" x14ac:dyDescent="0.25">
      <c r="G660" s="2">
        <v>3167.5680000000102</v>
      </c>
      <c r="H660" s="2">
        <v>765.61199999999997</v>
      </c>
      <c r="I660" s="2" t="s">
        <v>73</v>
      </c>
    </row>
    <row r="661" spans="7:9" x14ac:dyDescent="0.25">
      <c r="G661" s="2">
        <v>3245.32800000001</v>
      </c>
      <c r="H661" s="2">
        <v>765.61199999999997</v>
      </c>
      <c r="I661" s="2" t="s">
        <v>464</v>
      </c>
    </row>
    <row r="662" spans="7:9" x14ac:dyDescent="0.25">
      <c r="G662" s="2">
        <v>3323.0880000000102</v>
      </c>
      <c r="H662" s="2">
        <v>765.61199999999997</v>
      </c>
      <c r="I662" s="2" t="s">
        <v>465</v>
      </c>
    </row>
    <row r="663" spans="7:9" x14ac:dyDescent="0.25">
      <c r="G663" s="2">
        <v>329.32799999999997</v>
      </c>
      <c r="H663" s="2">
        <v>742.952</v>
      </c>
      <c r="I663" s="2" t="s">
        <v>466</v>
      </c>
    </row>
    <row r="664" spans="7:9" x14ac:dyDescent="0.25">
      <c r="G664" s="2">
        <v>407.08800000000002</v>
      </c>
      <c r="H664" s="2">
        <v>742.952</v>
      </c>
      <c r="I664" s="2" t="s">
        <v>467</v>
      </c>
    </row>
    <row r="665" spans="7:9" x14ac:dyDescent="0.25">
      <c r="G665" s="2">
        <v>484.84800000000001</v>
      </c>
      <c r="H665" s="2">
        <v>742.952</v>
      </c>
      <c r="I665" s="2" t="s">
        <v>468</v>
      </c>
    </row>
    <row r="666" spans="7:9" x14ac:dyDescent="0.25">
      <c r="G666" s="2">
        <v>562.60799999999995</v>
      </c>
      <c r="H666" s="2">
        <v>742.952</v>
      </c>
      <c r="I666" s="2" t="s">
        <v>469</v>
      </c>
    </row>
    <row r="667" spans="7:9" x14ac:dyDescent="0.25">
      <c r="G667" s="2">
        <v>640.36800000000005</v>
      </c>
      <c r="H667" s="2">
        <v>742.952</v>
      </c>
      <c r="I667" s="2" t="s">
        <v>470</v>
      </c>
    </row>
    <row r="668" spans="7:9" x14ac:dyDescent="0.25">
      <c r="G668" s="2">
        <v>718.12800000000004</v>
      </c>
      <c r="H668" s="2">
        <v>742.952</v>
      </c>
      <c r="I668" s="2" t="s">
        <v>471</v>
      </c>
    </row>
    <row r="669" spans="7:9" x14ac:dyDescent="0.25">
      <c r="G669" s="2">
        <v>795.88800000000003</v>
      </c>
      <c r="H669" s="2">
        <v>742.952</v>
      </c>
      <c r="I669" s="2" t="s">
        <v>472</v>
      </c>
    </row>
    <row r="670" spans="7:9" x14ac:dyDescent="0.25">
      <c r="G670" s="2">
        <v>873.64800000000002</v>
      </c>
      <c r="H670" s="2">
        <v>742.952</v>
      </c>
      <c r="I670" s="2" t="s">
        <v>473</v>
      </c>
    </row>
    <row r="671" spans="7:9" x14ac:dyDescent="0.25">
      <c r="G671" s="2">
        <v>951.40800000000002</v>
      </c>
      <c r="H671" s="2">
        <v>742.952</v>
      </c>
      <c r="I671" s="2" t="s">
        <v>474</v>
      </c>
    </row>
    <row r="672" spans="7:9" x14ac:dyDescent="0.25">
      <c r="G672" s="2">
        <v>1029.1679999999999</v>
      </c>
      <c r="H672" s="2">
        <v>742.952</v>
      </c>
      <c r="I672" s="2" t="s">
        <v>475</v>
      </c>
    </row>
    <row r="673" spans="7:9" x14ac:dyDescent="0.25">
      <c r="G673" s="2">
        <v>1106.9280000000001</v>
      </c>
      <c r="H673" s="2">
        <v>742.952</v>
      </c>
      <c r="I673" s="2" t="s">
        <v>476</v>
      </c>
    </row>
    <row r="674" spans="7:9" x14ac:dyDescent="0.25">
      <c r="G674" s="2">
        <v>1184.6880000000001</v>
      </c>
      <c r="H674" s="2">
        <v>742.952</v>
      </c>
      <c r="I674" s="2" t="s">
        <v>477</v>
      </c>
    </row>
    <row r="675" spans="7:9" x14ac:dyDescent="0.25">
      <c r="G675" s="2">
        <v>1262.4480000000001</v>
      </c>
      <c r="H675" s="2">
        <v>742.952</v>
      </c>
      <c r="I675" s="2" t="s">
        <v>478</v>
      </c>
    </row>
    <row r="676" spans="7:9" x14ac:dyDescent="0.25">
      <c r="G676" s="2">
        <v>1340.2080000000001</v>
      </c>
      <c r="H676" s="2">
        <v>742.952</v>
      </c>
      <c r="I676" s="2" t="s">
        <v>479</v>
      </c>
    </row>
    <row r="677" spans="7:9" x14ac:dyDescent="0.25">
      <c r="G677" s="2">
        <v>1417.9680000000001</v>
      </c>
      <c r="H677" s="2">
        <v>742.952</v>
      </c>
      <c r="I677" s="2" t="s">
        <v>480</v>
      </c>
    </row>
    <row r="678" spans="7:9" x14ac:dyDescent="0.25">
      <c r="G678" s="2">
        <v>1495.7280000000001</v>
      </c>
      <c r="H678" s="2">
        <v>742.952</v>
      </c>
      <c r="I678" s="2" t="s">
        <v>481</v>
      </c>
    </row>
    <row r="679" spans="7:9" x14ac:dyDescent="0.25">
      <c r="G679" s="2">
        <v>1573.4880000000001</v>
      </c>
      <c r="H679" s="2">
        <v>742.952</v>
      </c>
      <c r="I679" s="2" t="s">
        <v>482</v>
      </c>
    </row>
    <row r="680" spans="7:9" x14ac:dyDescent="0.25">
      <c r="G680" s="2">
        <v>1651.248</v>
      </c>
      <c r="H680" s="2">
        <v>742.952</v>
      </c>
      <c r="I680" s="2" t="s">
        <v>483</v>
      </c>
    </row>
    <row r="681" spans="7:9" x14ac:dyDescent="0.25">
      <c r="G681" s="2">
        <v>1729.008</v>
      </c>
      <c r="H681" s="2">
        <v>742.952</v>
      </c>
      <c r="I681" s="2" t="s">
        <v>484</v>
      </c>
    </row>
    <row r="682" spans="7:9" x14ac:dyDescent="0.25">
      <c r="G682" s="2">
        <v>1806.768</v>
      </c>
      <c r="H682" s="2">
        <v>742.952</v>
      </c>
      <c r="I682" s="2" t="s">
        <v>485</v>
      </c>
    </row>
    <row r="683" spans="7:9" x14ac:dyDescent="0.25">
      <c r="G683" s="2">
        <v>1884.528</v>
      </c>
      <c r="H683" s="2">
        <v>742.952</v>
      </c>
      <c r="I683" s="2" t="s">
        <v>486</v>
      </c>
    </row>
    <row r="684" spans="7:9" x14ac:dyDescent="0.25">
      <c r="G684" s="2">
        <v>1962.288</v>
      </c>
      <c r="H684" s="2">
        <v>742.952</v>
      </c>
      <c r="I684" s="2" t="s">
        <v>487</v>
      </c>
    </row>
    <row r="685" spans="7:9" x14ac:dyDescent="0.25">
      <c r="G685" s="2">
        <v>2040.048</v>
      </c>
      <c r="H685" s="2">
        <v>742.952</v>
      </c>
      <c r="I685" s="2" t="s">
        <v>488</v>
      </c>
    </row>
    <row r="686" spans="7:9" x14ac:dyDescent="0.25">
      <c r="G686" s="2">
        <v>2117.808</v>
      </c>
      <c r="H686" s="2">
        <v>742.952</v>
      </c>
      <c r="I686" s="2" t="s">
        <v>489</v>
      </c>
    </row>
    <row r="687" spans="7:9" x14ac:dyDescent="0.25">
      <c r="G687" s="2">
        <v>2195.5680000000002</v>
      </c>
      <c r="H687" s="2">
        <v>742.952</v>
      </c>
      <c r="I687" s="2" t="s">
        <v>490</v>
      </c>
    </row>
    <row r="688" spans="7:9" x14ac:dyDescent="0.25">
      <c r="G688" s="2">
        <v>2273.328</v>
      </c>
      <c r="H688" s="2">
        <v>742.952</v>
      </c>
      <c r="I688" s="2" t="s">
        <v>491</v>
      </c>
    </row>
    <row r="689" spans="7:9" x14ac:dyDescent="0.25">
      <c r="G689" s="2">
        <v>2351.0880000000002</v>
      </c>
      <c r="H689" s="2">
        <v>742.952</v>
      </c>
      <c r="I689" s="2" t="s">
        <v>492</v>
      </c>
    </row>
    <row r="690" spans="7:9" x14ac:dyDescent="0.25">
      <c r="G690" s="2">
        <v>2428.848</v>
      </c>
      <c r="H690" s="2">
        <v>742.952</v>
      </c>
      <c r="I690" s="2" t="s">
        <v>493</v>
      </c>
    </row>
    <row r="691" spans="7:9" x14ac:dyDescent="0.25">
      <c r="G691" s="2">
        <v>2506.6080000000002</v>
      </c>
      <c r="H691" s="2">
        <v>742.952</v>
      </c>
      <c r="I691" s="2" t="s">
        <v>494</v>
      </c>
    </row>
    <row r="692" spans="7:9" x14ac:dyDescent="0.25">
      <c r="G692" s="2">
        <v>2584.3679999999999</v>
      </c>
      <c r="H692" s="2">
        <v>742.952</v>
      </c>
      <c r="I692" s="2" t="s">
        <v>495</v>
      </c>
    </row>
    <row r="693" spans="7:9" x14ac:dyDescent="0.25">
      <c r="G693" s="2">
        <v>2662.1280000000002</v>
      </c>
      <c r="H693" s="2">
        <v>742.952</v>
      </c>
      <c r="I693" s="2" t="s">
        <v>496</v>
      </c>
    </row>
    <row r="694" spans="7:9" x14ac:dyDescent="0.25">
      <c r="G694" s="2">
        <v>2739.8879999999999</v>
      </c>
      <c r="H694" s="2">
        <v>742.952</v>
      </c>
      <c r="I694" s="2" t="s">
        <v>497</v>
      </c>
    </row>
    <row r="695" spans="7:9" x14ac:dyDescent="0.25">
      <c r="G695" s="2">
        <v>2817.6480000000001</v>
      </c>
      <c r="H695" s="2">
        <v>742.952</v>
      </c>
      <c r="I695" s="2" t="s">
        <v>498</v>
      </c>
    </row>
    <row r="696" spans="7:9" x14ac:dyDescent="0.25">
      <c r="G696" s="2">
        <v>2895.4079999999999</v>
      </c>
      <c r="H696" s="2">
        <v>742.952</v>
      </c>
      <c r="I696" s="2" t="s">
        <v>499</v>
      </c>
    </row>
    <row r="697" spans="7:9" x14ac:dyDescent="0.25">
      <c r="G697" s="2">
        <v>2973.1680000000101</v>
      </c>
      <c r="H697" s="2">
        <v>742.952</v>
      </c>
      <c r="I697" s="2" t="s">
        <v>500</v>
      </c>
    </row>
    <row r="698" spans="7:9" x14ac:dyDescent="0.25">
      <c r="G698" s="2">
        <v>3050.9280000000099</v>
      </c>
      <c r="H698" s="2">
        <v>742.952</v>
      </c>
      <c r="I698" s="2" t="s">
        <v>501</v>
      </c>
    </row>
    <row r="699" spans="7:9" x14ac:dyDescent="0.25">
      <c r="G699" s="2">
        <v>3128.6880000000101</v>
      </c>
      <c r="H699" s="2">
        <v>742.952</v>
      </c>
      <c r="I699" s="2" t="s">
        <v>502</v>
      </c>
    </row>
    <row r="700" spans="7:9" x14ac:dyDescent="0.25">
      <c r="G700" s="2">
        <v>3206.4480000000099</v>
      </c>
      <c r="H700" s="2">
        <v>742.952</v>
      </c>
      <c r="I700" s="2" t="s">
        <v>503</v>
      </c>
    </row>
    <row r="701" spans="7:9" x14ac:dyDescent="0.25">
      <c r="G701" s="2">
        <v>3284.2080000000101</v>
      </c>
      <c r="H701" s="2">
        <v>742.952</v>
      </c>
      <c r="I701" s="2" t="s">
        <v>504</v>
      </c>
    </row>
    <row r="702" spans="7:9" x14ac:dyDescent="0.25">
      <c r="G702" s="2">
        <v>3361.9680000000099</v>
      </c>
      <c r="H702" s="2">
        <v>742.952</v>
      </c>
      <c r="I702" s="2" t="s">
        <v>505</v>
      </c>
    </row>
    <row r="703" spans="7:9" x14ac:dyDescent="0.25">
      <c r="G703" s="2">
        <v>290.44799999999998</v>
      </c>
      <c r="H703" s="2">
        <v>720.29200000000003</v>
      </c>
      <c r="I703" s="2" t="s">
        <v>72</v>
      </c>
    </row>
    <row r="704" spans="7:9" x14ac:dyDescent="0.25">
      <c r="G704" s="2">
        <v>368.20800000000003</v>
      </c>
      <c r="H704" s="2">
        <v>720.29200000000003</v>
      </c>
      <c r="I704" s="2" t="s">
        <v>506</v>
      </c>
    </row>
    <row r="705" spans="7:9" x14ac:dyDescent="0.25">
      <c r="G705" s="2">
        <v>445.96800000000002</v>
      </c>
      <c r="H705" s="2">
        <v>720.29200000000003</v>
      </c>
      <c r="I705" s="2" t="s">
        <v>507</v>
      </c>
    </row>
    <row r="706" spans="7:9" x14ac:dyDescent="0.25">
      <c r="G706" s="2">
        <v>523.72799999999995</v>
      </c>
      <c r="H706" s="2">
        <v>720.29200000000003</v>
      </c>
      <c r="I706" s="2" t="s">
        <v>508</v>
      </c>
    </row>
    <row r="707" spans="7:9" x14ac:dyDescent="0.25">
      <c r="G707" s="2">
        <v>601.48800000000006</v>
      </c>
      <c r="H707" s="2">
        <v>720.29200000000003</v>
      </c>
      <c r="I707" s="2" t="s">
        <v>509</v>
      </c>
    </row>
    <row r="708" spans="7:9" x14ac:dyDescent="0.25">
      <c r="G708" s="2">
        <v>679.24800000000005</v>
      </c>
      <c r="H708" s="2">
        <v>720.29200000000003</v>
      </c>
      <c r="I708" s="2" t="s">
        <v>72</v>
      </c>
    </row>
    <row r="709" spans="7:9" x14ac:dyDescent="0.25">
      <c r="G709" s="2">
        <v>757.00800000000004</v>
      </c>
      <c r="H709" s="2">
        <v>720.29200000000003</v>
      </c>
      <c r="I709" s="2" t="s">
        <v>510</v>
      </c>
    </row>
    <row r="710" spans="7:9" x14ac:dyDescent="0.25">
      <c r="G710" s="2">
        <v>834.76800000000003</v>
      </c>
      <c r="H710" s="2">
        <v>720.29200000000003</v>
      </c>
      <c r="I710" s="2" t="s">
        <v>511</v>
      </c>
    </row>
    <row r="711" spans="7:9" x14ac:dyDescent="0.25">
      <c r="G711" s="2">
        <v>912.52800000000002</v>
      </c>
      <c r="H711" s="2">
        <v>720.29200000000003</v>
      </c>
      <c r="I711" s="2" t="s">
        <v>512</v>
      </c>
    </row>
    <row r="712" spans="7:9" x14ac:dyDescent="0.25">
      <c r="G712" s="2">
        <v>990.28800000000001</v>
      </c>
      <c r="H712" s="2">
        <v>720.29200000000003</v>
      </c>
      <c r="I712" s="2" t="s">
        <v>513</v>
      </c>
    </row>
    <row r="713" spans="7:9" x14ac:dyDescent="0.25">
      <c r="G713" s="2">
        <v>1068.048</v>
      </c>
      <c r="H713" s="2">
        <v>720.29200000000003</v>
      </c>
      <c r="I713" s="2" t="s">
        <v>72</v>
      </c>
    </row>
    <row r="714" spans="7:9" x14ac:dyDescent="0.25">
      <c r="G714" s="2">
        <v>1145.808</v>
      </c>
      <c r="H714" s="2">
        <v>720.29200000000003</v>
      </c>
      <c r="I714" s="2" t="s">
        <v>514</v>
      </c>
    </row>
    <row r="715" spans="7:9" x14ac:dyDescent="0.25">
      <c r="G715" s="2">
        <v>1223.568</v>
      </c>
      <c r="H715" s="2">
        <v>720.29200000000003</v>
      </c>
      <c r="I715" s="2" t="s">
        <v>515</v>
      </c>
    </row>
    <row r="716" spans="7:9" x14ac:dyDescent="0.25">
      <c r="G716" s="2">
        <v>1301.328</v>
      </c>
      <c r="H716" s="2">
        <v>720.29200000000003</v>
      </c>
      <c r="I716" s="2" t="s">
        <v>516</v>
      </c>
    </row>
    <row r="717" spans="7:9" x14ac:dyDescent="0.25">
      <c r="G717" s="2">
        <v>1379.088</v>
      </c>
      <c r="H717" s="2">
        <v>720.29200000000003</v>
      </c>
      <c r="I717" s="2" t="s">
        <v>517</v>
      </c>
    </row>
    <row r="718" spans="7:9" x14ac:dyDescent="0.25">
      <c r="G718" s="2">
        <v>1456.848</v>
      </c>
      <c r="H718" s="2">
        <v>720.29200000000003</v>
      </c>
      <c r="I718" s="2" t="s">
        <v>72</v>
      </c>
    </row>
    <row r="719" spans="7:9" x14ac:dyDescent="0.25">
      <c r="G719" s="2">
        <v>1534.6079999999999</v>
      </c>
      <c r="H719" s="2">
        <v>720.29200000000003</v>
      </c>
      <c r="I719" s="2" t="s">
        <v>518</v>
      </c>
    </row>
    <row r="720" spans="7:9" x14ac:dyDescent="0.25">
      <c r="G720" s="2">
        <v>1612.3679999999999</v>
      </c>
      <c r="H720" s="2">
        <v>720.29200000000003</v>
      </c>
      <c r="I720" s="2" t="s">
        <v>519</v>
      </c>
    </row>
    <row r="721" spans="7:9" x14ac:dyDescent="0.25">
      <c r="G721" s="2">
        <v>1690.1279999999999</v>
      </c>
      <c r="H721" s="2">
        <v>720.29200000000003</v>
      </c>
      <c r="I721" s="2" t="s">
        <v>520</v>
      </c>
    </row>
    <row r="722" spans="7:9" x14ac:dyDescent="0.25">
      <c r="G722" s="2">
        <v>1767.8879999999999</v>
      </c>
      <c r="H722" s="2">
        <v>720.29200000000003</v>
      </c>
      <c r="I722" s="2" t="s">
        <v>521</v>
      </c>
    </row>
    <row r="723" spans="7:9" x14ac:dyDescent="0.25">
      <c r="G723" s="2">
        <v>1845.6479999999999</v>
      </c>
      <c r="H723" s="2">
        <v>720.29200000000003</v>
      </c>
      <c r="I723" s="2" t="s">
        <v>72</v>
      </c>
    </row>
    <row r="724" spans="7:9" x14ac:dyDescent="0.25">
      <c r="G724" s="2">
        <v>1923.4079999999999</v>
      </c>
      <c r="H724" s="2">
        <v>720.29200000000003</v>
      </c>
      <c r="I724" s="2" t="s">
        <v>522</v>
      </c>
    </row>
    <row r="725" spans="7:9" x14ac:dyDescent="0.25">
      <c r="G725" s="2">
        <v>2001.1679999999999</v>
      </c>
      <c r="H725" s="2">
        <v>720.29200000000003</v>
      </c>
      <c r="I725" s="2" t="s">
        <v>523</v>
      </c>
    </row>
    <row r="726" spans="7:9" x14ac:dyDescent="0.25">
      <c r="G726" s="2">
        <v>2078.9279999999999</v>
      </c>
      <c r="H726" s="2">
        <v>720.29200000000003</v>
      </c>
      <c r="I726" s="2" t="s">
        <v>524</v>
      </c>
    </row>
    <row r="727" spans="7:9" x14ac:dyDescent="0.25">
      <c r="G727" s="2">
        <v>2156.6880000000001</v>
      </c>
      <c r="H727" s="2">
        <v>720.29200000000003</v>
      </c>
      <c r="I727" s="2" t="s">
        <v>525</v>
      </c>
    </row>
    <row r="728" spans="7:9" x14ac:dyDescent="0.25">
      <c r="G728" s="2">
        <v>2234.4479999999999</v>
      </c>
      <c r="H728" s="2">
        <v>720.29200000000003</v>
      </c>
      <c r="I728" s="2" t="s">
        <v>72</v>
      </c>
    </row>
    <row r="729" spans="7:9" x14ac:dyDescent="0.25">
      <c r="G729" s="2">
        <v>2312.2080000000001</v>
      </c>
      <c r="H729" s="2">
        <v>720.29200000000003</v>
      </c>
      <c r="I729" s="2" t="s">
        <v>526</v>
      </c>
    </row>
    <row r="730" spans="7:9" x14ac:dyDescent="0.25">
      <c r="G730" s="2">
        <v>2389.9679999999998</v>
      </c>
      <c r="H730" s="2">
        <v>720.29200000000003</v>
      </c>
      <c r="I730" s="2" t="s">
        <v>527</v>
      </c>
    </row>
    <row r="731" spans="7:9" x14ac:dyDescent="0.25">
      <c r="G731" s="2">
        <v>2467.7280000000001</v>
      </c>
      <c r="H731" s="2">
        <v>720.29200000000003</v>
      </c>
      <c r="I731" s="2" t="s">
        <v>528</v>
      </c>
    </row>
    <row r="732" spans="7:9" x14ac:dyDescent="0.25">
      <c r="G732" s="2">
        <v>2545.4879999999998</v>
      </c>
      <c r="H732" s="2">
        <v>720.29200000000003</v>
      </c>
      <c r="I732" s="2" t="s">
        <v>529</v>
      </c>
    </row>
    <row r="733" spans="7:9" x14ac:dyDescent="0.25">
      <c r="G733" s="2">
        <v>2623.248</v>
      </c>
      <c r="H733" s="2">
        <v>720.29200000000003</v>
      </c>
      <c r="I733" s="2" t="s">
        <v>72</v>
      </c>
    </row>
    <row r="734" spans="7:9" x14ac:dyDescent="0.25">
      <c r="G734" s="2">
        <v>2701.0079999999998</v>
      </c>
      <c r="H734" s="2">
        <v>720.29200000000003</v>
      </c>
      <c r="I734" s="2" t="s">
        <v>530</v>
      </c>
    </row>
    <row r="735" spans="7:9" x14ac:dyDescent="0.25">
      <c r="G735" s="2">
        <v>2778.768</v>
      </c>
      <c r="H735" s="2">
        <v>720.29200000000003</v>
      </c>
      <c r="I735" s="2" t="s">
        <v>531</v>
      </c>
    </row>
    <row r="736" spans="7:9" x14ac:dyDescent="0.25">
      <c r="G736" s="2">
        <v>2856.5279999999998</v>
      </c>
      <c r="H736" s="2">
        <v>720.29200000000003</v>
      </c>
      <c r="I736" s="2" t="s">
        <v>532</v>
      </c>
    </row>
    <row r="737" spans="7:9" x14ac:dyDescent="0.25">
      <c r="G737" s="2">
        <v>2934.28800000001</v>
      </c>
      <c r="H737" s="2">
        <v>720.29200000000003</v>
      </c>
      <c r="I737" s="2" t="s">
        <v>533</v>
      </c>
    </row>
    <row r="738" spans="7:9" x14ac:dyDescent="0.25">
      <c r="G738" s="2">
        <v>3012.0480000000098</v>
      </c>
      <c r="H738" s="2">
        <v>720.29200000000003</v>
      </c>
      <c r="I738" s="2" t="s">
        <v>72</v>
      </c>
    </row>
    <row r="739" spans="7:9" x14ac:dyDescent="0.25">
      <c r="G739" s="2">
        <v>3089.80800000001</v>
      </c>
      <c r="H739" s="2">
        <v>720.29200000000003</v>
      </c>
      <c r="I739" s="2" t="s">
        <v>534</v>
      </c>
    </row>
    <row r="740" spans="7:9" x14ac:dyDescent="0.25">
      <c r="G740" s="2">
        <v>3167.5680000000102</v>
      </c>
      <c r="H740" s="2">
        <v>720.29200000000003</v>
      </c>
      <c r="I740" s="2" t="s">
        <v>535</v>
      </c>
    </row>
    <row r="741" spans="7:9" x14ac:dyDescent="0.25">
      <c r="G741" s="2">
        <v>3245.32800000001</v>
      </c>
      <c r="H741" s="2">
        <v>720.29200000000003</v>
      </c>
      <c r="I741" s="2" t="s">
        <v>536</v>
      </c>
    </row>
    <row r="742" spans="7:9" x14ac:dyDescent="0.25">
      <c r="G742" s="2">
        <v>3323.0880000000102</v>
      </c>
      <c r="H742" s="2">
        <v>720.29200000000003</v>
      </c>
      <c r="I742" s="2" t="s">
        <v>537</v>
      </c>
    </row>
    <row r="743" spans="7:9" x14ac:dyDescent="0.25">
      <c r="G743" s="2">
        <v>329.32799999999997</v>
      </c>
      <c r="H743" s="2">
        <v>697.63199999999995</v>
      </c>
      <c r="I743" s="2" t="s">
        <v>538</v>
      </c>
    </row>
    <row r="744" spans="7:9" x14ac:dyDescent="0.25">
      <c r="G744" s="2">
        <v>407.08800000000002</v>
      </c>
      <c r="H744" s="2">
        <v>697.63199999999995</v>
      </c>
      <c r="I744" s="2" t="s">
        <v>72</v>
      </c>
    </row>
    <row r="745" spans="7:9" x14ac:dyDescent="0.25">
      <c r="G745" s="2">
        <v>484.84800000000001</v>
      </c>
      <c r="H745" s="2">
        <v>697.63199999999995</v>
      </c>
      <c r="I745" s="2" t="s">
        <v>539</v>
      </c>
    </row>
    <row r="746" spans="7:9" x14ac:dyDescent="0.25">
      <c r="G746" s="2">
        <v>562.60799999999995</v>
      </c>
      <c r="H746" s="2">
        <v>697.63199999999995</v>
      </c>
      <c r="I746" s="2" t="s">
        <v>540</v>
      </c>
    </row>
    <row r="747" spans="7:9" x14ac:dyDescent="0.25">
      <c r="G747" s="2">
        <v>640.36800000000005</v>
      </c>
      <c r="H747" s="2">
        <v>697.63199999999995</v>
      </c>
      <c r="I747" s="2" t="s">
        <v>541</v>
      </c>
    </row>
    <row r="748" spans="7:9" x14ac:dyDescent="0.25">
      <c r="G748" s="2">
        <v>718.12800000000004</v>
      </c>
      <c r="H748" s="2">
        <v>697.63199999999995</v>
      </c>
      <c r="I748" s="2" t="s">
        <v>542</v>
      </c>
    </row>
    <row r="749" spans="7:9" x14ac:dyDescent="0.25">
      <c r="G749" s="2">
        <v>795.88800000000003</v>
      </c>
      <c r="H749" s="2">
        <v>697.63199999999995</v>
      </c>
      <c r="I749" s="2" t="s">
        <v>72</v>
      </c>
    </row>
    <row r="750" spans="7:9" x14ac:dyDescent="0.25">
      <c r="G750" s="2">
        <v>873.64800000000002</v>
      </c>
      <c r="H750" s="2">
        <v>697.63199999999995</v>
      </c>
      <c r="I750" s="2" t="s">
        <v>543</v>
      </c>
    </row>
    <row r="751" spans="7:9" x14ac:dyDescent="0.25">
      <c r="G751" s="2">
        <v>951.40800000000002</v>
      </c>
      <c r="H751" s="2">
        <v>697.63199999999995</v>
      </c>
      <c r="I751" s="2" t="s">
        <v>544</v>
      </c>
    </row>
    <row r="752" spans="7:9" x14ac:dyDescent="0.25">
      <c r="G752" s="2">
        <v>1029.1679999999999</v>
      </c>
      <c r="H752" s="2">
        <v>697.63199999999995</v>
      </c>
      <c r="I752" s="2" t="s">
        <v>545</v>
      </c>
    </row>
    <row r="753" spans="7:9" x14ac:dyDescent="0.25">
      <c r="G753" s="2">
        <v>1106.9280000000001</v>
      </c>
      <c r="H753" s="2">
        <v>697.63199999999995</v>
      </c>
      <c r="I753" s="2" t="s">
        <v>546</v>
      </c>
    </row>
    <row r="754" spans="7:9" x14ac:dyDescent="0.25">
      <c r="G754" s="2">
        <v>1184.6880000000001</v>
      </c>
      <c r="H754" s="2">
        <v>697.63199999999995</v>
      </c>
      <c r="I754" s="2" t="s">
        <v>72</v>
      </c>
    </row>
    <row r="755" spans="7:9" x14ac:dyDescent="0.25">
      <c r="G755" s="2">
        <v>1262.4480000000001</v>
      </c>
      <c r="H755" s="2">
        <v>697.63199999999995</v>
      </c>
      <c r="I755" s="2" t="s">
        <v>547</v>
      </c>
    </row>
    <row r="756" spans="7:9" x14ac:dyDescent="0.25">
      <c r="G756" s="2">
        <v>1340.2080000000001</v>
      </c>
      <c r="H756" s="2">
        <v>697.63199999999995</v>
      </c>
      <c r="I756" s="2" t="s">
        <v>548</v>
      </c>
    </row>
    <row r="757" spans="7:9" x14ac:dyDescent="0.25">
      <c r="G757" s="2">
        <v>1417.9680000000001</v>
      </c>
      <c r="H757" s="2">
        <v>697.63199999999995</v>
      </c>
      <c r="I757" s="2" t="s">
        <v>549</v>
      </c>
    </row>
    <row r="758" spans="7:9" x14ac:dyDescent="0.25">
      <c r="G758" s="2">
        <v>1495.7280000000001</v>
      </c>
      <c r="H758" s="2">
        <v>697.63199999999995</v>
      </c>
      <c r="I758" s="2" t="s">
        <v>550</v>
      </c>
    </row>
    <row r="759" spans="7:9" x14ac:dyDescent="0.25">
      <c r="G759" s="2">
        <v>1573.4880000000001</v>
      </c>
      <c r="H759" s="2">
        <v>697.63199999999995</v>
      </c>
      <c r="I759" s="2" t="s">
        <v>72</v>
      </c>
    </row>
    <row r="760" spans="7:9" x14ac:dyDescent="0.25">
      <c r="G760" s="2">
        <v>1651.248</v>
      </c>
      <c r="H760" s="2">
        <v>697.63199999999995</v>
      </c>
      <c r="I760" s="2" t="s">
        <v>551</v>
      </c>
    </row>
    <row r="761" spans="7:9" x14ac:dyDescent="0.25">
      <c r="G761" s="2">
        <v>1729.008</v>
      </c>
      <c r="H761" s="2">
        <v>697.63199999999995</v>
      </c>
      <c r="I761" s="2" t="s">
        <v>552</v>
      </c>
    </row>
    <row r="762" spans="7:9" x14ac:dyDescent="0.25">
      <c r="G762" s="2">
        <v>1806.768</v>
      </c>
      <c r="H762" s="2">
        <v>697.63199999999995</v>
      </c>
      <c r="I762" s="2" t="s">
        <v>553</v>
      </c>
    </row>
    <row r="763" spans="7:9" x14ac:dyDescent="0.25">
      <c r="G763" s="2">
        <v>1884.528</v>
      </c>
      <c r="H763" s="2">
        <v>697.63199999999995</v>
      </c>
      <c r="I763" s="2" t="s">
        <v>554</v>
      </c>
    </row>
    <row r="764" spans="7:9" x14ac:dyDescent="0.25">
      <c r="G764" s="2">
        <v>1962.288</v>
      </c>
      <c r="H764" s="2">
        <v>697.63199999999995</v>
      </c>
      <c r="I764" s="2" t="s">
        <v>72</v>
      </c>
    </row>
    <row r="765" spans="7:9" x14ac:dyDescent="0.25">
      <c r="G765" s="2">
        <v>2040.048</v>
      </c>
      <c r="H765" s="2">
        <v>697.63199999999995</v>
      </c>
      <c r="I765" s="2" t="s">
        <v>555</v>
      </c>
    </row>
    <row r="766" spans="7:9" x14ac:dyDescent="0.25">
      <c r="G766" s="2">
        <v>2117.808</v>
      </c>
      <c r="H766" s="2">
        <v>697.63199999999995</v>
      </c>
      <c r="I766" s="2" t="s">
        <v>556</v>
      </c>
    </row>
    <row r="767" spans="7:9" x14ac:dyDescent="0.25">
      <c r="G767" s="2">
        <v>2195.5680000000002</v>
      </c>
      <c r="H767" s="2">
        <v>697.63199999999995</v>
      </c>
      <c r="I767" s="2" t="s">
        <v>557</v>
      </c>
    </row>
    <row r="768" spans="7:9" x14ac:dyDescent="0.25">
      <c r="G768" s="2">
        <v>2273.328</v>
      </c>
      <c r="H768" s="2">
        <v>697.63199999999995</v>
      </c>
      <c r="I768" s="2" t="s">
        <v>558</v>
      </c>
    </row>
    <row r="769" spans="7:9" x14ac:dyDescent="0.25">
      <c r="G769" s="2">
        <v>2351.0880000000002</v>
      </c>
      <c r="H769" s="2">
        <v>697.63199999999995</v>
      </c>
      <c r="I769" s="2" t="s">
        <v>72</v>
      </c>
    </row>
    <row r="770" spans="7:9" x14ac:dyDescent="0.25">
      <c r="G770" s="2">
        <v>2428.848</v>
      </c>
      <c r="H770" s="2">
        <v>697.63199999999995</v>
      </c>
      <c r="I770" s="2" t="s">
        <v>559</v>
      </c>
    </row>
    <row r="771" spans="7:9" x14ac:dyDescent="0.25">
      <c r="G771" s="2">
        <v>2506.6080000000002</v>
      </c>
      <c r="H771" s="2">
        <v>697.63199999999995</v>
      </c>
      <c r="I771" s="2" t="s">
        <v>560</v>
      </c>
    </row>
    <row r="772" spans="7:9" x14ac:dyDescent="0.25">
      <c r="G772" s="2">
        <v>2584.3679999999999</v>
      </c>
      <c r="H772" s="2">
        <v>697.63199999999995</v>
      </c>
      <c r="I772" s="2" t="s">
        <v>561</v>
      </c>
    </row>
    <row r="773" spans="7:9" x14ac:dyDescent="0.25">
      <c r="G773" s="2">
        <v>2662.1280000000002</v>
      </c>
      <c r="H773" s="2">
        <v>697.63199999999995</v>
      </c>
      <c r="I773" s="2" t="s">
        <v>562</v>
      </c>
    </row>
    <row r="774" spans="7:9" x14ac:dyDescent="0.25">
      <c r="G774" s="2">
        <v>2739.8879999999999</v>
      </c>
      <c r="H774" s="2">
        <v>697.63199999999995</v>
      </c>
      <c r="I774" s="2" t="s">
        <v>72</v>
      </c>
    </row>
    <row r="775" spans="7:9" x14ac:dyDescent="0.25">
      <c r="G775" s="2">
        <v>2817.6480000000001</v>
      </c>
      <c r="H775" s="2">
        <v>697.63199999999995</v>
      </c>
      <c r="I775" s="2" t="s">
        <v>563</v>
      </c>
    </row>
    <row r="776" spans="7:9" x14ac:dyDescent="0.25">
      <c r="G776" s="2">
        <v>2895.4079999999999</v>
      </c>
      <c r="H776" s="2">
        <v>697.63199999999995</v>
      </c>
      <c r="I776" s="2" t="s">
        <v>564</v>
      </c>
    </row>
    <row r="777" spans="7:9" x14ac:dyDescent="0.25">
      <c r="G777" s="2">
        <v>2973.1680000000101</v>
      </c>
      <c r="H777" s="2">
        <v>697.63199999999995</v>
      </c>
      <c r="I777" s="2" t="s">
        <v>565</v>
      </c>
    </row>
    <row r="778" spans="7:9" x14ac:dyDescent="0.25">
      <c r="G778" s="2">
        <v>3050.9280000000099</v>
      </c>
      <c r="H778" s="2">
        <v>697.63199999999995</v>
      </c>
      <c r="I778" s="2" t="s">
        <v>566</v>
      </c>
    </row>
    <row r="779" spans="7:9" x14ac:dyDescent="0.25">
      <c r="G779" s="2">
        <v>3128.6880000000101</v>
      </c>
      <c r="H779" s="2">
        <v>697.63199999999995</v>
      </c>
      <c r="I779" s="2" t="s">
        <v>72</v>
      </c>
    </row>
    <row r="780" spans="7:9" x14ac:dyDescent="0.25">
      <c r="G780" s="2">
        <v>3206.4480000000099</v>
      </c>
      <c r="H780" s="2">
        <v>697.63199999999995</v>
      </c>
      <c r="I780" s="2" t="s">
        <v>567</v>
      </c>
    </row>
    <row r="781" spans="7:9" x14ac:dyDescent="0.25">
      <c r="G781" s="2">
        <v>3284.2080000000101</v>
      </c>
      <c r="H781" s="2">
        <v>697.63199999999995</v>
      </c>
      <c r="I781" s="2" t="s">
        <v>568</v>
      </c>
    </row>
    <row r="782" spans="7:9" x14ac:dyDescent="0.25">
      <c r="G782" s="2">
        <v>3361.9680000000099</v>
      </c>
      <c r="H782" s="2">
        <v>697.63199999999995</v>
      </c>
      <c r="I782" s="2" t="s">
        <v>569</v>
      </c>
    </row>
    <row r="783" spans="7:9" x14ac:dyDescent="0.25">
      <c r="G783" s="2">
        <v>290.44799999999998</v>
      </c>
      <c r="H783" s="2">
        <v>674.97199999999998</v>
      </c>
      <c r="I783" s="2" t="s">
        <v>570</v>
      </c>
    </row>
    <row r="784" spans="7:9" x14ac:dyDescent="0.25">
      <c r="G784" s="2">
        <v>368.20800000000003</v>
      </c>
      <c r="H784" s="2">
        <v>674.97199999999998</v>
      </c>
      <c r="I784" s="2" t="s">
        <v>571</v>
      </c>
    </row>
    <row r="785" spans="7:9" x14ac:dyDescent="0.25">
      <c r="G785" s="2">
        <v>445.96800000000002</v>
      </c>
      <c r="H785" s="2">
        <v>674.97199999999998</v>
      </c>
      <c r="I785" s="2" t="s">
        <v>572</v>
      </c>
    </row>
    <row r="786" spans="7:9" x14ac:dyDescent="0.25">
      <c r="G786" s="2">
        <v>523.72799999999995</v>
      </c>
      <c r="H786" s="2">
        <v>674.97199999999998</v>
      </c>
      <c r="I786" s="2" t="s">
        <v>72</v>
      </c>
    </row>
    <row r="787" spans="7:9" x14ac:dyDescent="0.25">
      <c r="G787" s="2">
        <v>601.48800000000006</v>
      </c>
      <c r="H787" s="2">
        <v>674.97199999999998</v>
      </c>
      <c r="I787" s="2" t="s">
        <v>573</v>
      </c>
    </row>
    <row r="788" spans="7:9" x14ac:dyDescent="0.25">
      <c r="G788" s="2">
        <v>679.24800000000005</v>
      </c>
      <c r="H788" s="2">
        <v>674.97199999999998</v>
      </c>
      <c r="I788" s="2" t="s">
        <v>574</v>
      </c>
    </row>
    <row r="789" spans="7:9" x14ac:dyDescent="0.25">
      <c r="G789" s="2">
        <v>757.00800000000004</v>
      </c>
      <c r="H789" s="2">
        <v>674.97199999999998</v>
      </c>
      <c r="I789" s="2" t="s">
        <v>575</v>
      </c>
    </row>
    <row r="790" spans="7:9" x14ac:dyDescent="0.25">
      <c r="G790" s="2">
        <v>834.76800000000003</v>
      </c>
      <c r="H790" s="2">
        <v>674.97199999999998</v>
      </c>
      <c r="I790" s="2" t="s">
        <v>576</v>
      </c>
    </row>
    <row r="791" spans="7:9" x14ac:dyDescent="0.25">
      <c r="G791" s="2">
        <v>912.52800000000002</v>
      </c>
      <c r="H791" s="2">
        <v>674.97199999999998</v>
      </c>
      <c r="I791" s="2" t="s">
        <v>72</v>
      </c>
    </row>
    <row r="792" spans="7:9" x14ac:dyDescent="0.25">
      <c r="G792" s="2">
        <v>990.28800000000001</v>
      </c>
      <c r="H792" s="2">
        <v>674.97199999999998</v>
      </c>
      <c r="I792" s="2" t="s">
        <v>577</v>
      </c>
    </row>
    <row r="793" spans="7:9" x14ac:dyDescent="0.25">
      <c r="G793" s="2">
        <v>1068.048</v>
      </c>
      <c r="H793" s="2">
        <v>674.97199999999998</v>
      </c>
      <c r="I793" s="2" t="s">
        <v>578</v>
      </c>
    </row>
    <row r="794" spans="7:9" x14ac:dyDescent="0.25">
      <c r="G794" s="2">
        <v>1145.808</v>
      </c>
      <c r="H794" s="2">
        <v>674.97199999999998</v>
      </c>
      <c r="I794" s="2" t="s">
        <v>579</v>
      </c>
    </row>
    <row r="795" spans="7:9" x14ac:dyDescent="0.25">
      <c r="G795" s="2">
        <v>1223.568</v>
      </c>
      <c r="H795" s="2">
        <v>674.97199999999998</v>
      </c>
      <c r="I795" s="2" t="s">
        <v>580</v>
      </c>
    </row>
    <row r="796" spans="7:9" x14ac:dyDescent="0.25">
      <c r="G796" s="2">
        <v>1301.328</v>
      </c>
      <c r="H796" s="2">
        <v>674.97199999999998</v>
      </c>
      <c r="I796" s="2" t="s">
        <v>72</v>
      </c>
    </row>
    <row r="797" spans="7:9" x14ac:dyDescent="0.25">
      <c r="G797" s="2">
        <v>1379.088</v>
      </c>
      <c r="H797" s="2">
        <v>674.97199999999998</v>
      </c>
      <c r="I797" s="2" t="s">
        <v>581</v>
      </c>
    </row>
    <row r="798" spans="7:9" x14ac:dyDescent="0.25">
      <c r="G798" s="2">
        <v>1456.848</v>
      </c>
      <c r="H798" s="2">
        <v>674.97199999999998</v>
      </c>
      <c r="I798" s="2" t="s">
        <v>582</v>
      </c>
    </row>
    <row r="799" spans="7:9" x14ac:dyDescent="0.25">
      <c r="G799" s="2">
        <v>1534.6079999999999</v>
      </c>
      <c r="H799" s="2">
        <v>674.97199999999998</v>
      </c>
      <c r="I799" s="2" t="s">
        <v>583</v>
      </c>
    </row>
    <row r="800" spans="7:9" x14ac:dyDescent="0.25">
      <c r="G800" s="2">
        <v>1612.3679999999999</v>
      </c>
      <c r="H800" s="2">
        <v>674.97199999999998</v>
      </c>
      <c r="I800" s="2" t="s">
        <v>584</v>
      </c>
    </row>
    <row r="801" spans="7:9" x14ac:dyDescent="0.25">
      <c r="G801" s="2">
        <v>1690.1279999999999</v>
      </c>
      <c r="H801" s="2">
        <v>674.97199999999998</v>
      </c>
      <c r="I801" s="2" t="s">
        <v>72</v>
      </c>
    </row>
    <row r="802" spans="7:9" x14ac:dyDescent="0.25">
      <c r="G802" s="2">
        <v>1767.8879999999999</v>
      </c>
      <c r="H802" s="2">
        <v>674.97199999999998</v>
      </c>
      <c r="I802" s="2" t="s">
        <v>585</v>
      </c>
    </row>
    <row r="803" spans="7:9" x14ac:dyDescent="0.25">
      <c r="G803" s="2">
        <v>1845.6479999999999</v>
      </c>
      <c r="H803" s="2">
        <v>674.97199999999998</v>
      </c>
      <c r="I803" s="2" t="s">
        <v>586</v>
      </c>
    </row>
    <row r="804" spans="7:9" x14ac:dyDescent="0.25">
      <c r="G804" s="2">
        <v>1923.4079999999999</v>
      </c>
      <c r="H804" s="2">
        <v>674.97199999999998</v>
      </c>
      <c r="I804" s="2" t="s">
        <v>587</v>
      </c>
    </row>
    <row r="805" spans="7:9" x14ac:dyDescent="0.25">
      <c r="G805" s="2">
        <v>2001.1679999999999</v>
      </c>
      <c r="H805" s="2">
        <v>674.97199999999998</v>
      </c>
      <c r="I805" s="2" t="s">
        <v>588</v>
      </c>
    </row>
    <row r="806" spans="7:9" x14ac:dyDescent="0.25">
      <c r="G806" s="2">
        <v>2078.9279999999999</v>
      </c>
      <c r="H806" s="2">
        <v>674.97199999999998</v>
      </c>
      <c r="I806" s="2" t="s">
        <v>72</v>
      </c>
    </row>
    <row r="807" spans="7:9" x14ac:dyDescent="0.25">
      <c r="G807" s="2">
        <v>2156.6880000000001</v>
      </c>
      <c r="H807" s="2">
        <v>674.97199999999998</v>
      </c>
      <c r="I807" s="2" t="s">
        <v>589</v>
      </c>
    </row>
    <row r="808" spans="7:9" x14ac:dyDescent="0.25">
      <c r="G808" s="2">
        <v>2234.4479999999999</v>
      </c>
      <c r="H808" s="2">
        <v>674.97199999999998</v>
      </c>
      <c r="I808" s="2" t="s">
        <v>590</v>
      </c>
    </row>
    <row r="809" spans="7:9" x14ac:dyDescent="0.25">
      <c r="G809" s="2">
        <v>2312.2080000000001</v>
      </c>
      <c r="H809" s="2">
        <v>674.97199999999998</v>
      </c>
      <c r="I809" s="2" t="s">
        <v>591</v>
      </c>
    </row>
    <row r="810" spans="7:9" x14ac:dyDescent="0.25">
      <c r="G810" s="2">
        <v>2389.9679999999998</v>
      </c>
      <c r="H810" s="2">
        <v>674.97199999999998</v>
      </c>
      <c r="I810" s="2" t="s">
        <v>592</v>
      </c>
    </row>
    <row r="811" spans="7:9" x14ac:dyDescent="0.25">
      <c r="G811" s="2">
        <v>2467.7280000000001</v>
      </c>
      <c r="H811" s="2">
        <v>674.97199999999998</v>
      </c>
      <c r="I811" s="2" t="s">
        <v>72</v>
      </c>
    </row>
    <row r="812" spans="7:9" x14ac:dyDescent="0.25">
      <c r="G812" s="2">
        <v>2545.4879999999998</v>
      </c>
      <c r="H812" s="2">
        <v>674.97199999999998</v>
      </c>
      <c r="I812" s="2" t="s">
        <v>593</v>
      </c>
    </row>
    <row r="813" spans="7:9" x14ac:dyDescent="0.25">
      <c r="G813" s="2">
        <v>2623.248</v>
      </c>
      <c r="H813" s="2">
        <v>674.97199999999998</v>
      </c>
      <c r="I813" s="2" t="s">
        <v>594</v>
      </c>
    </row>
    <row r="814" spans="7:9" x14ac:dyDescent="0.25">
      <c r="G814" s="2">
        <v>2701.0079999999998</v>
      </c>
      <c r="H814" s="2">
        <v>674.97199999999998</v>
      </c>
      <c r="I814" s="2" t="s">
        <v>595</v>
      </c>
    </row>
    <row r="815" spans="7:9" x14ac:dyDescent="0.25">
      <c r="G815" s="2">
        <v>2778.768</v>
      </c>
      <c r="H815" s="2">
        <v>674.97199999999998</v>
      </c>
      <c r="I815" s="2" t="s">
        <v>596</v>
      </c>
    </row>
    <row r="816" spans="7:9" x14ac:dyDescent="0.25">
      <c r="G816" s="2">
        <v>2856.5279999999998</v>
      </c>
      <c r="H816" s="2">
        <v>674.97199999999998</v>
      </c>
      <c r="I816" s="2" t="s">
        <v>72</v>
      </c>
    </row>
    <row r="817" spans="7:9" x14ac:dyDescent="0.25">
      <c r="G817" s="2">
        <v>2934.28800000001</v>
      </c>
      <c r="H817" s="2">
        <v>674.97199999999998</v>
      </c>
      <c r="I817" s="2" t="s">
        <v>597</v>
      </c>
    </row>
    <row r="818" spans="7:9" x14ac:dyDescent="0.25">
      <c r="G818" s="2">
        <v>3012.0480000000098</v>
      </c>
      <c r="H818" s="2">
        <v>674.97199999999998</v>
      </c>
      <c r="I818" s="2" t="s">
        <v>598</v>
      </c>
    </row>
    <row r="819" spans="7:9" x14ac:dyDescent="0.25">
      <c r="G819" s="2">
        <v>3089.80800000001</v>
      </c>
      <c r="H819" s="2">
        <v>674.97199999999998</v>
      </c>
      <c r="I819" s="2" t="s">
        <v>599</v>
      </c>
    </row>
    <row r="820" spans="7:9" x14ac:dyDescent="0.25">
      <c r="G820" s="2">
        <v>3167.5680000000102</v>
      </c>
      <c r="H820" s="2">
        <v>674.97199999999998</v>
      </c>
      <c r="I820" s="2" t="s">
        <v>600</v>
      </c>
    </row>
    <row r="821" spans="7:9" x14ac:dyDescent="0.25">
      <c r="G821" s="2">
        <v>3245.32800000001</v>
      </c>
      <c r="H821" s="2">
        <v>674.97199999999998</v>
      </c>
      <c r="I821" s="2" t="s">
        <v>72</v>
      </c>
    </row>
    <row r="822" spans="7:9" x14ac:dyDescent="0.25">
      <c r="G822" s="2">
        <v>3323.0880000000102</v>
      </c>
      <c r="H822" s="2">
        <v>674.97199999999998</v>
      </c>
      <c r="I822" s="2" t="s">
        <v>601</v>
      </c>
    </row>
    <row r="823" spans="7:9" x14ac:dyDescent="0.25">
      <c r="G823" s="2">
        <v>329.32799999999997</v>
      </c>
      <c r="H823" s="2">
        <v>652.31200000000001</v>
      </c>
      <c r="I823" s="2" t="s">
        <v>602</v>
      </c>
    </row>
    <row r="824" spans="7:9" x14ac:dyDescent="0.25">
      <c r="G824" s="2">
        <v>407.08800000000002</v>
      </c>
      <c r="H824" s="2">
        <v>652.31200000000001</v>
      </c>
      <c r="I824" s="2" t="s">
        <v>603</v>
      </c>
    </row>
    <row r="825" spans="7:9" x14ac:dyDescent="0.25">
      <c r="G825" s="2">
        <v>484.84800000000001</v>
      </c>
      <c r="H825" s="2">
        <v>652.31200000000001</v>
      </c>
      <c r="I825" s="2" t="s">
        <v>604</v>
      </c>
    </row>
    <row r="826" spans="7:9" x14ac:dyDescent="0.25">
      <c r="G826" s="2">
        <v>562.60799999999995</v>
      </c>
      <c r="H826" s="2">
        <v>652.31200000000001</v>
      </c>
      <c r="I826" s="2" t="s">
        <v>605</v>
      </c>
    </row>
    <row r="827" spans="7:9" x14ac:dyDescent="0.25">
      <c r="G827" s="2">
        <v>640.36800000000005</v>
      </c>
      <c r="H827" s="2">
        <v>652.31200000000001</v>
      </c>
      <c r="I827" s="2" t="s">
        <v>72</v>
      </c>
    </row>
    <row r="828" spans="7:9" x14ac:dyDescent="0.25">
      <c r="G828" s="2">
        <v>718.12800000000004</v>
      </c>
      <c r="H828" s="2">
        <v>652.31200000000001</v>
      </c>
      <c r="I828" s="2" t="s">
        <v>606</v>
      </c>
    </row>
    <row r="829" spans="7:9" x14ac:dyDescent="0.25">
      <c r="G829" s="2">
        <v>795.88800000000003</v>
      </c>
      <c r="H829" s="2">
        <v>652.31200000000001</v>
      </c>
      <c r="I829" s="2" t="s">
        <v>607</v>
      </c>
    </row>
    <row r="830" spans="7:9" x14ac:dyDescent="0.25">
      <c r="G830" s="2">
        <v>873.64800000000002</v>
      </c>
      <c r="H830" s="2">
        <v>652.31200000000001</v>
      </c>
      <c r="I830" s="2" t="s">
        <v>608</v>
      </c>
    </row>
    <row r="831" spans="7:9" x14ac:dyDescent="0.25">
      <c r="G831" s="2">
        <v>951.40800000000002</v>
      </c>
      <c r="H831" s="2">
        <v>652.31200000000001</v>
      </c>
      <c r="I831" s="2" t="s">
        <v>609</v>
      </c>
    </row>
    <row r="832" spans="7:9" x14ac:dyDescent="0.25">
      <c r="G832" s="2">
        <v>1029.1679999999999</v>
      </c>
      <c r="H832" s="2">
        <v>652.31200000000001</v>
      </c>
      <c r="I832" s="2" t="s">
        <v>72</v>
      </c>
    </row>
    <row r="833" spans="7:9" x14ac:dyDescent="0.25">
      <c r="G833" s="2">
        <v>1106.9280000000001</v>
      </c>
      <c r="H833" s="2">
        <v>652.31200000000001</v>
      </c>
      <c r="I833" s="2" t="s">
        <v>610</v>
      </c>
    </row>
    <row r="834" spans="7:9" x14ac:dyDescent="0.25">
      <c r="G834" s="2">
        <v>1184.6880000000001</v>
      </c>
      <c r="H834" s="2">
        <v>652.31200000000001</v>
      </c>
      <c r="I834" s="2" t="s">
        <v>611</v>
      </c>
    </row>
    <row r="835" spans="7:9" x14ac:dyDescent="0.25">
      <c r="G835" s="2">
        <v>1262.4480000000001</v>
      </c>
      <c r="H835" s="2">
        <v>652.31200000000001</v>
      </c>
      <c r="I835" s="2" t="s">
        <v>612</v>
      </c>
    </row>
    <row r="836" spans="7:9" x14ac:dyDescent="0.25">
      <c r="G836" s="2">
        <v>1340.2080000000001</v>
      </c>
      <c r="H836" s="2">
        <v>652.31200000000001</v>
      </c>
      <c r="I836" s="2" t="s">
        <v>613</v>
      </c>
    </row>
    <row r="837" spans="7:9" x14ac:dyDescent="0.25">
      <c r="G837" s="2">
        <v>1417.9680000000001</v>
      </c>
      <c r="H837" s="2">
        <v>652.31200000000001</v>
      </c>
      <c r="I837" s="2" t="s">
        <v>72</v>
      </c>
    </row>
    <row r="838" spans="7:9" x14ac:dyDescent="0.25">
      <c r="G838" s="2">
        <v>1495.7280000000001</v>
      </c>
      <c r="H838" s="2">
        <v>652.31200000000001</v>
      </c>
      <c r="I838" s="2" t="s">
        <v>614</v>
      </c>
    </row>
    <row r="839" spans="7:9" x14ac:dyDescent="0.25">
      <c r="G839" s="2">
        <v>1573.4880000000001</v>
      </c>
      <c r="H839" s="2">
        <v>652.31200000000001</v>
      </c>
      <c r="I839" s="2" t="s">
        <v>615</v>
      </c>
    </row>
    <row r="840" spans="7:9" x14ac:dyDescent="0.25">
      <c r="G840" s="2">
        <v>1651.248</v>
      </c>
      <c r="H840" s="2">
        <v>652.31200000000001</v>
      </c>
      <c r="I840" s="2" t="s">
        <v>616</v>
      </c>
    </row>
    <row r="841" spans="7:9" x14ac:dyDescent="0.25">
      <c r="G841" s="2">
        <v>1729.008</v>
      </c>
      <c r="H841" s="2">
        <v>652.31200000000001</v>
      </c>
      <c r="I841" s="2" t="s">
        <v>617</v>
      </c>
    </row>
    <row r="842" spans="7:9" x14ac:dyDescent="0.25">
      <c r="G842" s="2">
        <v>1806.768</v>
      </c>
      <c r="H842" s="2">
        <v>652.31200000000001</v>
      </c>
      <c r="I842" s="2" t="s">
        <v>72</v>
      </c>
    </row>
    <row r="843" spans="7:9" x14ac:dyDescent="0.25">
      <c r="G843" s="2">
        <v>1884.528</v>
      </c>
      <c r="H843" s="2">
        <v>652.31200000000001</v>
      </c>
      <c r="I843" s="2" t="s">
        <v>618</v>
      </c>
    </row>
    <row r="844" spans="7:9" x14ac:dyDescent="0.25">
      <c r="G844" s="2">
        <v>1962.288</v>
      </c>
      <c r="H844" s="2">
        <v>652.31200000000001</v>
      </c>
      <c r="I844" s="2" t="s">
        <v>619</v>
      </c>
    </row>
    <row r="845" spans="7:9" x14ac:dyDescent="0.25">
      <c r="G845" s="2">
        <v>2040.048</v>
      </c>
      <c r="H845" s="2">
        <v>652.31200000000001</v>
      </c>
      <c r="I845" s="2" t="s">
        <v>620</v>
      </c>
    </row>
    <row r="846" spans="7:9" x14ac:dyDescent="0.25">
      <c r="G846" s="2">
        <v>2117.808</v>
      </c>
      <c r="H846" s="2">
        <v>652.31200000000001</v>
      </c>
      <c r="I846" s="2" t="s">
        <v>621</v>
      </c>
    </row>
    <row r="847" spans="7:9" x14ac:dyDescent="0.25">
      <c r="G847" s="2">
        <v>2195.5680000000002</v>
      </c>
      <c r="H847" s="2">
        <v>652.31200000000001</v>
      </c>
      <c r="I847" s="2" t="s">
        <v>72</v>
      </c>
    </row>
    <row r="848" spans="7:9" x14ac:dyDescent="0.25">
      <c r="G848" s="2">
        <v>2273.328</v>
      </c>
      <c r="H848" s="2">
        <v>652.31200000000001</v>
      </c>
      <c r="I848" s="2" t="s">
        <v>622</v>
      </c>
    </row>
    <row r="849" spans="7:9" x14ac:dyDescent="0.25">
      <c r="G849" s="2">
        <v>2351.0880000000002</v>
      </c>
      <c r="H849" s="2">
        <v>652.31200000000001</v>
      </c>
      <c r="I849" s="2" t="s">
        <v>623</v>
      </c>
    </row>
    <row r="850" spans="7:9" x14ac:dyDescent="0.25">
      <c r="G850" s="2">
        <v>2428.848</v>
      </c>
      <c r="H850" s="2">
        <v>652.31200000000001</v>
      </c>
      <c r="I850" s="2" t="s">
        <v>624</v>
      </c>
    </row>
    <row r="851" spans="7:9" x14ac:dyDescent="0.25">
      <c r="G851" s="2">
        <v>2506.6080000000002</v>
      </c>
      <c r="H851" s="2">
        <v>652.31200000000001</v>
      </c>
      <c r="I851" s="2" t="s">
        <v>625</v>
      </c>
    </row>
    <row r="852" spans="7:9" x14ac:dyDescent="0.25">
      <c r="G852" s="2">
        <v>2584.3679999999999</v>
      </c>
      <c r="H852" s="2">
        <v>652.31200000000001</v>
      </c>
      <c r="I852" s="2" t="s">
        <v>72</v>
      </c>
    </row>
    <row r="853" spans="7:9" x14ac:dyDescent="0.25">
      <c r="G853" s="2">
        <v>2662.1280000000002</v>
      </c>
      <c r="H853" s="2">
        <v>652.31200000000001</v>
      </c>
      <c r="I853" s="2" t="s">
        <v>626</v>
      </c>
    </row>
    <row r="854" spans="7:9" x14ac:dyDescent="0.25">
      <c r="G854" s="2">
        <v>2739.8879999999999</v>
      </c>
      <c r="H854" s="2">
        <v>652.31200000000001</v>
      </c>
      <c r="I854" s="2" t="s">
        <v>627</v>
      </c>
    </row>
    <row r="855" spans="7:9" x14ac:dyDescent="0.25">
      <c r="G855" s="2">
        <v>2817.6480000000001</v>
      </c>
      <c r="H855" s="2">
        <v>652.31200000000001</v>
      </c>
      <c r="I855" s="2" t="s">
        <v>628</v>
      </c>
    </row>
    <row r="856" spans="7:9" x14ac:dyDescent="0.25">
      <c r="G856" s="2">
        <v>2895.4079999999999</v>
      </c>
      <c r="H856" s="2">
        <v>652.31200000000001</v>
      </c>
      <c r="I856" s="2" t="s">
        <v>629</v>
      </c>
    </row>
    <row r="857" spans="7:9" x14ac:dyDescent="0.25">
      <c r="G857" s="2">
        <v>2973.1680000000101</v>
      </c>
      <c r="H857" s="2">
        <v>652.31200000000001</v>
      </c>
      <c r="I857" s="2" t="s">
        <v>72</v>
      </c>
    </row>
    <row r="858" spans="7:9" x14ac:dyDescent="0.25">
      <c r="G858" s="2">
        <v>3050.9280000000099</v>
      </c>
      <c r="H858" s="2">
        <v>652.31200000000001</v>
      </c>
      <c r="I858" s="2" t="s">
        <v>630</v>
      </c>
    </row>
    <row r="859" spans="7:9" x14ac:dyDescent="0.25">
      <c r="G859" s="2">
        <v>3128.6880000000101</v>
      </c>
      <c r="H859" s="2">
        <v>652.31200000000001</v>
      </c>
      <c r="I859" s="2" t="s">
        <v>631</v>
      </c>
    </row>
    <row r="860" spans="7:9" x14ac:dyDescent="0.25">
      <c r="G860" s="2">
        <v>3206.4480000000099</v>
      </c>
      <c r="H860" s="2">
        <v>652.31200000000001</v>
      </c>
      <c r="I860" s="2" t="s">
        <v>632</v>
      </c>
    </row>
    <row r="861" spans="7:9" x14ac:dyDescent="0.25">
      <c r="G861" s="2">
        <v>3284.2080000000101</v>
      </c>
      <c r="H861" s="2">
        <v>652.31200000000001</v>
      </c>
      <c r="I861" s="2" t="s">
        <v>633</v>
      </c>
    </row>
    <row r="862" spans="7:9" x14ac:dyDescent="0.25">
      <c r="G862" s="2">
        <v>3361.9680000000099</v>
      </c>
      <c r="H862" s="2">
        <v>652.31200000000001</v>
      </c>
      <c r="I862" s="2" t="s">
        <v>72</v>
      </c>
    </row>
    <row r="863" spans="7:9" x14ac:dyDescent="0.25">
      <c r="G863" s="2">
        <v>290.44799999999998</v>
      </c>
      <c r="H863" s="2">
        <v>629.65200000000004</v>
      </c>
      <c r="I863" s="2" t="s">
        <v>634</v>
      </c>
    </row>
    <row r="864" spans="7:9" x14ac:dyDescent="0.25">
      <c r="G864" s="2">
        <v>368.20800000000003</v>
      </c>
      <c r="H864" s="2">
        <v>629.65200000000004</v>
      </c>
      <c r="I864" s="2" t="s">
        <v>635</v>
      </c>
    </row>
    <row r="865" spans="7:9" x14ac:dyDescent="0.25">
      <c r="G865" s="2">
        <v>445.96800000000002</v>
      </c>
      <c r="H865" s="2">
        <v>629.65200000000004</v>
      </c>
      <c r="I865" s="2" t="s">
        <v>636</v>
      </c>
    </row>
    <row r="866" spans="7:9" x14ac:dyDescent="0.25">
      <c r="G866" s="2">
        <v>523.72799999999995</v>
      </c>
      <c r="H866" s="2">
        <v>629.65200000000004</v>
      </c>
      <c r="I866" s="2" t="s">
        <v>637</v>
      </c>
    </row>
    <row r="867" spans="7:9" x14ac:dyDescent="0.25">
      <c r="G867" s="2">
        <v>601.48800000000006</v>
      </c>
      <c r="H867" s="2">
        <v>629.65200000000004</v>
      </c>
      <c r="I867" s="2" t="s">
        <v>638</v>
      </c>
    </row>
    <row r="868" spans="7:9" x14ac:dyDescent="0.25">
      <c r="G868" s="2">
        <v>679.24800000000005</v>
      </c>
      <c r="H868" s="2">
        <v>629.65200000000004</v>
      </c>
      <c r="I868" s="2" t="s">
        <v>639</v>
      </c>
    </row>
    <row r="869" spans="7:9" x14ac:dyDescent="0.25">
      <c r="G869" s="2">
        <v>757.00800000000004</v>
      </c>
      <c r="H869" s="2">
        <v>629.65200000000004</v>
      </c>
      <c r="I869" s="2" t="s">
        <v>640</v>
      </c>
    </row>
    <row r="870" spans="7:9" x14ac:dyDescent="0.25">
      <c r="G870" s="2">
        <v>834.76800000000003</v>
      </c>
      <c r="H870" s="2">
        <v>629.65200000000004</v>
      </c>
      <c r="I870" s="2" t="s">
        <v>641</v>
      </c>
    </row>
    <row r="871" spans="7:9" x14ac:dyDescent="0.25">
      <c r="G871" s="2">
        <v>912.52800000000002</v>
      </c>
      <c r="H871" s="2">
        <v>629.65200000000004</v>
      </c>
      <c r="I871" s="2" t="s">
        <v>642</v>
      </c>
    </row>
    <row r="872" spans="7:9" x14ac:dyDescent="0.25">
      <c r="G872" s="2">
        <v>990.28800000000001</v>
      </c>
      <c r="H872" s="2">
        <v>629.65200000000004</v>
      </c>
      <c r="I872" s="2" t="s">
        <v>643</v>
      </c>
    </row>
    <row r="873" spans="7:9" x14ac:dyDescent="0.25">
      <c r="G873" s="2">
        <v>1068.048</v>
      </c>
      <c r="H873" s="2">
        <v>629.65200000000004</v>
      </c>
      <c r="I873" s="2" t="s">
        <v>644</v>
      </c>
    </row>
    <row r="874" spans="7:9" x14ac:dyDescent="0.25">
      <c r="G874" s="2">
        <v>1145.808</v>
      </c>
      <c r="H874" s="2">
        <v>629.65200000000004</v>
      </c>
      <c r="I874" s="2" t="s">
        <v>645</v>
      </c>
    </row>
    <row r="875" spans="7:9" x14ac:dyDescent="0.25">
      <c r="G875" s="2">
        <v>1223.568</v>
      </c>
      <c r="H875" s="2">
        <v>629.65200000000004</v>
      </c>
      <c r="I875" s="2" t="s">
        <v>646</v>
      </c>
    </row>
    <row r="876" spans="7:9" x14ac:dyDescent="0.25">
      <c r="G876" s="2">
        <v>1301.328</v>
      </c>
      <c r="H876" s="2">
        <v>629.65200000000004</v>
      </c>
      <c r="I876" s="2" t="s">
        <v>647</v>
      </c>
    </row>
    <row r="877" spans="7:9" x14ac:dyDescent="0.25">
      <c r="G877" s="2">
        <v>1379.088</v>
      </c>
      <c r="H877" s="2">
        <v>629.65200000000004</v>
      </c>
      <c r="I877" s="2" t="s">
        <v>648</v>
      </c>
    </row>
    <row r="878" spans="7:9" x14ac:dyDescent="0.25">
      <c r="G878" s="2">
        <v>1456.848</v>
      </c>
      <c r="H878" s="2">
        <v>629.65200000000004</v>
      </c>
      <c r="I878" s="2" t="s">
        <v>649</v>
      </c>
    </row>
    <row r="879" spans="7:9" x14ac:dyDescent="0.25">
      <c r="G879" s="2">
        <v>1534.6079999999999</v>
      </c>
      <c r="H879" s="2">
        <v>629.65200000000004</v>
      </c>
      <c r="I879" s="2" t="s">
        <v>650</v>
      </c>
    </row>
    <row r="880" spans="7:9" x14ac:dyDescent="0.25">
      <c r="G880" s="2">
        <v>1612.3679999999999</v>
      </c>
      <c r="H880" s="2">
        <v>629.65200000000004</v>
      </c>
      <c r="I880" s="2" t="s">
        <v>651</v>
      </c>
    </row>
    <row r="881" spans="7:9" x14ac:dyDescent="0.25">
      <c r="G881" s="2">
        <v>1690.1279999999999</v>
      </c>
      <c r="H881" s="2">
        <v>629.65200000000004</v>
      </c>
      <c r="I881" s="2" t="s">
        <v>652</v>
      </c>
    </row>
    <row r="882" spans="7:9" x14ac:dyDescent="0.25">
      <c r="G882" s="2">
        <v>1767.8879999999999</v>
      </c>
      <c r="H882" s="2">
        <v>629.65200000000004</v>
      </c>
      <c r="I882" s="2" t="s">
        <v>653</v>
      </c>
    </row>
    <row r="883" spans="7:9" x14ac:dyDescent="0.25">
      <c r="G883" s="2">
        <v>1845.6479999999999</v>
      </c>
      <c r="H883" s="2">
        <v>629.65200000000004</v>
      </c>
      <c r="I883" s="2" t="s">
        <v>654</v>
      </c>
    </row>
    <row r="884" spans="7:9" x14ac:dyDescent="0.25">
      <c r="G884" s="2">
        <v>1923.4079999999999</v>
      </c>
      <c r="H884" s="2">
        <v>629.65200000000004</v>
      </c>
      <c r="I884" s="2" t="s">
        <v>655</v>
      </c>
    </row>
    <row r="885" spans="7:9" x14ac:dyDescent="0.25">
      <c r="G885" s="2">
        <v>2001.1679999999999</v>
      </c>
      <c r="H885" s="2">
        <v>629.65200000000004</v>
      </c>
      <c r="I885" s="2" t="s">
        <v>656</v>
      </c>
    </row>
    <row r="886" spans="7:9" x14ac:dyDescent="0.25">
      <c r="G886" s="2">
        <v>2078.9279999999999</v>
      </c>
      <c r="H886" s="2">
        <v>629.65200000000004</v>
      </c>
      <c r="I886" s="2" t="s">
        <v>657</v>
      </c>
    </row>
    <row r="887" spans="7:9" x14ac:dyDescent="0.25">
      <c r="G887" s="2">
        <v>2156.6880000000001</v>
      </c>
      <c r="H887" s="2">
        <v>629.65200000000004</v>
      </c>
      <c r="I887" s="2" t="s">
        <v>658</v>
      </c>
    </row>
    <row r="888" spans="7:9" x14ac:dyDescent="0.25">
      <c r="G888" s="2">
        <v>2234.4479999999999</v>
      </c>
      <c r="H888" s="2">
        <v>629.65200000000004</v>
      </c>
      <c r="I888" s="2" t="s">
        <v>659</v>
      </c>
    </row>
    <row r="889" spans="7:9" x14ac:dyDescent="0.25">
      <c r="G889" s="2">
        <v>2312.2080000000001</v>
      </c>
      <c r="H889" s="2">
        <v>629.65200000000004</v>
      </c>
      <c r="I889" s="2" t="s">
        <v>660</v>
      </c>
    </row>
    <row r="890" spans="7:9" x14ac:dyDescent="0.25">
      <c r="G890" s="2">
        <v>2389.9679999999998</v>
      </c>
      <c r="H890" s="2">
        <v>629.65200000000004</v>
      </c>
      <c r="I890" s="2" t="s">
        <v>661</v>
      </c>
    </row>
    <row r="891" spans="7:9" x14ac:dyDescent="0.25">
      <c r="G891" s="2">
        <v>2467.7280000000001</v>
      </c>
      <c r="H891" s="2">
        <v>629.65200000000004</v>
      </c>
      <c r="I891" s="2" t="s">
        <v>662</v>
      </c>
    </row>
    <row r="892" spans="7:9" x14ac:dyDescent="0.25">
      <c r="G892" s="2">
        <v>2545.4879999999998</v>
      </c>
      <c r="H892" s="2">
        <v>629.65200000000004</v>
      </c>
      <c r="I892" s="2" t="s">
        <v>663</v>
      </c>
    </row>
    <row r="893" spans="7:9" x14ac:dyDescent="0.25">
      <c r="G893" s="2">
        <v>2623.248</v>
      </c>
      <c r="H893" s="2">
        <v>629.65200000000004</v>
      </c>
      <c r="I893" s="2" t="s">
        <v>664</v>
      </c>
    </row>
    <row r="894" spans="7:9" x14ac:dyDescent="0.25">
      <c r="G894" s="2">
        <v>2701.0079999999998</v>
      </c>
      <c r="H894" s="2">
        <v>629.65200000000004</v>
      </c>
      <c r="I894" s="2" t="s">
        <v>665</v>
      </c>
    </row>
    <row r="895" spans="7:9" x14ac:dyDescent="0.25">
      <c r="G895" s="2">
        <v>2778.768</v>
      </c>
      <c r="H895" s="2">
        <v>629.65200000000004</v>
      </c>
      <c r="I895" s="2" t="s">
        <v>666</v>
      </c>
    </row>
    <row r="896" spans="7:9" x14ac:dyDescent="0.25">
      <c r="G896" s="2">
        <v>2856.5279999999998</v>
      </c>
      <c r="H896" s="2">
        <v>629.65200000000004</v>
      </c>
      <c r="I896" s="2" t="s">
        <v>667</v>
      </c>
    </row>
    <row r="897" spans="7:9" x14ac:dyDescent="0.25">
      <c r="G897" s="2">
        <v>2934.28800000001</v>
      </c>
      <c r="H897" s="2">
        <v>629.65200000000004</v>
      </c>
      <c r="I897" s="2" t="s">
        <v>668</v>
      </c>
    </row>
    <row r="898" spans="7:9" x14ac:dyDescent="0.25">
      <c r="G898" s="2">
        <v>3012.0480000000098</v>
      </c>
      <c r="H898" s="2">
        <v>629.65200000000004</v>
      </c>
      <c r="I898" s="2" t="s">
        <v>669</v>
      </c>
    </row>
    <row r="899" spans="7:9" x14ac:dyDescent="0.25">
      <c r="G899" s="2">
        <v>3089.80800000001</v>
      </c>
      <c r="H899" s="2">
        <v>629.65200000000004</v>
      </c>
      <c r="I899" s="2" t="s">
        <v>670</v>
      </c>
    </row>
    <row r="900" spans="7:9" x14ac:dyDescent="0.25">
      <c r="G900" s="2">
        <v>3167.5680000000102</v>
      </c>
      <c r="H900" s="2">
        <v>629.65200000000004</v>
      </c>
      <c r="I900" s="2" t="s">
        <v>671</v>
      </c>
    </row>
    <row r="901" spans="7:9" x14ac:dyDescent="0.25">
      <c r="G901" s="2">
        <v>3245.32800000001</v>
      </c>
      <c r="H901" s="2">
        <v>629.65200000000004</v>
      </c>
      <c r="I901" s="2" t="s">
        <v>672</v>
      </c>
    </row>
    <row r="902" spans="7:9" x14ac:dyDescent="0.25">
      <c r="G902" s="2">
        <v>3323.0880000000102</v>
      </c>
      <c r="H902" s="2">
        <v>629.65200000000004</v>
      </c>
      <c r="I902" s="2" t="s">
        <v>673</v>
      </c>
    </row>
    <row r="903" spans="7:9" x14ac:dyDescent="0.25">
      <c r="G903" s="2">
        <v>329.32799999999997</v>
      </c>
      <c r="H903" s="2">
        <v>606.99199999999996</v>
      </c>
      <c r="I903" s="2" t="s">
        <v>674</v>
      </c>
    </row>
    <row r="904" spans="7:9" x14ac:dyDescent="0.25">
      <c r="G904" s="2">
        <v>407.08800000000002</v>
      </c>
      <c r="H904" s="2">
        <v>606.99199999999996</v>
      </c>
      <c r="I904" s="2" t="s">
        <v>675</v>
      </c>
    </row>
    <row r="905" spans="7:9" x14ac:dyDescent="0.25">
      <c r="G905" s="2">
        <v>484.84800000000001</v>
      </c>
      <c r="H905" s="2">
        <v>606.99199999999996</v>
      </c>
      <c r="I905" s="2" t="s">
        <v>72</v>
      </c>
    </row>
    <row r="906" spans="7:9" x14ac:dyDescent="0.25">
      <c r="G906" s="2">
        <v>562.60799999999995</v>
      </c>
      <c r="H906" s="2">
        <v>606.99199999999996</v>
      </c>
      <c r="I906" s="2" t="s">
        <v>676</v>
      </c>
    </row>
    <row r="907" spans="7:9" x14ac:dyDescent="0.25">
      <c r="G907" s="2">
        <v>640.36800000000005</v>
      </c>
      <c r="H907" s="2">
        <v>606.99199999999996</v>
      </c>
      <c r="I907" s="2" t="s">
        <v>677</v>
      </c>
    </row>
    <row r="908" spans="7:9" x14ac:dyDescent="0.25">
      <c r="G908" s="2">
        <v>718.12800000000004</v>
      </c>
      <c r="H908" s="2">
        <v>606.99199999999996</v>
      </c>
      <c r="I908" s="2" t="s">
        <v>678</v>
      </c>
    </row>
    <row r="909" spans="7:9" x14ac:dyDescent="0.25">
      <c r="G909" s="2">
        <v>795.88800000000003</v>
      </c>
      <c r="H909" s="2">
        <v>606.99199999999996</v>
      </c>
      <c r="I909" s="2" t="s">
        <v>679</v>
      </c>
    </row>
    <row r="910" spans="7:9" x14ac:dyDescent="0.25">
      <c r="G910" s="2">
        <v>873.64800000000002</v>
      </c>
      <c r="H910" s="2">
        <v>606.99199999999996</v>
      </c>
      <c r="I910" s="2" t="s">
        <v>72</v>
      </c>
    </row>
    <row r="911" spans="7:9" x14ac:dyDescent="0.25">
      <c r="G911" s="2">
        <v>951.40800000000002</v>
      </c>
      <c r="H911" s="2">
        <v>606.99199999999996</v>
      </c>
      <c r="I911" s="2" t="s">
        <v>680</v>
      </c>
    </row>
    <row r="912" spans="7:9" x14ac:dyDescent="0.25">
      <c r="G912" s="2">
        <v>1029.1679999999999</v>
      </c>
      <c r="H912" s="2">
        <v>606.99199999999996</v>
      </c>
      <c r="I912" s="2" t="s">
        <v>681</v>
      </c>
    </row>
    <row r="913" spans="7:9" x14ac:dyDescent="0.25">
      <c r="G913" s="2">
        <v>1106.9280000000001</v>
      </c>
      <c r="H913" s="2">
        <v>606.99199999999996</v>
      </c>
      <c r="I913" s="2" t="s">
        <v>682</v>
      </c>
    </row>
    <row r="914" spans="7:9" x14ac:dyDescent="0.25">
      <c r="G914" s="2">
        <v>1184.6880000000001</v>
      </c>
      <c r="H914" s="2">
        <v>606.99199999999996</v>
      </c>
      <c r="I914" s="2" t="s">
        <v>683</v>
      </c>
    </row>
    <row r="915" spans="7:9" x14ac:dyDescent="0.25">
      <c r="G915" s="2">
        <v>1262.4480000000001</v>
      </c>
      <c r="H915" s="2">
        <v>606.99199999999996</v>
      </c>
      <c r="I915" s="2" t="s">
        <v>72</v>
      </c>
    </row>
    <row r="916" spans="7:9" x14ac:dyDescent="0.25">
      <c r="G916" s="2">
        <v>1340.2080000000001</v>
      </c>
      <c r="H916" s="2">
        <v>606.99199999999996</v>
      </c>
      <c r="I916" s="2" t="s">
        <v>684</v>
      </c>
    </row>
    <row r="917" spans="7:9" x14ac:dyDescent="0.25">
      <c r="G917" s="2">
        <v>1417.9680000000001</v>
      </c>
      <c r="H917" s="2">
        <v>606.99199999999996</v>
      </c>
      <c r="I917" s="2" t="s">
        <v>685</v>
      </c>
    </row>
    <row r="918" spans="7:9" x14ac:dyDescent="0.25">
      <c r="G918" s="2">
        <v>1495.7280000000001</v>
      </c>
      <c r="H918" s="2">
        <v>606.99199999999996</v>
      </c>
      <c r="I918" s="2" t="s">
        <v>686</v>
      </c>
    </row>
    <row r="919" spans="7:9" x14ac:dyDescent="0.25">
      <c r="G919" s="2">
        <v>1573.4880000000001</v>
      </c>
      <c r="H919" s="2">
        <v>606.99199999999996</v>
      </c>
      <c r="I919" s="2" t="s">
        <v>687</v>
      </c>
    </row>
    <row r="920" spans="7:9" x14ac:dyDescent="0.25">
      <c r="G920" s="2">
        <v>1651.248</v>
      </c>
      <c r="H920" s="2">
        <v>606.99199999999996</v>
      </c>
      <c r="I920" s="2" t="s">
        <v>72</v>
      </c>
    </row>
    <row r="921" spans="7:9" x14ac:dyDescent="0.25">
      <c r="G921" s="2">
        <v>1729.008</v>
      </c>
      <c r="H921" s="2">
        <v>606.99199999999996</v>
      </c>
      <c r="I921" s="2" t="s">
        <v>688</v>
      </c>
    </row>
    <row r="922" spans="7:9" x14ac:dyDescent="0.25">
      <c r="G922" s="2">
        <v>1806.768</v>
      </c>
      <c r="H922" s="2">
        <v>606.99199999999996</v>
      </c>
      <c r="I922" s="2" t="s">
        <v>689</v>
      </c>
    </row>
    <row r="923" spans="7:9" x14ac:dyDescent="0.25">
      <c r="G923" s="2">
        <v>1884.528</v>
      </c>
      <c r="H923" s="2">
        <v>606.99199999999996</v>
      </c>
      <c r="I923" s="2" t="s">
        <v>690</v>
      </c>
    </row>
    <row r="924" spans="7:9" x14ac:dyDescent="0.25">
      <c r="G924" s="2">
        <v>1962.288</v>
      </c>
      <c r="H924" s="2">
        <v>606.99199999999996</v>
      </c>
      <c r="I924" s="2" t="s">
        <v>691</v>
      </c>
    </row>
    <row r="925" spans="7:9" x14ac:dyDescent="0.25">
      <c r="G925" s="2">
        <v>2040.048</v>
      </c>
      <c r="H925" s="2">
        <v>606.99199999999996</v>
      </c>
      <c r="I925" s="2" t="s">
        <v>72</v>
      </c>
    </row>
    <row r="926" spans="7:9" x14ac:dyDescent="0.25">
      <c r="G926" s="2">
        <v>2117.808</v>
      </c>
      <c r="H926" s="2">
        <v>606.99199999999996</v>
      </c>
      <c r="I926" s="2" t="s">
        <v>692</v>
      </c>
    </row>
    <row r="927" spans="7:9" x14ac:dyDescent="0.25">
      <c r="G927" s="2">
        <v>2195.5680000000002</v>
      </c>
      <c r="H927" s="2">
        <v>606.99199999999996</v>
      </c>
      <c r="I927" s="2" t="s">
        <v>693</v>
      </c>
    </row>
    <row r="928" spans="7:9" x14ac:dyDescent="0.25">
      <c r="G928" s="2">
        <v>2273.328</v>
      </c>
      <c r="H928" s="2">
        <v>606.99199999999996</v>
      </c>
      <c r="I928" s="2" t="s">
        <v>694</v>
      </c>
    </row>
    <row r="929" spans="7:9" x14ac:dyDescent="0.25">
      <c r="G929" s="2">
        <v>2351.0880000000002</v>
      </c>
      <c r="H929" s="2">
        <v>606.99199999999996</v>
      </c>
      <c r="I929" s="2" t="s">
        <v>695</v>
      </c>
    </row>
    <row r="930" spans="7:9" x14ac:dyDescent="0.25">
      <c r="G930" s="2">
        <v>2428.848</v>
      </c>
      <c r="H930" s="2">
        <v>606.99199999999996</v>
      </c>
      <c r="I930" s="2" t="s">
        <v>72</v>
      </c>
    </row>
    <row r="931" spans="7:9" x14ac:dyDescent="0.25">
      <c r="G931" s="2">
        <v>2506.6080000000002</v>
      </c>
      <c r="H931" s="2">
        <v>606.99199999999996</v>
      </c>
      <c r="I931" s="2" t="s">
        <v>696</v>
      </c>
    </row>
    <row r="932" spans="7:9" x14ac:dyDescent="0.25">
      <c r="G932" s="2">
        <v>2584.3679999999999</v>
      </c>
      <c r="H932" s="2">
        <v>606.99199999999996</v>
      </c>
      <c r="I932" s="2" t="s">
        <v>697</v>
      </c>
    </row>
    <row r="933" spans="7:9" x14ac:dyDescent="0.25">
      <c r="G933" s="2">
        <v>2662.1280000000002</v>
      </c>
      <c r="H933" s="2">
        <v>606.99199999999996</v>
      </c>
      <c r="I933" s="2" t="s">
        <v>698</v>
      </c>
    </row>
    <row r="934" spans="7:9" x14ac:dyDescent="0.25">
      <c r="G934" s="2">
        <v>2739.8879999999999</v>
      </c>
      <c r="H934" s="2">
        <v>606.99199999999996</v>
      </c>
      <c r="I934" s="2" t="s">
        <v>699</v>
      </c>
    </row>
    <row r="935" spans="7:9" x14ac:dyDescent="0.25">
      <c r="G935" s="2">
        <v>2817.6480000000001</v>
      </c>
      <c r="H935" s="2">
        <v>606.99199999999996</v>
      </c>
      <c r="I935" s="2" t="s">
        <v>72</v>
      </c>
    </row>
    <row r="936" spans="7:9" x14ac:dyDescent="0.25">
      <c r="G936" s="2">
        <v>2895.4079999999999</v>
      </c>
      <c r="H936" s="2">
        <v>606.99199999999996</v>
      </c>
      <c r="I936" s="2" t="s">
        <v>700</v>
      </c>
    </row>
    <row r="937" spans="7:9" x14ac:dyDescent="0.25">
      <c r="G937" s="2">
        <v>2973.1680000000101</v>
      </c>
      <c r="H937" s="2">
        <v>606.99199999999996</v>
      </c>
      <c r="I937" s="2" t="s">
        <v>701</v>
      </c>
    </row>
    <row r="938" spans="7:9" x14ac:dyDescent="0.25">
      <c r="G938" s="2">
        <v>3050.9280000000099</v>
      </c>
      <c r="H938" s="2">
        <v>606.99199999999996</v>
      </c>
      <c r="I938" s="2" t="s">
        <v>702</v>
      </c>
    </row>
    <row r="939" spans="7:9" x14ac:dyDescent="0.25">
      <c r="G939" s="2">
        <v>3128.6880000000101</v>
      </c>
      <c r="H939" s="2">
        <v>606.99199999999996</v>
      </c>
      <c r="I939" s="2" t="s">
        <v>703</v>
      </c>
    </row>
    <row r="940" spans="7:9" x14ac:dyDescent="0.25">
      <c r="G940" s="2">
        <v>3206.4480000000099</v>
      </c>
      <c r="H940" s="2">
        <v>606.99199999999996</v>
      </c>
      <c r="I940" s="2" t="s">
        <v>72</v>
      </c>
    </row>
    <row r="941" spans="7:9" x14ac:dyDescent="0.25">
      <c r="G941" s="2">
        <v>3284.2080000000101</v>
      </c>
      <c r="H941" s="2">
        <v>606.99199999999996</v>
      </c>
      <c r="I941" s="2" t="s">
        <v>704</v>
      </c>
    </row>
    <row r="942" spans="7:9" x14ac:dyDescent="0.25">
      <c r="G942" s="2">
        <v>3361.9680000000099</v>
      </c>
      <c r="H942" s="2">
        <v>606.99199999999996</v>
      </c>
      <c r="I942" s="2" t="s">
        <v>705</v>
      </c>
    </row>
    <row r="943" spans="7:9" x14ac:dyDescent="0.25">
      <c r="G943" s="2">
        <v>290.44799999999998</v>
      </c>
      <c r="H943" s="2">
        <v>584.33199999999999</v>
      </c>
      <c r="I943" s="2" t="s">
        <v>72</v>
      </c>
    </row>
    <row r="944" spans="7:9" x14ac:dyDescent="0.25">
      <c r="G944" s="2">
        <v>368.20800000000003</v>
      </c>
      <c r="H944" s="2">
        <v>584.33199999999999</v>
      </c>
      <c r="I944" s="2" t="s">
        <v>706</v>
      </c>
    </row>
    <row r="945" spans="7:9" x14ac:dyDescent="0.25">
      <c r="G945" s="2">
        <v>445.96800000000002</v>
      </c>
      <c r="H945" s="2">
        <v>584.33199999999999</v>
      </c>
      <c r="I945" s="2" t="s">
        <v>73</v>
      </c>
    </row>
    <row r="946" spans="7:9" x14ac:dyDescent="0.25">
      <c r="G946" s="2">
        <v>523.72799999999995</v>
      </c>
      <c r="H946" s="2">
        <v>584.33199999999999</v>
      </c>
      <c r="I946" s="2" t="s">
        <v>707</v>
      </c>
    </row>
    <row r="947" spans="7:9" x14ac:dyDescent="0.25">
      <c r="G947" s="2">
        <v>601.48800000000006</v>
      </c>
      <c r="H947" s="2">
        <v>584.33199999999999</v>
      </c>
      <c r="I947" s="2" t="s">
        <v>708</v>
      </c>
    </row>
    <row r="948" spans="7:9" x14ac:dyDescent="0.25">
      <c r="G948" s="2">
        <v>679.24800000000005</v>
      </c>
      <c r="H948" s="2">
        <v>584.33199999999999</v>
      </c>
      <c r="I948" s="2" t="s">
        <v>72</v>
      </c>
    </row>
    <row r="949" spans="7:9" x14ac:dyDescent="0.25">
      <c r="G949" s="2">
        <v>757.00800000000004</v>
      </c>
      <c r="H949" s="2">
        <v>584.33199999999999</v>
      </c>
      <c r="I949" s="2" t="s">
        <v>709</v>
      </c>
    </row>
    <row r="950" spans="7:9" x14ac:dyDescent="0.25">
      <c r="G950" s="2">
        <v>834.76800000000003</v>
      </c>
      <c r="H950" s="2">
        <v>584.33199999999999</v>
      </c>
      <c r="I950" s="2" t="s">
        <v>73</v>
      </c>
    </row>
    <row r="951" spans="7:9" x14ac:dyDescent="0.25">
      <c r="G951" s="2">
        <v>912.52800000000002</v>
      </c>
      <c r="H951" s="2">
        <v>584.33199999999999</v>
      </c>
      <c r="I951" s="2" t="s">
        <v>710</v>
      </c>
    </row>
    <row r="952" spans="7:9" x14ac:dyDescent="0.25">
      <c r="G952" s="2">
        <v>990.28800000000001</v>
      </c>
      <c r="H952" s="2">
        <v>584.33199999999999</v>
      </c>
      <c r="I952" s="2" t="s">
        <v>711</v>
      </c>
    </row>
    <row r="953" spans="7:9" x14ac:dyDescent="0.25">
      <c r="G953" s="2">
        <v>1068.048</v>
      </c>
      <c r="H953" s="2">
        <v>584.33199999999999</v>
      </c>
      <c r="I953" s="2" t="s">
        <v>72</v>
      </c>
    </row>
    <row r="954" spans="7:9" x14ac:dyDescent="0.25">
      <c r="G954" s="2">
        <v>1145.808</v>
      </c>
      <c r="H954" s="2">
        <v>584.33199999999999</v>
      </c>
      <c r="I954" s="2" t="s">
        <v>712</v>
      </c>
    </row>
    <row r="955" spans="7:9" x14ac:dyDescent="0.25">
      <c r="G955" s="2">
        <v>1223.568</v>
      </c>
      <c r="H955" s="2">
        <v>584.33199999999999</v>
      </c>
      <c r="I955" s="2" t="s">
        <v>73</v>
      </c>
    </row>
    <row r="956" spans="7:9" x14ac:dyDescent="0.25">
      <c r="G956" s="2">
        <v>1301.328</v>
      </c>
      <c r="H956" s="2">
        <v>584.33199999999999</v>
      </c>
      <c r="I956" s="2" t="s">
        <v>713</v>
      </c>
    </row>
    <row r="957" spans="7:9" x14ac:dyDescent="0.25">
      <c r="G957" s="2">
        <v>1379.088</v>
      </c>
      <c r="H957" s="2">
        <v>584.33199999999999</v>
      </c>
      <c r="I957" s="2" t="s">
        <v>714</v>
      </c>
    </row>
    <row r="958" spans="7:9" x14ac:dyDescent="0.25">
      <c r="G958" s="2">
        <v>1456.848</v>
      </c>
      <c r="H958" s="2">
        <v>584.33199999999999</v>
      </c>
      <c r="I958" s="2" t="s">
        <v>72</v>
      </c>
    </row>
    <row r="959" spans="7:9" x14ac:dyDescent="0.25">
      <c r="G959" s="2">
        <v>1534.6079999999999</v>
      </c>
      <c r="H959" s="2">
        <v>584.33199999999999</v>
      </c>
      <c r="I959" s="2" t="s">
        <v>715</v>
      </c>
    </row>
    <row r="960" spans="7:9" x14ac:dyDescent="0.25">
      <c r="G960" s="2">
        <v>1612.3679999999999</v>
      </c>
      <c r="H960" s="2">
        <v>584.33199999999999</v>
      </c>
      <c r="I960" s="2" t="s">
        <v>73</v>
      </c>
    </row>
    <row r="961" spans="7:9" x14ac:dyDescent="0.25">
      <c r="G961" s="2">
        <v>1690.1279999999999</v>
      </c>
      <c r="H961" s="2">
        <v>584.33199999999999</v>
      </c>
      <c r="I961" s="2" t="s">
        <v>716</v>
      </c>
    </row>
    <row r="962" spans="7:9" x14ac:dyDescent="0.25">
      <c r="G962" s="2">
        <v>1767.8879999999999</v>
      </c>
      <c r="H962" s="2">
        <v>584.33199999999999</v>
      </c>
      <c r="I962" s="2" t="s">
        <v>717</v>
      </c>
    </row>
    <row r="963" spans="7:9" x14ac:dyDescent="0.25">
      <c r="G963" s="2">
        <v>1845.6479999999999</v>
      </c>
      <c r="H963" s="2">
        <v>584.33199999999999</v>
      </c>
      <c r="I963" s="2" t="s">
        <v>72</v>
      </c>
    </row>
    <row r="964" spans="7:9" x14ac:dyDescent="0.25">
      <c r="G964" s="2">
        <v>1923.4079999999999</v>
      </c>
      <c r="H964" s="2">
        <v>584.33199999999999</v>
      </c>
      <c r="I964" s="2" t="s">
        <v>718</v>
      </c>
    </row>
    <row r="965" spans="7:9" x14ac:dyDescent="0.25">
      <c r="G965" s="2">
        <v>2001.1679999999999</v>
      </c>
      <c r="H965" s="2">
        <v>584.33199999999999</v>
      </c>
      <c r="I965" s="2" t="s">
        <v>73</v>
      </c>
    </row>
    <row r="966" spans="7:9" x14ac:dyDescent="0.25">
      <c r="G966" s="2">
        <v>2078.9279999999999</v>
      </c>
      <c r="H966" s="2">
        <v>584.33199999999999</v>
      </c>
      <c r="I966" s="2" t="s">
        <v>719</v>
      </c>
    </row>
    <row r="967" spans="7:9" x14ac:dyDescent="0.25">
      <c r="G967" s="2">
        <v>2156.6880000000001</v>
      </c>
      <c r="H967" s="2">
        <v>584.33199999999999</v>
      </c>
      <c r="I967" s="2" t="s">
        <v>720</v>
      </c>
    </row>
    <row r="968" spans="7:9" x14ac:dyDescent="0.25">
      <c r="G968" s="2">
        <v>2234.4479999999999</v>
      </c>
      <c r="H968" s="2">
        <v>584.33199999999999</v>
      </c>
      <c r="I968" s="2" t="s">
        <v>72</v>
      </c>
    </row>
    <row r="969" spans="7:9" x14ac:dyDescent="0.25">
      <c r="G969" s="2">
        <v>2312.2080000000001</v>
      </c>
      <c r="H969" s="2">
        <v>584.33199999999999</v>
      </c>
      <c r="I969" s="2" t="s">
        <v>721</v>
      </c>
    </row>
    <row r="970" spans="7:9" x14ac:dyDescent="0.25">
      <c r="G970" s="2">
        <v>2389.9679999999998</v>
      </c>
      <c r="H970" s="2">
        <v>584.33199999999999</v>
      </c>
      <c r="I970" s="2" t="s">
        <v>73</v>
      </c>
    </row>
    <row r="971" spans="7:9" x14ac:dyDescent="0.25">
      <c r="G971" s="2">
        <v>2467.7280000000001</v>
      </c>
      <c r="H971" s="2">
        <v>584.33199999999999</v>
      </c>
      <c r="I971" s="2" t="s">
        <v>722</v>
      </c>
    </row>
    <row r="972" spans="7:9" x14ac:dyDescent="0.25">
      <c r="G972" s="2">
        <v>2545.4879999999998</v>
      </c>
      <c r="H972" s="2">
        <v>584.33199999999999</v>
      </c>
      <c r="I972" s="2" t="s">
        <v>723</v>
      </c>
    </row>
    <row r="973" spans="7:9" x14ac:dyDescent="0.25">
      <c r="G973" s="2">
        <v>2623.248</v>
      </c>
      <c r="H973" s="2">
        <v>584.33199999999999</v>
      </c>
      <c r="I973" s="2" t="s">
        <v>72</v>
      </c>
    </row>
    <row r="974" spans="7:9" x14ac:dyDescent="0.25">
      <c r="G974" s="2">
        <v>2701.0079999999998</v>
      </c>
      <c r="H974" s="2">
        <v>584.33199999999999</v>
      </c>
      <c r="I974" s="2" t="s">
        <v>724</v>
      </c>
    </row>
    <row r="975" spans="7:9" x14ac:dyDescent="0.25">
      <c r="G975" s="2">
        <v>2778.768</v>
      </c>
      <c r="H975" s="2">
        <v>584.33199999999999</v>
      </c>
      <c r="I975" s="2" t="s">
        <v>73</v>
      </c>
    </row>
    <row r="976" spans="7:9" x14ac:dyDescent="0.25">
      <c r="G976" s="2">
        <v>2856.5279999999998</v>
      </c>
      <c r="H976" s="2">
        <v>584.33199999999999</v>
      </c>
      <c r="I976" s="2" t="s">
        <v>725</v>
      </c>
    </row>
    <row r="977" spans="7:9" x14ac:dyDescent="0.25">
      <c r="G977" s="2">
        <v>2934.28800000001</v>
      </c>
      <c r="H977" s="2">
        <v>584.33199999999999</v>
      </c>
      <c r="I977" s="2" t="s">
        <v>726</v>
      </c>
    </row>
    <row r="978" spans="7:9" x14ac:dyDescent="0.25">
      <c r="G978" s="2">
        <v>3012.0480000000098</v>
      </c>
      <c r="H978" s="2">
        <v>584.33199999999999</v>
      </c>
      <c r="I978" s="2" t="s">
        <v>72</v>
      </c>
    </row>
    <row r="979" spans="7:9" x14ac:dyDescent="0.25">
      <c r="G979" s="2">
        <v>3089.80800000001</v>
      </c>
      <c r="H979" s="2">
        <v>584.33199999999999</v>
      </c>
      <c r="I979" s="2" t="s">
        <v>727</v>
      </c>
    </row>
    <row r="980" spans="7:9" x14ac:dyDescent="0.25">
      <c r="G980" s="2">
        <v>3167.5680000000102</v>
      </c>
      <c r="H980" s="2">
        <v>584.33199999999999</v>
      </c>
      <c r="I980" s="2" t="s">
        <v>73</v>
      </c>
    </row>
    <row r="981" spans="7:9" x14ac:dyDescent="0.25">
      <c r="G981" s="2">
        <v>3245.32800000001</v>
      </c>
      <c r="H981" s="2">
        <v>584.33199999999999</v>
      </c>
      <c r="I981" s="2" t="s">
        <v>728</v>
      </c>
    </row>
    <row r="982" spans="7:9" x14ac:dyDescent="0.25">
      <c r="G982" s="2">
        <v>3323.0880000000102</v>
      </c>
      <c r="H982" s="2">
        <v>584.33199999999999</v>
      </c>
      <c r="I982" s="2" t="s">
        <v>729</v>
      </c>
    </row>
    <row r="983" spans="7:9" x14ac:dyDescent="0.25">
      <c r="G983" s="2">
        <v>329.32799999999997</v>
      </c>
      <c r="H983" s="2">
        <v>561.67200000000003</v>
      </c>
      <c r="I983" s="2" t="s">
        <v>1327</v>
      </c>
    </row>
    <row r="984" spans="7:9" x14ac:dyDescent="0.25">
      <c r="G984" s="2">
        <v>407.08800000000002</v>
      </c>
      <c r="H984" s="2">
        <v>561.67200000000003</v>
      </c>
      <c r="I984" s="2" t="s">
        <v>1327</v>
      </c>
    </row>
    <row r="985" spans="7:9" x14ac:dyDescent="0.25">
      <c r="G985" s="2">
        <v>484.84800000000001</v>
      </c>
      <c r="H985" s="2">
        <v>561.67200000000003</v>
      </c>
      <c r="I985" s="2" t="s">
        <v>1327</v>
      </c>
    </row>
    <row r="986" spans="7:9" x14ac:dyDescent="0.25">
      <c r="G986" s="2">
        <v>562.60799999999995</v>
      </c>
      <c r="H986" s="2">
        <v>561.67200000000003</v>
      </c>
      <c r="I986" s="2" t="s">
        <v>1327</v>
      </c>
    </row>
    <row r="987" spans="7:9" x14ac:dyDescent="0.25">
      <c r="G987" s="2">
        <v>640.36800000000005</v>
      </c>
      <c r="H987" s="2">
        <v>561.67200000000003</v>
      </c>
      <c r="I987" s="2" t="s">
        <v>1327</v>
      </c>
    </row>
    <row r="988" spans="7:9" x14ac:dyDescent="0.25">
      <c r="G988" s="2">
        <v>718.12800000000004</v>
      </c>
      <c r="H988" s="2">
        <v>561.67200000000003</v>
      </c>
      <c r="I988" s="2" t="s">
        <v>1327</v>
      </c>
    </row>
    <row r="989" spans="7:9" x14ac:dyDescent="0.25">
      <c r="G989" s="2">
        <v>795.88800000000003</v>
      </c>
      <c r="H989" s="2">
        <v>561.67200000000003</v>
      </c>
      <c r="I989" s="2" t="s">
        <v>1327</v>
      </c>
    </row>
    <row r="990" spans="7:9" x14ac:dyDescent="0.25">
      <c r="G990" s="2">
        <v>873.64800000000002</v>
      </c>
      <c r="H990" s="2">
        <v>561.67200000000003</v>
      </c>
      <c r="I990" s="2" t="s">
        <v>1327</v>
      </c>
    </row>
    <row r="991" spans="7:9" x14ac:dyDescent="0.25">
      <c r="G991" s="2">
        <v>951.40800000000002</v>
      </c>
      <c r="H991" s="2">
        <v>561.67200000000003</v>
      </c>
      <c r="I991" s="2" t="s">
        <v>1327</v>
      </c>
    </row>
    <row r="992" spans="7:9" x14ac:dyDescent="0.25">
      <c r="G992" s="2">
        <v>1029.1679999999999</v>
      </c>
      <c r="H992" s="2">
        <v>561.67200000000003</v>
      </c>
      <c r="I992" s="2" t="s">
        <v>1327</v>
      </c>
    </row>
    <row r="993" spans="7:9" x14ac:dyDescent="0.25">
      <c r="G993" s="2">
        <v>1106.9280000000001</v>
      </c>
      <c r="H993" s="2">
        <v>561.67200000000003</v>
      </c>
      <c r="I993" s="2" t="s">
        <v>1327</v>
      </c>
    </row>
    <row r="994" spans="7:9" x14ac:dyDescent="0.25">
      <c r="G994" s="2">
        <v>1184.6880000000001</v>
      </c>
      <c r="H994" s="2">
        <v>561.67200000000003</v>
      </c>
      <c r="I994" s="2" t="s">
        <v>1327</v>
      </c>
    </row>
    <row r="995" spans="7:9" x14ac:dyDescent="0.25">
      <c r="G995" s="2">
        <v>1262.4480000000001</v>
      </c>
      <c r="H995" s="2">
        <v>561.67200000000003</v>
      </c>
      <c r="I995" s="2" t="s">
        <v>1327</v>
      </c>
    </row>
    <row r="996" spans="7:9" x14ac:dyDescent="0.25">
      <c r="G996" s="2">
        <v>1340.2080000000001</v>
      </c>
      <c r="H996" s="2">
        <v>561.67200000000003</v>
      </c>
      <c r="I996" s="2" t="s">
        <v>1327</v>
      </c>
    </row>
    <row r="997" spans="7:9" x14ac:dyDescent="0.25">
      <c r="G997" s="2">
        <v>1417.9680000000001</v>
      </c>
      <c r="H997" s="2">
        <v>561.67200000000003</v>
      </c>
      <c r="I997" s="2" t="s">
        <v>1327</v>
      </c>
    </row>
    <row r="998" spans="7:9" x14ac:dyDescent="0.25">
      <c r="G998" s="2">
        <v>1495.7280000000001</v>
      </c>
      <c r="H998" s="2">
        <v>561.67200000000003</v>
      </c>
      <c r="I998" s="2" t="s">
        <v>1327</v>
      </c>
    </row>
    <row r="999" spans="7:9" x14ac:dyDescent="0.25">
      <c r="G999" s="2">
        <v>1573.4880000000001</v>
      </c>
      <c r="H999" s="2">
        <v>561.67200000000003</v>
      </c>
      <c r="I999" s="2" t="s">
        <v>1327</v>
      </c>
    </row>
    <row r="1000" spans="7:9" x14ac:dyDescent="0.25">
      <c r="G1000" s="2">
        <v>1651.248</v>
      </c>
      <c r="H1000" s="2">
        <v>561.67200000000003</v>
      </c>
      <c r="I1000" s="2" t="s">
        <v>1327</v>
      </c>
    </row>
    <row r="1001" spans="7:9" x14ac:dyDescent="0.25">
      <c r="G1001" s="2">
        <v>1729.008</v>
      </c>
      <c r="H1001" s="2">
        <v>561.67200000000003</v>
      </c>
      <c r="I1001" s="2" t="s">
        <v>1327</v>
      </c>
    </row>
    <row r="1002" spans="7:9" x14ac:dyDescent="0.25">
      <c r="G1002" s="2">
        <v>1806.768</v>
      </c>
      <c r="H1002" s="2">
        <v>561.67200000000003</v>
      </c>
      <c r="I1002" s="2" t="s">
        <v>1327</v>
      </c>
    </row>
    <row r="1003" spans="7:9" x14ac:dyDescent="0.25">
      <c r="G1003" s="2">
        <v>1884.528</v>
      </c>
      <c r="H1003" s="2">
        <v>561.67200000000003</v>
      </c>
      <c r="I1003" s="2" t="s">
        <v>1327</v>
      </c>
    </row>
    <row r="1004" spans="7:9" x14ac:dyDescent="0.25">
      <c r="G1004" s="2">
        <v>1962.288</v>
      </c>
      <c r="H1004" s="2">
        <v>561.67200000000003</v>
      </c>
      <c r="I1004" s="2" t="s">
        <v>1327</v>
      </c>
    </row>
    <row r="1005" spans="7:9" x14ac:dyDescent="0.25">
      <c r="G1005" s="2">
        <v>2040.048</v>
      </c>
      <c r="H1005" s="2">
        <v>561.67200000000003</v>
      </c>
      <c r="I1005" s="2" t="s">
        <v>1327</v>
      </c>
    </row>
    <row r="1006" spans="7:9" x14ac:dyDescent="0.25">
      <c r="G1006" s="2">
        <v>2117.808</v>
      </c>
      <c r="H1006" s="2">
        <v>561.67200000000003</v>
      </c>
      <c r="I1006" s="2" t="s">
        <v>1327</v>
      </c>
    </row>
    <row r="1007" spans="7:9" x14ac:dyDescent="0.25">
      <c r="G1007" s="2">
        <v>2195.5680000000002</v>
      </c>
      <c r="H1007" s="2">
        <v>561.67200000000003</v>
      </c>
      <c r="I1007" s="2" t="s">
        <v>1327</v>
      </c>
    </row>
    <row r="1008" spans="7:9" x14ac:dyDescent="0.25">
      <c r="G1008" s="2">
        <v>2273.328</v>
      </c>
      <c r="H1008" s="2">
        <v>561.67200000000003</v>
      </c>
      <c r="I1008" s="2" t="s">
        <v>1327</v>
      </c>
    </row>
    <row r="1009" spans="7:9" x14ac:dyDescent="0.25">
      <c r="G1009" s="2">
        <v>2351.0880000000002</v>
      </c>
      <c r="H1009" s="2">
        <v>561.67200000000003</v>
      </c>
      <c r="I1009" s="2" t="s">
        <v>1327</v>
      </c>
    </row>
    <row r="1010" spans="7:9" x14ac:dyDescent="0.25">
      <c r="G1010" s="2">
        <v>2428.848</v>
      </c>
      <c r="H1010" s="2">
        <v>561.67200000000003</v>
      </c>
      <c r="I1010" s="2" t="s">
        <v>1327</v>
      </c>
    </row>
    <row r="1011" spans="7:9" x14ac:dyDescent="0.25">
      <c r="G1011" s="2">
        <v>2506.6080000000002</v>
      </c>
      <c r="H1011" s="2">
        <v>561.67200000000003</v>
      </c>
      <c r="I1011" s="2" t="s">
        <v>1327</v>
      </c>
    </row>
    <row r="1012" spans="7:9" x14ac:dyDescent="0.25">
      <c r="G1012" s="2">
        <v>2584.3679999999999</v>
      </c>
      <c r="H1012" s="2">
        <v>561.67200000000003</v>
      </c>
      <c r="I1012" s="2" t="s">
        <v>1327</v>
      </c>
    </row>
    <row r="1013" spans="7:9" x14ac:dyDescent="0.25">
      <c r="G1013" s="2">
        <v>2662.1280000000002</v>
      </c>
      <c r="H1013" s="2">
        <v>561.67200000000003</v>
      </c>
      <c r="I1013" s="2" t="s">
        <v>1327</v>
      </c>
    </row>
    <row r="1014" spans="7:9" x14ac:dyDescent="0.25">
      <c r="G1014" s="2">
        <v>2739.8879999999999</v>
      </c>
      <c r="H1014" s="2">
        <v>561.67200000000003</v>
      </c>
      <c r="I1014" s="2" t="s">
        <v>1327</v>
      </c>
    </row>
    <row r="1015" spans="7:9" x14ac:dyDescent="0.25">
      <c r="G1015" s="2">
        <v>2817.6480000000001</v>
      </c>
      <c r="H1015" s="2">
        <v>561.67200000000003</v>
      </c>
      <c r="I1015" s="2" t="s">
        <v>1327</v>
      </c>
    </row>
    <row r="1016" spans="7:9" x14ac:dyDescent="0.25">
      <c r="G1016" s="2">
        <v>2895.4079999999999</v>
      </c>
      <c r="H1016" s="2">
        <v>561.67200000000003</v>
      </c>
      <c r="I1016" s="2" t="s">
        <v>1327</v>
      </c>
    </row>
    <row r="1017" spans="7:9" x14ac:dyDescent="0.25">
      <c r="G1017" s="2">
        <v>2973.1680000000101</v>
      </c>
      <c r="H1017" s="2">
        <v>561.67200000000003</v>
      </c>
      <c r="I1017" s="2" t="s">
        <v>1327</v>
      </c>
    </row>
    <row r="1018" spans="7:9" x14ac:dyDescent="0.25">
      <c r="G1018" s="2">
        <v>3050.9280000000099</v>
      </c>
      <c r="H1018" s="2">
        <v>561.67200000000003</v>
      </c>
      <c r="I1018" s="2" t="s">
        <v>1327</v>
      </c>
    </row>
    <row r="1019" spans="7:9" x14ac:dyDescent="0.25">
      <c r="G1019" s="2">
        <v>3128.6880000000101</v>
      </c>
      <c r="H1019" s="2">
        <v>561.67200000000003</v>
      </c>
      <c r="I1019" s="2" t="s">
        <v>1327</v>
      </c>
    </row>
    <row r="1020" spans="7:9" x14ac:dyDescent="0.25">
      <c r="G1020" s="2">
        <v>3206.4480000000099</v>
      </c>
      <c r="H1020" s="2">
        <v>561.67200000000003</v>
      </c>
      <c r="I1020" s="2" t="s">
        <v>1327</v>
      </c>
    </row>
    <row r="1021" spans="7:9" x14ac:dyDescent="0.25">
      <c r="G1021" s="2">
        <v>3284.2080000000101</v>
      </c>
      <c r="H1021" s="2">
        <v>561.67200000000003</v>
      </c>
      <c r="I1021" s="2" t="s">
        <v>1327</v>
      </c>
    </row>
    <row r="1022" spans="7:9" x14ac:dyDescent="0.25">
      <c r="G1022" s="2">
        <v>3361.9680000000099</v>
      </c>
      <c r="H1022" s="2">
        <v>561.67200000000003</v>
      </c>
      <c r="I1022" s="2" t="s">
        <v>1327</v>
      </c>
    </row>
    <row r="1023" spans="7:9" x14ac:dyDescent="0.25">
      <c r="G1023" s="2">
        <v>290.44799999999998</v>
      </c>
      <c r="H1023" s="2">
        <v>539.01199999999994</v>
      </c>
      <c r="I1023" s="2" t="s">
        <v>73</v>
      </c>
    </row>
    <row r="1024" spans="7:9" x14ac:dyDescent="0.25">
      <c r="G1024" s="2">
        <v>368.20800000000003</v>
      </c>
      <c r="H1024" s="2">
        <v>539.01199999999994</v>
      </c>
      <c r="I1024" s="2" t="s">
        <v>730</v>
      </c>
    </row>
    <row r="1025" spans="7:9" x14ac:dyDescent="0.25">
      <c r="G1025" s="2">
        <v>445.96800000000002</v>
      </c>
      <c r="H1025" s="2">
        <v>539.01199999999994</v>
      </c>
      <c r="I1025" s="2" t="s">
        <v>73</v>
      </c>
    </row>
    <row r="1026" spans="7:9" x14ac:dyDescent="0.25">
      <c r="G1026" s="2">
        <v>523.72799999999995</v>
      </c>
      <c r="H1026" s="2">
        <v>539.01199999999994</v>
      </c>
      <c r="I1026" s="2" t="s">
        <v>731</v>
      </c>
    </row>
    <row r="1027" spans="7:9" x14ac:dyDescent="0.25">
      <c r="G1027" s="2">
        <v>601.48800000000006</v>
      </c>
      <c r="H1027" s="2">
        <v>539.01199999999994</v>
      </c>
      <c r="I1027" s="2" t="s">
        <v>732</v>
      </c>
    </row>
    <row r="1028" spans="7:9" x14ac:dyDescent="0.25">
      <c r="G1028" s="2">
        <v>679.24800000000005</v>
      </c>
      <c r="H1028" s="2">
        <v>539.01199999999994</v>
      </c>
      <c r="I1028" s="2" t="s">
        <v>73</v>
      </c>
    </row>
    <row r="1029" spans="7:9" x14ac:dyDescent="0.25">
      <c r="G1029" s="2">
        <v>757.00800000000004</v>
      </c>
      <c r="H1029" s="2">
        <v>539.01199999999994</v>
      </c>
      <c r="I1029" s="2" t="s">
        <v>733</v>
      </c>
    </row>
    <row r="1030" spans="7:9" x14ac:dyDescent="0.25">
      <c r="G1030" s="2">
        <v>834.76800000000003</v>
      </c>
      <c r="H1030" s="2">
        <v>539.01199999999994</v>
      </c>
      <c r="I1030" s="2" t="s">
        <v>73</v>
      </c>
    </row>
    <row r="1031" spans="7:9" x14ac:dyDescent="0.25">
      <c r="G1031" s="2">
        <v>912.52800000000002</v>
      </c>
      <c r="H1031" s="2">
        <v>539.01199999999994</v>
      </c>
      <c r="I1031" s="2" t="s">
        <v>734</v>
      </c>
    </row>
    <row r="1032" spans="7:9" x14ac:dyDescent="0.25">
      <c r="G1032" s="2">
        <v>990.28800000000001</v>
      </c>
      <c r="H1032" s="2">
        <v>539.01199999999994</v>
      </c>
      <c r="I1032" s="2" t="s">
        <v>735</v>
      </c>
    </row>
    <row r="1033" spans="7:9" x14ac:dyDescent="0.25">
      <c r="G1033" s="2">
        <v>1068.048</v>
      </c>
      <c r="H1033" s="2">
        <v>539.01199999999994</v>
      </c>
      <c r="I1033" s="2" t="s">
        <v>73</v>
      </c>
    </row>
    <row r="1034" spans="7:9" x14ac:dyDescent="0.25">
      <c r="G1034" s="2">
        <v>1145.808</v>
      </c>
      <c r="H1034" s="2">
        <v>539.01199999999994</v>
      </c>
      <c r="I1034" s="2" t="s">
        <v>736</v>
      </c>
    </row>
    <row r="1035" spans="7:9" x14ac:dyDescent="0.25">
      <c r="G1035" s="2">
        <v>1223.568</v>
      </c>
      <c r="H1035" s="2">
        <v>539.01199999999994</v>
      </c>
      <c r="I1035" s="2" t="s">
        <v>73</v>
      </c>
    </row>
    <row r="1036" spans="7:9" x14ac:dyDescent="0.25">
      <c r="G1036" s="2">
        <v>1301.328</v>
      </c>
      <c r="H1036" s="2">
        <v>539.01199999999994</v>
      </c>
      <c r="I1036" s="2" t="s">
        <v>737</v>
      </c>
    </row>
    <row r="1037" spans="7:9" x14ac:dyDescent="0.25">
      <c r="G1037" s="2">
        <v>1379.088</v>
      </c>
      <c r="H1037" s="2">
        <v>539.01199999999994</v>
      </c>
      <c r="I1037" s="2" t="s">
        <v>738</v>
      </c>
    </row>
    <row r="1038" spans="7:9" x14ac:dyDescent="0.25">
      <c r="G1038" s="2">
        <v>1456.848</v>
      </c>
      <c r="H1038" s="2">
        <v>539.01199999999994</v>
      </c>
      <c r="I1038" s="2" t="s">
        <v>73</v>
      </c>
    </row>
    <row r="1039" spans="7:9" x14ac:dyDescent="0.25">
      <c r="G1039" s="2">
        <v>1534.6079999999999</v>
      </c>
      <c r="H1039" s="2">
        <v>539.01199999999994</v>
      </c>
      <c r="I1039" s="2" t="s">
        <v>739</v>
      </c>
    </row>
    <row r="1040" spans="7:9" x14ac:dyDescent="0.25">
      <c r="G1040" s="2">
        <v>1612.3679999999999</v>
      </c>
      <c r="H1040" s="2">
        <v>539.01199999999994</v>
      </c>
      <c r="I1040" s="2" t="s">
        <v>73</v>
      </c>
    </row>
    <row r="1041" spans="7:9" x14ac:dyDescent="0.25">
      <c r="G1041" s="2">
        <v>1690.1279999999999</v>
      </c>
      <c r="H1041" s="2">
        <v>539.01199999999994</v>
      </c>
      <c r="I1041" s="2" t="s">
        <v>740</v>
      </c>
    </row>
    <row r="1042" spans="7:9" x14ac:dyDescent="0.25">
      <c r="G1042" s="2">
        <v>1767.8879999999999</v>
      </c>
      <c r="H1042" s="2">
        <v>539.01199999999994</v>
      </c>
      <c r="I1042" s="2" t="s">
        <v>741</v>
      </c>
    </row>
    <row r="1043" spans="7:9" x14ac:dyDescent="0.25">
      <c r="G1043" s="2">
        <v>1845.6479999999999</v>
      </c>
      <c r="H1043" s="2">
        <v>539.01199999999994</v>
      </c>
      <c r="I1043" s="2" t="s">
        <v>73</v>
      </c>
    </row>
    <row r="1044" spans="7:9" x14ac:dyDescent="0.25">
      <c r="G1044" s="2">
        <v>1923.4079999999999</v>
      </c>
      <c r="H1044" s="2">
        <v>539.01199999999994</v>
      </c>
      <c r="I1044" s="2" t="s">
        <v>742</v>
      </c>
    </row>
    <row r="1045" spans="7:9" x14ac:dyDescent="0.25">
      <c r="G1045" s="2">
        <v>2001.1679999999999</v>
      </c>
      <c r="H1045" s="2">
        <v>539.01199999999994</v>
      </c>
      <c r="I1045" s="2" t="s">
        <v>73</v>
      </c>
    </row>
    <row r="1046" spans="7:9" x14ac:dyDescent="0.25">
      <c r="G1046" s="2">
        <v>2078.9279999999999</v>
      </c>
      <c r="H1046" s="2">
        <v>539.01199999999994</v>
      </c>
      <c r="I1046" s="2" t="s">
        <v>743</v>
      </c>
    </row>
    <row r="1047" spans="7:9" x14ac:dyDescent="0.25">
      <c r="G1047" s="2">
        <v>2156.6880000000001</v>
      </c>
      <c r="H1047" s="2">
        <v>539.01199999999994</v>
      </c>
      <c r="I1047" s="2" t="s">
        <v>744</v>
      </c>
    </row>
    <row r="1048" spans="7:9" x14ac:dyDescent="0.25">
      <c r="G1048" s="2">
        <v>2234.4479999999999</v>
      </c>
      <c r="H1048" s="2">
        <v>539.01199999999994</v>
      </c>
      <c r="I1048" s="2" t="s">
        <v>73</v>
      </c>
    </row>
    <row r="1049" spans="7:9" x14ac:dyDescent="0.25">
      <c r="G1049" s="2">
        <v>2312.2080000000001</v>
      </c>
      <c r="H1049" s="2">
        <v>539.01199999999994</v>
      </c>
      <c r="I1049" s="2" t="s">
        <v>745</v>
      </c>
    </row>
    <row r="1050" spans="7:9" x14ac:dyDescent="0.25">
      <c r="G1050" s="2">
        <v>2389.9679999999998</v>
      </c>
      <c r="H1050" s="2">
        <v>539.01199999999994</v>
      </c>
      <c r="I1050" s="2" t="s">
        <v>73</v>
      </c>
    </row>
    <row r="1051" spans="7:9" x14ac:dyDescent="0.25">
      <c r="G1051" s="2">
        <v>2467.7280000000001</v>
      </c>
      <c r="H1051" s="2">
        <v>539.01199999999994</v>
      </c>
      <c r="I1051" s="2" t="s">
        <v>746</v>
      </c>
    </row>
    <row r="1052" spans="7:9" x14ac:dyDescent="0.25">
      <c r="G1052" s="2">
        <v>2545.4879999999998</v>
      </c>
      <c r="H1052" s="2">
        <v>539.01199999999994</v>
      </c>
      <c r="I1052" s="2" t="s">
        <v>747</v>
      </c>
    </row>
    <row r="1053" spans="7:9" x14ac:dyDescent="0.25">
      <c r="G1053" s="2">
        <v>2623.248</v>
      </c>
      <c r="H1053" s="2">
        <v>539.01199999999994</v>
      </c>
      <c r="I1053" s="2" t="s">
        <v>73</v>
      </c>
    </row>
    <row r="1054" spans="7:9" x14ac:dyDescent="0.25">
      <c r="G1054" s="2">
        <v>2701.0079999999998</v>
      </c>
      <c r="H1054" s="2">
        <v>539.01199999999994</v>
      </c>
      <c r="I1054" s="2" t="s">
        <v>748</v>
      </c>
    </row>
    <row r="1055" spans="7:9" x14ac:dyDescent="0.25">
      <c r="G1055" s="2">
        <v>2778.768</v>
      </c>
      <c r="H1055" s="2">
        <v>539.01199999999994</v>
      </c>
      <c r="I1055" s="2" t="s">
        <v>73</v>
      </c>
    </row>
    <row r="1056" spans="7:9" x14ac:dyDescent="0.25">
      <c r="G1056" s="2">
        <v>2856.5279999999998</v>
      </c>
      <c r="H1056" s="2">
        <v>539.01199999999994</v>
      </c>
      <c r="I1056" s="2" t="s">
        <v>749</v>
      </c>
    </row>
    <row r="1057" spans="7:9" x14ac:dyDescent="0.25">
      <c r="G1057" s="2">
        <v>2934.28800000001</v>
      </c>
      <c r="H1057" s="2">
        <v>539.01199999999994</v>
      </c>
      <c r="I1057" s="2" t="s">
        <v>750</v>
      </c>
    </row>
    <row r="1058" spans="7:9" x14ac:dyDescent="0.25">
      <c r="G1058" s="2">
        <v>3012.0480000000098</v>
      </c>
      <c r="H1058" s="2">
        <v>539.01199999999994</v>
      </c>
      <c r="I1058" s="2" t="s">
        <v>73</v>
      </c>
    </row>
    <row r="1059" spans="7:9" x14ac:dyDescent="0.25">
      <c r="G1059" s="2">
        <v>3089.80800000001</v>
      </c>
      <c r="H1059" s="2">
        <v>539.01199999999994</v>
      </c>
      <c r="I1059" s="2" t="s">
        <v>751</v>
      </c>
    </row>
    <row r="1060" spans="7:9" x14ac:dyDescent="0.25">
      <c r="G1060" s="2">
        <v>3167.5680000000102</v>
      </c>
      <c r="H1060" s="2">
        <v>539.01199999999994</v>
      </c>
      <c r="I1060" s="2" t="s">
        <v>73</v>
      </c>
    </row>
    <row r="1061" spans="7:9" x14ac:dyDescent="0.25">
      <c r="G1061" s="2">
        <v>3245.32800000001</v>
      </c>
      <c r="H1061" s="2">
        <v>539.01199999999994</v>
      </c>
      <c r="I1061" s="2" t="s">
        <v>752</v>
      </c>
    </row>
    <row r="1062" spans="7:9" x14ac:dyDescent="0.25">
      <c r="G1062" s="2">
        <v>3323.0880000000102</v>
      </c>
      <c r="H1062" s="2">
        <v>539.01199999999994</v>
      </c>
      <c r="I1062" s="2" t="s">
        <v>753</v>
      </c>
    </row>
    <row r="1063" spans="7:9" x14ac:dyDescent="0.25">
      <c r="G1063" s="2">
        <v>329.32799999999997</v>
      </c>
      <c r="H1063" s="2">
        <v>516.35199999999998</v>
      </c>
      <c r="I1063" s="2" t="s">
        <v>754</v>
      </c>
    </row>
    <row r="1064" spans="7:9" x14ac:dyDescent="0.25">
      <c r="G1064" s="2">
        <v>407.08800000000002</v>
      </c>
      <c r="H1064" s="2">
        <v>516.35199999999998</v>
      </c>
      <c r="I1064" s="2" t="s">
        <v>755</v>
      </c>
    </row>
    <row r="1065" spans="7:9" x14ac:dyDescent="0.25">
      <c r="G1065" s="2">
        <v>484.84800000000001</v>
      </c>
      <c r="H1065" s="2">
        <v>516.35199999999998</v>
      </c>
      <c r="I1065" s="2" t="s">
        <v>72</v>
      </c>
    </row>
    <row r="1066" spans="7:9" x14ac:dyDescent="0.25">
      <c r="G1066" s="2">
        <v>562.60799999999995</v>
      </c>
      <c r="H1066" s="2">
        <v>516.35199999999998</v>
      </c>
      <c r="I1066" s="2" t="s">
        <v>756</v>
      </c>
    </row>
    <row r="1067" spans="7:9" x14ac:dyDescent="0.25">
      <c r="G1067" s="2">
        <v>640.36800000000005</v>
      </c>
      <c r="H1067" s="2">
        <v>516.35199999999998</v>
      </c>
      <c r="I1067" s="2" t="s">
        <v>72</v>
      </c>
    </row>
    <row r="1068" spans="7:9" x14ac:dyDescent="0.25">
      <c r="G1068" s="2">
        <v>718.12800000000004</v>
      </c>
      <c r="H1068" s="2">
        <v>516.35199999999998</v>
      </c>
      <c r="I1068" s="2" t="s">
        <v>757</v>
      </c>
    </row>
    <row r="1069" spans="7:9" x14ac:dyDescent="0.25">
      <c r="G1069" s="2">
        <v>795.88800000000003</v>
      </c>
      <c r="H1069" s="2">
        <v>516.35199999999998</v>
      </c>
      <c r="I1069" s="2" t="s">
        <v>758</v>
      </c>
    </row>
    <row r="1070" spans="7:9" x14ac:dyDescent="0.25">
      <c r="G1070" s="2">
        <v>873.64800000000002</v>
      </c>
      <c r="H1070" s="2">
        <v>516.35199999999998</v>
      </c>
      <c r="I1070" s="2" t="s">
        <v>72</v>
      </c>
    </row>
    <row r="1071" spans="7:9" x14ac:dyDescent="0.25">
      <c r="G1071" s="2">
        <v>951.40800000000002</v>
      </c>
      <c r="H1071" s="2">
        <v>516.35199999999998</v>
      </c>
      <c r="I1071" s="2" t="s">
        <v>759</v>
      </c>
    </row>
    <row r="1072" spans="7:9" x14ac:dyDescent="0.25">
      <c r="G1072" s="2">
        <v>1029.1679999999999</v>
      </c>
      <c r="H1072" s="2">
        <v>516.35199999999998</v>
      </c>
      <c r="I1072" s="2" t="s">
        <v>72</v>
      </c>
    </row>
    <row r="1073" spans="7:9" x14ac:dyDescent="0.25">
      <c r="G1073" s="2">
        <v>1106.9280000000001</v>
      </c>
      <c r="H1073" s="2">
        <v>516.35199999999998</v>
      </c>
      <c r="I1073" s="2" t="s">
        <v>760</v>
      </c>
    </row>
    <row r="1074" spans="7:9" x14ac:dyDescent="0.25">
      <c r="G1074" s="2">
        <v>1184.6880000000001</v>
      </c>
      <c r="H1074" s="2">
        <v>516.35199999999998</v>
      </c>
      <c r="I1074" s="2" t="s">
        <v>761</v>
      </c>
    </row>
    <row r="1075" spans="7:9" x14ac:dyDescent="0.25">
      <c r="G1075" s="2">
        <v>1262.4480000000001</v>
      </c>
      <c r="H1075" s="2">
        <v>516.35199999999998</v>
      </c>
      <c r="I1075" s="2" t="s">
        <v>72</v>
      </c>
    </row>
    <row r="1076" spans="7:9" x14ac:dyDescent="0.25">
      <c r="G1076" s="2">
        <v>1340.2080000000001</v>
      </c>
      <c r="H1076" s="2">
        <v>516.35199999999998</v>
      </c>
      <c r="I1076" s="2" t="s">
        <v>762</v>
      </c>
    </row>
    <row r="1077" spans="7:9" x14ac:dyDescent="0.25">
      <c r="G1077" s="2">
        <v>1417.9680000000001</v>
      </c>
      <c r="H1077" s="2">
        <v>516.35199999999998</v>
      </c>
      <c r="I1077" s="2" t="s">
        <v>72</v>
      </c>
    </row>
    <row r="1078" spans="7:9" x14ac:dyDescent="0.25">
      <c r="G1078" s="2">
        <v>1495.7280000000001</v>
      </c>
      <c r="H1078" s="2">
        <v>516.35199999999998</v>
      </c>
      <c r="I1078" s="2" t="s">
        <v>763</v>
      </c>
    </row>
    <row r="1079" spans="7:9" x14ac:dyDescent="0.25">
      <c r="G1079" s="2">
        <v>1573.4880000000001</v>
      </c>
      <c r="H1079" s="2">
        <v>516.35199999999998</v>
      </c>
      <c r="I1079" s="2" t="s">
        <v>764</v>
      </c>
    </row>
    <row r="1080" spans="7:9" x14ac:dyDescent="0.25">
      <c r="G1080" s="2">
        <v>1651.248</v>
      </c>
      <c r="H1080" s="2">
        <v>516.35199999999998</v>
      </c>
      <c r="I1080" s="2" t="s">
        <v>72</v>
      </c>
    </row>
    <row r="1081" spans="7:9" x14ac:dyDescent="0.25">
      <c r="G1081" s="2">
        <v>1729.008</v>
      </c>
      <c r="H1081" s="2">
        <v>516.35199999999998</v>
      </c>
      <c r="I1081" s="2" t="s">
        <v>765</v>
      </c>
    </row>
    <row r="1082" spans="7:9" x14ac:dyDescent="0.25">
      <c r="G1082" s="2">
        <v>1806.768</v>
      </c>
      <c r="H1082" s="2">
        <v>516.35199999999998</v>
      </c>
      <c r="I1082" s="2" t="s">
        <v>72</v>
      </c>
    </row>
    <row r="1083" spans="7:9" x14ac:dyDescent="0.25">
      <c r="G1083" s="2">
        <v>1884.528</v>
      </c>
      <c r="H1083" s="2">
        <v>516.35199999999998</v>
      </c>
      <c r="I1083" s="2" t="s">
        <v>766</v>
      </c>
    </row>
    <row r="1084" spans="7:9" x14ac:dyDescent="0.25">
      <c r="G1084" s="2">
        <v>1962.288</v>
      </c>
      <c r="H1084" s="2">
        <v>516.35199999999998</v>
      </c>
      <c r="I1084" s="2" t="s">
        <v>767</v>
      </c>
    </row>
    <row r="1085" spans="7:9" x14ac:dyDescent="0.25">
      <c r="G1085" s="2">
        <v>2040.048</v>
      </c>
      <c r="H1085" s="2">
        <v>516.35199999999998</v>
      </c>
      <c r="I1085" s="2" t="s">
        <v>72</v>
      </c>
    </row>
    <row r="1086" spans="7:9" x14ac:dyDescent="0.25">
      <c r="G1086" s="2">
        <v>2117.808</v>
      </c>
      <c r="H1086" s="2">
        <v>516.35199999999998</v>
      </c>
      <c r="I1086" s="2" t="s">
        <v>768</v>
      </c>
    </row>
    <row r="1087" spans="7:9" x14ac:dyDescent="0.25">
      <c r="G1087" s="2">
        <v>2195.5680000000002</v>
      </c>
      <c r="H1087" s="2">
        <v>516.35199999999998</v>
      </c>
      <c r="I1087" s="2" t="s">
        <v>72</v>
      </c>
    </row>
    <row r="1088" spans="7:9" x14ac:dyDescent="0.25">
      <c r="G1088" s="2">
        <v>2273.328</v>
      </c>
      <c r="H1088" s="2">
        <v>516.35199999999998</v>
      </c>
      <c r="I1088" s="2" t="s">
        <v>769</v>
      </c>
    </row>
    <row r="1089" spans="7:9" x14ac:dyDescent="0.25">
      <c r="G1089" s="2">
        <v>2351.0880000000002</v>
      </c>
      <c r="H1089" s="2">
        <v>516.35199999999998</v>
      </c>
      <c r="I1089" s="2" t="s">
        <v>770</v>
      </c>
    </row>
    <row r="1090" spans="7:9" x14ac:dyDescent="0.25">
      <c r="G1090" s="2">
        <v>2428.848</v>
      </c>
      <c r="H1090" s="2">
        <v>516.35199999999998</v>
      </c>
      <c r="I1090" s="2" t="s">
        <v>72</v>
      </c>
    </row>
    <row r="1091" spans="7:9" x14ac:dyDescent="0.25">
      <c r="G1091" s="2">
        <v>2506.6080000000002</v>
      </c>
      <c r="H1091" s="2">
        <v>516.35199999999998</v>
      </c>
      <c r="I1091" s="2" t="s">
        <v>771</v>
      </c>
    </row>
    <row r="1092" spans="7:9" x14ac:dyDescent="0.25">
      <c r="G1092" s="2">
        <v>2584.3679999999999</v>
      </c>
      <c r="H1092" s="2">
        <v>516.35199999999998</v>
      </c>
      <c r="I1092" s="2" t="s">
        <v>72</v>
      </c>
    </row>
    <row r="1093" spans="7:9" x14ac:dyDescent="0.25">
      <c r="G1093" s="2">
        <v>2662.1280000000002</v>
      </c>
      <c r="H1093" s="2">
        <v>516.35199999999998</v>
      </c>
      <c r="I1093" s="2" t="s">
        <v>772</v>
      </c>
    </row>
    <row r="1094" spans="7:9" x14ac:dyDescent="0.25">
      <c r="G1094" s="2">
        <v>2739.8879999999999</v>
      </c>
      <c r="H1094" s="2">
        <v>516.35199999999998</v>
      </c>
      <c r="I1094" s="2" t="s">
        <v>773</v>
      </c>
    </row>
    <row r="1095" spans="7:9" x14ac:dyDescent="0.25">
      <c r="G1095" s="2">
        <v>2817.6480000000001</v>
      </c>
      <c r="H1095" s="2">
        <v>516.35199999999998</v>
      </c>
      <c r="I1095" s="2" t="s">
        <v>72</v>
      </c>
    </row>
    <row r="1096" spans="7:9" x14ac:dyDescent="0.25">
      <c r="G1096" s="2">
        <v>2895.4079999999999</v>
      </c>
      <c r="H1096" s="2">
        <v>516.35199999999998</v>
      </c>
      <c r="I1096" s="2" t="s">
        <v>774</v>
      </c>
    </row>
    <row r="1097" spans="7:9" x14ac:dyDescent="0.25">
      <c r="G1097" s="2">
        <v>2973.1680000000101</v>
      </c>
      <c r="H1097" s="2">
        <v>516.35199999999998</v>
      </c>
      <c r="I1097" s="2" t="s">
        <v>72</v>
      </c>
    </row>
    <row r="1098" spans="7:9" x14ac:dyDescent="0.25">
      <c r="G1098" s="2">
        <v>3050.9280000000099</v>
      </c>
      <c r="H1098" s="2">
        <v>516.35199999999998</v>
      </c>
      <c r="I1098" s="2" t="s">
        <v>775</v>
      </c>
    </row>
    <row r="1099" spans="7:9" x14ac:dyDescent="0.25">
      <c r="G1099" s="2">
        <v>3128.6880000000101</v>
      </c>
      <c r="H1099" s="2">
        <v>516.35199999999998</v>
      </c>
      <c r="I1099" s="2" t="s">
        <v>776</v>
      </c>
    </row>
    <row r="1100" spans="7:9" x14ac:dyDescent="0.25">
      <c r="G1100" s="2">
        <v>3206.4480000000099</v>
      </c>
      <c r="H1100" s="2">
        <v>516.35199999999998</v>
      </c>
      <c r="I1100" s="2" t="s">
        <v>72</v>
      </c>
    </row>
    <row r="1101" spans="7:9" x14ac:dyDescent="0.25">
      <c r="G1101" s="2">
        <v>3284.2080000000101</v>
      </c>
      <c r="H1101" s="2">
        <v>516.35199999999998</v>
      </c>
      <c r="I1101" s="2" t="s">
        <v>777</v>
      </c>
    </row>
    <row r="1102" spans="7:9" x14ac:dyDescent="0.25">
      <c r="G1102" s="2">
        <v>3361.9680000000099</v>
      </c>
      <c r="H1102" s="2">
        <v>516.35199999999998</v>
      </c>
      <c r="I1102" s="2" t="s">
        <v>72</v>
      </c>
    </row>
    <row r="1103" spans="7:9" x14ac:dyDescent="0.25">
      <c r="G1103" s="2">
        <v>290.44799999999998</v>
      </c>
      <c r="H1103" s="2">
        <v>493.69200000000001</v>
      </c>
      <c r="I1103" s="2" t="s">
        <v>778</v>
      </c>
    </row>
    <row r="1104" spans="7:9" x14ac:dyDescent="0.25">
      <c r="G1104" s="2">
        <v>368.20800000000003</v>
      </c>
      <c r="H1104" s="2">
        <v>493.69200000000001</v>
      </c>
      <c r="I1104" s="2" t="s">
        <v>779</v>
      </c>
    </row>
    <row r="1105" spans="7:9" x14ac:dyDescent="0.25">
      <c r="G1105" s="2">
        <v>445.96800000000002</v>
      </c>
      <c r="H1105" s="2">
        <v>493.69200000000001</v>
      </c>
      <c r="I1105" s="2" t="s">
        <v>780</v>
      </c>
    </row>
    <row r="1106" spans="7:9" x14ac:dyDescent="0.25">
      <c r="G1106" s="2">
        <v>523.72799999999995</v>
      </c>
      <c r="H1106" s="2">
        <v>493.69200000000001</v>
      </c>
      <c r="I1106" s="2" t="s">
        <v>781</v>
      </c>
    </row>
    <row r="1107" spans="7:9" x14ac:dyDescent="0.25">
      <c r="G1107" s="2">
        <v>601.48800000000006</v>
      </c>
      <c r="H1107" s="2">
        <v>493.69200000000001</v>
      </c>
      <c r="I1107" s="2" t="s">
        <v>782</v>
      </c>
    </row>
    <row r="1108" spans="7:9" x14ac:dyDescent="0.25">
      <c r="G1108" s="2">
        <v>679.24800000000005</v>
      </c>
      <c r="H1108" s="2">
        <v>493.69200000000001</v>
      </c>
      <c r="I1108" s="2" t="s">
        <v>783</v>
      </c>
    </row>
    <row r="1109" spans="7:9" x14ac:dyDescent="0.25">
      <c r="G1109" s="2">
        <v>757.00800000000004</v>
      </c>
      <c r="H1109" s="2">
        <v>493.69200000000001</v>
      </c>
      <c r="I1109" s="2" t="s">
        <v>784</v>
      </c>
    </row>
    <row r="1110" spans="7:9" x14ac:dyDescent="0.25">
      <c r="G1110" s="2">
        <v>834.76800000000003</v>
      </c>
      <c r="H1110" s="2">
        <v>493.69200000000001</v>
      </c>
      <c r="I1110" s="2" t="s">
        <v>785</v>
      </c>
    </row>
    <row r="1111" spans="7:9" x14ac:dyDescent="0.25">
      <c r="G1111" s="2">
        <v>912.52800000000002</v>
      </c>
      <c r="H1111" s="2">
        <v>493.69200000000001</v>
      </c>
      <c r="I1111" s="2" t="s">
        <v>786</v>
      </c>
    </row>
    <row r="1112" spans="7:9" x14ac:dyDescent="0.25">
      <c r="G1112" s="2">
        <v>990.28800000000001</v>
      </c>
      <c r="H1112" s="2">
        <v>493.69200000000001</v>
      </c>
      <c r="I1112" s="2" t="s">
        <v>787</v>
      </c>
    </row>
    <row r="1113" spans="7:9" x14ac:dyDescent="0.25">
      <c r="G1113" s="2">
        <v>1068.048</v>
      </c>
      <c r="H1113" s="2">
        <v>493.69200000000001</v>
      </c>
      <c r="I1113" s="2" t="s">
        <v>788</v>
      </c>
    </row>
    <row r="1114" spans="7:9" x14ac:dyDescent="0.25">
      <c r="G1114" s="2">
        <v>1145.808</v>
      </c>
      <c r="H1114" s="2">
        <v>493.69200000000001</v>
      </c>
      <c r="I1114" s="2" t="s">
        <v>789</v>
      </c>
    </row>
    <row r="1115" spans="7:9" x14ac:dyDescent="0.25">
      <c r="G1115" s="2">
        <v>1223.568</v>
      </c>
      <c r="H1115" s="2">
        <v>493.69200000000001</v>
      </c>
      <c r="I1115" s="2" t="s">
        <v>790</v>
      </c>
    </row>
    <row r="1116" spans="7:9" x14ac:dyDescent="0.25">
      <c r="G1116" s="2">
        <v>1301.328</v>
      </c>
      <c r="H1116" s="2">
        <v>493.69200000000001</v>
      </c>
      <c r="I1116" s="2" t="s">
        <v>791</v>
      </c>
    </row>
    <row r="1117" spans="7:9" x14ac:dyDescent="0.25">
      <c r="G1117" s="2">
        <v>1379.088</v>
      </c>
      <c r="H1117" s="2">
        <v>493.69200000000001</v>
      </c>
      <c r="I1117" s="2" t="s">
        <v>792</v>
      </c>
    </row>
    <row r="1118" spans="7:9" x14ac:dyDescent="0.25">
      <c r="G1118" s="2">
        <v>1456.848</v>
      </c>
      <c r="H1118" s="2">
        <v>493.69200000000001</v>
      </c>
      <c r="I1118" s="2" t="s">
        <v>793</v>
      </c>
    </row>
    <row r="1119" spans="7:9" x14ac:dyDescent="0.25">
      <c r="G1119" s="2">
        <v>1534.6079999999999</v>
      </c>
      <c r="H1119" s="2">
        <v>493.69200000000001</v>
      </c>
      <c r="I1119" s="2" t="s">
        <v>794</v>
      </c>
    </row>
    <row r="1120" spans="7:9" x14ac:dyDescent="0.25">
      <c r="G1120" s="2">
        <v>1612.3679999999999</v>
      </c>
      <c r="H1120" s="2">
        <v>493.69200000000001</v>
      </c>
      <c r="I1120" s="2" t="s">
        <v>795</v>
      </c>
    </row>
    <row r="1121" spans="7:9" x14ac:dyDescent="0.25">
      <c r="G1121" s="2">
        <v>1690.1279999999999</v>
      </c>
      <c r="H1121" s="2">
        <v>493.69200000000001</v>
      </c>
      <c r="I1121" s="2" t="s">
        <v>796</v>
      </c>
    </row>
    <row r="1122" spans="7:9" x14ac:dyDescent="0.25">
      <c r="G1122" s="2">
        <v>1767.8879999999999</v>
      </c>
      <c r="H1122" s="2">
        <v>493.69200000000001</v>
      </c>
      <c r="I1122" s="2" t="s">
        <v>797</v>
      </c>
    </row>
    <row r="1123" spans="7:9" x14ac:dyDescent="0.25">
      <c r="G1123" s="2">
        <v>1845.6479999999999</v>
      </c>
      <c r="H1123" s="2">
        <v>493.69200000000001</v>
      </c>
      <c r="I1123" s="2" t="s">
        <v>798</v>
      </c>
    </row>
    <row r="1124" spans="7:9" x14ac:dyDescent="0.25">
      <c r="G1124" s="2">
        <v>1923.4079999999999</v>
      </c>
      <c r="H1124" s="2">
        <v>493.69200000000001</v>
      </c>
      <c r="I1124" s="2" t="s">
        <v>799</v>
      </c>
    </row>
    <row r="1125" spans="7:9" x14ac:dyDescent="0.25">
      <c r="G1125" s="2">
        <v>2001.1679999999999</v>
      </c>
      <c r="H1125" s="2">
        <v>493.69200000000001</v>
      </c>
      <c r="I1125" s="2" t="s">
        <v>800</v>
      </c>
    </row>
    <row r="1126" spans="7:9" x14ac:dyDescent="0.25">
      <c r="G1126" s="2">
        <v>2078.9279999999999</v>
      </c>
      <c r="H1126" s="2">
        <v>493.69200000000001</v>
      </c>
      <c r="I1126" s="2" t="s">
        <v>801</v>
      </c>
    </row>
    <row r="1127" spans="7:9" x14ac:dyDescent="0.25">
      <c r="G1127" s="2">
        <v>2156.6880000000001</v>
      </c>
      <c r="H1127" s="2">
        <v>493.69200000000001</v>
      </c>
      <c r="I1127" s="2" t="s">
        <v>802</v>
      </c>
    </row>
    <row r="1128" spans="7:9" x14ac:dyDescent="0.25">
      <c r="G1128" s="2">
        <v>2234.4479999999999</v>
      </c>
      <c r="H1128" s="2">
        <v>493.69200000000001</v>
      </c>
      <c r="I1128" s="2" t="s">
        <v>803</v>
      </c>
    </row>
    <row r="1129" spans="7:9" x14ac:dyDescent="0.25">
      <c r="G1129" s="2">
        <v>2312.2080000000001</v>
      </c>
      <c r="H1129" s="2">
        <v>493.69200000000001</v>
      </c>
      <c r="I1129" s="2" t="s">
        <v>804</v>
      </c>
    </row>
    <row r="1130" spans="7:9" x14ac:dyDescent="0.25">
      <c r="G1130" s="2">
        <v>2389.9679999999998</v>
      </c>
      <c r="H1130" s="2">
        <v>493.69200000000001</v>
      </c>
      <c r="I1130" s="2" t="s">
        <v>805</v>
      </c>
    </row>
    <row r="1131" spans="7:9" x14ac:dyDescent="0.25">
      <c r="G1131" s="2">
        <v>2467.7280000000001</v>
      </c>
      <c r="H1131" s="2">
        <v>493.69200000000001</v>
      </c>
      <c r="I1131" s="2" t="s">
        <v>806</v>
      </c>
    </row>
    <row r="1132" spans="7:9" x14ac:dyDescent="0.25">
      <c r="G1132" s="2">
        <v>2545.4879999999998</v>
      </c>
      <c r="H1132" s="2">
        <v>493.69200000000001</v>
      </c>
      <c r="I1132" s="2" t="s">
        <v>807</v>
      </c>
    </row>
    <row r="1133" spans="7:9" x14ac:dyDescent="0.25">
      <c r="G1133" s="2">
        <v>2623.248</v>
      </c>
      <c r="H1133" s="2">
        <v>493.69200000000001</v>
      </c>
      <c r="I1133" s="2" t="s">
        <v>808</v>
      </c>
    </row>
    <row r="1134" spans="7:9" x14ac:dyDescent="0.25">
      <c r="G1134" s="2">
        <v>2701.0079999999998</v>
      </c>
      <c r="H1134" s="2">
        <v>493.69200000000001</v>
      </c>
      <c r="I1134" s="2" t="s">
        <v>809</v>
      </c>
    </row>
    <row r="1135" spans="7:9" x14ac:dyDescent="0.25">
      <c r="G1135" s="2">
        <v>2778.768</v>
      </c>
      <c r="H1135" s="2">
        <v>493.69200000000001</v>
      </c>
      <c r="I1135" s="2" t="s">
        <v>810</v>
      </c>
    </row>
    <row r="1136" spans="7:9" x14ac:dyDescent="0.25">
      <c r="G1136" s="2">
        <v>2856.5279999999998</v>
      </c>
      <c r="H1136" s="2">
        <v>493.69200000000001</v>
      </c>
      <c r="I1136" s="2" t="s">
        <v>811</v>
      </c>
    </row>
    <row r="1137" spans="7:9" x14ac:dyDescent="0.25">
      <c r="G1137" s="2">
        <v>2934.28800000001</v>
      </c>
      <c r="H1137" s="2">
        <v>493.69200000000001</v>
      </c>
      <c r="I1137" s="2" t="s">
        <v>812</v>
      </c>
    </row>
    <row r="1138" spans="7:9" x14ac:dyDescent="0.25">
      <c r="G1138" s="2">
        <v>3012.0480000000098</v>
      </c>
      <c r="H1138" s="2">
        <v>493.69200000000001</v>
      </c>
      <c r="I1138" s="2" t="s">
        <v>813</v>
      </c>
    </row>
    <row r="1139" spans="7:9" x14ac:dyDescent="0.25">
      <c r="G1139" s="2">
        <v>3089.80800000001</v>
      </c>
      <c r="H1139" s="2">
        <v>493.69200000000001</v>
      </c>
      <c r="I1139" s="2" t="s">
        <v>814</v>
      </c>
    </row>
    <row r="1140" spans="7:9" x14ac:dyDescent="0.25">
      <c r="G1140" s="2">
        <v>3167.5680000000102</v>
      </c>
      <c r="H1140" s="2">
        <v>493.69200000000001</v>
      </c>
      <c r="I1140" s="2" t="s">
        <v>815</v>
      </c>
    </row>
    <row r="1141" spans="7:9" x14ac:dyDescent="0.25">
      <c r="G1141" s="2">
        <v>3245.32800000001</v>
      </c>
      <c r="H1141" s="2">
        <v>493.69200000000001</v>
      </c>
      <c r="I1141" s="2" t="s">
        <v>816</v>
      </c>
    </row>
    <row r="1142" spans="7:9" x14ac:dyDescent="0.25">
      <c r="G1142" s="2">
        <v>3323.0880000000102</v>
      </c>
      <c r="H1142" s="2">
        <v>493.69200000000001</v>
      </c>
      <c r="I1142" s="2" t="s">
        <v>817</v>
      </c>
    </row>
    <row r="1143" spans="7:9" x14ac:dyDescent="0.25">
      <c r="G1143" s="2">
        <v>329.32799999999997</v>
      </c>
      <c r="H1143" s="2">
        <v>471.03199999999998</v>
      </c>
      <c r="I1143" s="2" t="s">
        <v>818</v>
      </c>
    </row>
    <row r="1144" spans="7:9" x14ac:dyDescent="0.25">
      <c r="G1144" s="2">
        <v>407.08800000000002</v>
      </c>
      <c r="H1144" s="2">
        <v>471.03199999999998</v>
      </c>
      <c r="I1144" s="2" t="s">
        <v>819</v>
      </c>
    </row>
    <row r="1145" spans="7:9" x14ac:dyDescent="0.25">
      <c r="G1145" s="2">
        <v>484.84800000000001</v>
      </c>
      <c r="H1145" s="2">
        <v>471.03199999999998</v>
      </c>
      <c r="I1145" s="2" t="s">
        <v>820</v>
      </c>
    </row>
    <row r="1146" spans="7:9" x14ac:dyDescent="0.25">
      <c r="G1146" s="2">
        <v>562.60799999999995</v>
      </c>
      <c r="H1146" s="2">
        <v>471.03199999999998</v>
      </c>
      <c r="I1146" s="2" t="s">
        <v>821</v>
      </c>
    </row>
    <row r="1147" spans="7:9" x14ac:dyDescent="0.25">
      <c r="G1147" s="2">
        <v>640.36800000000005</v>
      </c>
      <c r="H1147" s="2">
        <v>471.03199999999998</v>
      </c>
      <c r="I1147" s="2" t="s">
        <v>822</v>
      </c>
    </row>
    <row r="1148" spans="7:9" x14ac:dyDescent="0.25">
      <c r="G1148" s="2">
        <v>718.12800000000004</v>
      </c>
      <c r="H1148" s="2">
        <v>471.03199999999998</v>
      </c>
      <c r="I1148" s="2" t="s">
        <v>823</v>
      </c>
    </row>
    <row r="1149" spans="7:9" x14ac:dyDescent="0.25">
      <c r="G1149" s="2">
        <v>795.88800000000003</v>
      </c>
      <c r="H1149" s="2">
        <v>471.03199999999998</v>
      </c>
      <c r="I1149" s="2" t="s">
        <v>824</v>
      </c>
    </row>
    <row r="1150" spans="7:9" x14ac:dyDescent="0.25">
      <c r="G1150" s="2">
        <v>873.64800000000002</v>
      </c>
      <c r="H1150" s="2">
        <v>471.03199999999998</v>
      </c>
      <c r="I1150" s="2" t="s">
        <v>825</v>
      </c>
    </row>
    <row r="1151" spans="7:9" x14ac:dyDescent="0.25">
      <c r="G1151" s="2">
        <v>951.40800000000002</v>
      </c>
      <c r="H1151" s="2">
        <v>471.03199999999998</v>
      </c>
      <c r="I1151" s="2" t="s">
        <v>826</v>
      </c>
    </row>
    <row r="1152" spans="7:9" x14ac:dyDescent="0.25">
      <c r="G1152" s="2">
        <v>1029.1679999999999</v>
      </c>
      <c r="H1152" s="2">
        <v>471.03199999999998</v>
      </c>
      <c r="I1152" s="2" t="s">
        <v>827</v>
      </c>
    </row>
    <row r="1153" spans="7:9" x14ac:dyDescent="0.25">
      <c r="G1153" s="2">
        <v>1106.9280000000001</v>
      </c>
      <c r="H1153" s="2">
        <v>471.03199999999998</v>
      </c>
      <c r="I1153" s="2" t="s">
        <v>828</v>
      </c>
    </row>
    <row r="1154" spans="7:9" x14ac:dyDescent="0.25">
      <c r="G1154" s="2">
        <v>1184.6880000000001</v>
      </c>
      <c r="H1154" s="2">
        <v>471.03199999999998</v>
      </c>
      <c r="I1154" s="2" t="s">
        <v>829</v>
      </c>
    </row>
    <row r="1155" spans="7:9" x14ac:dyDescent="0.25">
      <c r="G1155" s="2">
        <v>1262.4480000000001</v>
      </c>
      <c r="H1155" s="2">
        <v>471.03199999999998</v>
      </c>
      <c r="I1155" s="2" t="s">
        <v>830</v>
      </c>
    </row>
    <row r="1156" spans="7:9" x14ac:dyDescent="0.25">
      <c r="G1156" s="2">
        <v>1340.2080000000001</v>
      </c>
      <c r="H1156" s="2">
        <v>471.03199999999998</v>
      </c>
      <c r="I1156" s="2" t="s">
        <v>831</v>
      </c>
    </row>
    <row r="1157" spans="7:9" x14ac:dyDescent="0.25">
      <c r="G1157" s="2">
        <v>1417.9680000000001</v>
      </c>
      <c r="H1157" s="2">
        <v>471.03199999999998</v>
      </c>
      <c r="I1157" s="2" t="s">
        <v>832</v>
      </c>
    </row>
    <row r="1158" spans="7:9" x14ac:dyDescent="0.25">
      <c r="G1158" s="2">
        <v>1495.7280000000001</v>
      </c>
      <c r="H1158" s="2">
        <v>471.03199999999998</v>
      </c>
      <c r="I1158" s="2" t="s">
        <v>833</v>
      </c>
    </row>
    <row r="1159" spans="7:9" x14ac:dyDescent="0.25">
      <c r="G1159" s="2">
        <v>1573.4880000000001</v>
      </c>
      <c r="H1159" s="2">
        <v>471.03199999999998</v>
      </c>
      <c r="I1159" s="2" t="s">
        <v>834</v>
      </c>
    </row>
    <row r="1160" spans="7:9" x14ac:dyDescent="0.25">
      <c r="G1160" s="2">
        <v>1651.248</v>
      </c>
      <c r="H1160" s="2">
        <v>471.03199999999998</v>
      </c>
      <c r="I1160" s="2" t="s">
        <v>835</v>
      </c>
    </row>
    <row r="1161" spans="7:9" x14ac:dyDescent="0.25">
      <c r="G1161" s="2">
        <v>1729.008</v>
      </c>
      <c r="H1161" s="2">
        <v>471.03199999999998</v>
      </c>
      <c r="I1161" s="2" t="s">
        <v>836</v>
      </c>
    </row>
    <row r="1162" spans="7:9" x14ac:dyDescent="0.25">
      <c r="G1162" s="2">
        <v>1806.768</v>
      </c>
      <c r="H1162" s="2">
        <v>471.03199999999998</v>
      </c>
      <c r="I1162" s="2" t="s">
        <v>837</v>
      </c>
    </row>
    <row r="1163" spans="7:9" x14ac:dyDescent="0.25">
      <c r="G1163" s="2">
        <v>1884.528</v>
      </c>
      <c r="H1163" s="2">
        <v>471.03199999999998</v>
      </c>
      <c r="I1163" s="2" t="s">
        <v>838</v>
      </c>
    </row>
    <row r="1164" spans="7:9" x14ac:dyDescent="0.25">
      <c r="G1164" s="2">
        <v>1962.288</v>
      </c>
      <c r="H1164" s="2">
        <v>471.03199999999998</v>
      </c>
      <c r="I1164" s="2" t="s">
        <v>839</v>
      </c>
    </row>
    <row r="1165" spans="7:9" x14ac:dyDescent="0.25">
      <c r="G1165" s="2">
        <v>2040.048</v>
      </c>
      <c r="H1165" s="2">
        <v>471.03199999999998</v>
      </c>
      <c r="I1165" s="2" t="s">
        <v>840</v>
      </c>
    </row>
    <row r="1166" spans="7:9" x14ac:dyDescent="0.25">
      <c r="G1166" s="2">
        <v>2117.808</v>
      </c>
      <c r="H1166" s="2">
        <v>471.03199999999998</v>
      </c>
      <c r="I1166" s="2" t="s">
        <v>841</v>
      </c>
    </row>
    <row r="1167" spans="7:9" x14ac:dyDescent="0.25">
      <c r="G1167" s="2">
        <v>2195.5680000000002</v>
      </c>
      <c r="H1167" s="2">
        <v>471.03199999999998</v>
      </c>
      <c r="I1167" s="2" t="s">
        <v>842</v>
      </c>
    </row>
    <row r="1168" spans="7:9" x14ac:dyDescent="0.25">
      <c r="G1168" s="2">
        <v>2273.328</v>
      </c>
      <c r="H1168" s="2">
        <v>471.03199999999998</v>
      </c>
      <c r="I1168" s="2" t="s">
        <v>843</v>
      </c>
    </row>
    <row r="1169" spans="7:9" x14ac:dyDescent="0.25">
      <c r="G1169" s="2">
        <v>2351.0880000000002</v>
      </c>
      <c r="H1169" s="2">
        <v>471.03199999999998</v>
      </c>
      <c r="I1169" s="2" t="s">
        <v>844</v>
      </c>
    </row>
    <row r="1170" spans="7:9" x14ac:dyDescent="0.25">
      <c r="G1170" s="2">
        <v>2428.848</v>
      </c>
      <c r="H1170" s="2">
        <v>471.03199999999998</v>
      </c>
      <c r="I1170" s="2" t="s">
        <v>845</v>
      </c>
    </row>
    <row r="1171" spans="7:9" x14ac:dyDescent="0.25">
      <c r="G1171" s="2">
        <v>2506.6080000000002</v>
      </c>
      <c r="H1171" s="2">
        <v>471.03199999999998</v>
      </c>
      <c r="I1171" s="2" t="s">
        <v>846</v>
      </c>
    </row>
    <row r="1172" spans="7:9" x14ac:dyDescent="0.25">
      <c r="G1172" s="2">
        <v>2584.3679999999999</v>
      </c>
      <c r="H1172" s="2">
        <v>471.03199999999998</v>
      </c>
      <c r="I1172" s="2" t="s">
        <v>847</v>
      </c>
    </row>
    <row r="1173" spans="7:9" x14ac:dyDescent="0.25">
      <c r="G1173" s="2">
        <v>2662.1280000000002</v>
      </c>
      <c r="H1173" s="2">
        <v>471.03199999999998</v>
      </c>
      <c r="I1173" s="2" t="s">
        <v>848</v>
      </c>
    </row>
    <row r="1174" spans="7:9" x14ac:dyDescent="0.25">
      <c r="G1174" s="2">
        <v>2739.8879999999999</v>
      </c>
      <c r="H1174" s="2">
        <v>471.03199999999998</v>
      </c>
      <c r="I1174" s="2" t="s">
        <v>849</v>
      </c>
    </row>
    <row r="1175" spans="7:9" x14ac:dyDescent="0.25">
      <c r="G1175" s="2">
        <v>2817.6480000000001</v>
      </c>
      <c r="H1175" s="2">
        <v>471.03199999999998</v>
      </c>
      <c r="I1175" s="2" t="s">
        <v>850</v>
      </c>
    </row>
    <row r="1176" spans="7:9" x14ac:dyDescent="0.25">
      <c r="G1176" s="2">
        <v>2895.4079999999999</v>
      </c>
      <c r="H1176" s="2">
        <v>471.03199999999998</v>
      </c>
      <c r="I1176" s="2" t="s">
        <v>851</v>
      </c>
    </row>
    <row r="1177" spans="7:9" x14ac:dyDescent="0.25">
      <c r="G1177" s="2">
        <v>2973.1680000000101</v>
      </c>
      <c r="H1177" s="2">
        <v>471.03199999999998</v>
      </c>
      <c r="I1177" s="2" t="s">
        <v>852</v>
      </c>
    </row>
    <row r="1178" spans="7:9" x14ac:dyDescent="0.25">
      <c r="G1178" s="2">
        <v>3050.9280000000099</v>
      </c>
      <c r="H1178" s="2">
        <v>471.03199999999998</v>
      </c>
      <c r="I1178" s="2" t="s">
        <v>853</v>
      </c>
    </row>
    <row r="1179" spans="7:9" x14ac:dyDescent="0.25">
      <c r="G1179" s="2">
        <v>3128.6880000000101</v>
      </c>
      <c r="H1179" s="2">
        <v>471.03199999999998</v>
      </c>
      <c r="I1179" s="2" t="s">
        <v>854</v>
      </c>
    </row>
    <row r="1180" spans="7:9" x14ac:dyDescent="0.25">
      <c r="G1180" s="2">
        <v>3206.4480000000099</v>
      </c>
      <c r="H1180" s="2">
        <v>471.03199999999998</v>
      </c>
      <c r="I1180" s="2" t="s">
        <v>855</v>
      </c>
    </row>
    <row r="1181" spans="7:9" x14ac:dyDescent="0.25">
      <c r="G1181" s="2">
        <v>3284.2080000000101</v>
      </c>
      <c r="H1181" s="2">
        <v>471.03199999999998</v>
      </c>
      <c r="I1181" s="2" t="s">
        <v>856</v>
      </c>
    </row>
    <row r="1182" spans="7:9" x14ac:dyDescent="0.25">
      <c r="G1182" s="2">
        <v>3361.9680000000099</v>
      </c>
      <c r="H1182" s="2">
        <v>471.03199999999998</v>
      </c>
      <c r="I1182" s="2" t="s">
        <v>857</v>
      </c>
    </row>
    <row r="1183" spans="7:9" x14ac:dyDescent="0.25">
      <c r="G1183" s="2">
        <v>290.44799999999998</v>
      </c>
      <c r="H1183" s="2">
        <v>448.37200000000001</v>
      </c>
      <c r="I1183" s="2" t="s">
        <v>72</v>
      </c>
    </row>
    <row r="1184" spans="7:9" x14ac:dyDescent="0.25">
      <c r="G1184" s="2">
        <v>368.20800000000003</v>
      </c>
      <c r="H1184" s="2">
        <v>448.37200000000001</v>
      </c>
      <c r="I1184" s="2" t="s">
        <v>858</v>
      </c>
    </row>
    <row r="1185" spans="7:9" x14ac:dyDescent="0.25">
      <c r="G1185" s="2">
        <v>445.96800000000002</v>
      </c>
      <c r="H1185" s="2">
        <v>448.37200000000001</v>
      </c>
      <c r="I1185" s="2" t="s">
        <v>859</v>
      </c>
    </row>
    <row r="1186" spans="7:9" x14ac:dyDescent="0.25">
      <c r="G1186" s="2">
        <v>523.72799999999995</v>
      </c>
      <c r="H1186" s="2">
        <v>448.37200000000001</v>
      </c>
      <c r="I1186" s="2" t="s">
        <v>72</v>
      </c>
    </row>
    <row r="1187" spans="7:9" x14ac:dyDescent="0.25">
      <c r="G1187" s="2">
        <v>601.48800000000006</v>
      </c>
      <c r="H1187" s="2">
        <v>448.37200000000001</v>
      </c>
      <c r="I1187" s="2" t="s">
        <v>860</v>
      </c>
    </row>
    <row r="1188" spans="7:9" x14ac:dyDescent="0.25">
      <c r="G1188" s="2">
        <v>679.24800000000005</v>
      </c>
      <c r="H1188" s="2">
        <v>448.37200000000001</v>
      </c>
      <c r="I1188" s="2" t="s">
        <v>72</v>
      </c>
    </row>
    <row r="1189" spans="7:9" x14ac:dyDescent="0.25">
      <c r="G1189" s="2">
        <v>757.00800000000004</v>
      </c>
      <c r="H1189" s="2">
        <v>448.37200000000001</v>
      </c>
      <c r="I1189" s="2" t="s">
        <v>861</v>
      </c>
    </row>
    <row r="1190" spans="7:9" x14ac:dyDescent="0.25">
      <c r="G1190" s="2">
        <v>834.76800000000003</v>
      </c>
      <c r="H1190" s="2">
        <v>448.37200000000001</v>
      </c>
      <c r="I1190" s="2" t="s">
        <v>862</v>
      </c>
    </row>
    <row r="1191" spans="7:9" x14ac:dyDescent="0.25">
      <c r="G1191" s="2">
        <v>912.52800000000002</v>
      </c>
      <c r="H1191" s="2">
        <v>448.37200000000001</v>
      </c>
      <c r="I1191" s="2" t="s">
        <v>72</v>
      </c>
    </row>
    <row r="1192" spans="7:9" x14ac:dyDescent="0.25">
      <c r="G1192" s="2">
        <v>990.28800000000001</v>
      </c>
      <c r="H1192" s="2">
        <v>448.37200000000001</v>
      </c>
      <c r="I1192" s="2" t="s">
        <v>863</v>
      </c>
    </row>
    <row r="1193" spans="7:9" x14ac:dyDescent="0.25">
      <c r="G1193" s="2">
        <v>1068.048</v>
      </c>
      <c r="H1193" s="2">
        <v>448.37200000000001</v>
      </c>
      <c r="I1193" s="2" t="s">
        <v>72</v>
      </c>
    </row>
    <row r="1194" spans="7:9" x14ac:dyDescent="0.25">
      <c r="G1194" s="2">
        <v>1145.808</v>
      </c>
      <c r="H1194" s="2">
        <v>448.37200000000001</v>
      </c>
      <c r="I1194" s="2" t="s">
        <v>864</v>
      </c>
    </row>
    <row r="1195" spans="7:9" x14ac:dyDescent="0.25">
      <c r="G1195" s="2">
        <v>1223.568</v>
      </c>
      <c r="H1195" s="2">
        <v>448.37200000000001</v>
      </c>
      <c r="I1195" s="2" t="s">
        <v>865</v>
      </c>
    </row>
    <row r="1196" spans="7:9" x14ac:dyDescent="0.25">
      <c r="G1196" s="2">
        <v>1301.328</v>
      </c>
      <c r="H1196" s="2">
        <v>448.37200000000001</v>
      </c>
      <c r="I1196" s="2" t="s">
        <v>72</v>
      </c>
    </row>
    <row r="1197" spans="7:9" x14ac:dyDescent="0.25">
      <c r="G1197" s="2">
        <v>1379.088</v>
      </c>
      <c r="H1197" s="2">
        <v>448.37200000000001</v>
      </c>
      <c r="I1197" s="2" t="s">
        <v>866</v>
      </c>
    </row>
    <row r="1198" spans="7:9" x14ac:dyDescent="0.25">
      <c r="G1198" s="2">
        <v>1456.848</v>
      </c>
      <c r="H1198" s="2">
        <v>448.37200000000001</v>
      </c>
      <c r="I1198" s="2" t="s">
        <v>72</v>
      </c>
    </row>
    <row r="1199" spans="7:9" x14ac:dyDescent="0.25">
      <c r="G1199" s="2">
        <v>1534.6079999999999</v>
      </c>
      <c r="H1199" s="2">
        <v>448.37200000000001</v>
      </c>
      <c r="I1199" s="2" t="s">
        <v>867</v>
      </c>
    </row>
    <row r="1200" spans="7:9" x14ac:dyDescent="0.25">
      <c r="G1200" s="2">
        <v>1612.3679999999999</v>
      </c>
      <c r="H1200" s="2">
        <v>448.37200000000001</v>
      </c>
      <c r="I1200" s="2" t="s">
        <v>868</v>
      </c>
    </row>
    <row r="1201" spans="7:9" x14ac:dyDescent="0.25">
      <c r="G1201" s="2">
        <v>1690.1279999999999</v>
      </c>
      <c r="H1201" s="2">
        <v>448.37200000000001</v>
      </c>
      <c r="I1201" s="2" t="s">
        <v>72</v>
      </c>
    </row>
    <row r="1202" spans="7:9" x14ac:dyDescent="0.25">
      <c r="G1202" s="2">
        <v>1767.8879999999999</v>
      </c>
      <c r="H1202" s="2">
        <v>448.37200000000001</v>
      </c>
      <c r="I1202" s="2" t="s">
        <v>869</v>
      </c>
    </row>
    <row r="1203" spans="7:9" x14ac:dyDescent="0.25">
      <c r="G1203" s="2">
        <v>1845.6479999999999</v>
      </c>
      <c r="H1203" s="2">
        <v>448.37200000000001</v>
      </c>
      <c r="I1203" s="2" t="s">
        <v>72</v>
      </c>
    </row>
    <row r="1204" spans="7:9" x14ac:dyDescent="0.25">
      <c r="G1204" s="2">
        <v>1923.4079999999999</v>
      </c>
      <c r="H1204" s="2">
        <v>448.37200000000001</v>
      </c>
      <c r="I1204" s="2" t="s">
        <v>870</v>
      </c>
    </row>
    <row r="1205" spans="7:9" x14ac:dyDescent="0.25">
      <c r="G1205" s="2">
        <v>2001.1679999999999</v>
      </c>
      <c r="H1205" s="2">
        <v>448.37200000000001</v>
      </c>
      <c r="I1205" s="2" t="s">
        <v>871</v>
      </c>
    </row>
    <row r="1206" spans="7:9" x14ac:dyDescent="0.25">
      <c r="G1206" s="2">
        <v>2078.9279999999999</v>
      </c>
      <c r="H1206" s="2">
        <v>448.37200000000001</v>
      </c>
      <c r="I1206" s="2" t="s">
        <v>72</v>
      </c>
    </row>
    <row r="1207" spans="7:9" x14ac:dyDescent="0.25">
      <c r="G1207" s="2">
        <v>2156.6880000000001</v>
      </c>
      <c r="H1207" s="2">
        <v>448.37200000000001</v>
      </c>
      <c r="I1207" s="2" t="s">
        <v>872</v>
      </c>
    </row>
    <row r="1208" spans="7:9" x14ac:dyDescent="0.25">
      <c r="G1208" s="2">
        <v>2234.4479999999999</v>
      </c>
      <c r="H1208" s="2">
        <v>448.37200000000001</v>
      </c>
      <c r="I1208" s="2" t="s">
        <v>72</v>
      </c>
    </row>
    <row r="1209" spans="7:9" x14ac:dyDescent="0.25">
      <c r="G1209" s="2">
        <v>2312.2080000000001</v>
      </c>
      <c r="H1209" s="2">
        <v>448.37200000000001</v>
      </c>
      <c r="I1209" s="2" t="s">
        <v>873</v>
      </c>
    </row>
    <row r="1210" spans="7:9" x14ac:dyDescent="0.25">
      <c r="G1210" s="2">
        <v>2389.9679999999998</v>
      </c>
      <c r="H1210" s="2">
        <v>448.37200000000001</v>
      </c>
      <c r="I1210" s="2" t="s">
        <v>874</v>
      </c>
    </row>
    <row r="1211" spans="7:9" x14ac:dyDescent="0.25">
      <c r="G1211" s="2">
        <v>2467.7280000000001</v>
      </c>
      <c r="H1211" s="2">
        <v>448.37200000000001</v>
      </c>
      <c r="I1211" s="2" t="s">
        <v>72</v>
      </c>
    </row>
    <row r="1212" spans="7:9" x14ac:dyDescent="0.25">
      <c r="G1212" s="2">
        <v>2545.4879999999998</v>
      </c>
      <c r="H1212" s="2">
        <v>448.37200000000001</v>
      </c>
      <c r="I1212" s="2" t="s">
        <v>875</v>
      </c>
    </row>
    <row r="1213" spans="7:9" x14ac:dyDescent="0.25">
      <c r="G1213" s="2">
        <v>2623.248</v>
      </c>
      <c r="H1213" s="2">
        <v>448.37200000000001</v>
      </c>
      <c r="I1213" s="2" t="s">
        <v>72</v>
      </c>
    </row>
    <row r="1214" spans="7:9" x14ac:dyDescent="0.25">
      <c r="G1214" s="2">
        <v>2701.0079999999998</v>
      </c>
      <c r="H1214" s="2">
        <v>448.37200000000001</v>
      </c>
      <c r="I1214" s="2" t="s">
        <v>876</v>
      </c>
    </row>
    <row r="1215" spans="7:9" x14ac:dyDescent="0.25">
      <c r="G1215" s="2">
        <v>2778.768</v>
      </c>
      <c r="H1215" s="2">
        <v>448.37200000000001</v>
      </c>
      <c r="I1215" s="2" t="s">
        <v>877</v>
      </c>
    </row>
    <row r="1216" spans="7:9" x14ac:dyDescent="0.25">
      <c r="G1216" s="2">
        <v>2856.5279999999998</v>
      </c>
      <c r="H1216" s="2">
        <v>448.37200000000001</v>
      </c>
      <c r="I1216" s="2" t="s">
        <v>72</v>
      </c>
    </row>
    <row r="1217" spans="7:9" x14ac:dyDescent="0.25">
      <c r="G1217" s="2">
        <v>2934.28800000001</v>
      </c>
      <c r="H1217" s="2">
        <v>448.37200000000001</v>
      </c>
      <c r="I1217" s="2" t="s">
        <v>878</v>
      </c>
    </row>
    <row r="1218" spans="7:9" x14ac:dyDescent="0.25">
      <c r="G1218" s="2">
        <v>3012.0480000000098</v>
      </c>
      <c r="H1218" s="2">
        <v>448.37200000000001</v>
      </c>
      <c r="I1218" s="2" t="s">
        <v>72</v>
      </c>
    </row>
    <row r="1219" spans="7:9" x14ac:dyDescent="0.25">
      <c r="G1219" s="2">
        <v>3089.80800000001</v>
      </c>
      <c r="H1219" s="2">
        <v>448.37200000000001</v>
      </c>
      <c r="I1219" s="2" t="s">
        <v>879</v>
      </c>
    </row>
    <row r="1220" spans="7:9" x14ac:dyDescent="0.25">
      <c r="G1220" s="2">
        <v>3167.5680000000102</v>
      </c>
      <c r="H1220" s="2">
        <v>448.37200000000001</v>
      </c>
      <c r="I1220" s="2" t="s">
        <v>880</v>
      </c>
    </row>
    <row r="1221" spans="7:9" x14ac:dyDescent="0.25">
      <c r="G1221" s="2">
        <v>3245.32800000001</v>
      </c>
      <c r="H1221" s="2">
        <v>448.37200000000001</v>
      </c>
      <c r="I1221" s="2" t="s">
        <v>72</v>
      </c>
    </row>
    <row r="1222" spans="7:9" x14ac:dyDescent="0.25">
      <c r="G1222" s="2">
        <v>3323.0880000000102</v>
      </c>
      <c r="H1222" s="2">
        <v>448.37200000000001</v>
      </c>
      <c r="I1222" s="2" t="s">
        <v>881</v>
      </c>
    </row>
    <row r="1223" spans="7:9" x14ac:dyDescent="0.25">
      <c r="G1223" s="2">
        <v>329.32799999999997</v>
      </c>
      <c r="H1223" s="2">
        <v>425.71199999999999</v>
      </c>
      <c r="I1223" s="2" t="s">
        <v>882</v>
      </c>
    </row>
    <row r="1224" spans="7:9" x14ac:dyDescent="0.25">
      <c r="G1224" s="2">
        <v>407.08800000000002</v>
      </c>
      <c r="H1224" s="2">
        <v>425.71199999999999</v>
      </c>
      <c r="I1224" s="2" t="s">
        <v>72</v>
      </c>
    </row>
    <row r="1225" spans="7:9" x14ac:dyDescent="0.25">
      <c r="G1225" s="2">
        <v>484.84800000000001</v>
      </c>
      <c r="H1225" s="2">
        <v>425.71199999999999</v>
      </c>
      <c r="I1225" s="2" t="s">
        <v>883</v>
      </c>
    </row>
    <row r="1226" spans="7:9" x14ac:dyDescent="0.25">
      <c r="G1226" s="2">
        <v>562.60799999999995</v>
      </c>
      <c r="H1226" s="2">
        <v>425.71199999999999</v>
      </c>
      <c r="I1226" s="2" t="s">
        <v>884</v>
      </c>
    </row>
    <row r="1227" spans="7:9" x14ac:dyDescent="0.25">
      <c r="G1227" s="2">
        <v>640.36800000000005</v>
      </c>
      <c r="H1227" s="2">
        <v>425.71199999999999</v>
      </c>
      <c r="I1227" s="2" t="s">
        <v>885</v>
      </c>
    </row>
    <row r="1228" spans="7:9" x14ac:dyDescent="0.25">
      <c r="G1228" s="2">
        <v>718.12800000000004</v>
      </c>
      <c r="H1228" s="2">
        <v>425.71199999999999</v>
      </c>
      <c r="I1228" s="2" t="s">
        <v>886</v>
      </c>
    </row>
    <row r="1229" spans="7:9" x14ac:dyDescent="0.25">
      <c r="G1229" s="2">
        <v>795.88800000000003</v>
      </c>
      <c r="H1229" s="2">
        <v>425.71199999999999</v>
      </c>
      <c r="I1229" s="2" t="s">
        <v>72</v>
      </c>
    </row>
    <row r="1230" spans="7:9" x14ac:dyDescent="0.25">
      <c r="G1230" s="2">
        <v>873.64800000000002</v>
      </c>
      <c r="H1230" s="2">
        <v>425.71199999999999</v>
      </c>
      <c r="I1230" s="2" t="s">
        <v>887</v>
      </c>
    </row>
    <row r="1231" spans="7:9" x14ac:dyDescent="0.25">
      <c r="G1231" s="2">
        <v>951.40800000000002</v>
      </c>
      <c r="H1231" s="2">
        <v>425.71199999999999</v>
      </c>
      <c r="I1231" s="2" t="s">
        <v>888</v>
      </c>
    </row>
    <row r="1232" spans="7:9" x14ac:dyDescent="0.25">
      <c r="G1232" s="2">
        <v>1029.1679999999999</v>
      </c>
      <c r="H1232" s="2">
        <v>425.71199999999999</v>
      </c>
      <c r="I1232" s="2" t="s">
        <v>889</v>
      </c>
    </row>
    <row r="1233" spans="7:9" x14ac:dyDescent="0.25">
      <c r="G1233" s="2">
        <v>1106.9280000000001</v>
      </c>
      <c r="H1233" s="2">
        <v>425.71199999999999</v>
      </c>
      <c r="I1233" s="2" t="s">
        <v>890</v>
      </c>
    </row>
    <row r="1234" spans="7:9" x14ac:dyDescent="0.25">
      <c r="G1234" s="2">
        <v>1184.6880000000001</v>
      </c>
      <c r="H1234" s="2">
        <v>425.71199999999999</v>
      </c>
      <c r="I1234" s="2" t="s">
        <v>72</v>
      </c>
    </row>
    <row r="1235" spans="7:9" x14ac:dyDescent="0.25">
      <c r="G1235" s="2">
        <v>1262.4480000000001</v>
      </c>
      <c r="H1235" s="2">
        <v>425.71199999999999</v>
      </c>
      <c r="I1235" s="2" t="s">
        <v>891</v>
      </c>
    </row>
    <row r="1236" spans="7:9" x14ac:dyDescent="0.25">
      <c r="G1236" s="2">
        <v>1340.2080000000001</v>
      </c>
      <c r="H1236" s="2">
        <v>425.71199999999999</v>
      </c>
      <c r="I1236" s="2" t="s">
        <v>892</v>
      </c>
    </row>
    <row r="1237" spans="7:9" x14ac:dyDescent="0.25">
      <c r="G1237" s="2">
        <v>1417.9680000000001</v>
      </c>
      <c r="H1237" s="2">
        <v>425.71199999999999</v>
      </c>
      <c r="I1237" s="2" t="s">
        <v>893</v>
      </c>
    </row>
    <row r="1238" spans="7:9" x14ac:dyDescent="0.25">
      <c r="G1238" s="2">
        <v>1495.7280000000001</v>
      </c>
      <c r="H1238" s="2">
        <v>425.71199999999999</v>
      </c>
      <c r="I1238" s="2" t="s">
        <v>894</v>
      </c>
    </row>
    <row r="1239" spans="7:9" x14ac:dyDescent="0.25">
      <c r="G1239" s="2">
        <v>1573.4880000000001</v>
      </c>
      <c r="H1239" s="2">
        <v>425.71199999999999</v>
      </c>
      <c r="I1239" s="2" t="s">
        <v>72</v>
      </c>
    </row>
    <row r="1240" spans="7:9" x14ac:dyDescent="0.25">
      <c r="G1240" s="2">
        <v>1651.248</v>
      </c>
      <c r="H1240" s="2">
        <v>425.71199999999999</v>
      </c>
      <c r="I1240" s="2" t="s">
        <v>895</v>
      </c>
    </row>
    <row r="1241" spans="7:9" x14ac:dyDescent="0.25">
      <c r="G1241" s="2">
        <v>1729.008</v>
      </c>
      <c r="H1241" s="2">
        <v>425.71199999999999</v>
      </c>
      <c r="I1241" s="2" t="s">
        <v>896</v>
      </c>
    </row>
    <row r="1242" spans="7:9" x14ac:dyDescent="0.25">
      <c r="G1242" s="2">
        <v>1806.768</v>
      </c>
      <c r="H1242" s="2">
        <v>425.71199999999999</v>
      </c>
      <c r="I1242" s="2" t="s">
        <v>897</v>
      </c>
    </row>
    <row r="1243" spans="7:9" x14ac:dyDescent="0.25">
      <c r="G1243" s="2">
        <v>1884.528</v>
      </c>
      <c r="H1243" s="2">
        <v>425.71199999999999</v>
      </c>
      <c r="I1243" s="2" t="s">
        <v>898</v>
      </c>
    </row>
    <row r="1244" spans="7:9" x14ac:dyDescent="0.25">
      <c r="G1244" s="2">
        <v>1962.288</v>
      </c>
      <c r="H1244" s="2">
        <v>425.71199999999999</v>
      </c>
      <c r="I1244" s="2" t="s">
        <v>72</v>
      </c>
    </row>
    <row r="1245" spans="7:9" x14ac:dyDescent="0.25">
      <c r="G1245" s="2">
        <v>2040.048</v>
      </c>
      <c r="H1245" s="2">
        <v>425.71199999999999</v>
      </c>
      <c r="I1245" s="2" t="s">
        <v>899</v>
      </c>
    </row>
    <row r="1246" spans="7:9" x14ac:dyDescent="0.25">
      <c r="G1246" s="2">
        <v>2117.808</v>
      </c>
      <c r="H1246" s="2">
        <v>425.71199999999999</v>
      </c>
      <c r="I1246" s="2" t="s">
        <v>900</v>
      </c>
    </row>
    <row r="1247" spans="7:9" x14ac:dyDescent="0.25">
      <c r="G1247" s="2">
        <v>2195.5680000000002</v>
      </c>
      <c r="H1247" s="2">
        <v>425.71199999999999</v>
      </c>
      <c r="I1247" s="2" t="s">
        <v>901</v>
      </c>
    </row>
    <row r="1248" spans="7:9" x14ac:dyDescent="0.25">
      <c r="G1248" s="2">
        <v>2273.328</v>
      </c>
      <c r="H1248" s="2">
        <v>425.71199999999999</v>
      </c>
      <c r="I1248" s="2" t="s">
        <v>902</v>
      </c>
    </row>
    <row r="1249" spans="7:9" x14ac:dyDescent="0.25">
      <c r="G1249" s="2">
        <v>2351.0880000000002</v>
      </c>
      <c r="H1249" s="2">
        <v>425.71199999999999</v>
      </c>
      <c r="I1249" s="2" t="s">
        <v>72</v>
      </c>
    </row>
    <row r="1250" spans="7:9" x14ac:dyDescent="0.25">
      <c r="G1250" s="2">
        <v>2428.848</v>
      </c>
      <c r="H1250" s="2">
        <v>425.71199999999999</v>
      </c>
      <c r="I1250" s="2" t="s">
        <v>903</v>
      </c>
    </row>
    <row r="1251" spans="7:9" x14ac:dyDescent="0.25">
      <c r="G1251" s="2">
        <v>2506.6080000000002</v>
      </c>
      <c r="H1251" s="2">
        <v>425.71199999999999</v>
      </c>
      <c r="I1251" s="2" t="s">
        <v>904</v>
      </c>
    </row>
    <row r="1252" spans="7:9" x14ac:dyDescent="0.25">
      <c r="G1252" s="2">
        <v>2584.3679999999999</v>
      </c>
      <c r="H1252" s="2">
        <v>425.71199999999999</v>
      </c>
      <c r="I1252" s="2" t="s">
        <v>905</v>
      </c>
    </row>
    <row r="1253" spans="7:9" x14ac:dyDescent="0.25">
      <c r="G1253" s="2">
        <v>2662.1280000000002</v>
      </c>
      <c r="H1253" s="2">
        <v>425.71199999999999</v>
      </c>
      <c r="I1253" s="2" t="s">
        <v>906</v>
      </c>
    </row>
    <row r="1254" spans="7:9" x14ac:dyDescent="0.25">
      <c r="G1254" s="2">
        <v>2739.8879999999999</v>
      </c>
      <c r="H1254" s="2">
        <v>425.71199999999999</v>
      </c>
      <c r="I1254" s="2" t="s">
        <v>72</v>
      </c>
    </row>
    <row r="1255" spans="7:9" x14ac:dyDescent="0.25">
      <c r="G1255" s="2">
        <v>2817.6480000000001</v>
      </c>
      <c r="H1255" s="2">
        <v>425.71199999999999</v>
      </c>
      <c r="I1255" s="2" t="s">
        <v>907</v>
      </c>
    </row>
    <row r="1256" spans="7:9" x14ac:dyDescent="0.25">
      <c r="G1256" s="2">
        <v>2895.4079999999999</v>
      </c>
      <c r="H1256" s="2">
        <v>425.71199999999999</v>
      </c>
      <c r="I1256" s="2" t="s">
        <v>908</v>
      </c>
    </row>
    <row r="1257" spans="7:9" x14ac:dyDescent="0.25">
      <c r="G1257" s="2">
        <v>2973.1680000000101</v>
      </c>
      <c r="H1257" s="2">
        <v>425.71199999999999</v>
      </c>
      <c r="I1257" s="2" t="s">
        <v>909</v>
      </c>
    </row>
    <row r="1258" spans="7:9" x14ac:dyDescent="0.25">
      <c r="G1258" s="2">
        <v>3050.9280000000099</v>
      </c>
      <c r="H1258" s="2">
        <v>425.71199999999999</v>
      </c>
      <c r="I1258" s="2" t="s">
        <v>910</v>
      </c>
    </row>
    <row r="1259" spans="7:9" x14ac:dyDescent="0.25">
      <c r="G1259" s="2">
        <v>3128.6880000000101</v>
      </c>
      <c r="H1259" s="2">
        <v>425.71199999999999</v>
      </c>
      <c r="I1259" s="2" t="s">
        <v>72</v>
      </c>
    </row>
    <row r="1260" spans="7:9" x14ac:dyDescent="0.25">
      <c r="G1260" s="2">
        <v>3206.4480000000099</v>
      </c>
      <c r="H1260" s="2">
        <v>425.71199999999999</v>
      </c>
      <c r="I1260" s="2" t="s">
        <v>911</v>
      </c>
    </row>
    <row r="1261" spans="7:9" x14ac:dyDescent="0.25">
      <c r="G1261" s="2">
        <v>3284.2080000000101</v>
      </c>
      <c r="H1261" s="2">
        <v>425.71199999999999</v>
      </c>
      <c r="I1261" s="2" t="s">
        <v>912</v>
      </c>
    </row>
    <row r="1262" spans="7:9" x14ac:dyDescent="0.25">
      <c r="G1262" s="2">
        <v>3361.9680000000099</v>
      </c>
      <c r="H1262" s="2">
        <v>425.71199999999999</v>
      </c>
      <c r="I1262" s="2" t="s">
        <v>913</v>
      </c>
    </row>
    <row r="1263" spans="7:9" x14ac:dyDescent="0.25">
      <c r="G1263" s="2">
        <v>290.44799999999998</v>
      </c>
      <c r="H1263" s="2">
        <v>403.05200000000002</v>
      </c>
      <c r="I1263" s="2" t="s">
        <v>914</v>
      </c>
    </row>
    <row r="1264" spans="7:9" x14ac:dyDescent="0.25">
      <c r="G1264" s="2">
        <v>368.20800000000003</v>
      </c>
      <c r="H1264" s="2">
        <v>403.05200000000002</v>
      </c>
      <c r="I1264" s="2" t="s">
        <v>915</v>
      </c>
    </row>
    <row r="1265" spans="7:9" x14ac:dyDescent="0.25">
      <c r="G1265" s="2">
        <v>445.96800000000002</v>
      </c>
      <c r="H1265" s="2">
        <v>403.05200000000002</v>
      </c>
      <c r="I1265" s="2" t="s">
        <v>916</v>
      </c>
    </row>
    <row r="1266" spans="7:9" x14ac:dyDescent="0.25">
      <c r="G1266" s="2">
        <v>523.72799999999995</v>
      </c>
      <c r="H1266" s="2">
        <v>403.05200000000002</v>
      </c>
      <c r="I1266" s="2" t="s">
        <v>917</v>
      </c>
    </row>
    <row r="1267" spans="7:9" x14ac:dyDescent="0.25">
      <c r="G1267" s="2">
        <v>601.48800000000006</v>
      </c>
      <c r="H1267" s="2">
        <v>403.05200000000002</v>
      </c>
      <c r="I1267" s="2" t="s">
        <v>918</v>
      </c>
    </row>
    <row r="1268" spans="7:9" x14ac:dyDescent="0.25">
      <c r="G1268" s="2">
        <v>679.24800000000005</v>
      </c>
      <c r="H1268" s="2">
        <v>403.05200000000002</v>
      </c>
      <c r="I1268" s="2" t="s">
        <v>919</v>
      </c>
    </row>
    <row r="1269" spans="7:9" x14ac:dyDescent="0.25">
      <c r="G1269" s="2">
        <v>757.00800000000004</v>
      </c>
      <c r="H1269" s="2">
        <v>403.05200000000002</v>
      </c>
      <c r="I1269" s="2" t="s">
        <v>920</v>
      </c>
    </row>
    <row r="1270" spans="7:9" x14ac:dyDescent="0.25">
      <c r="G1270" s="2">
        <v>834.76800000000003</v>
      </c>
      <c r="H1270" s="2">
        <v>403.05200000000002</v>
      </c>
      <c r="I1270" s="2" t="s">
        <v>921</v>
      </c>
    </row>
    <row r="1271" spans="7:9" x14ac:dyDescent="0.25">
      <c r="G1271" s="2">
        <v>912.52800000000002</v>
      </c>
      <c r="H1271" s="2">
        <v>403.05200000000002</v>
      </c>
      <c r="I1271" s="2" t="s">
        <v>922</v>
      </c>
    </row>
    <row r="1272" spans="7:9" x14ac:dyDescent="0.25">
      <c r="G1272" s="2">
        <v>990.28800000000001</v>
      </c>
      <c r="H1272" s="2">
        <v>403.05200000000002</v>
      </c>
      <c r="I1272" s="2" t="s">
        <v>923</v>
      </c>
    </row>
    <row r="1273" spans="7:9" x14ac:dyDescent="0.25">
      <c r="G1273" s="2">
        <v>1068.048</v>
      </c>
      <c r="H1273" s="2">
        <v>403.05200000000002</v>
      </c>
      <c r="I1273" s="2" t="s">
        <v>924</v>
      </c>
    </row>
    <row r="1274" spans="7:9" x14ac:dyDescent="0.25">
      <c r="G1274" s="2">
        <v>1145.808</v>
      </c>
      <c r="H1274" s="2">
        <v>403.05200000000002</v>
      </c>
      <c r="I1274" s="2" t="s">
        <v>925</v>
      </c>
    </row>
    <row r="1275" spans="7:9" x14ac:dyDescent="0.25">
      <c r="G1275" s="2">
        <v>1223.568</v>
      </c>
      <c r="H1275" s="2">
        <v>403.05200000000002</v>
      </c>
      <c r="I1275" s="2" t="s">
        <v>926</v>
      </c>
    </row>
    <row r="1276" spans="7:9" x14ac:dyDescent="0.25">
      <c r="G1276" s="2">
        <v>1301.328</v>
      </c>
      <c r="H1276" s="2">
        <v>403.05200000000002</v>
      </c>
      <c r="I1276" s="2" t="s">
        <v>927</v>
      </c>
    </row>
    <row r="1277" spans="7:9" x14ac:dyDescent="0.25">
      <c r="G1277" s="2">
        <v>1379.088</v>
      </c>
      <c r="H1277" s="2">
        <v>403.05200000000002</v>
      </c>
      <c r="I1277" s="2" t="s">
        <v>928</v>
      </c>
    </row>
    <row r="1278" spans="7:9" x14ac:dyDescent="0.25">
      <c r="G1278" s="2">
        <v>1456.848</v>
      </c>
      <c r="H1278" s="2">
        <v>403.05200000000002</v>
      </c>
      <c r="I1278" s="2" t="s">
        <v>929</v>
      </c>
    </row>
    <row r="1279" spans="7:9" x14ac:dyDescent="0.25">
      <c r="G1279" s="2">
        <v>1534.6079999999999</v>
      </c>
      <c r="H1279" s="2">
        <v>403.05200000000002</v>
      </c>
      <c r="I1279" s="2" t="s">
        <v>930</v>
      </c>
    </row>
    <row r="1280" spans="7:9" x14ac:dyDescent="0.25">
      <c r="G1280" s="2">
        <v>1612.3679999999999</v>
      </c>
      <c r="H1280" s="2">
        <v>403.05200000000002</v>
      </c>
      <c r="I1280" s="2" t="s">
        <v>931</v>
      </c>
    </row>
    <row r="1281" spans="7:9" x14ac:dyDescent="0.25">
      <c r="G1281" s="2">
        <v>1690.1279999999999</v>
      </c>
      <c r="H1281" s="2">
        <v>403.05200000000002</v>
      </c>
      <c r="I1281" s="2" t="s">
        <v>932</v>
      </c>
    </row>
    <row r="1282" spans="7:9" x14ac:dyDescent="0.25">
      <c r="G1282" s="2">
        <v>1767.8879999999999</v>
      </c>
      <c r="H1282" s="2">
        <v>403.05200000000002</v>
      </c>
      <c r="I1282" s="2" t="s">
        <v>933</v>
      </c>
    </row>
    <row r="1283" spans="7:9" x14ac:dyDescent="0.25">
      <c r="G1283" s="2">
        <v>1845.6479999999999</v>
      </c>
      <c r="H1283" s="2">
        <v>403.05200000000002</v>
      </c>
      <c r="I1283" s="2" t="s">
        <v>934</v>
      </c>
    </row>
    <row r="1284" spans="7:9" x14ac:dyDescent="0.25">
      <c r="G1284" s="2">
        <v>1923.4079999999999</v>
      </c>
      <c r="H1284" s="2">
        <v>403.05200000000002</v>
      </c>
      <c r="I1284" s="2" t="s">
        <v>935</v>
      </c>
    </row>
    <row r="1285" spans="7:9" x14ac:dyDescent="0.25">
      <c r="G1285" s="2">
        <v>2001.1679999999999</v>
      </c>
      <c r="H1285" s="2">
        <v>403.05200000000002</v>
      </c>
      <c r="I1285" s="2" t="s">
        <v>936</v>
      </c>
    </row>
    <row r="1286" spans="7:9" x14ac:dyDescent="0.25">
      <c r="G1286" s="2">
        <v>2078.9279999999999</v>
      </c>
      <c r="H1286" s="2">
        <v>403.05200000000002</v>
      </c>
      <c r="I1286" s="2" t="s">
        <v>937</v>
      </c>
    </row>
    <row r="1287" spans="7:9" x14ac:dyDescent="0.25">
      <c r="G1287" s="2">
        <v>2156.6880000000001</v>
      </c>
      <c r="H1287" s="2">
        <v>403.05200000000002</v>
      </c>
      <c r="I1287" s="2" t="s">
        <v>938</v>
      </c>
    </row>
    <row r="1288" spans="7:9" x14ac:dyDescent="0.25">
      <c r="G1288" s="2">
        <v>2234.4479999999999</v>
      </c>
      <c r="H1288" s="2">
        <v>403.05200000000002</v>
      </c>
      <c r="I1288" s="2" t="s">
        <v>939</v>
      </c>
    </row>
    <row r="1289" spans="7:9" x14ac:dyDescent="0.25">
      <c r="G1289" s="2">
        <v>2312.2080000000001</v>
      </c>
      <c r="H1289" s="2">
        <v>403.05200000000002</v>
      </c>
      <c r="I1289" s="2" t="s">
        <v>940</v>
      </c>
    </row>
    <row r="1290" spans="7:9" x14ac:dyDescent="0.25">
      <c r="G1290" s="2">
        <v>2389.9679999999998</v>
      </c>
      <c r="H1290" s="2">
        <v>403.05200000000002</v>
      </c>
      <c r="I1290" s="2" t="s">
        <v>941</v>
      </c>
    </row>
    <row r="1291" spans="7:9" x14ac:dyDescent="0.25">
      <c r="G1291" s="2">
        <v>2467.7280000000001</v>
      </c>
      <c r="H1291" s="2">
        <v>403.05200000000002</v>
      </c>
      <c r="I1291" s="2" t="s">
        <v>942</v>
      </c>
    </row>
    <row r="1292" spans="7:9" x14ac:dyDescent="0.25">
      <c r="G1292" s="2">
        <v>2545.4879999999998</v>
      </c>
      <c r="H1292" s="2">
        <v>403.05200000000002</v>
      </c>
      <c r="I1292" s="2" t="s">
        <v>943</v>
      </c>
    </row>
    <row r="1293" spans="7:9" x14ac:dyDescent="0.25">
      <c r="G1293" s="2">
        <v>2623.248</v>
      </c>
      <c r="H1293" s="2">
        <v>403.05200000000002</v>
      </c>
      <c r="I1293" s="2" t="s">
        <v>944</v>
      </c>
    </row>
    <row r="1294" spans="7:9" x14ac:dyDescent="0.25">
      <c r="G1294" s="2">
        <v>2701.0079999999998</v>
      </c>
      <c r="H1294" s="2">
        <v>403.05200000000002</v>
      </c>
      <c r="I1294" s="2" t="s">
        <v>945</v>
      </c>
    </row>
    <row r="1295" spans="7:9" x14ac:dyDescent="0.25">
      <c r="G1295" s="2">
        <v>2778.768</v>
      </c>
      <c r="H1295" s="2">
        <v>403.05200000000002</v>
      </c>
      <c r="I1295" s="2" t="s">
        <v>946</v>
      </c>
    </row>
    <row r="1296" spans="7:9" x14ac:dyDescent="0.25">
      <c r="G1296" s="2">
        <v>2856.5279999999998</v>
      </c>
      <c r="H1296" s="2">
        <v>403.05200000000002</v>
      </c>
      <c r="I1296" s="2" t="s">
        <v>947</v>
      </c>
    </row>
    <row r="1297" spans="7:9" x14ac:dyDescent="0.25">
      <c r="G1297" s="2">
        <v>2934.28800000001</v>
      </c>
      <c r="H1297" s="2">
        <v>403.05200000000002</v>
      </c>
      <c r="I1297" s="2" t="s">
        <v>948</v>
      </c>
    </row>
    <row r="1298" spans="7:9" x14ac:dyDescent="0.25">
      <c r="G1298" s="2">
        <v>3012.0480000000098</v>
      </c>
      <c r="H1298" s="2">
        <v>403.05200000000002</v>
      </c>
      <c r="I1298" s="2" t="s">
        <v>949</v>
      </c>
    </row>
    <row r="1299" spans="7:9" x14ac:dyDescent="0.25">
      <c r="G1299" s="2">
        <v>3089.80800000001</v>
      </c>
      <c r="H1299" s="2">
        <v>403.05200000000002</v>
      </c>
      <c r="I1299" s="2" t="s">
        <v>950</v>
      </c>
    </row>
    <row r="1300" spans="7:9" x14ac:dyDescent="0.25">
      <c r="G1300" s="2">
        <v>3167.5680000000102</v>
      </c>
      <c r="H1300" s="2">
        <v>403.05200000000002</v>
      </c>
      <c r="I1300" s="2" t="s">
        <v>951</v>
      </c>
    </row>
    <row r="1301" spans="7:9" x14ac:dyDescent="0.25">
      <c r="G1301" s="2">
        <v>3245.32800000001</v>
      </c>
      <c r="H1301" s="2">
        <v>403.05200000000002</v>
      </c>
      <c r="I1301" s="2" t="s">
        <v>952</v>
      </c>
    </row>
    <row r="1302" spans="7:9" x14ac:dyDescent="0.25">
      <c r="G1302" s="2">
        <v>3323.0880000000102</v>
      </c>
      <c r="H1302" s="2">
        <v>403.05200000000002</v>
      </c>
      <c r="I1302" s="2" t="s">
        <v>953</v>
      </c>
    </row>
    <row r="1303" spans="7:9" x14ac:dyDescent="0.25">
      <c r="G1303" s="2">
        <v>329.32799999999997</v>
      </c>
      <c r="H1303" s="2">
        <v>380.392</v>
      </c>
      <c r="I1303" s="2" t="s">
        <v>954</v>
      </c>
    </row>
    <row r="1304" spans="7:9" x14ac:dyDescent="0.25">
      <c r="G1304" s="2">
        <v>407.08800000000002</v>
      </c>
      <c r="H1304" s="2">
        <v>380.392</v>
      </c>
      <c r="I1304" s="2" t="s">
        <v>955</v>
      </c>
    </row>
    <row r="1305" spans="7:9" x14ac:dyDescent="0.25">
      <c r="G1305" s="2">
        <v>484.84800000000001</v>
      </c>
      <c r="H1305" s="2">
        <v>380.392</v>
      </c>
      <c r="I1305" s="2" t="s">
        <v>956</v>
      </c>
    </row>
    <row r="1306" spans="7:9" x14ac:dyDescent="0.25">
      <c r="G1306" s="2">
        <v>562.60799999999995</v>
      </c>
      <c r="H1306" s="2">
        <v>380.392</v>
      </c>
      <c r="I1306" s="2" t="s">
        <v>957</v>
      </c>
    </row>
    <row r="1307" spans="7:9" x14ac:dyDescent="0.25">
      <c r="G1307" s="2">
        <v>640.36800000000005</v>
      </c>
      <c r="H1307" s="2">
        <v>380.392</v>
      </c>
      <c r="I1307" s="2" t="s">
        <v>72</v>
      </c>
    </row>
    <row r="1308" spans="7:9" x14ac:dyDescent="0.25">
      <c r="G1308" s="2">
        <v>718.12800000000004</v>
      </c>
      <c r="H1308" s="2">
        <v>380.392</v>
      </c>
      <c r="I1308" s="2" t="s">
        <v>958</v>
      </c>
    </row>
    <row r="1309" spans="7:9" x14ac:dyDescent="0.25">
      <c r="G1309" s="2">
        <v>795.88800000000003</v>
      </c>
      <c r="H1309" s="2">
        <v>380.392</v>
      </c>
      <c r="I1309" s="2" t="s">
        <v>959</v>
      </c>
    </row>
    <row r="1310" spans="7:9" x14ac:dyDescent="0.25">
      <c r="G1310" s="2">
        <v>873.64800000000002</v>
      </c>
      <c r="H1310" s="2">
        <v>380.392</v>
      </c>
      <c r="I1310" s="2" t="s">
        <v>960</v>
      </c>
    </row>
    <row r="1311" spans="7:9" x14ac:dyDescent="0.25">
      <c r="G1311" s="2">
        <v>951.40800000000002</v>
      </c>
      <c r="H1311" s="2">
        <v>380.392</v>
      </c>
      <c r="I1311" s="2" t="s">
        <v>961</v>
      </c>
    </row>
    <row r="1312" spans="7:9" x14ac:dyDescent="0.25">
      <c r="G1312" s="2">
        <v>1029.1679999999999</v>
      </c>
      <c r="H1312" s="2">
        <v>380.392</v>
      </c>
      <c r="I1312" s="2" t="s">
        <v>72</v>
      </c>
    </row>
    <row r="1313" spans="7:9" x14ac:dyDescent="0.25">
      <c r="G1313" s="2">
        <v>1106.9280000000001</v>
      </c>
      <c r="H1313" s="2">
        <v>380.392</v>
      </c>
      <c r="I1313" s="2" t="s">
        <v>962</v>
      </c>
    </row>
    <row r="1314" spans="7:9" x14ac:dyDescent="0.25">
      <c r="G1314" s="2">
        <v>1184.6880000000001</v>
      </c>
      <c r="H1314" s="2">
        <v>380.392</v>
      </c>
      <c r="I1314" s="2" t="s">
        <v>963</v>
      </c>
    </row>
    <row r="1315" spans="7:9" x14ac:dyDescent="0.25">
      <c r="G1315" s="2">
        <v>1262.4480000000001</v>
      </c>
      <c r="H1315" s="2">
        <v>380.392</v>
      </c>
      <c r="I1315" s="2" t="s">
        <v>964</v>
      </c>
    </row>
    <row r="1316" spans="7:9" x14ac:dyDescent="0.25">
      <c r="G1316" s="2">
        <v>1340.2080000000001</v>
      </c>
      <c r="H1316" s="2">
        <v>380.392</v>
      </c>
      <c r="I1316" s="2" t="s">
        <v>965</v>
      </c>
    </row>
    <row r="1317" spans="7:9" x14ac:dyDescent="0.25">
      <c r="G1317" s="2">
        <v>1417.9680000000001</v>
      </c>
      <c r="H1317" s="2">
        <v>380.392</v>
      </c>
      <c r="I1317" s="2" t="s">
        <v>72</v>
      </c>
    </row>
    <row r="1318" spans="7:9" x14ac:dyDescent="0.25">
      <c r="G1318" s="2">
        <v>1495.7280000000001</v>
      </c>
      <c r="H1318" s="2">
        <v>380.392</v>
      </c>
      <c r="I1318" s="2" t="s">
        <v>966</v>
      </c>
    </row>
    <row r="1319" spans="7:9" x14ac:dyDescent="0.25">
      <c r="G1319" s="2">
        <v>1573.4880000000001</v>
      </c>
      <c r="H1319" s="2">
        <v>380.392</v>
      </c>
      <c r="I1319" s="2" t="s">
        <v>967</v>
      </c>
    </row>
    <row r="1320" spans="7:9" x14ac:dyDescent="0.25">
      <c r="G1320" s="2">
        <v>1651.248</v>
      </c>
      <c r="H1320" s="2">
        <v>380.392</v>
      </c>
      <c r="I1320" s="2" t="s">
        <v>968</v>
      </c>
    </row>
    <row r="1321" spans="7:9" x14ac:dyDescent="0.25">
      <c r="G1321" s="2">
        <v>1729.008</v>
      </c>
      <c r="H1321" s="2">
        <v>380.392</v>
      </c>
      <c r="I1321" s="2" t="s">
        <v>969</v>
      </c>
    </row>
    <row r="1322" spans="7:9" x14ac:dyDescent="0.25">
      <c r="G1322" s="2">
        <v>1806.768</v>
      </c>
      <c r="H1322" s="2">
        <v>380.392</v>
      </c>
      <c r="I1322" s="2" t="s">
        <v>72</v>
      </c>
    </row>
    <row r="1323" spans="7:9" x14ac:dyDescent="0.25">
      <c r="G1323" s="2">
        <v>1884.528</v>
      </c>
      <c r="H1323" s="2">
        <v>380.392</v>
      </c>
      <c r="I1323" s="2" t="s">
        <v>970</v>
      </c>
    </row>
    <row r="1324" spans="7:9" x14ac:dyDescent="0.25">
      <c r="G1324" s="2">
        <v>1962.288</v>
      </c>
      <c r="H1324" s="2">
        <v>380.392</v>
      </c>
      <c r="I1324" s="2" t="s">
        <v>971</v>
      </c>
    </row>
    <row r="1325" spans="7:9" x14ac:dyDescent="0.25">
      <c r="G1325" s="2">
        <v>2040.048</v>
      </c>
      <c r="H1325" s="2">
        <v>380.392</v>
      </c>
      <c r="I1325" s="2" t="s">
        <v>972</v>
      </c>
    </row>
    <row r="1326" spans="7:9" x14ac:dyDescent="0.25">
      <c r="G1326" s="2">
        <v>2117.808</v>
      </c>
      <c r="H1326" s="2">
        <v>380.392</v>
      </c>
      <c r="I1326" s="2" t="s">
        <v>973</v>
      </c>
    </row>
    <row r="1327" spans="7:9" x14ac:dyDescent="0.25">
      <c r="G1327" s="2">
        <v>2195.5680000000002</v>
      </c>
      <c r="H1327" s="2">
        <v>380.392</v>
      </c>
      <c r="I1327" s="2" t="s">
        <v>72</v>
      </c>
    </row>
    <row r="1328" spans="7:9" x14ac:dyDescent="0.25">
      <c r="G1328" s="2">
        <v>2273.328</v>
      </c>
      <c r="H1328" s="2">
        <v>380.392</v>
      </c>
      <c r="I1328" s="2" t="s">
        <v>974</v>
      </c>
    </row>
    <row r="1329" spans="7:9" x14ac:dyDescent="0.25">
      <c r="G1329" s="2">
        <v>2351.0880000000002</v>
      </c>
      <c r="H1329" s="2">
        <v>380.392</v>
      </c>
      <c r="I1329" s="2" t="s">
        <v>975</v>
      </c>
    </row>
    <row r="1330" spans="7:9" x14ac:dyDescent="0.25">
      <c r="G1330" s="2">
        <v>2428.848</v>
      </c>
      <c r="H1330" s="2">
        <v>380.392</v>
      </c>
      <c r="I1330" s="2" t="s">
        <v>976</v>
      </c>
    </row>
    <row r="1331" spans="7:9" x14ac:dyDescent="0.25">
      <c r="G1331" s="2">
        <v>2506.6080000000002</v>
      </c>
      <c r="H1331" s="2">
        <v>380.392</v>
      </c>
      <c r="I1331" s="2" t="s">
        <v>977</v>
      </c>
    </row>
    <row r="1332" spans="7:9" x14ac:dyDescent="0.25">
      <c r="G1332" s="2">
        <v>2584.3679999999999</v>
      </c>
      <c r="H1332" s="2">
        <v>380.392</v>
      </c>
      <c r="I1332" s="2" t="s">
        <v>72</v>
      </c>
    </row>
    <row r="1333" spans="7:9" x14ac:dyDescent="0.25">
      <c r="G1333" s="2">
        <v>2662.1280000000002</v>
      </c>
      <c r="H1333" s="2">
        <v>380.392</v>
      </c>
      <c r="I1333" s="2" t="s">
        <v>978</v>
      </c>
    </row>
    <row r="1334" spans="7:9" x14ac:dyDescent="0.25">
      <c r="G1334" s="2">
        <v>2739.8879999999999</v>
      </c>
      <c r="H1334" s="2">
        <v>380.392</v>
      </c>
      <c r="I1334" s="2" t="s">
        <v>979</v>
      </c>
    </row>
    <row r="1335" spans="7:9" x14ac:dyDescent="0.25">
      <c r="G1335" s="2">
        <v>2817.6480000000001</v>
      </c>
      <c r="H1335" s="2">
        <v>380.392</v>
      </c>
      <c r="I1335" s="2" t="s">
        <v>980</v>
      </c>
    </row>
    <row r="1336" spans="7:9" x14ac:dyDescent="0.25">
      <c r="G1336" s="2">
        <v>2895.4079999999999</v>
      </c>
      <c r="H1336" s="2">
        <v>380.392</v>
      </c>
      <c r="I1336" s="2" t="s">
        <v>981</v>
      </c>
    </row>
    <row r="1337" spans="7:9" x14ac:dyDescent="0.25">
      <c r="G1337" s="2">
        <v>2973.1680000000101</v>
      </c>
      <c r="H1337" s="2">
        <v>380.392</v>
      </c>
      <c r="I1337" s="2" t="s">
        <v>72</v>
      </c>
    </row>
    <row r="1338" spans="7:9" x14ac:dyDescent="0.25">
      <c r="G1338" s="2">
        <v>3050.9280000000099</v>
      </c>
      <c r="H1338" s="2">
        <v>380.392</v>
      </c>
      <c r="I1338" s="2" t="s">
        <v>982</v>
      </c>
    </row>
    <row r="1339" spans="7:9" x14ac:dyDescent="0.25">
      <c r="G1339" s="2">
        <v>3128.6880000000101</v>
      </c>
      <c r="H1339" s="2">
        <v>380.392</v>
      </c>
      <c r="I1339" s="2" t="s">
        <v>983</v>
      </c>
    </row>
    <row r="1340" spans="7:9" x14ac:dyDescent="0.25">
      <c r="G1340" s="2">
        <v>3206.4480000000099</v>
      </c>
      <c r="H1340" s="2">
        <v>380.392</v>
      </c>
      <c r="I1340" s="2" t="s">
        <v>984</v>
      </c>
    </row>
    <row r="1341" spans="7:9" x14ac:dyDescent="0.25">
      <c r="G1341" s="2">
        <v>3284.2080000000101</v>
      </c>
      <c r="H1341" s="2">
        <v>380.392</v>
      </c>
      <c r="I1341" s="2" t="s">
        <v>985</v>
      </c>
    </row>
    <row r="1342" spans="7:9" x14ac:dyDescent="0.25">
      <c r="G1342" s="2">
        <v>3361.9680000000099</v>
      </c>
      <c r="H1342" s="2">
        <v>380.392</v>
      </c>
      <c r="I1342" s="2" t="s">
        <v>72</v>
      </c>
    </row>
    <row r="1343" spans="7:9" x14ac:dyDescent="0.25">
      <c r="G1343" s="2">
        <v>290.44799999999998</v>
      </c>
      <c r="H1343" s="2">
        <v>357.73200000000003</v>
      </c>
      <c r="I1343" s="2" t="s">
        <v>986</v>
      </c>
    </row>
    <row r="1344" spans="7:9" x14ac:dyDescent="0.25">
      <c r="G1344" s="2">
        <v>368.20800000000003</v>
      </c>
      <c r="H1344" s="2">
        <v>357.73200000000003</v>
      </c>
      <c r="I1344" s="2" t="s">
        <v>987</v>
      </c>
    </row>
    <row r="1345" spans="7:9" x14ac:dyDescent="0.25">
      <c r="G1345" s="2">
        <v>445.96800000000002</v>
      </c>
      <c r="H1345" s="2">
        <v>357.73200000000003</v>
      </c>
      <c r="I1345" s="2" t="s">
        <v>73</v>
      </c>
    </row>
    <row r="1346" spans="7:9" x14ac:dyDescent="0.25">
      <c r="G1346" s="2">
        <v>523.72799999999995</v>
      </c>
      <c r="H1346" s="2">
        <v>357.73200000000003</v>
      </c>
      <c r="I1346" s="2" t="s">
        <v>988</v>
      </c>
    </row>
    <row r="1347" spans="7:9" x14ac:dyDescent="0.25">
      <c r="G1347" s="2">
        <v>601.48800000000006</v>
      </c>
      <c r="H1347" s="2">
        <v>357.73200000000003</v>
      </c>
      <c r="I1347" s="2" t="s">
        <v>989</v>
      </c>
    </row>
    <row r="1348" spans="7:9" x14ac:dyDescent="0.25">
      <c r="G1348" s="2">
        <v>679.24800000000005</v>
      </c>
      <c r="H1348" s="2">
        <v>357.73200000000003</v>
      </c>
      <c r="I1348" s="2" t="s">
        <v>990</v>
      </c>
    </row>
    <row r="1349" spans="7:9" x14ac:dyDescent="0.25">
      <c r="G1349" s="2">
        <v>757.00800000000004</v>
      </c>
      <c r="H1349" s="2">
        <v>357.73200000000003</v>
      </c>
      <c r="I1349" s="2" t="s">
        <v>991</v>
      </c>
    </row>
    <row r="1350" spans="7:9" x14ac:dyDescent="0.25">
      <c r="G1350" s="2">
        <v>834.76800000000003</v>
      </c>
      <c r="H1350" s="2">
        <v>357.73200000000003</v>
      </c>
      <c r="I1350" s="2" t="s">
        <v>73</v>
      </c>
    </row>
    <row r="1351" spans="7:9" x14ac:dyDescent="0.25">
      <c r="G1351" s="2">
        <v>912.52800000000002</v>
      </c>
      <c r="H1351" s="2">
        <v>357.73200000000003</v>
      </c>
      <c r="I1351" s="2" t="s">
        <v>992</v>
      </c>
    </row>
    <row r="1352" spans="7:9" x14ac:dyDescent="0.25">
      <c r="G1352" s="2">
        <v>990.28800000000001</v>
      </c>
      <c r="H1352" s="2">
        <v>357.73200000000003</v>
      </c>
      <c r="I1352" s="2" t="s">
        <v>993</v>
      </c>
    </row>
    <row r="1353" spans="7:9" x14ac:dyDescent="0.25">
      <c r="G1353" s="2">
        <v>1068.048</v>
      </c>
      <c r="H1353" s="2">
        <v>357.73200000000003</v>
      </c>
      <c r="I1353" s="2" t="s">
        <v>994</v>
      </c>
    </row>
    <row r="1354" spans="7:9" x14ac:dyDescent="0.25">
      <c r="G1354" s="2">
        <v>1145.808</v>
      </c>
      <c r="H1354" s="2">
        <v>357.73200000000003</v>
      </c>
      <c r="I1354" s="2" t="s">
        <v>995</v>
      </c>
    </row>
    <row r="1355" spans="7:9" x14ac:dyDescent="0.25">
      <c r="G1355" s="2">
        <v>1223.568</v>
      </c>
      <c r="H1355" s="2">
        <v>357.73200000000003</v>
      </c>
      <c r="I1355" s="2" t="s">
        <v>73</v>
      </c>
    </row>
    <row r="1356" spans="7:9" x14ac:dyDescent="0.25">
      <c r="G1356" s="2">
        <v>1301.328</v>
      </c>
      <c r="H1356" s="2">
        <v>357.73200000000003</v>
      </c>
      <c r="I1356" s="2" t="s">
        <v>996</v>
      </c>
    </row>
    <row r="1357" spans="7:9" x14ac:dyDescent="0.25">
      <c r="G1357" s="2">
        <v>1379.088</v>
      </c>
      <c r="H1357" s="2">
        <v>357.73200000000003</v>
      </c>
      <c r="I1357" s="2" t="s">
        <v>997</v>
      </c>
    </row>
    <row r="1358" spans="7:9" x14ac:dyDescent="0.25">
      <c r="G1358" s="2">
        <v>1456.848</v>
      </c>
      <c r="H1358" s="2">
        <v>357.73200000000003</v>
      </c>
      <c r="I1358" s="2" t="s">
        <v>998</v>
      </c>
    </row>
    <row r="1359" spans="7:9" x14ac:dyDescent="0.25">
      <c r="G1359" s="2">
        <v>1534.6079999999999</v>
      </c>
      <c r="H1359" s="2">
        <v>357.73200000000003</v>
      </c>
      <c r="I1359" s="2" t="s">
        <v>999</v>
      </c>
    </row>
    <row r="1360" spans="7:9" x14ac:dyDescent="0.25">
      <c r="G1360" s="2">
        <v>1612.3679999999999</v>
      </c>
      <c r="H1360" s="2">
        <v>357.73200000000003</v>
      </c>
      <c r="I1360" s="2" t="s">
        <v>73</v>
      </c>
    </row>
    <row r="1361" spans="7:9" x14ac:dyDescent="0.25">
      <c r="G1361" s="2">
        <v>1690.1279999999999</v>
      </c>
      <c r="H1361" s="2">
        <v>357.73200000000003</v>
      </c>
      <c r="I1361" s="2" t="s">
        <v>1000</v>
      </c>
    </row>
    <row r="1362" spans="7:9" x14ac:dyDescent="0.25">
      <c r="G1362" s="2">
        <v>1767.8879999999999</v>
      </c>
      <c r="H1362" s="2">
        <v>357.73200000000003</v>
      </c>
      <c r="I1362" s="2" t="s">
        <v>1001</v>
      </c>
    </row>
    <row r="1363" spans="7:9" x14ac:dyDescent="0.25">
      <c r="G1363" s="2">
        <v>1845.6479999999999</v>
      </c>
      <c r="H1363" s="2">
        <v>357.73200000000003</v>
      </c>
      <c r="I1363" s="2" t="s">
        <v>1002</v>
      </c>
    </row>
    <row r="1364" spans="7:9" x14ac:dyDescent="0.25">
      <c r="G1364" s="2">
        <v>1923.4079999999999</v>
      </c>
      <c r="H1364" s="2">
        <v>357.73200000000003</v>
      </c>
      <c r="I1364" s="2" t="s">
        <v>1003</v>
      </c>
    </row>
    <row r="1365" spans="7:9" x14ac:dyDescent="0.25">
      <c r="G1365" s="2">
        <v>2001.1679999999999</v>
      </c>
      <c r="H1365" s="2">
        <v>357.73200000000003</v>
      </c>
      <c r="I1365" s="2" t="s">
        <v>73</v>
      </c>
    </row>
    <row r="1366" spans="7:9" x14ac:dyDescent="0.25">
      <c r="G1366" s="2">
        <v>2078.9279999999999</v>
      </c>
      <c r="H1366" s="2">
        <v>357.73200000000003</v>
      </c>
      <c r="I1366" s="2" t="s">
        <v>1004</v>
      </c>
    </row>
    <row r="1367" spans="7:9" x14ac:dyDescent="0.25">
      <c r="G1367" s="2">
        <v>2156.6880000000001</v>
      </c>
      <c r="H1367" s="2">
        <v>357.73200000000003</v>
      </c>
      <c r="I1367" s="2" t="s">
        <v>1005</v>
      </c>
    </row>
    <row r="1368" spans="7:9" x14ac:dyDescent="0.25">
      <c r="G1368" s="2">
        <v>2234.4479999999999</v>
      </c>
      <c r="H1368" s="2">
        <v>357.73200000000003</v>
      </c>
      <c r="I1368" s="2" t="s">
        <v>1006</v>
      </c>
    </row>
    <row r="1369" spans="7:9" x14ac:dyDescent="0.25">
      <c r="G1369" s="2">
        <v>2312.2080000000001</v>
      </c>
      <c r="H1369" s="2">
        <v>357.73200000000003</v>
      </c>
      <c r="I1369" s="2" t="s">
        <v>1007</v>
      </c>
    </row>
    <row r="1370" spans="7:9" x14ac:dyDescent="0.25">
      <c r="G1370" s="2">
        <v>2389.9679999999998</v>
      </c>
      <c r="H1370" s="2">
        <v>357.73200000000003</v>
      </c>
      <c r="I1370" s="2" t="s">
        <v>73</v>
      </c>
    </row>
    <row r="1371" spans="7:9" x14ac:dyDescent="0.25">
      <c r="G1371" s="2">
        <v>2467.7280000000001</v>
      </c>
      <c r="H1371" s="2">
        <v>357.73200000000003</v>
      </c>
      <c r="I1371" s="2" t="s">
        <v>1008</v>
      </c>
    </row>
    <row r="1372" spans="7:9" x14ac:dyDescent="0.25">
      <c r="G1372" s="2">
        <v>2545.4879999999998</v>
      </c>
      <c r="H1372" s="2">
        <v>357.73200000000003</v>
      </c>
      <c r="I1372" s="2" t="s">
        <v>1009</v>
      </c>
    </row>
    <row r="1373" spans="7:9" x14ac:dyDescent="0.25">
      <c r="G1373" s="2">
        <v>2623.248</v>
      </c>
      <c r="H1373" s="2">
        <v>357.73200000000003</v>
      </c>
      <c r="I1373" s="2" t="s">
        <v>1010</v>
      </c>
    </row>
    <row r="1374" spans="7:9" x14ac:dyDescent="0.25">
      <c r="G1374" s="2">
        <v>2701.0079999999998</v>
      </c>
      <c r="H1374" s="2">
        <v>357.73200000000003</v>
      </c>
      <c r="I1374" s="2" t="s">
        <v>1011</v>
      </c>
    </row>
    <row r="1375" spans="7:9" x14ac:dyDescent="0.25">
      <c r="G1375" s="2">
        <v>2778.768</v>
      </c>
      <c r="H1375" s="2">
        <v>357.73200000000003</v>
      </c>
      <c r="I1375" s="2" t="s">
        <v>73</v>
      </c>
    </row>
    <row r="1376" spans="7:9" x14ac:dyDescent="0.25">
      <c r="G1376" s="2">
        <v>2856.5279999999998</v>
      </c>
      <c r="H1376" s="2">
        <v>357.73200000000003</v>
      </c>
      <c r="I1376" s="2" t="s">
        <v>1012</v>
      </c>
    </row>
    <row r="1377" spans="7:9" x14ac:dyDescent="0.25">
      <c r="G1377" s="2">
        <v>2934.28800000001</v>
      </c>
      <c r="H1377" s="2">
        <v>357.73200000000003</v>
      </c>
      <c r="I1377" s="2" t="s">
        <v>1013</v>
      </c>
    </row>
    <row r="1378" spans="7:9" x14ac:dyDescent="0.25">
      <c r="G1378" s="2">
        <v>3012.0480000000098</v>
      </c>
      <c r="H1378" s="2">
        <v>357.73200000000003</v>
      </c>
      <c r="I1378" s="2" t="s">
        <v>1014</v>
      </c>
    </row>
    <row r="1379" spans="7:9" x14ac:dyDescent="0.25">
      <c r="G1379" s="2">
        <v>3089.80800000001</v>
      </c>
      <c r="H1379" s="2">
        <v>357.73200000000003</v>
      </c>
      <c r="I1379" s="2" t="s">
        <v>1015</v>
      </c>
    </row>
    <row r="1380" spans="7:9" x14ac:dyDescent="0.25">
      <c r="G1380" s="2">
        <v>3167.5680000000102</v>
      </c>
      <c r="H1380" s="2">
        <v>357.73200000000003</v>
      </c>
      <c r="I1380" s="2" t="s">
        <v>73</v>
      </c>
    </row>
    <row r="1381" spans="7:9" x14ac:dyDescent="0.25">
      <c r="G1381" s="2">
        <v>3245.32800000001</v>
      </c>
      <c r="H1381" s="2">
        <v>357.73200000000003</v>
      </c>
      <c r="I1381" s="2" t="s">
        <v>1016</v>
      </c>
    </row>
    <row r="1382" spans="7:9" x14ac:dyDescent="0.25">
      <c r="G1382" s="2">
        <v>3323.0880000000102</v>
      </c>
      <c r="H1382" s="2">
        <v>357.73200000000003</v>
      </c>
      <c r="I1382" s="2" t="s">
        <v>1017</v>
      </c>
    </row>
    <row r="1383" spans="7:9" x14ac:dyDescent="0.25">
      <c r="G1383" s="2">
        <v>329.32799999999997</v>
      </c>
      <c r="H1383" s="2">
        <v>335.072</v>
      </c>
      <c r="I1383" s="2" t="s">
        <v>1018</v>
      </c>
    </row>
    <row r="1384" spans="7:9" x14ac:dyDescent="0.25">
      <c r="G1384" s="2">
        <v>407.08800000000002</v>
      </c>
      <c r="H1384" s="2">
        <v>335.072</v>
      </c>
      <c r="I1384" s="2" t="s">
        <v>1019</v>
      </c>
    </row>
    <row r="1385" spans="7:9" x14ac:dyDescent="0.25">
      <c r="G1385" s="2">
        <v>484.84800000000001</v>
      </c>
      <c r="H1385" s="2">
        <v>335.072</v>
      </c>
      <c r="I1385" s="2" t="s">
        <v>72</v>
      </c>
    </row>
    <row r="1386" spans="7:9" x14ac:dyDescent="0.25">
      <c r="G1386" s="2">
        <v>562.60799999999995</v>
      </c>
      <c r="H1386" s="2">
        <v>335.072</v>
      </c>
      <c r="I1386" s="2" t="s">
        <v>1020</v>
      </c>
    </row>
    <row r="1387" spans="7:9" x14ac:dyDescent="0.25">
      <c r="G1387" s="2">
        <v>640.36800000000005</v>
      </c>
      <c r="H1387" s="2">
        <v>335.072</v>
      </c>
      <c r="I1387" s="2" t="s">
        <v>1021</v>
      </c>
    </row>
    <row r="1388" spans="7:9" x14ac:dyDescent="0.25">
      <c r="G1388" s="2">
        <v>718.12800000000004</v>
      </c>
      <c r="H1388" s="2">
        <v>335.072</v>
      </c>
      <c r="I1388" s="2" t="s">
        <v>1022</v>
      </c>
    </row>
    <row r="1389" spans="7:9" x14ac:dyDescent="0.25">
      <c r="G1389" s="2">
        <v>795.88800000000003</v>
      </c>
      <c r="H1389" s="2">
        <v>335.072</v>
      </c>
      <c r="I1389" s="2" t="s">
        <v>1023</v>
      </c>
    </row>
    <row r="1390" spans="7:9" x14ac:dyDescent="0.25">
      <c r="G1390" s="2">
        <v>873.64800000000002</v>
      </c>
      <c r="H1390" s="2">
        <v>335.072</v>
      </c>
      <c r="I1390" s="2" t="s">
        <v>72</v>
      </c>
    </row>
    <row r="1391" spans="7:9" x14ac:dyDescent="0.25">
      <c r="G1391" s="2">
        <v>951.40800000000002</v>
      </c>
      <c r="H1391" s="2">
        <v>335.072</v>
      </c>
      <c r="I1391" s="2" t="s">
        <v>1024</v>
      </c>
    </row>
    <row r="1392" spans="7:9" x14ac:dyDescent="0.25">
      <c r="G1392" s="2">
        <v>1029.1679999999999</v>
      </c>
      <c r="H1392" s="2">
        <v>335.072</v>
      </c>
      <c r="I1392" s="2" t="s">
        <v>1025</v>
      </c>
    </row>
    <row r="1393" spans="7:9" x14ac:dyDescent="0.25">
      <c r="G1393" s="2">
        <v>1106.9280000000001</v>
      </c>
      <c r="H1393" s="2">
        <v>335.072</v>
      </c>
      <c r="I1393" s="2" t="s">
        <v>1026</v>
      </c>
    </row>
    <row r="1394" spans="7:9" x14ac:dyDescent="0.25">
      <c r="G1394" s="2">
        <v>1184.6880000000001</v>
      </c>
      <c r="H1394" s="2">
        <v>335.072</v>
      </c>
      <c r="I1394" s="2" t="s">
        <v>1027</v>
      </c>
    </row>
    <row r="1395" spans="7:9" x14ac:dyDescent="0.25">
      <c r="G1395" s="2">
        <v>1262.4480000000001</v>
      </c>
      <c r="H1395" s="2">
        <v>335.072</v>
      </c>
      <c r="I1395" s="2" t="s">
        <v>72</v>
      </c>
    </row>
    <row r="1396" spans="7:9" x14ac:dyDescent="0.25">
      <c r="G1396" s="2">
        <v>1340.2080000000001</v>
      </c>
      <c r="H1396" s="2">
        <v>335.072</v>
      </c>
      <c r="I1396" s="2" t="s">
        <v>1028</v>
      </c>
    </row>
    <row r="1397" spans="7:9" x14ac:dyDescent="0.25">
      <c r="G1397" s="2">
        <v>1417.9680000000001</v>
      </c>
      <c r="H1397" s="2">
        <v>335.072</v>
      </c>
      <c r="I1397" s="2" t="s">
        <v>1029</v>
      </c>
    </row>
    <row r="1398" spans="7:9" x14ac:dyDescent="0.25">
      <c r="G1398" s="2">
        <v>1495.7280000000001</v>
      </c>
      <c r="H1398" s="2">
        <v>335.072</v>
      </c>
      <c r="I1398" s="2" t="s">
        <v>1030</v>
      </c>
    </row>
    <row r="1399" spans="7:9" x14ac:dyDescent="0.25">
      <c r="G1399" s="2">
        <v>1573.4880000000001</v>
      </c>
      <c r="H1399" s="2">
        <v>335.072</v>
      </c>
      <c r="I1399" s="2" t="s">
        <v>1031</v>
      </c>
    </row>
    <row r="1400" spans="7:9" x14ac:dyDescent="0.25">
      <c r="G1400" s="2">
        <v>1651.248</v>
      </c>
      <c r="H1400" s="2">
        <v>335.072</v>
      </c>
      <c r="I1400" s="2" t="s">
        <v>72</v>
      </c>
    </row>
    <row r="1401" spans="7:9" x14ac:dyDescent="0.25">
      <c r="G1401" s="2">
        <v>1729.008</v>
      </c>
      <c r="H1401" s="2">
        <v>335.072</v>
      </c>
      <c r="I1401" s="2" t="s">
        <v>1032</v>
      </c>
    </row>
    <row r="1402" spans="7:9" x14ac:dyDescent="0.25">
      <c r="G1402" s="2">
        <v>1806.768</v>
      </c>
      <c r="H1402" s="2">
        <v>335.072</v>
      </c>
      <c r="I1402" s="2" t="s">
        <v>1033</v>
      </c>
    </row>
    <row r="1403" spans="7:9" x14ac:dyDescent="0.25">
      <c r="G1403" s="2">
        <v>1884.528</v>
      </c>
      <c r="H1403" s="2">
        <v>335.072</v>
      </c>
      <c r="I1403" s="2" t="s">
        <v>1034</v>
      </c>
    </row>
    <row r="1404" spans="7:9" x14ac:dyDescent="0.25">
      <c r="G1404" s="2">
        <v>1962.288</v>
      </c>
      <c r="H1404" s="2">
        <v>335.072</v>
      </c>
      <c r="I1404" s="2" t="s">
        <v>1035</v>
      </c>
    </row>
    <row r="1405" spans="7:9" x14ac:dyDescent="0.25">
      <c r="G1405" s="2">
        <v>2040.048</v>
      </c>
      <c r="H1405" s="2">
        <v>335.072</v>
      </c>
      <c r="I1405" s="2" t="s">
        <v>72</v>
      </c>
    </row>
    <row r="1406" spans="7:9" x14ac:dyDescent="0.25">
      <c r="G1406" s="2">
        <v>2117.808</v>
      </c>
      <c r="H1406" s="2">
        <v>335.072</v>
      </c>
      <c r="I1406" s="2" t="s">
        <v>1036</v>
      </c>
    </row>
    <row r="1407" spans="7:9" x14ac:dyDescent="0.25">
      <c r="G1407" s="2">
        <v>2195.5680000000002</v>
      </c>
      <c r="H1407" s="2">
        <v>335.072</v>
      </c>
      <c r="I1407" s="2" t="s">
        <v>1037</v>
      </c>
    </row>
    <row r="1408" spans="7:9" x14ac:dyDescent="0.25">
      <c r="G1408" s="2">
        <v>2273.328</v>
      </c>
      <c r="H1408" s="2">
        <v>335.072</v>
      </c>
      <c r="I1408" s="2" t="s">
        <v>1038</v>
      </c>
    </row>
    <row r="1409" spans="7:9" x14ac:dyDescent="0.25">
      <c r="G1409" s="2">
        <v>2351.0880000000002</v>
      </c>
      <c r="H1409" s="2">
        <v>335.072</v>
      </c>
      <c r="I1409" s="2" t="s">
        <v>1039</v>
      </c>
    </row>
    <row r="1410" spans="7:9" x14ac:dyDescent="0.25">
      <c r="G1410" s="2">
        <v>2428.848</v>
      </c>
      <c r="H1410" s="2">
        <v>335.072</v>
      </c>
      <c r="I1410" s="2" t="s">
        <v>72</v>
      </c>
    </row>
    <row r="1411" spans="7:9" x14ac:dyDescent="0.25">
      <c r="G1411" s="2">
        <v>2506.6080000000002</v>
      </c>
      <c r="H1411" s="2">
        <v>335.072</v>
      </c>
      <c r="I1411" s="2" t="s">
        <v>1040</v>
      </c>
    </row>
    <row r="1412" spans="7:9" x14ac:dyDescent="0.25">
      <c r="G1412" s="2">
        <v>2584.3679999999999</v>
      </c>
      <c r="H1412" s="2">
        <v>335.072</v>
      </c>
      <c r="I1412" s="2" t="s">
        <v>1041</v>
      </c>
    </row>
    <row r="1413" spans="7:9" x14ac:dyDescent="0.25">
      <c r="G1413" s="2">
        <v>2662.1280000000002</v>
      </c>
      <c r="H1413" s="2">
        <v>335.072</v>
      </c>
      <c r="I1413" s="2" t="s">
        <v>1042</v>
      </c>
    </row>
    <row r="1414" spans="7:9" x14ac:dyDescent="0.25">
      <c r="G1414" s="2">
        <v>2739.8879999999999</v>
      </c>
      <c r="H1414" s="2">
        <v>335.072</v>
      </c>
      <c r="I1414" s="2" t="s">
        <v>1043</v>
      </c>
    </row>
    <row r="1415" spans="7:9" x14ac:dyDescent="0.25">
      <c r="G1415" s="2">
        <v>2817.6480000000001</v>
      </c>
      <c r="H1415" s="2">
        <v>335.072</v>
      </c>
      <c r="I1415" s="2" t="s">
        <v>72</v>
      </c>
    </row>
    <row r="1416" spans="7:9" x14ac:dyDescent="0.25">
      <c r="G1416" s="2">
        <v>2895.4079999999999</v>
      </c>
      <c r="H1416" s="2">
        <v>335.072</v>
      </c>
      <c r="I1416" s="2" t="s">
        <v>1044</v>
      </c>
    </row>
    <row r="1417" spans="7:9" x14ac:dyDescent="0.25">
      <c r="G1417" s="2">
        <v>2973.1680000000101</v>
      </c>
      <c r="H1417" s="2">
        <v>335.072</v>
      </c>
      <c r="I1417" s="2" t="s">
        <v>1045</v>
      </c>
    </row>
    <row r="1418" spans="7:9" x14ac:dyDescent="0.25">
      <c r="G1418" s="2">
        <v>3050.9280000000099</v>
      </c>
      <c r="H1418" s="2">
        <v>335.072</v>
      </c>
      <c r="I1418" s="2" t="s">
        <v>1046</v>
      </c>
    </row>
    <row r="1419" spans="7:9" x14ac:dyDescent="0.25">
      <c r="G1419" s="2">
        <v>3128.6880000000101</v>
      </c>
      <c r="H1419" s="2">
        <v>335.072</v>
      </c>
      <c r="I1419" s="2" t="s">
        <v>1047</v>
      </c>
    </row>
    <row r="1420" spans="7:9" x14ac:dyDescent="0.25">
      <c r="G1420" s="2">
        <v>3206.4480000000099</v>
      </c>
      <c r="H1420" s="2">
        <v>335.072</v>
      </c>
      <c r="I1420" s="2" t="s">
        <v>72</v>
      </c>
    </row>
    <row r="1421" spans="7:9" x14ac:dyDescent="0.25">
      <c r="G1421" s="2">
        <v>3284.2080000000101</v>
      </c>
      <c r="H1421" s="2">
        <v>335.072</v>
      </c>
      <c r="I1421" s="2" t="s">
        <v>1048</v>
      </c>
    </row>
    <row r="1422" spans="7:9" x14ac:dyDescent="0.25">
      <c r="G1422" s="2">
        <v>3361.9680000000099</v>
      </c>
      <c r="H1422" s="2">
        <v>335.072</v>
      </c>
      <c r="I1422" s="2" t="s">
        <v>1049</v>
      </c>
    </row>
    <row r="1423" spans="7:9" x14ac:dyDescent="0.25">
      <c r="G1423" s="2">
        <v>290.44799999999998</v>
      </c>
      <c r="H1423" s="2">
        <v>312.41199999999998</v>
      </c>
      <c r="I1423" s="2" t="s">
        <v>73</v>
      </c>
    </row>
    <row r="1424" spans="7:9" x14ac:dyDescent="0.25">
      <c r="G1424" s="2">
        <v>368.20800000000003</v>
      </c>
      <c r="H1424" s="2">
        <v>312.41199999999998</v>
      </c>
      <c r="I1424" s="2" t="s">
        <v>73</v>
      </c>
    </row>
    <row r="1425" spans="7:9" x14ac:dyDescent="0.25">
      <c r="G1425" s="2">
        <v>445.96800000000002</v>
      </c>
      <c r="H1425" s="2">
        <v>312.41199999999998</v>
      </c>
      <c r="I1425" s="2" t="s">
        <v>73</v>
      </c>
    </row>
    <row r="1426" spans="7:9" x14ac:dyDescent="0.25">
      <c r="G1426" s="2">
        <v>523.72799999999995</v>
      </c>
      <c r="H1426" s="2">
        <v>312.41199999999998</v>
      </c>
      <c r="I1426" s="2" t="s">
        <v>73</v>
      </c>
    </row>
    <row r="1427" spans="7:9" x14ac:dyDescent="0.25">
      <c r="G1427" s="2">
        <v>601.48800000000006</v>
      </c>
      <c r="H1427" s="2">
        <v>312.41199999999998</v>
      </c>
      <c r="I1427" s="2" t="s">
        <v>73</v>
      </c>
    </row>
    <row r="1428" spans="7:9" x14ac:dyDescent="0.25">
      <c r="G1428" s="2">
        <v>679.24800000000005</v>
      </c>
      <c r="H1428" s="2">
        <v>312.41199999999998</v>
      </c>
      <c r="I1428" s="2" t="s">
        <v>73</v>
      </c>
    </row>
    <row r="1429" spans="7:9" x14ac:dyDescent="0.25">
      <c r="G1429" s="2">
        <v>757.00800000000004</v>
      </c>
      <c r="H1429" s="2">
        <v>312.41199999999998</v>
      </c>
      <c r="I1429" s="2" t="s">
        <v>73</v>
      </c>
    </row>
    <row r="1430" spans="7:9" x14ac:dyDescent="0.25">
      <c r="G1430" s="2">
        <v>834.76800000000003</v>
      </c>
      <c r="H1430" s="2">
        <v>312.41199999999998</v>
      </c>
      <c r="I1430" s="2" t="s">
        <v>73</v>
      </c>
    </row>
    <row r="1431" spans="7:9" x14ac:dyDescent="0.25">
      <c r="G1431" s="2">
        <v>912.52800000000002</v>
      </c>
      <c r="H1431" s="2">
        <v>312.41199999999998</v>
      </c>
      <c r="I1431" s="2" t="s">
        <v>73</v>
      </c>
    </row>
    <row r="1432" spans="7:9" x14ac:dyDescent="0.25">
      <c r="G1432" s="2">
        <v>990.28800000000001</v>
      </c>
      <c r="H1432" s="2">
        <v>312.41199999999998</v>
      </c>
      <c r="I1432" s="2" t="s">
        <v>73</v>
      </c>
    </row>
    <row r="1433" spans="7:9" x14ac:dyDescent="0.25">
      <c r="G1433" s="2">
        <v>1068.048</v>
      </c>
      <c r="H1433" s="2">
        <v>312.41199999999998</v>
      </c>
      <c r="I1433" s="2" t="s">
        <v>73</v>
      </c>
    </row>
    <row r="1434" spans="7:9" x14ac:dyDescent="0.25">
      <c r="G1434" s="2">
        <v>1145.808</v>
      </c>
      <c r="H1434" s="2">
        <v>312.41199999999998</v>
      </c>
      <c r="I1434" s="2" t="s">
        <v>73</v>
      </c>
    </row>
    <row r="1435" spans="7:9" x14ac:dyDescent="0.25">
      <c r="G1435" s="2">
        <v>1223.568</v>
      </c>
      <c r="H1435" s="2">
        <v>312.41199999999998</v>
      </c>
      <c r="I1435" s="2" t="s">
        <v>73</v>
      </c>
    </row>
    <row r="1436" spans="7:9" x14ac:dyDescent="0.25">
      <c r="G1436" s="2">
        <v>1301.328</v>
      </c>
      <c r="H1436" s="2">
        <v>312.41199999999998</v>
      </c>
      <c r="I1436" s="2" t="s">
        <v>73</v>
      </c>
    </row>
    <row r="1437" spans="7:9" x14ac:dyDescent="0.25">
      <c r="G1437" s="2">
        <v>1379.088</v>
      </c>
      <c r="H1437" s="2">
        <v>312.41199999999998</v>
      </c>
      <c r="I1437" s="2" t="s">
        <v>73</v>
      </c>
    </row>
    <row r="1438" spans="7:9" x14ac:dyDescent="0.25">
      <c r="G1438" s="2">
        <v>1456.848</v>
      </c>
      <c r="H1438" s="2">
        <v>312.41199999999998</v>
      </c>
      <c r="I1438" s="2" t="s">
        <v>73</v>
      </c>
    </row>
    <row r="1439" spans="7:9" x14ac:dyDescent="0.25">
      <c r="G1439" s="2">
        <v>1534.6079999999999</v>
      </c>
      <c r="H1439" s="2">
        <v>312.41199999999998</v>
      </c>
      <c r="I1439" s="2" t="s">
        <v>73</v>
      </c>
    </row>
    <row r="1440" spans="7:9" x14ac:dyDescent="0.25">
      <c r="G1440" s="2">
        <v>1612.3679999999999</v>
      </c>
      <c r="H1440" s="2">
        <v>312.41199999999998</v>
      </c>
      <c r="I1440" s="2" t="s">
        <v>73</v>
      </c>
    </row>
    <row r="1441" spans="7:9" x14ac:dyDescent="0.25">
      <c r="G1441" s="2">
        <v>1690.1279999999999</v>
      </c>
      <c r="H1441" s="2">
        <v>312.41199999999998</v>
      </c>
      <c r="I1441" s="2" t="s">
        <v>73</v>
      </c>
    </row>
    <row r="1442" spans="7:9" x14ac:dyDescent="0.25">
      <c r="G1442" s="2">
        <v>1767.8879999999999</v>
      </c>
      <c r="H1442" s="2">
        <v>312.41199999999998</v>
      </c>
      <c r="I1442" s="2" t="s">
        <v>73</v>
      </c>
    </row>
    <row r="1443" spans="7:9" x14ac:dyDescent="0.25">
      <c r="G1443" s="2">
        <v>1845.6479999999999</v>
      </c>
      <c r="H1443" s="2">
        <v>312.41199999999998</v>
      </c>
      <c r="I1443" s="2" t="s">
        <v>73</v>
      </c>
    </row>
    <row r="1444" spans="7:9" x14ac:dyDescent="0.25">
      <c r="G1444" s="2">
        <v>1923.4079999999999</v>
      </c>
      <c r="H1444" s="2">
        <v>312.41199999999998</v>
      </c>
      <c r="I1444" s="2" t="s">
        <v>73</v>
      </c>
    </row>
    <row r="1445" spans="7:9" x14ac:dyDescent="0.25">
      <c r="G1445" s="2">
        <v>2001.1679999999999</v>
      </c>
      <c r="H1445" s="2">
        <v>312.41199999999998</v>
      </c>
      <c r="I1445" s="2" t="s">
        <v>73</v>
      </c>
    </row>
    <row r="1446" spans="7:9" x14ac:dyDescent="0.25">
      <c r="G1446" s="2">
        <v>2078.9279999999999</v>
      </c>
      <c r="H1446" s="2">
        <v>312.41199999999998</v>
      </c>
      <c r="I1446" s="2" t="s">
        <v>73</v>
      </c>
    </row>
    <row r="1447" spans="7:9" x14ac:dyDescent="0.25">
      <c r="G1447" s="2">
        <v>2156.6880000000001</v>
      </c>
      <c r="H1447" s="2">
        <v>312.41199999999998</v>
      </c>
      <c r="I1447" s="2" t="s">
        <v>73</v>
      </c>
    </row>
    <row r="1448" spans="7:9" x14ac:dyDescent="0.25">
      <c r="G1448" s="2">
        <v>2234.4479999999999</v>
      </c>
      <c r="H1448" s="2">
        <v>312.41199999999998</v>
      </c>
      <c r="I1448" s="2" t="s">
        <v>73</v>
      </c>
    </row>
    <row r="1449" spans="7:9" x14ac:dyDescent="0.25">
      <c r="G1449" s="2">
        <v>2312.2080000000001</v>
      </c>
      <c r="H1449" s="2">
        <v>312.41199999999998</v>
      </c>
      <c r="I1449" s="2" t="s">
        <v>73</v>
      </c>
    </row>
    <row r="1450" spans="7:9" x14ac:dyDescent="0.25">
      <c r="G1450" s="2">
        <v>2389.9679999999998</v>
      </c>
      <c r="H1450" s="2">
        <v>312.41199999999998</v>
      </c>
      <c r="I1450" s="2" t="s">
        <v>73</v>
      </c>
    </row>
    <row r="1451" spans="7:9" x14ac:dyDescent="0.25">
      <c r="G1451" s="2">
        <v>2467.7280000000001</v>
      </c>
      <c r="H1451" s="2">
        <v>312.41199999999998</v>
      </c>
      <c r="I1451" s="2" t="s">
        <v>73</v>
      </c>
    </row>
    <row r="1452" spans="7:9" x14ac:dyDescent="0.25">
      <c r="G1452" s="2">
        <v>2545.4879999999998</v>
      </c>
      <c r="H1452" s="2">
        <v>312.41199999999998</v>
      </c>
      <c r="I1452" s="2" t="s">
        <v>73</v>
      </c>
    </row>
    <row r="1453" spans="7:9" x14ac:dyDescent="0.25">
      <c r="G1453" s="2">
        <v>2623.248</v>
      </c>
      <c r="H1453" s="2">
        <v>312.41199999999998</v>
      </c>
      <c r="I1453" s="2" t="s">
        <v>73</v>
      </c>
    </row>
    <row r="1454" spans="7:9" x14ac:dyDescent="0.25">
      <c r="G1454" s="2">
        <v>2701.0079999999998</v>
      </c>
      <c r="H1454" s="2">
        <v>312.41199999999998</v>
      </c>
      <c r="I1454" s="2" t="s">
        <v>73</v>
      </c>
    </row>
    <row r="1455" spans="7:9" x14ac:dyDescent="0.25">
      <c r="G1455" s="2">
        <v>2778.768</v>
      </c>
      <c r="H1455" s="2">
        <v>312.41199999999998</v>
      </c>
      <c r="I1455" s="2" t="s">
        <v>73</v>
      </c>
    </row>
    <row r="1456" spans="7:9" x14ac:dyDescent="0.25">
      <c r="G1456" s="2">
        <v>2856.5279999999998</v>
      </c>
      <c r="H1456" s="2">
        <v>312.41199999999998</v>
      </c>
      <c r="I1456" s="2" t="s">
        <v>73</v>
      </c>
    </row>
    <row r="1457" spans="7:9" x14ac:dyDescent="0.25">
      <c r="G1457" s="2">
        <v>2934.28800000001</v>
      </c>
      <c r="H1457" s="2">
        <v>312.41199999999998</v>
      </c>
      <c r="I1457" s="2" t="s">
        <v>73</v>
      </c>
    </row>
    <row r="1458" spans="7:9" x14ac:dyDescent="0.25">
      <c r="G1458" s="2">
        <v>3012.0480000000098</v>
      </c>
      <c r="H1458" s="2">
        <v>312.41199999999998</v>
      </c>
      <c r="I1458" s="2" t="s">
        <v>73</v>
      </c>
    </row>
    <row r="1459" spans="7:9" x14ac:dyDescent="0.25">
      <c r="G1459" s="2">
        <v>3089.80800000001</v>
      </c>
      <c r="H1459" s="2">
        <v>312.41199999999998</v>
      </c>
      <c r="I1459" s="2" t="s">
        <v>73</v>
      </c>
    </row>
    <row r="1460" spans="7:9" x14ac:dyDescent="0.25">
      <c r="G1460" s="2">
        <v>3167.5680000000102</v>
      </c>
      <c r="H1460" s="2">
        <v>312.41199999999998</v>
      </c>
      <c r="I1460" s="2" t="s">
        <v>73</v>
      </c>
    </row>
    <row r="1461" spans="7:9" x14ac:dyDescent="0.25">
      <c r="G1461" s="2">
        <v>3245.32800000001</v>
      </c>
      <c r="H1461" s="2">
        <v>312.41199999999998</v>
      </c>
      <c r="I1461" s="2" t="s">
        <v>73</v>
      </c>
    </row>
    <row r="1462" spans="7:9" x14ac:dyDescent="0.25">
      <c r="G1462" s="2">
        <v>3323.0880000000102</v>
      </c>
      <c r="H1462" s="2">
        <v>312.41199999999998</v>
      </c>
      <c r="I1462" s="2" t="s">
        <v>73</v>
      </c>
    </row>
    <row r="1463" spans="7:9" x14ac:dyDescent="0.25">
      <c r="G1463" s="2">
        <v>329.32799999999997</v>
      </c>
      <c r="H1463" s="2">
        <v>289.75200000000001</v>
      </c>
      <c r="I1463" s="2" t="s">
        <v>1050</v>
      </c>
    </row>
    <row r="1464" spans="7:9" x14ac:dyDescent="0.25">
      <c r="G1464" s="2">
        <v>407.08800000000002</v>
      </c>
      <c r="H1464" s="2">
        <v>289.75200000000001</v>
      </c>
      <c r="I1464" s="2" t="s">
        <v>1051</v>
      </c>
    </row>
    <row r="1465" spans="7:9" x14ac:dyDescent="0.25">
      <c r="G1465" s="2">
        <v>484.84800000000001</v>
      </c>
      <c r="H1465" s="2">
        <v>289.75200000000001</v>
      </c>
      <c r="I1465" s="2" t="s">
        <v>1052</v>
      </c>
    </row>
    <row r="1466" spans="7:9" x14ac:dyDescent="0.25">
      <c r="G1466" s="2">
        <v>562.60799999999995</v>
      </c>
      <c r="H1466" s="2">
        <v>289.75200000000001</v>
      </c>
      <c r="I1466" s="2" t="s">
        <v>1053</v>
      </c>
    </row>
    <row r="1467" spans="7:9" x14ac:dyDescent="0.25">
      <c r="G1467" s="2">
        <v>640.36800000000005</v>
      </c>
      <c r="H1467" s="2">
        <v>289.75200000000001</v>
      </c>
      <c r="I1467" s="2" t="s">
        <v>1054</v>
      </c>
    </row>
    <row r="1468" spans="7:9" x14ac:dyDescent="0.25">
      <c r="G1468" s="2">
        <v>718.12800000000004</v>
      </c>
      <c r="H1468" s="2">
        <v>289.75200000000001</v>
      </c>
      <c r="I1468" s="2" t="s">
        <v>1055</v>
      </c>
    </row>
    <row r="1469" spans="7:9" x14ac:dyDescent="0.25">
      <c r="G1469" s="2">
        <v>795.88800000000003</v>
      </c>
      <c r="H1469" s="2">
        <v>289.75200000000001</v>
      </c>
      <c r="I1469" s="2" t="s">
        <v>1056</v>
      </c>
    </row>
    <row r="1470" spans="7:9" x14ac:dyDescent="0.25">
      <c r="G1470" s="2">
        <v>873.64800000000002</v>
      </c>
      <c r="H1470" s="2">
        <v>289.75200000000001</v>
      </c>
      <c r="I1470" s="2" t="s">
        <v>1057</v>
      </c>
    </row>
    <row r="1471" spans="7:9" x14ac:dyDescent="0.25">
      <c r="G1471" s="2">
        <v>951.40800000000002</v>
      </c>
      <c r="H1471" s="2">
        <v>289.75200000000001</v>
      </c>
      <c r="I1471" s="2" t="s">
        <v>1058</v>
      </c>
    </row>
    <row r="1472" spans="7:9" x14ac:dyDescent="0.25">
      <c r="G1472" s="2">
        <v>1029.1679999999999</v>
      </c>
      <c r="H1472" s="2">
        <v>289.75200000000001</v>
      </c>
      <c r="I1472" s="2" t="s">
        <v>1059</v>
      </c>
    </row>
    <row r="1473" spans="7:9" x14ac:dyDescent="0.25">
      <c r="G1473" s="2">
        <v>1106.9280000000001</v>
      </c>
      <c r="H1473" s="2">
        <v>289.75200000000001</v>
      </c>
      <c r="I1473" s="2" t="s">
        <v>1060</v>
      </c>
    </row>
    <row r="1474" spans="7:9" x14ac:dyDescent="0.25">
      <c r="G1474" s="2">
        <v>1184.6880000000001</v>
      </c>
      <c r="H1474" s="2">
        <v>289.75200000000001</v>
      </c>
      <c r="I1474" s="2" t="s">
        <v>1061</v>
      </c>
    </row>
    <row r="1475" spans="7:9" x14ac:dyDescent="0.25">
      <c r="G1475" s="2">
        <v>1262.4480000000001</v>
      </c>
      <c r="H1475" s="2">
        <v>289.75200000000001</v>
      </c>
      <c r="I1475" s="2" t="s">
        <v>1062</v>
      </c>
    </row>
    <row r="1476" spans="7:9" x14ac:dyDescent="0.25">
      <c r="G1476" s="2">
        <v>1340.2080000000001</v>
      </c>
      <c r="H1476" s="2">
        <v>289.75200000000001</v>
      </c>
      <c r="I1476" s="2" t="s">
        <v>1063</v>
      </c>
    </row>
    <row r="1477" spans="7:9" x14ac:dyDescent="0.25">
      <c r="G1477" s="2">
        <v>1417.9680000000001</v>
      </c>
      <c r="H1477" s="2">
        <v>289.75200000000001</v>
      </c>
      <c r="I1477" s="2" t="s">
        <v>1064</v>
      </c>
    </row>
    <row r="1478" spans="7:9" x14ac:dyDescent="0.25">
      <c r="G1478" s="2">
        <v>1495.7280000000001</v>
      </c>
      <c r="H1478" s="2">
        <v>289.75200000000001</v>
      </c>
      <c r="I1478" s="2" t="s">
        <v>1065</v>
      </c>
    </row>
    <row r="1479" spans="7:9" x14ac:dyDescent="0.25">
      <c r="G1479" s="2">
        <v>1573.4880000000001</v>
      </c>
      <c r="H1479" s="2">
        <v>289.75200000000001</v>
      </c>
      <c r="I1479" s="2" t="s">
        <v>1066</v>
      </c>
    </row>
    <row r="1480" spans="7:9" x14ac:dyDescent="0.25">
      <c r="G1480" s="2">
        <v>1651.248</v>
      </c>
      <c r="H1480" s="2">
        <v>289.75200000000001</v>
      </c>
      <c r="I1480" s="2" t="s">
        <v>1067</v>
      </c>
    </row>
    <row r="1481" spans="7:9" x14ac:dyDescent="0.25">
      <c r="G1481" s="2">
        <v>1729.008</v>
      </c>
      <c r="H1481" s="2">
        <v>289.75200000000001</v>
      </c>
      <c r="I1481" s="2" t="s">
        <v>1068</v>
      </c>
    </row>
    <row r="1482" spans="7:9" x14ac:dyDescent="0.25">
      <c r="G1482" s="2">
        <v>1806.768</v>
      </c>
      <c r="H1482" s="2">
        <v>289.75200000000001</v>
      </c>
      <c r="I1482" s="2" t="s">
        <v>1069</v>
      </c>
    </row>
    <row r="1483" spans="7:9" x14ac:dyDescent="0.25">
      <c r="G1483" s="2">
        <v>1884.528</v>
      </c>
      <c r="H1483" s="2">
        <v>289.75200000000001</v>
      </c>
      <c r="I1483" s="2" t="s">
        <v>1070</v>
      </c>
    </row>
    <row r="1484" spans="7:9" x14ac:dyDescent="0.25">
      <c r="G1484" s="2">
        <v>1962.288</v>
      </c>
      <c r="H1484" s="2">
        <v>289.75200000000001</v>
      </c>
      <c r="I1484" s="2" t="s">
        <v>1071</v>
      </c>
    </row>
    <row r="1485" spans="7:9" x14ac:dyDescent="0.25">
      <c r="G1485" s="2">
        <v>2040.048</v>
      </c>
      <c r="H1485" s="2">
        <v>289.75200000000001</v>
      </c>
      <c r="I1485" s="2" t="s">
        <v>1072</v>
      </c>
    </row>
    <row r="1486" spans="7:9" x14ac:dyDescent="0.25">
      <c r="G1486" s="2">
        <v>2117.808</v>
      </c>
      <c r="H1486" s="2">
        <v>289.75200000000001</v>
      </c>
      <c r="I1486" s="2" t="s">
        <v>1073</v>
      </c>
    </row>
    <row r="1487" spans="7:9" x14ac:dyDescent="0.25">
      <c r="G1487" s="2">
        <v>2195.5680000000002</v>
      </c>
      <c r="H1487" s="2">
        <v>289.75200000000001</v>
      </c>
      <c r="I1487" s="2" t="s">
        <v>1074</v>
      </c>
    </row>
    <row r="1488" spans="7:9" x14ac:dyDescent="0.25">
      <c r="G1488" s="2">
        <v>2273.328</v>
      </c>
      <c r="H1488" s="2">
        <v>289.75200000000001</v>
      </c>
      <c r="I1488" s="2" t="s">
        <v>1075</v>
      </c>
    </row>
    <row r="1489" spans="7:9" x14ac:dyDescent="0.25">
      <c r="G1489" s="2">
        <v>2351.0880000000002</v>
      </c>
      <c r="H1489" s="2">
        <v>289.75200000000001</v>
      </c>
      <c r="I1489" s="2" t="s">
        <v>1076</v>
      </c>
    </row>
    <row r="1490" spans="7:9" x14ac:dyDescent="0.25">
      <c r="G1490" s="2">
        <v>2428.848</v>
      </c>
      <c r="H1490" s="2">
        <v>289.75200000000001</v>
      </c>
      <c r="I1490" s="2" t="s">
        <v>1077</v>
      </c>
    </row>
    <row r="1491" spans="7:9" x14ac:dyDescent="0.25">
      <c r="G1491" s="2">
        <v>2506.6080000000002</v>
      </c>
      <c r="H1491" s="2">
        <v>289.75200000000001</v>
      </c>
      <c r="I1491" s="2" t="s">
        <v>1078</v>
      </c>
    </row>
    <row r="1492" spans="7:9" x14ac:dyDescent="0.25">
      <c r="G1492" s="2">
        <v>2584.3679999999999</v>
      </c>
      <c r="H1492" s="2">
        <v>289.75200000000001</v>
      </c>
      <c r="I1492" s="2" t="s">
        <v>1079</v>
      </c>
    </row>
    <row r="1493" spans="7:9" x14ac:dyDescent="0.25">
      <c r="G1493" s="2">
        <v>2662.1280000000002</v>
      </c>
      <c r="H1493" s="2">
        <v>289.75200000000001</v>
      </c>
      <c r="I1493" s="2" t="s">
        <v>1080</v>
      </c>
    </row>
    <row r="1494" spans="7:9" x14ac:dyDescent="0.25">
      <c r="G1494" s="2">
        <v>2739.8879999999999</v>
      </c>
      <c r="H1494" s="2">
        <v>289.75200000000001</v>
      </c>
      <c r="I1494" s="2" t="s">
        <v>1081</v>
      </c>
    </row>
    <row r="1495" spans="7:9" x14ac:dyDescent="0.25">
      <c r="G1495" s="2">
        <v>2817.6480000000001</v>
      </c>
      <c r="H1495" s="2">
        <v>289.75200000000001</v>
      </c>
      <c r="I1495" s="2" t="s">
        <v>1082</v>
      </c>
    </row>
    <row r="1496" spans="7:9" x14ac:dyDescent="0.25">
      <c r="G1496" s="2">
        <v>2895.4079999999999</v>
      </c>
      <c r="H1496" s="2">
        <v>289.75200000000001</v>
      </c>
      <c r="I1496" s="2" t="s">
        <v>1083</v>
      </c>
    </row>
    <row r="1497" spans="7:9" x14ac:dyDescent="0.25">
      <c r="G1497" s="2">
        <v>2973.1680000000101</v>
      </c>
      <c r="H1497" s="2">
        <v>289.75200000000001</v>
      </c>
      <c r="I1497" s="2" t="s">
        <v>1084</v>
      </c>
    </row>
    <row r="1498" spans="7:9" x14ac:dyDescent="0.25">
      <c r="G1498" s="2">
        <v>3050.9280000000099</v>
      </c>
      <c r="H1498" s="2">
        <v>289.75200000000001</v>
      </c>
      <c r="I1498" s="2" t="s">
        <v>1085</v>
      </c>
    </row>
    <row r="1499" spans="7:9" x14ac:dyDescent="0.25">
      <c r="G1499" s="2">
        <v>3128.6880000000101</v>
      </c>
      <c r="H1499" s="2">
        <v>289.75200000000001</v>
      </c>
      <c r="I1499" s="2" t="s">
        <v>1086</v>
      </c>
    </row>
    <row r="1500" spans="7:9" x14ac:dyDescent="0.25">
      <c r="G1500" s="2">
        <v>3206.4480000000099</v>
      </c>
      <c r="H1500" s="2">
        <v>289.75200000000001</v>
      </c>
      <c r="I1500" s="2" t="s">
        <v>1087</v>
      </c>
    </row>
    <row r="1501" spans="7:9" x14ac:dyDescent="0.25">
      <c r="G1501" s="2">
        <v>3284.2080000000101</v>
      </c>
      <c r="H1501" s="2">
        <v>289.75200000000001</v>
      </c>
      <c r="I1501" s="2" t="s">
        <v>1088</v>
      </c>
    </row>
    <row r="1502" spans="7:9" x14ac:dyDescent="0.25">
      <c r="G1502" s="2">
        <v>3361.9680000000099</v>
      </c>
      <c r="H1502" s="2">
        <v>289.75200000000001</v>
      </c>
      <c r="I1502" s="2" t="s">
        <v>1089</v>
      </c>
    </row>
    <row r="1503" spans="7:9" x14ac:dyDescent="0.25">
      <c r="G1503" s="2">
        <v>290.44799999999998</v>
      </c>
      <c r="H1503" s="2">
        <v>267.09199999999998</v>
      </c>
      <c r="I1503" s="2" t="s">
        <v>1090</v>
      </c>
    </row>
    <row r="1504" spans="7:9" x14ac:dyDescent="0.25">
      <c r="G1504" s="2">
        <v>368.20800000000003</v>
      </c>
      <c r="H1504" s="2">
        <v>267.09199999999998</v>
      </c>
      <c r="I1504" s="2" t="s">
        <v>1091</v>
      </c>
    </row>
    <row r="1505" spans="7:9" x14ac:dyDescent="0.25">
      <c r="G1505" s="2">
        <v>445.96800000000002</v>
      </c>
      <c r="H1505" s="2">
        <v>267.09199999999998</v>
      </c>
      <c r="I1505" s="2" t="s">
        <v>1092</v>
      </c>
    </row>
    <row r="1506" spans="7:9" x14ac:dyDescent="0.25">
      <c r="G1506" s="2">
        <v>523.72799999999995</v>
      </c>
      <c r="H1506" s="2">
        <v>267.09199999999998</v>
      </c>
      <c r="I1506" s="2" t="s">
        <v>1093</v>
      </c>
    </row>
    <row r="1507" spans="7:9" x14ac:dyDescent="0.25">
      <c r="G1507" s="2">
        <v>601.48800000000006</v>
      </c>
      <c r="H1507" s="2">
        <v>267.09199999999998</v>
      </c>
      <c r="I1507" s="2" t="s">
        <v>1094</v>
      </c>
    </row>
    <row r="1508" spans="7:9" x14ac:dyDescent="0.25">
      <c r="G1508" s="2">
        <v>679.24800000000005</v>
      </c>
      <c r="H1508" s="2">
        <v>267.09199999999998</v>
      </c>
      <c r="I1508" s="2" t="s">
        <v>1095</v>
      </c>
    </row>
    <row r="1509" spans="7:9" x14ac:dyDescent="0.25">
      <c r="G1509" s="2">
        <v>757.00800000000004</v>
      </c>
      <c r="H1509" s="2">
        <v>267.09199999999998</v>
      </c>
      <c r="I1509" s="2" t="s">
        <v>1096</v>
      </c>
    </row>
    <row r="1510" spans="7:9" x14ac:dyDescent="0.25">
      <c r="G1510" s="2">
        <v>834.76800000000003</v>
      </c>
      <c r="H1510" s="2">
        <v>267.09199999999998</v>
      </c>
      <c r="I1510" s="2" t="s">
        <v>1097</v>
      </c>
    </row>
    <row r="1511" spans="7:9" x14ac:dyDescent="0.25">
      <c r="G1511" s="2">
        <v>912.52800000000002</v>
      </c>
      <c r="H1511" s="2">
        <v>267.09199999999998</v>
      </c>
      <c r="I1511" s="2" t="s">
        <v>1098</v>
      </c>
    </row>
    <row r="1512" spans="7:9" x14ac:dyDescent="0.25">
      <c r="G1512" s="2">
        <v>990.28800000000001</v>
      </c>
      <c r="H1512" s="2">
        <v>267.09199999999998</v>
      </c>
      <c r="I1512" s="2" t="s">
        <v>1099</v>
      </c>
    </row>
    <row r="1513" spans="7:9" x14ac:dyDescent="0.25">
      <c r="G1513" s="2">
        <v>1068.048</v>
      </c>
      <c r="H1513" s="2">
        <v>267.09199999999998</v>
      </c>
      <c r="I1513" s="2" t="s">
        <v>1100</v>
      </c>
    </row>
    <row r="1514" spans="7:9" x14ac:dyDescent="0.25">
      <c r="G1514" s="2">
        <v>1145.808</v>
      </c>
      <c r="H1514" s="2">
        <v>267.09199999999998</v>
      </c>
      <c r="I1514" s="2" t="s">
        <v>1101</v>
      </c>
    </row>
    <row r="1515" spans="7:9" x14ac:dyDescent="0.25">
      <c r="G1515" s="2">
        <v>1223.568</v>
      </c>
      <c r="H1515" s="2">
        <v>267.09199999999998</v>
      </c>
      <c r="I1515" s="2" t="s">
        <v>1102</v>
      </c>
    </row>
    <row r="1516" spans="7:9" x14ac:dyDescent="0.25">
      <c r="G1516" s="2">
        <v>1301.328</v>
      </c>
      <c r="H1516" s="2">
        <v>267.09199999999998</v>
      </c>
      <c r="I1516" s="2" t="s">
        <v>1103</v>
      </c>
    </row>
    <row r="1517" spans="7:9" x14ac:dyDescent="0.25">
      <c r="G1517" s="2">
        <v>1379.088</v>
      </c>
      <c r="H1517" s="2">
        <v>267.09199999999998</v>
      </c>
      <c r="I1517" s="2" t="s">
        <v>1104</v>
      </c>
    </row>
    <row r="1518" spans="7:9" x14ac:dyDescent="0.25">
      <c r="G1518" s="2">
        <v>1456.848</v>
      </c>
      <c r="H1518" s="2">
        <v>267.09199999999998</v>
      </c>
      <c r="I1518" s="2" t="s">
        <v>1105</v>
      </c>
    </row>
    <row r="1519" spans="7:9" x14ac:dyDescent="0.25">
      <c r="G1519" s="2">
        <v>1534.6079999999999</v>
      </c>
      <c r="H1519" s="2">
        <v>267.09199999999998</v>
      </c>
      <c r="I1519" s="2" t="s">
        <v>1106</v>
      </c>
    </row>
    <row r="1520" spans="7:9" x14ac:dyDescent="0.25">
      <c r="G1520" s="2">
        <v>1612.3679999999999</v>
      </c>
      <c r="H1520" s="2">
        <v>267.09199999999998</v>
      </c>
      <c r="I1520" s="2" t="s">
        <v>1107</v>
      </c>
    </row>
    <row r="1521" spans="7:9" x14ac:dyDescent="0.25">
      <c r="G1521" s="2">
        <v>1690.1279999999999</v>
      </c>
      <c r="H1521" s="2">
        <v>267.09199999999998</v>
      </c>
      <c r="I1521" s="2" t="s">
        <v>1108</v>
      </c>
    </row>
    <row r="1522" spans="7:9" x14ac:dyDescent="0.25">
      <c r="G1522" s="2">
        <v>1767.8879999999999</v>
      </c>
      <c r="H1522" s="2">
        <v>267.09199999999998</v>
      </c>
      <c r="I1522" s="2" t="s">
        <v>1109</v>
      </c>
    </row>
    <row r="1523" spans="7:9" x14ac:dyDescent="0.25">
      <c r="G1523" s="2">
        <v>1845.6479999999999</v>
      </c>
      <c r="H1523" s="2">
        <v>267.09199999999998</v>
      </c>
      <c r="I1523" s="2" t="s">
        <v>1110</v>
      </c>
    </row>
    <row r="1524" spans="7:9" x14ac:dyDescent="0.25">
      <c r="G1524" s="2">
        <v>1923.4079999999999</v>
      </c>
      <c r="H1524" s="2">
        <v>267.09199999999998</v>
      </c>
      <c r="I1524" s="2" t="s">
        <v>1111</v>
      </c>
    </row>
    <row r="1525" spans="7:9" x14ac:dyDescent="0.25">
      <c r="G1525" s="2">
        <v>2001.1679999999999</v>
      </c>
      <c r="H1525" s="2">
        <v>267.09199999999998</v>
      </c>
      <c r="I1525" s="2" t="s">
        <v>1112</v>
      </c>
    </row>
    <row r="1526" spans="7:9" x14ac:dyDescent="0.25">
      <c r="G1526" s="2">
        <v>2078.9279999999999</v>
      </c>
      <c r="H1526" s="2">
        <v>267.09199999999998</v>
      </c>
      <c r="I1526" s="2" t="s">
        <v>1113</v>
      </c>
    </row>
    <row r="1527" spans="7:9" x14ac:dyDescent="0.25">
      <c r="G1527" s="2">
        <v>2156.6880000000001</v>
      </c>
      <c r="H1527" s="2">
        <v>267.09199999999998</v>
      </c>
      <c r="I1527" s="2" t="s">
        <v>1114</v>
      </c>
    </row>
    <row r="1528" spans="7:9" x14ac:dyDescent="0.25">
      <c r="G1528" s="2">
        <v>2234.4479999999999</v>
      </c>
      <c r="H1528" s="2">
        <v>267.09199999999998</v>
      </c>
      <c r="I1528" s="2" t="s">
        <v>1115</v>
      </c>
    </row>
    <row r="1529" spans="7:9" x14ac:dyDescent="0.25">
      <c r="G1529" s="2">
        <v>2312.2080000000001</v>
      </c>
      <c r="H1529" s="2">
        <v>267.09199999999998</v>
      </c>
      <c r="I1529" s="2" t="s">
        <v>1116</v>
      </c>
    </row>
    <row r="1530" spans="7:9" x14ac:dyDescent="0.25">
      <c r="G1530" s="2">
        <v>2389.9679999999998</v>
      </c>
      <c r="H1530" s="2">
        <v>267.09199999999998</v>
      </c>
      <c r="I1530" s="2" t="s">
        <v>1117</v>
      </c>
    </row>
    <row r="1531" spans="7:9" x14ac:dyDescent="0.25">
      <c r="G1531" s="2">
        <v>2467.7280000000001</v>
      </c>
      <c r="H1531" s="2">
        <v>267.09199999999998</v>
      </c>
      <c r="I1531" s="2" t="s">
        <v>1118</v>
      </c>
    </row>
    <row r="1532" spans="7:9" x14ac:dyDescent="0.25">
      <c r="G1532" s="2">
        <v>2545.4879999999998</v>
      </c>
      <c r="H1532" s="2">
        <v>267.09199999999998</v>
      </c>
      <c r="I1532" s="2" t="s">
        <v>1119</v>
      </c>
    </row>
    <row r="1533" spans="7:9" x14ac:dyDescent="0.25">
      <c r="G1533" s="2">
        <v>2623.248</v>
      </c>
      <c r="H1533" s="2">
        <v>267.09199999999998</v>
      </c>
      <c r="I1533" s="2" t="s">
        <v>1120</v>
      </c>
    </row>
    <row r="1534" spans="7:9" x14ac:dyDescent="0.25">
      <c r="G1534" s="2">
        <v>2701.0079999999998</v>
      </c>
      <c r="H1534" s="2">
        <v>267.09199999999998</v>
      </c>
      <c r="I1534" s="2" t="s">
        <v>1121</v>
      </c>
    </row>
    <row r="1535" spans="7:9" x14ac:dyDescent="0.25">
      <c r="G1535" s="2">
        <v>2778.768</v>
      </c>
      <c r="H1535" s="2">
        <v>267.09199999999998</v>
      </c>
      <c r="I1535" s="2" t="s">
        <v>1122</v>
      </c>
    </row>
    <row r="1536" spans="7:9" x14ac:dyDescent="0.25">
      <c r="G1536" s="2">
        <v>2856.5279999999998</v>
      </c>
      <c r="H1536" s="2">
        <v>267.09199999999998</v>
      </c>
      <c r="I1536" s="2" t="s">
        <v>1123</v>
      </c>
    </row>
    <row r="1537" spans="7:9" x14ac:dyDescent="0.25">
      <c r="G1537" s="2">
        <v>2934.28800000001</v>
      </c>
      <c r="H1537" s="2">
        <v>267.09199999999998</v>
      </c>
      <c r="I1537" s="2" t="s">
        <v>1124</v>
      </c>
    </row>
    <row r="1538" spans="7:9" x14ac:dyDescent="0.25">
      <c r="G1538" s="2">
        <v>3012.0480000000098</v>
      </c>
      <c r="H1538" s="2">
        <v>267.09199999999998</v>
      </c>
      <c r="I1538" s="2" t="s">
        <v>1125</v>
      </c>
    </row>
    <row r="1539" spans="7:9" x14ac:dyDescent="0.25">
      <c r="G1539" s="2">
        <v>3089.80800000001</v>
      </c>
      <c r="H1539" s="2">
        <v>267.09199999999998</v>
      </c>
      <c r="I1539" s="2" t="s">
        <v>1126</v>
      </c>
    </row>
    <row r="1540" spans="7:9" x14ac:dyDescent="0.25">
      <c r="G1540" s="2">
        <v>3167.5680000000102</v>
      </c>
      <c r="H1540" s="2">
        <v>267.09199999999998</v>
      </c>
      <c r="I1540" s="2" t="s">
        <v>1127</v>
      </c>
    </row>
    <row r="1541" spans="7:9" x14ac:dyDescent="0.25">
      <c r="G1541" s="2">
        <v>3245.32800000001</v>
      </c>
      <c r="H1541" s="2">
        <v>267.09199999999998</v>
      </c>
      <c r="I1541" s="2" t="s">
        <v>1128</v>
      </c>
    </row>
    <row r="1542" spans="7:9" x14ac:dyDescent="0.25">
      <c r="G1542" s="2">
        <v>3323.0880000000102</v>
      </c>
      <c r="H1542" s="2">
        <v>267.09199999999998</v>
      </c>
      <c r="I1542" s="2" t="s">
        <v>1129</v>
      </c>
    </row>
    <row r="1543" spans="7:9" x14ac:dyDescent="0.25">
      <c r="G1543" s="2">
        <v>329.32799999999997</v>
      </c>
      <c r="H1543" s="2">
        <v>244.43199999999999</v>
      </c>
      <c r="I1543" s="2" t="s">
        <v>1130</v>
      </c>
    </row>
    <row r="1544" spans="7:9" x14ac:dyDescent="0.25">
      <c r="G1544" s="2">
        <v>407.08800000000002</v>
      </c>
      <c r="H1544" s="2">
        <v>244.43199999999999</v>
      </c>
      <c r="I1544" s="2" t="s">
        <v>1131</v>
      </c>
    </row>
    <row r="1545" spans="7:9" x14ac:dyDescent="0.25">
      <c r="G1545" s="2">
        <v>484.84800000000001</v>
      </c>
      <c r="H1545" s="2">
        <v>244.43199999999999</v>
      </c>
      <c r="I1545" s="2" t="s">
        <v>1132</v>
      </c>
    </row>
    <row r="1546" spans="7:9" x14ac:dyDescent="0.25">
      <c r="G1546" s="2">
        <v>562.60799999999995</v>
      </c>
      <c r="H1546" s="2">
        <v>244.43199999999999</v>
      </c>
      <c r="I1546" s="2" t="s">
        <v>1133</v>
      </c>
    </row>
    <row r="1547" spans="7:9" x14ac:dyDescent="0.25">
      <c r="G1547" s="2">
        <v>640.36800000000005</v>
      </c>
      <c r="H1547" s="2">
        <v>244.43199999999999</v>
      </c>
      <c r="I1547" s="2" t="s">
        <v>72</v>
      </c>
    </row>
    <row r="1548" spans="7:9" x14ac:dyDescent="0.25">
      <c r="G1548" s="2">
        <v>718.12800000000004</v>
      </c>
      <c r="H1548" s="2">
        <v>244.43199999999999</v>
      </c>
      <c r="I1548" s="2" t="s">
        <v>1134</v>
      </c>
    </row>
    <row r="1549" spans="7:9" x14ac:dyDescent="0.25">
      <c r="G1549" s="2">
        <v>795.88800000000003</v>
      </c>
      <c r="H1549" s="2">
        <v>244.43199999999999</v>
      </c>
      <c r="I1549" s="2" t="s">
        <v>1135</v>
      </c>
    </row>
    <row r="1550" spans="7:9" x14ac:dyDescent="0.25">
      <c r="G1550" s="2">
        <v>873.64800000000002</v>
      </c>
      <c r="H1550" s="2">
        <v>244.43199999999999</v>
      </c>
      <c r="I1550" s="2" t="s">
        <v>1136</v>
      </c>
    </row>
    <row r="1551" spans="7:9" x14ac:dyDescent="0.25">
      <c r="G1551" s="2">
        <v>951.40800000000002</v>
      </c>
      <c r="H1551" s="2">
        <v>244.43199999999999</v>
      </c>
      <c r="I1551" s="2" t="s">
        <v>1137</v>
      </c>
    </row>
    <row r="1552" spans="7:9" x14ac:dyDescent="0.25">
      <c r="G1552" s="2">
        <v>1029.1679999999999</v>
      </c>
      <c r="H1552" s="2">
        <v>244.43199999999999</v>
      </c>
      <c r="I1552" s="2" t="s">
        <v>72</v>
      </c>
    </row>
    <row r="1553" spans="7:9" x14ac:dyDescent="0.25">
      <c r="G1553" s="2">
        <v>1106.9280000000001</v>
      </c>
      <c r="H1553" s="2">
        <v>244.43199999999999</v>
      </c>
      <c r="I1553" s="2" t="s">
        <v>1138</v>
      </c>
    </row>
    <row r="1554" spans="7:9" x14ac:dyDescent="0.25">
      <c r="G1554" s="2">
        <v>1184.6880000000001</v>
      </c>
      <c r="H1554" s="2">
        <v>244.43199999999999</v>
      </c>
      <c r="I1554" s="2" t="s">
        <v>1139</v>
      </c>
    </row>
    <row r="1555" spans="7:9" x14ac:dyDescent="0.25">
      <c r="G1555" s="2">
        <v>1262.4480000000001</v>
      </c>
      <c r="H1555" s="2">
        <v>244.43199999999999</v>
      </c>
      <c r="I1555" s="2" t="s">
        <v>1140</v>
      </c>
    </row>
    <row r="1556" spans="7:9" x14ac:dyDescent="0.25">
      <c r="G1556" s="2">
        <v>1340.2080000000001</v>
      </c>
      <c r="H1556" s="2">
        <v>244.43199999999999</v>
      </c>
      <c r="I1556" s="2" t="s">
        <v>1141</v>
      </c>
    </row>
    <row r="1557" spans="7:9" x14ac:dyDescent="0.25">
      <c r="G1557" s="2">
        <v>1417.9680000000001</v>
      </c>
      <c r="H1557" s="2">
        <v>244.43199999999999</v>
      </c>
      <c r="I1557" s="2" t="s">
        <v>72</v>
      </c>
    </row>
    <row r="1558" spans="7:9" x14ac:dyDescent="0.25">
      <c r="G1558" s="2">
        <v>1495.7280000000001</v>
      </c>
      <c r="H1558" s="2">
        <v>244.43199999999999</v>
      </c>
      <c r="I1558" s="2" t="s">
        <v>1142</v>
      </c>
    </row>
    <row r="1559" spans="7:9" x14ac:dyDescent="0.25">
      <c r="G1559" s="2">
        <v>1573.4880000000001</v>
      </c>
      <c r="H1559" s="2">
        <v>244.43199999999999</v>
      </c>
      <c r="I1559" s="2" t="s">
        <v>1143</v>
      </c>
    </row>
    <row r="1560" spans="7:9" x14ac:dyDescent="0.25">
      <c r="G1560" s="2">
        <v>1651.248</v>
      </c>
      <c r="H1560" s="2">
        <v>244.43199999999999</v>
      </c>
      <c r="I1560" s="2" t="s">
        <v>1144</v>
      </c>
    </row>
    <row r="1561" spans="7:9" x14ac:dyDescent="0.25">
      <c r="G1561" s="2">
        <v>1729.008</v>
      </c>
      <c r="H1561" s="2">
        <v>244.43199999999999</v>
      </c>
      <c r="I1561" s="2" t="s">
        <v>1145</v>
      </c>
    </row>
    <row r="1562" spans="7:9" x14ac:dyDescent="0.25">
      <c r="G1562" s="2">
        <v>1806.768</v>
      </c>
      <c r="H1562" s="2">
        <v>244.43199999999999</v>
      </c>
      <c r="I1562" s="2" t="s">
        <v>72</v>
      </c>
    </row>
    <row r="1563" spans="7:9" x14ac:dyDescent="0.25">
      <c r="G1563" s="2">
        <v>1884.528</v>
      </c>
      <c r="H1563" s="2">
        <v>244.43199999999999</v>
      </c>
      <c r="I1563" s="2" t="s">
        <v>1146</v>
      </c>
    </row>
    <row r="1564" spans="7:9" x14ac:dyDescent="0.25">
      <c r="G1564" s="2">
        <v>1962.288</v>
      </c>
      <c r="H1564" s="2">
        <v>244.43199999999999</v>
      </c>
      <c r="I1564" s="2" t="s">
        <v>1147</v>
      </c>
    </row>
    <row r="1565" spans="7:9" x14ac:dyDescent="0.25">
      <c r="G1565" s="2">
        <v>2040.048</v>
      </c>
      <c r="H1565" s="2">
        <v>244.43199999999999</v>
      </c>
      <c r="I1565" s="2" t="s">
        <v>1148</v>
      </c>
    </row>
    <row r="1566" spans="7:9" x14ac:dyDescent="0.25">
      <c r="G1566" s="2">
        <v>2117.808</v>
      </c>
      <c r="H1566" s="2">
        <v>244.43199999999999</v>
      </c>
      <c r="I1566" s="2" t="s">
        <v>1149</v>
      </c>
    </row>
    <row r="1567" spans="7:9" x14ac:dyDescent="0.25">
      <c r="G1567" s="2">
        <v>2195.5680000000002</v>
      </c>
      <c r="H1567" s="2">
        <v>244.43199999999999</v>
      </c>
      <c r="I1567" s="2" t="s">
        <v>72</v>
      </c>
    </row>
    <row r="1568" spans="7:9" x14ac:dyDescent="0.25">
      <c r="G1568" s="2">
        <v>2273.328</v>
      </c>
      <c r="H1568" s="2">
        <v>244.43199999999999</v>
      </c>
      <c r="I1568" s="2" t="s">
        <v>1150</v>
      </c>
    </row>
    <row r="1569" spans="7:9" x14ac:dyDescent="0.25">
      <c r="G1569" s="2">
        <v>2351.0880000000002</v>
      </c>
      <c r="H1569" s="2">
        <v>244.43199999999999</v>
      </c>
      <c r="I1569" s="2" t="s">
        <v>1151</v>
      </c>
    </row>
    <row r="1570" spans="7:9" x14ac:dyDescent="0.25">
      <c r="G1570" s="2">
        <v>2428.848</v>
      </c>
      <c r="H1570" s="2">
        <v>244.43199999999999</v>
      </c>
      <c r="I1570" s="2" t="s">
        <v>1152</v>
      </c>
    </row>
    <row r="1571" spans="7:9" x14ac:dyDescent="0.25">
      <c r="G1571" s="2">
        <v>2506.6080000000002</v>
      </c>
      <c r="H1571" s="2">
        <v>244.43199999999999</v>
      </c>
      <c r="I1571" s="2" t="s">
        <v>1153</v>
      </c>
    </row>
    <row r="1572" spans="7:9" x14ac:dyDescent="0.25">
      <c r="G1572" s="2">
        <v>2584.3679999999999</v>
      </c>
      <c r="H1572" s="2">
        <v>244.43199999999999</v>
      </c>
      <c r="I1572" s="2" t="s">
        <v>72</v>
      </c>
    </row>
    <row r="1573" spans="7:9" x14ac:dyDescent="0.25">
      <c r="G1573" s="2">
        <v>2662.1280000000002</v>
      </c>
      <c r="H1573" s="2">
        <v>244.43199999999999</v>
      </c>
      <c r="I1573" s="2" t="s">
        <v>1154</v>
      </c>
    </row>
    <row r="1574" spans="7:9" x14ac:dyDescent="0.25">
      <c r="G1574" s="2">
        <v>2739.8879999999999</v>
      </c>
      <c r="H1574" s="2">
        <v>244.43199999999999</v>
      </c>
      <c r="I1574" s="2" t="s">
        <v>1155</v>
      </c>
    </row>
    <row r="1575" spans="7:9" x14ac:dyDescent="0.25">
      <c r="G1575" s="2">
        <v>2817.6480000000001</v>
      </c>
      <c r="H1575" s="2">
        <v>244.43199999999999</v>
      </c>
      <c r="I1575" s="2" t="s">
        <v>1156</v>
      </c>
    </row>
    <row r="1576" spans="7:9" x14ac:dyDescent="0.25">
      <c r="G1576" s="2">
        <v>2895.4079999999999</v>
      </c>
      <c r="H1576" s="2">
        <v>244.43199999999999</v>
      </c>
      <c r="I1576" s="2" t="s">
        <v>1157</v>
      </c>
    </row>
    <row r="1577" spans="7:9" x14ac:dyDescent="0.25">
      <c r="G1577" s="2">
        <v>2973.1680000000101</v>
      </c>
      <c r="H1577" s="2">
        <v>244.43199999999999</v>
      </c>
      <c r="I1577" s="2" t="s">
        <v>72</v>
      </c>
    </row>
    <row r="1578" spans="7:9" x14ac:dyDescent="0.25">
      <c r="G1578" s="2">
        <v>3050.9280000000099</v>
      </c>
      <c r="H1578" s="2">
        <v>244.43199999999999</v>
      </c>
      <c r="I1578" s="2" t="s">
        <v>1158</v>
      </c>
    </row>
    <row r="1579" spans="7:9" x14ac:dyDescent="0.25">
      <c r="G1579" s="2">
        <v>3128.6880000000101</v>
      </c>
      <c r="H1579" s="2">
        <v>244.43199999999999</v>
      </c>
      <c r="I1579" s="2" t="s">
        <v>1159</v>
      </c>
    </row>
    <row r="1580" spans="7:9" x14ac:dyDescent="0.25">
      <c r="G1580" s="2">
        <v>3206.4480000000099</v>
      </c>
      <c r="H1580" s="2">
        <v>244.43199999999999</v>
      </c>
      <c r="I1580" s="2" t="s">
        <v>1160</v>
      </c>
    </row>
    <row r="1581" spans="7:9" x14ac:dyDescent="0.25">
      <c r="G1581" s="2">
        <v>3284.2080000000101</v>
      </c>
      <c r="H1581" s="2">
        <v>244.43199999999999</v>
      </c>
      <c r="I1581" s="2" t="s">
        <v>1161</v>
      </c>
    </row>
    <row r="1582" spans="7:9" x14ac:dyDescent="0.25">
      <c r="G1582" s="2">
        <v>3361.9680000000099</v>
      </c>
      <c r="H1582" s="2">
        <v>244.43199999999999</v>
      </c>
      <c r="I1582" s="2" t="s">
        <v>72</v>
      </c>
    </row>
    <row r="1583" spans="7:9" x14ac:dyDescent="0.25">
      <c r="G1583" s="2">
        <v>290.44799999999998</v>
      </c>
      <c r="H1583" s="2">
        <v>221.77199999999999</v>
      </c>
      <c r="I1583" s="2" t="s">
        <v>1162</v>
      </c>
    </row>
    <row r="1584" spans="7:9" x14ac:dyDescent="0.25">
      <c r="G1584" s="2">
        <v>368.20800000000003</v>
      </c>
      <c r="H1584" s="2">
        <v>221.77199999999999</v>
      </c>
      <c r="I1584" s="2" t="s">
        <v>72</v>
      </c>
    </row>
    <row r="1585" spans="7:9" x14ac:dyDescent="0.25">
      <c r="G1585" s="2">
        <v>445.96800000000002</v>
      </c>
      <c r="H1585" s="2">
        <v>221.77199999999999</v>
      </c>
      <c r="I1585" s="2" t="s">
        <v>1163</v>
      </c>
    </row>
    <row r="1586" spans="7:9" x14ac:dyDescent="0.25">
      <c r="G1586" s="2">
        <v>523.72799999999995</v>
      </c>
      <c r="H1586" s="2">
        <v>221.77199999999999</v>
      </c>
      <c r="I1586" s="2" t="s">
        <v>72</v>
      </c>
    </row>
    <row r="1587" spans="7:9" x14ac:dyDescent="0.25">
      <c r="G1587" s="2">
        <v>601.48800000000006</v>
      </c>
      <c r="H1587" s="2">
        <v>221.77199999999999</v>
      </c>
      <c r="I1587" s="2" t="s">
        <v>1164</v>
      </c>
    </row>
    <row r="1588" spans="7:9" x14ac:dyDescent="0.25">
      <c r="G1588" s="2">
        <v>679.24800000000005</v>
      </c>
      <c r="H1588" s="2">
        <v>221.77199999999999</v>
      </c>
      <c r="I1588" s="2" t="s">
        <v>1165</v>
      </c>
    </row>
    <row r="1589" spans="7:9" x14ac:dyDescent="0.25">
      <c r="G1589" s="2">
        <v>757.00800000000004</v>
      </c>
      <c r="H1589" s="2">
        <v>221.77199999999999</v>
      </c>
      <c r="I1589" s="2" t="s">
        <v>72</v>
      </c>
    </row>
    <row r="1590" spans="7:9" x14ac:dyDescent="0.25">
      <c r="G1590" s="2">
        <v>834.76800000000003</v>
      </c>
      <c r="H1590" s="2">
        <v>221.77199999999999</v>
      </c>
      <c r="I1590" s="2" t="s">
        <v>1166</v>
      </c>
    </row>
    <row r="1591" spans="7:9" x14ac:dyDescent="0.25">
      <c r="G1591" s="2">
        <v>912.52800000000002</v>
      </c>
      <c r="H1591" s="2">
        <v>221.77199999999999</v>
      </c>
      <c r="I1591" s="2" t="s">
        <v>72</v>
      </c>
    </row>
    <row r="1592" spans="7:9" x14ac:dyDescent="0.25">
      <c r="G1592" s="2">
        <v>990.28800000000001</v>
      </c>
      <c r="H1592" s="2">
        <v>221.77199999999999</v>
      </c>
      <c r="I1592" s="2" t="s">
        <v>1167</v>
      </c>
    </row>
    <row r="1593" spans="7:9" x14ac:dyDescent="0.25">
      <c r="G1593" s="2">
        <v>1068.048</v>
      </c>
      <c r="H1593" s="2">
        <v>221.77199999999999</v>
      </c>
      <c r="I1593" s="2" t="s">
        <v>1168</v>
      </c>
    </row>
    <row r="1594" spans="7:9" x14ac:dyDescent="0.25">
      <c r="G1594" s="2">
        <v>1145.808</v>
      </c>
      <c r="H1594" s="2">
        <v>221.77199999999999</v>
      </c>
      <c r="I1594" s="2" t="s">
        <v>72</v>
      </c>
    </row>
    <row r="1595" spans="7:9" x14ac:dyDescent="0.25">
      <c r="G1595" s="2">
        <v>1223.568</v>
      </c>
      <c r="H1595" s="2">
        <v>221.77199999999999</v>
      </c>
      <c r="I1595" s="2" t="s">
        <v>1169</v>
      </c>
    </row>
    <row r="1596" spans="7:9" x14ac:dyDescent="0.25">
      <c r="G1596" s="2">
        <v>1301.328</v>
      </c>
      <c r="H1596" s="2">
        <v>221.77199999999999</v>
      </c>
      <c r="I1596" s="2" t="s">
        <v>72</v>
      </c>
    </row>
    <row r="1597" spans="7:9" x14ac:dyDescent="0.25">
      <c r="G1597" s="2">
        <v>1379.088</v>
      </c>
      <c r="H1597" s="2">
        <v>221.77199999999999</v>
      </c>
      <c r="I1597" s="2" t="s">
        <v>1170</v>
      </c>
    </row>
    <row r="1598" spans="7:9" x14ac:dyDescent="0.25">
      <c r="G1598" s="2">
        <v>1456.848</v>
      </c>
      <c r="H1598" s="2">
        <v>221.77199999999999</v>
      </c>
      <c r="I1598" s="2" t="s">
        <v>1171</v>
      </c>
    </row>
    <row r="1599" spans="7:9" x14ac:dyDescent="0.25">
      <c r="G1599" s="2">
        <v>1534.6079999999999</v>
      </c>
      <c r="H1599" s="2">
        <v>221.77199999999999</v>
      </c>
      <c r="I1599" s="2" t="s">
        <v>72</v>
      </c>
    </row>
    <row r="1600" spans="7:9" x14ac:dyDescent="0.25">
      <c r="G1600" s="2">
        <v>1612.3679999999999</v>
      </c>
      <c r="H1600" s="2">
        <v>221.77199999999999</v>
      </c>
      <c r="I1600" s="2" t="s">
        <v>1172</v>
      </c>
    </row>
    <row r="1601" spans="7:9" x14ac:dyDescent="0.25">
      <c r="G1601" s="2">
        <v>1690.1279999999999</v>
      </c>
      <c r="H1601" s="2">
        <v>221.77199999999999</v>
      </c>
      <c r="I1601" s="2" t="s">
        <v>72</v>
      </c>
    </row>
    <row r="1602" spans="7:9" x14ac:dyDescent="0.25">
      <c r="G1602" s="2">
        <v>1767.8879999999999</v>
      </c>
      <c r="H1602" s="2">
        <v>221.77199999999999</v>
      </c>
      <c r="I1602" s="2" t="s">
        <v>1173</v>
      </c>
    </row>
    <row r="1603" spans="7:9" x14ac:dyDescent="0.25">
      <c r="G1603" s="2">
        <v>1845.6479999999999</v>
      </c>
      <c r="H1603" s="2">
        <v>221.77199999999999</v>
      </c>
      <c r="I1603" s="2" t="s">
        <v>1174</v>
      </c>
    </row>
    <row r="1604" spans="7:9" x14ac:dyDescent="0.25">
      <c r="G1604" s="2">
        <v>1923.4079999999999</v>
      </c>
      <c r="H1604" s="2">
        <v>221.77199999999999</v>
      </c>
      <c r="I1604" s="2" t="s">
        <v>72</v>
      </c>
    </row>
    <row r="1605" spans="7:9" x14ac:dyDescent="0.25">
      <c r="G1605" s="2">
        <v>2001.1679999999999</v>
      </c>
      <c r="H1605" s="2">
        <v>221.77199999999999</v>
      </c>
      <c r="I1605" s="2" t="s">
        <v>1175</v>
      </c>
    </row>
    <row r="1606" spans="7:9" x14ac:dyDescent="0.25">
      <c r="G1606" s="2">
        <v>2078.9279999999999</v>
      </c>
      <c r="H1606" s="2">
        <v>221.77199999999999</v>
      </c>
      <c r="I1606" s="2" t="s">
        <v>72</v>
      </c>
    </row>
    <row r="1607" spans="7:9" x14ac:dyDescent="0.25">
      <c r="G1607" s="2">
        <v>2156.6880000000001</v>
      </c>
      <c r="H1607" s="2">
        <v>221.77199999999999</v>
      </c>
      <c r="I1607" s="2" t="s">
        <v>1176</v>
      </c>
    </row>
    <row r="1608" spans="7:9" x14ac:dyDescent="0.25">
      <c r="G1608" s="2">
        <v>2234.4479999999999</v>
      </c>
      <c r="H1608" s="2">
        <v>221.77199999999999</v>
      </c>
      <c r="I1608" s="2" t="s">
        <v>1177</v>
      </c>
    </row>
    <row r="1609" spans="7:9" x14ac:dyDescent="0.25">
      <c r="G1609" s="2">
        <v>2312.2080000000001</v>
      </c>
      <c r="H1609" s="2">
        <v>221.77199999999999</v>
      </c>
      <c r="I1609" s="2" t="s">
        <v>72</v>
      </c>
    </row>
    <row r="1610" spans="7:9" x14ac:dyDescent="0.25">
      <c r="G1610" s="2">
        <v>2389.9679999999998</v>
      </c>
      <c r="H1610" s="2">
        <v>221.77199999999999</v>
      </c>
      <c r="I1610" s="2" t="s">
        <v>1178</v>
      </c>
    </row>
    <row r="1611" spans="7:9" x14ac:dyDescent="0.25">
      <c r="G1611" s="2">
        <v>2467.7280000000001</v>
      </c>
      <c r="H1611" s="2">
        <v>221.77199999999999</v>
      </c>
      <c r="I1611" s="2" t="s">
        <v>72</v>
      </c>
    </row>
    <row r="1612" spans="7:9" x14ac:dyDescent="0.25">
      <c r="G1612" s="2">
        <v>2545.4879999999998</v>
      </c>
      <c r="H1612" s="2">
        <v>221.77199999999999</v>
      </c>
      <c r="I1612" s="2" t="s">
        <v>1179</v>
      </c>
    </row>
    <row r="1613" spans="7:9" x14ac:dyDescent="0.25">
      <c r="G1613" s="2">
        <v>2623.248</v>
      </c>
      <c r="H1613" s="2">
        <v>221.77199999999999</v>
      </c>
      <c r="I1613" s="2" t="s">
        <v>1180</v>
      </c>
    </row>
    <row r="1614" spans="7:9" x14ac:dyDescent="0.25">
      <c r="G1614" s="2">
        <v>2701.0079999999998</v>
      </c>
      <c r="H1614" s="2">
        <v>221.77199999999999</v>
      </c>
      <c r="I1614" s="2" t="s">
        <v>72</v>
      </c>
    </row>
    <row r="1615" spans="7:9" x14ac:dyDescent="0.25">
      <c r="G1615" s="2">
        <v>2778.768</v>
      </c>
      <c r="H1615" s="2">
        <v>221.77199999999999</v>
      </c>
      <c r="I1615" s="2" t="s">
        <v>1181</v>
      </c>
    </row>
    <row r="1616" spans="7:9" x14ac:dyDescent="0.25">
      <c r="G1616" s="2">
        <v>2856.5279999999998</v>
      </c>
      <c r="H1616" s="2">
        <v>221.77199999999999</v>
      </c>
      <c r="I1616" s="2" t="s">
        <v>72</v>
      </c>
    </row>
    <row r="1617" spans="7:9" x14ac:dyDescent="0.25">
      <c r="G1617" s="2">
        <v>2934.28800000001</v>
      </c>
      <c r="H1617" s="2">
        <v>221.77199999999999</v>
      </c>
      <c r="I1617" s="2" t="s">
        <v>1182</v>
      </c>
    </row>
    <row r="1618" spans="7:9" x14ac:dyDescent="0.25">
      <c r="G1618" s="2">
        <v>3012.0480000000098</v>
      </c>
      <c r="H1618" s="2">
        <v>221.77199999999999</v>
      </c>
      <c r="I1618" s="2" t="s">
        <v>1183</v>
      </c>
    </row>
    <row r="1619" spans="7:9" x14ac:dyDescent="0.25">
      <c r="G1619" s="2">
        <v>3089.80800000001</v>
      </c>
      <c r="H1619" s="2">
        <v>221.77199999999999</v>
      </c>
      <c r="I1619" s="2" t="s">
        <v>72</v>
      </c>
    </row>
    <row r="1620" spans="7:9" x14ac:dyDescent="0.25">
      <c r="G1620" s="2">
        <v>3167.5680000000102</v>
      </c>
      <c r="H1620" s="2">
        <v>221.77199999999999</v>
      </c>
      <c r="I1620" s="2" t="s">
        <v>1184</v>
      </c>
    </row>
    <row r="1621" spans="7:9" x14ac:dyDescent="0.25">
      <c r="G1621" s="2">
        <v>3245.32800000001</v>
      </c>
      <c r="H1621" s="2">
        <v>221.77199999999999</v>
      </c>
      <c r="I1621" s="2" t="s">
        <v>72</v>
      </c>
    </row>
    <row r="1622" spans="7:9" x14ac:dyDescent="0.25">
      <c r="G1622" s="2">
        <v>3323.0880000000102</v>
      </c>
      <c r="H1622" s="2">
        <v>221.77199999999999</v>
      </c>
      <c r="I1622" s="2" t="s">
        <v>1185</v>
      </c>
    </row>
    <row r="1623" spans="7:9" x14ac:dyDescent="0.25">
      <c r="G1623" s="2">
        <v>329.32799999999997</v>
      </c>
      <c r="H1623" s="2">
        <v>199.11199999999999</v>
      </c>
      <c r="I1623" s="2" t="s">
        <v>1186</v>
      </c>
    </row>
    <row r="1624" spans="7:9" x14ac:dyDescent="0.25">
      <c r="G1624" s="2">
        <v>407.08800000000002</v>
      </c>
      <c r="H1624" s="2">
        <v>199.11199999999999</v>
      </c>
      <c r="I1624" s="2" t="s">
        <v>72</v>
      </c>
    </row>
    <row r="1625" spans="7:9" x14ac:dyDescent="0.25">
      <c r="G1625" s="2">
        <v>484.84800000000001</v>
      </c>
      <c r="H1625" s="2">
        <v>199.11199999999999</v>
      </c>
      <c r="I1625" s="2" t="s">
        <v>1187</v>
      </c>
    </row>
    <row r="1626" spans="7:9" x14ac:dyDescent="0.25">
      <c r="G1626" s="2">
        <v>562.60799999999995</v>
      </c>
      <c r="H1626" s="2">
        <v>199.11199999999999</v>
      </c>
      <c r="I1626" s="2" t="s">
        <v>72</v>
      </c>
    </row>
    <row r="1627" spans="7:9" x14ac:dyDescent="0.25">
      <c r="G1627" s="2">
        <v>640.36800000000005</v>
      </c>
      <c r="H1627" s="2">
        <v>199.11199999999999</v>
      </c>
      <c r="I1627" s="2" t="s">
        <v>1188</v>
      </c>
    </row>
    <row r="1628" spans="7:9" x14ac:dyDescent="0.25">
      <c r="G1628" s="2">
        <v>718.12800000000004</v>
      </c>
      <c r="H1628" s="2">
        <v>199.11199999999999</v>
      </c>
      <c r="I1628" s="2" t="s">
        <v>1189</v>
      </c>
    </row>
    <row r="1629" spans="7:9" x14ac:dyDescent="0.25">
      <c r="G1629" s="2">
        <v>795.88800000000003</v>
      </c>
      <c r="H1629" s="2">
        <v>199.11199999999999</v>
      </c>
      <c r="I1629" s="2" t="s">
        <v>72</v>
      </c>
    </row>
    <row r="1630" spans="7:9" x14ac:dyDescent="0.25">
      <c r="G1630" s="2">
        <v>873.64800000000002</v>
      </c>
      <c r="H1630" s="2">
        <v>199.11199999999999</v>
      </c>
      <c r="I1630" s="2" t="s">
        <v>1190</v>
      </c>
    </row>
    <row r="1631" spans="7:9" x14ac:dyDescent="0.25">
      <c r="G1631" s="2">
        <v>951.40800000000002</v>
      </c>
      <c r="H1631" s="2">
        <v>199.11199999999999</v>
      </c>
      <c r="I1631" s="2" t="s">
        <v>72</v>
      </c>
    </row>
    <row r="1632" spans="7:9" x14ac:dyDescent="0.25">
      <c r="G1632" s="2">
        <v>1029.1679999999999</v>
      </c>
      <c r="H1632" s="2">
        <v>199.11199999999999</v>
      </c>
      <c r="I1632" s="2" t="s">
        <v>1191</v>
      </c>
    </row>
    <row r="1633" spans="7:9" x14ac:dyDescent="0.25">
      <c r="G1633" s="2">
        <v>1106.9280000000001</v>
      </c>
      <c r="H1633" s="2">
        <v>199.11199999999999</v>
      </c>
      <c r="I1633" s="2" t="s">
        <v>1192</v>
      </c>
    </row>
    <row r="1634" spans="7:9" x14ac:dyDescent="0.25">
      <c r="G1634" s="2">
        <v>1184.6880000000001</v>
      </c>
      <c r="H1634" s="2">
        <v>199.11199999999999</v>
      </c>
      <c r="I1634" s="2" t="s">
        <v>72</v>
      </c>
    </row>
    <row r="1635" spans="7:9" x14ac:dyDescent="0.25">
      <c r="G1635" s="2">
        <v>1262.4480000000001</v>
      </c>
      <c r="H1635" s="2">
        <v>199.11199999999999</v>
      </c>
      <c r="I1635" s="2" t="s">
        <v>1193</v>
      </c>
    </row>
    <row r="1636" spans="7:9" x14ac:dyDescent="0.25">
      <c r="G1636" s="2">
        <v>1340.2080000000001</v>
      </c>
      <c r="H1636" s="2">
        <v>199.11199999999999</v>
      </c>
      <c r="I1636" s="2" t="s">
        <v>72</v>
      </c>
    </row>
    <row r="1637" spans="7:9" x14ac:dyDescent="0.25">
      <c r="G1637" s="2">
        <v>1417.9680000000001</v>
      </c>
      <c r="H1637" s="2">
        <v>199.11199999999999</v>
      </c>
      <c r="I1637" s="2" t="s">
        <v>1194</v>
      </c>
    </row>
    <row r="1638" spans="7:9" x14ac:dyDescent="0.25">
      <c r="G1638" s="2">
        <v>1495.7280000000001</v>
      </c>
      <c r="H1638" s="2">
        <v>199.11199999999999</v>
      </c>
      <c r="I1638" s="2" t="s">
        <v>1195</v>
      </c>
    </row>
    <row r="1639" spans="7:9" x14ac:dyDescent="0.25">
      <c r="G1639" s="2">
        <v>1573.4880000000001</v>
      </c>
      <c r="H1639" s="2">
        <v>199.11199999999999</v>
      </c>
      <c r="I1639" s="2" t="s">
        <v>72</v>
      </c>
    </row>
    <row r="1640" spans="7:9" x14ac:dyDescent="0.25">
      <c r="G1640" s="2">
        <v>1651.248</v>
      </c>
      <c r="H1640" s="2">
        <v>199.11199999999999</v>
      </c>
      <c r="I1640" s="2" t="s">
        <v>1196</v>
      </c>
    </row>
    <row r="1641" spans="7:9" x14ac:dyDescent="0.25">
      <c r="G1641" s="2">
        <v>1729.008</v>
      </c>
      <c r="H1641" s="2">
        <v>199.11199999999999</v>
      </c>
      <c r="I1641" s="2" t="s">
        <v>72</v>
      </c>
    </row>
    <row r="1642" spans="7:9" x14ac:dyDescent="0.25">
      <c r="G1642" s="2">
        <v>1806.768</v>
      </c>
      <c r="H1642" s="2">
        <v>199.11199999999999</v>
      </c>
      <c r="I1642" s="2" t="s">
        <v>1197</v>
      </c>
    </row>
    <row r="1643" spans="7:9" x14ac:dyDescent="0.25">
      <c r="G1643" s="2">
        <v>1884.528</v>
      </c>
      <c r="H1643" s="2">
        <v>199.11199999999999</v>
      </c>
      <c r="I1643" s="2" t="s">
        <v>1198</v>
      </c>
    </row>
    <row r="1644" spans="7:9" x14ac:dyDescent="0.25">
      <c r="G1644" s="2">
        <v>1962.288</v>
      </c>
      <c r="H1644" s="2">
        <v>199.11199999999999</v>
      </c>
      <c r="I1644" s="2" t="s">
        <v>72</v>
      </c>
    </row>
    <row r="1645" spans="7:9" x14ac:dyDescent="0.25">
      <c r="G1645" s="2">
        <v>2040.048</v>
      </c>
      <c r="H1645" s="2">
        <v>199.11199999999999</v>
      </c>
      <c r="I1645" s="2" t="s">
        <v>1199</v>
      </c>
    </row>
    <row r="1646" spans="7:9" x14ac:dyDescent="0.25">
      <c r="G1646" s="2">
        <v>2117.808</v>
      </c>
      <c r="H1646" s="2">
        <v>199.11199999999999</v>
      </c>
      <c r="I1646" s="2" t="s">
        <v>72</v>
      </c>
    </row>
    <row r="1647" spans="7:9" x14ac:dyDescent="0.25">
      <c r="G1647" s="2">
        <v>2195.5680000000002</v>
      </c>
      <c r="H1647" s="2">
        <v>199.11199999999999</v>
      </c>
      <c r="I1647" s="2" t="s">
        <v>1200</v>
      </c>
    </row>
    <row r="1648" spans="7:9" x14ac:dyDescent="0.25">
      <c r="G1648" s="2">
        <v>2273.328</v>
      </c>
      <c r="H1648" s="2">
        <v>199.11199999999999</v>
      </c>
      <c r="I1648" s="2" t="s">
        <v>1201</v>
      </c>
    </row>
    <row r="1649" spans="7:9" x14ac:dyDescent="0.25">
      <c r="G1649" s="2">
        <v>2351.0880000000002</v>
      </c>
      <c r="H1649" s="2">
        <v>199.11199999999999</v>
      </c>
      <c r="I1649" s="2" t="s">
        <v>72</v>
      </c>
    </row>
    <row r="1650" spans="7:9" x14ac:dyDescent="0.25">
      <c r="G1650" s="2">
        <v>2428.848</v>
      </c>
      <c r="H1650" s="2">
        <v>199.11199999999999</v>
      </c>
      <c r="I1650" s="2" t="s">
        <v>1202</v>
      </c>
    </row>
    <row r="1651" spans="7:9" x14ac:dyDescent="0.25">
      <c r="G1651" s="2">
        <v>2506.6080000000002</v>
      </c>
      <c r="H1651" s="2">
        <v>199.11199999999999</v>
      </c>
      <c r="I1651" s="2" t="s">
        <v>72</v>
      </c>
    </row>
    <row r="1652" spans="7:9" x14ac:dyDescent="0.25">
      <c r="G1652" s="2">
        <v>2584.3679999999999</v>
      </c>
      <c r="H1652" s="2">
        <v>199.11199999999999</v>
      </c>
      <c r="I1652" s="2" t="s">
        <v>1203</v>
      </c>
    </row>
    <row r="1653" spans="7:9" x14ac:dyDescent="0.25">
      <c r="G1653" s="2">
        <v>2662.1280000000002</v>
      </c>
      <c r="H1653" s="2">
        <v>199.11199999999999</v>
      </c>
      <c r="I1653" s="2" t="s">
        <v>1204</v>
      </c>
    </row>
    <row r="1654" spans="7:9" x14ac:dyDescent="0.25">
      <c r="G1654" s="2">
        <v>2739.8879999999999</v>
      </c>
      <c r="H1654" s="2">
        <v>199.11199999999999</v>
      </c>
      <c r="I1654" s="2" t="s">
        <v>72</v>
      </c>
    </row>
    <row r="1655" spans="7:9" x14ac:dyDescent="0.25">
      <c r="G1655" s="2">
        <v>2817.6480000000001</v>
      </c>
      <c r="H1655" s="2">
        <v>199.11199999999999</v>
      </c>
      <c r="I1655" s="2" t="s">
        <v>1205</v>
      </c>
    </row>
    <row r="1656" spans="7:9" x14ac:dyDescent="0.25">
      <c r="G1656" s="2">
        <v>2895.4079999999999</v>
      </c>
      <c r="H1656" s="2">
        <v>199.11199999999999</v>
      </c>
      <c r="I1656" s="2" t="s">
        <v>72</v>
      </c>
    </row>
    <row r="1657" spans="7:9" x14ac:dyDescent="0.25">
      <c r="G1657" s="2">
        <v>2973.1680000000101</v>
      </c>
      <c r="H1657" s="2">
        <v>199.11199999999999</v>
      </c>
      <c r="I1657" s="2" t="s">
        <v>1206</v>
      </c>
    </row>
    <row r="1658" spans="7:9" x14ac:dyDescent="0.25">
      <c r="G1658" s="2">
        <v>3050.9280000000099</v>
      </c>
      <c r="H1658" s="2">
        <v>199.11199999999999</v>
      </c>
      <c r="I1658" s="2" t="s">
        <v>1207</v>
      </c>
    </row>
    <row r="1659" spans="7:9" x14ac:dyDescent="0.25">
      <c r="G1659" s="2">
        <v>3128.6880000000101</v>
      </c>
      <c r="H1659" s="2">
        <v>199.11199999999999</v>
      </c>
      <c r="I1659" s="2" t="s">
        <v>72</v>
      </c>
    </row>
    <row r="1660" spans="7:9" x14ac:dyDescent="0.25">
      <c r="G1660" s="2">
        <v>3206.4480000000099</v>
      </c>
      <c r="H1660" s="2">
        <v>199.11199999999999</v>
      </c>
      <c r="I1660" s="2" t="s">
        <v>1208</v>
      </c>
    </row>
    <row r="1661" spans="7:9" x14ac:dyDescent="0.25">
      <c r="G1661" s="2">
        <v>3284.2080000000101</v>
      </c>
      <c r="H1661" s="2">
        <v>199.11199999999999</v>
      </c>
      <c r="I1661" s="2" t="s">
        <v>72</v>
      </c>
    </row>
    <row r="1662" spans="7:9" x14ac:dyDescent="0.25">
      <c r="G1662" s="2">
        <v>3361.9680000000099</v>
      </c>
      <c r="H1662" s="2">
        <v>199.11199999999999</v>
      </c>
      <c r="I1662" s="2" t="s">
        <v>1209</v>
      </c>
    </row>
    <row r="1663" spans="7:9" x14ac:dyDescent="0.25">
      <c r="G1663" s="2">
        <v>290.44799999999998</v>
      </c>
      <c r="H1663" s="2">
        <v>176.452</v>
      </c>
      <c r="I1663" s="2" t="s">
        <v>72</v>
      </c>
    </row>
    <row r="1664" spans="7:9" x14ac:dyDescent="0.25">
      <c r="G1664" s="2">
        <v>368.20800000000003</v>
      </c>
      <c r="H1664" s="2">
        <v>176.452</v>
      </c>
      <c r="I1664" s="2" t="s">
        <v>1210</v>
      </c>
    </row>
    <row r="1665" spans="7:9" x14ac:dyDescent="0.25">
      <c r="G1665" s="2">
        <v>445.96800000000002</v>
      </c>
      <c r="H1665" s="2">
        <v>176.452</v>
      </c>
      <c r="I1665" s="2" t="s">
        <v>1211</v>
      </c>
    </row>
    <row r="1666" spans="7:9" x14ac:dyDescent="0.25">
      <c r="G1666" s="2">
        <v>523.72799999999995</v>
      </c>
      <c r="H1666" s="2">
        <v>176.452</v>
      </c>
      <c r="I1666" s="2" t="s">
        <v>1212</v>
      </c>
    </row>
    <row r="1667" spans="7:9" x14ac:dyDescent="0.25">
      <c r="G1667" s="2">
        <v>601.48800000000006</v>
      </c>
      <c r="H1667" s="2">
        <v>176.452</v>
      </c>
      <c r="I1667" s="2" t="s">
        <v>1213</v>
      </c>
    </row>
    <row r="1668" spans="7:9" x14ac:dyDescent="0.25">
      <c r="G1668" s="2">
        <v>679.24800000000005</v>
      </c>
      <c r="H1668" s="2">
        <v>176.452</v>
      </c>
      <c r="I1668" s="2" t="s">
        <v>72</v>
      </c>
    </row>
    <row r="1669" spans="7:9" x14ac:dyDescent="0.25">
      <c r="G1669" s="2">
        <v>757.00800000000004</v>
      </c>
      <c r="H1669" s="2">
        <v>176.452</v>
      </c>
      <c r="I1669" s="2" t="s">
        <v>1214</v>
      </c>
    </row>
    <row r="1670" spans="7:9" x14ac:dyDescent="0.25">
      <c r="G1670" s="2">
        <v>834.76800000000003</v>
      </c>
      <c r="H1670" s="2">
        <v>176.452</v>
      </c>
      <c r="I1670" s="2" t="s">
        <v>1215</v>
      </c>
    </row>
    <row r="1671" spans="7:9" x14ac:dyDescent="0.25">
      <c r="G1671" s="2">
        <v>912.52800000000002</v>
      </c>
      <c r="H1671" s="2">
        <v>176.452</v>
      </c>
      <c r="I1671" s="2" t="s">
        <v>1216</v>
      </c>
    </row>
    <row r="1672" spans="7:9" x14ac:dyDescent="0.25">
      <c r="G1672" s="2">
        <v>990.28800000000001</v>
      </c>
      <c r="H1672" s="2">
        <v>176.452</v>
      </c>
      <c r="I1672" s="2" t="s">
        <v>1217</v>
      </c>
    </row>
    <row r="1673" spans="7:9" x14ac:dyDescent="0.25">
      <c r="G1673" s="2">
        <v>1068.048</v>
      </c>
      <c r="H1673" s="2">
        <v>176.452</v>
      </c>
      <c r="I1673" s="2" t="s">
        <v>72</v>
      </c>
    </row>
    <row r="1674" spans="7:9" x14ac:dyDescent="0.25">
      <c r="G1674" s="2">
        <v>1145.808</v>
      </c>
      <c r="H1674" s="2">
        <v>176.452</v>
      </c>
      <c r="I1674" s="2" t="s">
        <v>1218</v>
      </c>
    </row>
    <row r="1675" spans="7:9" x14ac:dyDescent="0.25">
      <c r="G1675" s="2">
        <v>1223.568</v>
      </c>
      <c r="H1675" s="2">
        <v>176.452</v>
      </c>
      <c r="I1675" s="2" t="s">
        <v>1219</v>
      </c>
    </row>
    <row r="1676" spans="7:9" x14ac:dyDescent="0.25">
      <c r="G1676" s="2">
        <v>1301.328</v>
      </c>
      <c r="H1676" s="2">
        <v>176.452</v>
      </c>
      <c r="I1676" s="2" t="s">
        <v>1220</v>
      </c>
    </row>
    <row r="1677" spans="7:9" x14ac:dyDescent="0.25">
      <c r="G1677" s="2">
        <v>1379.088</v>
      </c>
      <c r="H1677" s="2">
        <v>176.452</v>
      </c>
      <c r="I1677" s="2" t="s">
        <v>1221</v>
      </c>
    </row>
    <row r="1678" spans="7:9" x14ac:dyDescent="0.25">
      <c r="G1678" s="2">
        <v>1456.848</v>
      </c>
      <c r="H1678" s="2">
        <v>176.452</v>
      </c>
      <c r="I1678" s="2" t="s">
        <v>72</v>
      </c>
    </row>
    <row r="1679" spans="7:9" x14ac:dyDescent="0.25">
      <c r="G1679" s="2">
        <v>1534.6079999999999</v>
      </c>
      <c r="H1679" s="2">
        <v>176.452</v>
      </c>
      <c r="I1679" s="2" t="s">
        <v>1222</v>
      </c>
    </row>
    <row r="1680" spans="7:9" x14ac:dyDescent="0.25">
      <c r="G1680" s="2">
        <v>1612.3679999999999</v>
      </c>
      <c r="H1680" s="2">
        <v>176.452</v>
      </c>
      <c r="I1680" s="2" t="s">
        <v>1223</v>
      </c>
    </row>
    <row r="1681" spans="7:9" x14ac:dyDescent="0.25">
      <c r="G1681" s="2">
        <v>1690.1279999999999</v>
      </c>
      <c r="H1681" s="2">
        <v>176.452</v>
      </c>
      <c r="I1681" s="2" t="s">
        <v>1224</v>
      </c>
    </row>
    <row r="1682" spans="7:9" x14ac:dyDescent="0.25">
      <c r="G1682" s="2">
        <v>1767.8879999999999</v>
      </c>
      <c r="H1682" s="2">
        <v>176.452</v>
      </c>
      <c r="I1682" s="2" t="s">
        <v>1225</v>
      </c>
    </row>
    <row r="1683" spans="7:9" x14ac:dyDescent="0.25">
      <c r="G1683" s="2">
        <v>1845.6479999999999</v>
      </c>
      <c r="H1683" s="2">
        <v>176.452</v>
      </c>
      <c r="I1683" s="2" t="s">
        <v>72</v>
      </c>
    </row>
    <row r="1684" spans="7:9" x14ac:dyDescent="0.25">
      <c r="G1684" s="2">
        <v>1923.4079999999999</v>
      </c>
      <c r="H1684" s="2">
        <v>176.452</v>
      </c>
      <c r="I1684" s="2" t="s">
        <v>1226</v>
      </c>
    </row>
    <row r="1685" spans="7:9" x14ac:dyDescent="0.25">
      <c r="G1685" s="2">
        <v>2001.1679999999999</v>
      </c>
      <c r="H1685" s="2">
        <v>176.452</v>
      </c>
      <c r="I1685" s="2" t="s">
        <v>1227</v>
      </c>
    </row>
    <row r="1686" spans="7:9" x14ac:dyDescent="0.25">
      <c r="G1686" s="2">
        <v>2078.9279999999999</v>
      </c>
      <c r="H1686" s="2">
        <v>176.452</v>
      </c>
      <c r="I1686" s="2" t="s">
        <v>1228</v>
      </c>
    </row>
    <row r="1687" spans="7:9" x14ac:dyDescent="0.25">
      <c r="G1687" s="2">
        <v>2156.6880000000001</v>
      </c>
      <c r="H1687" s="2">
        <v>176.452</v>
      </c>
      <c r="I1687" s="2" t="s">
        <v>1229</v>
      </c>
    </row>
    <row r="1688" spans="7:9" x14ac:dyDescent="0.25">
      <c r="G1688" s="2">
        <v>2234.4479999999999</v>
      </c>
      <c r="H1688" s="2">
        <v>176.452</v>
      </c>
      <c r="I1688" s="2" t="s">
        <v>72</v>
      </c>
    </row>
    <row r="1689" spans="7:9" x14ac:dyDescent="0.25">
      <c r="G1689" s="2">
        <v>2312.2080000000001</v>
      </c>
      <c r="H1689" s="2">
        <v>176.452</v>
      </c>
      <c r="I1689" s="2" t="s">
        <v>1230</v>
      </c>
    </row>
    <row r="1690" spans="7:9" x14ac:dyDescent="0.25">
      <c r="G1690" s="2">
        <v>2389.9679999999998</v>
      </c>
      <c r="H1690" s="2">
        <v>176.452</v>
      </c>
      <c r="I1690" s="2" t="s">
        <v>1231</v>
      </c>
    </row>
    <row r="1691" spans="7:9" x14ac:dyDescent="0.25">
      <c r="G1691" s="2">
        <v>2467.7280000000001</v>
      </c>
      <c r="H1691" s="2">
        <v>176.452</v>
      </c>
      <c r="I1691" s="2" t="s">
        <v>1232</v>
      </c>
    </row>
    <row r="1692" spans="7:9" x14ac:dyDescent="0.25">
      <c r="G1692" s="2">
        <v>2545.4879999999998</v>
      </c>
      <c r="H1692" s="2">
        <v>176.452</v>
      </c>
      <c r="I1692" s="2" t="s">
        <v>1233</v>
      </c>
    </row>
    <row r="1693" spans="7:9" x14ac:dyDescent="0.25">
      <c r="G1693" s="2">
        <v>2623.248</v>
      </c>
      <c r="H1693" s="2">
        <v>176.452</v>
      </c>
      <c r="I1693" s="2" t="s">
        <v>72</v>
      </c>
    </row>
    <row r="1694" spans="7:9" x14ac:dyDescent="0.25">
      <c r="G1694" s="2">
        <v>2701.0079999999998</v>
      </c>
      <c r="H1694" s="2">
        <v>176.452</v>
      </c>
      <c r="I1694" s="2" t="s">
        <v>1234</v>
      </c>
    </row>
    <row r="1695" spans="7:9" x14ac:dyDescent="0.25">
      <c r="G1695" s="2">
        <v>2778.768</v>
      </c>
      <c r="H1695" s="2">
        <v>176.452</v>
      </c>
      <c r="I1695" s="2" t="s">
        <v>1235</v>
      </c>
    </row>
    <row r="1696" spans="7:9" x14ac:dyDescent="0.25">
      <c r="G1696" s="2">
        <v>2856.5279999999998</v>
      </c>
      <c r="H1696" s="2">
        <v>176.452</v>
      </c>
      <c r="I1696" s="2" t="s">
        <v>1236</v>
      </c>
    </row>
    <row r="1697" spans="7:9" x14ac:dyDescent="0.25">
      <c r="G1697" s="2">
        <v>2934.28800000001</v>
      </c>
      <c r="H1697" s="2">
        <v>176.452</v>
      </c>
      <c r="I1697" s="2" t="s">
        <v>1237</v>
      </c>
    </row>
    <row r="1698" spans="7:9" x14ac:dyDescent="0.25">
      <c r="G1698" s="2">
        <v>3012.0480000000098</v>
      </c>
      <c r="H1698" s="2">
        <v>176.452</v>
      </c>
      <c r="I1698" s="2" t="s">
        <v>72</v>
      </c>
    </row>
    <row r="1699" spans="7:9" x14ac:dyDescent="0.25">
      <c r="G1699" s="2">
        <v>3089.80800000001</v>
      </c>
      <c r="H1699" s="2">
        <v>176.452</v>
      </c>
      <c r="I1699" s="2" t="s">
        <v>1238</v>
      </c>
    </row>
    <row r="1700" spans="7:9" x14ac:dyDescent="0.25">
      <c r="G1700" s="2">
        <v>3167.5680000000102</v>
      </c>
      <c r="H1700" s="2">
        <v>176.452</v>
      </c>
      <c r="I1700" s="2" t="s">
        <v>1239</v>
      </c>
    </row>
    <row r="1701" spans="7:9" x14ac:dyDescent="0.25">
      <c r="G1701" s="2">
        <v>3245.32800000001</v>
      </c>
      <c r="H1701" s="2">
        <v>176.452</v>
      </c>
      <c r="I1701" s="2" t="s">
        <v>1240</v>
      </c>
    </row>
    <row r="1702" spans="7:9" x14ac:dyDescent="0.25">
      <c r="G1702" s="2">
        <v>3323.0880000000102</v>
      </c>
      <c r="H1702" s="2">
        <v>176.452</v>
      </c>
      <c r="I1702" s="2" t="s">
        <v>1241</v>
      </c>
    </row>
    <row r="1703" spans="7:9" x14ac:dyDescent="0.25">
      <c r="G1703" s="2">
        <v>329.32799999999997</v>
      </c>
      <c r="H1703" s="2">
        <v>153.792</v>
      </c>
      <c r="I1703" s="2" t="s">
        <v>1243</v>
      </c>
    </row>
    <row r="1704" spans="7:9" x14ac:dyDescent="0.25">
      <c r="G1704" s="2">
        <v>407.08800000000002</v>
      </c>
      <c r="H1704" s="2">
        <v>153.792</v>
      </c>
      <c r="I1704" s="2" t="s">
        <v>1244</v>
      </c>
    </row>
    <row r="1705" spans="7:9" x14ac:dyDescent="0.25">
      <c r="G1705" s="2">
        <v>484.84800000000001</v>
      </c>
      <c r="H1705" s="2">
        <v>153.792</v>
      </c>
      <c r="I1705" s="2" t="s">
        <v>1245</v>
      </c>
    </row>
    <row r="1706" spans="7:9" x14ac:dyDescent="0.25">
      <c r="G1706" s="2">
        <v>562.60799999999995</v>
      </c>
      <c r="H1706" s="2">
        <v>153.792</v>
      </c>
      <c r="I1706" s="2" t="s">
        <v>1246</v>
      </c>
    </row>
    <row r="1707" spans="7:9" x14ac:dyDescent="0.25">
      <c r="G1707" s="2">
        <v>640.36800000000005</v>
      </c>
      <c r="H1707" s="2">
        <v>153.792</v>
      </c>
      <c r="I1707" s="2" t="s">
        <v>1247</v>
      </c>
    </row>
    <row r="1708" spans="7:9" x14ac:dyDescent="0.25">
      <c r="G1708" s="2">
        <v>718.12800000000004</v>
      </c>
      <c r="H1708" s="2">
        <v>153.792</v>
      </c>
      <c r="I1708" s="2" t="s">
        <v>1248</v>
      </c>
    </row>
    <row r="1709" spans="7:9" x14ac:dyDescent="0.25">
      <c r="G1709" s="2">
        <v>795.88800000000003</v>
      </c>
      <c r="H1709" s="2">
        <v>153.792</v>
      </c>
      <c r="I1709" s="2" t="s">
        <v>1249</v>
      </c>
    </row>
    <row r="1710" spans="7:9" x14ac:dyDescent="0.25">
      <c r="G1710" s="2">
        <v>873.64800000000002</v>
      </c>
      <c r="H1710" s="2">
        <v>153.792</v>
      </c>
      <c r="I1710" s="2" t="s">
        <v>1250</v>
      </c>
    </row>
    <row r="1711" spans="7:9" x14ac:dyDescent="0.25">
      <c r="G1711" s="2">
        <v>951.40800000000002</v>
      </c>
      <c r="H1711" s="2">
        <v>153.792</v>
      </c>
      <c r="I1711" s="2" t="s">
        <v>1251</v>
      </c>
    </row>
    <row r="1712" spans="7:9" x14ac:dyDescent="0.25">
      <c r="G1712" s="2">
        <v>1029.1679999999999</v>
      </c>
      <c r="H1712" s="2">
        <v>153.792</v>
      </c>
      <c r="I1712" s="2" t="s">
        <v>1252</v>
      </c>
    </row>
    <row r="1713" spans="7:9" x14ac:dyDescent="0.25">
      <c r="G1713" s="2">
        <v>1106.9280000000001</v>
      </c>
      <c r="H1713" s="2">
        <v>153.792</v>
      </c>
      <c r="I1713" s="2" t="s">
        <v>1253</v>
      </c>
    </row>
    <row r="1714" spans="7:9" x14ac:dyDescent="0.25">
      <c r="G1714" s="2">
        <v>1184.6880000000001</v>
      </c>
      <c r="H1714" s="2">
        <v>153.792</v>
      </c>
      <c r="I1714" s="2" t="s">
        <v>1254</v>
      </c>
    </row>
    <row r="1715" spans="7:9" x14ac:dyDescent="0.25">
      <c r="G1715" s="2">
        <v>1262.4480000000001</v>
      </c>
      <c r="H1715" s="2">
        <v>153.792</v>
      </c>
      <c r="I1715" s="2" t="s">
        <v>1255</v>
      </c>
    </row>
    <row r="1716" spans="7:9" x14ac:dyDescent="0.25">
      <c r="G1716" s="2">
        <v>1340.2080000000001</v>
      </c>
      <c r="H1716" s="2">
        <v>153.792</v>
      </c>
      <c r="I1716" s="2" t="s">
        <v>1256</v>
      </c>
    </row>
    <row r="1717" spans="7:9" x14ac:dyDescent="0.25">
      <c r="G1717" s="2">
        <v>1417.9680000000001</v>
      </c>
      <c r="H1717" s="2">
        <v>153.792</v>
      </c>
      <c r="I1717" s="2" t="s">
        <v>1257</v>
      </c>
    </row>
    <row r="1718" spans="7:9" x14ac:dyDescent="0.25">
      <c r="G1718" s="2">
        <v>1495.7280000000001</v>
      </c>
      <c r="H1718" s="2">
        <v>153.792</v>
      </c>
      <c r="I1718" s="2" t="s">
        <v>1258</v>
      </c>
    </row>
    <row r="1719" spans="7:9" x14ac:dyDescent="0.25">
      <c r="G1719" s="2">
        <v>1573.4880000000001</v>
      </c>
      <c r="H1719" s="2">
        <v>153.792</v>
      </c>
      <c r="I1719" s="2" t="s">
        <v>1259</v>
      </c>
    </row>
    <row r="1720" spans="7:9" x14ac:dyDescent="0.25">
      <c r="G1720" s="2">
        <v>1651.248</v>
      </c>
      <c r="H1720" s="2">
        <v>153.792</v>
      </c>
      <c r="I1720" s="2" t="s">
        <v>1260</v>
      </c>
    </row>
    <row r="1721" spans="7:9" x14ac:dyDescent="0.25">
      <c r="G1721" s="2">
        <v>1729.008</v>
      </c>
      <c r="H1721" s="2">
        <v>153.792</v>
      </c>
      <c r="I1721" s="2" t="s">
        <v>1261</v>
      </c>
    </row>
    <row r="1722" spans="7:9" x14ac:dyDescent="0.25">
      <c r="G1722" s="2">
        <v>1806.768</v>
      </c>
      <c r="H1722" s="2">
        <v>153.792</v>
      </c>
      <c r="I1722" s="2" t="s">
        <v>1262</v>
      </c>
    </row>
    <row r="1723" spans="7:9" x14ac:dyDescent="0.25">
      <c r="G1723" s="2">
        <v>1884.528</v>
      </c>
      <c r="H1723" s="2">
        <v>153.792</v>
      </c>
      <c r="I1723" s="2" t="s">
        <v>1263</v>
      </c>
    </row>
    <row r="1724" spans="7:9" x14ac:dyDescent="0.25">
      <c r="G1724" s="2">
        <v>1962.288</v>
      </c>
      <c r="H1724" s="2">
        <v>153.792</v>
      </c>
      <c r="I1724" s="2" t="s">
        <v>1264</v>
      </c>
    </row>
    <row r="1725" spans="7:9" x14ac:dyDescent="0.25">
      <c r="G1725" s="2">
        <v>2040.048</v>
      </c>
      <c r="H1725" s="2">
        <v>153.792</v>
      </c>
      <c r="I1725" s="2" t="s">
        <v>1265</v>
      </c>
    </row>
    <row r="1726" spans="7:9" x14ac:dyDescent="0.25">
      <c r="G1726" s="2">
        <v>2117.808</v>
      </c>
      <c r="H1726" s="2">
        <v>153.792</v>
      </c>
      <c r="I1726" s="2" t="s">
        <v>1266</v>
      </c>
    </row>
    <row r="1727" spans="7:9" x14ac:dyDescent="0.25">
      <c r="G1727" s="2">
        <v>2195.5680000000002</v>
      </c>
      <c r="H1727" s="2">
        <v>153.792</v>
      </c>
      <c r="I1727" s="2" t="s">
        <v>1267</v>
      </c>
    </row>
    <row r="1728" spans="7:9" x14ac:dyDescent="0.25">
      <c r="G1728" s="2">
        <v>2273.328</v>
      </c>
      <c r="H1728" s="2">
        <v>153.792</v>
      </c>
      <c r="I1728" s="2" t="s">
        <v>1268</v>
      </c>
    </row>
    <row r="1729" spans="7:9" x14ac:dyDescent="0.25">
      <c r="G1729" s="2">
        <v>2351.0880000000002</v>
      </c>
      <c r="H1729" s="2">
        <v>153.792</v>
      </c>
      <c r="I1729" s="2" t="s">
        <v>1269</v>
      </c>
    </row>
    <row r="1730" spans="7:9" x14ac:dyDescent="0.25">
      <c r="G1730" s="2">
        <v>2428.848</v>
      </c>
      <c r="H1730" s="2">
        <v>153.792</v>
      </c>
      <c r="I1730" s="2" t="s">
        <v>1270</v>
      </c>
    </row>
    <row r="1731" spans="7:9" x14ac:dyDescent="0.25">
      <c r="G1731" s="2">
        <v>2506.6080000000002</v>
      </c>
      <c r="H1731" s="2">
        <v>153.792</v>
      </c>
      <c r="I1731" s="2" t="s">
        <v>1271</v>
      </c>
    </row>
    <row r="1732" spans="7:9" x14ac:dyDescent="0.25">
      <c r="G1732" s="2">
        <v>2584.3679999999999</v>
      </c>
      <c r="H1732" s="2">
        <v>153.792</v>
      </c>
      <c r="I1732" s="2" t="s">
        <v>1272</v>
      </c>
    </row>
    <row r="1733" spans="7:9" x14ac:dyDescent="0.25">
      <c r="G1733" s="2">
        <v>2662.1280000000002</v>
      </c>
      <c r="H1733" s="2">
        <v>153.792</v>
      </c>
      <c r="I1733" s="2" t="s">
        <v>1273</v>
      </c>
    </row>
    <row r="1734" spans="7:9" x14ac:dyDescent="0.25">
      <c r="G1734" s="2">
        <v>2739.8879999999999</v>
      </c>
      <c r="H1734" s="2">
        <v>153.792</v>
      </c>
      <c r="I1734" s="2" t="s">
        <v>1274</v>
      </c>
    </row>
    <row r="1735" spans="7:9" x14ac:dyDescent="0.25">
      <c r="G1735" s="2">
        <v>2817.6480000000001</v>
      </c>
      <c r="H1735" s="2">
        <v>153.792</v>
      </c>
      <c r="I1735" s="2" t="s">
        <v>1275</v>
      </c>
    </row>
    <row r="1736" spans="7:9" x14ac:dyDescent="0.25">
      <c r="G1736" s="2">
        <v>2895.4079999999999</v>
      </c>
      <c r="H1736" s="2">
        <v>153.792</v>
      </c>
      <c r="I1736" s="2" t="s">
        <v>1276</v>
      </c>
    </row>
    <row r="1737" spans="7:9" x14ac:dyDescent="0.25">
      <c r="G1737" s="2">
        <v>2973.1680000000101</v>
      </c>
      <c r="H1737" s="2">
        <v>153.792</v>
      </c>
      <c r="I1737" s="2" t="s">
        <v>1277</v>
      </c>
    </row>
    <row r="1738" spans="7:9" x14ac:dyDescent="0.25">
      <c r="G1738" s="2">
        <v>3050.9280000000099</v>
      </c>
      <c r="H1738" s="2">
        <v>153.792</v>
      </c>
      <c r="I1738" s="2" t="s">
        <v>1278</v>
      </c>
    </row>
    <row r="1739" spans="7:9" x14ac:dyDescent="0.25">
      <c r="G1739" s="2">
        <v>3128.6880000000101</v>
      </c>
      <c r="H1739" s="2">
        <v>153.792</v>
      </c>
      <c r="I1739" s="2" t="s">
        <v>1279</v>
      </c>
    </row>
    <row r="1740" spans="7:9" x14ac:dyDescent="0.25">
      <c r="G1740" s="2">
        <v>3206.4480000000099</v>
      </c>
      <c r="H1740" s="2">
        <v>153.792</v>
      </c>
      <c r="I1740" s="2" t="s">
        <v>1280</v>
      </c>
    </row>
    <row r="1741" spans="7:9" x14ac:dyDescent="0.25">
      <c r="G1741" s="2">
        <v>3284.2080000000101</v>
      </c>
      <c r="H1741" s="2">
        <v>153.792</v>
      </c>
      <c r="I1741" s="2" t="s">
        <v>1281</v>
      </c>
    </row>
    <row r="1742" spans="7:9" x14ac:dyDescent="0.25">
      <c r="G1742" s="2">
        <v>3361.9680000000099</v>
      </c>
      <c r="H1742" s="2">
        <v>153.792</v>
      </c>
      <c r="I1742" s="2" t="s">
        <v>1282</v>
      </c>
    </row>
    <row r="1743" spans="7:9" x14ac:dyDescent="0.25">
      <c r="G1743" s="2">
        <v>290.44799999999998</v>
      </c>
      <c r="H1743" s="2">
        <v>131.13200000000001</v>
      </c>
      <c r="I1743" s="2" t="s">
        <v>1283</v>
      </c>
    </row>
    <row r="1744" spans="7:9" x14ac:dyDescent="0.25">
      <c r="G1744" s="2">
        <v>368.20800000000003</v>
      </c>
      <c r="H1744" s="2">
        <v>131.13200000000001</v>
      </c>
      <c r="I1744" s="2" t="s">
        <v>1284</v>
      </c>
    </row>
    <row r="1745" spans="7:9" x14ac:dyDescent="0.25">
      <c r="G1745" s="2">
        <v>445.96800000000002</v>
      </c>
      <c r="H1745" s="2">
        <v>131.13200000000001</v>
      </c>
      <c r="I1745" s="2" t="s">
        <v>1285</v>
      </c>
    </row>
    <row r="1746" spans="7:9" x14ac:dyDescent="0.25">
      <c r="G1746" s="2">
        <v>523.72799999999995</v>
      </c>
      <c r="H1746" s="2">
        <v>131.13200000000001</v>
      </c>
      <c r="I1746" s="2" t="s">
        <v>1286</v>
      </c>
    </row>
    <row r="1747" spans="7:9" x14ac:dyDescent="0.25">
      <c r="G1747" s="2">
        <v>601.48800000000006</v>
      </c>
      <c r="H1747" s="2">
        <v>131.13200000000001</v>
      </c>
      <c r="I1747" s="2" t="s">
        <v>1287</v>
      </c>
    </row>
    <row r="1748" spans="7:9" x14ac:dyDescent="0.25">
      <c r="G1748" s="2">
        <v>679.24800000000005</v>
      </c>
      <c r="H1748" s="2">
        <v>131.13200000000001</v>
      </c>
      <c r="I1748" s="2" t="s">
        <v>1288</v>
      </c>
    </row>
    <row r="1749" spans="7:9" x14ac:dyDescent="0.25">
      <c r="G1749" s="2">
        <v>757.00800000000004</v>
      </c>
      <c r="H1749" s="2">
        <v>131.13200000000001</v>
      </c>
      <c r="I1749" s="2" t="s">
        <v>1289</v>
      </c>
    </row>
    <row r="1750" spans="7:9" x14ac:dyDescent="0.25">
      <c r="G1750" s="2">
        <v>834.76800000000003</v>
      </c>
      <c r="H1750" s="2">
        <v>131.13200000000001</v>
      </c>
      <c r="I1750" s="2" t="s">
        <v>1290</v>
      </c>
    </row>
    <row r="1751" spans="7:9" x14ac:dyDescent="0.25">
      <c r="G1751" s="2">
        <v>912.52800000000002</v>
      </c>
      <c r="H1751" s="2">
        <v>131.13200000000001</v>
      </c>
      <c r="I1751" s="2" t="s">
        <v>1291</v>
      </c>
    </row>
    <row r="1752" spans="7:9" x14ac:dyDescent="0.25">
      <c r="G1752" s="2">
        <v>990.28800000000001</v>
      </c>
      <c r="H1752" s="2">
        <v>131.13200000000001</v>
      </c>
      <c r="I1752" s="2" t="s">
        <v>1292</v>
      </c>
    </row>
    <row r="1753" spans="7:9" x14ac:dyDescent="0.25">
      <c r="G1753" s="2">
        <v>1068.048</v>
      </c>
      <c r="H1753" s="2">
        <v>131.13200000000001</v>
      </c>
      <c r="I1753" s="2" t="s">
        <v>1293</v>
      </c>
    </row>
    <row r="1754" spans="7:9" x14ac:dyDescent="0.25">
      <c r="G1754" s="2">
        <v>1145.808</v>
      </c>
      <c r="H1754" s="2">
        <v>131.13200000000001</v>
      </c>
      <c r="I1754" s="2" t="s">
        <v>1294</v>
      </c>
    </row>
    <row r="1755" spans="7:9" x14ac:dyDescent="0.25">
      <c r="G1755" s="2">
        <v>1223.568</v>
      </c>
      <c r="H1755" s="2">
        <v>131.13200000000001</v>
      </c>
      <c r="I1755" s="2" t="s">
        <v>1295</v>
      </c>
    </row>
    <row r="1756" spans="7:9" x14ac:dyDescent="0.25">
      <c r="G1756" s="2">
        <v>1301.328</v>
      </c>
      <c r="H1756" s="2">
        <v>131.13200000000001</v>
      </c>
      <c r="I1756" s="2" t="s">
        <v>1296</v>
      </c>
    </row>
    <row r="1757" spans="7:9" x14ac:dyDescent="0.25">
      <c r="G1757" s="2">
        <v>1379.088</v>
      </c>
      <c r="H1757" s="2">
        <v>131.13200000000001</v>
      </c>
      <c r="I1757" s="2" t="s">
        <v>1297</v>
      </c>
    </row>
    <row r="1758" spans="7:9" x14ac:dyDescent="0.25">
      <c r="G1758" s="2">
        <v>1456.848</v>
      </c>
      <c r="H1758" s="2">
        <v>131.13200000000001</v>
      </c>
      <c r="I1758" s="2" t="s">
        <v>1298</v>
      </c>
    </row>
    <row r="1759" spans="7:9" x14ac:dyDescent="0.25">
      <c r="G1759" s="2">
        <v>1534.6079999999999</v>
      </c>
      <c r="H1759" s="2">
        <v>131.13200000000001</v>
      </c>
      <c r="I1759" s="2" t="s">
        <v>1299</v>
      </c>
    </row>
    <row r="1760" spans="7:9" x14ac:dyDescent="0.25">
      <c r="G1760" s="2">
        <v>1612.3679999999999</v>
      </c>
      <c r="H1760" s="2">
        <v>131.13200000000001</v>
      </c>
      <c r="I1760" s="2" t="s">
        <v>1300</v>
      </c>
    </row>
    <row r="1761" spans="7:9" x14ac:dyDescent="0.25">
      <c r="G1761" s="2">
        <v>1690.1279999999999</v>
      </c>
      <c r="H1761" s="2">
        <v>131.13200000000001</v>
      </c>
      <c r="I1761" s="2" t="s">
        <v>1301</v>
      </c>
    </row>
    <row r="1762" spans="7:9" x14ac:dyDescent="0.25">
      <c r="G1762" s="2">
        <v>1767.8879999999999</v>
      </c>
      <c r="H1762" s="2">
        <v>131.13200000000001</v>
      </c>
      <c r="I1762" s="2" t="s">
        <v>1302</v>
      </c>
    </row>
    <row r="1763" spans="7:9" x14ac:dyDescent="0.25">
      <c r="G1763" s="2">
        <v>1845.6479999999999</v>
      </c>
      <c r="H1763" s="2">
        <v>131.13200000000001</v>
      </c>
      <c r="I1763" s="2" t="s">
        <v>1303</v>
      </c>
    </row>
    <row r="1764" spans="7:9" x14ac:dyDescent="0.25">
      <c r="G1764" s="2">
        <v>1923.4079999999999</v>
      </c>
      <c r="H1764" s="2">
        <v>131.13200000000001</v>
      </c>
      <c r="I1764" s="2" t="s">
        <v>1304</v>
      </c>
    </row>
    <row r="1765" spans="7:9" x14ac:dyDescent="0.25">
      <c r="G1765" s="2">
        <v>2001.1679999999999</v>
      </c>
      <c r="H1765" s="2">
        <v>131.13200000000001</v>
      </c>
      <c r="I1765" s="2" t="s">
        <v>1305</v>
      </c>
    </row>
    <row r="1766" spans="7:9" x14ac:dyDescent="0.25">
      <c r="G1766" s="2">
        <v>2078.9279999999999</v>
      </c>
      <c r="H1766" s="2">
        <v>131.13200000000001</v>
      </c>
      <c r="I1766" s="2" t="s">
        <v>1306</v>
      </c>
    </row>
    <row r="1767" spans="7:9" x14ac:dyDescent="0.25">
      <c r="G1767" s="2">
        <v>2156.6880000000001</v>
      </c>
      <c r="H1767" s="2">
        <v>131.13200000000001</v>
      </c>
      <c r="I1767" s="2" t="s">
        <v>1307</v>
      </c>
    </row>
    <row r="1768" spans="7:9" x14ac:dyDescent="0.25">
      <c r="G1768" s="2">
        <v>2234.4479999999999</v>
      </c>
      <c r="H1768" s="2">
        <v>131.13200000000001</v>
      </c>
      <c r="I1768" s="2" t="s">
        <v>1308</v>
      </c>
    </row>
    <row r="1769" spans="7:9" x14ac:dyDescent="0.25">
      <c r="G1769" s="2">
        <v>2312.2080000000001</v>
      </c>
      <c r="H1769" s="2">
        <v>131.13200000000001</v>
      </c>
      <c r="I1769" s="2" t="s">
        <v>1309</v>
      </c>
    </row>
    <row r="1770" spans="7:9" x14ac:dyDescent="0.25">
      <c r="G1770" s="2">
        <v>2389.9679999999998</v>
      </c>
      <c r="H1770" s="2">
        <v>131.13200000000001</v>
      </c>
      <c r="I1770" s="2" t="s">
        <v>1310</v>
      </c>
    </row>
    <row r="1771" spans="7:9" x14ac:dyDescent="0.25">
      <c r="G1771" s="2">
        <v>2467.7280000000001</v>
      </c>
      <c r="H1771" s="2">
        <v>131.13200000000001</v>
      </c>
      <c r="I1771" s="2" t="s">
        <v>1311</v>
      </c>
    </row>
    <row r="1772" spans="7:9" x14ac:dyDescent="0.25">
      <c r="G1772" s="2">
        <v>2545.4879999999998</v>
      </c>
      <c r="H1772" s="2">
        <v>131.13200000000001</v>
      </c>
      <c r="I1772" s="2" t="s">
        <v>1312</v>
      </c>
    </row>
    <row r="1773" spans="7:9" x14ac:dyDescent="0.25">
      <c r="G1773" s="2">
        <v>2623.248</v>
      </c>
      <c r="H1773" s="2">
        <v>131.13200000000001</v>
      </c>
      <c r="I1773" s="2" t="s">
        <v>1313</v>
      </c>
    </row>
    <row r="1774" spans="7:9" x14ac:dyDescent="0.25">
      <c r="G1774" s="2">
        <v>2701.0079999999998</v>
      </c>
      <c r="H1774" s="2">
        <v>131.13200000000001</v>
      </c>
      <c r="I1774" s="2" t="s">
        <v>1314</v>
      </c>
    </row>
    <row r="1775" spans="7:9" x14ac:dyDescent="0.25">
      <c r="G1775" s="2">
        <v>2778.768</v>
      </c>
      <c r="H1775" s="2">
        <v>131.13200000000001</v>
      </c>
      <c r="I1775" s="2" t="s">
        <v>1315</v>
      </c>
    </row>
    <row r="1776" spans="7:9" x14ac:dyDescent="0.25">
      <c r="G1776" s="2">
        <v>2856.5279999999998</v>
      </c>
      <c r="H1776" s="2">
        <v>131.13200000000001</v>
      </c>
      <c r="I1776" s="2" t="s">
        <v>1316</v>
      </c>
    </row>
    <row r="1777" spans="7:9" x14ac:dyDescent="0.25">
      <c r="G1777" s="2">
        <v>2934.28800000001</v>
      </c>
      <c r="H1777" s="2">
        <v>131.13200000000001</v>
      </c>
      <c r="I1777" s="2" t="s">
        <v>1317</v>
      </c>
    </row>
    <row r="1778" spans="7:9" x14ac:dyDescent="0.25">
      <c r="G1778" s="2">
        <v>3012.0480000000098</v>
      </c>
      <c r="H1778" s="2">
        <v>131.13200000000001</v>
      </c>
      <c r="I1778" s="2" t="s">
        <v>1318</v>
      </c>
    </row>
    <row r="1779" spans="7:9" x14ac:dyDescent="0.25">
      <c r="G1779" s="2">
        <v>3089.80800000001</v>
      </c>
      <c r="H1779" s="2">
        <v>131.13200000000001</v>
      </c>
      <c r="I1779" s="2" t="s">
        <v>1319</v>
      </c>
    </row>
    <row r="1780" spans="7:9" x14ac:dyDescent="0.25">
      <c r="G1780" s="2">
        <v>3167.5680000000102</v>
      </c>
      <c r="H1780" s="2">
        <v>131.13200000000001</v>
      </c>
      <c r="I1780" s="2" t="s">
        <v>1320</v>
      </c>
    </row>
    <row r="1781" spans="7:9" x14ac:dyDescent="0.25">
      <c r="G1781" s="2">
        <v>3245.32800000001</v>
      </c>
      <c r="H1781" s="2">
        <v>131.13200000000001</v>
      </c>
      <c r="I1781" s="2" t="s">
        <v>1321</v>
      </c>
    </row>
    <row r="1782" spans="7:9" x14ac:dyDescent="0.25">
      <c r="G1782" s="2">
        <v>3323.0880000000102</v>
      </c>
      <c r="H1782" s="2">
        <v>131.13200000000001</v>
      </c>
      <c r="I1782" s="2" t="s">
        <v>1322</v>
      </c>
    </row>
    <row r="1783" spans="7:9" x14ac:dyDescent="0.25">
      <c r="G1783" s="2">
        <v>329.32799999999997</v>
      </c>
      <c r="H1783" s="2">
        <v>108.47199999999999</v>
      </c>
      <c r="I1783" s="2" t="s">
        <v>73</v>
      </c>
    </row>
    <row r="1784" spans="7:9" x14ac:dyDescent="0.25">
      <c r="G1784" s="2">
        <v>407.08800000000002</v>
      </c>
      <c r="H1784" s="2">
        <v>108.47199999999999</v>
      </c>
      <c r="I1784" s="2" t="s">
        <v>73</v>
      </c>
    </row>
    <row r="1785" spans="7:9" x14ac:dyDescent="0.25">
      <c r="G1785" s="2">
        <v>484.84800000000001</v>
      </c>
      <c r="H1785" s="2">
        <v>108.47199999999999</v>
      </c>
      <c r="I1785" s="2" t="s">
        <v>73</v>
      </c>
    </row>
    <row r="1786" spans="7:9" x14ac:dyDescent="0.25">
      <c r="G1786" s="2">
        <v>562.60799999999995</v>
      </c>
      <c r="H1786" s="2">
        <v>108.47199999999999</v>
      </c>
      <c r="I1786" s="2" t="s">
        <v>73</v>
      </c>
    </row>
    <row r="1787" spans="7:9" x14ac:dyDescent="0.25">
      <c r="G1787" s="2">
        <v>640.36800000000005</v>
      </c>
      <c r="H1787" s="2">
        <v>108.47199999999999</v>
      </c>
      <c r="I1787" s="2" t="s">
        <v>73</v>
      </c>
    </row>
    <row r="1788" spans="7:9" x14ac:dyDescent="0.25">
      <c r="G1788" s="2">
        <v>718.12800000000004</v>
      </c>
      <c r="H1788" s="2">
        <v>108.47199999999999</v>
      </c>
      <c r="I1788" s="2" t="s">
        <v>73</v>
      </c>
    </row>
    <row r="1789" spans="7:9" x14ac:dyDescent="0.25">
      <c r="G1789" s="2">
        <v>795.88800000000003</v>
      </c>
      <c r="H1789" s="2">
        <v>108.47199999999999</v>
      </c>
      <c r="I1789" s="2" t="s">
        <v>73</v>
      </c>
    </row>
    <row r="1790" spans="7:9" x14ac:dyDescent="0.25">
      <c r="G1790" s="2">
        <v>873.64800000000002</v>
      </c>
      <c r="H1790" s="2">
        <v>108.47199999999999</v>
      </c>
      <c r="I1790" s="2" t="s">
        <v>73</v>
      </c>
    </row>
    <row r="1791" spans="7:9" x14ac:dyDescent="0.25">
      <c r="G1791" s="2">
        <v>951.40800000000002</v>
      </c>
      <c r="H1791" s="2">
        <v>108.47199999999999</v>
      </c>
      <c r="I1791" s="2" t="s">
        <v>73</v>
      </c>
    </row>
    <row r="1792" spans="7:9" x14ac:dyDescent="0.25">
      <c r="G1792" s="2">
        <v>1029.1679999999999</v>
      </c>
      <c r="H1792" s="2">
        <v>108.47199999999999</v>
      </c>
      <c r="I1792" s="2" t="s">
        <v>73</v>
      </c>
    </row>
    <row r="1793" spans="7:9" x14ac:dyDescent="0.25">
      <c r="G1793" s="2">
        <v>1106.9280000000001</v>
      </c>
      <c r="H1793" s="2">
        <v>108.47199999999999</v>
      </c>
      <c r="I1793" s="2" t="s">
        <v>73</v>
      </c>
    </row>
    <row r="1794" spans="7:9" x14ac:dyDescent="0.25">
      <c r="G1794" s="2">
        <v>1184.6880000000001</v>
      </c>
      <c r="H1794" s="2">
        <v>108.47199999999999</v>
      </c>
      <c r="I1794" s="2" t="s">
        <v>73</v>
      </c>
    </row>
    <row r="1795" spans="7:9" x14ac:dyDescent="0.25">
      <c r="G1795" s="2">
        <v>1262.4480000000001</v>
      </c>
      <c r="H1795" s="2">
        <v>108.47199999999999</v>
      </c>
      <c r="I1795" s="2" t="s">
        <v>73</v>
      </c>
    </row>
    <row r="1796" spans="7:9" x14ac:dyDescent="0.25">
      <c r="G1796" s="2">
        <v>1340.2080000000001</v>
      </c>
      <c r="H1796" s="2">
        <v>108.47199999999999</v>
      </c>
      <c r="I1796" s="2" t="s">
        <v>73</v>
      </c>
    </row>
    <row r="1797" spans="7:9" x14ac:dyDescent="0.25">
      <c r="G1797" s="2">
        <v>1417.9680000000001</v>
      </c>
      <c r="H1797" s="2">
        <v>108.47199999999999</v>
      </c>
      <c r="I1797" s="2" t="s">
        <v>73</v>
      </c>
    </row>
    <row r="1798" spans="7:9" x14ac:dyDescent="0.25">
      <c r="G1798" s="2">
        <v>1495.7280000000001</v>
      </c>
      <c r="H1798" s="2">
        <v>108.47199999999999</v>
      </c>
      <c r="I1798" s="2" t="s">
        <v>73</v>
      </c>
    </row>
    <row r="1799" spans="7:9" x14ac:dyDescent="0.25">
      <c r="G1799" s="2">
        <v>1573.4880000000001</v>
      </c>
      <c r="H1799" s="2">
        <v>108.47199999999999</v>
      </c>
      <c r="I1799" s="2" t="s">
        <v>73</v>
      </c>
    </row>
    <row r="1800" spans="7:9" x14ac:dyDescent="0.25">
      <c r="G1800" s="2">
        <v>1651.248</v>
      </c>
      <c r="H1800" s="2">
        <v>108.47199999999999</v>
      </c>
      <c r="I1800" s="2" t="s">
        <v>73</v>
      </c>
    </row>
    <row r="1801" spans="7:9" x14ac:dyDescent="0.25">
      <c r="G1801" s="2">
        <v>1729.008</v>
      </c>
      <c r="H1801" s="2">
        <v>108.47199999999999</v>
      </c>
      <c r="I1801" s="2" t="s">
        <v>73</v>
      </c>
    </row>
    <row r="1802" spans="7:9" x14ac:dyDescent="0.25">
      <c r="G1802" s="2">
        <v>1806.768</v>
      </c>
      <c r="H1802" s="2">
        <v>108.47199999999999</v>
      </c>
      <c r="I1802" s="2" t="s">
        <v>73</v>
      </c>
    </row>
    <row r="1803" spans="7:9" x14ac:dyDescent="0.25">
      <c r="G1803" s="2">
        <v>1884.528</v>
      </c>
      <c r="H1803" s="2">
        <v>108.47199999999999</v>
      </c>
      <c r="I1803" s="2" t="s">
        <v>73</v>
      </c>
    </row>
    <row r="1804" spans="7:9" x14ac:dyDescent="0.25">
      <c r="G1804" s="2">
        <v>1962.288</v>
      </c>
      <c r="H1804" s="2">
        <v>108.47199999999999</v>
      </c>
      <c r="I1804" s="2" t="s">
        <v>73</v>
      </c>
    </row>
    <row r="1805" spans="7:9" x14ac:dyDescent="0.25">
      <c r="G1805" s="2">
        <v>2040.048</v>
      </c>
      <c r="H1805" s="2">
        <v>108.47199999999999</v>
      </c>
      <c r="I1805" s="2" t="s">
        <v>73</v>
      </c>
    </row>
    <row r="1806" spans="7:9" x14ac:dyDescent="0.25">
      <c r="G1806" s="2">
        <v>2117.808</v>
      </c>
      <c r="H1806" s="2">
        <v>108.47199999999999</v>
      </c>
      <c r="I1806" s="2" t="s">
        <v>73</v>
      </c>
    </row>
    <row r="1807" spans="7:9" x14ac:dyDescent="0.25">
      <c r="G1807" s="2">
        <v>2195.5680000000002</v>
      </c>
      <c r="H1807" s="2">
        <v>108.47199999999999</v>
      </c>
      <c r="I1807" s="2" t="s">
        <v>73</v>
      </c>
    </row>
    <row r="1808" spans="7:9" x14ac:dyDescent="0.25">
      <c r="G1808" s="2">
        <v>2273.328</v>
      </c>
      <c r="H1808" s="2">
        <v>108.47199999999999</v>
      </c>
      <c r="I1808" s="2" t="s">
        <v>73</v>
      </c>
    </row>
    <row r="1809" spans="7:9" x14ac:dyDescent="0.25">
      <c r="G1809" s="2">
        <v>2351.0880000000002</v>
      </c>
      <c r="H1809" s="2">
        <v>108.47199999999999</v>
      </c>
      <c r="I1809" s="2" t="s">
        <v>73</v>
      </c>
    </row>
    <row r="1810" spans="7:9" x14ac:dyDescent="0.25">
      <c r="G1810" s="2">
        <v>2428.848</v>
      </c>
      <c r="H1810" s="2">
        <v>108.47199999999999</v>
      </c>
      <c r="I1810" s="2" t="s">
        <v>73</v>
      </c>
    </row>
    <row r="1811" spans="7:9" x14ac:dyDescent="0.25">
      <c r="G1811" s="2">
        <v>2506.6080000000002</v>
      </c>
      <c r="H1811" s="2">
        <v>108.47199999999999</v>
      </c>
      <c r="I1811" s="2" t="s">
        <v>73</v>
      </c>
    </row>
    <row r="1812" spans="7:9" x14ac:dyDescent="0.25">
      <c r="G1812" s="2">
        <v>2584.3679999999999</v>
      </c>
      <c r="H1812" s="2">
        <v>108.47199999999999</v>
      </c>
      <c r="I1812" s="2" t="s">
        <v>73</v>
      </c>
    </row>
    <row r="1813" spans="7:9" x14ac:dyDescent="0.25">
      <c r="G1813" s="2">
        <v>2662.1280000000002</v>
      </c>
      <c r="H1813" s="2">
        <v>108.47199999999999</v>
      </c>
      <c r="I1813" s="2" t="s">
        <v>73</v>
      </c>
    </row>
    <row r="1814" spans="7:9" x14ac:dyDescent="0.25">
      <c r="G1814" s="2">
        <v>2739.8879999999999</v>
      </c>
      <c r="H1814" s="2">
        <v>108.47199999999999</v>
      </c>
      <c r="I1814" s="2" t="s">
        <v>73</v>
      </c>
    </row>
    <row r="1815" spans="7:9" x14ac:dyDescent="0.25">
      <c r="G1815" s="2">
        <v>2817.6480000000001</v>
      </c>
      <c r="H1815" s="2">
        <v>108.47199999999999</v>
      </c>
      <c r="I1815" s="2" t="s">
        <v>73</v>
      </c>
    </row>
    <row r="1816" spans="7:9" x14ac:dyDescent="0.25">
      <c r="G1816" s="2">
        <v>2895.4079999999999</v>
      </c>
      <c r="H1816" s="2">
        <v>108.47199999999999</v>
      </c>
      <c r="I1816" s="2" t="s">
        <v>73</v>
      </c>
    </row>
    <row r="1817" spans="7:9" x14ac:dyDescent="0.25">
      <c r="G1817" s="2">
        <v>2973.1680000000101</v>
      </c>
      <c r="H1817" s="2">
        <v>108.47199999999999</v>
      </c>
      <c r="I1817" s="2" t="s">
        <v>73</v>
      </c>
    </row>
    <row r="1818" spans="7:9" x14ac:dyDescent="0.25">
      <c r="G1818" s="2">
        <v>3050.9280000000099</v>
      </c>
      <c r="H1818" s="2">
        <v>108.47199999999999</v>
      </c>
      <c r="I1818" s="2" t="s">
        <v>73</v>
      </c>
    </row>
    <row r="1819" spans="7:9" x14ac:dyDescent="0.25">
      <c r="G1819" s="2">
        <v>3128.6880000000101</v>
      </c>
      <c r="H1819" s="2">
        <v>108.47199999999999</v>
      </c>
      <c r="I1819" s="2" t="s">
        <v>73</v>
      </c>
    </row>
    <row r="1820" spans="7:9" x14ac:dyDescent="0.25">
      <c r="G1820" s="2">
        <v>3206.4480000000099</v>
      </c>
      <c r="H1820" s="2">
        <v>108.47199999999999</v>
      </c>
      <c r="I1820" s="2" t="s">
        <v>73</v>
      </c>
    </row>
    <row r="1821" spans="7:9" x14ac:dyDescent="0.25">
      <c r="G1821" s="2">
        <v>3284.2080000000101</v>
      </c>
      <c r="H1821" s="2">
        <v>108.47199999999999</v>
      </c>
      <c r="I1821" s="2" t="s">
        <v>73</v>
      </c>
    </row>
    <row r="1822" spans="7:9" x14ac:dyDescent="0.25">
      <c r="G1822" s="2">
        <v>3361.9680000000099</v>
      </c>
      <c r="H1822" s="2">
        <v>108.47199999999999</v>
      </c>
      <c r="I1822" s="2" t="s">
        <v>73</v>
      </c>
    </row>
    <row r="1823" spans="7:9" x14ac:dyDescent="0.25">
      <c r="G1823" s="2">
        <v>290.44799999999998</v>
      </c>
      <c r="H1823" s="2">
        <v>85.811999999999998</v>
      </c>
      <c r="I1823" s="2" t="s">
        <v>73</v>
      </c>
    </row>
    <row r="1824" spans="7:9" x14ac:dyDescent="0.25">
      <c r="G1824" s="2">
        <v>368.20800000000003</v>
      </c>
      <c r="H1824" s="2">
        <v>85.811999999999998</v>
      </c>
      <c r="I1824" s="2" t="s">
        <v>73</v>
      </c>
    </row>
    <row r="1825" spans="7:9" x14ac:dyDescent="0.25">
      <c r="G1825" s="2">
        <v>445.96800000000002</v>
      </c>
      <c r="H1825" s="2">
        <v>85.811999999999998</v>
      </c>
      <c r="I1825" s="2" t="s">
        <v>73</v>
      </c>
    </row>
    <row r="1826" spans="7:9" x14ac:dyDescent="0.25">
      <c r="G1826" s="2">
        <v>523.72799999999995</v>
      </c>
      <c r="H1826" s="2">
        <v>85.811999999999998</v>
      </c>
      <c r="I1826" s="2" t="s">
        <v>73</v>
      </c>
    </row>
    <row r="1827" spans="7:9" x14ac:dyDescent="0.25">
      <c r="G1827" s="2">
        <v>601.48800000000006</v>
      </c>
      <c r="H1827" s="2">
        <v>85.811999999999998</v>
      </c>
      <c r="I1827" s="2" t="s">
        <v>73</v>
      </c>
    </row>
    <row r="1828" spans="7:9" x14ac:dyDescent="0.25">
      <c r="G1828" s="2">
        <v>679.24800000000005</v>
      </c>
      <c r="H1828" s="2">
        <v>85.811999999999998</v>
      </c>
      <c r="I1828" s="2" t="s">
        <v>73</v>
      </c>
    </row>
    <row r="1829" spans="7:9" x14ac:dyDescent="0.25">
      <c r="G1829" s="2">
        <v>757.00800000000004</v>
      </c>
      <c r="H1829" s="2">
        <v>85.811999999999998</v>
      </c>
      <c r="I1829" s="2" t="s">
        <v>73</v>
      </c>
    </row>
    <row r="1830" spans="7:9" x14ac:dyDescent="0.25">
      <c r="G1830" s="2">
        <v>834.76800000000003</v>
      </c>
      <c r="H1830" s="2">
        <v>85.811999999999998</v>
      </c>
      <c r="I1830" s="2" t="s">
        <v>73</v>
      </c>
    </row>
    <row r="1831" spans="7:9" x14ac:dyDescent="0.25">
      <c r="G1831" s="2">
        <v>912.52800000000002</v>
      </c>
      <c r="H1831" s="2">
        <v>85.811999999999998</v>
      </c>
      <c r="I1831" s="2" t="s">
        <v>73</v>
      </c>
    </row>
    <row r="1832" spans="7:9" x14ac:dyDescent="0.25">
      <c r="G1832" s="2">
        <v>990.28800000000001</v>
      </c>
      <c r="H1832" s="2">
        <v>85.811999999999998</v>
      </c>
      <c r="I1832" s="2" t="s">
        <v>73</v>
      </c>
    </row>
    <row r="1833" spans="7:9" x14ac:dyDescent="0.25">
      <c r="G1833" s="2">
        <v>1068.048</v>
      </c>
      <c r="H1833" s="2">
        <v>85.811999999999998</v>
      </c>
      <c r="I1833" s="2" t="s">
        <v>73</v>
      </c>
    </row>
    <row r="1834" spans="7:9" x14ac:dyDescent="0.25">
      <c r="G1834" s="2">
        <v>1145.808</v>
      </c>
      <c r="H1834" s="2">
        <v>85.811999999999998</v>
      </c>
      <c r="I1834" s="2" t="s">
        <v>73</v>
      </c>
    </row>
    <row r="1835" spans="7:9" x14ac:dyDescent="0.25">
      <c r="G1835" s="2">
        <v>1223.568</v>
      </c>
      <c r="H1835" s="2">
        <v>85.811999999999998</v>
      </c>
      <c r="I1835" s="2" t="s">
        <v>73</v>
      </c>
    </row>
    <row r="1836" spans="7:9" x14ac:dyDescent="0.25">
      <c r="G1836" s="2">
        <v>1301.328</v>
      </c>
      <c r="H1836" s="2">
        <v>85.811999999999998</v>
      </c>
      <c r="I1836" s="2" t="s">
        <v>73</v>
      </c>
    </row>
    <row r="1837" spans="7:9" x14ac:dyDescent="0.25">
      <c r="G1837" s="2">
        <v>1379.088</v>
      </c>
      <c r="H1837" s="2">
        <v>85.811999999999998</v>
      </c>
      <c r="I1837" s="2" t="s">
        <v>73</v>
      </c>
    </row>
    <row r="1838" spans="7:9" x14ac:dyDescent="0.25">
      <c r="G1838" s="2">
        <v>1456.848</v>
      </c>
      <c r="H1838" s="2">
        <v>85.811999999999998</v>
      </c>
      <c r="I1838" s="2" t="s">
        <v>73</v>
      </c>
    </row>
    <row r="1839" spans="7:9" x14ac:dyDescent="0.25">
      <c r="G1839" s="2">
        <v>1534.6079999999999</v>
      </c>
      <c r="H1839" s="2">
        <v>85.811999999999998</v>
      </c>
      <c r="I1839" s="2" t="s">
        <v>73</v>
      </c>
    </row>
    <row r="1840" spans="7:9" x14ac:dyDescent="0.25">
      <c r="G1840" s="2">
        <v>1612.3679999999999</v>
      </c>
      <c r="H1840" s="2">
        <v>85.811999999999998</v>
      </c>
      <c r="I1840" s="2" t="s">
        <v>73</v>
      </c>
    </row>
    <row r="1841" spans="7:9" x14ac:dyDescent="0.25">
      <c r="G1841" s="2">
        <v>1690.1279999999999</v>
      </c>
      <c r="H1841" s="2">
        <v>85.811999999999998</v>
      </c>
      <c r="I1841" s="2" t="s">
        <v>73</v>
      </c>
    </row>
    <row r="1842" spans="7:9" x14ac:dyDescent="0.25">
      <c r="G1842" s="2">
        <v>1767.8879999999999</v>
      </c>
      <c r="H1842" s="2">
        <v>85.811999999999998</v>
      </c>
      <c r="I1842" s="2" t="s">
        <v>73</v>
      </c>
    </row>
    <row r="1843" spans="7:9" x14ac:dyDescent="0.25">
      <c r="G1843" s="2">
        <v>1845.6479999999999</v>
      </c>
      <c r="H1843" s="2">
        <v>85.811999999999998</v>
      </c>
      <c r="I1843" s="2" t="s">
        <v>73</v>
      </c>
    </row>
    <row r="1844" spans="7:9" x14ac:dyDescent="0.25">
      <c r="G1844" s="2">
        <v>1923.4079999999999</v>
      </c>
      <c r="H1844" s="2">
        <v>85.811999999999998</v>
      </c>
      <c r="I1844" s="2" t="s">
        <v>73</v>
      </c>
    </row>
    <row r="1845" spans="7:9" x14ac:dyDescent="0.25">
      <c r="G1845" s="2">
        <v>2001.1679999999999</v>
      </c>
      <c r="H1845" s="2">
        <v>85.811999999999998</v>
      </c>
      <c r="I1845" s="2" t="s">
        <v>73</v>
      </c>
    </row>
    <row r="1846" spans="7:9" x14ac:dyDescent="0.25">
      <c r="G1846" s="2">
        <v>2078.9279999999999</v>
      </c>
      <c r="H1846" s="2">
        <v>85.811999999999998</v>
      </c>
      <c r="I1846" s="2" t="s">
        <v>73</v>
      </c>
    </row>
    <row r="1847" spans="7:9" x14ac:dyDescent="0.25">
      <c r="G1847" s="2">
        <v>2156.6880000000001</v>
      </c>
      <c r="H1847" s="2">
        <v>85.811999999999998</v>
      </c>
      <c r="I1847" s="2" t="s">
        <v>73</v>
      </c>
    </row>
    <row r="1848" spans="7:9" x14ac:dyDescent="0.25">
      <c r="G1848" s="2">
        <v>2234.4479999999999</v>
      </c>
      <c r="H1848" s="2">
        <v>85.811999999999998</v>
      </c>
      <c r="I1848" s="2" t="s">
        <v>73</v>
      </c>
    </row>
    <row r="1849" spans="7:9" x14ac:dyDescent="0.25">
      <c r="G1849" s="2">
        <v>2312.2080000000001</v>
      </c>
      <c r="H1849" s="2">
        <v>85.811999999999998</v>
      </c>
      <c r="I1849" s="2" t="s">
        <v>73</v>
      </c>
    </row>
    <row r="1850" spans="7:9" x14ac:dyDescent="0.25">
      <c r="G1850" s="2">
        <v>2389.9679999999998</v>
      </c>
      <c r="H1850" s="2">
        <v>85.811999999999998</v>
      </c>
      <c r="I1850" s="2" t="s">
        <v>73</v>
      </c>
    </row>
    <row r="1851" spans="7:9" x14ac:dyDescent="0.25">
      <c r="G1851" s="2">
        <v>2467.7280000000001</v>
      </c>
      <c r="H1851" s="2">
        <v>85.811999999999998</v>
      </c>
      <c r="I1851" s="2" t="s">
        <v>73</v>
      </c>
    </row>
    <row r="1852" spans="7:9" x14ac:dyDescent="0.25">
      <c r="G1852" s="2">
        <v>2545.4879999999998</v>
      </c>
      <c r="H1852" s="2">
        <v>85.811999999999998</v>
      </c>
      <c r="I1852" s="2" t="s">
        <v>73</v>
      </c>
    </row>
    <row r="1853" spans="7:9" x14ac:dyDescent="0.25">
      <c r="G1853" s="2">
        <v>2623.248</v>
      </c>
      <c r="H1853" s="2">
        <v>85.811999999999998</v>
      </c>
      <c r="I1853" s="2" t="s">
        <v>73</v>
      </c>
    </row>
    <row r="1854" spans="7:9" x14ac:dyDescent="0.25">
      <c r="G1854" s="2">
        <v>2701.0079999999998</v>
      </c>
      <c r="H1854" s="2">
        <v>85.811999999999998</v>
      </c>
      <c r="I1854" s="2" t="s">
        <v>73</v>
      </c>
    </row>
    <row r="1855" spans="7:9" x14ac:dyDescent="0.25">
      <c r="G1855" s="2">
        <v>2778.768</v>
      </c>
      <c r="H1855" s="2">
        <v>85.811999999999998</v>
      </c>
      <c r="I1855" s="2" t="s">
        <v>73</v>
      </c>
    </row>
    <row r="1856" spans="7:9" x14ac:dyDescent="0.25">
      <c r="G1856" s="2">
        <v>2856.5279999999998</v>
      </c>
      <c r="H1856" s="2">
        <v>85.811999999999998</v>
      </c>
      <c r="I1856" s="2" t="s">
        <v>73</v>
      </c>
    </row>
    <row r="1857" spans="7:9" x14ac:dyDescent="0.25">
      <c r="G1857" s="2">
        <v>2934.28800000001</v>
      </c>
      <c r="H1857" s="2">
        <v>85.811999999999998</v>
      </c>
      <c r="I1857" s="2" t="s">
        <v>73</v>
      </c>
    </row>
    <row r="1858" spans="7:9" x14ac:dyDescent="0.25">
      <c r="G1858" s="2">
        <v>3012.0480000000098</v>
      </c>
      <c r="H1858" s="2">
        <v>85.811999999999998</v>
      </c>
      <c r="I1858" s="2" t="s">
        <v>73</v>
      </c>
    </row>
    <row r="1859" spans="7:9" x14ac:dyDescent="0.25">
      <c r="G1859" s="2">
        <v>3089.80800000001</v>
      </c>
      <c r="H1859" s="2">
        <v>85.811999999999998</v>
      </c>
      <c r="I1859" s="2" t="s">
        <v>73</v>
      </c>
    </row>
    <row r="1860" spans="7:9" x14ac:dyDescent="0.25">
      <c r="G1860" s="2">
        <v>3167.5680000000102</v>
      </c>
      <c r="H1860" s="2">
        <v>85.811999999999998</v>
      </c>
      <c r="I1860" s="2" t="s">
        <v>73</v>
      </c>
    </row>
    <row r="1861" spans="7:9" x14ac:dyDescent="0.25">
      <c r="G1861" s="2">
        <v>3245.32800000001</v>
      </c>
      <c r="H1861" s="2">
        <v>85.811999999999998</v>
      </c>
      <c r="I1861" s="2" t="s">
        <v>73</v>
      </c>
    </row>
    <row r="1862" spans="7:9" x14ac:dyDescent="0.25">
      <c r="G1862" s="2">
        <v>3323.0880000000102</v>
      </c>
      <c r="H1862" s="2">
        <v>85.811999999999998</v>
      </c>
      <c r="I1862" s="2" t="s">
        <v>73</v>
      </c>
    </row>
  </sheetData>
  <autoFilter ref="G62:I1862" xr:uid="{00000000-0009-0000-0000-000002000000}"/>
  <mergeCells count="2">
    <mergeCell ref="G54:P54"/>
    <mergeCell ref="G61:I61"/>
  </mergeCells>
  <conditionalFormatting sqref="BY9:CH53">
    <cfRule type="containsText" dxfId="3280" priority="53" operator="containsText" text="VDD">
      <formula>NOT(ISERROR(SEARCH("VDD",BY9)))</formula>
    </cfRule>
    <cfRule type="cellIs" dxfId="3279" priority="54" operator="equal">
      <formula>"VCCIO"</formula>
    </cfRule>
    <cfRule type="cellIs" dxfId="3278" priority="55" operator="equal">
      <formula>"VSS"</formula>
    </cfRule>
    <cfRule type="containsText" dxfId="3277" priority="56" operator="containsText" text="TX">
      <formula>NOT(ISERROR(SEARCH("TX",BY9)))</formula>
    </cfRule>
    <cfRule type="containsText" dxfId="3276" priority="57" operator="containsText" text="RX">
      <formula>NOT(ISERROR(SEARCH("RX",BY9)))</formula>
    </cfRule>
  </conditionalFormatting>
  <conditionalFormatting sqref="BO9:BX53">
    <cfRule type="containsText" dxfId="3275" priority="48" operator="containsText" text="VDD">
      <formula>NOT(ISERROR(SEARCH("VDD",BO9)))</formula>
    </cfRule>
    <cfRule type="cellIs" dxfId="3274" priority="49" operator="equal">
      <formula>"VCCIO"</formula>
    </cfRule>
    <cfRule type="cellIs" dxfId="3273" priority="50" operator="equal">
      <formula>"VSS"</formula>
    </cfRule>
    <cfRule type="containsText" dxfId="3272" priority="51" operator="containsText" text="TX">
      <formula>NOT(ISERROR(SEARCH("TX",BO9)))</formula>
    </cfRule>
    <cfRule type="containsText" dxfId="3271" priority="52" operator="containsText" text="RX">
      <formula>NOT(ISERROR(SEARCH("RX",BO9)))</formula>
    </cfRule>
  </conditionalFormatting>
  <conditionalFormatting sqref="BE9:BN53">
    <cfRule type="containsText" dxfId="3270" priority="43" operator="containsText" text="VDD">
      <formula>NOT(ISERROR(SEARCH("VDD",BE9)))</formula>
    </cfRule>
    <cfRule type="cellIs" dxfId="3269" priority="44" operator="equal">
      <formula>"VCCIO"</formula>
    </cfRule>
    <cfRule type="cellIs" dxfId="3268" priority="45" operator="equal">
      <formula>"VSS"</formula>
    </cfRule>
    <cfRule type="containsText" dxfId="3267" priority="46" operator="containsText" text="TX">
      <formula>NOT(ISERROR(SEARCH("TX",BE9)))</formula>
    </cfRule>
    <cfRule type="containsText" dxfId="3266" priority="47" operator="containsText" text="RX">
      <formula>NOT(ISERROR(SEARCH("RX",BE9)))</formula>
    </cfRule>
  </conditionalFormatting>
  <conditionalFormatting sqref="AU9:BD53">
    <cfRule type="containsText" dxfId="3265" priority="38" operator="containsText" text="VDD">
      <formula>NOT(ISERROR(SEARCH("VDD",AU9)))</formula>
    </cfRule>
    <cfRule type="cellIs" dxfId="3264" priority="39" operator="equal">
      <formula>"VCCIO"</formula>
    </cfRule>
    <cfRule type="cellIs" dxfId="3263" priority="40" operator="equal">
      <formula>"VSS"</formula>
    </cfRule>
    <cfRule type="containsText" dxfId="3262" priority="41" operator="containsText" text="TX">
      <formula>NOT(ISERROR(SEARCH("TX",AU9)))</formula>
    </cfRule>
    <cfRule type="containsText" dxfId="3261" priority="42" operator="containsText" text="RX">
      <formula>NOT(ISERROR(SEARCH("RX",AU9)))</formula>
    </cfRule>
  </conditionalFormatting>
  <conditionalFormatting sqref="G9:P53">
    <cfRule type="containsText" dxfId="3260" priority="33" operator="containsText" text="VDD">
      <formula>NOT(ISERROR(SEARCH("VDD",G9)))</formula>
    </cfRule>
    <cfRule type="cellIs" dxfId="3259" priority="34" operator="equal">
      <formula>"VCCIO"</formula>
    </cfRule>
    <cfRule type="cellIs" dxfId="3258" priority="35" operator="equal">
      <formula>"VSS"</formula>
    </cfRule>
    <cfRule type="containsText" dxfId="3257" priority="36" operator="containsText" text="TX">
      <formula>NOT(ISERROR(SEARCH("TX",G9)))</formula>
    </cfRule>
    <cfRule type="containsText" dxfId="3256" priority="37" operator="containsText" text="RX">
      <formula>NOT(ISERROR(SEARCH("RX",G9)))</formula>
    </cfRule>
  </conditionalFormatting>
  <conditionalFormatting sqref="Q9:Z53">
    <cfRule type="containsText" dxfId="3255" priority="28" operator="containsText" text="VDD">
      <formula>NOT(ISERROR(SEARCH("VDD",Q9)))</formula>
    </cfRule>
    <cfRule type="cellIs" dxfId="3254" priority="29" operator="equal">
      <formula>"VCCIO"</formula>
    </cfRule>
    <cfRule type="cellIs" dxfId="3253" priority="30" operator="equal">
      <formula>"VSS"</formula>
    </cfRule>
    <cfRule type="containsText" dxfId="3252" priority="31" operator="containsText" text="TX">
      <formula>NOT(ISERROR(SEARCH("TX",Q9)))</formula>
    </cfRule>
    <cfRule type="containsText" dxfId="3251" priority="32" operator="containsText" text="RX">
      <formula>NOT(ISERROR(SEARCH("RX",Q9)))</formula>
    </cfRule>
  </conditionalFormatting>
  <conditionalFormatting sqref="AA9:AJ53">
    <cfRule type="containsText" dxfId="3250" priority="23" operator="containsText" text="VDD">
      <formula>NOT(ISERROR(SEARCH("VDD",AA9)))</formula>
    </cfRule>
    <cfRule type="cellIs" dxfId="3249" priority="24" operator="equal">
      <formula>"VCCIO"</formula>
    </cfRule>
    <cfRule type="cellIs" dxfId="3248" priority="25" operator="equal">
      <formula>"VSS"</formula>
    </cfRule>
    <cfRule type="containsText" dxfId="3247" priority="26" operator="containsText" text="TX">
      <formula>NOT(ISERROR(SEARCH("TX",AA9)))</formula>
    </cfRule>
    <cfRule type="containsText" dxfId="3246" priority="27" operator="containsText" text="RX">
      <formula>NOT(ISERROR(SEARCH("RX",AA9)))</formula>
    </cfRule>
  </conditionalFormatting>
  <conditionalFormatting sqref="AK9:AT53">
    <cfRule type="containsText" dxfId="3245" priority="18" operator="containsText" text="VDD">
      <formula>NOT(ISERROR(SEARCH("VDD",AK9)))</formula>
    </cfRule>
    <cfRule type="cellIs" dxfId="3244" priority="19" operator="equal">
      <formula>"VCCIO"</formula>
    </cfRule>
    <cfRule type="cellIs" dxfId="3243" priority="20" operator="equal">
      <formula>"VSS"</formula>
    </cfRule>
    <cfRule type="containsText" dxfId="3242" priority="21" operator="containsText" text="TX">
      <formula>NOT(ISERROR(SEARCH("TX",AK9)))</formula>
    </cfRule>
    <cfRule type="containsText" dxfId="3241" priority="22" operator="containsText" text="RX">
      <formula>NOT(ISERROR(SEARCH("RX",AK9)))</formula>
    </cfRule>
  </conditionalFormatting>
  <conditionalFormatting sqref="C9:F53">
    <cfRule type="containsText" dxfId="3240" priority="13" operator="containsText" text="VDD">
      <formula>NOT(ISERROR(SEARCH("VDD",C9)))</formula>
    </cfRule>
    <cfRule type="cellIs" dxfId="3239" priority="14" operator="equal">
      <formula>"VCCIO"</formula>
    </cfRule>
    <cfRule type="cellIs" dxfId="3238" priority="15" operator="equal">
      <formula>"VSS"</formula>
    </cfRule>
    <cfRule type="containsText" dxfId="3237" priority="16" operator="containsText" text="TX">
      <formula>NOT(ISERROR(SEARCH("TX",C9)))</formula>
    </cfRule>
    <cfRule type="containsText" dxfId="3236" priority="17" operator="containsText" text="RX">
      <formula>NOT(ISERROR(SEARCH("RX",C9)))</formula>
    </cfRule>
  </conditionalFormatting>
  <conditionalFormatting sqref="CI9:CJ53">
    <cfRule type="containsText" dxfId="3235" priority="8" operator="containsText" text="VDD">
      <formula>NOT(ISERROR(SEARCH("VDD",CI9)))</formula>
    </cfRule>
    <cfRule type="cellIs" dxfId="3234" priority="9" operator="equal">
      <formula>"VCCIO"</formula>
    </cfRule>
    <cfRule type="cellIs" dxfId="3233" priority="10" operator="equal">
      <formula>"VSS"</formula>
    </cfRule>
    <cfRule type="containsText" dxfId="3232" priority="11" operator="containsText" text="TX">
      <formula>NOT(ISERROR(SEARCH("TX",CI9)))</formula>
    </cfRule>
    <cfRule type="containsText" dxfId="3231" priority="12" operator="containsText" text="RX">
      <formula>NOT(ISERROR(SEARCH("RX",CI9)))</formula>
    </cfRule>
  </conditionalFormatting>
  <conditionalFormatting sqref="C9:CJ53">
    <cfRule type="cellIs" dxfId="3230" priority="7" operator="equal">
      <formula>"NC"</formula>
    </cfRule>
  </conditionalFormatting>
  <conditionalFormatting sqref="CK9:CT53">
    <cfRule type="cellIs" dxfId="3229" priority="1" operator="equal">
      <formula>"NC"</formula>
    </cfRule>
    <cfRule type="containsText" dxfId="3228" priority="2" operator="containsText" text="VDD">
      <formula>NOT(ISERROR(SEARCH("VDD",CK9)))</formula>
    </cfRule>
    <cfRule type="cellIs" dxfId="3227" priority="3" operator="equal">
      <formula>"VCCIO"</formula>
    </cfRule>
    <cfRule type="cellIs" dxfId="3226" priority="4" operator="equal">
      <formula>"VSS"</formula>
    </cfRule>
    <cfRule type="containsText" dxfId="3225" priority="5" operator="containsText" text="TX">
      <formula>NOT(ISERROR(SEARCH("TX",CK9)))</formula>
    </cfRule>
    <cfRule type="containsText" dxfId="3224" priority="6" operator="containsText" text="RX">
      <formula>NOT(ISERROR(SEARCH("RX",CK9)))</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3078-14D7-452D-AC0C-2558A68EFA51}">
  <sheetPr codeName="Sheet9"/>
  <dimension ref="A1"/>
  <sheetViews>
    <sheetView zoomScaleNormal="100" workbookViewId="0">
      <selection sqref="A1:AN45"/>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W4590"/>
  <sheetViews>
    <sheetView zoomScale="70" zoomScaleNormal="70" workbookViewId="0">
      <pane xSplit="2" ySplit="8" topLeftCell="C64" activePane="bottomRight" state="frozen"/>
      <selection pane="topRight" activeCell="C1" sqref="C1"/>
      <selection pane="bottomLeft" activeCell="A9" sqref="A9"/>
      <selection pane="bottomRight" activeCell="B103" sqref="B103"/>
    </sheetView>
  </sheetViews>
  <sheetFormatPr defaultColWidth="8.7109375" defaultRowHeight="15" x14ac:dyDescent="0.25"/>
  <cols>
    <col min="1" max="1" width="10" bestFit="1" customWidth="1"/>
    <col min="2" max="2" width="35.140625" customWidth="1"/>
    <col min="3" max="3" width="11" customWidth="1"/>
    <col min="4" max="4" width="11.7109375" customWidth="1"/>
    <col min="5" max="8" width="12.140625" customWidth="1"/>
    <col min="9" max="14" width="9.7109375" customWidth="1"/>
    <col min="15" max="15" width="12.28515625" customWidth="1"/>
    <col min="16" max="18" width="9.7109375" customWidth="1"/>
    <col min="19" max="19" width="11.7109375" customWidth="1"/>
    <col min="20" max="48" width="9.7109375" customWidth="1"/>
  </cols>
  <sheetData>
    <row r="1" spans="1:101" s="3" customFormat="1" ht="26.25" customHeight="1" x14ac:dyDescent="0.4">
      <c r="B1" s="3" t="s">
        <v>70</v>
      </c>
    </row>
    <row r="2" spans="1:101" x14ac:dyDescent="0.25">
      <c r="B2" s="4" t="s">
        <v>32</v>
      </c>
      <c r="C2" s="4"/>
      <c r="D2" s="4"/>
      <c r="E2" s="4"/>
      <c r="F2" s="4"/>
      <c r="G2" s="4"/>
      <c r="H2" s="4"/>
      <c r="I2" s="5"/>
      <c r="J2" s="5"/>
      <c r="K2" s="5"/>
      <c r="L2" s="5"/>
      <c r="M2" s="5"/>
      <c r="N2" s="5"/>
      <c r="O2" s="5"/>
      <c r="P2" s="5"/>
    </row>
    <row r="3" spans="1:101" x14ac:dyDescent="0.25">
      <c r="B3" s="5" t="s">
        <v>71</v>
      </c>
      <c r="C3" s="5"/>
      <c r="D3" s="5"/>
      <c r="E3" s="5"/>
      <c r="F3" s="5"/>
      <c r="G3" s="5"/>
      <c r="H3" s="5"/>
      <c r="I3" s="5"/>
      <c r="J3" s="5"/>
      <c r="K3" s="5"/>
      <c r="L3" s="5"/>
      <c r="M3" s="5"/>
      <c r="N3" s="5"/>
      <c r="O3" s="5"/>
      <c r="P3" s="5"/>
    </row>
    <row r="4" spans="1:101" x14ac:dyDescent="0.25">
      <c r="B4" s="5"/>
      <c r="C4" s="5"/>
      <c r="D4" s="5"/>
      <c r="E4" s="5"/>
      <c r="F4" s="5"/>
      <c r="G4" s="5"/>
      <c r="H4" s="5"/>
      <c r="I4" s="5"/>
      <c r="J4" s="5"/>
      <c r="K4" s="5"/>
      <c r="L4" s="5"/>
      <c r="M4" s="5"/>
      <c r="N4" s="5"/>
      <c r="O4" s="5"/>
      <c r="P4" s="5"/>
    </row>
    <row r="5" spans="1:101" s="7" customFormat="1" ht="5.45" customHeight="1" x14ac:dyDescent="0.25">
      <c r="B5" s="6"/>
      <c r="C5" s="6"/>
      <c r="D5" s="6"/>
      <c r="E5" s="6"/>
      <c r="F5" s="6"/>
      <c r="G5" s="6"/>
      <c r="H5" s="6"/>
      <c r="I5" s="6"/>
      <c r="J5" s="6"/>
      <c r="K5" s="6"/>
      <c r="L5" s="6"/>
      <c r="M5" s="6"/>
      <c r="N5" s="6"/>
      <c r="O5" s="6"/>
      <c r="P5" s="6"/>
    </row>
    <row r="6" spans="1:101" x14ac:dyDescent="0.25">
      <c r="S6">
        <f>S8-I8</f>
        <v>388.79999999999995</v>
      </c>
    </row>
    <row r="7" spans="1:101" x14ac:dyDescent="0.25">
      <c r="CJ7">
        <f>CJ8+Parameters!C16</f>
        <v>3478.2680000000064</v>
      </c>
    </row>
    <row r="8" spans="1:101" x14ac:dyDescent="0.25">
      <c r="C8" s="69">
        <f>E8-45</f>
        <v>89.927999999999997</v>
      </c>
      <c r="D8">
        <f>E8-Parameters!$C$8/2</f>
        <v>96.048000000000002</v>
      </c>
      <c r="E8">
        <f>F8-Parameters!$C$8/2</f>
        <v>134.928</v>
      </c>
      <c r="F8">
        <f>G8-Parameters!$C$8/2</f>
        <v>173.80799999999999</v>
      </c>
      <c r="G8">
        <f>H8-Parameters!$C$8/2</f>
        <v>212.68799999999999</v>
      </c>
      <c r="H8">
        <f>I8-Parameters!$C$8/2</f>
        <v>251.56799999999998</v>
      </c>
      <c r="I8">
        <f>EMIB_Data_channel_x8!G8</f>
        <v>290.44799999999998</v>
      </c>
      <c r="J8">
        <f>I8+Parameters!$C$8/2</f>
        <v>329.32799999999997</v>
      </c>
      <c r="K8">
        <f>J8+Parameters!$C$8/2</f>
        <v>368.20799999999997</v>
      </c>
      <c r="L8">
        <f>K8+Parameters!$C$8/2</f>
        <v>407.08799999999997</v>
      </c>
      <c r="M8">
        <f>L8+Parameters!$C$8/2</f>
        <v>445.96799999999996</v>
      </c>
      <c r="N8">
        <f>M8+Parameters!$C$8/2</f>
        <v>484.84799999999996</v>
      </c>
      <c r="O8">
        <f>N8+Parameters!$C$8/2</f>
        <v>523.72799999999995</v>
      </c>
      <c r="P8">
        <f>O8+Parameters!$C$8/2</f>
        <v>562.60799999999995</v>
      </c>
      <c r="Q8">
        <f>P8+Parameters!$C$8/2</f>
        <v>601.48799999999994</v>
      </c>
      <c r="R8">
        <f>Q8+Parameters!$C$8/2</f>
        <v>640.36799999999994</v>
      </c>
      <c r="S8">
        <f>R8+Parameters!$C$8/2</f>
        <v>679.24799999999993</v>
      </c>
      <c r="T8">
        <f>S8+Parameters!$C$8/2</f>
        <v>718.12799999999993</v>
      </c>
      <c r="U8">
        <f>T8+Parameters!$C$8/2</f>
        <v>757.00799999999992</v>
      </c>
      <c r="V8">
        <f>U8+Parameters!$C$8/2</f>
        <v>795.88799999999992</v>
      </c>
      <c r="W8">
        <f>V8+Parameters!$C$8/2</f>
        <v>834.76799999999992</v>
      </c>
      <c r="X8">
        <f>W8+Parameters!$C$8/2</f>
        <v>873.64799999999991</v>
      </c>
      <c r="Y8">
        <f>X8+Parameters!$C$8/2</f>
        <v>912.52799999999991</v>
      </c>
      <c r="Z8">
        <f>Y8+Parameters!$C$8/2</f>
        <v>951.4079999999999</v>
      </c>
      <c r="AA8">
        <f>Z8+Parameters!$C$8/2</f>
        <v>990.2879999999999</v>
      </c>
      <c r="AB8">
        <f>AA8+Parameters!$C$8/2</f>
        <v>1029.1679999999999</v>
      </c>
      <c r="AC8">
        <f>AB8+Parameters!$C$8/2</f>
        <v>1068.048</v>
      </c>
      <c r="AD8">
        <f>AC8+Parameters!$C$8/2</f>
        <v>1106.9280000000001</v>
      </c>
      <c r="AE8">
        <f>AD8+Parameters!$C$8/2</f>
        <v>1145.8080000000002</v>
      </c>
      <c r="AF8">
        <f>AE8+Parameters!$C$8/2</f>
        <v>1184.6880000000003</v>
      </c>
      <c r="AG8">
        <f>AF8+Parameters!$C$8/2</f>
        <v>1223.5680000000004</v>
      </c>
      <c r="AH8">
        <f>AG8+Parameters!$C$8/2</f>
        <v>1262.4480000000005</v>
      </c>
      <c r="AI8">
        <f>AH8+Parameters!$C$8/2</f>
        <v>1301.3280000000007</v>
      </c>
      <c r="AJ8">
        <f>AI8+Parameters!$C$8/2</f>
        <v>1340.2080000000008</v>
      </c>
      <c r="AK8">
        <f>AJ8+Parameters!$C$8/2</f>
        <v>1379.0880000000009</v>
      </c>
      <c r="AL8">
        <f>AK8+Parameters!$C$8/2</f>
        <v>1417.968000000001</v>
      </c>
      <c r="AM8">
        <f>AL8+Parameters!$C$8/2</f>
        <v>1456.8480000000011</v>
      </c>
      <c r="AN8">
        <f>AM8+Parameters!$C$8/2</f>
        <v>1495.7280000000012</v>
      </c>
      <c r="AO8">
        <f>AN8+Parameters!$C$8/2</f>
        <v>1534.6080000000013</v>
      </c>
      <c r="AP8">
        <f>AO8+Parameters!$C$8/2</f>
        <v>1573.4880000000014</v>
      </c>
      <c r="AQ8">
        <f>AP8+Parameters!$C$8/2</f>
        <v>1612.3680000000015</v>
      </c>
      <c r="AR8">
        <f>AQ8+Parameters!$C$8/2</f>
        <v>1651.2480000000016</v>
      </c>
      <c r="AS8">
        <f>AR8+Parameters!$C$8/2</f>
        <v>1690.1280000000017</v>
      </c>
      <c r="AT8">
        <f>AS8+Parameters!$C$8/2</f>
        <v>1729.0080000000019</v>
      </c>
      <c r="AU8">
        <f>AT8+Parameters!$C$8/2</f>
        <v>1767.888000000002</v>
      </c>
      <c r="AV8">
        <f>AU8+Parameters!$C$8/2</f>
        <v>1806.7680000000021</v>
      </c>
      <c r="AW8">
        <f>AV8+Parameters!$C$8/2</f>
        <v>1845.6480000000022</v>
      </c>
      <c r="AX8">
        <f>AW8+Parameters!$C$8/2</f>
        <v>1884.5280000000023</v>
      </c>
      <c r="AY8">
        <f>AX8+Parameters!$C$8/2</f>
        <v>1923.4080000000024</v>
      </c>
      <c r="AZ8">
        <f>AY8+Parameters!$C$8/2</f>
        <v>1962.2880000000025</v>
      </c>
      <c r="BA8">
        <f>AZ8+Parameters!$C$8/2</f>
        <v>2001.1680000000026</v>
      </c>
      <c r="BB8">
        <f>BA8+Parameters!$C$8/2</f>
        <v>2040.0480000000027</v>
      </c>
      <c r="BC8">
        <f>BB8+Parameters!$C$8/2</f>
        <v>2078.9280000000026</v>
      </c>
      <c r="BD8">
        <f>BC8+Parameters!$C$8/2</f>
        <v>2117.8080000000027</v>
      </c>
      <c r="BE8">
        <f>BD8+Parameters!$C$8/2</f>
        <v>2156.6880000000028</v>
      </c>
      <c r="BF8">
        <f>BE8+Parameters!$C$8/2</f>
        <v>2195.5680000000029</v>
      </c>
      <c r="BG8">
        <f>BF8+Parameters!$C$8/2</f>
        <v>2234.448000000003</v>
      </c>
      <c r="BH8">
        <f>BG8+Parameters!$C$8/2</f>
        <v>2273.3280000000032</v>
      </c>
      <c r="BI8">
        <f>BH8+Parameters!$C$8/2</f>
        <v>2312.2080000000033</v>
      </c>
      <c r="BJ8">
        <f>BI8+Parameters!$C$8/2</f>
        <v>2351.0880000000034</v>
      </c>
      <c r="BK8">
        <f>BJ8+Parameters!$C$8/2</f>
        <v>2389.9680000000035</v>
      </c>
      <c r="BL8">
        <f>BK8+Parameters!$C$8/2</f>
        <v>2428.8480000000036</v>
      </c>
      <c r="BM8">
        <f>BL8+Parameters!$C$8/2</f>
        <v>2467.7280000000037</v>
      </c>
      <c r="BN8">
        <f>BM8+Parameters!$C$8/2</f>
        <v>2506.6080000000038</v>
      </c>
      <c r="BO8">
        <f>BN8+Parameters!$C$8/2</f>
        <v>2545.4880000000039</v>
      </c>
      <c r="BP8">
        <f>BO8+Parameters!$C$8/2</f>
        <v>2584.368000000004</v>
      </c>
      <c r="BQ8">
        <f>BP8+Parameters!$C$8/2</f>
        <v>2623.2480000000041</v>
      </c>
      <c r="BR8">
        <f>BQ8+Parameters!$C$8/2</f>
        <v>2662.1280000000042</v>
      </c>
      <c r="BS8">
        <f>BR8+Parameters!$C$8/2</f>
        <v>2701.0080000000044</v>
      </c>
      <c r="BT8">
        <f>BS8+Parameters!$C$8/2</f>
        <v>2739.8880000000045</v>
      </c>
      <c r="BU8">
        <f>BT8+Parameters!$C$8/2</f>
        <v>2778.7680000000046</v>
      </c>
      <c r="BV8">
        <f>BU8+Parameters!$C$8/2</f>
        <v>2817.6480000000047</v>
      </c>
      <c r="BW8">
        <f>BV8+Parameters!$C$8/2</f>
        <v>2856.5280000000048</v>
      </c>
      <c r="BX8">
        <f>BW8+Parameters!$C$8/2</f>
        <v>2895.4080000000049</v>
      </c>
      <c r="BY8">
        <f>BX8+Parameters!$C$8/2</f>
        <v>2934.288000000005</v>
      </c>
      <c r="BZ8">
        <f>BY8+Parameters!$C$8/2</f>
        <v>2973.1680000000051</v>
      </c>
      <c r="CA8">
        <f>BZ8+Parameters!$C$8/2</f>
        <v>3012.0480000000052</v>
      </c>
      <c r="CB8">
        <f>CA8+Parameters!$C$8/2</f>
        <v>3050.9280000000053</v>
      </c>
      <c r="CC8">
        <f>CB8+Parameters!$C$8/2</f>
        <v>3089.8080000000054</v>
      </c>
      <c r="CD8">
        <f>CC8+Parameters!$C$8/2</f>
        <v>3128.6880000000056</v>
      </c>
      <c r="CE8">
        <f>CD8+Parameters!$C$8/2</f>
        <v>3167.5680000000057</v>
      </c>
      <c r="CF8">
        <f>CE8+Parameters!$C$8/2</f>
        <v>3206.4480000000058</v>
      </c>
      <c r="CG8">
        <f>CF8+Parameters!$C$8/2</f>
        <v>3245.3280000000059</v>
      </c>
      <c r="CH8">
        <f>CG8+Parameters!$C$8/2</f>
        <v>3284.208000000006</v>
      </c>
      <c r="CI8">
        <f>CH8+Parameters!$C$8/2</f>
        <v>3323.0880000000061</v>
      </c>
      <c r="CJ8">
        <f>CI8+Parameters!$C$8/2</f>
        <v>3361.9680000000062</v>
      </c>
      <c r="CK8">
        <f>CJ8+Parameters!$C$8/2</f>
        <v>3400.8480000000063</v>
      </c>
      <c r="CL8">
        <f>CK8+Parameters!$C$8/2</f>
        <v>3439.7280000000064</v>
      </c>
      <c r="CM8">
        <f>CL8+Parameters!$C$8/2</f>
        <v>3478.6080000000065</v>
      </c>
      <c r="CN8">
        <f>CM8+Parameters!$C$8/2</f>
        <v>3517.4880000000067</v>
      </c>
      <c r="CO8">
        <f>CN8+Parameters!$C$8/2</f>
        <v>3556.3680000000068</v>
      </c>
      <c r="CP8">
        <f>CO8+Parameters!$C$8/2</f>
        <v>3595.2480000000069</v>
      </c>
      <c r="CQ8">
        <f>CP8+Parameters!$C$8/2</f>
        <v>3634.128000000007</v>
      </c>
      <c r="CR8">
        <f>CQ8+Parameters!$C$8/2</f>
        <v>3673.0080000000071</v>
      </c>
      <c r="CS8">
        <f>CR8+Parameters!$C$8/2</f>
        <v>3711.8880000000072</v>
      </c>
      <c r="CT8">
        <f>CS8+Parameters!$C$8/2</f>
        <v>3750.7680000000073</v>
      </c>
      <c r="CU8">
        <f>CT8+Parameters!$C$8/2</f>
        <v>3789.6480000000074</v>
      </c>
      <c r="CV8">
        <f>CU8+Parameters!$C$8/2</f>
        <v>3828.5280000000075</v>
      </c>
      <c r="CW8" s="69">
        <f>CU8+45</f>
        <v>3834.6480000000074</v>
      </c>
    </row>
    <row r="9" spans="1:101" x14ac:dyDescent="0.25">
      <c r="C9" s="96">
        <f>E9-45</f>
        <v>103.09</v>
      </c>
      <c r="D9" s="96"/>
      <c r="E9" s="96">
        <f>148.09</f>
        <v>148.09</v>
      </c>
    </row>
    <row r="10" spans="1:101" ht="15.75" customHeight="1" thickBot="1" x14ac:dyDescent="0.3">
      <c r="A10" s="60">
        <f>B10-21.6</f>
        <v>2171.5920000000024</v>
      </c>
      <c r="B10" s="39">
        <f>B11+Parameters!$C$9/2</f>
        <v>2193.1920000000023</v>
      </c>
      <c r="C10" s="84"/>
      <c r="D10" s="84"/>
      <c r="E10" s="62"/>
      <c r="F10" s="45"/>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62"/>
      <c r="CV10" s="62"/>
      <c r="CW10" s="53"/>
    </row>
    <row r="11" spans="1:101" x14ac:dyDescent="0.25">
      <c r="B11" s="39">
        <f>B12+Parameters!$C$9/2</f>
        <v>2170.5320000000024</v>
      </c>
      <c r="C11" s="85" t="s">
        <v>72</v>
      </c>
      <c r="D11" s="86"/>
      <c r="E11" s="87" t="s">
        <v>72</v>
      </c>
      <c r="F11" s="45"/>
      <c r="G11" s="26" t="s">
        <v>72</v>
      </c>
      <c r="H11" s="26"/>
      <c r="I11" s="26" t="s">
        <v>72</v>
      </c>
      <c r="J11" s="26"/>
      <c r="K11" s="26" t="s">
        <v>1327</v>
      </c>
      <c r="L11" s="26"/>
      <c r="M11" s="26" t="s">
        <v>1327</v>
      </c>
      <c r="N11" s="26"/>
      <c r="O11" s="26" t="s">
        <v>1327</v>
      </c>
      <c r="P11" s="26"/>
      <c r="Q11" s="26" t="s">
        <v>1327</v>
      </c>
      <c r="R11" s="26"/>
      <c r="S11" s="26" t="s">
        <v>1327</v>
      </c>
      <c r="T11" s="26"/>
      <c r="U11" s="26" t="s">
        <v>1327</v>
      </c>
      <c r="V11" s="26"/>
      <c r="W11" s="26" t="s">
        <v>1327</v>
      </c>
      <c r="X11" s="26"/>
      <c r="Y11" s="26" t="s">
        <v>1327</v>
      </c>
      <c r="Z11" s="26"/>
      <c r="AA11" s="26" t="s">
        <v>1327</v>
      </c>
      <c r="AB11" s="26"/>
      <c r="AC11" s="26" t="s">
        <v>1327</v>
      </c>
      <c r="AD11" s="26"/>
      <c r="AE11" s="26" t="s">
        <v>1327</v>
      </c>
      <c r="AF11" s="26"/>
      <c r="AG11" s="26" t="s">
        <v>1327</v>
      </c>
      <c r="AH11" s="26"/>
      <c r="AI11" s="26" t="s">
        <v>1327</v>
      </c>
      <c r="AJ11" s="26"/>
      <c r="AK11" s="26" t="s">
        <v>1327</v>
      </c>
      <c r="AL11" s="26"/>
      <c r="AM11" s="26" t="s">
        <v>1327</v>
      </c>
      <c r="AN11" s="26"/>
      <c r="AO11" s="26" t="s">
        <v>1327</v>
      </c>
      <c r="AP11" s="26"/>
      <c r="AQ11" s="26" t="s">
        <v>1327</v>
      </c>
      <c r="AR11" s="26"/>
      <c r="AS11" s="26" t="s">
        <v>1327</v>
      </c>
      <c r="AT11" s="26"/>
      <c r="AU11" s="26" t="s">
        <v>1327</v>
      </c>
      <c r="AV11" s="26"/>
      <c r="AW11" s="26" t="s">
        <v>1327</v>
      </c>
      <c r="AX11" s="26"/>
      <c r="AY11" s="26" t="s">
        <v>1327</v>
      </c>
      <c r="AZ11" s="26"/>
      <c r="BA11" s="26" t="s">
        <v>1327</v>
      </c>
      <c r="BB11" s="26"/>
      <c r="BC11" s="26" t="s">
        <v>1327</v>
      </c>
      <c r="BD11" s="26"/>
      <c r="BE11" s="26" t="s">
        <v>1327</v>
      </c>
      <c r="BF11" s="26"/>
      <c r="BG11" s="26" t="s">
        <v>1327</v>
      </c>
      <c r="BH11" s="26"/>
      <c r="BI11" s="26" t="s">
        <v>1327</v>
      </c>
      <c r="BJ11" s="26"/>
      <c r="BK11" s="26" t="s">
        <v>1327</v>
      </c>
      <c r="BL11" s="26"/>
      <c r="BM11" s="26" t="s">
        <v>1327</v>
      </c>
      <c r="BN11" s="26"/>
      <c r="BO11" s="26" t="s">
        <v>1327</v>
      </c>
      <c r="BP11" s="26"/>
      <c r="BQ11" s="26" t="s">
        <v>1327</v>
      </c>
      <c r="BR11" s="26"/>
      <c r="BS11" s="26" t="s">
        <v>1327</v>
      </c>
      <c r="BT11" s="26"/>
      <c r="BU11" s="26" t="s">
        <v>1327</v>
      </c>
      <c r="BV11" s="26"/>
      <c r="BW11" s="26" t="s">
        <v>1327</v>
      </c>
      <c r="BX11" s="26"/>
      <c r="BY11" s="26" t="s">
        <v>1327</v>
      </c>
      <c r="BZ11" s="26"/>
      <c r="CA11" s="26" t="s">
        <v>1327</v>
      </c>
      <c r="CB11" s="26"/>
      <c r="CC11" s="26" t="s">
        <v>1327</v>
      </c>
      <c r="CD11" s="26"/>
      <c r="CE11" s="26" t="s">
        <v>1327</v>
      </c>
      <c r="CF11" s="26"/>
      <c r="CG11" s="26" t="s">
        <v>1327</v>
      </c>
      <c r="CH11" s="26"/>
      <c r="CI11" s="26" t="s">
        <v>1327</v>
      </c>
      <c r="CJ11" s="26"/>
      <c r="CK11" s="26" t="s">
        <v>1327</v>
      </c>
      <c r="CL11" s="26"/>
      <c r="CM11" s="26" t="s">
        <v>1327</v>
      </c>
      <c r="CN11" s="26"/>
      <c r="CO11" s="26" t="s">
        <v>1327</v>
      </c>
      <c r="CP11" s="26"/>
      <c r="CQ11" s="26" t="s">
        <v>1327</v>
      </c>
      <c r="CR11" s="26"/>
      <c r="CS11" s="26" t="s">
        <v>1327</v>
      </c>
      <c r="CT11" s="61"/>
      <c r="CU11" s="71" t="s">
        <v>72</v>
      </c>
      <c r="CV11" s="72"/>
      <c r="CW11" s="73" t="s">
        <v>72</v>
      </c>
    </row>
    <row r="12" spans="1:101" x14ac:dyDescent="0.25">
      <c r="B12" s="39">
        <f>B13+Parameters!$C$9/2</f>
        <v>2147.8720000000026</v>
      </c>
      <c r="C12" s="88"/>
      <c r="D12" s="83"/>
      <c r="E12" s="94"/>
      <c r="F12" s="81"/>
      <c r="G12" s="26"/>
      <c r="H12" s="26" t="s">
        <v>72</v>
      </c>
      <c r="I12" s="26"/>
      <c r="J12" s="26" t="s">
        <v>72</v>
      </c>
      <c r="K12" s="26"/>
      <c r="L12" s="26" t="s">
        <v>72</v>
      </c>
      <c r="M12" s="26"/>
      <c r="N12" s="26" t="s">
        <v>72</v>
      </c>
      <c r="O12" s="26"/>
      <c r="P12" s="26" t="s">
        <v>72</v>
      </c>
      <c r="Q12" s="26"/>
      <c r="R12" s="26" t="s">
        <v>72</v>
      </c>
      <c r="S12" s="26"/>
      <c r="T12" s="26" t="s">
        <v>72</v>
      </c>
      <c r="U12" s="26"/>
      <c r="V12" s="26" t="s">
        <v>72</v>
      </c>
      <c r="W12" s="26"/>
      <c r="X12" s="26" t="s">
        <v>72</v>
      </c>
      <c r="Y12" s="26"/>
      <c r="Z12" s="26" t="s">
        <v>72</v>
      </c>
      <c r="AA12" s="26"/>
      <c r="AB12" s="26" t="s">
        <v>72</v>
      </c>
      <c r="AC12" s="26"/>
      <c r="AD12" s="26" t="s">
        <v>72</v>
      </c>
      <c r="AE12" s="26"/>
      <c r="AF12" s="26" t="s">
        <v>72</v>
      </c>
      <c r="AG12" s="26"/>
      <c r="AH12" s="26" t="s">
        <v>72</v>
      </c>
      <c r="AI12" s="26"/>
      <c r="AJ12" s="26" t="s">
        <v>72</v>
      </c>
      <c r="AK12" s="26"/>
      <c r="AL12" s="26" t="s">
        <v>72</v>
      </c>
      <c r="AM12" s="26"/>
      <c r="AN12" s="26" t="s">
        <v>72</v>
      </c>
      <c r="AO12" s="26"/>
      <c r="AP12" s="26" t="s">
        <v>72</v>
      </c>
      <c r="AQ12" s="26"/>
      <c r="AR12" s="26" t="s">
        <v>72</v>
      </c>
      <c r="AS12" s="26"/>
      <c r="AT12" s="26" t="s">
        <v>72</v>
      </c>
      <c r="AU12" s="26"/>
      <c r="AV12" s="26" t="s">
        <v>72</v>
      </c>
      <c r="AW12" s="26"/>
      <c r="AX12" s="26" t="s">
        <v>72</v>
      </c>
      <c r="AY12" s="26"/>
      <c r="AZ12" s="26" t="s">
        <v>72</v>
      </c>
      <c r="BA12" s="26"/>
      <c r="BB12" s="26" t="s">
        <v>72</v>
      </c>
      <c r="BC12" s="26"/>
      <c r="BD12" s="26" t="s">
        <v>72</v>
      </c>
      <c r="BE12" s="26"/>
      <c r="BF12" s="26" t="s">
        <v>72</v>
      </c>
      <c r="BG12" s="26"/>
      <c r="BH12" s="26" t="s">
        <v>72</v>
      </c>
      <c r="BI12" s="26"/>
      <c r="BJ12" s="26" t="s">
        <v>72</v>
      </c>
      <c r="BK12" s="26"/>
      <c r="BL12" s="26" t="s">
        <v>72</v>
      </c>
      <c r="BM12" s="26"/>
      <c r="BN12" s="26" t="s">
        <v>72</v>
      </c>
      <c r="BO12" s="26"/>
      <c r="BP12" s="26" t="s">
        <v>72</v>
      </c>
      <c r="BQ12" s="26"/>
      <c r="BR12" s="26" t="s">
        <v>72</v>
      </c>
      <c r="BS12" s="26"/>
      <c r="BT12" s="26" t="s">
        <v>72</v>
      </c>
      <c r="BU12" s="26"/>
      <c r="BV12" s="26" t="s">
        <v>72</v>
      </c>
      <c r="BW12" s="26"/>
      <c r="BX12" s="26" t="s">
        <v>72</v>
      </c>
      <c r="BY12" s="26"/>
      <c r="BZ12" s="26" t="s">
        <v>72</v>
      </c>
      <c r="CA12" s="26"/>
      <c r="CB12" s="26" t="s">
        <v>72</v>
      </c>
      <c r="CC12" s="26"/>
      <c r="CD12" s="26" t="s">
        <v>72</v>
      </c>
      <c r="CE12" s="26"/>
      <c r="CF12" s="26" t="s">
        <v>72</v>
      </c>
      <c r="CG12" s="26"/>
      <c r="CH12" s="26" t="s">
        <v>72</v>
      </c>
      <c r="CI12" s="26"/>
      <c r="CJ12" s="26" t="s">
        <v>72</v>
      </c>
      <c r="CK12" s="26"/>
      <c r="CL12" s="26" t="s">
        <v>72</v>
      </c>
      <c r="CM12" s="26"/>
      <c r="CN12" s="26" t="s">
        <v>72</v>
      </c>
      <c r="CO12" s="26"/>
      <c r="CP12" s="26" t="s">
        <v>72</v>
      </c>
      <c r="CQ12" s="26"/>
      <c r="CR12" s="26" t="s">
        <v>72</v>
      </c>
      <c r="CS12" s="26"/>
      <c r="CT12" s="61"/>
      <c r="CU12" s="74"/>
      <c r="CV12" s="26"/>
      <c r="CW12" s="75"/>
    </row>
    <row r="13" spans="1:101" ht="15.75" customHeight="1" thickBot="1" x14ac:dyDescent="0.3">
      <c r="B13" s="39">
        <f>B14+Parameters!$C$9/2</f>
        <v>2125.2120000000027</v>
      </c>
      <c r="C13" s="90" t="s">
        <v>72</v>
      </c>
      <c r="D13" s="91"/>
      <c r="E13" s="95" t="s">
        <v>72</v>
      </c>
      <c r="F13" s="81"/>
      <c r="G13" s="26" t="s">
        <v>72</v>
      </c>
      <c r="H13" s="26"/>
      <c r="I13" s="26" t="s">
        <v>72</v>
      </c>
      <c r="J13" s="26"/>
      <c r="K13" s="26" t="s">
        <v>1327</v>
      </c>
      <c r="L13" s="26"/>
      <c r="M13" s="26" t="s">
        <v>1327</v>
      </c>
      <c r="N13" s="26"/>
      <c r="O13" s="26" t="s">
        <v>1327</v>
      </c>
      <c r="P13" s="26"/>
      <c r="Q13" s="26" t="s">
        <v>1327</v>
      </c>
      <c r="R13" s="26"/>
      <c r="S13" s="26" t="s">
        <v>1327</v>
      </c>
      <c r="T13" s="26"/>
      <c r="U13" s="26" t="s">
        <v>1327</v>
      </c>
      <c r="V13" s="26"/>
      <c r="W13" s="26" t="s">
        <v>1327</v>
      </c>
      <c r="X13" s="26"/>
      <c r="Y13" s="26" t="s">
        <v>1327</v>
      </c>
      <c r="Z13" s="26"/>
      <c r="AA13" s="26" t="s">
        <v>1327</v>
      </c>
      <c r="AB13" s="26"/>
      <c r="AC13" s="26" t="s">
        <v>1327</v>
      </c>
      <c r="AD13" s="26"/>
      <c r="AE13" s="26" t="s">
        <v>1327</v>
      </c>
      <c r="AF13" s="26"/>
      <c r="AG13" s="26" t="s">
        <v>1327</v>
      </c>
      <c r="AH13" s="26"/>
      <c r="AI13" s="26" t="s">
        <v>1327</v>
      </c>
      <c r="AJ13" s="26"/>
      <c r="AK13" s="26" t="s">
        <v>1327</v>
      </c>
      <c r="AL13" s="26"/>
      <c r="AM13" s="26" t="s">
        <v>1327</v>
      </c>
      <c r="AN13" s="26"/>
      <c r="AO13" s="26" t="s">
        <v>1327</v>
      </c>
      <c r="AP13" s="26"/>
      <c r="AQ13" s="26" t="s">
        <v>1327</v>
      </c>
      <c r="AR13" s="26"/>
      <c r="AS13" s="26" t="s">
        <v>1327</v>
      </c>
      <c r="AT13" s="26"/>
      <c r="AU13" s="26" t="s">
        <v>1327</v>
      </c>
      <c r="AV13" s="26"/>
      <c r="AW13" s="26" t="s">
        <v>1327</v>
      </c>
      <c r="AX13" s="26"/>
      <c r="AY13" s="26" t="s">
        <v>1327</v>
      </c>
      <c r="AZ13" s="26"/>
      <c r="BA13" s="26" t="s">
        <v>1327</v>
      </c>
      <c r="BB13" s="26"/>
      <c r="BC13" s="26" t="s">
        <v>1327</v>
      </c>
      <c r="BD13" s="26"/>
      <c r="BE13" s="26" t="s">
        <v>1327</v>
      </c>
      <c r="BF13" s="26"/>
      <c r="BG13" s="26" t="s">
        <v>1327</v>
      </c>
      <c r="BH13" s="26"/>
      <c r="BI13" s="26" t="s">
        <v>1327</v>
      </c>
      <c r="BJ13" s="26"/>
      <c r="BK13" s="26" t="s">
        <v>1327</v>
      </c>
      <c r="BL13" s="26"/>
      <c r="BM13" s="26" t="s">
        <v>1327</v>
      </c>
      <c r="BN13" s="26"/>
      <c r="BO13" s="26" t="s">
        <v>1327</v>
      </c>
      <c r="BP13" s="26"/>
      <c r="BQ13" s="26" t="s">
        <v>1327</v>
      </c>
      <c r="BR13" s="26"/>
      <c r="BS13" s="26" t="s">
        <v>1327</v>
      </c>
      <c r="BT13" s="26"/>
      <c r="BU13" s="26" t="s">
        <v>1327</v>
      </c>
      <c r="BV13" s="26"/>
      <c r="BW13" s="26" t="s">
        <v>1327</v>
      </c>
      <c r="BX13" s="26"/>
      <c r="BY13" s="26" t="s">
        <v>1327</v>
      </c>
      <c r="BZ13" s="26"/>
      <c r="CA13" s="26" t="s">
        <v>1327</v>
      </c>
      <c r="CB13" s="26"/>
      <c r="CC13" s="26" t="s">
        <v>1327</v>
      </c>
      <c r="CD13" s="26"/>
      <c r="CE13" s="26" t="s">
        <v>1327</v>
      </c>
      <c r="CF13" s="26"/>
      <c r="CG13" s="26" t="s">
        <v>1327</v>
      </c>
      <c r="CH13" s="26"/>
      <c r="CI13" s="26" t="s">
        <v>1327</v>
      </c>
      <c r="CJ13" s="26"/>
      <c r="CK13" s="26" t="s">
        <v>1327</v>
      </c>
      <c r="CL13" s="26"/>
      <c r="CM13" s="26" t="s">
        <v>1327</v>
      </c>
      <c r="CN13" s="26"/>
      <c r="CO13" s="26" t="s">
        <v>1327</v>
      </c>
      <c r="CP13" s="26"/>
      <c r="CQ13" s="26" t="s">
        <v>1327</v>
      </c>
      <c r="CR13" s="26"/>
      <c r="CS13" s="26" t="s">
        <v>1327</v>
      </c>
      <c r="CT13" s="61"/>
      <c r="CU13" s="76" t="s">
        <v>72</v>
      </c>
      <c r="CV13" s="77"/>
      <c r="CW13" s="78" t="s">
        <v>72</v>
      </c>
    </row>
    <row r="14" spans="1:101" x14ac:dyDescent="0.25">
      <c r="B14" s="39">
        <f>B15+Parameters!$C$9/2</f>
        <v>2102.5520000000029</v>
      </c>
      <c r="C14" s="93"/>
      <c r="D14" s="93"/>
      <c r="E14" s="82"/>
      <c r="F14" s="81"/>
      <c r="G14" s="26"/>
      <c r="H14" s="26" t="s">
        <v>72</v>
      </c>
      <c r="I14" s="26"/>
      <c r="J14" s="26" t="s">
        <v>72</v>
      </c>
      <c r="K14" s="26"/>
      <c r="L14" s="26" t="s">
        <v>72</v>
      </c>
      <c r="M14" s="26"/>
      <c r="N14" s="26" t="s">
        <v>72</v>
      </c>
      <c r="O14" s="26"/>
      <c r="P14" s="26" t="s">
        <v>72</v>
      </c>
      <c r="Q14" s="26"/>
      <c r="R14" s="26" t="s">
        <v>72</v>
      </c>
      <c r="S14" s="26"/>
      <c r="T14" s="26" t="s">
        <v>72</v>
      </c>
      <c r="U14" s="26"/>
      <c r="V14" s="26" t="s">
        <v>72</v>
      </c>
      <c r="W14" s="26"/>
      <c r="X14" s="26" t="s">
        <v>72</v>
      </c>
      <c r="Y14" s="26"/>
      <c r="Z14" s="26" t="s">
        <v>72</v>
      </c>
      <c r="AA14" s="26"/>
      <c r="AB14" s="26" t="s">
        <v>72</v>
      </c>
      <c r="AC14" s="26"/>
      <c r="AD14" s="26" t="s">
        <v>72</v>
      </c>
      <c r="AE14" s="26"/>
      <c r="AF14" s="26" t="s">
        <v>72</v>
      </c>
      <c r="AG14" s="26"/>
      <c r="AH14" s="26" t="s">
        <v>72</v>
      </c>
      <c r="AI14" s="26"/>
      <c r="AJ14" s="26" t="s">
        <v>72</v>
      </c>
      <c r="AK14" s="26"/>
      <c r="AL14" s="26" t="s">
        <v>72</v>
      </c>
      <c r="AM14" s="26"/>
      <c r="AN14" s="26" t="s">
        <v>72</v>
      </c>
      <c r="AO14" s="26"/>
      <c r="AP14" s="26" t="s">
        <v>72</v>
      </c>
      <c r="AQ14" s="26"/>
      <c r="AR14" s="26" t="s">
        <v>72</v>
      </c>
      <c r="AS14" s="26"/>
      <c r="AT14" s="26" t="s">
        <v>72</v>
      </c>
      <c r="AU14" s="26"/>
      <c r="AV14" s="26" t="s">
        <v>72</v>
      </c>
      <c r="AW14" s="26"/>
      <c r="AX14" s="26" t="s">
        <v>72</v>
      </c>
      <c r="AY14" s="26"/>
      <c r="AZ14" s="26" t="s">
        <v>72</v>
      </c>
      <c r="BA14" s="26"/>
      <c r="BB14" s="26" t="s">
        <v>72</v>
      </c>
      <c r="BC14" s="26"/>
      <c r="BD14" s="26" t="s">
        <v>72</v>
      </c>
      <c r="BE14" s="26"/>
      <c r="BF14" s="26" t="s">
        <v>72</v>
      </c>
      <c r="BG14" s="26"/>
      <c r="BH14" s="26" t="s">
        <v>72</v>
      </c>
      <c r="BI14" s="26"/>
      <c r="BJ14" s="26" t="s">
        <v>72</v>
      </c>
      <c r="BK14" s="26"/>
      <c r="BL14" s="26" t="s">
        <v>72</v>
      </c>
      <c r="BM14" s="26"/>
      <c r="BN14" s="26" t="s">
        <v>72</v>
      </c>
      <c r="BO14" s="26"/>
      <c r="BP14" s="26" t="s">
        <v>72</v>
      </c>
      <c r="BQ14" s="26"/>
      <c r="BR14" s="26" t="s">
        <v>72</v>
      </c>
      <c r="BS14" s="26"/>
      <c r="BT14" s="26" t="s">
        <v>72</v>
      </c>
      <c r="BU14" s="26"/>
      <c r="BV14" s="26" t="s">
        <v>72</v>
      </c>
      <c r="BW14" s="26"/>
      <c r="BX14" s="26" t="s">
        <v>72</v>
      </c>
      <c r="BY14" s="26"/>
      <c r="BZ14" s="26" t="s">
        <v>72</v>
      </c>
      <c r="CA14" s="26"/>
      <c r="CB14" s="26" t="s">
        <v>72</v>
      </c>
      <c r="CC14" s="26"/>
      <c r="CD14" s="26" t="s">
        <v>72</v>
      </c>
      <c r="CE14" s="26"/>
      <c r="CF14" s="26" t="s">
        <v>72</v>
      </c>
      <c r="CG14" s="26"/>
      <c r="CH14" s="26" t="s">
        <v>72</v>
      </c>
      <c r="CI14" s="26"/>
      <c r="CJ14" s="26" t="s">
        <v>72</v>
      </c>
      <c r="CK14" s="26"/>
      <c r="CL14" s="26" t="s">
        <v>72</v>
      </c>
      <c r="CM14" s="26"/>
      <c r="CN14" s="26" t="s">
        <v>72</v>
      </c>
      <c r="CO14" s="26"/>
      <c r="CP14" s="26" t="s">
        <v>72</v>
      </c>
      <c r="CQ14" s="26"/>
      <c r="CR14" s="26" t="s">
        <v>72</v>
      </c>
      <c r="CS14" s="26"/>
      <c r="CT14" s="26"/>
      <c r="CU14" s="67"/>
      <c r="CV14" s="67"/>
      <c r="CW14" s="67"/>
    </row>
    <row r="15" spans="1:101" x14ac:dyDescent="0.25">
      <c r="B15" s="39">
        <f>B16+Parameters!$C$9/2</f>
        <v>2079.892000000003</v>
      </c>
      <c r="C15" s="83"/>
      <c r="D15" s="83"/>
      <c r="E15" s="2"/>
      <c r="F15" s="81"/>
      <c r="G15" s="26" t="s">
        <v>72</v>
      </c>
      <c r="H15" s="26"/>
      <c r="I15" s="26" t="s">
        <v>72</v>
      </c>
      <c r="J15" s="26"/>
      <c r="K15" s="26" t="s">
        <v>1327</v>
      </c>
      <c r="L15" s="26"/>
      <c r="M15" s="26" t="s">
        <v>1327</v>
      </c>
      <c r="N15" s="26"/>
      <c r="O15" s="26" t="s">
        <v>1327</v>
      </c>
      <c r="P15" s="26"/>
      <c r="Q15" s="26" t="s">
        <v>1327</v>
      </c>
      <c r="R15" s="26"/>
      <c r="S15" s="26" t="s">
        <v>1327</v>
      </c>
      <c r="T15" s="26"/>
      <c r="U15" s="26" t="s">
        <v>1327</v>
      </c>
      <c r="V15" s="26"/>
      <c r="W15" s="26" t="s">
        <v>1327</v>
      </c>
      <c r="X15" s="26"/>
      <c r="Y15" s="26" t="s">
        <v>1327</v>
      </c>
      <c r="Z15" s="26"/>
      <c r="AA15" s="26" t="s">
        <v>1327</v>
      </c>
      <c r="AB15" s="26"/>
      <c r="AC15" s="26" t="s">
        <v>1327</v>
      </c>
      <c r="AD15" s="26"/>
      <c r="AE15" s="26" t="s">
        <v>1327</v>
      </c>
      <c r="AF15" s="26"/>
      <c r="AG15" s="26" t="s">
        <v>1327</v>
      </c>
      <c r="AH15" s="26"/>
      <c r="AI15" s="26" t="s">
        <v>1327</v>
      </c>
      <c r="AJ15" s="26"/>
      <c r="AK15" s="26" t="s">
        <v>1327</v>
      </c>
      <c r="AL15" s="26"/>
      <c r="AM15" s="26" t="s">
        <v>1327</v>
      </c>
      <c r="AN15" s="26"/>
      <c r="AO15" s="26" t="s">
        <v>1327</v>
      </c>
      <c r="AP15" s="26"/>
      <c r="AQ15" s="26" t="s">
        <v>1327</v>
      </c>
      <c r="AR15" s="26"/>
      <c r="AS15" s="26" t="s">
        <v>1327</v>
      </c>
      <c r="AT15" s="26"/>
      <c r="AU15" s="26" t="s">
        <v>1327</v>
      </c>
      <c r="AV15" s="26"/>
      <c r="AW15" s="26" t="s">
        <v>1327</v>
      </c>
      <c r="AX15" s="26"/>
      <c r="AY15" s="26" t="s">
        <v>1327</v>
      </c>
      <c r="AZ15" s="26"/>
      <c r="BA15" s="26" t="s">
        <v>1327</v>
      </c>
      <c r="BB15" s="26"/>
      <c r="BC15" s="26" t="s">
        <v>1327</v>
      </c>
      <c r="BD15" s="26"/>
      <c r="BE15" s="26" t="s">
        <v>1327</v>
      </c>
      <c r="BF15" s="26"/>
      <c r="BG15" s="26" t="s">
        <v>1327</v>
      </c>
      <c r="BH15" s="26"/>
      <c r="BI15" s="26" t="s">
        <v>1327</v>
      </c>
      <c r="BJ15" s="26"/>
      <c r="BK15" s="26" t="s">
        <v>1327</v>
      </c>
      <c r="BL15" s="26"/>
      <c r="BM15" s="26" t="s">
        <v>1327</v>
      </c>
      <c r="BN15" s="26"/>
      <c r="BO15" s="26" t="s">
        <v>1327</v>
      </c>
      <c r="BP15" s="26"/>
      <c r="BQ15" s="26" t="s">
        <v>1327</v>
      </c>
      <c r="BR15" s="26"/>
      <c r="BS15" s="26" t="s">
        <v>1327</v>
      </c>
      <c r="BT15" s="26"/>
      <c r="BU15" s="26" t="s">
        <v>1327</v>
      </c>
      <c r="BV15" s="26"/>
      <c r="BW15" s="26" t="s">
        <v>1327</v>
      </c>
      <c r="BX15" s="26"/>
      <c r="BY15" s="26" t="s">
        <v>1327</v>
      </c>
      <c r="BZ15" s="26"/>
      <c r="CA15" s="26" t="s">
        <v>1327</v>
      </c>
      <c r="CB15" s="26"/>
      <c r="CC15" s="26" t="s">
        <v>1327</v>
      </c>
      <c r="CD15" s="26"/>
      <c r="CE15" s="26" t="s">
        <v>1327</v>
      </c>
      <c r="CF15" s="26"/>
      <c r="CG15" s="26" t="s">
        <v>1327</v>
      </c>
      <c r="CH15" s="26"/>
      <c r="CI15" s="26" t="s">
        <v>1327</v>
      </c>
      <c r="CJ15" s="26"/>
      <c r="CK15" s="26" t="s">
        <v>1327</v>
      </c>
      <c r="CL15" s="26"/>
      <c r="CM15" s="26" t="s">
        <v>1327</v>
      </c>
      <c r="CN15" s="26"/>
      <c r="CO15" s="26" t="s">
        <v>1327</v>
      </c>
      <c r="CP15" s="26"/>
      <c r="CQ15" s="26" t="s">
        <v>1327</v>
      </c>
      <c r="CR15" s="26"/>
      <c r="CS15" s="26" t="s">
        <v>1327</v>
      </c>
      <c r="CT15" s="26"/>
      <c r="CU15" s="26"/>
      <c r="CV15" s="26"/>
      <c r="CW15" s="26"/>
    </row>
    <row r="16" spans="1:101" x14ac:dyDescent="0.25">
      <c r="B16" s="39">
        <f>B17+Parameters!$C$9/2</f>
        <v>2057.2320000000032</v>
      </c>
      <c r="C16" s="83"/>
      <c r="D16" s="83"/>
      <c r="E16" s="2"/>
      <c r="F16" s="81"/>
      <c r="G16" s="26"/>
      <c r="H16" s="26" t="s">
        <v>72</v>
      </c>
      <c r="I16" s="61"/>
      <c r="J16" s="26" t="s">
        <v>72</v>
      </c>
      <c r="K16" s="26"/>
      <c r="L16" s="26" t="s">
        <v>72</v>
      </c>
      <c r="M16" s="26"/>
      <c r="N16" s="26" t="s">
        <v>72</v>
      </c>
      <c r="O16" s="26"/>
      <c r="P16" s="26" t="s">
        <v>72</v>
      </c>
      <c r="Q16" s="26"/>
      <c r="R16" s="26" t="s">
        <v>72</v>
      </c>
      <c r="S16" s="26"/>
      <c r="T16" s="26" t="s">
        <v>72</v>
      </c>
      <c r="U16" s="26"/>
      <c r="V16" s="26" t="s">
        <v>72</v>
      </c>
      <c r="W16" s="26"/>
      <c r="X16" s="26" t="s">
        <v>72</v>
      </c>
      <c r="Y16" s="26"/>
      <c r="Z16" s="26" t="s">
        <v>72</v>
      </c>
      <c r="AA16" s="26"/>
      <c r="AB16" s="26" t="s">
        <v>72</v>
      </c>
      <c r="AC16" s="26"/>
      <c r="AD16" s="26" t="s">
        <v>72</v>
      </c>
      <c r="AE16" s="26"/>
      <c r="AF16" s="26" t="s">
        <v>72</v>
      </c>
      <c r="AG16" s="26"/>
      <c r="AH16" s="26" t="s">
        <v>72</v>
      </c>
      <c r="AI16" s="26"/>
      <c r="AJ16" s="26" t="s">
        <v>72</v>
      </c>
      <c r="AK16" s="26"/>
      <c r="AL16" s="26" t="s">
        <v>72</v>
      </c>
      <c r="AM16" s="26"/>
      <c r="AN16" s="26" t="s">
        <v>72</v>
      </c>
      <c r="AO16" s="26"/>
      <c r="AP16" s="26" t="s">
        <v>72</v>
      </c>
      <c r="AQ16" s="26"/>
      <c r="AR16" s="26" t="s">
        <v>72</v>
      </c>
      <c r="AS16" s="26"/>
      <c r="AT16" s="26" t="s">
        <v>72</v>
      </c>
      <c r="AU16" s="26"/>
      <c r="AV16" s="26" t="s">
        <v>72</v>
      </c>
      <c r="AW16" s="26"/>
      <c r="AX16" s="26" t="s">
        <v>72</v>
      </c>
      <c r="AY16" s="26"/>
      <c r="AZ16" s="26" t="s">
        <v>72</v>
      </c>
      <c r="BA16" s="26"/>
      <c r="BB16" s="26" t="s">
        <v>72</v>
      </c>
      <c r="BC16" s="26"/>
      <c r="BD16" s="26" t="s">
        <v>72</v>
      </c>
      <c r="BE16" s="26"/>
      <c r="BF16" s="26" t="s">
        <v>72</v>
      </c>
      <c r="BG16" s="26"/>
      <c r="BH16" s="26" t="s">
        <v>72</v>
      </c>
      <c r="BI16" s="26"/>
      <c r="BJ16" s="26" t="s">
        <v>72</v>
      </c>
      <c r="BK16" s="26"/>
      <c r="BL16" s="26" t="s">
        <v>72</v>
      </c>
      <c r="BM16" s="26"/>
      <c r="BN16" s="26" t="s">
        <v>72</v>
      </c>
      <c r="BO16" s="26"/>
      <c r="BP16" s="26" t="s">
        <v>72</v>
      </c>
      <c r="BQ16" s="26"/>
      <c r="BR16" s="26" t="s">
        <v>72</v>
      </c>
      <c r="BS16" s="26"/>
      <c r="BT16" s="26" t="s">
        <v>72</v>
      </c>
      <c r="BU16" s="26"/>
      <c r="BV16" s="26" t="s">
        <v>72</v>
      </c>
      <c r="BW16" s="26"/>
      <c r="BX16" s="26" t="s">
        <v>72</v>
      </c>
      <c r="BY16" s="26"/>
      <c r="BZ16" s="26" t="s">
        <v>72</v>
      </c>
      <c r="CA16" s="26"/>
      <c r="CB16" s="26" t="s">
        <v>72</v>
      </c>
      <c r="CC16" s="26"/>
      <c r="CD16" s="26" t="s">
        <v>72</v>
      </c>
      <c r="CE16" s="26"/>
      <c r="CF16" s="26" t="s">
        <v>72</v>
      </c>
      <c r="CG16" s="26"/>
      <c r="CH16" s="26" t="s">
        <v>72</v>
      </c>
      <c r="CI16" s="26"/>
      <c r="CJ16" s="26" t="s">
        <v>72</v>
      </c>
      <c r="CK16" s="26"/>
      <c r="CL16" s="26" t="s">
        <v>72</v>
      </c>
      <c r="CM16" s="26"/>
      <c r="CN16" s="26" t="s">
        <v>72</v>
      </c>
      <c r="CO16" s="26"/>
      <c r="CP16" s="26" t="s">
        <v>72</v>
      </c>
      <c r="CQ16" s="26"/>
      <c r="CR16" s="26" t="s">
        <v>72</v>
      </c>
      <c r="CS16" s="26"/>
      <c r="CT16" s="26" t="s">
        <v>1327</v>
      </c>
      <c r="CU16" s="26"/>
      <c r="CV16" s="26"/>
      <c r="CW16" s="26"/>
    </row>
    <row r="17" spans="2:101" x14ac:dyDescent="0.25">
      <c r="B17" s="39">
        <f>B18+Parameters!$C$9/2</f>
        <v>2034.5720000000031</v>
      </c>
      <c r="C17" s="83"/>
      <c r="D17" s="83"/>
      <c r="E17" s="26"/>
      <c r="F17" s="45"/>
      <c r="G17" s="26" t="s">
        <v>72</v>
      </c>
      <c r="H17" s="26"/>
      <c r="I17" s="61" t="s">
        <v>72</v>
      </c>
      <c r="J17" s="26"/>
      <c r="K17" s="26" t="s">
        <v>1327</v>
      </c>
      <c r="L17" s="26"/>
      <c r="M17" s="26" t="s">
        <v>1327</v>
      </c>
      <c r="N17" s="26"/>
      <c r="O17" s="26" t="s">
        <v>1327</v>
      </c>
      <c r="P17" s="26"/>
      <c r="Q17" s="26" t="s">
        <v>1327</v>
      </c>
      <c r="R17" s="26"/>
      <c r="S17" s="26" t="s">
        <v>1327</v>
      </c>
      <c r="T17" s="26"/>
      <c r="U17" s="26" t="s">
        <v>1327</v>
      </c>
      <c r="V17" s="26"/>
      <c r="W17" s="26" t="s">
        <v>1327</v>
      </c>
      <c r="X17" s="26"/>
      <c r="Y17" s="26" t="s">
        <v>1327</v>
      </c>
      <c r="Z17" s="26"/>
      <c r="AA17" s="26" t="s">
        <v>1327</v>
      </c>
      <c r="AB17" s="26"/>
      <c r="AC17" s="26" t="s">
        <v>1327</v>
      </c>
      <c r="AD17" s="26"/>
      <c r="AE17" s="26" t="s">
        <v>1327</v>
      </c>
      <c r="AF17" s="26"/>
      <c r="AG17" s="26" t="s">
        <v>1327</v>
      </c>
      <c r="AH17" s="26"/>
      <c r="AI17" s="26" t="s">
        <v>1327</v>
      </c>
      <c r="AJ17" s="26"/>
      <c r="AK17" s="26" t="s">
        <v>1327</v>
      </c>
      <c r="AL17" s="26"/>
      <c r="AM17" s="26" t="s">
        <v>1327</v>
      </c>
      <c r="AN17" s="26"/>
      <c r="AO17" s="26" t="s">
        <v>1327</v>
      </c>
      <c r="AP17" s="26"/>
      <c r="AQ17" s="26" t="s">
        <v>1327</v>
      </c>
      <c r="AR17" s="26"/>
      <c r="AS17" s="26" t="s">
        <v>1327</v>
      </c>
      <c r="AT17" s="26"/>
      <c r="AU17" s="26" t="s">
        <v>1327</v>
      </c>
      <c r="AV17" s="26"/>
      <c r="AW17" s="26" t="s">
        <v>1327</v>
      </c>
      <c r="AX17" s="26"/>
      <c r="AY17" s="26" t="s">
        <v>1327</v>
      </c>
      <c r="AZ17" s="26"/>
      <c r="BA17" s="26" t="s">
        <v>1327</v>
      </c>
      <c r="BB17" s="26"/>
      <c r="BC17" s="26" t="s">
        <v>1327</v>
      </c>
      <c r="BD17" s="26"/>
      <c r="BE17" s="26" t="s">
        <v>1327</v>
      </c>
      <c r="BF17" s="26"/>
      <c r="BG17" s="26" t="s">
        <v>1327</v>
      </c>
      <c r="BH17" s="26"/>
      <c r="BI17" s="26" t="s">
        <v>1327</v>
      </c>
      <c r="BJ17" s="26"/>
      <c r="BK17" s="26" t="s">
        <v>1327</v>
      </c>
      <c r="BL17" s="26"/>
      <c r="BM17" s="26" t="s">
        <v>1327</v>
      </c>
      <c r="BN17" s="26"/>
      <c r="BO17" s="26" t="s">
        <v>1327</v>
      </c>
      <c r="BP17" s="26"/>
      <c r="BQ17" s="26" t="s">
        <v>1327</v>
      </c>
      <c r="BR17" s="26"/>
      <c r="BS17" s="26" t="s">
        <v>1327</v>
      </c>
      <c r="BT17" s="26"/>
      <c r="BU17" s="26" t="s">
        <v>1327</v>
      </c>
      <c r="BV17" s="26"/>
      <c r="BW17" s="26" t="s">
        <v>1327</v>
      </c>
      <c r="BX17" s="26"/>
      <c r="BY17" s="26" t="s">
        <v>1327</v>
      </c>
      <c r="BZ17" s="26"/>
      <c r="CA17" s="26" t="s">
        <v>1327</v>
      </c>
      <c r="CB17" s="26"/>
      <c r="CC17" s="26" t="s">
        <v>1327</v>
      </c>
      <c r="CD17" s="26"/>
      <c r="CE17" s="26" t="s">
        <v>1327</v>
      </c>
      <c r="CF17" s="26"/>
      <c r="CG17" s="26" t="s">
        <v>1327</v>
      </c>
      <c r="CH17" s="26"/>
      <c r="CI17" s="26" t="s">
        <v>1327</v>
      </c>
      <c r="CJ17" s="26"/>
      <c r="CK17" s="26" t="s">
        <v>1327</v>
      </c>
      <c r="CL17" s="26"/>
      <c r="CM17" s="26" t="s">
        <v>1327</v>
      </c>
      <c r="CN17" s="26"/>
      <c r="CO17" s="26" t="s">
        <v>1327</v>
      </c>
      <c r="CP17" s="26"/>
      <c r="CQ17" s="26" t="s">
        <v>1327</v>
      </c>
      <c r="CR17" s="26"/>
      <c r="CS17" s="26" t="s">
        <v>1327</v>
      </c>
      <c r="CT17" s="26"/>
      <c r="CU17" s="26"/>
      <c r="CV17" s="26"/>
      <c r="CW17" s="26"/>
    </row>
    <row r="18" spans="2:101" ht="15.75" customHeight="1" thickBot="1" x14ac:dyDescent="0.3">
      <c r="B18" s="39">
        <f>B19+Parameters!$C$9/2</f>
        <v>2011.912000000003</v>
      </c>
      <c r="C18" s="83"/>
      <c r="D18" s="83"/>
      <c r="E18" s="26"/>
      <c r="F18" s="45"/>
      <c r="G18" s="26"/>
      <c r="H18" s="26" t="s">
        <v>72</v>
      </c>
      <c r="I18" s="61"/>
      <c r="J18" s="26" t="s">
        <v>72</v>
      </c>
      <c r="K18" s="26"/>
      <c r="L18" s="26" t="s">
        <v>72</v>
      </c>
      <c r="M18" s="26"/>
      <c r="N18" s="26" t="s">
        <v>72</v>
      </c>
      <c r="O18" s="26"/>
      <c r="P18" s="26" t="s">
        <v>72</v>
      </c>
      <c r="Q18" s="26"/>
      <c r="R18" s="26" t="s">
        <v>72</v>
      </c>
      <c r="S18" s="26"/>
      <c r="T18" s="26" t="s">
        <v>72</v>
      </c>
      <c r="U18" s="26"/>
      <c r="V18" s="26" t="s">
        <v>72</v>
      </c>
      <c r="W18" s="26"/>
      <c r="X18" s="26" t="s">
        <v>72</v>
      </c>
      <c r="Y18" s="26"/>
      <c r="Z18" s="26" t="s">
        <v>72</v>
      </c>
      <c r="AA18" s="26"/>
      <c r="AB18" s="26" t="s">
        <v>72</v>
      </c>
      <c r="AC18" s="26"/>
      <c r="AD18" s="26" t="s">
        <v>72</v>
      </c>
      <c r="AE18" s="26"/>
      <c r="AF18" s="26" t="s">
        <v>72</v>
      </c>
      <c r="AG18" s="26"/>
      <c r="AH18" s="26" t="s">
        <v>72</v>
      </c>
      <c r="AI18" s="26"/>
      <c r="AJ18" s="26" t="s">
        <v>72</v>
      </c>
      <c r="AK18" s="26"/>
      <c r="AL18" s="26" t="s">
        <v>72</v>
      </c>
      <c r="AM18" s="26"/>
      <c r="AN18" s="26" t="s">
        <v>72</v>
      </c>
      <c r="AO18" s="26"/>
      <c r="AP18" s="26" t="s">
        <v>72</v>
      </c>
      <c r="AQ18" s="26"/>
      <c r="AR18" s="26" t="s">
        <v>72</v>
      </c>
      <c r="AS18" s="26"/>
      <c r="AT18" s="26" t="s">
        <v>72</v>
      </c>
      <c r="AU18" s="26"/>
      <c r="AV18" s="26" t="s">
        <v>72</v>
      </c>
      <c r="AW18" s="26"/>
      <c r="AX18" s="26" t="s">
        <v>72</v>
      </c>
      <c r="AY18" s="26"/>
      <c r="AZ18" s="26" t="s">
        <v>72</v>
      </c>
      <c r="BA18" s="26"/>
      <c r="BB18" s="26" t="s">
        <v>72</v>
      </c>
      <c r="BC18" s="26"/>
      <c r="BD18" s="26" t="s">
        <v>72</v>
      </c>
      <c r="BE18" s="26"/>
      <c r="BF18" s="26" t="s">
        <v>72</v>
      </c>
      <c r="BG18" s="26"/>
      <c r="BH18" s="26" t="s">
        <v>72</v>
      </c>
      <c r="BI18" s="26"/>
      <c r="BJ18" s="26" t="s">
        <v>72</v>
      </c>
      <c r="BK18" s="26"/>
      <c r="BL18" s="26" t="s">
        <v>72</v>
      </c>
      <c r="BM18" s="26"/>
      <c r="BN18" s="26" t="s">
        <v>72</v>
      </c>
      <c r="BO18" s="26"/>
      <c r="BP18" s="26" t="s">
        <v>72</v>
      </c>
      <c r="BQ18" s="26"/>
      <c r="BR18" s="26" t="s">
        <v>72</v>
      </c>
      <c r="BS18" s="26"/>
      <c r="BT18" s="26" t="s">
        <v>72</v>
      </c>
      <c r="BU18" s="26"/>
      <c r="BV18" s="26" t="s">
        <v>72</v>
      </c>
      <c r="BW18" s="26"/>
      <c r="BX18" s="26" t="s">
        <v>72</v>
      </c>
      <c r="BY18" s="26"/>
      <c r="BZ18" s="26" t="s">
        <v>72</v>
      </c>
      <c r="CA18" s="26"/>
      <c r="CB18" s="26" t="s">
        <v>72</v>
      </c>
      <c r="CC18" s="26"/>
      <c r="CD18" s="26" t="s">
        <v>72</v>
      </c>
      <c r="CE18" s="26"/>
      <c r="CF18" s="26" t="s">
        <v>72</v>
      </c>
      <c r="CG18" s="26"/>
      <c r="CH18" s="26" t="s">
        <v>72</v>
      </c>
      <c r="CI18" s="26"/>
      <c r="CJ18" s="26" t="s">
        <v>72</v>
      </c>
      <c r="CK18" s="26"/>
      <c r="CL18" s="26" t="s">
        <v>72</v>
      </c>
      <c r="CM18" s="26"/>
      <c r="CN18" s="26" t="s">
        <v>72</v>
      </c>
      <c r="CO18" s="26"/>
      <c r="CP18" s="26" t="s">
        <v>72</v>
      </c>
      <c r="CQ18" s="26"/>
      <c r="CR18" s="26" t="s">
        <v>72</v>
      </c>
      <c r="CS18" s="26"/>
      <c r="CT18" s="26" t="s">
        <v>1327</v>
      </c>
      <c r="CU18" s="26"/>
      <c r="CV18" s="26"/>
      <c r="CW18" s="26"/>
    </row>
    <row r="19" spans="2:101" ht="15.75" customHeight="1" thickBot="1" x14ac:dyDescent="0.3">
      <c r="B19" s="39">
        <f>B20+Parameters!$C$9/2</f>
        <v>1989.2520000000029</v>
      </c>
      <c r="C19" s="83"/>
      <c r="D19" s="83"/>
      <c r="E19" s="26"/>
      <c r="F19" s="45"/>
      <c r="G19" s="26" t="s">
        <v>72</v>
      </c>
      <c r="H19" s="26"/>
      <c r="I19" s="61" t="s">
        <v>72</v>
      </c>
      <c r="J19" s="62"/>
      <c r="K19" s="62" t="s">
        <v>72</v>
      </c>
      <c r="L19" s="62"/>
      <c r="M19" s="62" t="s">
        <v>72</v>
      </c>
      <c r="N19" s="62"/>
      <c r="O19" s="26" t="s">
        <v>72</v>
      </c>
      <c r="P19" s="26"/>
      <c r="Q19" s="22" t="s">
        <v>72</v>
      </c>
      <c r="R19" s="23"/>
      <c r="S19" s="23" t="s">
        <v>72</v>
      </c>
      <c r="T19" s="23"/>
      <c r="U19" s="24" t="s">
        <v>72</v>
      </c>
      <c r="V19" s="26"/>
      <c r="W19" s="26" t="s">
        <v>72</v>
      </c>
      <c r="X19" s="26"/>
      <c r="Y19" s="26" t="s">
        <v>1327</v>
      </c>
      <c r="Z19" s="26"/>
      <c r="AA19" s="26" t="s">
        <v>1328</v>
      </c>
      <c r="AB19" s="26"/>
      <c r="AC19" s="26" t="s">
        <v>1327</v>
      </c>
      <c r="AD19" s="26"/>
      <c r="AE19" s="22" t="s">
        <v>72</v>
      </c>
      <c r="AF19" s="23"/>
      <c r="AG19" s="23" t="s">
        <v>1327</v>
      </c>
      <c r="AH19" s="23"/>
      <c r="AI19" s="24" t="s">
        <v>1328</v>
      </c>
      <c r="AJ19" s="26"/>
      <c r="AK19" s="26" t="s">
        <v>1327</v>
      </c>
      <c r="AL19" s="26"/>
      <c r="AM19" s="26" t="s">
        <v>72</v>
      </c>
      <c r="AN19" s="26"/>
      <c r="AO19" s="26" t="s">
        <v>72</v>
      </c>
      <c r="AP19" s="26"/>
      <c r="AQ19" s="26" t="s">
        <v>72</v>
      </c>
      <c r="AR19" s="26"/>
      <c r="AS19" s="22" t="s">
        <v>72</v>
      </c>
      <c r="AT19" s="23"/>
      <c r="AU19" s="23" t="s">
        <v>72</v>
      </c>
      <c r="AV19" s="23"/>
      <c r="AW19" s="24" t="s">
        <v>72</v>
      </c>
      <c r="AX19" s="26"/>
      <c r="AY19" s="26" t="s">
        <v>72</v>
      </c>
      <c r="AZ19" s="26"/>
      <c r="BA19" s="26" t="s">
        <v>72</v>
      </c>
      <c r="BB19" s="26"/>
      <c r="BC19" s="26" t="s">
        <v>1327</v>
      </c>
      <c r="BD19" s="26"/>
      <c r="BE19" s="26" t="s">
        <v>1328</v>
      </c>
      <c r="BF19" s="26"/>
      <c r="BG19" s="22" t="s">
        <v>1327</v>
      </c>
      <c r="BH19" s="23"/>
      <c r="BI19" s="23" t="s">
        <v>72</v>
      </c>
      <c r="BJ19" s="23"/>
      <c r="BK19" s="24" t="s">
        <v>1327</v>
      </c>
      <c r="BL19" s="26"/>
      <c r="BM19" s="26" t="s">
        <v>1328</v>
      </c>
      <c r="BN19" s="26"/>
      <c r="BO19" s="26" t="s">
        <v>1327</v>
      </c>
      <c r="BP19" s="26"/>
      <c r="BQ19" s="26" t="s">
        <v>72</v>
      </c>
      <c r="BR19" s="26"/>
      <c r="BS19" s="26" t="s">
        <v>72</v>
      </c>
      <c r="BT19" s="26"/>
      <c r="BU19" s="22" t="s">
        <v>72</v>
      </c>
      <c r="BV19" s="23"/>
      <c r="BW19" s="23" t="s">
        <v>72</v>
      </c>
      <c r="BX19" s="23"/>
      <c r="BY19" s="24" t="s">
        <v>72</v>
      </c>
      <c r="BZ19" s="26"/>
      <c r="CA19" s="26" t="s">
        <v>72</v>
      </c>
      <c r="CB19" s="26"/>
      <c r="CC19" s="26" t="s">
        <v>72</v>
      </c>
      <c r="CD19" s="26"/>
      <c r="CE19" s="26" t="s">
        <v>72</v>
      </c>
      <c r="CF19" s="26"/>
      <c r="CG19" s="26" t="s">
        <v>72</v>
      </c>
      <c r="CH19" s="26"/>
      <c r="CI19" s="26" t="s">
        <v>72</v>
      </c>
      <c r="CJ19" s="26"/>
      <c r="CK19" s="26" t="s">
        <v>72</v>
      </c>
      <c r="CL19" s="26"/>
      <c r="CM19" s="26" t="s">
        <v>72</v>
      </c>
      <c r="CN19" s="26"/>
      <c r="CO19" s="26" t="s">
        <v>1327</v>
      </c>
      <c r="CP19" s="26"/>
      <c r="CQ19" s="26" t="s">
        <v>72</v>
      </c>
      <c r="CR19" s="26"/>
      <c r="CS19" s="26" t="s">
        <v>72</v>
      </c>
      <c r="CT19" s="26"/>
      <c r="CU19" s="26" t="s">
        <v>72</v>
      </c>
      <c r="CV19" s="26"/>
      <c r="CW19" s="26"/>
    </row>
    <row r="20" spans="2:101" x14ac:dyDescent="0.25">
      <c r="B20" s="39">
        <f>B21+Parameters!$C$9/2</f>
        <v>1966.5920000000028</v>
      </c>
      <c r="C20" s="83"/>
      <c r="D20" s="83"/>
      <c r="E20" s="26"/>
      <c r="F20" s="45"/>
      <c r="G20" s="26"/>
      <c r="H20" s="26" t="s">
        <v>72</v>
      </c>
      <c r="I20" s="61"/>
      <c r="J20" s="22" t="s">
        <v>1327</v>
      </c>
      <c r="K20" s="23"/>
      <c r="L20" s="23" t="s">
        <v>1328</v>
      </c>
      <c r="M20" s="23"/>
      <c r="N20" s="24" t="s">
        <v>1327</v>
      </c>
      <c r="O20" s="45"/>
      <c r="P20" s="26" t="s">
        <v>1327</v>
      </c>
      <c r="Q20" s="25"/>
      <c r="R20" s="26" t="s">
        <v>1327</v>
      </c>
      <c r="S20" s="26"/>
      <c r="T20" s="26" t="s">
        <v>1328</v>
      </c>
      <c r="U20" s="27"/>
      <c r="V20" s="26" t="s">
        <v>1327</v>
      </c>
      <c r="W20" s="26"/>
      <c r="X20" s="22" t="s">
        <v>1327</v>
      </c>
      <c r="Y20" s="23"/>
      <c r="Z20" s="23" t="s">
        <v>1329</v>
      </c>
      <c r="AA20" s="23"/>
      <c r="AB20" s="24" t="s">
        <v>1330</v>
      </c>
      <c r="AC20" s="26"/>
      <c r="AD20" s="26" t="s">
        <v>1327</v>
      </c>
      <c r="AE20" s="25"/>
      <c r="AF20" s="26" t="s">
        <v>1327</v>
      </c>
      <c r="AG20" s="26"/>
      <c r="AH20" s="26" t="s">
        <v>1331</v>
      </c>
      <c r="AI20" s="27"/>
      <c r="AJ20" s="26" t="s">
        <v>1332</v>
      </c>
      <c r="AK20" s="26"/>
      <c r="AL20" s="22" t="s">
        <v>1327</v>
      </c>
      <c r="AM20" s="23"/>
      <c r="AN20" s="23" t="s">
        <v>1327</v>
      </c>
      <c r="AO20" s="23"/>
      <c r="AP20" s="24" t="s">
        <v>1328</v>
      </c>
      <c r="AQ20" s="26"/>
      <c r="AR20" s="26" t="s">
        <v>1327</v>
      </c>
      <c r="AS20" s="25"/>
      <c r="AT20" s="26" t="s">
        <v>1327</v>
      </c>
      <c r="AU20" s="26"/>
      <c r="AV20" s="26" t="s">
        <v>1327</v>
      </c>
      <c r="AW20" s="27"/>
      <c r="AX20" s="26" t="s">
        <v>1328</v>
      </c>
      <c r="AY20" s="26"/>
      <c r="AZ20" s="22" t="s">
        <v>1327</v>
      </c>
      <c r="BA20" s="23"/>
      <c r="BB20" s="23" t="s">
        <v>1327</v>
      </c>
      <c r="BC20" s="23"/>
      <c r="BD20" s="24" t="s">
        <v>1333</v>
      </c>
      <c r="BE20" s="26"/>
      <c r="BF20" s="26" t="s">
        <v>1334</v>
      </c>
      <c r="BG20" s="25"/>
      <c r="BH20" s="26" t="s">
        <v>1327</v>
      </c>
      <c r="BI20" s="26"/>
      <c r="BJ20" s="26" t="s">
        <v>1327</v>
      </c>
      <c r="BK20" s="27"/>
      <c r="BL20" s="26" t="s">
        <v>1335</v>
      </c>
      <c r="BM20" s="26"/>
      <c r="BN20" s="22" t="s">
        <v>1336</v>
      </c>
      <c r="BO20" s="23"/>
      <c r="BP20" s="23" t="s">
        <v>1327</v>
      </c>
      <c r="BQ20" s="23"/>
      <c r="BR20" s="24" t="s">
        <v>1327</v>
      </c>
      <c r="BS20" s="26"/>
      <c r="BT20" s="26" t="s">
        <v>1328</v>
      </c>
      <c r="BU20" s="25"/>
      <c r="BV20" s="26" t="s">
        <v>1327</v>
      </c>
      <c r="BW20" s="26"/>
      <c r="BX20" s="26" t="s">
        <v>1327</v>
      </c>
      <c r="BY20" s="27"/>
      <c r="BZ20" s="26" t="s">
        <v>1327</v>
      </c>
      <c r="CA20" s="26"/>
      <c r="CB20" s="26" t="s">
        <v>1328</v>
      </c>
      <c r="CC20" s="26"/>
      <c r="CD20" s="26" t="s">
        <v>1327</v>
      </c>
      <c r="CE20" s="26"/>
      <c r="CF20" s="26" t="s">
        <v>1327</v>
      </c>
      <c r="CG20" s="26"/>
      <c r="CH20" s="26" t="s">
        <v>1327</v>
      </c>
      <c r="CI20" s="26"/>
      <c r="CJ20" s="26" t="s">
        <v>1327</v>
      </c>
      <c r="CK20" s="26"/>
      <c r="CL20" s="26" t="s">
        <v>1327</v>
      </c>
      <c r="CM20" s="26"/>
      <c r="CN20" s="26" t="s">
        <v>1337</v>
      </c>
      <c r="CO20" s="26"/>
      <c r="CP20" s="26" t="s">
        <v>1338</v>
      </c>
      <c r="CQ20" s="26"/>
      <c r="CR20" s="26" t="s">
        <v>1327</v>
      </c>
      <c r="CS20" s="26"/>
      <c r="CT20" s="26" t="s">
        <v>1327</v>
      </c>
      <c r="CU20" s="26"/>
      <c r="CV20" s="26" t="s">
        <v>1327</v>
      </c>
      <c r="CW20" s="26"/>
    </row>
    <row r="21" spans="2:101" x14ac:dyDescent="0.25">
      <c r="B21" s="39">
        <f>B22+Parameters!$C$9/2</f>
        <v>1943.9320000000027</v>
      </c>
      <c r="C21" s="83"/>
      <c r="D21" s="83"/>
      <c r="E21" s="26"/>
      <c r="F21" s="45"/>
      <c r="G21" s="26" t="s">
        <v>72</v>
      </c>
      <c r="H21" s="26"/>
      <c r="I21" s="61" t="s">
        <v>72</v>
      </c>
      <c r="J21" s="25"/>
      <c r="K21" s="26" t="s">
        <v>1339</v>
      </c>
      <c r="L21" s="26"/>
      <c r="M21" s="26" t="s">
        <v>1340</v>
      </c>
      <c r="N21" s="27"/>
      <c r="O21" s="45" t="s">
        <v>72</v>
      </c>
      <c r="P21" s="26"/>
      <c r="Q21" s="25" t="s">
        <v>72</v>
      </c>
      <c r="R21" s="26"/>
      <c r="S21" s="26" t="s">
        <v>1341</v>
      </c>
      <c r="T21" s="26"/>
      <c r="U21" s="27" t="s">
        <v>1342</v>
      </c>
      <c r="V21" s="26"/>
      <c r="W21" s="26" t="s">
        <v>72</v>
      </c>
      <c r="X21" s="25"/>
      <c r="Y21" s="26" t="s">
        <v>72</v>
      </c>
      <c r="Z21" s="26"/>
      <c r="AA21" s="26" t="s">
        <v>1327</v>
      </c>
      <c r="AB21" s="27"/>
      <c r="AC21" s="26" t="s">
        <v>72</v>
      </c>
      <c r="AD21" s="26"/>
      <c r="AE21" s="25" t="s">
        <v>72</v>
      </c>
      <c r="AF21" s="26"/>
      <c r="AG21" s="26" t="s">
        <v>72</v>
      </c>
      <c r="AH21" s="26"/>
      <c r="AI21" s="27" t="s">
        <v>1327</v>
      </c>
      <c r="AJ21" s="26"/>
      <c r="AK21" s="26" t="s">
        <v>72</v>
      </c>
      <c r="AL21" s="25"/>
      <c r="AM21" s="26" t="s">
        <v>72</v>
      </c>
      <c r="AN21" s="26"/>
      <c r="AO21" s="26" t="s">
        <v>1343</v>
      </c>
      <c r="AP21" s="27"/>
      <c r="AQ21" s="26" t="s">
        <v>1344</v>
      </c>
      <c r="AR21" s="26"/>
      <c r="AS21" s="25" t="s">
        <v>72</v>
      </c>
      <c r="AT21" s="26"/>
      <c r="AU21" s="26" t="s">
        <v>72</v>
      </c>
      <c r="AV21" s="26"/>
      <c r="AW21" s="27" t="s">
        <v>1345</v>
      </c>
      <c r="AX21" s="26"/>
      <c r="AY21" s="26" t="s">
        <v>1346</v>
      </c>
      <c r="AZ21" s="25"/>
      <c r="BA21" s="26" t="s">
        <v>72</v>
      </c>
      <c r="BB21" s="26"/>
      <c r="BC21" s="26" t="s">
        <v>72</v>
      </c>
      <c r="BD21" s="27"/>
      <c r="BE21" s="26" t="s">
        <v>1327</v>
      </c>
      <c r="BF21" s="26"/>
      <c r="BG21" s="25" t="s">
        <v>72</v>
      </c>
      <c r="BH21" s="26"/>
      <c r="BI21" s="26" t="s">
        <v>72</v>
      </c>
      <c r="BJ21" s="26"/>
      <c r="BK21" s="27" t="s">
        <v>72</v>
      </c>
      <c r="BL21" s="26"/>
      <c r="BM21" s="26" t="s">
        <v>1327</v>
      </c>
      <c r="BN21" s="25"/>
      <c r="BO21" s="26" t="s">
        <v>72</v>
      </c>
      <c r="BP21" s="26"/>
      <c r="BQ21" s="26" t="s">
        <v>72</v>
      </c>
      <c r="BR21" s="27"/>
      <c r="BS21" s="26" t="s">
        <v>1347</v>
      </c>
      <c r="BT21" s="26"/>
      <c r="BU21" s="25" t="s">
        <v>1348</v>
      </c>
      <c r="BV21" s="26"/>
      <c r="BW21" s="26" t="s">
        <v>72</v>
      </c>
      <c r="BX21" s="26"/>
      <c r="BY21" s="27" t="s">
        <v>72</v>
      </c>
      <c r="BZ21" s="26"/>
      <c r="CA21" s="26" t="s">
        <v>1349</v>
      </c>
      <c r="CB21" s="26"/>
      <c r="CC21" s="26" t="s">
        <v>72</v>
      </c>
      <c r="CD21" s="26"/>
      <c r="CE21" s="26" t="s">
        <v>72</v>
      </c>
      <c r="CF21" s="26"/>
      <c r="CG21" s="26" t="s">
        <v>72</v>
      </c>
      <c r="CH21" s="26"/>
      <c r="CI21" s="26" t="s">
        <v>1350</v>
      </c>
      <c r="CJ21" s="26"/>
      <c r="CK21" s="26" t="s">
        <v>72</v>
      </c>
      <c r="CL21" s="26"/>
      <c r="CM21" s="26" t="s">
        <v>72</v>
      </c>
      <c r="CN21" s="26"/>
      <c r="CO21" s="26" t="s">
        <v>1327</v>
      </c>
      <c r="CP21" s="26"/>
      <c r="CQ21" s="26" t="s">
        <v>72</v>
      </c>
      <c r="CR21" s="26"/>
      <c r="CS21" s="26" t="s">
        <v>72</v>
      </c>
      <c r="CT21" s="26"/>
      <c r="CU21" s="26" t="s">
        <v>72</v>
      </c>
      <c r="CV21" s="26"/>
      <c r="CW21" s="26"/>
    </row>
    <row r="22" spans="2:101" x14ac:dyDescent="0.25">
      <c r="B22" s="39">
        <f>B23+Parameters!$C$9/2</f>
        <v>1921.2720000000027</v>
      </c>
      <c r="C22" s="83"/>
      <c r="D22" s="26" t="s">
        <v>72</v>
      </c>
      <c r="E22" s="26"/>
      <c r="F22" s="45" t="s">
        <v>72</v>
      </c>
      <c r="G22" s="26"/>
      <c r="H22" s="26" t="s">
        <v>72</v>
      </c>
      <c r="I22" s="61"/>
      <c r="J22" s="25" t="s">
        <v>72</v>
      </c>
      <c r="K22" s="26"/>
      <c r="L22" s="26" t="s">
        <v>1327</v>
      </c>
      <c r="M22" s="26"/>
      <c r="N22" s="27" t="s">
        <v>72</v>
      </c>
      <c r="O22" s="45"/>
      <c r="P22" s="26" t="s">
        <v>1327</v>
      </c>
      <c r="Q22" s="25"/>
      <c r="R22" s="26" t="s">
        <v>72</v>
      </c>
      <c r="S22" s="26"/>
      <c r="T22" s="26" t="s">
        <v>1327</v>
      </c>
      <c r="U22" s="27"/>
      <c r="V22" s="26" t="s">
        <v>72</v>
      </c>
      <c r="W22" s="26"/>
      <c r="X22" s="25" t="s">
        <v>1327</v>
      </c>
      <c r="Y22" s="26"/>
      <c r="Z22" s="26" t="s">
        <v>1351</v>
      </c>
      <c r="AA22" s="26"/>
      <c r="AB22" s="27" t="s">
        <v>1352</v>
      </c>
      <c r="AC22" s="26"/>
      <c r="AD22" s="26" t="s">
        <v>1327</v>
      </c>
      <c r="AE22" s="25"/>
      <c r="AF22" s="26" t="s">
        <v>1327</v>
      </c>
      <c r="AG22" s="26"/>
      <c r="AH22" s="26" t="s">
        <v>1353</v>
      </c>
      <c r="AI22" s="27"/>
      <c r="AJ22" s="26" t="s">
        <v>1354</v>
      </c>
      <c r="AK22" s="26"/>
      <c r="AL22" s="25" t="s">
        <v>1327</v>
      </c>
      <c r="AM22" s="26"/>
      <c r="AN22" s="26" t="s">
        <v>72</v>
      </c>
      <c r="AO22" s="26"/>
      <c r="AP22" s="27" t="s">
        <v>1327</v>
      </c>
      <c r="AQ22" s="26"/>
      <c r="AR22" s="26" t="s">
        <v>72</v>
      </c>
      <c r="AS22" s="25"/>
      <c r="AT22" s="26" t="s">
        <v>1327</v>
      </c>
      <c r="AU22" s="26"/>
      <c r="AV22" s="26" t="s">
        <v>72</v>
      </c>
      <c r="AW22" s="27"/>
      <c r="AX22" s="26" t="s">
        <v>1327</v>
      </c>
      <c r="AY22" s="26"/>
      <c r="AZ22" s="25" t="s">
        <v>72</v>
      </c>
      <c r="BA22" s="26"/>
      <c r="BB22" s="26" t="s">
        <v>1327</v>
      </c>
      <c r="BC22" s="26"/>
      <c r="BD22" s="27" t="s">
        <v>1355</v>
      </c>
      <c r="BE22" s="26"/>
      <c r="BF22" s="26" t="s">
        <v>1356</v>
      </c>
      <c r="BG22" s="25"/>
      <c r="BH22" s="26" t="s">
        <v>1327</v>
      </c>
      <c r="BI22" s="26"/>
      <c r="BJ22" s="26" t="s">
        <v>1327</v>
      </c>
      <c r="BK22" s="27"/>
      <c r="BL22" s="26" t="s">
        <v>1357</v>
      </c>
      <c r="BM22" s="26"/>
      <c r="BN22" s="25" t="s">
        <v>1358</v>
      </c>
      <c r="BO22" s="26"/>
      <c r="BP22" s="26" t="s">
        <v>1327</v>
      </c>
      <c r="BQ22" s="26"/>
      <c r="BR22" s="27" t="s">
        <v>72</v>
      </c>
      <c r="BS22" s="26"/>
      <c r="BT22" s="26" t="s">
        <v>1327</v>
      </c>
      <c r="BU22" s="25"/>
      <c r="BV22" s="26" t="s">
        <v>72</v>
      </c>
      <c r="BW22" s="26"/>
      <c r="BX22" s="26" t="s">
        <v>1327</v>
      </c>
      <c r="BY22" s="27"/>
      <c r="BZ22" s="26" t="s">
        <v>72</v>
      </c>
      <c r="CA22" s="26"/>
      <c r="CB22" s="26" t="s">
        <v>1327</v>
      </c>
      <c r="CC22" s="26"/>
      <c r="CD22" s="26" t="s">
        <v>1327</v>
      </c>
      <c r="CE22" s="26"/>
      <c r="CF22" s="26" t="s">
        <v>1327</v>
      </c>
      <c r="CG22" s="26"/>
      <c r="CH22" s="26" t="s">
        <v>1350</v>
      </c>
      <c r="CI22" s="26"/>
      <c r="CJ22" s="26" t="s">
        <v>1327</v>
      </c>
      <c r="CK22" s="26"/>
      <c r="CL22" s="26" t="s">
        <v>1327</v>
      </c>
      <c r="CM22" s="26"/>
      <c r="CN22" s="26" t="s">
        <v>1337</v>
      </c>
      <c r="CO22" s="26"/>
      <c r="CP22" s="26" t="s">
        <v>1338</v>
      </c>
      <c r="CQ22" s="26"/>
      <c r="CR22" s="26" t="s">
        <v>1327</v>
      </c>
      <c r="CS22" s="26"/>
      <c r="CT22" s="26" t="s">
        <v>1327</v>
      </c>
      <c r="CU22" s="26"/>
      <c r="CV22" s="26" t="s">
        <v>1327</v>
      </c>
      <c r="CW22" s="26"/>
    </row>
    <row r="23" spans="2:101" x14ac:dyDescent="0.25">
      <c r="B23" s="39">
        <f>B24+Parameters!$C$9/2</f>
        <v>1898.6120000000026</v>
      </c>
      <c r="C23" s="83"/>
      <c r="D23" s="26"/>
      <c r="E23" s="26" t="s">
        <v>72</v>
      </c>
      <c r="F23" s="45"/>
      <c r="G23" s="26" t="s">
        <v>72</v>
      </c>
      <c r="H23" s="26"/>
      <c r="I23" s="26" t="s">
        <v>72</v>
      </c>
      <c r="J23" s="25"/>
      <c r="K23" s="26" t="s">
        <v>1359</v>
      </c>
      <c r="L23" s="26"/>
      <c r="M23" s="26" t="s">
        <v>1360</v>
      </c>
      <c r="N23" s="27"/>
      <c r="O23" s="45" t="s">
        <v>72</v>
      </c>
      <c r="P23" s="26"/>
      <c r="Q23" s="25" t="s">
        <v>72</v>
      </c>
      <c r="R23" s="26"/>
      <c r="S23" s="26" t="s">
        <v>1361</v>
      </c>
      <c r="T23" s="26"/>
      <c r="U23" s="27" t="s">
        <v>1362</v>
      </c>
      <c r="V23" s="26"/>
      <c r="W23" s="26" t="s">
        <v>72</v>
      </c>
      <c r="X23" s="25"/>
      <c r="Y23" s="26" t="s">
        <v>1328</v>
      </c>
      <c r="Z23" s="26"/>
      <c r="AA23" s="26" t="s">
        <v>1328</v>
      </c>
      <c r="AB23" s="27"/>
      <c r="AC23" s="26" t="s">
        <v>1328</v>
      </c>
      <c r="AD23" s="26"/>
      <c r="AE23" s="25" t="s">
        <v>72</v>
      </c>
      <c r="AF23" s="26"/>
      <c r="AG23" s="26" t="s">
        <v>1328</v>
      </c>
      <c r="AH23" s="26"/>
      <c r="AI23" s="27" t="s">
        <v>1328</v>
      </c>
      <c r="AJ23" s="26"/>
      <c r="AK23" s="26" t="s">
        <v>1328</v>
      </c>
      <c r="AL23" s="25"/>
      <c r="AM23" s="26" t="s">
        <v>72</v>
      </c>
      <c r="AN23" s="26"/>
      <c r="AO23" s="26" t="s">
        <v>1363</v>
      </c>
      <c r="AP23" s="27"/>
      <c r="AQ23" s="26" t="s">
        <v>1364</v>
      </c>
      <c r="AR23" s="26"/>
      <c r="AS23" s="25" t="s">
        <v>72</v>
      </c>
      <c r="AT23" s="26"/>
      <c r="AU23" s="26" t="s">
        <v>72</v>
      </c>
      <c r="AV23" s="26"/>
      <c r="AW23" s="27" t="s">
        <v>1365</v>
      </c>
      <c r="AX23" s="26"/>
      <c r="AY23" s="26" t="s">
        <v>1366</v>
      </c>
      <c r="AZ23" s="25"/>
      <c r="BA23" s="26" t="s">
        <v>72</v>
      </c>
      <c r="BB23" s="26"/>
      <c r="BC23" s="26" t="s">
        <v>1328</v>
      </c>
      <c r="BD23" s="27"/>
      <c r="BE23" s="26" t="s">
        <v>1328</v>
      </c>
      <c r="BF23" s="26"/>
      <c r="BG23" s="25" t="s">
        <v>1328</v>
      </c>
      <c r="BH23" s="26"/>
      <c r="BI23" s="26" t="s">
        <v>72</v>
      </c>
      <c r="BJ23" s="26"/>
      <c r="BK23" s="27" t="s">
        <v>1328</v>
      </c>
      <c r="BL23" s="26"/>
      <c r="BM23" s="26" t="s">
        <v>1328</v>
      </c>
      <c r="BN23" s="25"/>
      <c r="BO23" s="26" t="s">
        <v>1328</v>
      </c>
      <c r="BP23" s="26"/>
      <c r="BQ23" s="26" t="s">
        <v>72</v>
      </c>
      <c r="BR23" s="27"/>
      <c r="BS23" s="26" t="s">
        <v>1367</v>
      </c>
      <c r="BT23" s="26"/>
      <c r="BU23" s="25" t="s">
        <v>1368</v>
      </c>
      <c r="BV23" s="26"/>
      <c r="BW23" s="26" t="s">
        <v>72</v>
      </c>
      <c r="BX23" s="26"/>
      <c r="BY23" s="27" t="s">
        <v>72</v>
      </c>
      <c r="BZ23" s="26"/>
      <c r="CA23" s="26" t="s">
        <v>1369</v>
      </c>
      <c r="CB23" s="26"/>
      <c r="CC23" s="26" t="s">
        <v>72</v>
      </c>
      <c r="CD23" s="26"/>
      <c r="CE23" s="26" t="s">
        <v>72</v>
      </c>
      <c r="CF23" s="26"/>
      <c r="CG23" s="26" t="s">
        <v>72</v>
      </c>
      <c r="CH23" s="26"/>
      <c r="CI23" s="26" t="s">
        <v>1370</v>
      </c>
      <c r="CJ23" s="26"/>
      <c r="CK23" s="26" t="s">
        <v>72</v>
      </c>
      <c r="CL23" s="26"/>
      <c r="CM23" s="26" t="s">
        <v>72</v>
      </c>
      <c r="CN23" s="26"/>
      <c r="CO23" s="26" t="s">
        <v>1327</v>
      </c>
      <c r="CP23" s="26"/>
      <c r="CQ23" s="26" t="s">
        <v>72</v>
      </c>
      <c r="CR23" s="26"/>
      <c r="CS23" s="26" t="s">
        <v>72</v>
      </c>
      <c r="CT23" s="26"/>
      <c r="CU23" s="26" t="s">
        <v>72</v>
      </c>
      <c r="CV23" s="26"/>
      <c r="CW23" s="26"/>
    </row>
    <row r="24" spans="2:101" x14ac:dyDescent="0.25">
      <c r="B24" s="39">
        <f>B25+Parameters!$C$9/2</f>
        <v>1875.9520000000025</v>
      </c>
      <c r="C24" s="83"/>
      <c r="D24" s="26" t="s">
        <v>72</v>
      </c>
      <c r="E24" s="26"/>
      <c r="F24" s="45" t="s">
        <v>72</v>
      </c>
      <c r="G24" s="26"/>
      <c r="H24" s="26" t="s">
        <v>72</v>
      </c>
      <c r="I24" s="26"/>
      <c r="J24" s="25" t="s">
        <v>1328</v>
      </c>
      <c r="K24" s="26"/>
      <c r="L24" s="26" t="s">
        <v>1328</v>
      </c>
      <c r="M24" s="26"/>
      <c r="N24" s="27" t="s">
        <v>1328</v>
      </c>
      <c r="O24" s="45"/>
      <c r="P24" s="26" t="s">
        <v>1327</v>
      </c>
      <c r="Q24" s="25"/>
      <c r="R24" s="26" t="s">
        <v>1328</v>
      </c>
      <c r="S24" s="26"/>
      <c r="T24" s="26" t="s">
        <v>1328</v>
      </c>
      <c r="U24" s="27"/>
      <c r="V24" s="26" t="s">
        <v>1328</v>
      </c>
      <c r="W24" s="26"/>
      <c r="X24" s="25" t="s">
        <v>1327</v>
      </c>
      <c r="Y24" s="26"/>
      <c r="Z24" s="26" t="s">
        <v>1371</v>
      </c>
      <c r="AA24" s="26"/>
      <c r="AB24" s="27" t="s">
        <v>1372</v>
      </c>
      <c r="AC24" s="26"/>
      <c r="AD24" s="26" t="s">
        <v>1327</v>
      </c>
      <c r="AE24" s="25"/>
      <c r="AF24" s="26" t="s">
        <v>1327</v>
      </c>
      <c r="AG24" s="26"/>
      <c r="AH24" s="26" t="s">
        <v>1373</v>
      </c>
      <c r="AI24" s="27"/>
      <c r="AJ24" s="26" t="s">
        <v>1374</v>
      </c>
      <c r="AK24" s="26"/>
      <c r="AL24" s="25" t="s">
        <v>1327</v>
      </c>
      <c r="AM24" s="26"/>
      <c r="AN24" s="26" t="s">
        <v>1328</v>
      </c>
      <c r="AO24" s="26"/>
      <c r="AP24" s="27" t="s">
        <v>1328</v>
      </c>
      <c r="AQ24" s="26"/>
      <c r="AR24" s="26" t="s">
        <v>1328</v>
      </c>
      <c r="AS24" s="25"/>
      <c r="AT24" s="26" t="s">
        <v>1327</v>
      </c>
      <c r="AU24" s="26"/>
      <c r="AV24" s="26" t="s">
        <v>1328</v>
      </c>
      <c r="AW24" s="27"/>
      <c r="AX24" s="26" t="s">
        <v>1328</v>
      </c>
      <c r="AY24" s="26"/>
      <c r="AZ24" s="25" t="s">
        <v>1328</v>
      </c>
      <c r="BA24" s="26"/>
      <c r="BB24" s="26" t="s">
        <v>1327</v>
      </c>
      <c r="BC24" s="26"/>
      <c r="BD24" s="27" t="s">
        <v>1375</v>
      </c>
      <c r="BE24" s="26"/>
      <c r="BF24" s="26" t="s">
        <v>1376</v>
      </c>
      <c r="BG24" s="25"/>
      <c r="BH24" s="26" t="s">
        <v>1327</v>
      </c>
      <c r="BI24" s="26"/>
      <c r="BJ24" s="26" t="s">
        <v>1327</v>
      </c>
      <c r="BK24" s="27"/>
      <c r="BL24" s="26" t="s">
        <v>1377</v>
      </c>
      <c r="BM24" s="26"/>
      <c r="BN24" s="25" t="s">
        <v>1378</v>
      </c>
      <c r="BO24" s="26"/>
      <c r="BP24" s="26" t="s">
        <v>1327</v>
      </c>
      <c r="BQ24" s="26"/>
      <c r="BR24" s="27" t="s">
        <v>1328</v>
      </c>
      <c r="BS24" s="26"/>
      <c r="BT24" s="26" t="s">
        <v>1328</v>
      </c>
      <c r="BU24" s="25"/>
      <c r="BV24" s="26" t="s">
        <v>1328</v>
      </c>
      <c r="BW24" s="26"/>
      <c r="BX24" s="26" t="s">
        <v>1327</v>
      </c>
      <c r="BY24" s="27"/>
      <c r="BZ24" s="26" t="s">
        <v>1328</v>
      </c>
      <c r="CA24" s="26"/>
      <c r="CB24" s="26" t="s">
        <v>1328</v>
      </c>
      <c r="CC24" s="26"/>
      <c r="CD24" s="26" t="s">
        <v>1328</v>
      </c>
      <c r="CE24" s="26"/>
      <c r="CF24" s="26" t="s">
        <v>1327</v>
      </c>
      <c r="CG24" s="26"/>
      <c r="CH24" s="26" t="s">
        <v>1327</v>
      </c>
      <c r="CI24" s="26"/>
      <c r="CJ24" s="26" t="s">
        <v>1370</v>
      </c>
      <c r="CK24" s="26"/>
      <c r="CL24" s="26" t="s">
        <v>1327</v>
      </c>
      <c r="CM24" s="26"/>
      <c r="CN24" s="26" t="s">
        <v>1379</v>
      </c>
      <c r="CO24" s="26"/>
      <c r="CP24" s="26" t="s">
        <v>1380</v>
      </c>
      <c r="CQ24" s="26"/>
      <c r="CR24" s="26" t="s">
        <v>1327</v>
      </c>
      <c r="CS24" s="26"/>
      <c r="CT24" s="26" t="s">
        <v>1327</v>
      </c>
      <c r="CU24" s="26"/>
      <c r="CV24" s="26" t="s">
        <v>1327</v>
      </c>
      <c r="CW24" s="26"/>
    </row>
    <row r="25" spans="2:101" ht="15.75" customHeight="1" thickBot="1" x14ac:dyDescent="0.3">
      <c r="B25" s="39">
        <f>B26+Parameters!$C$9/2</f>
        <v>1853.2920000000024</v>
      </c>
      <c r="C25" s="83"/>
      <c r="D25" s="26"/>
      <c r="E25" s="26" t="s">
        <v>72</v>
      </c>
      <c r="F25" s="45"/>
      <c r="G25" s="26" t="s">
        <v>72</v>
      </c>
      <c r="H25" s="26"/>
      <c r="I25" s="26" t="s">
        <v>72</v>
      </c>
      <c r="J25" s="25"/>
      <c r="K25" s="26" t="s">
        <v>1381</v>
      </c>
      <c r="L25" s="26"/>
      <c r="M25" s="26" t="s">
        <v>1382</v>
      </c>
      <c r="N25" s="27"/>
      <c r="O25" s="45" t="s">
        <v>72</v>
      </c>
      <c r="P25" s="26"/>
      <c r="Q25" s="28" t="s">
        <v>72</v>
      </c>
      <c r="R25" s="29"/>
      <c r="S25" s="29" t="s">
        <v>1383</v>
      </c>
      <c r="T25" s="29"/>
      <c r="U25" s="30" t="s">
        <v>1384</v>
      </c>
      <c r="V25" s="26"/>
      <c r="W25" s="26" t="s">
        <v>72</v>
      </c>
      <c r="X25" s="25"/>
      <c r="Y25" s="26" t="s">
        <v>1327</v>
      </c>
      <c r="Z25" s="26"/>
      <c r="AA25" s="26" t="s">
        <v>72</v>
      </c>
      <c r="AB25" s="27"/>
      <c r="AC25" s="26" t="s">
        <v>1327</v>
      </c>
      <c r="AD25" s="26"/>
      <c r="AE25" s="28" t="s">
        <v>72</v>
      </c>
      <c r="AF25" s="29"/>
      <c r="AG25" s="29" t="s">
        <v>1327</v>
      </c>
      <c r="AH25" s="29"/>
      <c r="AI25" s="30" t="s">
        <v>72</v>
      </c>
      <c r="AJ25" s="2"/>
      <c r="AK25" s="26" t="s">
        <v>1327</v>
      </c>
      <c r="AL25" s="25"/>
      <c r="AM25" s="26" t="s">
        <v>72</v>
      </c>
      <c r="AN25" s="26"/>
      <c r="AO25" s="26" t="s">
        <v>1385</v>
      </c>
      <c r="AP25" s="27"/>
      <c r="AQ25" s="26" t="s">
        <v>1386</v>
      </c>
      <c r="AR25" s="26"/>
      <c r="AS25" s="28" t="s">
        <v>72</v>
      </c>
      <c r="AT25" s="29"/>
      <c r="AU25" s="29" t="s">
        <v>72</v>
      </c>
      <c r="AV25" s="29"/>
      <c r="AW25" s="30" t="s">
        <v>1387</v>
      </c>
      <c r="AX25" s="26"/>
      <c r="AY25" s="26" t="s">
        <v>1388</v>
      </c>
      <c r="AZ25" s="25"/>
      <c r="BA25" s="26" t="s">
        <v>72</v>
      </c>
      <c r="BB25" s="26"/>
      <c r="BC25" s="26" t="s">
        <v>1327</v>
      </c>
      <c r="BD25" s="27"/>
      <c r="BE25" s="26" t="s">
        <v>72</v>
      </c>
      <c r="BF25" s="26"/>
      <c r="BG25" s="28" t="s">
        <v>1327</v>
      </c>
      <c r="BH25" s="29"/>
      <c r="BI25" s="29" t="s">
        <v>72</v>
      </c>
      <c r="BJ25" s="29"/>
      <c r="BK25" s="30" t="s">
        <v>1327</v>
      </c>
      <c r="BL25" s="26"/>
      <c r="BM25" s="26" t="s">
        <v>72</v>
      </c>
      <c r="BN25" s="25"/>
      <c r="BO25" s="26" t="s">
        <v>1327</v>
      </c>
      <c r="BP25" s="26"/>
      <c r="BQ25" s="26" t="s">
        <v>72</v>
      </c>
      <c r="BR25" s="27"/>
      <c r="BS25" s="26" t="s">
        <v>1389</v>
      </c>
      <c r="BT25" s="26"/>
      <c r="BU25" s="28" t="s">
        <v>1390</v>
      </c>
      <c r="BV25" s="29"/>
      <c r="BW25" s="29" t="s">
        <v>72</v>
      </c>
      <c r="BX25" s="29"/>
      <c r="BY25" s="30" t="s">
        <v>72</v>
      </c>
      <c r="BZ25" s="26"/>
      <c r="CA25" s="26" t="s">
        <v>1391</v>
      </c>
      <c r="CB25" s="26"/>
      <c r="CC25" s="26" t="s">
        <v>1392</v>
      </c>
      <c r="CD25" s="26"/>
      <c r="CE25" s="26" t="s">
        <v>72</v>
      </c>
      <c r="CF25" s="26"/>
      <c r="CG25" s="26" t="s">
        <v>72</v>
      </c>
      <c r="CH25" s="26"/>
      <c r="CI25" s="26" t="s">
        <v>72</v>
      </c>
      <c r="CJ25" s="26"/>
      <c r="CK25" s="26" t="s">
        <v>72</v>
      </c>
      <c r="CL25" s="26"/>
      <c r="CM25" s="26" t="s">
        <v>72</v>
      </c>
      <c r="CN25" s="26"/>
      <c r="CO25" s="26" t="s">
        <v>1327</v>
      </c>
      <c r="CP25" s="26"/>
      <c r="CQ25" s="26" t="s">
        <v>72</v>
      </c>
      <c r="CR25" s="26"/>
      <c r="CS25" s="26" t="s">
        <v>72</v>
      </c>
      <c r="CT25" s="26"/>
      <c r="CU25" s="26" t="s">
        <v>72</v>
      </c>
      <c r="CV25" s="26"/>
      <c r="CW25" s="26"/>
    </row>
    <row r="26" spans="2:101" ht="15.75" customHeight="1" thickBot="1" x14ac:dyDescent="0.3">
      <c r="B26" s="39">
        <f>B27+Parameters!$C$9/2</f>
        <v>1830.6320000000023</v>
      </c>
      <c r="C26" s="83"/>
      <c r="D26" s="26" t="s">
        <v>72</v>
      </c>
      <c r="E26" s="26"/>
      <c r="F26" s="45" t="s">
        <v>72</v>
      </c>
      <c r="G26" s="26"/>
      <c r="H26" s="26" t="s">
        <v>72</v>
      </c>
      <c r="I26" s="26"/>
      <c r="J26" s="28" t="s">
        <v>1327</v>
      </c>
      <c r="K26" s="29"/>
      <c r="L26" s="29" t="s">
        <v>72</v>
      </c>
      <c r="M26" s="29"/>
      <c r="N26" s="30" t="s">
        <v>1327</v>
      </c>
      <c r="O26" s="45"/>
      <c r="P26" s="26" t="s">
        <v>1327</v>
      </c>
      <c r="Q26" s="26"/>
      <c r="R26" s="26" t="s">
        <v>1327</v>
      </c>
      <c r="S26" s="26"/>
      <c r="T26" s="26" t="s">
        <v>72</v>
      </c>
      <c r="U26" s="26"/>
      <c r="V26" s="26" t="s">
        <v>1327</v>
      </c>
      <c r="W26" s="26"/>
      <c r="X26" s="28" t="s">
        <v>1327</v>
      </c>
      <c r="Y26" s="29"/>
      <c r="Z26" s="29" t="s">
        <v>1393</v>
      </c>
      <c r="AA26" s="29"/>
      <c r="AB26" s="30" t="s">
        <v>1394</v>
      </c>
      <c r="AC26" s="26"/>
      <c r="AD26" s="26" t="s">
        <v>1327</v>
      </c>
      <c r="AE26" s="26"/>
      <c r="AF26" s="26" t="s">
        <v>1327</v>
      </c>
      <c r="AG26" s="26"/>
      <c r="AH26" s="26" t="s">
        <v>1395</v>
      </c>
      <c r="AI26" s="26"/>
      <c r="AJ26" s="26" t="s">
        <v>1396</v>
      </c>
      <c r="AK26" s="26"/>
      <c r="AL26" s="28" t="s">
        <v>1327</v>
      </c>
      <c r="AM26" s="29"/>
      <c r="AN26" s="29" t="s">
        <v>1327</v>
      </c>
      <c r="AO26" s="29"/>
      <c r="AP26" s="30" t="s">
        <v>72</v>
      </c>
      <c r="AQ26" s="26"/>
      <c r="AR26" s="26" t="s">
        <v>1327</v>
      </c>
      <c r="AS26" s="26"/>
      <c r="AT26" s="26" t="s">
        <v>1327</v>
      </c>
      <c r="AU26" s="26"/>
      <c r="AV26" s="26" t="s">
        <v>1327</v>
      </c>
      <c r="AW26" s="26"/>
      <c r="AX26" s="26" t="s">
        <v>72</v>
      </c>
      <c r="AY26" s="26"/>
      <c r="AZ26" s="28" t="s">
        <v>1327</v>
      </c>
      <c r="BA26" s="29"/>
      <c r="BB26" s="29" t="s">
        <v>1327</v>
      </c>
      <c r="BC26" s="29"/>
      <c r="BD26" s="30" t="s">
        <v>1397</v>
      </c>
      <c r="BE26" s="26"/>
      <c r="BF26" s="26" t="s">
        <v>1398</v>
      </c>
      <c r="BG26" s="26"/>
      <c r="BH26" s="26" t="s">
        <v>1327</v>
      </c>
      <c r="BI26" s="26"/>
      <c r="BJ26" s="26" t="s">
        <v>1327</v>
      </c>
      <c r="BK26" s="26"/>
      <c r="BL26" s="26" t="s">
        <v>1399</v>
      </c>
      <c r="BM26" s="26"/>
      <c r="BN26" s="28" t="s">
        <v>1400</v>
      </c>
      <c r="BO26" s="29"/>
      <c r="BP26" s="29" t="s">
        <v>1327</v>
      </c>
      <c r="BQ26" s="29"/>
      <c r="BR26" s="30" t="s">
        <v>1327</v>
      </c>
      <c r="BS26" s="26"/>
      <c r="BT26" s="26" t="s">
        <v>72</v>
      </c>
      <c r="BU26" s="26"/>
      <c r="BV26" s="26" t="s">
        <v>1327</v>
      </c>
      <c r="BW26" s="26"/>
      <c r="BX26" s="26" t="s">
        <v>1327</v>
      </c>
      <c r="BY26" s="26"/>
      <c r="BZ26" s="26" t="s">
        <v>1327</v>
      </c>
      <c r="CA26" s="26"/>
      <c r="CB26" s="26" t="s">
        <v>72</v>
      </c>
      <c r="CC26" s="26"/>
      <c r="CD26" s="26" t="s">
        <v>1327</v>
      </c>
      <c r="CE26" s="26"/>
      <c r="CF26" s="26" t="s">
        <v>1327</v>
      </c>
      <c r="CG26" s="26"/>
      <c r="CH26" s="26" t="s">
        <v>1327</v>
      </c>
      <c r="CI26" s="26"/>
      <c r="CJ26" s="26" t="s">
        <v>1327</v>
      </c>
      <c r="CK26" s="26"/>
      <c r="CL26" s="26" t="s">
        <v>1327</v>
      </c>
      <c r="CM26" s="26"/>
      <c r="CN26" s="26" t="s">
        <v>1379</v>
      </c>
      <c r="CO26" s="26"/>
      <c r="CP26" s="26" t="s">
        <v>1380</v>
      </c>
      <c r="CQ26" s="26"/>
      <c r="CR26" s="26" t="s">
        <v>1327</v>
      </c>
      <c r="CS26" s="26"/>
      <c r="CT26" s="26" t="s">
        <v>1327</v>
      </c>
      <c r="CU26" s="26"/>
      <c r="CV26" s="26" t="s">
        <v>1327</v>
      </c>
      <c r="CW26" s="26"/>
    </row>
    <row r="27" spans="2:101" x14ac:dyDescent="0.25">
      <c r="B27" s="39">
        <f>B28+Parameters!$C$9/2</f>
        <v>1807.9720000000023</v>
      </c>
      <c r="C27" s="83"/>
      <c r="D27" s="26"/>
      <c r="E27" s="26" t="s">
        <v>72</v>
      </c>
      <c r="F27" s="45"/>
      <c r="G27" s="26" t="s">
        <v>72</v>
      </c>
      <c r="H27" s="26"/>
      <c r="I27" s="26" t="s">
        <v>72</v>
      </c>
      <c r="J27" s="26"/>
      <c r="K27" s="26" t="s">
        <v>1401</v>
      </c>
      <c r="L27" s="26"/>
      <c r="M27" s="26" t="s">
        <v>1402</v>
      </c>
      <c r="N27" s="26"/>
      <c r="O27" s="26" t="s">
        <v>72</v>
      </c>
      <c r="P27" s="26"/>
      <c r="Q27" s="26" t="s">
        <v>72</v>
      </c>
      <c r="R27" s="2"/>
      <c r="S27" s="26" t="s">
        <v>1403</v>
      </c>
      <c r="T27" s="26"/>
      <c r="U27" s="26" t="s">
        <v>1404</v>
      </c>
      <c r="V27" s="26"/>
      <c r="W27" s="26" t="s">
        <v>72</v>
      </c>
      <c r="X27" s="26"/>
      <c r="Y27" s="26" t="s">
        <v>72</v>
      </c>
      <c r="Z27" s="26"/>
      <c r="AA27" s="26" t="s">
        <v>1328</v>
      </c>
      <c r="AB27" s="2"/>
      <c r="AC27" s="26" t="s">
        <v>72</v>
      </c>
      <c r="AD27" s="26"/>
      <c r="AE27" s="26" t="s">
        <v>72</v>
      </c>
      <c r="AF27" s="26"/>
      <c r="AG27" s="26" t="s">
        <v>72</v>
      </c>
      <c r="AH27" s="26"/>
      <c r="AI27" s="26" t="s">
        <v>1328</v>
      </c>
      <c r="AJ27" s="26"/>
      <c r="AK27" s="26" t="s">
        <v>72</v>
      </c>
      <c r="AL27" s="2"/>
      <c r="AM27" s="26" t="s">
        <v>72</v>
      </c>
      <c r="AN27" s="26"/>
      <c r="AO27" s="26" t="s">
        <v>1405</v>
      </c>
      <c r="AP27" s="26"/>
      <c r="AQ27" s="26" t="s">
        <v>1406</v>
      </c>
      <c r="AR27" s="26"/>
      <c r="AS27" s="26" t="s">
        <v>72</v>
      </c>
      <c r="AT27" s="26"/>
      <c r="AU27" s="26" t="s">
        <v>72</v>
      </c>
      <c r="AV27" s="2"/>
      <c r="AW27" s="26" t="s">
        <v>1407</v>
      </c>
      <c r="AX27" s="26"/>
      <c r="AY27" s="26" t="s">
        <v>1408</v>
      </c>
      <c r="AZ27" s="26"/>
      <c r="BA27" s="26" t="s">
        <v>72</v>
      </c>
      <c r="BB27" s="26"/>
      <c r="BC27" s="26" t="s">
        <v>72</v>
      </c>
      <c r="BD27" s="26"/>
      <c r="BE27" s="26" t="s">
        <v>1328</v>
      </c>
      <c r="BF27" s="2"/>
      <c r="BG27" s="26" t="s">
        <v>72</v>
      </c>
      <c r="BH27" s="26"/>
      <c r="BI27" s="26" t="s">
        <v>72</v>
      </c>
      <c r="BJ27" s="26"/>
      <c r="BK27" s="26" t="s">
        <v>72</v>
      </c>
      <c r="BL27" s="26"/>
      <c r="BM27" s="26" t="s">
        <v>1328</v>
      </c>
      <c r="BN27" s="26"/>
      <c r="BO27" s="26" t="s">
        <v>72</v>
      </c>
      <c r="BP27" s="2"/>
      <c r="BQ27" s="26" t="s">
        <v>72</v>
      </c>
      <c r="BR27" s="26"/>
      <c r="BS27" s="26" t="s">
        <v>1409</v>
      </c>
      <c r="BT27" s="26"/>
      <c r="BU27" s="26" t="s">
        <v>1410</v>
      </c>
      <c r="BV27" s="26"/>
      <c r="BW27" s="26" t="s">
        <v>72</v>
      </c>
      <c r="BX27" s="26"/>
      <c r="BY27" s="26" t="s">
        <v>72</v>
      </c>
      <c r="BZ27" s="2"/>
      <c r="CA27" s="26" t="s">
        <v>1411</v>
      </c>
      <c r="CB27" s="26"/>
      <c r="CC27" s="26" t="s">
        <v>1412</v>
      </c>
      <c r="CD27" s="26"/>
      <c r="CE27" s="26" t="s">
        <v>72</v>
      </c>
      <c r="CF27" s="26"/>
      <c r="CG27" s="26" t="s">
        <v>72</v>
      </c>
      <c r="CH27" s="26"/>
      <c r="CI27" s="64" t="s">
        <v>72</v>
      </c>
      <c r="CJ27" s="2"/>
      <c r="CK27" s="26" t="s">
        <v>72</v>
      </c>
      <c r="CL27" s="26"/>
      <c r="CM27" s="26" t="s">
        <v>72</v>
      </c>
      <c r="CN27" s="26"/>
      <c r="CO27" s="26" t="s">
        <v>1327</v>
      </c>
      <c r="CP27" s="26"/>
      <c r="CQ27" s="26" t="s">
        <v>72</v>
      </c>
      <c r="CR27" s="26"/>
      <c r="CS27" s="26" t="s">
        <v>72</v>
      </c>
      <c r="CT27" s="26"/>
      <c r="CU27" s="26" t="s">
        <v>72</v>
      </c>
      <c r="CV27" s="26"/>
      <c r="CW27" s="26"/>
    </row>
    <row r="28" spans="2:101" x14ac:dyDescent="0.25">
      <c r="B28" s="39">
        <f>B29+Parameters!$C$9/2</f>
        <v>1785.3120000000022</v>
      </c>
      <c r="C28" s="83"/>
      <c r="D28" s="26" t="s">
        <v>72</v>
      </c>
      <c r="E28" s="26"/>
      <c r="F28" s="45" t="s">
        <v>72</v>
      </c>
      <c r="G28" s="26"/>
      <c r="H28" s="26" t="s">
        <v>72</v>
      </c>
      <c r="I28" s="26"/>
      <c r="J28" s="26" t="s">
        <v>72</v>
      </c>
      <c r="K28" s="26"/>
      <c r="L28" s="26" t="s">
        <v>1328</v>
      </c>
      <c r="M28" s="26"/>
      <c r="N28" s="26" t="s">
        <v>72</v>
      </c>
      <c r="O28" s="26"/>
      <c r="P28" s="26" t="s">
        <v>1327</v>
      </c>
      <c r="Q28" s="26"/>
      <c r="R28" s="26" t="s">
        <v>72</v>
      </c>
      <c r="S28" s="26"/>
      <c r="T28" s="26" t="s">
        <v>1328</v>
      </c>
      <c r="U28" s="26"/>
      <c r="V28" s="26" t="s">
        <v>72</v>
      </c>
      <c r="W28" s="26"/>
      <c r="X28" s="26" t="s">
        <v>1327</v>
      </c>
      <c r="Y28" s="26"/>
      <c r="Z28" s="26" t="s">
        <v>1327</v>
      </c>
      <c r="AA28" s="26"/>
      <c r="AB28" s="26" t="s">
        <v>1327</v>
      </c>
      <c r="AC28" s="26"/>
      <c r="AD28" s="26" t="s">
        <v>1327</v>
      </c>
      <c r="AE28" s="26"/>
      <c r="AF28" s="26" t="s">
        <v>1327</v>
      </c>
      <c r="AG28" s="26"/>
      <c r="AH28" s="26" t="s">
        <v>1327</v>
      </c>
      <c r="AI28" s="26"/>
      <c r="AJ28" s="26" t="s">
        <v>1327</v>
      </c>
      <c r="AK28" s="26"/>
      <c r="AL28" s="26" t="s">
        <v>1327</v>
      </c>
      <c r="AM28" s="26"/>
      <c r="AN28" s="26" t="s">
        <v>72</v>
      </c>
      <c r="AO28" s="26"/>
      <c r="AP28" s="26" t="s">
        <v>1328</v>
      </c>
      <c r="AQ28" s="26"/>
      <c r="AR28" s="26" t="s">
        <v>72</v>
      </c>
      <c r="AS28" s="26"/>
      <c r="AT28" s="26" t="s">
        <v>1327</v>
      </c>
      <c r="AU28" s="26"/>
      <c r="AV28" s="26" t="s">
        <v>72</v>
      </c>
      <c r="AW28" s="26"/>
      <c r="AX28" s="26" t="s">
        <v>1328</v>
      </c>
      <c r="AY28" s="26"/>
      <c r="AZ28" s="26" t="s">
        <v>72</v>
      </c>
      <c r="BA28" s="26"/>
      <c r="BB28" s="26" t="s">
        <v>1327</v>
      </c>
      <c r="BC28" s="26"/>
      <c r="BD28" s="26" t="s">
        <v>1327</v>
      </c>
      <c r="BE28" s="26"/>
      <c r="BF28" s="26" t="s">
        <v>1327</v>
      </c>
      <c r="BG28" s="26"/>
      <c r="BH28" s="26" t="s">
        <v>1327</v>
      </c>
      <c r="BI28" s="26"/>
      <c r="BJ28" s="26" t="s">
        <v>1327</v>
      </c>
      <c r="BK28" s="26"/>
      <c r="BL28" s="26" t="s">
        <v>1327</v>
      </c>
      <c r="BM28" s="26"/>
      <c r="BN28" s="26" t="s">
        <v>1327</v>
      </c>
      <c r="BO28" s="26"/>
      <c r="BP28" s="26" t="s">
        <v>1327</v>
      </c>
      <c r="BQ28" s="26"/>
      <c r="BR28" s="26" t="s">
        <v>72</v>
      </c>
      <c r="BS28" s="26"/>
      <c r="BT28" s="26" t="s">
        <v>1328</v>
      </c>
      <c r="BU28" s="26"/>
      <c r="BV28" s="26" t="s">
        <v>72</v>
      </c>
      <c r="BW28" s="26"/>
      <c r="BX28" s="26" t="s">
        <v>1327</v>
      </c>
      <c r="BY28" s="26"/>
      <c r="BZ28" s="26" t="s">
        <v>72</v>
      </c>
      <c r="CA28" s="26"/>
      <c r="CB28" s="26" t="s">
        <v>1328</v>
      </c>
      <c r="CC28" s="26"/>
      <c r="CD28" s="26" t="s">
        <v>72</v>
      </c>
      <c r="CE28" s="26"/>
      <c r="CF28" s="26" t="s">
        <v>1327</v>
      </c>
      <c r="CG28" s="26"/>
      <c r="CH28" s="26" t="s">
        <v>1327</v>
      </c>
      <c r="CI28" s="26"/>
      <c r="CJ28" s="26" t="s">
        <v>1327</v>
      </c>
      <c r="CK28" s="26"/>
      <c r="CL28" s="64" t="s">
        <v>1327</v>
      </c>
      <c r="CM28" s="26"/>
      <c r="CN28" s="64" t="s">
        <v>1327</v>
      </c>
      <c r="CO28" s="26"/>
      <c r="CP28" s="26" t="s">
        <v>1327</v>
      </c>
      <c r="CQ28" s="26"/>
      <c r="CR28" s="26" t="s">
        <v>1327</v>
      </c>
      <c r="CS28" s="26"/>
      <c r="CT28" s="26" t="s">
        <v>1327</v>
      </c>
      <c r="CU28" s="26"/>
      <c r="CV28" s="26" t="s">
        <v>1327</v>
      </c>
      <c r="CW28" s="26"/>
    </row>
    <row r="29" spans="2:101" x14ac:dyDescent="0.25">
      <c r="B29" s="39">
        <f>B30+Parameters!$C$9/2</f>
        <v>1762.6520000000021</v>
      </c>
      <c r="C29" s="83"/>
      <c r="D29" s="26"/>
      <c r="E29" s="26" t="s">
        <v>72</v>
      </c>
      <c r="F29" s="45"/>
      <c r="G29" s="26" t="s">
        <v>72</v>
      </c>
      <c r="H29" s="26"/>
      <c r="I29" s="26" t="s">
        <v>72</v>
      </c>
      <c r="J29" s="26"/>
      <c r="K29" s="26" t="s">
        <v>72</v>
      </c>
      <c r="L29" s="26"/>
      <c r="M29" s="26" t="s">
        <v>72</v>
      </c>
      <c r="N29" s="26"/>
      <c r="O29" s="26" t="s">
        <v>72</v>
      </c>
      <c r="P29" s="26"/>
      <c r="Q29" s="26" t="s">
        <v>72</v>
      </c>
      <c r="R29" s="26"/>
      <c r="S29" s="26" t="s">
        <v>72</v>
      </c>
      <c r="T29" s="26"/>
      <c r="U29" s="26" t="s">
        <v>72</v>
      </c>
      <c r="V29" s="26"/>
      <c r="W29" s="26" t="s">
        <v>72</v>
      </c>
      <c r="X29" s="26"/>
      <c r="Y29" s="26" t="s">
        <v>72</v>
      </c>
      <c r="Z29" s="26"/>
      <c r="AA29" s="26" t="s">
        <v>72</v>
      </c>
      <c r="AB29" s="26"/>
      <c r="AC29" s="26" t="s">
        <v>72</v>
      </c>
      <c r="AD29" s="26"/>
      <c r="AE29" s="26" t="s">
        <v>72</v>
      </c>
      <c r="AF29" s="26"/>
      <c r="AG29" s="26" t="s">
        <v>72</v>
      </c>
      <c r="AH29" s="26"/>
      <c r="AI29" s="26" t="s">
        <v>72</v>
      </c>
      <c r="AJ29" s="26"/>
      <c r="AK29" s="26" t="s">
        <v>72</v>
      </c>
      <c r="AL29" s="26"/>
      <c r="AM29" s="26" t="s">
        <v>72</v>
      </c>
      <c r="AN29" s="26"/>
      <c r="AO29" s="26" t="s">
        <v>72</v>
      </c>
      <c r="AP29" s="26"/>
      <c r="AQ29" s="26" t="s">
        <v>72</v>
      </c>
      <c r="AR29" s="26"/>
      <c r="AS29" s="26" t="s">
        <v>72</v>
      </c>
      <c r="AT29" s="26"/>
      <c r="AU29" s="26" t="s">
        <v>72</v>
      </c>
      <c r="AV29" s="26"/>
      <c r="AW29" s="26" t="s">
        <v>72</v>
      </c>
      <c r="AX29" s="26"/>
      <c r="AY29" s="26" t="s">
        <v>72</v>
      </c>
      <c r="AZ29" s="26"/>
      <c r="BA29" s="26" t="s">
        <v>72</v>
      </c>
      <c r="BB29" s="26"/>
      <c r="BC29" s="26" t="s">
        <v>72</v>
      </c>
      <c r="BD29" s="26"/>
      <c r="BE29" s="26" t="s">
        <v>72</v>
      </c>
      <c r="BF29" s="26"/>
      <c r="BG29" s="26" t="s">
        <v>72</v>
      </c>
      <c r="BH29" s="26"/>
      <c r="BI29" s="26" t="s">
        <v>72</v>
      </c>
      <c r="BJ29" s="26"/>
      <c r="BK29" s="26" t="s">
        <v>72</v>
      </c>
      <c r="BL29" s="26"/>
      <c r="BM29" s="26" t="s">
        <v>72</v>
      </c>
      <c r="BN29" s="26"/>
      <c r="BO29" s="26" t="s">
        <v>72</v>
      </c>
      <c r="BP29" s="26"/>
      <c r="BQ29" s="26" t="s">
        <v>72</v>
      </c>
      <c r="BR29" s="26"/>
      <c r="BS29" s="26" t="s">
        <v>72</v>
      </c>
      <c r="BT29" s="26"/>
      <c r="BU29" s="26" t="s">
        <v>72</v>
      </c>
      <c r="BV29" s="26"/>
      <c r="BW29" s="26" t="s">
        <v>72</v>
      </c>
      <c r="BX29" s="26"/>
      <c r="BY29" s="26" t="s">
        <v>72</v>
      </c>
      <c r="BZ29" s="26"/>
      <c r="CA29" s="26" t="s">
        <v>72</v>
      </c>
      <c r="CB29" s="26"/>
      <c r="CC29" s="26" t="s">
        <v>72</v>
      </c>
      <c r="CD29" s="26"/>
      <c r="CE29" s="26" t="s">
        <v>72</v>
      </c>
      <c r="CF29" s="26"/>
      <c r="CG29" s="26" t="s">
        <v>72</v>
      </c>
      <c r="CH29" s="26"/>
      <c r="CI29" s="64" t="s">
        <v>72</v>
      </c>
      <c r="CJ29" s="2"/>
      <c r="CK29" s="26" t="s">
        <v>72</v>
      </c>
      <c r="CL29" s="26"/>
      <c r="CM29" s="26" t="s">
        <v>72</v>
      </c>
      <c r="CN29" s="26"/>
      <c r="CO29" s="26" t="s">
        <v>72</v>
      </c>
      <c r="CP29" s="26"/>
      <c r="CQ29" s="26" t="s">
        <v>72</v>
      </c>
      <c r="CR29" s="26"/>
      <c r="CS29" s="26" t="s">
        <v>72</v>
      </c>
      <c r="CT29" s="26"/>
      <c r="CU29" s="26" t="s">
        <v>72</v>
      </c>
      <c r="CV29" s="26"/>
      <c r="CW29" s="26"/>
    </row>
    <row r="30" spans="2:101" x14ac:dyDescent="0.25">
      <c r="B30" s="39">
        <f>B31+Parameters!$C$9/2</f>
        <v>1739.992000000002</v>
      </c>
      <c r="C30" s="83"/>
      <c r="D30" s="26" t="s">
        <v>72</v>
      </c>
      <c r="E30" s="26"/>
      <c r="F30" s="45" t="s">
        <v>72</v>
      </c>
      <c r="G30" s="26"/>
      <c r="H30" s="26" t="s">
        <v>72</v>
      </c>
      <c r="I30" s="26"/>
      <c r="J30" s="26" t="s">
        <v>1327</v>
      </c>
      <c r="K30" s="26"/>
      <c r="L30" s="26" t="s">
        <v>1327</v>
      </c>
      <c r="M30" s="26"/>
      <c r="N30" s="26" t="s">
        <v>1327</v>
      </c>
      <c r="O30" s="26"/>
      <c r="P30" s="26" t="s">
        <v>1327</v>
      </c>
      <c r="Q30" s="26"/>
      <c r="R30" s="26" t="s">
        <v>1327</v>
      </c>
      <c r="S30" s="26"/>
      <c r="T30" s="26" t="s">
        <v>1327</v>
      </c>
      <c r="U30" s="26"/>
      <c r="V30" s="26" t="s">
        <v>1327</v>
      </c>
      <c r="W30" s="26"/>
      <c r="X30" s="26" t="s">
        <v>1327</v>
      </c>
      <c r="Y30" s="26"/>
      <c r="Z30" s="26" t="s">
        <v>1327</v>
      </c>
      <c r="AA30" s="26"/>
      <c r="AB30" s="26" t="s">
        <v>1327</v>
      </c>
      <c r="AC30" s="26"/>
      <c r="AD30" s="26" t="s">
        <v>1327</v>
      </c>
      <c r="AE30" s="26"/>
      <c r="AF30" s="26" t="s">
        <v>1327</v>
      </c>
      <c r="AG30" s="26"/>
      <c r="AH30" s="26" t="s">
        <v>1327</v>
      </c>
      <c r="AI30" s="26"/>
      <c r="AJ30" s="26" t="s">
        <v>1327</v>
      </c>
      <c r="AK30" s="26"/>
      <c r="AL30" s="26" t="s">
        <v>1327</v>
      </c>
      <c r="AM30" s="26"/>
      <c r="AN30" s="26" t="s">
        <v>1327</v>
      </c>
      <c r="AO30" s="26"/>
      <c r="AP30" s="26" t="s">
        <v>1327</v>
      </c>
      <c r="AQ30" s="26"/>
      <c r="AR30" s="26" t="s">
        <v>1327</v>
      </c>
      <c r="AS30" s="26"/>
      <c r="AT30" s="26" t="s">
        <v>1327</v>
      </c>
      <c r="AU30" s="26"/>
      <c r="AV30" s="26" t="s">
        <v>1327</v>
      </c>
      <c r="AW30" s="26"/>
      <c r="AX30" s="26" t="s">
        <v>1327</v>
      </c>
      <c r="AY30" s="26"/>
      <c r="AZ30" s="26" t="s">
        <v>1327</v>
      </c>
      <c r="BA30" s="26"/>
      <c r="BB30" s="26" t="s">
        <v>1327</v>
      </c>
      <c r="BC30" s="26"/>
      <c r="BD30" s="26" t="s">
        <v>1327</v>
      </c>
      <c r="BE30" s="26"/>
      <c r="BF30" s="26" t="s">
        <v>1327</v>
      </c>
      <c r="BG30" s="26"/>
      <c r="BH30" s="26" t="s">
        <v>1327</v>
      </c>
      <c r="BI30" s="26"/>
      <c r="BJ30" s="26" t="s">
        <v>1327</v>
      </c>
      <c r="BK30" s="26"/>
      <c r="BL30" s="26" t="s">
        <v>1327</v>
      </c>
      <c r="BM30" s="26"/>
      <c r="BN30" s="26" t="s">
        <v>1327</v>
      </c>
      <c r="BO30" s="26"/>
      <c r="BP30" s="26" t="s">
        <v>1327</v>
      </c>
      <c r="BQ30" s="26"/>
      <c r="BR30" s="26" t="s">
        <v>1327</v>
      </c>
      <c r="BS30" s="26"/>
      <c r="BT30" s="26" t="s">
        <v>1327</v>
      </c>
      <c r="BU30" s="26"/>
      <c r="BV30" s="26" t="s">
        <v>1327</v>
      </c>
      <c r="BW30" s="26"/>
      <c r="BX30" s="26" t="s">
        <v>1327</v>
      </c>
      <c r="BY30" s="26"/>
      <c r="BZ30" s="26" t="s">
        <v>1327</v>
      </c>
      <c r="CA30" s="26"/>
      <c r="CB30" s="26" t="s">
        <v>1327</v>
      </c>
      <c r="CC30" s="26"/>
      <c r="CD30" s="26" t="s">
        <v>1327</v>
      </c>
      <c r="CE30" s="26"/>
      <c r="CF30" s="26" t="s">
        <v>1327</v>
      </c>
      <c r="CG30" s="26"/>
      <c r="CH30" s="26" t="s">
        <v>1327</v>
      </c>
      <c r="CI30" s="26"/>
      <c r="CJ30" s="26" t="s">
        <v>1327</v>
      </c>
      <c r="CK30" s="26"/>
      <c r="CL30" s="64" t="s">
        <v>1327</v>
      </c>
      <c r="CM30" s="26"/>
      <c r="CN30" s="64" t="s">
        <v>1327</v>
      </c>
      <c r="CO30" s="26"/>
      <c r="CP30" s="26" t="s">
        <v>1327</v>
      </c>
      <c r="CQ30" s="26"/>
      <c r="CR30" s="26" t="s">
        <v>1327</v>
      </c>
      <c r="CS30" s="26"/>
      <c r="CT30" s="26" t="s">
        <v>1327</v>
      </c>
      <c r="CU30" s="26"/>
      <c r="CV30" s="26" t="s">
        <v>1327</v>
      </c>
      <c r="CW30" s="26"/>
    </row>
    <row r="31" spans="2:101" x14ac:dyDescent="0.25">
      <c r="B31" s="39">
        <f>B32+Parameters!$C$9/2</f>
        <v>1717.3320000000019</v>
      </c>
      <c r="C31" s="83"/>
      <c r="D31" s="26"/>
      <c r="E31" s="26" t="s">
        <v>72</v>
      </c>
      <c r="F31" s="45"/>
      <c r="G31" s="26" t="s">
        <v>72</v>
      </c>
      <c r="H31" s="26"/>
      <c r="I31" s="26" t="s">
        <v>72</v>
      </c>
      <c r="J31" s="26"/>
      <c r="K31" s="26" t="s">
        <v>72</v>
      </c>
      <c r="L31" s="26"/>
      <c r="M31" s="26" t="s">
        <v>72</v>
      </c>
      <c r="N31" s="26"/>
      <c r="O31" s="26" t="s">
        <v>72</v>
      </c>
      <c r="P31" s="26"/>
      <c r="Q31" s="26" t="s">
        <v>72</v>
      </c>
      <c r="R31" s="26"/>
      <c r="S31" s="26" t="s">
        <v>72</v>
      </c>
      <c r="T31" s="26"/>
      <c r="U31" s="26" t="s">
        <v>72</v>
      </c>
      <c r="V31" s="26"/>
      <c r="W31" s="26" t="s">
        <v>72</v>
      </c>
      <c r="X31" s="26"/>
      <c r="Y31" s="26" t="s">
        <v>72</v>
      </c>
      <c r="Z31" s="26"/>
      <c r="AA31" s="26" t="s">
        <v>72</v>
      </c>
      <c r="AB31" s="26"/>
      <c r="AC31" s="26" t="s">
        <v>72</v>
      </c>
      <c r="AD31" s="26"/>
      <c r="AE31" s="26" t="s">
        <v>72</v>
      </c>
      <c r="AF31" s="26"/>
      <c r="AG31" s="26" t="s">
        <v>72</v>
      </c>
      <c r="AH31" s="26"/>
      <c r="AI31" s="26" t="s">
        <v>72</v>
      </c>
      <c r="AJ31" s="26"/>
      <c r="AK31" s="26" t="s">
        <v>72</v>
      </c>
      <c r="AL31" s="26"/>
      <c r="AM31" s="26" t="s">
        <v>72</v>
      </c>
      <c r="AN31" s="26"/>
      <c r="AO31" s="26" t="s">
        <v>72</v>
      </c>
      <c r="AP31" s="26"/>
      <c r="AQ31" s="26" t="s">
        <v>72</v>
      </c>
      <c r="AR31" s="26"/>
      <c r="AS31" s="26" t="s">
        <v>72</v>
      </c>
      <c r="AT31" s="26"/>
      <c r="AU31" s="26" t="s">
        <v>72</v>
      </c>
      <c r="AV31" s="26"/>
      <c r="AW31" s="26" t="s">
        <v>72</v>
      </c>
      <c r="AX31" s="26"/>
      <c r="AY31" s="26" t="s">
        <v>72</v>
      </c>
      <c r="AZ31" s="26"/>
      <c r="BA31" s="26" t="s">
        <v>72</v>
      </c>
      <c r="BB31" s="26"/>
      <c r="BC31" s="26" t="s">
        <v>72</v>
      </c>
      <c r="BD31" s="26"/>
      <c r="BE31" s="26" t="s">
        <v>72</v>
      </c>
      <c r="BF31" s="26"/>
      <c r="BG31" s="26" t="s">
        <v>72</v>
      </c>
      <c r="BH31" s="26"/>
      <c r="BI31" s="26" t="s">
        <v>72</v>
      </c>
      <c r="BJ31" s="26"/>
      <c r="BK31" s="26" t="s">
        <v>72</v>
      </c>
      <c r="BL31" s="26"/>
      <c r="BM31" s="26" t="s">
        <v>72</v>
      </c>
      <c r="BN31" s="26"/>
      <c r="BO31" s="26" t="s">
        <v>72</v>
      </c>
      <c r="BP31" s="26"/>
      <c r="BQ31" s="26" t="s">
        <v>72</v>
      </c>
      <c r="BR31" s="26"/>
      <c r="BS31" s="26" t="s">
        <v>72</v>
      </c>
      <c r="BT31" s="26"/>
      <c r="BU31" s="26" t="s">
        <v>72</v>
      </c>
      <c r="BV31" s="26"/>
      <c r="BW31" s="26" t="s">
        <v>72</v>
      </c>
      <c r="BX31" s="26"/>
      <c r="BY31" s="26" t="s">
        <v>72</v>
      </c>
      <c r="BZ31" s="26"/>
      <c r="CA31" s="26" t="s">
        <v>72</v>
      </c>
      <c r="CB31" s="26"/>
      <c r="CC31" s="26" t="s">
        <v>72</v>
      </c>
      <c r="CD31" s="26"/>
      <c r="CE31" s="26" t="s">
        <v>72</v>
      </c>
      <c r="CF31" s="26"/>
      <c r="CG31" s="26" t="s">
        <v>72</v>
      </c>
      <c r="CH31" s="26"/>
      <c r="CI31" s="26" t="s">
        <v>72</v>
      </c>
      <c r="CJ31" s="2"/>
      <c r="CK31" s="26" t="s">
        <v>72</v>
      </c>
      <c r="CL31" s="2"/>
      <c r="CM31" s="26" t="s">
        <v>72</v>
      </c>
      <c r="CN31" s="2"/>
      <c r="CO31" s="26" t="s">
        <v>72</v>
      </c>
      <c r="CP31" s="2"/>
      <c r="CQ31" s="26" t="s">
        <v>72</v>
      </c>
      <c r="CR31" s="26"/>
      <c r="CS31" s="26" t="s">
        <v>72</v>
      </c>
      <c r="CT31" s="26"/>
      <c r="CU31" s="26" t="s">
        <v>72</v>
      </c>
      <c r="CV31" s="26"/>
      <c r="CW31" s="26"/>
    </row>
    <row r="32" spans="2:101" x14ac:dyDescent="0.25">
      <c r="B32" s="39">
        <f>B33+Parameters!$C$9/2</f>
        <v>1694.6720000000018</v>
      </c>
      <c r="C32" s="83"/>
      <c r="D32" s="26" t="s">
        <v>72</v>
      </c>
      <c r="E32" s="26"/>
      <c r="F32" s="45" t="s">
        <v>72</v>
      </c>
      <c r="G32" s="26"/>
      <c r="H32" s="26" t="s">
        <v>72</v>
      </c>
      <c r="I32" s="26"/>
      <c r="J32" s="26" t="s">
        <v>1327</v>
      </c>
      <c r="K32" s="26"/>
      <c r="L32" s="26" t="s">
        <v>1327</v>
      </c>
      <c r="M32" s="26"/>
      <c r="N32" s="26" t="s">
        <v>1327</v>
      </c>
      <c r="O32" s="26"/>
      <c r="P32" s="26" t="s">
        <v>1327</v>
      </c>
      <c r="Q32" s="26"/>
      <c r="R32" s="26" t="s">
        <v>1327</v>
      </c>
      <c r="S32" s="26"/>
      <c r="T32" s="26" t="s">
        <v>1327</v>
      </c>
      <c r="U32" s="26"/>
      <c r="V32" s="26" t="s">
        <v>1327</v>
      </c>
      <c r="W32" s="26"/>
      <c r="X32" s="26" t="s">
        <v>1327</v>
      </c>
      <c r="Y32" s="26"/>
      <c r="Z32" s="26" t="s">
        <v>1327</v>
      </c>
      <c r="AA32" s="26"/>
      <c r="AB32" s="26" t="s">
        <v>1327</v>
      </c>
      <c r="AC32" s="26"/>
      <c r="AD32" s="26" t="s">
        <v>1327</v>
      </c>
      <c r="AE32" s="26"/>
      <c r="AF32" s="26" t="s">
        <v>1327</v>
      </c>
      <c r="AG32" s="26"/>
      <c r="AH32" s="26" t="s">
        <v>1327</v>
      </c>
      <c r="AI32" s="26"/>
      <c r="AJ32" s="26" t="s">
        <v>1327</v>
      </c>
      <c r="AK32" s="26"/>
      <c r="AL32" s="26" t="s">
        <v>1327</v>
      </c>
      <c r="AM32" s="26"/>
      <c r="AN32" s="26" t="s">
        <v>1327</v>
      </c>
      <c r="AO32" s="26"/>
      <c r="AP32" s="26" t="s">
        <v>1327</v>
      </c>
      <c r="AQ32" s="26"/>
      <c r="AR32" s="26" t="s">
        <v>1327</v>
      </c>
      <c r="AS32" s="26"/>
      <c r="AT32" s="26" t="s">
        <v>1327</v>
      </c>
      <c r="AU32" s="26"/>
      <c r="AV32" s="26" t="s">
        <v>1327</v>
      </c>
      <c r="AW32" s="26"/>
      <c r="AX32" s="26" t="s">
        <v>1327</v>
      </c>
      <c r="AY32" s="26"/>
      <c r="AZ32" s="26" t="s">
        <v>1327</v>
      </c>
      <c r="BA32" s="26"/>
      <c r="BB32" s="26" t="s">
        <v>1327</v>
      </c>
      <c r="BC32" s="26"/>
      <c r="BD32" s="26" t="s">
        <v>1327</v>
      </c>
      <c r="BE32" s="26"/>
      <c r="BF32" s="26" t="s">
        <v>1327</v>
      </c>
      <c r="BG32" s="26"/>
      <c r="BH32" s="26" t="s">
        <v>1327</v>
      </c>
      <c r="BI32" s="26"/>
      <c r="BJ32" s="26" t="s">
        <v>1327</v>
      </c>
      <c r="BK32" s="26"/>
      <c r="BL32" s="26" t="s">
        <v>1327</v>
      </c>
      <c r="BM32" s="26"/>
      <c r="BN32" s="26" t="s">
        <v>1327</v>
      </c>
      <c r="BO32" s="26"/>
      <c r="BP32" s="26" t="s">
        <v>1327</v>
      </c>
      <c r="BQ32" s="26"/>
      <c r="BR32" s="26" t="s">
        <v>1327</v>
      </c>
      <c r="BS32" s="26"/>
      <c r="BT32" s="26" t="s">
        <v>1327</v>
      </c>
      <c r="BU32" s="26"/>
      <c r="BV32" s="26" t="s">
        <v>1327</v>
      </c>
      <c r="BW32" s="26"/>
      <c r="BX32" s="26" t="s">
        <v>1327</v>
      </c>
      <c r="BY32" s="26"/>
      <c r="BZ32" s="26" t="s">
        <v>1327</v>
      </c>
      <c r="CA32" s="26"/>
      <c r="CB32" s="26" t="s">
        <v>1327</v>
      </c>
      <c r="CC32" s="26"/>
      <c r="CD32" s="26" t="s">
        <v>1327</v>
      </c>
      <c r="CE32" s="26"/>
      <c r="CF32" s="26" t="s">
        <v>1327</v>
      </c>
      <c r="CG32" s="26"/>
      <c r="CH32" s="26" t="s">
        <v>1327</v>
      </c>
      <c r="CI32" s="26"/>
      <c r="CJ32" s="26" t="s">
        <v>1327</v>
      </c>
      <c r="CK32" s="26"/>
      <c r="CL32" s="26" t="s">
        <v>1327</v>
      </c>
      <c r="CM32" s="2"/>
      <c r="CN32" s="26" t="s">
        <v>1327</v>
      </c>
      <c r="CO32" s="2"/>
      <c r="CP32" s="26" t="s">
        <v>1327</v>
      </c>
      <c r="CQ32" s="2"/>
      <c r="CR32" s="26" t="s">
        <v>1327</v>
      </c>
      <c r="CS32" s="26"/>
      <c r="CT32" s="26" t="s">
        <v>1327</v>
      </c>
      <c r="CU32" s="26"/>
      <c r="CV32" s="26" t="s">
        <v>1327</v>
      </c>
      <c r="CW32" s="26"/>
    </row>
    <row r="33" spans="2:101" x14ac:dyDescent="0.25">
      <c r="B33" s="39">
        <f>B34+Parameters!$C$9/2</f>
        <v>1672.0120000000018</v>
      </c>
      <c r="C33" s="83"/>
      <c r="D33" s="26"/>
      <c r="E33" s="26" t="s">
        <v>72</v>
      </c>
      <c r="F33" s="45"/>
      <c r="G33" s="26" t="s">
        <v>72</v>
      </c>
      <c r="H33" s="26"/>
      <c r="I33" s="26" t="s">
        <v>72</v>
      </c>
      <c r="J33" s="26"/>
      <c r="K33" s="26" t="s">
        <v>72</v>
      </c>
      <c r="L33" s="26"/>
      <c r="M33" s="26" t="s">
        <v>72</v>
      </c>
      <c r="N33" s="26"/>
      <c r="O33" s="26" t="s">
        <v>72</v>
      </c>
      <c r="P33" s="26"/>
      <c r="Q33" s="26" t="s">
        <v>72</v>
      </c>
      <c r="R33" s="26"/>
      <c r="S33" s="26" t="s">
        <v>72</v>
      </c>
      <c r="T33" s="26"/>
      <c r="U33" s="26" t="s">
        <v>72</v>
      </c>
      <c r="V33" s="26"/>
      <c r="W33" s="26" t="s">
        <v>72</v>
      </c>
      <c r="X33" s="26"/>
      <c r="Y33" s="26" t="s">
        <v>72</v>
      </c>
      <c r="Z33" s="26"/>
      <c r="AA33" s="26" t="s">
        <v>72</v>
      </c>
      <c r="AB33" s="26"/>
      <c r="AC33" s="26" t="s">
        <v>72</v>
      </c>
      <c r="AD33" s="26"/>
      <c r="AE33" s="26" t="s">
        <v>72</v>
      </c>
      <c r="AF33" s="26"/>
      <c r="AG33" s="26" t="s">
        <v>72</v>
      </c>
      <c r="AH33" s="26"/>
      <c r="AI33" s="26" t="s">
        <v>72</v>
      </c>
      <c r="AJ33" s="26"/>
      <c r="AK33" s="26" t="s">
        <v>72</v>
      </c>
      <c r="AL33" s="26"/>
      <c r="AM33" s="26" t="s">
        <v>72</v>
      </c>
      <c r="AN33" s="26"/>
      <c r="AO33" s="26" t="s">
        <v>72</v>
      </c>
      <c r="AP33" s="26"/>
      <c r="AQ33" s="26" t="s">
        <v>72</v>
      </c>
      <c r="AR33" s="26"/>
      <c r="AS33" s="26" t="s">
        <v>72</v>
      </c>
      <c r="AT33" s="26"/>
      <c r="AU33" s="26" t="s">
        <v>72</v>
      </c>
      <c r="AV33" s="26"/>
      <c r="AW33" s="26" t="s">
        <v>72</v>
      </c>
      <c r="AX33" s="26"/>
      <c r="AY33" s="26" t="s">
        <v>72</v>
      </c>
      <c r="AZ33" s="26"/>
      <c r="BA33" s="26" t="s">
        <v>72</v>
      </c>
      <c r="BB33" s="26"/>
      <c r="BC33" s="26" t="s">
        <v>72</v>
      </c>
      <c r="BD33" s="26"/>
      <c r="BE33" s="26" t="s">
        <v>72</v>
      </c>
      <c r="BF33" s="26"/>
      <c r="BG33" s="26" t="s">
        <v>72</v>
      </c>
      <c r="BH33" s="26"/>
      <c r="BI33" s="26" t="s">
        <v>72</v>
      </c>
      <c r="BJ33" s="26"/>
      <c r="BK33" s="26" t="s">
        <v>72</v>
      </c>
      <c r="BL33" s="26"/>
      <c r="BM33" s="26" t="s">
        <v>72</v>
      </c>
      <c r="BN33" s="26"/>
      <c r="BO33" s="26" t="s">
        <v>72</v>
      </c>
      <c r="BP33" s="26"/>
      <c r="BQ33" s="26" t="s">
        <v>72</v>
      </c>
      <c r="BR33" s="26"/>
      <c r="BS33" s="26" t="s">
        <v>72</v>
      </c>
      <c r="BT33" s="26"/>
      <c r="BU33" s="26" t="s">
        <v>72</v>
      </c>
      <c r="BV33" s="26"/>
      <c r="BW33" s="26" t="s">
        <v>72</v>
      </c>
      <c r="BX33" s="26"/>
      <c r="BY33" s="26" t="s">
        <v>72</v>
      </c>
      <c r="BZ33" s="26"/>
      <c r="CA33" s="26" t="s">
        <v>72</v>
      </c>
      <c r="CB33" s="26"/>
      <c r="CC33" s="26" t="s">
        <v>72</v>
      </c>
      <c r="CD33" s="26"/>
      <c r="CE33" s="26" t="s">
        <v>72</v>
      </c>
      <c r="CF33" s="26"/>
      <c r="CG33" s="26" t="s">
        <v>72</v>
      </c>
      <c r="CH33" s="26"/>
      <c r="CI33" s="26" t="s">
        <v>72</v>
      </c>
      <c r="CJ33" s="2"/>
      <c r="CK33" s="26" t="s">
        <v>72</v>
      </c>
      <c r="CL33" s="2"/>
      <c r="CM33" s="63" t="s">
        <v>72</v>
      </c>
      <c r="CN33" s="2"/>
      <c r="CO33" s="26" t="s">
        <v>72</v>
      </c>
      <c r="CP33" s="26"/>
      <c r="CQ33" s="26" t="s">
        <v>72</v>
      </c>
      <c r="CR33" s="26"/>
      <c r="CS33" s="26" t="s">
        <v>72</v>
      </c>
      <c r="CT33" s="26"/>
      <c r="CU33" s="26" t="s">
        <v>72</v>
      </c>
      <c r="CV33" s="26"/>
      <c r="CW33" s="26"/>
    </row>
    <row r="34" spans="2:101" x14ac:dyDescent="0.25">
      <c r="B34" s="39">
        <f>B35+Parameters!$C$9/2</f>
        <v>1649.3520000000017</v>
      </c>
      <c r="C34" s="83"/>
      <c r="D34" s="26" t="s">
        <v>72</v>
      </c>
      <c r="E34" s="26"/>
      <c r="F34" s="45" t="s">
        <v>72</v>
      </c>
      <c r="G34" s="26"/>
      <c r="H34" s="26" t="s">
        <v>72</v>
      </c>
      <c r="I34" s="26"/>
      <c r="J34" s="26" t="s">
        <v>1327</v>
      </c>
      <c r="K34" s="26"/>
      <c r="L34" s="26" t="s">
        <v>1327</v>
      </c>
      <c r="M34" s="26"/>
      <c r="N34" s="26" t="s">
        <v>1327</v>
      </c>
      <c r="O34" s="26"/>
      <c r="P34" s="26" t="s">
        <v>1327</v>
      </c>
      <c r="Q34" s="26"/>
      <c r="R34" s="26" t="s">
        <v>1327</v>
      </c>
      <c r="S34" s="26"/>
      <c r="T34" s="26" t="s">
        <v>1327</v>
      </c>
      <c r="U34" s="26"/>
      <c r="V34" s="26" t="s">
        <v>1327</v>
      </c>
      <c r="W34" s="26"/>
      <c r="X34" s="26" t="s">
        <v>1327</v>
      </c>
      <c r="Y34" s="26"/>
      <c r="Z34" s="26" t="s">
        <v>1327</v>
      </c>
      <c r="AA34" s="26"/>
      <c r="AB34" s="26" t="s">
        <v>1327</v>
      </c>
      <c r="AC34" s="26"/>
      <c r="AD34" s="26" t="s">
        <v>1327</v>
      </c>
      <c r="AE34" s="26"/>
      <c r="AF34" s="26" t="s">
        <v>1327</v>
      </c>
      <c r="AG34" s="26"/>
      <c r="AH34" s="26" t="s">
        <v>1327</v>
      </c>
      <c r="AI34" s="26"/>
      <c r="AJ34" s="26" t="s">
        <v>1327</v>
      </c>
      <c r="AK34" s="26"/>
      <c r="AL34" s="26" t="s">
        <v>1327</v>
      </c>
      <c r="AM34" s="26"/>
      <c r="AN34" s="26" t="s">
        <v>1327</v>
      </c>
      <c r="AO34" s="26"/>
      <c r="AP34" s="26" t="s">
        <v>1327</v>
      </c>
      <c r="AQ34" s="26"/>
      <c r="AR34" s="26" t="s">
        <v>1327</v>
      </c>
      <c r="AS34" s="26"/>
      <c r="AT34" s="26" t="s">
        <v>1327</v>
      </c>
      <c r="AU34" s="26"/>
      <c r="AV34" s="26" t="s">
        <v>1327</v>
      </c>
      <c r="AW34" s="26"/>
      <c r="AX34" s="26" t="s">
        <v>1327</v>
      </c>
      <c r="AY34" s="26"/>
      <c r="AZ34" s="26" t="s">
        <v>1327</v>
      </c>
      <c r="BA34" s="26"/>
      <c r="BB34" s="26" t="s">
        <v>1327</v>
      </c>
      <c r="BC34" s="26"/>
      <c r="BD34" s="26" t="s">
        <v>1327</v>
      </c>
      <c r="BE34" s="26"/>
      <c r="BF34" s="26" t="s">
        <v>1327</v>
      </c>
      <c r="BG34" s="26"/>
      <c r="BH34" s="26" t="s">
        <v>1327</v>
      </c>
      <c r="BI34" s="26"/>
      <c r="BJ34" s="26" t="s">
        <v>1327</v>
      </c>
      <c r="BK34" s="26"/>
      <c r="BL34" s="26" t="s">
        <v>1327</v>
      </c>
      <c r="BM34" s="26"/>
      <c r="BN34" s="26" t="s">
        <v>1327</v>
      </c>
      <c r="BO34" s="26"/>
      <c r="BP34" s="26" t="s">
        <v>1327</v>
      </c>
      <c r="BQ34" s="26"/>
      <c r="BR34" s="26" t="s">
        <v>1327</v>
      </c>
      <c r="BS34" s="26"/>
      <c r="BT34" s="26" t="s">
        <v>1327</v>
      </c>
      <c r="BU34" s="26"/>
      <c r="BV34" s="26" t="s">
        <v>1327</v>
      </c>
      <c r="BW34" s="26"/>
      <c r="BX34" s="26" t="s">
        <v>1327</v>
      </c>
      <c r="BY34" s="26"/>
      <c r="BZ34" s="26" t="s">
        <v>1327</v>
      </c>
      <c r="CA34" s="26"/>
      <c r="CB34" s="26" t="s">
        <v>1327</v>
      </c>
      <c r="CC34" s="26"/>
      <c r="CD34" s="26" t="s">
        <v>1327</v>
      </c>
      <c r="CE34" s="26"/>
      <c r="CF34" s="26" t="s">
        <v>1327</v>
      </c>
      <c r="CG34" s="26"/>
      <c r="CH34" s="26" t="s">
        <v>1327</v>
      </c>
      <c r="CI34" s="26"/>
      <c r="CJ34" s="26" t="s">
        <v>1327</v>
      </c>
      <c r="CK34" s="26"/>
      <c r="CL34" s="26" t="s">
        <v>1327</v>
      </c>
      <c r="CM34" s="26"/>
      <c r="CN34" s="63" t="s">
        <v>1327</v>
      </c>
      <c r="CO34" s="2"/>
      <c r="CP34" s="26" t="s">
        <v>1327</v>
      </c>
      <c r="CQ34" s="2"/>
      <c r="CR34" s="26" t="s">
        <v>1327</v>
      </c>
      <c r="CS34" s="26"/>
      <c r="CT34" s="26" t="s">
        <v>1327</v>
      </c>
      <c r="CU34" s="26"/>
      <c r="CV34" s="26" t="s">
        <v>1327</v>
      </c>
      <c r="CW34" s="26"/>
    </row>
    <row r="35" spans="2:101" x14ac:dyDescent="0.25">
      <c r="B35" s="39">
        <f>B36+Parameters!$C$9/2</f>
        <v>1626.6920000000016</v>
      </c>
      <c r="C35" s="83"/>
      <c r="D35" s="26"/>
      <c r="E35" s="26" t="s">
        <v>72</v>
      </c>
      <c r="F35" s="45"/>
      <c r="G35" s="26" t="s">
        <v>72</v>
      </c>
      <c r="H35" s="26"/>
      <c r="I35" s="26" t="s">
        <v>72</v>
      </c>
      <c r="J35" s="26"/>
      <c r="K35" s="26" t="s">
        <v>72</v>
      </c>
      <c r="L35" s="26"/>
      <c r="M35" s="26" t="s">
        <v>72</v>
      </c>
      <c r="N35" s="26"/>
      <c r="O35" s="26" t="s">
        <v>72</v>
      </c>
      <c r="P35" s="26"/>
      <c r="Q35" s="26" t="s">
        <v>72</v>
      </c>
      <c r="R35" s="26"/>
      <c r="S35" s="26" t="s">
        <v>72</v>
      </c>
      <c r="T35" s="26"/>
      <c r="U35" s="26" t="s">
        <v>72</v>
      </c>
      <c r="V35" s="26"/>
      <c r="W35" s="26" t="s">
        <v>72</v>
      </c>
      <c r="X35" s="26"/>
      <c r="Y35" s="26" t="s">
        <v>72</v>
      </c>
      <c r="Z35" s="26"/>
      <c r="AA35" s="26" t="s">
        <v>72</v>
      </c>
      <c r="AB35" s="26"/>
      <c r="AC35" s="26" t="s">
        <v>72</v>
      </c>
      <c r="AD35" s="26"/>
      <c r="AE35" s="26" t="s">
        <v>72</v>
      </c>
      <c r="AF35" s="26"/>
      <c r="AG35" s="26" t="s">
        <v>72</v>
      </c>
      <c r="AH35" s="26"/>
      <c r="AI35" s="26" t="s">
        <v>72</v>
      </c>
      <c r="AJ35" s="26"/>
      <c r="AK35" s="26" t="s">
        <v>72</v>
      </c>
      <c r="AL35" s="26"/>
      <c r="AM35" s="26" t="s">
        <v>72</v>
      </c>
      <c r="AN35" s="26"/>
      <c r="AO35" s="26" t="s">
        <v>72</v>
      </c>
      <c r="AP35" s="26"/>
      <c r="AQ35" s="26" t="s">
        <v>72</v>
      </c>
      <c r="AR35" s="26"/>
      <c r="AS35" s="26" t="s">
        <v>72</v>
      </c>
      <c r="AT35" s="26"/>
      <c r="AU35" s="26" t="s">
        <v>72</v>
      </c>
      <c r="AV35" s="26"/>
      <c r="AW35" s="26" t="s">
        <v>72</v>
      </c>
      <c r="AX35" s="26"/>
      <c r="AY35" s="26" t="s">
        <v>72</v>
      </c>
      <c r="AZ35" s="26"/>
      <c r="BA35" s="26" t="s">
        <v>72</v>
      </c>
      <c r="BB35" s="26"/>
      <c r="BC35" s="26" t="s">
        <v>72</v>
      </c>
      <c r="BD35" s="26"/>
      <c r="BE35" s="26" t="s">
        <v>72</v>
      </c>
      <c r="BF35" s="26"/>
      <c r="BG35" s="26" t="s">
        <v>72</v>
      </c>
      <c r="BH35" s="26"/>
      <c r="BI35" s="26" t="s">
        <v>72</v>
      </c>
      <c r="BJ35" s="26"/>
      <c r="BK35" s="26" t="s">
        <v>72</v>
      </c>
      <c r="BL35" s="26"/>
      <c r="BM35" s="26" t="s">
        <v>72</v>
      </c>
      <c r="BN35" s="26"/>
      <c r="BO35" s="26" t="s">
        <v>72</v>
      </c>
      <c r="BP35" s="26"/>
      <c r="BQ35" s="26" t="s">
        <v>72</v>
      </c>
      <c r="BR35" s="26"/>
      <c r="BS35" s="26" t="s">
        <v>72</v>
      </c>
      <c r="BT35" s="26"/>
      <c r="BU35" s="26" t="s">
        <v>72</v>
      </c>
      <c r="BV35" s="26"/>
      <c r="BW35" s="26" t="s">
        <v>72</v>
      </c>
      <c r="BX35" s="26"/>
      <c r="BY35" s="26" t="s">
        <v>72</v>
      </c>
      <c r="BZ35" s="26"/>
      <c r="CA35" s="26" t="s">
        <v>72</v>
      </c>
      <c r="CB35" s="26"/>
      <c r="CC35" s="26" t="s">
        <v>72</v>
      </c>
      <c r="CD35" s="26"/>
      <c r="CE35" s="26" t="s">
        <v>72</v>
      </c>
      <c r="CF35" s="26"/>
      <c r="CG35" s="26" t="s">
        <v>72</v>
      </c>
      <c r="CH35" s="26"/>
      <c r="CI35" s="26" t="s">
        <v>1413</v>
      </c>
      <c r="CJ35" s="2"/>
      <c r="CK35" s="26" t="s">
        <v>72</v>
      </c>
      <c r="CL35" s="2"/>
      <c r="CM35" s="63" t="s">
        <v>72</v>
      </c>
      <c r="CN35" s="26"/>
      <c r="CO35" s="26" t="s">
        <v>72</v>
      </c>
      <c r="CP35" s="26"/>
      <c r="CQ35" s="26" t="s">
        <v>72</v>
      </c>
      <c r="CR35" s="26"/>
      <c r="CS35" s="26" t="s">
        <v>72</v>
      </c>
      <c r="CT35" s="26"/>
      <c r="CU35" s="26" t="s">
        <v>72</v>
      </c>
      <c r="CV35" s="26"/>
      <c r="CW35" s="26"/>
    </row>
    <row r="36" spans="2:101" x14ac:dyDescent="0.25">
      <c r="B36" s="39">
        <f>B37+Parameters!$C$9/2</f>
        <v>1604.0320000000015</v>
      </c>
      <c r="C36" s="83"/>
      <c r="D36" s="26" t="s">
        <v>72</v>
      </c>
      <c r="E36" s="26"/>
      <c r="F36" s="45" t="s">
        <v>72</v>
      </c>
      <c r="G36" s="26"/>
      <c r="H36" s="26" t="s">
        <v>72</v>
      </c>
      <c r="I36" s="26"/>
      <c r="J36" s="26" t="s">
        <v>1327</v>
      </c>
      <c r="K36" s="26"/>
      <c r="L36" s="26" t="s">
        <v>1327</v>
      </c>
      <c r="M36" s="26"/>
      <c r="N36" s="26" t="s">
        <v>1327</v>
      </c>
      <c r="O36" s="26"/>
      <c r="P36" s="26" t="s">
        <v>1327</v>
      </c>
      <c r="Q36" s="26"/>
      <c r="R36" s="26" t="s">
        <v>1327</v>
      </c>
      <c r="S36" s="26"/>
      <c r="T36" s="26" t="s">
        <v>1327</v>
      </c>
      <c r="U36" s="26"/>
      <c r="V36" s="26" t="s">
        <v>1327</v>
      </c>
      <c r="W36" s="26"/>
      <c r="X36" s="26" t="s">
        <v>1327</v>
      </c>
      <c r="Y36" s="26"/>
      <c r="Z36" s="26" t="s">
        <v>1327</v>
      </c>
      <c r="AA36" s="26"/>
      <c r="AB36" s="26" t="s">
        <v>1327</v>
      </c>
      <c r="AC36" s="26"/>
      <c r="AD36" s="26" t="s">
        <v>1327</v>
      </c>
      <c r="AE36" s="26"/>
      <c r="AF36" s="26" t="s">
        <v>1327</v>
      </c>
      <c r="AG36" s="26"/>
      <c r="AH36" s="26" t="s">
        <v>1327</v>
      </c>
      <c r="AI36" s="26"/>
      <c r="AJ36" s="26" t="s">
        <v>1327</v>
      </c>
      <c r="AK36" s="26"/>
      <c r="AL36" s="26" t="s">
        <v>1327</v>
      </c>
      <c r="AM36" s="26"/>
      <c r="AN36" s="26" t="s">
        <v>1327</v>
      </c>
      <c r="AO36" s="26"/>
      <c r="AP36" s="26" t="s">
        <v>1327</v>
      </c>
      <c r="AQ36" s="26"/>
      <c r="AR36" s="26" t="s">
        <v>1327</v>
      </c>
      <c r="AS36" s="26"/>
      <c r="AT36" s="26" t="s">
        <v>1327</v>
      </c>
      <c r="AU36" s="26"/>
      <c r="AV36" s="26" t="s">
        <v>1327</v>
      </c>
      <c r="AW36" s="26"/>
      <c r="AX36" s="26" t="s">
        <v>1327</v>
      </c>
      <c r="AY36" s="26"/>
      <c r="AZ36" s="26" t="s">
        <v>1327</v>
      </c>
      <c r="BA36" s="26"/>
      <c r="BB36" s="26" t="s">
        <v>1327</v>
      </c>
      <c r="BC36" s="26"/>
      <c r="BD36" s="26" t="s">
        <v>1327</v>
      </c>
      <c r="BE36" s="26"/>
      <c r="BF36" s="26" t="s">
        <v>1327</v>
      </c>
      <c r="BG36" s="26"/>
      <c r="BH36" s="26" t="s">
        <v>1327</v>
      </c>
      <c r="BI36" s="26"/>
      <c r="BJ36" s="26" t="s">
        <v>1327</v>
      </c>
      <c r="BK36" s="26"/>
      <c r="BL36" s="26" t="s">
        <v>1327</v>
      </c>
      <c r="BM36" s="26"/>
      <c r="BN36" s="26" t="s">
        <v>1327</v>
      </c>
      <c r="BO36" s="26"/>
      <c r="BP36" s="26" t="s">
        <v>1327</v>
      </c>
      <c r="BQ36" s="26"/>
      <c r="BR36" s="26" t="s">
        <v>1327</v>
      </c>
      <c r="BS36" s="26"/>
      <c r="BT36" s="26" t="s">
        <v>1327</v>
      </c>
      <c r="BU36" s="26"/>
      <c r="BV36" s="26" t="s">
        <v>1327</v>
      </c>
      <c r="BW36" s="26"/>
      <c r="BX36" s="26" t="s">
        <v>1327</v>
      </c>
      <c r="BY36" s="26"/>
      <c r="BZ36" s="26" t="s">
        <v>1327</v>
      </c>
      <c r="CA36" s="26"/>
      <c r="CB36" s="26" t="s">
        <v>1327</v>
      </c>
      <c r="CC36" s="26"/>
      <c r="CD36" s="26" t="s">
        <v>1327</v>
      </c>
      <c r="CE36" s="26"/>
      <c r="CF36" s="26" t="s">
        <v>1414</v>
      </c>
      <c r="CG36" s="26"/>
      <c r="CH36" s="26" t="s">
        <v>1415</v>
      </c>
      <c r="CI36" s="26"/>
      <c r="CJ36" s="26" t="s">
        <v>1327</v>
      </c>
      <c r="CK36" s="26"/>
      <c r="CL36" s="26" t="s">
        <v>1327</v>
      </c>
      <c r="CM36" s="2"/>
      <c r="CN36" s="63" t="s">
        <v>1327</v>
      </c>
      <c r="CO36" s="2"/>
      <c r="CP36" s="26" t="s">
        <v>1327</v>
      </c>
      <c r="CQ36" s="2"/>
      <c r="CR36" s="26" t="s">
        <v>1327</v>
      </c>
      <c r="CS36" s="26"/>
      <c r="CT36" s="26" t="s">
        <v>1327</v>
      </c>
      <c r="CU36" s="26"/>
      <c r="CV36" s="26" t="s">
        <v>1327</v>
      </c>
      <c r="CW36" s="26"/>
    </row>
    <row r="37" spans="2:101" x14ac:dyDescent="0.25">
      <c r="B37" s="39">
        <f>B38+Parameters!$C$9/2</f>
        <v>1581.3720000000014</v>
      </c>
      <c r="C37" s="83"/>
      <c r="D37" s="26"/>
      <c r="E37" s="26" t="s">
        <v>72</v>
      </c>
      <c r="F37" s="45"/>
      <c r="G37" s="26" t="s">
        <v>72</v>
      </c>
      <c r="H37" s="26"/>
      <c r="I37" s="26" t="s">
        <v>72</v>
      </c>
      <c r="J37" s="26"/>
      <c r="K37" s="26" t="s">
        <v>72</v>
      </c>
      <c r="L37" s="26"/>
      <c r="M37" s="26" t="s">
        <v>72</v>
      </c>
      <c r="N37" s="26"/>
      <c r="O37" s="26" t="s">
        <v>72</v>
      </c>
      <c r="P37" s="26"/>
      <c r="Q37" s="26" t="s">
        <v>1416</v>
      </c>
      <c r="R37" s="26"/>
      <c r="S37" s="26" t="s">
        <v>72</v>
      </c>
      <c r="T37" s="26"/>
      <c r="U37" s="26" t="s">
        <v>72</v>
      </c>
      <c r="V37" s="26"/>
      <c r="W37" s="26" t="s">
        <v>72</v>
      </c>
      <c r="X37" s="26"/>
      <c r="Y37" s="26" t="s">
        <v>72</v>
      </c>
      <c r="Z37" s="26"/>
      <c r="AA37" s="26" t="s">
        <v>1416</v>
      </c>
      <c r="AB37" s="26"/>
      <c r="AC37" s="26" t="s">
        <v>72</v>
      </c>
      <c r="AD37" s="26"/>
      <c r="AE37" s="26" t="s">
        <v>72</v>
      </c>
      <c r="AF37" s="26"/>
      <c r="AG37" s="26" t="s">
        <v>72</v>
      </c>
      <c r="AH37" s="26"/>
      <c r="AI37" s="26" t="s">
        <v>72</v>
      </c>
      <c r="AJ37" s="26"/>
      <c r="AK37" s="26" t="s">
        <v>1416</v>
      </c>
      <c r="AL37" s="26"/>
      <c r="AM37" s="26" t="s">
        <v>72</v>
      </c>
      <c r="AN37" s="26"/>
      <c r="AO37" s="26" t="s">
        <v>72</v>
      </c>
      <c r="AP37" s="26"/>
      <c r="AQ37" s="26" t="s">
        <v>72</v>
      </c>
      <c r="AR37" s="26"/>
      <c r="AS37" s="26" t="s">
        <v>72</v>
      </c>
      <c r="AT37" s="26"/>
      <c r="AU37" s="26" t="s">
        <v>1416</v>
      </c>
      <c r="AV37" s="26"/>
      <c r="AW37" s="26" t="s">
        <v>72</v>
      </c>
      <c r="AX37" s="26"/>
      <c r="AY37" s="26" t="s">
        <v>72</v>
      </c>
      <c r="AZ37" s="26"/>
      <c r="BA37" s="26" t="s">
        <v>72</v>
      </c>
      <c r="BB37" s="26"/>
      <c r="BC37" s="26" t="s">
        <v>72</v>
      </c>
      <c r="BD37" s="26"/>
      <c r="BE37" s="26" t="s">
        <v>1416</v>
      </c>
      <c r="BF37" s="26"/>
      <c r="BG37" s="26" t="s">
        <v>72</v>
      </c>
      <c r="BH37" s="26"/>
      <c r="BI37" s="26" t="s">
        <v>72</v>
      </c>
      <c r="BJ37" s="26"/>
      <c r="BK37" s="26" t="s">
        <v>72</v>
      </c>
      <c r="BL37" s="26"/>
      <c r="BM37" s="26" t="s">
        <v>72</v>
      </c>
      <c r="BN37" s="26"/>
      <c r="BO37" s="26" t="s">
        <v>1416</v>
      </c>
      <c r="BP37" s="26"/>
      <c r="BQ37" s="26" t="s">
        <v>72</v>
      </c>
      <c r="BR37" s="26"/>
      <c r="BS37" s="26" t="s">
        <v>72</v>
      </c>
      <c r="BT37" s="26"/>
      <c r="BU37" s="26" t="s">
        <v>72</v>
      </c>
      <c r="BV37" s="26"/>
      <c r="BW37" s="26" t="s">
        <v>72</v>
      </c>
      <c r="BX37" s="26"/>
      <c r="BY37" s="26" t="s">
        <v>1416</v>
      </c>
      <c r="BZ37" s="26"/>
      <c r="CA37" s="26" t="s">
        <v>72</v>
      </c>
      <c r="CB37" s="26"/>
      <c r="CC37" s="26" t="s">
        <v>72</v>
      </c>
      <c r="CD37" s="26"/>
      <c r="CE37" s="26" t="s">
        <v>72</v>
      </c>
      <c r="CF37" s="26"/>
      <c r="CG37" s="26" t="s">
        <v>72</v>
      </c>
      <c r="CH37" s="26"/>
      <c r="CI37" s="26" t="s">
        <v>1413</v>
      </c>
      <c r="CJ37" s="2"/>
      <c r="CK37" s="26" t="s">
        <v>72</v>
      </c>
      <c r="CL37" s="2"/>
      <c r="CM37" s="26" t="s">
        <v>72</v>
      </c>
      <c r="CN37" s="26"/>
      <c r="CO37" s="26" t="s">
        <v>72</v>
      </c>
      <c r="CP37" s="26"/>
      <c r="CQ37" s="26" t="s">
        <v>72</v>
      </c>
      <c r="CR37" s="26"/>
      <c r="CS37" s="26" t="s">
        <v>72</v>
      </c>
      <c r="CT37" s="26"/>
      <c r="CU37" s="26" t="s">
        <v>72</v>
      </c>
      <c r="CV37" s="26"/>
      <c r="CW37" s="26"/>
    </row>
    <row r="38" spans="2:101" x14ac:dyDescent="0.25">
      <c r="B38" s="39">
        <f>B39+Parameters!$C$9/2</f>
        <v>1558.7120000000014</v>
      </c>
      <c r="C38" s="83"/>
      <c r="D38" s="26" t="s">
        <v>72</v>
      </c>
      <c r="E38" s="26"/>
      <c r="F38" s="45" t="s">
        <v>72</v>
      </c>
      <c r="G38" s="26"/>
      <c r="H38" s="26" t="s">
        <v>72</v>
      </c>
      <c r="I38" s="26"/>
      <c r="J38" s="26" t="s">
        <v>1327</v>
      </c>
      <c r="K38" s="26"/>
      <c r="L38" s="26" t="s">
        <v>1327</v>
      </c>
      <c r="M38" s="26"/>
      <c r="N38" s="26" t="s">
        <v>1327</v>
      </c>
      <c r="O38" s="26"/>
      <c r="P38" s="26" t="s">
        <v>1327</v>
      </c>
      <c r="Q38" s="26"/>
      <c r="R38" s="56" t="s">
        <v>1327</v>
      </c>
      <c r="S38" s="26"/>
      <c r="T38" s="26" t="s">
        <v>1327</v>
      </c>
      <c r="U38" s="26"/>
      <c r="V38" s="26" t="s">
        <v>1327</v>
      </c>
      <c r="W38" s="26"/>
      <c r="X38" s="26" t="s">
        <v>1327</v>
      </c>
      <c r="Y38" s="26"/>
      <c r="Z38" s="26" t="s">
        <v>1327</v>
      </c>
      <c r="AA38" s="26"/>
      <c r="AB38" s="56" t="s">
        <v>1327</v>
      </c>
      <c r="AC38" s="26"/>
      <c r="AD38" s="26" t="s">
        <v>1327</v>
      </c>
      <c r="AE38" s="26"/>
      <c r="AF38" s="26" t="s">
        <v>1327</v>
      </c>
      <c r="AG38" s="26"/>
      <c r="AH38" s="26" t="s">
        <v>1327</v>
      </c>
      <c r="AI38" s="26"/>
      <c r="AJ38" s="26" t="s">
        <v>1327</v>
      </c>
      <c r="AK38" s="26"/>
      <c r="AL38" s="56" t="s">
        <v>1327</v>
      </c>
      <c r="AM38" s="26"/>
      <c r="AN38" s="26" t="s">
        <v>1327</v>
      </c>
      <c r="AO38" s="26"/>
      <c r="AP38" s="26" t="s">
        <v>1327</v>
      </c>
      <c r="AQ38" s="26"/>
      <c r="AR38" s="26" t="s">
        <v>1327</v>
      </c>
      <c r="AS38" s="26"/>
      <c r="AT38" s="26" t="s">
        <v>1327</v>
      </c>
      <c r="AU38" s="26"/>
      <c r="AV38" s="56" t="s">
        <v>1327</v>
      </c>
      <c r="AW38" s="26"/>
      <c r="AX38" s="26" t="s">
        <v>1327</v>
      </c>
      <c r="AY38" s="26"/>
      <c r="AZ38" s="26" t="s">
        <v>1327</v>
      </c>
      <c r="BA38" s="26"/>
      <c r="BB38" s="26" t="s">
        <v>1327</v>
      </c>
      <c r="BC38" s="26"/>
      <c r="BD38" s="26" t="s">
        <v>1327</v>
      </c>
      <c r="BE38" s="26"/>
      <c r="BF38" s="56" t="s">
        <v>1327</v>
      </c>
      <c r="BG38" s="26"/>
      <c r="BH38" s="26" t="s">
        <v>1327</v>
      </c>
      <c r="BI38" s="26"/>
      <c r="BJ38" s="26" t="s">
        <v>1327</v>
      </c>
      <c r="BK38" s="26"/>
      <c r="BL38" s="26" t="s">
        <v>1327</v>
      </c>
      <c r="BM38" s="26"/>
      <c r="BN38" s="26" t="s">
        <v>1327</v>
      </c>
      <c r="BO38" s="26"/>
      <c r="BP38" s="56" t="s">
        <v>1327</v>
      </c>
      <c r="BQ38" s="26"/>
      <c r="BR38" s="26" t="s">
        <v>1327</v>
      </c>
      <c r="BS38" s="26"/>
      <c r="BT38" s="26" t="s">
        <v>1327</v>
      </c>
      <c r="BU38" s="26"/>
      <c r="BV38" s="26" t="s">
        <v>1327</v>
      </c>
      <c r="BW38" s="26"/>
      <c r="BX38" s="26" t="s">
        <v>1327</v>
      </c>
      <c r="BY38" s="26"/>
      <c r="BZ38" s="56" t="s">
        <v>1327</v>
      </c>
      <c r="CA38" s="26"/>
      <c r="CB38" s="26" t="s">
        <v>1327</v>
      </c>
      <c r="CC38" s="26"/>
      <c r="CD38" s="26" t="s">
        <v>1327</v>
      </c>
      <c r="CE38" s="26"/>
      <c r="CF38" s="26" t="s">
        <v>1414</v>
      </c>
      <c r="CG38" s="26"/>
      <c r="CH38" s="26" t="s">
        <v>1415</v>
      </c>
      <c r="CI38" s="26"/>
      <c r="CJ38" s="26" t="s">
        <v>1327</v>
      </c>
      <c r="CK38" s="26"/>
      <c r="CL38" s="26" t="s">
        <v>1327</v>
      </c>
      <c r="CM38" s="2"/>
      <c r="CN38" s="26" t="s">
        <v>1327</v>
      </c>
      <c r="CO38" s="2"/>
      <c r="CP38" s="26" t="s">
        <v>1327</v>
      </c>
      <c r="CQ38" s="2"/>
      <c r="CR38" s="26" t="s">
        <v>1327</v>
      </c>
      <c r="CS38" s="26"/>
      <c r="CT38" s="26" t="s">
        <v>1327</v>
      </c>
      <c r="CU38" s="26"/>
      <c r="CV38" s="26" t="s">
        <v>1327</v>
      </c>
      <c r="CW38" s="26"/>
    </row>
    <row r="39" spans="2:101" x14ac:dyDescent="0.25">
      <c r="B39" s="39">
        <f>B40+Parameters!$C$9/2</f>
        <v>1536.0520000000013</v>
      </c>
      <c r="C39" s="83"/>
      <c r="D39" s="26"/>
      <c r="E39" s="26" t="s">
        <v>72</v>
      </c>
      <c r="F39" s="45"/>
      <c r="G39" s="26" t="s">
        <v>72</v>
      </c>
      <c r="H39" s="26"/>
      <c r="I39" s="26" t="s">
        <v>72</v>
      </c>
      <c r="J39" s="26"/>
      <c r="K39" s="26" t="s">
        <v>72</v>
      </c>
      <c r="L39" s="26"/>
      <c r="M39" s="26" t="s">
        <v>72</v>
      </c>
      <c r="N39" s="26"/>
      <c r="O39" s="26" t="s">
        <v>72</v>
      </c>
      <c r="P39" s="26"/>
      <c r="Q39" s="26" t="s">
        <v>1416</v>
      </c>
      <c r="R39" s="26"/>
      <c r="S39" s="26" t="s">
        <v>72</v>
      </c>
      <c r="T39" s="26"/>
      <c r="U39" s="26" t="s">
        <v>72</v>
      </c>
      <c r="V39" s="26"/>
      <c r="W39" s="26" t="s">
        <v>72</v>
      </c>
      <c r="X39" s="26"/>
      <c r="Y39" s="26" t="s">
        <v>72</v>
      </c>
      <c r="Z39" s="26"/>
      <c r="AA39" s="26" t="s">
        <v>1416</v>
      </c>
      <c r="AB39" s="26"/>
      <c r="AC39" s="26" t="s">
        <v>72</v>
      </c>
      <c r="AD39" s="26"/>
      <c r="AE39" s="26" t="s">
        <v>72</v>
      </c>
      <c r="AF39" s="26"/>
      <c r="AG39" s="26" t="s">
        <v>72</v>
      </c>
      <c r="AH39" s="26"/>
      <c r="AI39" s="26" t="s">
        <v>72</v>
      </c>
      <c r="AJ39" s="26"/>
      <c r="AK39" s="26" t="s">
        <v>1416</v>
      </c>
      <c r="AL39" s="26"/>
      <c r="AM39" s="26" t="s">
        <v>72</v>
      </c>
      <c r="AN39" s="26"/>
      <c r="AO39" s="26" t="s">
        <v>72</v>
      </c>
      <c r="AP39" s="26"/>
      <c r="AQ39" s="26" t="s">
        <v>72</v>
      </c>
      <c r="AR39" s="26"/>
      <c r="AS39" s="26" t="s">
        <v>72</v>
      </c>
      <c r="AT39" s="26"/>
      <c r="AU39" s="26" t="s">
        <v>1416</v>
      </c>
      <c r="AV39" s="26"/>
      <c r="AW39" s="26" t="s">
        <v>72</v>
      </c>
      <c r="AX39" s="26"/>
      <c r="AY39" s="26" t="s">
        <v>72</v>
      </c>
      <c r="AZ39" s="26"/>
      <c r="BA39" s="26" t="s">
        <v>72</v>
      </c>
      <c r="BB39" s="26"/>
      <c r="BC39" s="26" t="s">
        <v>72</v>
      </c>
      <c r="BD39" s="26"/>
      <c r="BE39" s="26" t="s">
        <v>1416</v>
      </c>
      <c r="BF39" s="26"/>
      <c r="BG39" s="26" t="s">
        <v>72</v>
      </c>
      <c r="BH39" s="26"/>
      <c r="BI39" s="26" t="s">
        <v>72</v>
      </c>
      <c r="BJ39" s="26"/>
      <c r="BK39" s="26" t="s">
        <v>72</v>
      </c>
      <c r="BL39" s="26"/>
      <c r="BM39" s="26" t="s">
        <v>72</v>
      </c>
      <c r="BN39" s="26"/>
      <c r="BO39" s="26" t="s">
        <v>1416</v>
      </c>
      <c r="BP39" s="26"/>
      <c r="BQ39" s="26" t="s">
        <v>72</v>
      </c>
      <c r="BR39" s="26"/>
      <c r="BS39" s="26" t="s">
        <v>72</v>
      </c>
      <c r="BT39" s="26"/>
      <c r="BU39" s="26" t="s">
        <v>72</v>
      </c>
      <c r="BV39" s="26"/>
      <c r="BW39" s="26" t="s">
        <v>72</v>
      </c>
      <c r="BX39" s="26"/>
      <c r="BY39" s="26" t="s">
        <v>1416</v>
      </c>
      <c r="BZ39" s="26"/>
      <c r="CA39" s="26" t="s">
        <v>72</v>
      </c>
      <c r="CB39" s="26"/>
      <c r="CC39" s="26" t="s">
        <v>72</v>
      </c>
      <c r="CD39" s="26"/>
      <c r="CE39" s="26" t="s">
        <v>72</v>
      </c>
      <c r="CF39" s="26"/>
      <c r="CG39" s="26" t="s">
        <v>72</v>
      </c>
      <c r="CH39" s="26"/>
      <c r="CI39" s="26" t="s">
        <v>1416</v>
      </c>
      <c r="CJ39" s="26"/>
      <c r="CK39" s="26" t="s">
        <v>72</v>
      </c>
      <c r="CL39" s="26"/>
      <c r="CM39" s="26" t="s">
        <v>72</v>
      </c>
      <c r="CN39" s="26"/>
      <c r="CO39" s="26" t="s">
        <v>72</v>
      </c>
      <c r="CP39" s="26"/>
      <c r="CQ39" s="26" t="s">
        <v>72</v>
      </c>
      <c r="CR39" s="26"/>
      <c r="CS39" s="26" t="s">
        <v>72</v>
      </c>
      <c r="CT39" s="26"/>
      <c r="CU39" s="26" t="s">
        <v>72</v>
      </c>
      <c r="CV39" s="26"/>
      <c r="CW39" s="26"/>
    </row>
    <row r="40" spans="2:101" x14ac:dyDescent="0.25">
      <c r="B40" s="39">
        <f>B41+Parameters!$C$9/2</f>
        <v>1513.3920000000012</v>
      </c>
      <c r="C40" s="83"/>
      <c r="D40" s="26" t="s">
        <v>72</v>
      </c>
      <c r="E40" s="26"/>
      <c r="F40" s="45" t="s">
        <v>72</v>
      </c>
      <c r="G40" s="26"/>
      <c r="H40" s="26" t="s">
        <v>72</v>
      </c>
      <c r="I40" s="26"/>
      <c r="J40" s="26" t="s">
        <v>1327</v>
      </c>
      <c r="K40" s="26"/>
      <c r="L40" s="26" t="s">
        <v>1327</v>
      </c>
      <c r="M40" s="26"/>
      <c r="N40" s="26" t="s">
        <v>1327</v>
      </c>
      <c r="O40" s="26"/>
      <c r="P40" s="26" t="s">
        <v>1327</v>
      </c>
      <c r="Q40" s="26"/>
      <c r="R40" s="56" t="s">
        <v>1327</v>
      </c>
      <c r="S40" s="26"/>
      <c r="T40" s="26" t="s">
        <v>1327</v>
      </c>
      <c r="U40" s="26"/>
      <c r="V40" s="26" t="s">
        <v>1327</v>
      </c>
      <c r="W40" s="26"/>
      <c r="X40" s="26" t="s">
        <v>1327</v>
      </c>
      <c r="Y40" s="26"/>
      <c r="Z40" s="26" t="s">
        <v>1327</v>
      </c>
      <c r="AA40" s="26"/>
      <c r="AB40" s="56" t="s">
        <v>1327</v>
      </c>
      <c r="AC40" s="26"/>
      <c r="AD40" s="26" t="s">
        <v>1327</v>
      </c>
      <c r="AE40" s="26"/>
      <c r="AF40" s="26" t="s">
        <v>1327</v>
      </c>
      <c r="AG40" s="26"/>
      <c r="AH40" s="26" t="s">
        <v>1327</v>
      </c>
      <c r="AI40" s="26"/>
      <c r="AJ40" s="26" t="s">
        <v>1327</v>
      </c>
      <c r="AK40" s="26"/>
      <c r="AL40" s="56" t="s">
        <v>1327</v>
      </c>
      <c r="AM40" s="26"/>
      <c r="AN40" s="26" t="s">
        <v>1327</v>
      </c>
      <c r="AO40" s="26"/>
      <c r="AP40" s="26" t="s">
        <v>1327</v>
      </c>
      <c r="AQ40" s="26"/>
      <c r="AR40" s="26" t="s">
        <v>1327</v>
      </c>
      <c r="AS40" s="26"/>
      <c r="AT40" s="26" t="s">
        <v>1327</v>
      </c>
      <c r="AU40" s="26"/>
      <c r="AV40" s="56" t="s">
        <v>1327</v>
      </c>
      <c r="AW40" s="26"/>
      <c r="AX40" s="26" t="s">
        <v>1327</v>
      </c>
      <c r="AY40" s="26"/>
      <c r="AZ40" s="26" t="s">
        <v>1327</v>
      </c>
      <c r="BA40" s="26"/>
      <c r="BB40" s="26" t="s">
        <v>1327</v>
      </c>
      <c r="BC40" s="26"/>
      <c r="BD40" s="26" t="s">
        <v>1327</v>
      </c>
      <c r="BE40" s="26"/>
      <c r="BF40" s="56" t="s">
        <v>1327</v>
      </c>
      <c r="BG40" s="26"/>
      <c r="BH40" s="26" t="s">
        <v>1327</v>
      </c>
      <c r="BI40" s="26"/>
      <c r="BJ40" s="26" t="s">
        <v>1327</v>
      </c>
      <c r="BK40" s="26"/>
      <c r="BL40" s="26" t="s">
        <v>1327</v>
      </c>
      <c r="BM40" s="26"/>
      <c r="BN40" s="26" t="s">
        <v>1327</v>
      </c>
      <c r="BO40" s="26"/>
      <c r="BP40" s="56" t="s">
        <v>1327</v>
      </c>
      <c r="BQ40" s="26"/>
      <c r="BR40" s="26" t="s">
        <v>1327</v>
      </c>
      <c r="BS40" s="26"/>
      <c r="BT40" s="26" t="s">
        <v>1327</v>
      </c>
      <c r="BU40" s="26"/>
      <c r="BV40" s="26" t="s">
        <v>1327</v>
      </c>
      <c r="BW40" s="26"/>
      <c r="BX40" s="26" t="s">
        <v>1327</v>
      </c>
      <c r="BY40" s="26"/>
      <c r="BZ40" s="56" t="s">
        <v>1327</v>
      </c>
      <c r="CA40" s="26"/>
      <c r="CB40" s="26" t="s">
        <v>1327</v>
      </c>
      <c r="CC40" s="26"/>
      <c r="CD40" s="26" t="s">
        <v>1327</v>
      </c>
      <c r="CE40" s="26"/>
      <c r="CF40" s="26" t="s">
        <v>1327</v>
      </c>
      <c r="CG40" s="26"/>
      <c r="CH40" s="26" t="s">
        <v>1416</v>
      </c>
      <c r="CI40" s="26"/>
      <c r="CJ40" s="26" t="s">
        <v>1327</v>
      </c>
      <c r="CK40" s="26"/>
      <c r="CL40" s="56" t="s">
        <v>1327</v>
      </c>
      <c r="CM40" s="2"/>
      <c r="CN40" s="26" t="s">
        <v>1327</v>
      </c>
      <c r="CO40" s="26"/>
      <c r="CP40" s="26" t="s">
        <v>1327</v>
      </c>
      <c r="CQ40" s="26"/>
      <c r="CR40" s="56" t="s">
        <v>1327</v>
      </c>
      <c r="CS40" s="26"/>
      <c r="CT40" s="26" t="s">
        <v>1327</v>
      </c>
      <c r="CU40" s="26"/>
      <c r="CV40" s="26" t="s">
        <v>1327</v>
      </c>
      <c r="CW40" s="26"/>
    </row>
    <row r="41" spans="2:101" x14ac:dyDescent="0.25">
      <c r="B41" s="39">
        <f>B42+Parameters!$C$9/2</f>
        <v>1490.7320000000011</v>
      </c>
      <c r="C41" s="83"/>
      <c r="D41" s="26"/>
      <c r="E41" s="26" t="s">
        <v>72</v>
      </c>
      <c r="F41" s="45"/>
      <c r="G41" s="26" t="s">
        <v>72</v>
      </c>
      <c r="H41" s="26"/>
      <c r="I41" s="26" t="s">
        <v>72</v>
      </c>
      <c r="J41" s="26"/>
      <c r="K41" s="26" t="s">
        <v>72</v>
      </c>
      <c r="L41" s="26"/>
      <c r="M41" s="26" t="s">
        <v>72</v>
      </c>
      <c r="N41" s="26"/>
      <c r="O41" s="26" t="s">
        <v>72</v>
      </c>
      <c r="P41" s="26"/>
      <c r="Q41" s="26" t="s">
        <v>72</v>
      </c>
      <c r="R41" s="26"/>
      <c r="S41" s="26" t="s">
        <v>72</v>
      </c>
      <c r="T41" s="26"/>
      <c r="U41" s="26" t="s">
        <v>72</v>
      </c>
      <c r="V41" s="26"/>
      <c r="W41" s="26" t="s">
        <v>72</v>
      </c>
      <c r="X41" s="26"/>
      <c r="Y41" s="26" t="s">
        <v>72</v>
      </c>
      <c r="Z41" s="26"/>
      <c r="AA41" s="26" t="s">
        <v>72</v>
      </c>
      <c r="AB41" s="26"/>
      <c r="AC41" s="26" t="s">
        <v>72</v>
      </c>
      <c r="AD41" s="26"/>
      <c r="AE41" s="26" t="s">
        <v>72</v>
      </c>
      <c r="AF41" s="26"/>
      <c r="AG41" s="26" t="s">
        <v>72</v>
      </c>
      <c r="AH41" s="26"/>
      <c r="AI41" s="26" t="s">
        <v>72</v>
      </c>
      <c r="AJ41" s="26"/>
      <c r="AK41" s="26" t="s">
        <v>72</v>
      </c>
      <c r="AL41" s="26"/>
      <c r="AM41" s="26" t="s">
        <v>72</v>
      </c>
      <c r="AN41" s="26"/>
      <c r="AO41" s="26" t="s">
        <v>72</v>
      </c>
      <c r="AP41" s="26"/>
      <c r="AQ41" s="26" t="s">
        <v>72</v>
      </c>
      <c r="AR41" s="26"/>
      <c r="AS41" s="26" t="s">
        <v>72</v>
      </c>
      <c r="AT41" s="26"/>
      <c r="AU41" s="26" t="s">
        <v>72</v>
      </c>
      <c r="AV41" s="26"/>
      <c r="AW41" s="26" t="s">
        <v>72</v>
      </c>
      <c r="AX41" s="26"/>
      <c r="AY41" s="26" t="s">
        <v>72</v>
      </c>
      <c r="AZ41" s="26"/>
      <c r="BA41" s="26" t="s">
        <v>72</v>
      </c>
      <c r="BB41" s="26"/>
      <c r="BC41" s="26" t="s">
        <v>72</v>
      </c>
      <c r="BD41" s="26"/>
      <c r="BE41" s="26" t="s">
        <v>72</v>
      </c>
      <c r="BF41" s="26"/>
      <c r="BG41" s="26" t="s">
        <v>72</v>
      </c>
      <c r="BH41" s="26"/>
      <c r="BI41" s="26" t="s">
        <v>72</v>
      </c>
      <c r="BJ41" s="26"/>
      <c r="BK41" s="26" t="s">
        <v>72</v>
      </c>
      <c r="BL41" s="26"/>
      <c r="BM41" s="26" t="s">
        <v>72</v>
      </c>
      <c r="BN41" s="26"/>
      <c r="BO41" s="26" t="s">
        <v>72</v>
      </c>
      <c r="BP41" s="26"/>
      <c r="BQ41" s="26" t="s">
        <v>72</v>
      </c>
      <c r="BR41" s="26"/>
      <c r="BS41" s="26" t="s">
        <v>72</v>
      </c>
      <c r="BT41" s="26"/>
      <c r="BU41" s="26" t="s">
        <v>72</v>
      </c>
      <c r="BV41" s="26"/>
      <c r="BW41" s="26" t="s">
        <v>72</v>
      </c>
      <c r="BX41" s="26"/>
      <c r="BY41" s="26" t="s">
        <v>72</v>
      </c>
      <c r="BZ41" s="26"/>
      <c r="CA41" s="26" t="s">
        <v>72</v>
      </c>
      <c r="CB41" s="26"/>
      <c r="CC41" s="26" t="s">
        <v>72</v>
      </c>
      <c r="CD41" s="26"/>
      <c r="CE41" s="26" t="s">
        <v>72</v>
      </c>
      <c r="CF41" s="26"/>
      <c r="CG41" s="26" t="s">
        <v>72</v>
      </c>
      <c r="CH41" s="26"/>
      <c r="CI41" s="26" t="s">
        <v>72</v>
      </c>
      <c r="CJ41" s="26"/>
      <c r="CK41" s="26" t="s">
        <v>1417</v>
      </c>
      <c r="CL41" s="26"/>
      <c r="CM41" s="26" t="s">
        <v>72</v>
      </c>
      <c r="CN41" s="26"/>
      <c r="CO41" s="26" t="s">
        <v>72</v>
      </c>
      <c r="CP41" s="26"/>
      <c r="CQ41" s="26" t="s">
        <v>72</v>
      </c>
      <c r="CR41" s="26"/>
      <c r="CS41" s="26" t="s">
        <v>72</v>
      </c>
      <c r="CT41" s="26"/>
      <c r="CU41" s="26" t="s">
        <v>72</v>
      </c>
      <c r="CV41" s="26"/>
      <c r="CW41" s="26"/>
    </row>
    <row r="42" spans="2:101" x14ac:dyDescent="0.25">
      <c r="B42" s="39">
        <f>B43+Parameters!$C$9/2</f>
        <v>1468.072000000001</v>
      </c>
      <c r="C42" s="83"/>
      <c r="D42" s="26" t="s">
        <v>72</v>
      </c>
      <c r="E42" s="26"/>
      <c r="F42" s="45" t="s">
        <v>72</v>
      </c>
      <c r="G42" s="26"/>
      <c r="H42" s="26" t="s">
        <v>72</v>
      </c>
      <c r="I42" s="26"/>
      <c r="J42" s="26" t="s">
        <v>1327</v>
      </c>
      <c r="K42" s="26"/>
      <c r="L42" s="26" t="s">
        <v>1327</v>
      </c>
      <c r="M42" s="26"/>
      <c r="N42" s="26" t="s">
        <v>1327</v>
      </c>
      <c r="O42" s="26"/>
      <c r="P42" s="26" t="s">
        <v>1327</v>
      </c>
      <c r="Q42" s="26"/>
      <c r="R42" s="26" t="s">
        <v>1327</v>
      </c>
      <c r="S42" s="26"/>
      <c r="T42" s="26" t="s">
        <v>1327</v>
      </c>
      <c r="U42" s="26"/>
      <c r="V42" s="26" t="s">
        <v>1327</v>
      </c>
      <c r="W42" s="26"/>
      <c r="X42" s="26" t="s">
        <v>1327</v>
      </c>
      <c r="Y42" s="26"/>
      <c r="Z42" s="26" t="s">
        <v>1327</v>
      </c>
      <c r="AA42" s="26"/>
      <c r="AB42" s="26" t="s">
        <v>1327</v>
      </c>
      <c r="AC42" s="26"/>
      <c r="AD42" s="26" t="s">
        <v>1327</v>
      </c>
      <c r="AE42" s="26"/>
      <c r="AF42" s="26" t="s">
        <v>1327</v>
      </c>
      <c r="AG42" s="26"/>
      <c r="AH42" s="26" t="s">
        <v>1327</v>
      </c>
      <c r="AI42" s="26"/>
      <c r="AJ42" s="26" t="s">
        <v>1327</v>
      </c>
      <c r="AK42" s="26"/>
      <c r="AL42" s="26" t="s">
        <v>1327</v>
      </c>
      <c r="AM42" s="26"/>
      <c r="AN42" s="26" t="s">
        <v>1327</v>
      </c>
      <c r="AO42" s="26"/>
      <c r="AP42" s="26" t="s">
        <v>1327</v>
      </c>
      <c r="AQ42" s="26"/>
      <c r="AR42" s="26" t="s">
        <v>1327</v>
      </c>
      <c r="AS42" s="26"/>
      <c r="AT42" s="26" t="s">
        <v>1327</v>
      </c>
      <c r="AU42" s="26"/>
      <c r="AV42" s="26" t="s">
        <v>1327</v>
      </c>
      <c r="AW42" s="26"/>
      <c r="AX42" s="26" t="s">
        <v>1327</v>
      </c>
      <c r="AY42" s="26"/>
      <c r="AZ42" s="26" t="s">
        <v>1327</v>
      </c>
      <c r="BA42" s="26"/>
      <c r="BB42" s="26" t="s">
        <v>1327</v>
      </c>
      <c r="BC42" s="26"/>
      <c r="BD42" s="26" t="s">
        <v>1327</v>
      </c>
      <c r="BE42" s="26"/>
      <c r="BF42" s="26" t="s">
        <v>1327</v>
      </c>
      <c r="BG42" s="26"/>
      <c r="BH42" s="26" t="s">
        <v>1327</v>
      </c>
      <c r="BI42" s="26"/>
      <c r="BJ42" s="26" t="s">
        <v>1327</v>
      </c>
      <c r="BK42" s="26"/>
      <c r="BL42" s="26" t="s">
        <v>1327</v>
      </c>
      <c r="BM42" s="26"/>
      <c r="BN42" s="26" t="s">
        <v>1327</v>
      </c>
      <c r="BO42" s="26"/>
      <c r="BP42" s="26" t="s">
        <v>1327</v>
      </c>
      <c r="BQ42" s="26"/>
      <c r="BR42" s="26" t="s">
        <v>1327</v>
      </c>
      <c r="BS42" s="26"/>
      <c r="BT42" s="26" t="s">
        <v>1327</v>
      </c>
      <c r="BU42" s="26"/>
      <c r="BV42" s="26" t="s">
        <v>1327</v>
      </c>
      <c r="BW42" s="26"/>
      <c r="BX42" s="26" t="s">
        <v>1327</v>
      </c>
      <c r="BY42" s="26"/>
      <c r="BZ42" s="26" t="s">
        <v>1327</v>
      </c>
      <c r="CA42" s="26"/>
      <c r="CB42" s="26" t="s">
        <v>1327</v>
      </c>
      <c r="CC42" s="26"/>
      <c r="CD42" s="26" t="s">
        <v>1327</v>
      </c>
      <c r="CE42" s="26"/>
      <c r="CF42" s="26" t="s">
        <v>1327</v>
      </c>
      <c r="CG42" s="26"/>
      <c r="CH42" s="26" t="s">
        <v>1327</v>
      </c>
      <c r="CI42" s="26"/>
      <c r="CJ42" s="26" t="s">
        <v>1327</v>
      </c>
      <c r="CK42" s="26"/>
      <c r="CL42" s="26" t="s">
        <v>1417</v>
      </c>
      <c r="CM42" s="2"/>
      <c r="CN42" s="26" t="s">
        <v>1327</v>
      </c>
      <c r="CO42" s="26"/>
      <c r="CP42" s="26" t="s">
        <v>1327</v>
      </c>
      <c r="CQ42" s="26"/>
      <c r="CR42" s="56" t="s">
        <v>1327</v>
      </c>
      <c r="CS42" s="26"/>
      <c r="CT42" s="26" t="s">
        <v>1327</v>
      </c>
      <c r="CU42" s="26"/>
      <c r="CV42" s="26" t="s">
        <v>1327</v>
      </c>
      <c r="CW42" s="26"/>
    </row>
    <row r="43" spans="2:101" x14ac:dyDescent="0.25">
      <c r="B43" s="39">
        <f>B44+Parameters!$C$9/2</f>
        <v>1445.4120000000009</v>
      </c>
      <c r="C43" s="83"/>
      <c r="D43" s="26"/>
      <c r="E43" s="26" t="s">
        <v>72</v>
      </c>
      <c r="F43" s="45"/>
      <c r="G43" s="26" t="s">
        <v>72</v>
      </c>
      <c r="H43" s="26"/>
      <c r="I43" s="26" t="s">
        <v>72</v>
      </c>
      <c r="J43" s="26"/>
      <c r="K43" s="26" t="s">
        <v>72</v>
      </c>
      <c r="L43" s="26"/>
      <c r="M43" s="26" t="s">
        <v>72</v>
      </c>
      <c r="N43" s="26"/>
      <c r="O43" s="26" t="s">
        <v>72</v>
      </c>
      <c r="P43" s="26"/>
      <c r="Q43" s="26" t="s">
        <v>72</v>
      </c>
      <c r="R43" s="26"/>
      <c r="S43" s="26" t="s">
        <v>72</v>
      </c>
      <c r="T43" s="26"/>
      <c r="U43" s="26" t="s">
        <v>72</v>
      </c>
      <c r="V43" s="26"/>
      <c r="W43" s="26" t="s">
        <v>72</v>
      </c>
      <c r="X43" s="26"/>
      <c r="Y43" s="26" t="s">
        <v>72</v>
      </c>
      <c r="Z43" s="26"/>
      <c r="AA43" s="26" t="s">
        <v>72</v>
      </c>
      <c r="AB43" s="26"/>
      <c r="AC43" s="26" t="s">
        <v>72</v>
      </c>
      <c r="AD43" s="26"/>
      <c r="AE43" s="26" t="s">
        <v>72</v>
      </c>
      <c r="AF43" s="26"/>
      <c r="AG43" s="26" t="s">
        <v>72</v>
      </c>
      <c r="AH43" s="26"/>
      <c r="AI43" s="26" t="s">
        <v>72</v>
      </c>
      <c r="AJ43" s="26"/>
      <c r="AK43" s="26" t="s">
        <v>72</v>
      </c>
      <c r="AL43" s="26"/>
      <c r="AM43" s="26" t="s">
        <v>72</v>
      </c>
      <c r="AN43" s="26"/>
      <c r="AO43" s="26" t="s">
        <v>72</v>
      </c>
      <c r="AP43" s="26"/>
      <c r="AQ43" s="26" t="s">
        <v>72</v>
      </c>
      <c r="AR43" s="26"/>
      <c r="AS43" s="26" t="s">
        <v>72</v>
      </c>
      <c r="AT43" s="26"/>
      <c r="AU43" s="26" t="s">
        <v>72</v>
      </c>
      <c r="AV43" s="26"/>
      <c r="AW43" s="26" t="s">
        <v>72</v>
      </c>
      <c r="AX43" s="26"/>
      <c r="AY43" s="26" t="s">
        <v>72</v>
      </c>
      <c r="AZ43" s="26"/>
      <c r="BA43" s="26" t="s">
        <v>72</v>
      </c>
      <c r="BB43" s="26"/>
      <c r="BC43" s="26" t="s">
        <v>72</v>
      </c>
      <c r="BD43" s="26"/>
      <c r="BE43" s="26" t="s">
        <v>72</v>
      </c>
      <c r="BF43" s="26"/>
      <c r="BG43" s="26" t="s">
        <v>72</v>
      </c>
      <c r="BH43" s="26"/>
      <c r="BI43" s="26" t="s">
        <v>72</v>
      </c>
      <c r="BJ43" s="26"/>
      <c r="BK43" s="26" t="s">
        <v>72</v>
      </c>
      <c r="BL43" s="26"/>
      <c r="BM43" s="26" t="s">
        <v>72</v>
      </c>
      <c r="BN43" s="26"/>
      <c r="BO43" s="26" t="s">
        <v>72</v>
      </c>
      <c r="BP43" s="26"/>
      <c r="BQ43" s="26" t="s">
        <v>72</v>
      </c>
      <c r="BR43" s="26"/>
      <c r="BS43" s="26" t="s">
        <v>72</v>
      </c>
      <c r="BT43" s="26"/>
      <c r="BU43" s="26" t="s">
        <v>72</v>
      </c>
      <c r="BV43" s="26"/>
      <c r="BW43" s="26" t="s">
        <v>72</v>
      </c>
      <c r="BX43" s="26"/>
      <c r="BY43" s="26" t="s">
        <v>72</v>
      </c>
      <c r="BZ43" s="26"/>
      <c r="CA43" s="26" t="s">
        <v>72</v>
      </c>
      <c r="CB43" s="26"/>
      <c r="CC43" s="26" t="s">
        <v>72</v>
      </c>
      <c r="CD43" s="26"/>
      <c r="CE43" s="26" t="s">
        <v>72</v>
      </c>
      <c r="CF43" s="26"/>
      <c r="CG43" s="26" t="s">
        <v>72</v>
      </c>
      <c r="CH43" s="26"/>
      <c r="CI43" s="26" t="s">
        <v>72</v>
      </c>
      <c r="CJ43" s="26"/>
      <c r="CK43" s="26" t="s">
        <v>1417</v>
      </c>
      <c r="CL43" s="26"/>
      <c r="CM43" s="26" t="s">
        <v>1417</v>
      </c>
      <c r="CN43" s="26"/>
      <c r="CO43" s="26" t="s">
        <v>72</v>
      </c>
      <c r="CP43" s="26"/>
      <c r="CQ43" s="26" t="s">
        <v>72</v>
      </c>
      <c r="CR43" s="26"/>
      <c r="CS43" s="26" t="s">
        <v>72</v>
      </c>
      <c r="CT43" s="26"/>
      <c r="CU43" s="26" t="s">
        <v>72</v>
      </c>
      <c r="CV43" s="26"/>
      <c r="CW43" s="26"/>
    </row>
    <row r="44" spans="2:101" x14ac:dyDescent="0.25">
      <c r="B44" s="39">
        <f>B45+Parameters!$C$9/2</f>
        <v>1422.7520000000009</v>
      </c>
      <c r="C44" s="83"/>
      <c r="D44" s="26" t="s">
        <v>72</v>
      </c>
      <c r="E44" s="26"/>
      <c r="F44" s="45" t="s">
        <v>72</v>
      </c>
      <c r="G44" s="26"/>
      <c r="H44" s="26" t="s">
        <v>72</v>
      </c>
      <c r="I44" s="26"/>
      <c r="J44" s="26" t="s">
        <v>1327</v>
      </c>
      <c r="K44" s="26"/>
      <c r="L44" s="26" t="s">
        <v>1327</v>
      </c>
      <c r="M44" s="26"/>
      <c r="N44" s="26" t="s">
        <v>1327</v>
      </c>
      <c r="O44" s="26"/>
      <c r="P44" s="26" t="s">
        <v>1327</v>
      </c>
      <c r="Q44" s="26"/>
      <c r="R44" s="26" t="s">
        <v>1327</v>
      </c>
      <c r="S44" s="26"/>
      <c r="T44" s="26" t="s">
        <v>1327</v>
      </c>
      <c r="U44" s="26"/>
      <c r="V44" s="26" t="s">
        <v>1327</v>
      </c>
      <c r="W44" s="26"/>
      <c r="X44" s="26" t="s">
        <v>1327</v>
      </c>
      <c r="Y44" s="26"/>
      <c r="Z44" s="26" t="s">
        <v>1327</v>
      </c>
      <c r="AA44" s="26"/>
      <c r="AB44" s="26" t="s">
        <v>1327</v>
      </c>
      <c r="AC44" s="26"/>
      <c r="AD44" s="26" t="s">
        <v>1327</v>
      </c>
      <c r="AE44" s="26"/>
      <c r="AF44" s="26" t="s">
        <v>1327</v>
      </c>
      <c r="AG44" s="26"/>
      <c r="AH44" s="26" t="s">
        <v>1327</v>
      </c>
      <c r="AI44" s="26"/>
      <c r="AJ44" s="26" t="s">
        <v>1327</v>
      </c>
      <c r="AK44" s="26"/>
      <c r="AL44" s="26" t="s">
        <v>1327</v>
      </c>
      <c r="AM44" s="26"/>
      <c r="AN44" s="26" t="s">
        <v>1327</v>
      </c>
      <c r="AO44" s="26"/>
      <c r="AP44" s="26" t="s">
        <v>1327</v>
      </c>
      <c r="AQ44" s="26"/>
      <c r="AR44" s="26" t="s">
        <v>1327</v>
      </c>
      <c r="AS44" s="26"/>
      <c r="AT44" s="26" t="s">
        <v>1327</v>
      </c>
      <c r="AU44" s="26"/>
      <c r="AV44" s="26" t="s">
        <v>1327</v>
      </c>
      <c r="AW44" s="26"/>
      <c r="AX44" s="26" t="s">
        <v>1327</v>
      </c>
      <c r="AY44" s="26"/>
      <c r="AZ44" s="26" t="s">
        <v>1327</v>
      </c>
      <c r="BA44" s="26"/>
      <c r="BB44" s="26" t="s">
        <v>1327</v>
      </c>
      <c r="BC44" s="26"/>
      <c r="BD44" s="26" t="s">
        <v>1327</v>
      </c>
      <c r="BE44" s="26"/>
      <c r="BF44" s="26" t="s">
        <v>1327</v>
      </c>
      <c r="BG44" s="26"/>
      <c r="BH44" s="26" t="s">
        <v>1327</v>
      </c>
      <c r="BI44" s="26"/>
      <c r="BJ44" s="26" t="s">
        <v>1327</v>
      </c>
      <c r="BK44" s="26"/>
      <c r="BL44" s="26" t="s">
        <v>1327</v>
      </c>
      <c r="BM44" s="26"/>
      <c r="BN44" s="26" t="s">
        <v>1327</v>
      </c>
      <c r="BO44" s="26"/>
      <c r="BP44" s="26" t="s">
        <v>1327</v>
      </c>
      <c r="BQ44" s="26"/>
      <c r="BR44" s="26" t="s">
        <v>1327</v>
      </c>
      <c r="BS44" s="26"/>
      <c r="BT44" s="26" t="s">
        <v>1327</v>
      </c>
      <c r="BU44" s="26"/>
      <c r="BV44" s="26" t="s">
        <v>1327</v>
      </c>
      <c r="BW44" s="26"/>
      <c r="BX44" s="26" t="s">
        <v>1327</v>
      </c>
      <c r="BY44" s="26"/>
      <c r="BZ44" s="26" t="s">
        <v>1327</v>
      </c>
      <c r="CA44" s="26"/>
      <c r="CB44" s="26" t="s">
        <v>1327</v>
      </c>
      <c r="CC44" s="26"/>
      <c r="CD44" s="26" t="s">
        <v>1327</v>
      </c>
      <c r="CE44" s="26"/>
      <c r="CF44" s="26" t="s">
        <v>73</v>
      </c>
      <c r="CG44" s="26"/>
      <c r="CH44" s="26" t="s">
        <v>73</v>
      </c>
      <c r="CI44" s="26"/>
      <c r="CJ44" s="26" t="s">
        <v>1327</v>
      </c>
      <c r="CK44" s="26"/>
      <c r="CL44" s="56" t="s">
        <v>1327</v>
      </c>
      <c r="CM44" s="2"/>
      <c r="CN44" s="26" t="s">
        <v>1327</v>
      </c>
      <c r="CO44" s="26"/>
      <c r="CP44" s="26" t="s">
        <v>1327</v>
      </c>
      <c r="CQ44" s="26"/>
      <c r="CR44" s="56" t="s">
        <v>1327</v>
      </c>
      <c r="CS44" s="26"/>
      <c r="CT44" s="26" t="s">
        <v>1327</v>
      </c>
      <c r="CU44" s="26"/>
      <c r="CV44" s="26" t="s">
        <v>1327</v>
      </c>
      <c r="CW44" s="26"/>
    </row>
    <row r="45" spans="2:101" x14ac:dyDescent="0.25">
      <c r="B45" s="39">
        <f>B46+Parameters!$C$9/2</f>
        <v>1400.0920000000008</v>
      </c>
      <c r="C45" s="83"/>
      <c r="D45" s="26"/>
      <c r="E45" s="26" t="s">
        <v>72</v>
      </c>
      <c r="F45" s="45"/>
      <c r="G45" s="26" t="s">
        <v>72</v>
      </c>
      <c r="H45" s="26"/>
      <c r="I45" s="26" t="s">
        <v>72</v>
      </c>
      <c r="J45" s="26"/>
      <c r="K45" s="26" t="s">
        <v>72</v>
      </c>
      <c r="L45" s="26"/>
      <c r="M45" s="26" t="s">
        <v>72</v>
      </c>
      <c r="N45" s="26"/>
      <c r="O45" s="26" t="s">
        <v>72</v>
      </c>
      <c r="P45" s="26"/>
      <c r="Q45" s="26" t="s">
        <v>72</v>
      </c>
      <c r="R45" s="26"/>
      <c r="S45" s="26" t="s">
        <v>72</v>
      </c>
      <c r="T45" s="26"/>
      <c r="U45" s="26" t="s">
        <v>72</v>
      </c>
      <c r="V45" s="26"/>
      <c r="W45" s="26" t="s">
        <v>72</v>
      </c>
      <c r="X45" s="26"/>
      <c r="Y45" s="26" t="s">
        <v>72</v>
      </c>
      <c r="Z45" s="26"/>
      <c r="AA45" s="26" t="s">
        <v>72</v>
      </c>
      <c r="AB45" s="26"/>
      <c r="AC45" s="26" t="s">
        <v>72</v>
      </c>
      <c r="AD45" s="26"/>
      <c r="AE45" s="26" t="s">
        <v>72</v>
      </c>
      <c r="AF45" s="26"/>
      <c r="AG45" s="26" t="s">
        <v>72</v>
      </c>
      <c r="AH45" s="26"/>
      <c r="AI45" s="26" t="s">
        <v>72</v>
      </c>
      <c r="AJ45" s="26"/>
      <c r="AK45" s="26" t="s">
        <v>72</v>
      </c>
      <c r="AL45" s="26"/>
      <c r="AM45" s="26" t="s">
        <v>72</v>
      </c>
      <c r="AN45" s="26"/>
      <c r="AO45" s="26" t="s">
        <v>72</v>
      </c>
      <c r="AP45" s="26"/>
      <c r="AQ45" s="26" t="s">
        <v>72</v>
      </c>
      <c r="AR45" s="26"/>
      <c r="AS45" s="26" t="s">
        <v>72</v>
      </c>
      <c r="AT45" s="26"/>
      <c r="AU45" s="26" t="s">
        <v>72</v>
      </c>
      <c r="AV45" s="26"/>
      <c r="AW45" s="26" t="s">
        <v>72</v>
      </c>
      <c r="AX45" s="26"/>
      <c r="AY45" s="26" t="s">
        <v>72</v>
      </c>
      <c r="AZ45" s="26"/>
      <c r="BA45" s="26" t="s">
        <v>72</v>
      </c>
      <c r="BB45" s="26"/>
      <c r="BC45" s="26" t="s">
        <v>72</v>
      </c>
      <c r="BD45" s="26"/>
      <c r="BE45" s="26" t="s">
        <v>72</v>
      </c>
      <c r="BF45" s="26"/>
      <c r="BG45" s="26" t="s">
        <v>72</v>
      </c>
      <c r="BH45" s="26"/>
      <c r="BI45" s="26" t="s">
        <v>72</v>
      </c>
      <c r="BJ45" s="26"/>
      <c r="BK45" s="26" t="s">
        <v>72</v>
      </c>
      <c r="BL45" s="26"/>
      <c r="BM45" s="26" t="s">
        <v>72</v>
      </c>
      <c r="BN45" s="26"/>
      <c r="BO45" s="26" t="s">
        <v>72</v>
      </c>
      <c r="BP45" s="26"/>
      <c r="BQ45" s="26" t="s">
        <v>72</v>
      </c>
      <c r="BR45" s="26"/>
      <c r="BS45" s="26" t="s">
        <v>72</v>
      </c>
      <c r="BT45" s="26"/>
      <c r="BU45" s="26" t="s">
        <v>72</v>
      </c>
      <c r="BV45" s="26"/>
      <c r="BW45" s="26" t="s">
        <v>72</v>
      </c>
      <c r="BX45" s="26"/>
      <c r="BY45" s="26" t="s">
        <v>72</v>
      </c>
      <c r="BZ45" s="26"/>
      <c r="CA45" s="26" t="s">
        <v>72</v>
      </c>
      <c r="CB45" s="26"/>
      <c r="CC45" s="26" t="s">
        <v>72</v>
      </c>
      <c r="CD45" s="26"/>
      <c r="CE45" s="26" t="s">
        <v>1416</v>
      </c>
      <c r="CF45" s="26"/>
      <c r="CG45" s="26" t="s">
        <v>73</v>
      </c>
      <c r="CH45" s="26"/>
      <c r="CI45" s="26" t="s">
        <v>72</v>
      </c>
      <c r="CJ45" s="26"/>
      <c r="CK45" s="26" t="s">
        <v>72</v>
      </c>
      <c r="CL45" s="26"/>
      <c r="CM45" s="26" t="s">
        <v>72</v>
      </c>
      <c r="CN45" s="26"/>
      <c r="CO45" s="26" t="s">
        <v>72</v>
      </c>
      <c r="CP45" s="26"/>
      <c r="CQ45" s="26" t="s">
        <v>72</v>
      </c>
      <c r="CR45" s="26"/>
      <c r="CS45" s="26" t="s">
        <v>72</v>
      </c>
      <c r="CT45" s="26"/>
      <c r="CU45" s="26" t="s">
        <v>72</v>
      </c>
      <c r="CV45" s="26"/>
      <c r="CW45" s="26"/>
    </row>
    <row r="46" spans="2:101" x14ac:dyDescent="0.25">
      <c r="B46" s="39">
        <f>B47+Parameters!$C$9/2</f>
        <v>1377.4320000000007</v>
      </c>
      <c r="C46" s="83"/>
      <c r="D46" s="26" t="s">
        <v>72</v>
      </c>
      <c r="E46" s="26"/>
      <c r="F46" s="45" t="s">
        <v>72</v>
      </c>
      <c r="G46" s="26"/>
      <c r="H46" s="26" t="s">
        <v>72</v>
      </c>
      <c r="I46" s="26"/>
      <c r="J46" s="26" t="s">
        <v>1327</v>
      </c>
      <c r="K46" s="26"/>
      <c r="L46" s="26" t="s">
        <v>1327</v>
      </c>
      <c r="M46" s="26"/>
      <c r="N46" s="26" t="s">
        <v>1327</v>
      </c>
      <c r="O46" s="26"/>
      <c r="P46" s="26" t="s">
        <v>1327</v>
      </c>
      <c r="Q46" s="26"/>
      <c r="R46" s="26" t="s">
        <v>1327</v>
      </c>
      <c r="S46" s="26"/>
      <c r="T46" s="26" t="s">
        <v>1327</v>
      </c>
      <c r="U46" s="26"/>
      <c r="V46" s="26" t="s">
        <v>1327</v>
      </c>
      <c r="W46" s="26"/>
      <c r="X46" s="26" t="s">
        <v>1327</v>
      </c>
      <c r="Y46" s="26"/>
      <c r="Z46" s="26" t="s">
        <v>1327</v>
      </c>
      <c r="AA46" s="26"/>
      <c r="AB46" s="26" t="s">
        <v>1327</v>
      </c>
      <c r="AC46" s="26"/>
      <c r="AD46" s="26" t="s">
        <v>1327</v>
      </c>
      <c r="AE46" s="26"/>
      <c r="AF46" s="26" t="s">
        <v>1327</v>
      </c>
      <c r="AG46" s="26"/>
      <c r="AH46" s="26" t="s">
        <v>1327</v>
      </c>
      <c r="AI46" s="26"/>
      <c r="AJ46" s="26" t="s">
        <v>1327</v>
      </c>
      <c r="AK46" s="26"/>
      <c r="AL46" s="26" t="s">
        <v>1327</v>
      </c>
      <c r="AM46" s="26"/>
      <c r="AN46" s="26" t="s">
        <v>1327</v>
      </c>
      <c r="AO46" s="26"/>
      <c r="AP46" s="26" t="s">
        <v>1327</v>
      </c>
      <c r="AQ46" s="26"/>
      <c r="AR46" s="26" t="s">
        <v>1327</v>
      </c>
      <c r="AS46" s="26"/>
      <c r="AT46" s="26" t="s">
        <v>1327</v>
      </c>
      <c r="AU46" s="26"/>
      <c r="AV46" s="26" t="s">
        <v>1327</v>
      </c>
      <c r="AW46" s="26"/>
      <c r="AX46" s="26" t="s">
        <v>1327</v>
      </c>
      <c r="AY46" s="26"/>
      <c r="AZ46" s="26" t="s">
        <v>1327</v>
      </c>
      <c r="BA46" s="26"/>
      <c r="BB46" s="26" t="s">
        <v>1327</v>
      </c>
      <c r="BC46" s="26"/>
      <c r="BD46" s="26" t="s">
        <v>1327</v>
      </c>
      <c r="BE46" s="26"/>
      <c r="BF46" s="26" t="s">
        <v>1327</v>
      </c>
      <c r="BG46" s="26"/>
      <c r="BH46" s="26" t="s">
        <v>1327</v>
      </c>
      <c r="BI46" s="26"/>
      <c r="BJ46" s="26" t="s">
        <v>1327</v>
      </c>
      <c r="BK46" s="26"/>
      <c r="BL46" s="26" t="s">
        <v>1327</v>
      </c>
      <c r="BM46" s="26"/>
      <c r="BN46" s="26" t="s">
        <v>1327</v>
      </c>
      <c r="BO46" s="26"/>
      <c r="BP46" s="26" t="s">
        <v>1327</v>
      </c>
      <c r="BQ46" s="26"/>
      <c r="BR46" s="26" t="s">
        <v>1327</v>
      </c>
      <c r="BS46" s="26"/>
      <c r="BT46" s="26" t="s">
        <v>1327</v>
      </c>
      <c r="BU46" s="26"/>
      <c r="BV46" s="26" t="s">
        <v>1327</v>
      </c>
      <c r="BW46" s="26"/>
      <c r="BX46" s="26" t="s">
        <v>1327</v>
      </c>
      <c r="BY46" s="26"/>
      <c r="BZ46" s="26" t="s">
        <v>1327</v>
      </c>
      <c r="CA46" s="26"/>
      <c r="CB46" s="26" t="s">
        <v>1327</v>
      </c>
      <c r="CC46" s="26"/>
      <c r="CD46" s="26" t="s">
        <v>1327</v>
      </c>
      <c r="CE46" s="26"/>
      <c r="CF46" s="26" t="s">
        <v>73</v>
      </c>
      <c r="CG46" s="26"/>
      <c r="CH46" s="26" t="s">
        <v>73</v>
      </c>
      <c r="CI46" s="26"/>
      <c r="CJ46" s="26" t="s">
        <v>1327</v>
      </c>
      <c r="CK46" s="26"/>
      <c r="CL46" s="56" t="s">
        <v>1327</v>
      </c>
      <c r="CM46" s="2"/>
      <c r="CN46" s="26" t="s">
        <v>1327</v>
      </c>
      <c r="CO46" s="26"/>
      <c r="CP46" s="26" t="s">
        <v>1327</v>
      </c>
      <c r="CQ46" s="26"/>
      <c r="CR46" s="56" t="s">
        <v>1327</v>
      </c>
      <c r="CS46" s="26"/>
      <c r="CT46" s="26" t="s">
        <v>1327</v>
      </c>
      <c r="CU46" s="26"/>
      <c r="CV46" s="26" t="s">
        <v>1327</v>
      </c>
      <c r="CW46" s="26"/>
    </row>
    <row r="47" spans="2:101" x14ac:dyDescent="0.25">
      <c r="B47" s="39">
        <f>B48+Parameters!$C$9/2</f>
        <v>1354.7720000000006</v>
      </c>
      <c r="C47" s="83"/>
      <c r="D47" s="26"/>
      <c r="E47" s="26" t="s">
        <v>72</v>
      </c>
      <c r="F47" s="45"/>
      <c r="G47" s="26" t="s">
        <v>72</v>
      </c>
      <c r="H47" s="26"/>
      <c r="I47" s="26" t="s">
        <v>72</v>
      </c>
      <c r="J47" s="26"/>
      <c r="K47" s="26" t="s">
        <v>72</v>
      </c>
      <c r="L47" s="26"/>
      <c r="M47" s="26" t="s">
        <v>72</v>
      </c>
      <c r="N47" s="26"/>
      <c r="O47" s="26" t="s">
        <v>72</v>
      </c>
      <c r="P47" s="26"/>
      <c r="Q47" s="26" t="s">
        <v>72</v>
      </c>
      <c r="R47" s="26"/>
      <c r="S47" s="26" t="s">
        <v>72</v>
      </c>
      <c r="T47" s="26"/>
      <c r="U47" s="26" t="s">
        <v>72</v>
      </c>
      <c r="V47" s="26"/>
      <c r="W47" s="26" t="s">
        <v>72</v>
      </c>
      <c r="X47" s="26"/>
      <c r="Y47" s="26" t="s">
        <v>72</v>
      </c>
      <c r="Z47" s="26"/>
      <c r="AA47" s="26" t="s">
        <v>72</v>
      </c>
      <c r="AB47" s="26"/>
      <c r="AC47" s="26" t="s">
        <v>72</v>
      </c>
      <c r="AD47" s="26"/>
      <c r="AE47" s="26" t="s">
        <v>72</v>
      </c>
      <c r="AF47" s="26"/>
      <c r="AG47" s="26" t="s">
        <v>72</v>
      </c>
      <c r="AH47" s="26"/>
      <c r="AI47" s="26" t="s">
        <v>72</v>
      </c>
      <c r="AJ47" s="26"/>
      <c r="AK47" s="26" t="s">
        <v>72</v>
      </c>
      <c r="AL47" s="26"/>
      <c r="AM47" s="26" t="s">
        <v>72</v>
      </c>
      <c r="AN47" s="26"/>
      <c r="AO47" s="26" t="s">
        <v>72</v>
      </c>
      <c r="AP47" s="26"/>
      <c r="AQ47" s="26" t="s">
        <v>72</v>
      </c>
      <c r="AR47" s="26"/>
      <c r="AS47" s="26" t="s">
        <v>72</v>
      </c>
      <c r="AT47" s="26"/>
      <c r="AU47" s="26" t="s">
        <v>72</v>
      </c>
      <c r="AV47" s="26"/>
      <c r="AW47" s="26" t="s">
        <v>72</v>
      </c>
      <c r="AX47" s="26"/>
      <c r="AY47" s="26" t="s">
        <v>72</v>
      </c>
      <c r="AZ47" s="26"/>
      <c r="BA47" s="26" t="s">
        <v>72</v>
      </c>
      <c r="BB47" s="26"/>
      <c r="BC47" s="26" t="s">
        <v>72</v>
      </c>
      <c r="BD47" s="26"/>
      <c r="BE47" s="26" t="s">
        <v>72</v>
      </c>
      <c r="BF47" s="26"/>
      <c r="BG47" s="26" t="s">
        <v>72</v>
      </c>
      <c r="BH47" s="26"/>
      <c r="BI47" s="26" t="s">
        <v>72</v>
      </c>
      <c r="BJ47" s="26"/>
      <c r="BK47" s="26" t="s">
        <v>72</v>
      </c>
      <c r="BL47" s="26"/>
      <c r="BM47" s="26" t="s">
        <v>72</v>
      </c>
      <c r="BN47" s="26"/>
      <c r="BO47" s="26" t="s">
        <v>72</v>
      </c>
      <c r="BP47" s="26"/>
      <c r="BQ47" s="26" t="s">
        <v>72</v>
      </c>
      <c r="BR47" s="26"/>
      <c r="BS47" s="26" t="s">
        <v>72</v>
      </c>
      <c r="BT47" s="26"/>
      <c r="BU47" s="26" t="s">
        <v>72</v>
      </c>
      <c r="BV47" s="26"/>
      <c r="BW47" s="26" t="s">
        <v>72</v>
      </c>
      <c r="BX47" s="26"/>
      <c r="BY47" s="26" t="s">
        <v>72</v>
      </c>
      <c r="BZ47" s="26"/>
      <c r="CA47" s="26" t="s">
        <v>72</v>
      </c>
      <c r="CB47" s="26"/>
      <c r="CC47" s="26" t="s">
        <v>72</v>
      </c>
      <c r="CD47" s="26"/>
      <c r="CE47" s="26" t="s">
        <v>1416</v>
      </c>
      <c r="CF47" s="26"/>
      <c r="CG47" s="26" t="s">
        <v>72</v>
      </c>
      <c r="CH47" s="26"/>
      <c r="CI47" s="26" t="s">
        <v>72</v>
      </c>
      <c r="CJ47" s="26"/>
      <c r="CK47" s="26" t="s">
        <v>72</v>
      </c>
      <c r="CL47" s="26"/>
      <c r="CM47" s="26" t="s">
        <v>72</v>
      </c>
      <c r="CN47" s="26"/>
      <c r="CO47" s="26" t="s">
        <v>72</v>
      </c>
      <c r="CP47" s="26"/>
      <c r="CQ47" s="26" t="s">
        <v>72</v>
      </c>
      <c r="CR47" s="26"/>
      <c r="CS47" s="26" t="s">
        <v>72</v>
      </c>
      <c r="CT47" s="26"/>
      <c r="CU47" s="26" t="s">
        <v>72</v>
      </c>
      <c r="CV47" s="26"/>
      <c r="CW47" s="26"/>
    </row>
    <row r="48" spans="2:101" x14ac:dyDescent="0.25">
      <c r="B48" s="39">
        <f>B49+Parameters!$C$9/2</f>
        <v>1332.1120000000005</v>
      </c>
      <c r="C48" s="83"/>
      <c r="D48" s="26" t="s">
        <v>72</v>
      </c>
      <c r="E48" s="26"/>
      <c r="F48" s="45" t="s">
        <v>72</v>
      </c>
      <c r="G48" s="26"/>
      <c r="H48" s="26" t="s">
        <v>72</v>
      </c>
      <c r="I48" s="26"/>
      <c r="J48" s="26" t="s">
        <v>1327</v>
      </c>
      <c r="K48" s="26"/>
      <c r="L48" s="26" t="s">
        <v>1327</v>
      </c>
      <c r="M48" s="26"/>
      <c r="N48" s="26" t="s">
        <v>1327</v>
      </c>
      <c r="O48" s="26"/>
      <c r="P48" s="26" t="s">
        <v>1327</v>
      </c>
      <c r="Q48" s="26"/>
      <c r="R48" s="26" t="s">
        <v>1327</v>
      </c>
      <c r="S48" s="26"/>
      <c r="T48" s="26" t="s">
        <v>1327</v>
      </c>
      <c r="U48" s="26"/>
      <c r="V48" s="26" t="s">
        <v>1327</v>
      </c>
      <c r="W48" s="26"/>
      <c r="X48" s="26" t="s">
        <v>1327</v>
      </c>
      <c r="Y48" s="26"/>
      <c r="Z48" s="26" t="s">
        <v>1327</v>
      </c>
      <c r="AA48" s="26"/>
      <c r="AB48" s="26" t="s">
        <v>1327</v>
      </c>
      <c r="AC48" s="26"/>
      <c r="AD48" s="26" t="s">
        <v>1327</v>
      </c>
      <c r="AE48" s="26"/>
      <c r="AF48" s="26" t="s">
        <v>1327</v>
      </c>
      <c r="AG48" s="26"/>
      <c r="AH48" s="26" t="s">
        <v>1327</v>
      </c>
      <c r="AI48" s="26"/>
      <c r="AJ48" s="26" t="s">
        <v>1327</v>
      </c>
      <c r="AK48" s="26"/>
      <c r="AL48" s="26" t="s">
        <v>1327</v>
      </c>
      <c r="AM48" s="26"/>
      <c r="AN48" s="26" t="s">
        <v>1327</v>
      </c>
      <c r="AO48" s="26"/>
      <c r="AP48" s="26" t="s">
        <v>1327</v>
      </c>
      <c r="AQ48" s="26"/>
      <c r="AR48" s="26" t="s">
        <v>1327</v>
      </c>
      <c r="AS48" s="26"/>
      <c r="AT48" s="26" t="s">
        <v>1327</v>
      </c>
      <c r="AU48" s="26"/>
      <c r="AV48" s="26" t="s">
        <v>1327</v>
      </c>
      <c r="AW48" s="26"/>
      <c r="AX48" s="26" t="s">
        <v>1327</v>
      </c>
      <c r="AY48" s="26"/>
      <c r="AZ48" s="26" t="s">
        <v>1327</v>
      </c>
      <c r="BA48" s="26"/>
      <c r="BB48" s="26" t="s">
        <v>1327</v>
      </c>
      <c r="BC48" s="26"/>
      <c r="BD48" s="26" t="s">
        <v>1327</v>
      </c>
      <c r="BE48" s="26"/>
      <c r="BF48" s="26" t="s">
        <v>1327</v>
      </c>
      <c r="BG48" s="26"/>
      <c r="BH48" s="26" t="s">
        <v>1327</v>
      </c>
      <c r="BI48" s="26"/>
      <c r="BJ48" s="26" t="s">
        <v>1327</v>
      </c>
      <c r="BK48" s="26"/>
      <c r="BL48" s="26" t="s">
        <v>1327</v>
      </c>
      <c r="BM48" s="26"/>
      <c r="BN48" s="26" t="s">
        <v>1327</v>
      </c>
      <c r="BO48" s="26"/>
      <c r="BP48" s="26" t="s">
        <v>1327</v>
      </c>
      <c r="BQ48" s="26"/>
      <c r="BR48" s="26" t="s">
        <v>1327</v>
      </c>
      <c r="BS48" s="26"/>
      <c r="BT48" s="26" t="s">
        <v>1327</v>
      </c>
      <c r="BU48" s="26"/>
      <c r="BV48" s="26" t="s">
        <v>1327</v>
      </c>
      <c r="BW48" s="26"/>
      <c r="BX48" s="26" t="s">
        <v>1327</v>
      </c>
      <c r="BY48" s="26"/>
      <c r="BZ48" s="26" t="s">
        <v>1327</v>
      </c>
      <c r="CA48" s="26"/>
      <c r="CB48" s="26" t="s">
        <v>1327</v>
      </c>
      <c r="CC48" s="26"/>
      <c r="CD48" s="26" t="s">
        <v>1327</v>
      </c>
      <c r="CE48" s="26"/>
      <c r="CF48" s="26" t="s">
        <v>1327</v>
      </c>
      <c r="CG48" s="26"/>
      <c r="CH48" s="26" t="s">
        <v>1327</v>
      </c>
      <c r="CI48" s="26"/>
      <c r="CJ48" s="26" t="s">
        <v>1327</v>
      </c>
      <c r="CK48" s="26"/>
      <c r="CL48" s="26" t="s">
        <v>1327</v>
      </c>
      <c r="CM48" s="26"/>
      <c r="CN48" s="26" t="s">
        <v>1327</v>
      </c>
      <c r="CO48" s="26"/>
      <c r="CP48" s="26" t="s">
        <v>1327</v>
      </c>
      <c r="CQ48" s="26"/>
      <c r="CR48" s="26" t="s">
        <v>1327</v>
      </c>
      <c r="CS48" s="26"/>
      <c r="CT48" s="26" t="s">
        <v>1327</v>
      </c>
      <c r="CU48" s="26"/>
      <c r="CV48" s="26" t="s">
        <v>1327</v>
      </c>
      <c r="CW48" s="26"/>
    </row>
    <row r="49" spans="2:101" x14ac:dyDescent="0.25">
      <c r="B49" s="39">
        <f>B50+Parameters!$C$9/2</f>
        <v>1309.4520000000005</v>
      </c>
      <c r="C49" s="83"/>
      <c r="D49" s="26"/>
      <c r="E49" s="26" t="s">
        <v>72</v>
      </c>
      <c r="F49" s="45"/>
      <c r="G49" s="26" t="s">
        <v>72</v>
      </c>
      <c r="H49" s="26"/>
      <c r="I49" s="26" t="s">
        <v>72</v>
      </c>
      <c r="J49" s="26"/>
      <c r="K49" s="26" t="s">
        <v>72</v>
      </c>
      <c r="L49" s="26"/>
      <c r="M49" s="26" t="s">
        <v>72</v>
      </c>
      <c r="N49" s="26"/>
      <c r="O49" s="26" t="s">
        <v>72</v>
      </c>
      <c r="P49" s="26"/>
      <c r="Q49" s="26" t="s">
        <v>72</v>
      </c>
      <c r="R49" s="26"/>
      <c r="S49" s="26" t="s">
        <v>72</v>
      </c>
      <c r="T49" s="26"/>
      <c r="U49" s="26" t="s">
        <v>72</v>
      </c>
      <c r="V49" s="26"/>
      <c r="W49" s="26" t="s">
        <v>72</v>
      </c>
      <c r="X49" s="26"/>
      <c r="Y49" s="26" t="s">
        <v>72</v>
      </c>
      <c r="Z49" s="26"/>
      <c r="AA49" s="26" t="s">
        <v>72</v>
      </c>
      <c r="AB49" s="26"/>
      <c r="AC49" s="26" t="s">
        <v>72</v>
      </c>
      <c r="AD49" s="26"/>
      <c r="AE49" s="26" t="s">
        <v>72</v>
      </c>
      <c r="AF49" s="26"/>
      <c r="AG49" s="26" t="s">
        <v>72</v>
      </c>
      <c r="AH49" s="26"/>
      <c r="AI49" s="26" t="s">
        <v>72</v>
      </c>
      <c r="AJ49" s="26"/>
      <c r="AK49" s="26" t="s">
        <v>72</v>
      </c>
      <c r="AL49" s="26"/>
      <c r="AM49" s="26" t="s">
        <v>72</v>
      </c>
      <c r="AN49" s="26"/>
      <c r="AO49" s="26" t="s">
        <v>72</v>
      </c>
      <c r="AP49" s="26"/>
      <c r="AQ49" s="26" t="s">
        <v>72</v>
      </c>
      <c r="AR49" s="26"/>
      <c r="AS49" s="26" t="s">
        <v>72</v>
      </c>
      <c r="AT49" s="26"/>
      <c r="AU49" s="26" t="s">
        <v>72</v>
      </c>
      <c r="AV49" s="26"/>
      <c r="AW49" s="26" t="s">
        <v>72</v>
      </c>
      <c r="AX49" s="26"/>
      <c r="AY49" s="26" t="s">
        <v>72</v>
      </c>
      <c r="AZ49" s="26"/>
      <c r="BA49" s="26" t="s">
        <v>72</v>
      </c>
      <c r="BB49" s="26"/>
      <c r="BC49" s="26" t="s">
        <v>72</v>
      </c>
      <c r="BD49" s="26"/>
      <c r="BE49" s="26" t="s">
        <v>72</v>
      </c>
      <c r="BF49" s="26"/>
      <c r="BG49" s="26" t="s">
        <v>72</v>
      </c>
      <c r="BH49" s="26"/>
      <c r="BI49" s="26" t="s">
        <v>72</v>
      </c>
      <c r="BJ49" s="26"/>
      <c r="BK49" s="26" t="s">
        <v>72</v>
      </c>
      <c r="BL49" s="26"/>
      <c r="BM49" s="26" t="s">
        <v>72</v>
      </c>
      <c r="BN49" s="26"/>
      <c r="BO49" s="26" t="s">
        <v>72</v>
      </c>
      <c r="BP49" s="26"/>
      <c r="BQ49" s="26" t="s">
        <v>72</v>
      </c>
      <c r="BR49" s="26"/>
      <c r="BS49" s="26" t="s">
        <v>72</v>
      </c>
      <c r="BT49" s="26"/>
      <c r="BU49" s="26" t="s">
        <v>72</v>
      </c>
      <c r="BV49" s="26"/>
      <c r="BW49" s="26" t="s">
        <v>72</v>
      </c>
      <c r="BX49" s="26"/>
      <c r="BY49" s="26" t="s">
        <v>72</v>
      </c>
      <c r="BZ49" s="26"/>
      <c r="CA49" s="26" t="s">
        <v>72</v>
      </c>
      <c r="CB49" s="26"/>
      <c r="CC49" s="26" t="s">
        <v>72</v>
      </c>
      <c r="CD49" s="26"/>
      <c r="CE49" s="26" t="s">
        <v>72</v>
      </c>
      <c r="CF49" s="26"/>
      <c r="CG49" s="26" t="s">
        <v>72</v>
      </c>
      <c r="CH49" s="26"/>
      <c r="CI49" s="26" t="s">
        <v>72</v>
      </c>
      <c r="CJ49" s="26"/>
      <c r="CK49" s="26" t="s">
        <v>72</v>
      </c>
      <c r="CL49" s="26"/>
      <c r="CM49" s="26" t="s">
        <v>72</v>
      </c>
      <c r="CN49" s="26"/>
      <c r="CO49" s="26" t="s">
        <v>72</v>
      </c>
      <c r="CP49" s="26"/>
      <c r="CQ49" s="26" t="s">
        <v>72</v>
      </c>
      <c r="CR49" s="26"/>
      <c r="CS49" s="26" t="s">
        <v>72</v>
      </c>
      <c r="CT49" s="26"/>
      <c r="CU49" s="26" t="s">
        <v>72</v>
      </c>
      <c r="CV49" s="26"/>
      <c r="CW49" s="26"/>
    </row>
    <row r="50" spans="2:101" x14ac:dyDescent="0.25">
      <c r="B50" s="39">
        <f>B51+Parameters!$C$9/2</f>
        <v>1286.7920000000004</v>
      </c>
      <c r="C50" s="83"/>
      <c r="D50" s="26" t="s">
        <v>72</v>
      </c>
      <c r="E50" s="26"/>
      <c r="F50" s="45" t="s">
        <v>72</v>
      </c>
      <c r="G50" s="26"/>
      <c r="H50" s="26" t="s">
        <v>72</v>
      </c>
      <c r="I50" s="26"/>
      <c r="J50" s="26" t="s">
        <v>1327</v>
      </c>
      <c r="K50" s="26"/>
      <c r="L50" s="26" t="s">
        <v>1327</v>
      </c>
      <c r="M50" s="26"/>
      <c r="N50" s="26" t="s">
        <v>1327</v>
      </c>
      <c r="O50" s="26"/>
      <c r="P50" s="26" t="s">
        <v>1327</v>
      </c>
      <c r="Q50" s="26"/>
      <c r="R50" s="26" t="s">
        <v>1327</v>
      </c>
      <c r="S50" s="26"/>
      <c r="T50" s="26" t="s">
        <v>1327</v>
      </c>
      <c r="U50" s="26"/>
      <c r="V50" s="26" t="s">
        <v>1327</v>
      </c>
      <c r="W50" s="26"/>
      <c r="X50" s="26" t="s">
        <v>1327</v>
      </c>
      <c r="Y50" s="26"/>
      <c r="Z50" s="26" t="s">
        <v>1327</v>
      </c>
      <c r="AA50" s="26"/>
      <c r="AB50" s="26" t="s">
        <v>1327</v>
      </c>
      <c r="AC50" s="26"/>
      <c r="AD50" s="26" t="s">
        <v>1327</v>
      </c>
      <c r="AE50" s="26"/>
      <c r="AF50" s="26" t="s">
        <v>1327</v>
      </c>
      <c r="AG50" s="26"/>
      <c r="AH50" s="26" t="s">
        <v>1327</v>
      </c>
      <c r="AI50" s="26"/>
      <c r="AJ50" s="26" t="s">
        <v>1327</v>
      </c>
      <c r="AK50" s="26"/>
      <c r="AL50" s="26" t="s">
        <v>1327</v>
      </c>
      <c r="AM50" s="26"/>
      <c r="AN50" s="26" t="s">
        <v>1327</v>
      </c>
      <c r="AO50" s="26"/>
      <c r="AP50" s="26" t="s">
        <v>1327</v>
      </c>
      <c r="AQ50" s="26"/>
      <c r="AR50" s="26" t="s">
        <v>1327</v>
      </c>
      <c r="AS50" s="26"/>
      <c r="AT50" s="26" t="s">
        <v>1327</v>
      </c>
      <c r="AU50" s="26"/>
      <c r="AV50" s="26" t="s">
        <v>1327</v>
      </c>
      <c r="AW50" s="26"/>
      <c r="AX50" s="26" t="s">
        <v>1327</v>
      </c>
      <c r="AY50" s="26"/>
      <c r="AZ50" s="26" t="s">
        <v>1327</v>
      </c>
      <c r="BA50" s="26"/>
      <c r="BB50" s="26" t="s">
        <v>1327</v>
      </c>
      <c r="BC50" s="26"/>
      <c r="BD50" s="26" t="s">
        <v>1327</v>
      </c>
      <c r="BE50" s="26"/>
      <c r="BF50" s="26" t="s">
        <v>1327</v>
      </c>
      <c r="BG50" s="26"/>
      <c r="BH50" s="26" t="s">
        <v>1327</v>
      </c>
      <c r="BI50" s="26"/>
      <c r="BJ50" s="26" t="s">
        <v>1327</v>
      </c>
      <c r="BK50" s="26"/>
      <c r="BL50" s="26" t="s">
        <v>1327</v>
      </c>
      <c r="BM50" s="26"/>
      <c r="BN50" s="26" t="s">
        <v>1327</v>
      </c>
      <c r="BO50" s="26"/>
      <c r="BP50" s="26" t="s">
        <v>1327</v>
      </c>
      <c r="BQ50" s="26"/>
      <c r="BR50" s="26" t="s">
        <v>1327</v>
      </c>
      <c r="BS50" s="26"/>
      <c r="BT50" s="26" t="s">
        <v>1327</v>
      </c>
      <c r="BU50" s="26"/>
      <c r="BV50" s="26" t="s">
        <v>1327</v>
      </c>
      <c r="BW50" s="26"/>
      <c r="BX50" s="26" t="s">
        <v>1327</v>
      </c>
      <c r="BY50" s="26"/>
      <c r="BZ50" s="26" t="s">
        <v>1327</v>
      </c>
      <c r="CA50" s="26"/>
      <c r="CB50" s="26" t="s">
        <v>1327</v>
      </c>
      <c r="CC50" s="26"/>
      <c r="CD50" s="26" t="s">
        <v>1327</v>
      </c>
      <c r="CE50" s="26"/>
      <c r="CF50" s="26" t="s">
        <v>1327</v>
      </c>
      <c r="CG50" s="26"/>
      <c r="CH50" s="26" t="s">
        <v>1327</v>
      </c>
      <c r="CI50" s="26"/>
      <c r="CJ50" s="26" t="s">
        <v>1327</v>
      </c>
      <c r="CK50" s="26"/>
      <c r="CL50" s="26" t="s">
        <v>1327</v>
      </c>
      <c r="CM50" s="26"/>
      <c r="CN50" s="26" t="s">
        <v>1327</v>
      </c>
      <c r="CO50" s="26"/>
      <c r="CP50" s="26" t="s">
        <v>1327</v>
      </c>
      <c r="CQ50" s="26"/>
      <c r="CR50" s="26" t="s">
        <v>1327</v>
      </c>
      <c r="CS50" s="26"/>
      <c r="CT50" s="26" t="s">
        <v>1327</v>
      </c>
      <c r="CU50" s="26"/>
      <c r="CV50" s="26" t="s">
        <v>1327</v>
      </c>
      <c r="CW50" s="26"/>
    </row>
    <row r="51" spans="2:101" x14ac:dyDescent="0.25">
      <c r="B51" s="39">
        <f>B52+Parameters!$C$9/2</f>
        <v>1264.1320000000003</v>
      </c>
      <c r="C51" s="83"/>
      <c r="D51" s="26"/>
      <c r="E51" s="26" t="s">
        <v>72</v>
      </c>
      <c r="F51" s="45"/>
      <c r="G51" s="26" t="s">
        <v>72</v>
      </c>
      <c r="H51" s="26"/>
      <c r="I51" s="26" t="s">
        <v>72</v>
      </c>
      <c r="J51" s="26"/>
      <c r="K51" s="26" t="s">
        <v>72</v>
      </c>
      <c r="L51" s="26"/>
      <c r="M51" s="26" t="s">
        <v>72</v>
      </c>
      <c r="N51" s="26"/>
      <c r="O51" s="26" t="s">
        <v>72</v>
      </c>
      <c r="P51" s="26"/>
      <c r="Q51" s="26" t="s">
        <v>72</v>
      </c>
      <c r="R51" s="26"/>
      <c r="S51" s="26" t="s">
        <v>72</v>
      </c>
      <c r="T51" s="26"/>
      <c r="U51" s="26" t="s">
        <v>72</v>
      </c>
      <c r="V51" s="26"/>
      <c r="W51" s="26" t="s">
        <v>72</v>
      </c>
      <c r="X51" s="26"/>
      <c r="Y51" s="26" t="s">
        <v>72</v>
      </c>
      <c r="Z51" s="26"/>
      <c r="AA51" s="26" t="s">
        <v>72</v>
      </c>
      <c r="AB51" s="26"/>
      <c r="AC51" s="26" t="s">
        <v>72</v>
      </c>
      <c r="AD51" s="26"/>
      <c r="AE51" s="26" t="s">
        <v>72</v>
      </c>
      <c r="AF51" s="26"/>
      <c r="AG51" s="26" t="s">
        <v>72</v>
      </c>
      <c r="AH51" s="26"/>
      <c r="AI51" s="26" t="s">
        <v>72</v>
      </c>
      <c r="AJ51" s="26"/>
      <c r="AK51" s="26" t="s">
        <v>72</v>
      </c>
      <c r="AL51" s="26"/>
      <c r="AM51" s="26" t="s">
        <v>72</v>
      </c>
      <c r="AN51" s="26"/>
      <c r="AO51" s="26" t="s">
        <v>72</v>
      </c>
      <c r="AP51" s="26"/>
      <c r="AQ51" s="26" t="s">
        <v>72</v>
      </c>
      <c r="AR51" s="26"/>
      <c r="AS51" s="26" t="s">
        <v>72</v>
      </c>
      <c r="AT51" s="26"/>
      <c r="AU51" s="26" t="s">
        <v>72</v>
      </c>
      <c r="AV51" s="26"/>
      <c r="AW51" s="26" t="s">
        <v>72</v>
      </c>
      <c r="AX51" s="26"/>
      <c r="AY51" s="26" t="s">
        <v>72</v>
      </c>
      <c r="AZ51" s="26"/>
      <c r="BA51" s="26" t="s">
        <v>72</v>
      </c>
      <c r="BB51" s="26"/>
      <c r="BC51" s="26" t="s">
        <v>72</v>
      </c>
      <c r="BD51" s="26"/>
      <c r="BE51" s="26" t="s">
        <v>72</v>
      </c>
      <c r="BF51" s="26"/>
      <c r="BG51" s="26" t="s">
        <v>72</v>
      </c>
      <c r="BH51" s="26"/>
      <c r="BI51" s="26" t="s">
        <v>72</v>
      </c>
      <c r="BJ51" s="26"/>
      <c r="BK51" s="26" t="s">
        <v>72</v>
      </c>
      <c r="BL51" s="26"/>
      <c r="BM51" s="26" t="s">
        <v>72</v>
      </c>
      <c r="BN51" s="26"/>
      <c r="BO51" s="26" t="s">
        <v>72</v>
      </c>
      <c r="BP51" s="26"/>
      <c r="BQ51" s="26" t="s">
        <v>72</v>
      </c>
      <c r="BR51" s="26"/>
      <c r="BS51" s="26" t="s">
        <v>72</v>
      </c>
      <c r="BT51" s="26"/>
      <c r="BU51" s="26" t="s">
        <v>72</v>
      </c>
      <c r="BV51" s="26"/>
      <c r="BW51" s="26" t="s">
        <v>72</v>
      </c>
      <c r="BX51" s="26"/>
      <c r="BY51" s="26" t="s">
        <v>72</v>
      </c>
      <c r="BZ51" s="26"/>
      <c r="CA51" s="26" t="s">
        <v>72</v>
      </c>
      <c r="CB51" s="26"/>
      <c r="CC51" s="26" t="s">
        <v>72</v>
      </c>
      <c r="CD51" s="26"/>
      <c r="CE51" s="26" t="s">
        <v>72</v>
      </c>
      <c r="CF51" s="26"/>
      <c r="CG51" s="26" t="s">
        <v>72</v>
      </c>
      <c r="CH51" s="26"/>
      <c r="CI51" s="26" t="s">
        <v>72</v>
      </c>
      <c r="CJ51" s="26"/>
      <c r="CK51" s="26" t="s">
        <v>72</v>
      </c>
      <c r="CL51" s="26"/>
      <c r="CM51" s="26" t="s">
        <v>72</v>
      </c>
      <c r="CN51" s="26"/>
      <c r="CO51" s="26" t="s">
        <v>72</v>
      </c>
      <c r="CP51" s="26"/>
      <c r="CQ51" s="26" t="s">
        <v>72</v>
      </c>
      <c r="CR51" s="26"/>
      <c r="CS51" s="26" t="s">
        <v>72</v>
      </c>
      <c r="CT51" s="26"/>
      <c r="CU51" s="26" t="s">
        <v>72</v>
      </c>
      <c r="CV51" s="26"/>
      <c r="CW51" s="26"/>
    </row>
    <row r="52" spans="2:101" x14ac:dyDescent="0.25">
      <c r="B52" s="39">
        <f>B53+Parameters!$C$9/2</f>
        <v>1241.4720000000002</v>
      </c>
      <c r="C52" s="83"/>
      <c r="D52" s="26" t="s">
        <v>72</v>
      </c>
      <c r="E52" s="26"/>
      <c r="F52" s="45" t="s">
        <v>72</v>
      </c>
      <c r="G52" s="26"/>
      <c r="H52" s="26" t="s">
        <v>72</v>
      </c>
      <c r="I52" s="26"/>
      <c r="J52" s="26" t="s">
        <v>1327</v>
      </c>
      <c r="K52" s="26"/>
      <c r="L52" s="26" t="s">
        <v>1327</v>
      </c>
      <c r="M52" s="26"/>
      <c r="N52" s="26" t="s">
        <v>1327</v>
      </c>
      <c r="O52" s="26"/>
      <c r="P52" s="26" t="s">
        <v>1327</v>
      </c>
      <c r="Q52" s="26"/>
      <c r="R52" s="26" t="s">
        <v>1327</v>
      </c>
      <c r="S52" s="26"/>
      <c r="T52" s="26" t="s">
        <v>1327</v>
      </c>
      <c r="U52" s="26"/>
      <c r="V52" s="26" t="s">
        <v>1327</v>
      </c>
      <c r="W52" s="26"/>
      <c r="X52" s="26" t="s">
        <v>1327</v>
      </c>
      <c r="Y52" s="26"/>
      <c r="Z52" s="26" t="s">
        <v>1327</v>
      </c>
      <c r="AA52" s="26"/>
      <c r="AB52" s="26" t="s">
        <v>1327</v>
      </c>
      <c r="AC52" s="26"/>
      <c r="AD52" s="26" t="s">
        <v>1327</v>
      </c>
      <c r="AE52" s="26"/>
      <c r="AF52" s="26" t="s">
        <v>1327</v>
      </c>
      <c r="AG52" s="26"/>
      <c r="AH52" s="26" t="s">
        <v>1327</v>
      </c>
      <c r="AI52" s="26"/>
      <c r="AJ52" s="26" t="s">
        <v>1327</v>
      </c>
      <c r="AK52" s="26"/>
      <c r="AL52" s="26" t="s">
        <v>1327</v>
      </c>
      <c r="AM52" s="26"/>
      <c r="AN52" s="26" t="s">
        <v>1327</v>
      </c>
      <c r="AO52" s="26"/>
      <c r="AP52" s="26" t="s">
        <v>1327</v>
      </c>
      <c r="AQ52" s="26"/>
      <c r="AR52" s="26" t="s">
        <v>1327</v>
      </c>
      <c r="AS52" s="26"/>
      <c r="AT52" s="26" t="s">
        <v>1327</v>
      </c>
      <c r="AU52" s="26"/>
      <c r="AV52" s="26" t="s">
        <v>1327</v>
      </c>
      <c r="AW52" s="26"/>
      <c r="AX52" s="26" t="s">
        <v>1327</v>
      </c>
      <c r="AY52" s="26"/>
      <c r="AZ52" s="26" t="s">
        <v>1327</v>
      </c>
      <c r="BA52" s="26"/>
      <c r="BB52" s="26" t="s">
        <v>1327</v>
      </c>
      <c r="BC52" s="26"/>
      <c r="BD52" s="26" t="s">
        <v>1327</v>
      </c>
      <c r="BE52" s="26"/>
      <c r="BF52" s="26" t="s">
        <v>1327</v>
      </c>
      <c r="BG52" s="26"/>
      <c r="BH52" s="26" t="s">
        <v>1327</v>
      </c>
      <c r="BI52" s="26"/>
      <c r="BJ52" s="26" t="s">
        <v>1327</v>
      </c>
      <c r="BK52" s="26"/>
      <c r="BL52" s="26" t="s">
        <v>1327</v>
      </c>
      <c r="BM52" s="26"/>
      <c r="BN52" s="26" t="s">
        <v>1327</v>
      </c>
      <c r="BO52" s="26"/>
      <c r="BP52" s="26" t="s">
        <v>1327</v>
      </c>
      <c r="BQ52" s="26"/>
      <c r="BR52" s="26" t="s">
        <v>1327</v>
      </c>
      <c r="BS52" s="26"/>
      <c r="BT52" s="26" t="s">
        <v>1327</v>
      </c>
      <c r="BU52" s="26"/>
      <c r="BV52" s="26" t="s">
        <v>1327</v>
      </c>
      <c r="BW52" s="26"/>
      <c r="BX52" s="26" t="s">
        <v>1327</v>
      </c>
      <c r="BY52" s="26"/>
      <c r="BZ52" s="26" t="s">
        <v>1327</v>
      </c>
      <c r="CA52" s="26"/>
      <c r="CB52" s="26" t="s">
        <v>1327</v>
      </c>
      <c r="CC52" s="26"/>
      <c r="CD52" s="26" t="s">
        <v>1327</v>
      </c>
      <c r="CE52" s="26"/>
      <c r="CF52" s="26" t="s">
        <v>1327</v>
      </c>
      <c r="CG52" s="26"/>
      <c r="CH52" s="26" t="s">
        <v>1327</v>
      </c>
      <c r="CI52" s="26"/>
      <c r="CJ52" s="26" t="s">
        <v>1327</v>
      </c>
      <c r="CK52" s="26"/>
      <c r="CL52" s="26" t="s">
        <v>1327</v>
      </c>
      <c r="CM52" s="26"/>
      <c r="CN52" s="26" t="s">
        <v>1327</v>
      </c>
      <c r="CO52" s="26"/>
      <c r="CP52" s="26" t="s">
        <v>1327</v>
      </c>
      <c r="CQ52" s="26"/>
      <c r="CR52" s="26" t="s">
        <v>1327</v>
      </c>
      <c r="CS52" s="26"/>
      <c r="CT52" s="26" t="s">
        <v>1327</v>
      </c>
      <c r="CU52" s="26"/>
      <c r="CV52" s="26" t="s">
        <v>1327</v>
      </c>
      <c r="CW52" s="26"/>
    </row>
    <row r="53" spans="2:101" x14ac:dyDescent="0.25">
      <c r="B53" s="39">
        <f>B54+Parameters!$C$9/2</f>
        <v>1218.8120000000001</v>
      </c>
      <c r="C53" s="83"/>
      <c r="D53" s="26"/>
      <c r="E53" s="26" t="s">
        <v>72</v>
      </c>
      <c r="F53" s="45"/>
      <c r="G53" s="26" t="s">
        <v>72</v>
      </c>
      <c r="H53" s="26"/>
      <c r="I53" s="26" t="s">
        <v>72</v>
      </c>
      <c r="J53" s="26"/>
      <c r="K53" s="26" t="s">
        <v>72</v>
      </c>
      <c r="L53" s="26"/>
      <c r="M53" s="26" t="s">
        <v>72</v>
      </c>
      <c r="N53" s="26"/>
      <c r="O53" s="26" t="s">
        <v>72</v>
      </c>
      <c r="P53" s="26"/>
      <c r="Q53" s="26" t="s">
        <v>72</v>
      </c>
      <c r="R53" s="26"/>
      <c r="S53" s="26" t="s">
        <v>72</v>
      </c>
      <c r="T53" s="26"/>
      <c r="U53" s="26" t="s">
        <v>72</v>
      </c>
      <c r="V53" s="26"/>
      <c r="W53" s="26" t="s">
        <v>72</v>
      </c>
      <c r="X53" s="26"/>
      <c r="Y53" s="26" t="s">
        <v>72</v>
      </c>
      <c r="Z53" s="26"/>
      <c r="AA53" s="26" t="s">
        <v>72</v>
      </c>
      <c r="AB53" s="26"/>
      <c r="AC53" s="26" t="s">
        <v>72</v>
      </c>
      <c r="AD53" s="26"/>
      <c r="AE53" s="26" t="s">
        <v>72</v>
      </c>
      <c r="AF53" s="26"/>
      <c r="AG53" s="26" t="s">
        <v>72</v>
      </c>
      <c r="AH53" s="26"/>
      <c r="AI53" s="26" t="s">
        <v>72</v>
      </c>
      <c r="AJ53" s="26"/>
      <c r="AK53" s="26" t="s">
        <v>72</v>
      </c>
      <c r="AL53" s="26"/>
      <c r="AM53" s="26" t="s">
        <v>72</v>
      </c>
      <c r="AN53" s="26"/>
      <c r="AO53" s="26" t="s">
        <v>72</v>
      </c>
      <c r="AP53" s="26"/>
      <c r="AQ53" s="26" t="s">
        <v>72</v>
      </c>
      <c r="AR53" s="26"/>
      <c r="AS53" s="26" t="s">
        <v>72</v>
      </c>
      <c r="AT53" s="26"/>
      <c r="AU53" s="26" t="s">
        <v>72</v>
      </c>
      <c r="AV53" s="26"/>
      <c r="AW53" s="26" t="s">
        <v>72</v>
      </c>
      <c r="AX53" s="26"/>
      <c r="AY53" s="26" t="s">
        <v>72</v>
      </c>
      <c r="AZ53" s="26"/>
      <c r="BA53" s="26" t="s">
        <v>72</v>
      </c>
      <c r="BB53" s="26"/>
      <c r="BC53" s="26" t="s">
        <v>72</v>
      </c>
      <c r="BD53" s="26"/>
      <c r="BE53" s="26" t="s">
        <v>72</v>
      </c>
      <c r="BF53" s="26"/>
      <c r="BG53" s="26" t="s">
        <v>72</v>
      </c>
      <c r="BH53" s="26"/>
      <c r="BI53" s="26" t="s">
        <v>72</v>
      </c>
      <c r="BJ53" s="26"/>
      <c r="BK53" s="26" t="s">
        <v>72</v>
      </c>
      <c r="BL53" s="26"/>
      <c r="BM53" s="26" t="s">
        <v>72</v>
      </c>
      <c r="BN53" s="26"/>
      <c r="BO53" s="26" t="s">
        <v>72</v>
      </c>
      <c r="BP53" s="26"/>
      <c r="BQ53" s="26" t="s">
        <v>72</v>
      </c>
      <c r="BR53" s="26"/>
      <c r="BS53" s="26" t="s">
        <v>72</v>
      </c>
      <c r="BT53" s="26"/>
      <c r="BU53" s="26" t="s">
        <v>72</v>
      </c>
      <c r="BV53" s="26"/>
      <c r="BW53" s="26" t="s">
        <v>72</v>
      </c>
      <c r="BX53" s="26"/>
      <c r="BY53" s="26" t="s">
        <v>72</v>
      </c>
      <c r="BZ53" s="26"/>
      <c r="CA53" s="26" t="s">
        <v>72</v>
      </c>
      <c r="CB53" s="26"/>
      <c r="CC53" s="26" t="s">
        <v>72</v>
      </c>
      <c r="CD53" s="26"/>
      <c r="CE53" s="26" t="s">
        <v>72</v>
      </c>
      <c r="CF53" s="26"/>
      <c r="CG53" s="26" t="s">
        <v>72</v>
      </c>
      <c r="CH53" s="26"/>
      <c r="CI53" s="26" t="s">
        <v>72</v>
      </c>
      <c r="CJ53" s="26"/>
      <c r="CK53" s="26" t="s">
        <v>72</v>
      </c>
      <c r="CL53" s="26"/>
      <c r="CM53" s="26" t="s">
        <v>72</v>
      </c>
      <c r="CN53" s="26"/>
      <c r="CO53" s="26" t="s">
        <v>72</v>
      </c>
      <c r="CP53" s="26"/>
      <c r="CQ53" s="26" t="s">
        <v>72</v>
      </c>
      <c r="CR53" s="26"/>
      <c r="CS53" s="26" t="s">
        <v>72</v>
      </c>
      <c r="CT53" s="26"/>
      <c r="CU53" s="26" t="s">
        <v>72</v>
      </c>
      <c r="CV53" s="26"/>
      <c r="CW53" s="26"/>
    </row>
    <row r="54" spans="2:101" x14ac:dyDescent="0.25">
      <c r="B54" s="39">
        <f>B55+Parameters!$C$9/2</f>
        <v>1196.152</v>
      </c>
      <c r="C54" s="83"/>
      <c r="D54" s="26" t="s">
        <v>72</v>
      </c>
      <c r="E54" s="26"/>
      <c r="F54" s="45" t="s">
        <v>72</v>
      </c>
      <c r="G54" s="26"/>
      <c r="H54" s="26" t="s">
        <v>72</v>
      </c>
      <c r="I54" s="26"/>
      <c r="J54" s="26" t="s">
        <v>1327</v>
      </c>
      <c r="K54" s="26"/>
      <c r="L54" s="26" t="s">
        <v>1327</v>
      </c>
      <c r="M54" s="26"/>
      <c r="N54" s="26" t="s">
        <v>1327</v>
      </c>
      <c r="O54" s="26"/>
      <c r="P54" s="26" t="s">
        <v>1327</v>
      </c>
      <c r="Q54" s="26"/>
      <c r="R54" s="26" t="s">
        <v>1327</v>
      </c>
      <c r="S54" s="26"/>
      <c r="T54" s="26" t="s">
        <v>1327</v>
      </c>
      <c r="U54" s="26"/>
      <c r="V54" s="26" t="s">
        <v>1327</v>
      </c>
      <c r="W54" s="26"/>
      <c r="X54" s="26" t="s">
        <v>1327</v>
      </c>
      <c r="Y54" s="26"/>
      <c r="Z54" s="26" t="s">
        <v>1327</v>
      </c>
      <c r="AA54" s="26"/>
      <c r="AB54" s="26" t="s">
        <v>1327</v>
      </c>
      <c r="AC54" s="26"/>
      <c r="AD54" s="26" t="s">
        <v>1327</v>
      </c>
      <c r="AE54" s="26"/>
      <c r="AF54" s="26" t="s">
        <v>1327</v>
      </c>
      <c r="AG54" s="26"/>
      <c r="AH54" s="26" t="s">
        <v>1327</v>
      </c>
      <c r="AI54" s="26"/>
      <c r="AJ54" s="26" t="s">
        <v>1327</v>
      </c>
      <c r="AK54" s="26"/>
      <c r="AL54" s="26" t="s">
        <v>1327</v>
      </c>
      <c r="AM54" s="26"/>
      <c r="AN54" s="26" t="s">
        <v>1327</v>
      </c>
      <c r="AO54" s="26"/>
      <c r="AP54" s="26" t="s">
        <v>1327</v>
      </c>
      <c r="AQ54" s="26"/>
      <c r="AR54" s="26" t="s">
        <v>1327</v>
      </c>
      <c r="AS54" s="26"/>
      <c r="AT54" s="26" t="s">
        <v>1327</v>
      </c>
      <c r="AU54" s="26"/>
      <c r="AV54" s="26" t="s">
        <v>1327</v>
      </c>
      <c r="AW54" s="26"/>
      <c r="AX54" s="26" t="s">
        <v>1327</v>
      </c>
      <c r="AY54" s="26"/>
      <c r="AZ54" s="26" t="s">
        <v>1327</v>
      </c>
      <c r="BA54" s="26"/>
      <c r="BB54" s="26" t="s">
        <v>1327</v>
      </c>
      <c r="BC54" s="26"/>
      <c r="BD54" s="26" t="s">
        <v>1327</v>
      </c>
      <c r="BE54" s="26"/>
      <c r="BF54" s="26" t="s">
        <v>1327</v>
      </c>
      <c r="BG54" s="26"/>
      <c r="BH54" s="26" t="s">
        <v>1327</v>
      </c>
      <c r="BI54" s="26"/>
      <c r="BJ54" s="26" t="s">
        <v>1327</v>
      </c>
      <c r="BK54" s="26"/>
      <c r="BL54" s="26" t="s">
        <v>1327</v>
      </c>
      <c r="BM54" s="26"/>
      <c r="BN54" s="26" t="s">
        <v>1327</v>
      </c>
      <c r="BO54" s="26"/>
      <c r="BP54" s="26" t="s">
        <v>1327</v>
      </c>
      <c r="BQ54" s="26"/>
      <c r="BR54" s="26" t="s">
        <v>1327</v>
      </c>
      <c r="BS54" s="26"/>
      <c r="BT54" s="26" t="s">
        <v>1327</v>
      </c>
      <c r="BU54" s="26"/>
      <c r="BV54" s="26" t="s">
        <v>1327</v>
      </c>
      <c r="BW54" s="26"/>
      <c r="BX54" s="26" t="s">
        <v>1327</v>
      </c>
      <c r="BY54" s="26"/>
      <c r="BZ54" s="26" t="s">
        <v>1327</v>
      </c>
      <c r="CA54" s="26"/>
      <c r="CB54" s="26" t="s">
        <v>1327</v>
      </c>
      <c r="CC54" s="26"/>
      <c r="CD54" s="26" t="s">
        <v>1327</v>
      </c>
      <c r="CE54" s="26"/>
      <c r="CF54" s="26" t="s">
        <v>1327</v>
      </c>
      <c r="CG54" s="26"/>
      <c r="CH54" s="26" t="s">
        <v>1327</v>
      </c>
      <c r="CI54" s="26"/>
      <c r="CJ54" s="26" t="s">
        <v>1327</v>
      </c>
      <c r="CK54" s="26"/>
      <c r="CL54" s="26" t="s">
        <v>1327</v>
      </c>
      <c r="CM54" s="26"/>
      <c r="CN54" s="26" t="s">
        <v>1327</v>
      </c>
      <c r="CO54" s="26"/>
      <c r="CP54" s="26" t="s">
        <v>1327</v>
      </c>
      <c r="CQ54" s="26"/>
      <c r="CR54" s="26" t="s">
        <v>1327</v>
      </c>
      <c r="CS54" s="26"/>
      <c r="CT54" s="26" t="s">
        <v>1327</v>
      </c>
      <c r="CU54" s="26"/>
      <c r="CV54" s="26" t="s">
        <v>1327</v>
      </c>
      <c r="CW54" s="26"/>
    </row>
    <row r="55" spans="2:101" x14ac:dyDescent="0.25">
      <c r="B55" s="39">
        <f>B56+Parameters!$C$9/2</f>
        <v>1173.492</v>
      </c>
      <c r="C55" s="83"/>
      <c r="D55" s="26"/>
      <c r="E55" s="26" t="s">
        <v>72</v>
      </c>
      <c r="F55" s="45"/>
      <c r="G55" s="26" t="s">
        <v>72</v>
      </c>
      <c r="H55" s="26"/>
      <c r="I55" s="26" t="s">
        <v>72</v>
      </c>
      <c r="J55" s="26"/>
      <c r="K55" s="26" t="s">
        <v>72</v>
      </c>
      <c r="L55" s="26"/>
      <c r="M55" s="26" t="s">
        <v>72</v>
      </c>
      <c r="N55" s="26"/>
      <c r="O55" s="26" t="s">
        <v>72</v>
      </c>
      <c r="P55" s="26"/>
      <c r="Q55" s="26" t="s">
        <v>72</v>
      </c>
      <c r="R55" s="26"/>
      <c r="S55" s="26" t="s">
        <v>72</v>
      </c>
      <c r="T55" s="26"/>
      <c r="U55" s="26" t="s">
        <v>72</v>
      </c>
      <c r="V55" s="26"/>
      <c r="W55" s="26" t="s">
        <v>72</v>
      </c>
      <c r="X55" s="26"/>
      <c r="Y55" s="26" t="s">
        <v>72</v>
      </c>
      <c r="Z55" s="26"/>
      <c r="AA55" s="26" t="s">
        <v>72</v>
      </c>
      <c r="AB55" s="26"/>
      <c r="AC55" s="26" t="s">
        <v>72</v>
      </c>
      <c r="AD55" s="26"/>
      <c r="AE55" s="26" t="s">
        <v>72</v>
      </c>
      <c r="AF55" s="26"/>
      <c r="AG55" s="26" t="s">
        <v>72</v>
      </c>
      <c r="AH55" s="26"/>
      <c r="AI55" s="26" t="s">
        <v>72</v>
      </c>
      <c r="AJ55" s="26"/>
      <c r="AK55" s="26" t="s">
        <v>72</v>
      </c>
      <c r="AL55" s="26"/>
      <c r="AM55" s="26" t="s">
        <v>72</v>
      </c>
      <c r="AN55" s="26"/>
      <c r="AO55" s="26" t="s">
        <v>72</v>
      </c>
      <c r="AP55" s="26"/>
      <c r="AQ55" s="26" t="s">
        <v>72</v>
      </c>
      <c r="AR55" s="26"/>
      <c r="AS55" s="26" t="s">
        <v>72</v>
      </c>
      <c r="AT55" s="26"/>
      <c r="AU55" s="26" t="s">
        <v>72</v>
      </c>
      <c r="AV55" s="26"/>
      <c r="AW55" s="26" t="s">
        <v>72</v>
      </c>
      <c r="AX55" s="26"/>
      <c r="AY55" s="26" t="s">
        <v>72</v>
      </c>
      <c r="AZ55" s="26"/>
      <c r="BA55" s="26" t="s">
        <v>72</v>
      </c>
      <c r="BB55" s="26"/>
      <c r="BC55" s="26" t="s">
        <v>72</v>
      </c>
      <c r="BD55" s="26"/>
      <c r="BE55" s="26" t="s">
        <v>72</v>
      </c>
      <c r="BF55" s="26"/>
      <c r="BG55" s="26" t="s">
        <v>72</v>
      </c>
      <c r="BH55" s="26"/>
      <c r="BI55" s="26" t="s">
        <v>72</v>
      </c>
      <c r="BJ55" s="26"/>
      <c r="BK55" s="26" t="s">
        <v>72</v>
      </c>
      <c r="BL55" s="26"/>
      <c r="BM55" s="26" t="s">
        <v>72</v>
      </c>
      <c r="BN55" s="26"/>
      <c r="BO55" s="26" t="s">
        <v>72</v>
      </c>
      <c r="BP55" s="26"/>
      <c r="BQ55" s="26" t="s">
        <v>72</v>
      </c>
      <c r="BR55" s="26"/>
      <c r="BS55" s="26" t="s">
        <v>72</v>
      </c>
      <c r="BT55" s="26"/>
      <c r="BU55" s="26" t="s">
        <v>72</v>
      </c>
      <c r="BV55" s="26"/>
      <c r="BW55" s="26" t="s">
        <v>72</v>
      </c>
      <c r="BX55" s="26"/>
      <c r="BY55" s="26" t="s">
        <v>72</v>
      </c>
      <c r="BZ55" s="26"/>
      <c r="CA55" s="26" t="s">
        <v>72</v>
      </c>
      <c r="CB55" s="26"/>
      <c r="CC55" s="26" t="s">
        <v>72</v>
      </c>
      <c r="CD55" s="26"/>
      <c r="CE55" s="26" t="s">
        <v>72</v>
      </c>
      <c r="CF55" s="26"/>
      <c r="CG55" s="26" t="s">
        <v>72</v>
      </c>
      <c r="CH55" s="26"/>
      <c r="CI55" s="26" t="s">
        <v>72</v>
      </c>
      <c r="CJ55" s="26"/>
      <c r="CK55" s="26" t="s">
        <v>72</v>
      </c>
      <c r="CL55" s="26"/>
      <c r="CM55" s="26" t="s">
        <v>72</v>
      </c>
      <c r="CN55" s="26"/>
      <c r="CO55" s="26" t="s">
        <v>72</v>
      </c>
      <c r="CP55" s="26"/>
      <c r="CQ55" s="26" t="s">
        <v>72</v>
      </c>
      <c r="CR55" s="26"/>
      <c r="CS55" s="26" t="s">
        <v>1418</v>
      </c>
      <c r="CT55" s="26"/>
      <c r="CU55" s="26" t="s">
        <v>72</v>
      </c>
      <c r="CV55" s="26"/>
      <c r="CW55" s="26"/>
    </row>
    <row r="56" spans="2:101" x14ac:dyDescent="0.25">
      <c r="B56" s="39">
        <f>B57+Parameters!$C$9/2</f>
        <v>1150.8319999999999</v>
      </c>
      <c r="C56" s="83"/>
      <c r="D56" s="26" t="s">
        <v>72</v>
      </c>
      <c r="E56" s="26"/>
      <c r="F56" s="45" t="s">
        <v>72</v>
      </c>
      <c r="G56" s="26"/>
      <c r="H56" s="26" t="s">
        <v>72</v>
      </c>
      <c r="I56" s="26"/>
      <c r="J56" s="26" t="s">
        <v>1327</v>
      </c>
      <c r="K56" s="26"/>
      <c r="L56" s="26" t="s">
        <v>1327</v>
      </c>
      <c r="M56" s="26"/>
      <c r="N56" s="26" t="s">
        <v>1327</v>
      </c>
      <c r="O56" s="26"/>
      <c r="P56" s="26" t="s">
        <v>1327</v>
      </c>
      <c r="Q56" s="26"/>
      <c r="R56" s="26" t="s">
        <v>1327</v>
      </c>
      <c r="S56" s="26"/>
      <c r="T56" s="26" t="s">
        <v>1327</v>
      </c>
      <c r="U56" s="26"/>
      <c r="V56" s="26" t="s">
        <v>1327</v>
      </c>
      <c r="W56" s="26"/>
      <c r="X56" s="26" t="s">
        <v>1327</v>
      </c>
      <c r="Y56" s="26"/>
      <c r="Z56" s="26" t="s">
        <v>1327</v>
      </c>
      <c r="AA56" s="26"/>
      <c r="AB56" s="26" t="s">
        <v>1327</v>
      </c>
      <c r="AC56" s="26"/>
      <c r="AD56" s="26" t="s">
        <v>1327</v>
      </c>
      <c r="AE56" s="26"/>
      <c r="AF56" s="26" t="s">
        <v>1327</v>
      </c>
      <c r="AG56" s="26"/>
      <c r="AH56" s="26" t="s">
        <v>1327</v>
      </c>
      <c r="AI56" s="26"/>
      <c r="AJ56" s="26" t="s">
        <v>1327</v>
      </c>
      <c r="AK56" s="26"/>
      <c r="AL56" s="26" t="s">
        <v>1327</v>
      </c>
      <c r="AM56" s="26"/>
      <c r="AN56" s="26" t="s">
        <v>1327</v>
      </c>
      <c r="AO56" s="26"/>
      <c r="AP56" s="26" t="s">
        <v>1327</v>
      </c>
      <c r="AQ56" s="26"/>
      <c r="AR56" s="26" t="s">
        <v>1327</v>
      </c>
      <c r="AS56" s="26"/>
      <c r="AT56" s="26" t="s">
        <v>1327</v>
      </c>
      <c r="AU56" s="26"/>
      <c r="AV56" s="26" t="s">
        <v>1327</v>
      </c>
      <c r="AW56" s="26"/>
      <c r="AX56" s="26" t="s">
        <v>1327</v>
      </c>
      <c r="AY56" s="26"/>
      <c r="AZ56" s="26" t="s">
        <v>1327</v>
      </c>
      <c r="BA56" s="26"/>
      <c r="BB56" s="26" t="s">
        <v>1327</v>
      </c>
      <c r="BC56" s="26"/>
      <c r="BD56" s="26" t="s">
        <v>1327</v>
      </c>
      <c r="BE56" s="26"/>
      <c r="BF56" s="26" t="s">
        <v>1327</v>
      </c>
      <c r="BG56" s="26"/>
      <c r="BH56" s="26" t="s">
        <v>1327</v>
      </c>
      <c r="BI56" s="26"/>
      <c r="BJ56" s="26" t="s">
        <v>1327</v>
      </c>
      <c r="BK56" s="26"/>
      <c r="BL56" s="26" t="s">
        <v>1327</v>
      </c>
      <c r="BM56" s="26"/>
      <c r="BN56" s="26" t="s">
        <v>1327</v>
      </c>
      <c r="BO56" s="26"/>
      <c r="BP56" s="26" t="s">
        <v>1327</v>
      </c>
      <c r="BQ56" s="26"/>
      <c r="BR56" s="26" t="s">
        <v>1327</v>
      </c>
      <c r="BS56" s="26"/>
      <c r="BT56" s="26" t="s">
        <v>1327</v>
      </c>
      <c r="BU56" s="26"/>
      <c r="BV56" s="26" t="s">
        <v>1327</v>
      </c>
      <c r="BW56" s="26"/>
      <c r="BX56" s="26" t="s">
        <v>1327</v>
      </c>
      <c r="BY56" s="26"/>
      <c r="BZ56" s="26" t="s">
        <v>1327</v>
      </c>
      <c r="CA56" s="26"/>
      <c r="CB56" s="26" t="s">
        <v>1327</v>
      </c>
      <c r="CC56" s="26"/>
      <c r="CD56" s="26" t="s">
        <v>1327</v>
      </c>
      <c r="CE56" s="26"/>
      <c r="CF56" s="26" t="s">
        <v>1327</v>
      </c>
      <c r="CG56" s="26"/>
      <c r="CH56" s="26" t="s">
        <v>1327</v>
      </c>
      <c r="CI56" s="26"/>
      <c r="CJ56" s="26" t="s">
        <v>1327</v>
      </c>
      <c r="CK56" s="26"/>
      <c r="CL56" s="26" t="s">
        <v>1327</v>
      </c>
      <c r="CM56" s="26"/>
      <c r="CN56" s="26" t="s">
        <v>1327</v>
      </c>
      <c r="CO56" s="26"/>
      <c r="CP56" s="26" t="s">
        <v>1327</v>
      </c>
      <c r="CQ56" s="26"/>
      <c r="CR56" s="26" t="s">
        <v>1327</v>
      </c>
      <c r="CS56" s="26"/>
      <c r="CT56" s="26" t="s">
        <v>1327</v>
      </c>
      <c r="CU56" s="26"/>
      <c r="CV56" s="26" t="s">
        <v>1327</v>
      </c>
      <c r="CW56" s="26"/>
    </row>
    <row r="57" spans="2:101" x14ac:dyDescent="0.25">
      <c r="B57" s="39">
        <f>B58+Parameters!$C$9/2</f>
        <v>1128.1719999999998</v>
      </c>
      <c r="C57" s="83"/>
      <c r="D57" s="26"/>
      <c r="E57" s="26" t="s">
        <v>72</v>
      </c>
      <c r="F57" s="45"/>
      <c r="G57" s="26" t="s">
        <v>72</v>
      </c>
      <c r="H57" s="26"/>
      <c r="I57" s="26" t="s">
        <v>72</v>
      </c>
      <c r="J57" s="26"/>
      <c r="K57" s="26" t="s">
        <v>72</v>
      </c>
      <c r="L57" s="26"/>
      <c r="M57" s="26" t="s">
        <v>72</v>
      </c>
      <c r="N57" s="26"/>
      <c r="O57" s="26" t="s">
        <v>72</v>
      </c>
      <c r="P57" s="26"/>
      <c r="Q57" s="26" t="s">
        <v>72</v>
      </c>
      <c r="R57" s="26"/>
      <c r="S57" s="26" t="s">
        <v>72</v>
      </c>
      <c r="T57" s="26"/>
      <c r="U57" s="26" t="s">
        <v>72</v>
      </c>
      <c r="V57" s="26"/>
      <c r="W57" s="26" t="s">
        <v>72</v>
      </c>
      <c r="X57" s="26"/>
      <c r="Y57" s="26" t="s">
        <v>72</v>
      </c>
      <c r="Z57" s="26"/>
      <c r="AA57" s="26" t="s">
        <v>72</v>
      </c>
      <c r="AB57" s="26"/>
      <c r="AC57" s="26" t="s">
        <v>72</v>
      </c>
      <c r="AD57" s="26"/>
      <c r="AE57" s="26" t="s">
        <v>72</v>
      </c>
      <c r="AF57" s="26"/>
      <c r="AG57" s="26" t="s">
        <v>72</v>
      </c>
      <c r="AH57" s="26"/>
      <c r="AI57" s="26" t="s">
        <v>72</v>
      </c>
      <c r="AJ57" s="26"/>
      <c r="AK57" s="26" t="s">
        <v>72</v>
      </c>
      <c r="AL57" s="26"/>
      <c r="AM57" s="26" t="s">
        <v>72</v>
      </c>
      <c r="AN57" s="26"/>
      <c r="AO57" s="26" t="s">
        <v>72</v>
      </c>
      <c r="AP57" s="26"/>
      <c r="AQ57" s="26" t="s">
        <v>72</v>
      </c>
      <c r="AR57" s="26"/>
      <c r="AS57" s="26" t="s">
        <v>72</v>
      </c>
      <c r="AT57" s="26"/>
      <c r="AU57" s="26" t="s">
        <v>72</v>
      </c>
      <c r="AV57" s="26"/>
      <c r="AW57" s="26" t="s">
        <v>72</v>
      </c>
      <c r="AX57" s="26"/>
      <c r="AY57" s="26" t="s">
        <v>72</v>
      </c>
      <c r="AZ57" s="26"/>
      <c r="BA57" s="26" t="s">
        <v>72</v>
      </c>
      <c r="BB57" s="26"/>
      <c r="BC57" s="26" t="s">
        <v>72</v>
      </c>
      <c r="BD57" s="26"/>
      <c r="BE57" s="26" t="s">
        <v>72</v>
      </c>
      <c r="BF57" s="26"/>
      <c r="BG57" s="26" t="s">
        <v>72</v>
      </c>
      <c r="BH57" s="26"/>
      <c r="BI57" s="26" t="s">
        <v>72</v>
      </c>
      <c r="BJ57" s="26"/>
      <c r="BK57" s="26" t="s">
        <v>72</v>
      </c>
      <c r="BL57" s="26"/>
      <c r="BM57" s="26" t="s">
        <v>72</v>
      </c>
      <c r="BN57" s="26"/>
      <c r="BO57" s="26" t="s">
        <v>72</v>
      </c>
      <c r="BP57" s="26"/>
      <c r="BQ57" s="26" t="s">
        <v>72</v>
      </c>
      <c r="BR57" s="26"/>
      <c r="BS57" s="26" t="s">
        <v>72</v>
      </c>
      <c r="BT57" s="26"/>
      <c r="BU57" s="26" t="s">
        <v>72</v>
      </c>
      <c r="BV57" s="26"/>
      <c r="BW57" s="26" t="s">
        <v>72</v>
      </c>
      <c r="BX57" s="26"/>
      <c r="BY57" s="26" t="s">
        <v>72</v>
      </c>
      <c r="BZ57" s="26"/>
      <c r="CA57" s="26" t="s">
        <v>72</v>
      </c>
      <c r="CB57" s="26"/>
      <c r="CC57" s="26" t="s">
        <v>72</v>
      </c>
      <c r="CD57" s="26"/>
      <c r="CE57" s="26" t="s">
        <v>72</v>
      </c>
      <c r="CF57" s="26"/>
      <c r="CG57" s="26" t="s">
        <v>72</v>
      </c>
      <c r="CH57" s="26"/>
      <c r="CI57" s="26" t="s">
        <v>72</v>
      </c>
      <c r="CJ57" s="26"/>
      <c r="CK57" s="26" t="s">
        <v>72</v>
      </c>
      <c r="CL57" s="26"/>
      <c r="CM57" s="26" t="s">
        <v>72</v>
      </c>
      <c r="CN57" s="26"/>
      <c r="CO57" s="26" t="s">
        <v>72</v>
      </c>
      <c r="CP57" s="26"/>
      <c r="CQ57" s="26" t="s">
        <v>72</v>
      </c>
      <c r="CR57" s="26"/>
      <c r="CS57" s="26" t="s">
        <v>1418</v>
      </c>
      <c r="CT57" s="26"/>
      <c r="CU57" s="26" t="s">
        <v>72</v>
      </c>
      <c r="CV57" s="26"/>
      <c r="CW57" s="26"/>
    </row>
    <row r="58" spans="2:101" ht="15.75" customHeight="1" thickBot="1" x14ac:dyDescent="0.3">
      <c r="B58" s="39">
        <f>B59+Parameters!$C$9/2</f>
        <v>1105.5119999999997</v>
      </c>
      <c r="C58" s="83"/>
      <c r="D58" s="26" t="s">
        <v>72</v>
      </c>
      <c r="E58" s="26"/>
      <c r="F58" s="45" t="s">
        <v>72</v>
      </c>
      <c r="G58" s="26"/>
      <c r="H58" s="26" t="s">
        <v>72</v>
      </c>
      <c r="I58" s="26"/>
      <c r="J58" s="26" t="s">
        <v>1327</v>
      </c>
      <c r="K58" s="26"/>
      <c r="L58" s="26" t="s">
        <v>1327</v>
      </c>
      <c r="M58" s="26"/>
      <c r="N58" s="26" t="s">
        <v>1327</v>
      </c>
      <c r="O58" s="26"/>
      <c r="P58" s="26" t="s">
        <v>1327</v>
      </c>
      <c r="Q58" s="26"/>
      <c r="R58" s="26" t="s">
        <v>1327</v>
      </c>
      <c r="S58" s="26"/>
      <c r="T58" s="26" t="s">
        <v>1327</v>
      </c>
      <c r="U58" s="26"/>
      <c r="V58" s="26" t="s">
        <v>1327</v>
      </c>
      <c r="W58" s="26"/>
      <c r="X58" s="26" t="s">
        <v>1327</v>
      </c>
      <c r="Y58" s="26"/>
      <c r="Z58" s="26" t="s">
        <v>1327</v>
      </c>
      <c r="AA58" s="26"/>
      <c r="AB58" s="26" t="s">
        <v>1327</v>
      </c>
      <c r="AC58" s="26"/>
      <c r="AD58" s="26" t="s">
        <v>1327</v>
      </c>
      <c r="AE58" s="26"/>
      <c r="AF58" s="26" t="s">
        <v>1327</v>
      </c>
      <c r="AG58" s="26"/>
      <c r="AH58" s="26" t="s">
        <v>1327</v>
      </c>
      <c r="AI58" s="26"/>
      <c r="AJ58" s="26" t="s">
        <v>1327</v>
      </c>
      <c r="AK58" s="26"/>
      <c r="AL58" s="26" t="s">
        <v>1327</v>
      </c>
      <c r="AM58" s="26"/>
      <c r="AN58" s="26" t="s">
        <v>1327</v>
      </c>
      <c r="AO58" s="26"/>
      <c r="AP58" s="26" t="s">
        <v>1327</v>
      </c>
      <c r="AQ58" s="26"/>
      <c r="AR58" s="26" t="s">
        <v>1327</v>
      </c>
      <c r="AS58" s="26"/>
      <c r="AT58" s="26" t="s">
        <v>1327</v>
      </c>
      <c r="AU58" s="26"/>
      <c r="AV58" s="26" t="s">
        <v>1327</v>
      </c>
      <c r="AW58" s="26"/>
      <c r="AX58" s="26" t="s">
        <v>1327</v>
      </c>
      <c r="AY58" s="26"/>
      <c r="AZ58" s="26" t="s">
        <v>1327</v>
      </c>
      <c r="BA58" s="26"/>
      <c r="BB58" s="26" t="s">
        <v>1327</v>
      </c>
      <c r="BC58" s="26"/>
      <c r="BD58" s="26" t="s">
        <v>1327</v>
      </c>
      <c r="BE58" s="26"/>
      <c r="BF58" s="26" t="s">
        <v>1327</v>
      </c>
      <c r="BG58" s="26"/>
      <c r="BH58" s="26" t="s">
        <v>1327</v>
      </c>
      <c r="BI58" s="26"/>
      <c r="BJ58" s="26" t="s">
        <v>1327</v>
      </c>
      <c r="BK58" s="26"/>
      <c r="BL58" s="26" t="s">
        <v>1327</v>
      </c>
      <c r="BM58" s="26"/>
      <c r="BN58" s="26" t="s">
        <v>1327</v>
      </c>
      <c r="BO58" s="26"/>
      <c r="BP58" s="26" t="s">
        <v>1327</v>
      </c>
      <c r="BQ58" s="26"/>
      <c r="BR58" s="26" t="s">
        <v>1327</v>
      </c>
      <c r="BS58" s="26"/>
      <c r="BT58" s="26" t="s">
        <v>1327</v>
      </c>
      <c r="BU58" s="26"/>
      <c r="BV58" s="26" t="s">
        <v>1327</v>
      </c>
      <c r="BW58" s="26"/>
      <c r="BX58" s="26" t="s">
        <v>1327</v>
      </c>
      <c r="BY58" s="26"/>
      <c r="BZ58" s="26" t="s">
        <v>1327</v>
      </c>
      <c r="CA58" s="26"/>
      <c r="CB58" s="26" t="s">
        <v>1327</v>
      </c>
      <c r="CC58" s="26"/>
      <c r="CD58" s="26" t="s">
        <v>1327</v>
      </c>
      <c r="CE58" s="26"/>
      <c r="CF58" s="26" t="s">
        <v>1327</v>
      </c>
      <c r="CG58" s="26"/>
      <c r="CH58" s="26" t="s">
        <v>1327</v>
      </c>
      <c r="CI58" s="26"/>
      <c r="CJ58" s="26" t="s">
        <v>1327</v>
      </c>
      <c r="CK58" s="26"/>
      <c r="CL58" s="26" t="s">
        <v>1327</v>
      </c>
      <c r="CM58" s="26"/>
      <c r="CN58" s="26" t="s">
        <v>1327</v>
      </c>
      <c r="CO58" s="26"/>
      <c r="CP58" s="26" t="s">
        <v>1327</v>
      </c>
      <c r="CQ58" s="26"/>
      <c r="CR58" s="26" t="s">
        <v>1327</v>
      </c>
      <c r="CS58" s="26"/>
      <c r="CT58" s="26" t="s">
        <v>1327</v>
      </c>
      <c r="CU58" s="26"/>
      <c r="CV58" s="26" t="s">
        <v>1327</v>
      </c>
      <c r="CW58" s="26"/>
    </row>
    <row r="59" spans="2:101" s="16" customFormat="1" ht="18.95" customHeight="1" x14ac:dyDescent="0.25">
      <c r="B59" s="39">
        <f>B60+Parameters!$C$9/2</f>
        <v>1082.8519999999996</v>
      </c>
      <c r="C59" s="83"/>
      <c r="D59" s="26"/>
      <c r="E59" s="26" t="s">
        <v>72</v>
      </c>
      <c r="F59" s="45"/>
      <c r="G59" s="45" t="s">
        <v>72</v>
      </c>
      <c r="H59" s="45"/>
      <c r="I59" s="22" t="s">
        <v>72</v>
      </c>
      <c r="J59" s="23"/>
      <c r="K59" s="23" t="s">
        <v>72</v>
      </c>
      <c r="L59" s="23"/>
      <c r="M59" s="23" t="s">
        <v>73</v>
      </c>
      <c r="N59" s="23"/>
      <c r="O59" s="23" t="s">
        <v>73</v>
      </c>
      <c r="P59" s="23"/>
      <c r="Q59" s="23" t="s">
        <v>72</v>
      </c>
      <c r="R59" s="24"/>
      <c r="S59" s="22" t="s">
        <v>72</v>
      </c>
      <c r="T59" s="23"/>
      <c r="U59" s="23" t="s">
        <v>72</v>
      </c>
      <c r="V59" s="23"/>
      <c r="W59" s="23" t="s">
        <v>73</v>
      </c>
      <c r="X59" s="23"/>
      <c r="Y59" s="23" t="s">
        <v>73</v>
      </c>
      <c r="Z59" s="23"/>
      <c r="AA59" s="23" t="s">
        <v>72</v>
      </c>
      <c r="AB59" s="24"/>
      <c r="AC59" s="22" t="s">
        <v>72</v>
      </c>
      <c r="AD59" s="23"/>
      <c r="AE59" s="23" t="s">
        <v>72</v>
      </c>
      <c r="AF59" s="23"/>
      <c r="AG59" s="23" t="s">
        <v>73</v>
      </c>
      <c r="AH59" s="23"/>
      <c r="AI59" s="23" t="s">
        <v>73</v>
      </c>
      <c r="AJ59" s="23"/>
      <c r="AK59" s="23" t="s">
        <v>72</v>
      </c>
      <c r="AL59" s="24"/>
      <c r="AM59" s="22" t="s">
        <v>72</v>
      </c>
      <c r="AN59" s="23"/>
      <c r="AO59" s="23" t="s">
        <v>72</v>
      </c>
      <c r="AP59" s="23"/>
      <c r="AQ59" s="23" t="s">
        <v>73</v>
      </c>
      <c r="AR59" s="23"/>
      <c r="AS59" s="23" t="s">
        <v>73</v>
      </c>
      <c r="AT59" s="23"/>
      <c r="AU59" s="23" t="s">
        <v>72</v>
      </c>
      <c r="AV59" s="24"/>
      <c r="AW59" s="22" t="s">
        <v>72</v>
      </c>
      <c r="AX59" s="23"/>
      <c r="AY59" s="23" t="s">
        <v>72</v>
      </c>
      <c r="AZ59" s="23"/>
      <c r="BA59" s="23" t="s">
        <v>73</v>
      </c>
      <c r="BB59" s="23"/>
      <c r="BC59" s="23" t="s">
        <v>73</v>
      </c>
      <c r="BD59" s="23"/>
      <c r="BE59" s="23" t="s">
        <v>72</v>
      </c>
      <c r="BF59" s="24"/>
      <c r="BG59" s="22" t="s">
        <v>72</v>
      </c>
      <c r="BH59" s="23"/>
      <c r="BI59" s="23" t="s">
        <v>72</v>
      </c>
      <c r="BJ59" s="23"/>
      <c r="BK59" s="23" t="s">
        <v>73</v>
      </c>
      <c r="BL59" s="23"/>
      <c r="BM59" s="23" t="s">
        <v>73</v>
      </c>
      <c r="BN59" s="23"/>
      <c r="BO59" s="23" t="s">
        <v>72</v>
      </c>
      <c r="BP59" s="24"/>
      <c r="BQ59" s="22" t="s">
        <v>72</v>
      </c>
      <c r="BR59" s="23"/>
      <c r="BS59" s="23" t="s">
        <v>72</v>
      </c>
      <c r="BT59" s="23"/>
      <c r="BU59" s="23" t="s">
        <v>73</v>
      </c>
      <c r="BV59" s="23"/>
      <c r="BW59" s="23" t="s">
        <v>73</v>
      </c>
      <c r="BX59" s="23"/>
      <c r="BY59" s="23" t="s">
        <v>72</v>
      </c>
      <c r="BZ59" s="24"/>
      <c r="CA59" s="22" t="s">
        <v>72</v>
      </c>
      <c r="CB59" s="23"/>
      <c r="CC59" s="23" t="s">
        <v>72</v>
      </c>
      <c r="CD59" s="23"/>
      <c r="CE59" s="23" t="s">
        <v>73</v>
      </c>
      <c r="CF59" s="23"/>
      <c r="CG59" s="23" t="s">
        <v>73</v>
      </c>
      <c r="CH59" s="23"/>
      <c r="CI59" s="23" t="s">
        <v>72</v>
      </c>
      <c r="CJ59" s="24"/>
      <c r="CK59" s="65" t="s">
        <v>72</v>
      </c>
      <c r="CL59" s="66"/>
      <c r="CM59" s="22" t="s">
        <v>72</v>
      </c>
      <c r="CN59" s="23"/>
      <c r="CO59" s="23" t="s">
        <v>72</v>
      </c>
      <c r="CP59" s="23"/>
      <c r="CQ59" s="23" t="s">
        <v>1419</v>
      </c>
      <c r="CR59" s="23"/>
      <c r="CS59" s="23" t="s">
        <v>1419</v>
      </c>
      <c r="CT59" s="23"/>
      <c r="CU59" s="23" t="s">
        <v>72</v>
      </c>
      <c r="CV59" s="24"/>
      <c r="CW59" s="67"/>
    </row>
    <row r="60" spans="2:101" s="16" customFormat="1" ht="18.95" customHeight="1" x14ac:dyDescent="0.25">
      <c r="B60" s="39">
        <f>B61+Parameters!$C$9/2</f>
        <v>1060.1919999999996</v>
      </c>
      <c r="C60" s="83"/>
      <c r="D60" s="26" t="s">
        <v>72</v>
      </c>
      <c r="E60" s="26"/>
      <c r="F60" s="45" t="s">
        <v>72</v>
      </c>
      <c r="G60" s="45"/>
      <c r="H60" s="45" t="s">
        <v>72</v>
      </c>
      <c r="I60" s="25"/>
      <c r="J60" s="26" t="s">
        <v>72</v>
      </c>
      <c r="K60" s="26"/>
      <c r="L60" s="26" t="s">
        <v>73</v>
      </c>
      <c r="M60" s="26"/>
      <c r="N60" s="26" t="s">
        <v>73</v>
      </c>
      <c r="O60" s="26"/>
      <c r="P60" s="26" t="s">
        <v>72</v>
      </c>
      <c r="Q60" s="26"/>
      <c r="R60" s="27" t="s">
        <v>72</v>
      </c>
      <c r="S60" s="25"/>
      <c r="T60" s="26" t="s">
        <v>72</v>
      </c>
      <c r="U60" s="26"/>
      <c r="V60" s="26" t="s">
        <v>73</v>
      </c>
      <c r="W60" s="26"/>
      <c r="X60" s="26" t="s">
        <v>73</v>
      </c>
      <c r="Y60" s="26"/>
      <c r="Z60" s="26" t="s">
        <v>72</v>
      </c>
      <c r="AA60" s="26"/>
      <c r="AB60" s="27" t="s">
        <v>72</v>
      </c>
      <c r="AC60" s="25"/>
      <c r="AD60" s="26" t="s">
        <v>72</v>
      </c>
      <c r="AE60" s="26"/>
      <c r="AF60" s="26" t="s">
        <v>73</v>
      </c>
      <c r="AG60" s="26"/>
      <c r="AH60" s="26" t="s">
        <v>73</v>
      </c>
      <c r="AI60" s="26"/>
      <c r="AJ60" s="26" t="s">
        <v>72</v>
      </c>
      <c r="AK60" s="26"/>
      <c r="AL60" s="27" t="s">
        <v>72</v>
      </c>
      <c r="AM60" s="25"/>
      <c r="AN60" s="26" t="s">
        <v>72</v>
      </c>
      <c r="AO60" s="26"/>
      <c r="AP60" s="26" t="s">
        <v>73</v>
      </c>
      <c r="AQ60" s="26"/>
      <c r="AR60" s="26" t="s">
        <v>73</v>
      </c>
      <c r="AS60" s="26"/>
      <c r="AT60" s="26" t="s">
        <v>72</v>
      </c>
      <c r="AU60" s="26"/>
      <c r="AV60" s="27" t="s">
        <v>72</v>
      </c>
      <c r="AW60" s="25"/>
      <c r="AX60" s="26" t="s">
        <v>72</v>
      </c>
      <c r="AY60" s="26"/>
      <c r="AZ60" s="26" t="s">
        <v>73</v>
      </c>
      <c r="BA60" s="26"/>
      <c r="BB60" s="26" t="s">
        <v>73</v>
      </c>
      <c r="BC60" s="26"/>
      <c r="BD60" s="26" t="s">
        <v>72</v>
      </c>
      <c r="BE60" s="26"/>
      <c r="BF60" s="27" t="s">
        <v>72</v>
      </c>
      <c r="BG60" s="25"/>
      <c r="BH60" s="26" t="s">
        <v>72</v>
      </c>
      <c r="BI60" s="26"/>
      <c r="BJ60" s="26" t="s">
        <v>73</v>
      </c>
      <c r="BK60" s="26"/>
      <c r="BL60" s="26" t="s">
        <v>73</v>
      </c>
      <c r="BM60" s="26"/>
      <c r="BN60" s="26" t="s">
        <v>72</v>
      </c>
      <c r="BO60" s="26"/>
      <c r="BP60" s="27" t="s">
        <v>72</v>
      </c>
      <c r="BQ60" s="25"/>
      <c r="BR60" s="26" t="s">
        <v>72</v>
      </c>
      <c r="BS60" s="26"/>
      <c r="BT60" s="26" t="s">
        <v>73</v>
      </c>
      <c r="BU60" s="26"/>
      <c r="BV60" s="26" t="s">
        <v>73</v>
      </c>
      <c r="BW60" s="26"/>
      <c r="BX60" s="26" t="s">
        <v>72</v>
      </c>
      <c r="BY60" s="26"/>
      <c r="BZ60" s="27" t="s">
        <v>72</v>
      </c>
      <c r="CA60" s="25"/>
      <c r="CB60" s="26" t="s">
        <v>72</v>
      </c>
      <c r="CC60" s="26"/>
      <c r="CD60" s="26" t="s">
        <v>73</v>
      </c>
      <c r="CE60" s="26"/>
      <c r="CF60" s="26" t="s">
        <v>73</v>
      </c>
      <c r="CG60" s="26"/>
      <c r="CH60" s="26" t="s">
        <v>72</v>
      </c>
      <c r="CI60" s="26"/>
      <c r="CJ60" s="27" t="s">
        <v>72</v>
      </c>
      <c r="CK60" s="25"/>
      <c r="CL60" s="27" t="s">
        <v>72</v>
      </c>
      <c r="CM60" s="25"/>
      <c r="CN60" s="26" t="s">
        <v>72</v>
      </c>
      <c r="CO60" s="26"/>
      <c r="CP60" s="26" t="s">
        <v>1419</v>
      </c>
      <c r="CQ60" s="26"/>
      <c r="CR60" s="26" t="s">
        <v>1419</v>
      </c>
      <c r="CS60" s="26"/>
      <c r="CT60" s="26" t="s">
        <v>72</v>
      </c>
      <c r="CU60" s="26"/>
      <c r="CV60" s="27" t="s">
        <v>72</v>
      </c>
      <c r="CW60" s="26"/>
    </row>
    <row r="61" spans="2:101" s="16" customFormat="1" ht="18.95" customHeight="1" x14ac:dyDescent="0.25">
      <c r="B61" s="39">
        <f>B62+Parameters!$C$9/2</f>
        <v>1037.5319999999995</v>
      </c>
      <c r="C61" s="83"/>
      <c r="D61" s="26"/>
      <c r="E61" s="26" t="s">
        <v>72</v>
      </c>
      <c r="F61" s="45"/>
      <c r="G61" s="45" t="s">
        <v>72</v>
      </c>
      <c r="H61" s="45"/>
      <c r="I61" s="25" t="s">
        <v>72</v>
      </c>
      <c r="J61" s="26"/>
      <c r="K61" s="26" t="s">
        <v>72</v>
      </c>
      <c r="L61" s="26"/>
      <c r="M61" s="26" t="s">
        <v>73</v>
      </c>
      <c r="N61" s="26"/>
      <c r="O61" s="26" t="s">
        <v>73</v>
      </c>
      <c r="P61" s="26"/>
      <c r="Q61" s="26" t="s">
        <v>72</v>
      </c>
      <c r="R61" s="27"/>
      <c r="S61" s="25" t="s">
        <v>72</v>
      </c>
      <c r="T61" s="26"/>
      <c r="U61" s="26" t="s">
        <v>72</v>
      </c>
      <c r="V61" s="26"/>
      <c r="W61" s="26" t="s">
        <v>73</v>
      </c>
      <c r="X61" s="26"/>
      <c r="Y61" s="26" t="s">
        <v>73</v>
      </c>
      <c r="Z61" s="26"/>
      <c r="AA61" s="26" t="s">
        <v>72</v>
      </c>
      <c r="AB61" s="27"/>
      <c r="AC61" s="25" t="s">
        <v>72</v>
      </c>
      <c r="AD61" s="26"/>
      <c r="AE61" s="26" t="s">
        <v>72</v>
      </c>
      <c r="AF61" s="26"/>
      <c r="AG61" s="26" t="s">
        <v>73</v>
      </c>
      <c r="AH61" s="26"/>
      <c r="AI61" s="26" t="s">
        <v>73</v>
      </c>
      <c r="AJ61" s="26"/>
      <c r="AK61" s="26" t="s">
        <v>72</v>
      </c>
      <c r="AL61" s="27"/>
      <c r="AM61" s="25" t="s">
        <v>72</v>
      </c>
      <c r="AN61" s="26"/>
      <c r="AO61" s="26" t="s">
        <v>72</v>
      </c>
      <c r="AP61" s="26"/>
      <c r="AQ61" s="26" t="s">
        <v>73</v>
      </c>
      <c r="AR61" s="26"/>
      <c r="AS61" s="26" t="s">
        <v>73</v>
      </c>
      <c r="AT61" s="26"/>
      <c r="AU61" s="26" t="s">
        <v>72</v>
      </c>
      <c r="AV61" s="27"/>
      <c r="AW61" s="25" t="s">
        <v>72</v>
      </c>
      <c r="AX61" s="26"/>
      <c r="AY61" s="26" t="s">
        <v>72</v>
      </c>
      <c r="AZ61" s="26"/>
      <c r="BA61" s="26" t="s">
        <v>73</v>
      </c>
      <c r="BB61" s="26"/>
      <c r="BC61" s="26" t="s">
        <v>73</v>
      </c>
      <c r="BD61" s="26"/>
      <c r="BE61" s="26" t="s">
        <v>72</v>
      </c>
      <c r="BF61" s="27"/>
      <c r="BG61" s="25" t="s">
        <v>72</v>
      </c>
      <c r="BH61" s="26"/>
      <c r="BI61" s="26" t="s">
        <v>72</v>
      </c>
      <c r="BJ61" s="26"/>
      <c r="BK61" s="26" t="s">
        <v>73</v>
      </c>
      <c r="BL61" s="26"/>
      <c r="BM61" s="26" t="s">
        <v>73</v>
      </c>
      <c r="BN61" s="26"/>
      <c r="BO61" s="26" t="s">
        <v>72</v>
      </c>
      <c r="BP61" s="27"/>
      <c r="BQ61" s="25" t="s">
        <v>72</v>
      </c>
      <c r="BR61" s="26"/>
      <c r="BS61" s="26" t="s">
        <v>72</v>
      </c>
      <c r="BT61" s="26"/>
      <c r="BU61" s="26" t="s">
        <v>73</v>
      </c>
      <c r="BV61" s="26"/>
      <c r="BW61" s="26" t="s">
        <v>73</v>
      </c>
      <c r="BX61" s="26"/>
      <c r="BY61" s="26" t="s">
        <v>72</v>
      </c>
      <c r="BZ61" s="27"/>
      <c r="CA61" s="25" t="s">
        <v>72</v>
      </c>
      <c r="CB61" s="26"/>
      <c r="CC61" s="26" t="s">
        <v>72</v>
      </c>
      <c r="CD61" s="26"/>
      <c r="CE61" s="26" t="s">
        <v>73</v>
      </c>
      <c r="CF61" s="26"/>
      <c r="CG61" s="26" t="s">
        <v>73</v>
      </c>
      <c r="CH61" s="26"/>
      <c r="CI61" s="26" t="s">
        <v>72</v>
      </c>
      <c r="CJ61" s="27"/>
      <c r="CK61" s="25" t="s">
        <v>72</v>
      </c>
      <c r="CL61" s="27"/>
      <c r="CM61" s="25" t="s">
        <v>72</v>
      </c>
      <c r="CN61" s="26"/>
      <c r="CO61" s="26" t="s">
        <v>72</v>
      </c>
      <c r="CP61" s="26"/>
      <c r="CQ61" s="26" t="s">
        <v>1419</v>
      </c>
      <c r="CR61" s="26"/>
      <c r="CS61" s="26" t="s">
        <v>1419</v>
      </c>
      <c r="CT61" s="26"/>
      <c r="CU61" s="26" t="s">
        <v>72</v>
      </c>
      <c r="CV61" s="27"/>
      <c r="CW61" s="26"/>
    </row>
    <row r="62" spans="2:101" s="16" customFormat="1" ht="18.95" customHeight="1" x14ac:dyDescent="0.25">
      <c r="B62" s="39">
        <f>B63+Parameters!$C$9/2</f>
        <v>1014.8719999999995</v>
      </c>
      <c r="C62" s="83"/>
      <c r="D62" s="26" t="s">
        <v>72</v>
      </c>
      <c r="E62" s="26"/>
      <c r="F62" s="45" t="s">
        <v>72</v>
      </c>
      <c r="G62" s="45"/>
      <c r="H62" s="45" t="s">
        <v>72</v>
      </c>
      <c r="I62" s="25"/>
      <c r="J62" s="26" t="s">
        <v>74</v>
      </c>
      <c r="K62" s="26"/>
      <c r="L62" s="26" t="s">
        <v>75</v>
      </c>
      <c r="M62" s="26"/>
      <c r="N62" s="26" t="s">
        <v>73</v>
      </c>
      <c r="O62" s="26"/>
      <c r="P62" s="26" t="s">
        <v>76</v>
      </c>
      <c r="Q62" s="26"/>
      <c r="R62" s="27" t="s">
        <v>77</v>
      </c>
      <c r="S62" s="25"/>
      <c r="T62" s="26" t="s">
        <v>78</v>
      </c>
      <c r="U62" s="26"/>
      <c r="V62" s="26" t="s">
        <v>79</v>
      </c>
      <c r="W62" s="26"/>
      <c r="X62" s="26" t="s">
        <v>73</v>
      </c>
      <c r="Y62" s="26"/>
      <c r="Z62" s="26" t="s">
        <v>80</v>
      </c>
      <c r="AA62" s="26"/>
      <c r="AB62" s="27" t="s">
        <v>81</v>
      </c>
      <c r="AC62" s="25"/>
      <c r="AD62" s="26" t="s">
        <v>82</v>
      </c>
      <c r="AE62" s="26"/>
      <c r="AF62" s="26" t="s">
        <v>83</v>
      </c>
      <c r="AG62" s="26"/>
      <c r="AH62" s="26" t="s">
        <v>73</v>
      </c>
      <c r="AI62" s="26"/>
      <c r="AJ62" s="26" t="s">
        <v>84</v>
      </c>
      <c r="AK62" s="26"/>
      <c r="AL62" s="27" t="s">
        <v>85</v>
      </c>
      <c r="AM62" s="25"/>
      <c r="AN62" s="26" t="s">
        <v>86</v>
      </c>
      <c r="AO62" s="26"/>
      <c r="AP62" s="26" t="s">
        <v>87</v>
      </c>
      <c r="AQ62" s="26"/>
      <c r="AR62" s="26" t="s">
        <v>73</v>
      </c>
      <c r="AS62" s="26"/>
      <c r="AT62" s="26" t="s">
        <v>88</v>
      </c>
      <c r="AU62" s="26"/>
      <c r="AV62" s="27" t="s">
        <v>89</v>
      </c>
      <c r="AW62" s="25"/>
      <c r="AX62" s="26" t="s">
        <v>90</v>
      </c>
      <c r="AY62" s="26"/>
      <c r="AZ62" s="26" t="s">
        <v>91</v>
      </c>
      <c r="BA62" s="26"/>
      <c r="BB62" s="26" t="s">
        <v>73</v>
      </c>
      <c r="BC62" s="26"/>
      <c r="BD62" s="26" t="s">
        <v>92</v>
      </c>
      <c r="BE62" s="26"/>
      <c r="BF62" s="27" t="s">
        <v>93</v>
      </c>
      <c r="BG62" s="25"/>
      <c r="BH62" s="26" t="s">
        <v>94</v>
      </c>
      <c r="BI62" s="26"/>
      <c r="BJ62" s="26" t="s">
        <v>95</v>
      </c>
      <c r="BK62" s="26"/>
      <c r="BL62" s="26" t="s">
        <v>73</v>
      </c>
      <c r="BM62" s="26"/>
      <c r="BN62" s="26" t="s">
        <v>96</v>
      </c>
      <c r="BO62" s="26"/>
      <c r="BP62" s="27" t="s">
        <v>97</v>
      </c>
      <c r="BQ62" s="25"/>
      <c r="BR62" s="26" t="s">
        <v>98</v>
      </c>
      <c r="BS62" s="26"/>
      <c r="BT62" s="26" t="s">
        <v>99</v>
      </c>
      <c r="BU62" s="26"/>
      <c r="BV62" s="26" t="s">
        <v>73</v>
      </c>
      <c r="BW62" s="26"/>
      <c r="BX62" s="26" t="s">
        <v>100</v>
      </c>
      <c r="BY62" s="26"/>
      <c r="BZ62" s="27" t="s">
        <v>101</v>
      </c>
      <c r="CA62" s="25"/>
      <c r="CB62" s="26" t="s">
        <v>102</v>
      </c>
      <c r="CC62" s="26"/>
      <c r="CD62" s="26" t="s">
        <v>103</v>
      </c>
      <c r="CE62" s="26"/>
      <c r="CF62" s="26" t="s">
        <v>73</v>
      </c>
      <c r="CG62" s="26"/>
      <c r="CH62" s="26" t="s">
        <v>104</v>
      </c>
      <c r="CI62" s="26"/>
      <c r="CJ62" s="27" t="s">
        <v>105</v>
      </c>
      <c r="CK62" s="25"/>
      <c r="CL62" s="27" t="s">
        <v>72</v>
      </c>
      <c r="CM62" s="25"/>
      <c r="CN62" s="26" t="s">
        <v>72</v>
      </c>
      <c r="CO62" s="26"/>
      <c r="CP62" s="26" t="s">
        <v>72</v>
      </c>
      <c r="CQ62" s="26"/>
      <c r="CR62" s="26" t="s">
        <v>1419</v>
      </c>
      <c r="CS62" s="26"/>
      <c r="CT62" s="26" t="s">
        <v>1420</v>
      </c>
      <c r="CU62" s="26"/>
      <c r="CV62" s="27" t="s">
        <v>72</v>
      </c>
      <c r="CW62" s="26"/>
    </row>
    <row r="63" spans="2:101" s="16" customFormat="1" ht="18.95" customHeight="1" x14ac:dyDescent="0.25">
      <c r="B63" s="39">
        <f>B64+Parameters!$C$9/2</f>
        <v>992.21199999999953</v>
      </c>
      <c r="C63" s="83"/>
      <c r="D63" s="26"/>
      <c r="E63" s="26" t="s">
        <v>72</v>
      </c>
      <c r="F63" s="45"/>
      <c r="G63" s="45" t="s">
        <v>72</v>
      </c>
      <c r="H63" s="45"/>
      <c r="I63" s="25" t="s">
        <v>106</v>
      </c>
      <c r="J63" s="26"/>
      <c r="K63" s="26" t="s">
        <v>107</v>
      </c>
      <c r="L63" s="26"/>
      <c r="M63" s="26" t="s">
        <v>73</v>
      </c>
      <c r="N63" s="26"/>
      <c r="O63" s="26" t="s">
        <v>108</v>
      </c>
      <c r="P63" s="26"/>
      <c r="Q63" s="26" t="s">
        <v>109</v>
      </c>
      <c r="R63" s="27"/>
      <c r="S63" s="25" t="s">
        <v>110</v>
      </c>
      <c r="T63" s="26"/>
      <c r="U63" s="26" t="s">
        <v>111</v>
      </c>
      <c r="V63" s="26"/>
      <c r="W63" s="26" t="s">
        <v>73</v>
      </c>
      <c r="X63" s="26"/>
      <c r="Y63" s="26" t="s">
        <v>112</v>
      </c>
      <c r="Z63" s="26"/>
      <c r="AA63" s="26" t="s">
        <v>113</v>
      </c>
      <c r="AB63" s="27"/>
      <c r="AC63" s="25" t="s">
        <v>114</v>
      </c>
      <c r="AD63" s="26"/>
      <c r="AE63" s="26" t="s">
        <v>115</v>
      </c>
      <c r="AF63" s="26"/>
      <c r="AG63" s="26" t="s">
        <v>73</v>
      </c>
      <c r="AH63" s="26"/>
      <c r="AI63" s="26" t="s">
        <v>116</v>
      </c>
      <c r="AJ63" s="26"/>
      <c r="AK63" s="26" t="s">
        <v>117</v>
      </c>
      <c r="AL63" s="27"/>
      <c r="AM63" s="25" t="s">
        <v>118</v>
      </c>
      <c r="AN63" s="26"/>
      <c r="AO63" s="26" t="s">
        <v>119</v>
      </c>
      <c r="AP63" s="26"/>
      <c r="AQ63" s="26" t="s">
        <v>73</v>
      </c>
      <c r="AR63" s="26"/>
      <c r="AS63" s="26" t="s">
        <v>120</v>
      </c>
      <c r="AT63" s="26"/>
      <c r="AU63" s="26" t="s">
        <v>121</v>
      </c>
      <c r="AV63" s="27"/>
      <c r="AW63" s="25" t="s">
        <v>122</v>
      </c>
      <c r="AX63" s="26"/>
      <c r="AY63" s="26" t="s">
        <v>123</v>
      </c>
      <c r="AZ63" s="26"/>
      <c r="BA63" s="26" t="s">
        <v>73</v>
      </c>
      <c r="BB63" s="26"/>
      <c r="BC63" s="26" t="s">
        <v>124</v>
      </c>
      <c r="BD63" s="26"/>
      <c r="BE63" s="26" t="s">
        <v>125</v>
      </c>
      <c r="BF63" s="27"/>
      <c r="BG63" s="25" t="s">
        <v>126</v>
      </c>
      <c r="BH63" s="26"/>
      <c r="BI63" s="26" t="s">
        <v>127</v>
      </c>
      <c r="BJ63" s="26"/>
      <c r="BK63" s="26" t="s">
        <v>73</v>
      </c>
      <c r="BL63" s="26"/>
      <c r="BM63" s="26" t="s">
        <v>128</v>
      </c>
      <c r="BN63" s="26"/>
      <c r="BO63" s="26" t="s">
        <v>129</v>
      </c>
      <c r="BP63" s="27"/>
      <c r="BQ63" s="25" t="s">
        <v>130</v>
      </c>
      <c r="BR63" s="26"/>
      <c r="BS63" s="26" t="s">
        <v>131</v>
      </c>
      <c r="BT63" s="26"/>
      <c r="BU63" s="26" t="s">
        <v>73</v>
      </c>
      <c r="BV63" s="26"/>
      <c r="BW63" s="26" t="s">
        <v>132</v>
      </c>
      <c r="BX63" s="26"/>
      <c r="BY63" s="26" t="s">
        <v>133</v>
      </c>
      <c r="BZ63" s="27"/>
      <c r="CA63" s="25" t="s">
        <v>134</v>
      </c>
      <c r="CB63" s="26"/>
      <c r="CC63" s="26" t="s">
        <v>135</v>
      </c>
      <c r="CD63" s="26"/>
      <c r="CE63" s="26" t="s">
        <v>73</v>
      </c>
      <c r="CF63" s="26"/>
      <c r="CG63" s="26" t="s">
        <v>136</v>
      </c>
      <c r="CH63" s="26"/>
      <c r="CI63" s="26" t="s">
        <v>137</v>
      </c>
      <c r="CJ63" s="27"/>
      <c r="CK63" s="25" t="s">
        <v>72</v>
      </c>
      <c r="CL63" s="27"/>
      <c r="CM63" s="25" t="s">
        <v>72</v>
      </c>
      <c r="CN63" s="26"/>
      <c r="CO63" s="26" t="s">
        <v>1421</v>
      </c>
      <c r="CP63" s="26"/>
      <c r="CQ63" s="26" t="s">
        <v>1419</v>
      </c>
      <c r="CR63" s="26"/>
      <c r="CS63" s="26" t="s">
        <v>72</v>
      </c>
      <c r="CT63" s="26"/>
      <c r="CU63" s="26" t="s">
        <v>72</v>
      </c>
      <c r="CV63" s="27"/>
      <c r="CW63" s="26"/>
    </row>
    <row r="64" spans="2:101" s="16" customFormat="1" ht="18.95" customHeight="1" x14ac:dyDescent="0.25">
      <c r="B64" s="39">
        <f>B65+Parameters!$C$9/2</f>
        <v>969.55199999999957</v>
      </c>
      <c r="C64" s="83"/>
      <c r="D64" s="26" t="s">
        <v>72</v>
      </c>
      <c r="E64" s="26"/>
      <c r="F64" s="45" t="s">
        <v>72</v>
      </c>
      <c r="G64" s="45"/>
      <c r="H64" s="45" t="s">
        <v>72</v>
      </c>
      <c r="I64" s="25"/>
      <c r="J64" s="26" t="s">
        <v>138</v>
      </c>
      <c r="K64" s="26"/>
      <c r="L64" s="26" t="s">
        <v>139</v>
      </c>
      <c r="M64" s="26"/>
      <c r="N64" s="26" t="s">
        <v>140</v>
      </c>
      <c r="O64" s="26"/>
      <c r="P64" s="26" t="s">
        <v>141</v>
      </c>
      <c r="Q64" s="26"/>
      <c r="R64" s="27" t="s">
        <v>142</v>
      </c>
      <c r="S64" s="25"/>
      <c r="T64" s="26" t="s">
        <v>143</v>
      </c>
      <c r="U64" s="26"/>
      <c r="V64" s="26" t="s">
        <v>144</v>
      </c>
      <c r="W64" s="26"/>
      <c r="X64" s="26" t="s">
        <v>145</v>
      </c>
      <c r="Y64" s="26"/>
      <c r="Z64" s="26" t="s">
        <v>146</v>
      </c>
      <c r="AA64" s="26"/>
      <c r="AB64" s="27" t="s">
        <v>147</v>
      </c>
      <c r="AC64" s="25"/>
      <c r="AD64" s="26" t="s">
        <v>148</v>
      </c>
      <c r="AE64" s="26"/>
      <c r="AF64" s="26" t="s">
        <v>149</v>
      </c>
      <c r="AG64" s="26"/>
      <c r="AH64" s="26" t="s">
        <v>150</v>
      </c>
      <c r="AI64" s="26"/>
      <c r="AJ64" s="26" t="s">
        <v>151</v>
      </c>
      <c r="AK64" s="26"/>
      <c r="AL64" s="27" t="s">
        <v>152</v>
      </c>
      <c r="AM64" s="25"/>
      <c r="AN64" s="26" t="s">
        <v>153</v>
      </c>
      <c r="AO64" s="26"/>
      <c r="AP64" s="26" t="s">
        <v>154</v>
      </c>
      <c r="AQ64" s="26"/>
      <c r="AR64" s="26" t="s">
        <v>155</v>
      </c>
      <c r="AS64" s="26"/>
      <c r="AT64" s="26" t="s">
        <v>156</v>
      </c>
      <c r="AU64" s="26"/>
      <c r="AV64" s="27" t="s">
        <v>157</v>
      </c>
      <c r="AW64" s="25"/>
      <c r="AX64" s="26" t="s">
        <v>158</v>
      </c>
      <c r="AY64" s="26"/>
      <c r="AZ64" s="26" t="s">
        <v>159</v>
      </c>
      <c r="BA64" s="26"/>
      <c r="BB64" s="26" t="s">
        <v>160</v>
      </c>
      <c r="BC64" s="26"/>
      <c r="BD64" s="26" t="s">
        <v>161</v>
      </c>
      <c r="BE64" s="26"/>
      <c r="BF64" s="27" t="s">
        <v>162</v>
      </c>
      <c r="BG64" s="25"/>
      <c r="BH64" s="26" t="s">
        <v>163</v>
      </c>
      <c r="BI64" s="26"/>
      <c r="BJ64" s="26" t="s">
        <v>164</v>
      </c>
      <c r="BK64" s="26"/>
      <c r="BL64" s="26" t="s">
        <v>165</v>
      </c>
      <c r="BM64" s="26"/>
      <c r="BN64" s="26" t="s">
        <v>166</v>
      </c>
      <c r="BO64" s="26"/>
      <c r="BP64" s="27" t="s">
        <v>167</v>
      </c>
      <c r="BQ64" s="25"/>
      <c r="BR64" s="26" t="s">
        <v>168</v>
      </c>
      <c r="BS64" s="26"/>
      <c r="BT64" s="26" t="s">
        <v>169</v>
      </c>
      <c r="BU64" s="26"/>
      <c r="BV64" s="26" t="s">
        <v>170</v>
      </c>
      <c r="BW64" s="26"/>
      <c r="BX64" s="26" t="s">
        <v>171</v>
      </c>
      <c r="BY64" s="26"/>
      <c r="BZ64" s="27" t="s">
        <v>172</v>
      </c>
      <c r="CA64" s="25"/>
      <c r="CB64" s="26" t="s">
        <v>173</v>
      </c>
      <c r="CC64" s="26"/>
      <c r="CD64" s="26" t="s">
        <v>174</v>
      </c>
      <c r="CE64" s="26"/>
      <c r="CF64" s="26" t="s">
        <v>175</v>
      </c>
      <c r="CG64" s="26"/>
      <c r="CH64" s="26" t="s">
        <v>176</v>
      </c>
      <c r="CI64" s="26"/>
      <c r="CJ64" s="27" t="s">
        <v>177</v>
      </c>
      <c r="CK64" s="25"/>
      <c r="CL64" s="27" t="s">
        <v>72</v>
      </c>
      <c r="CM64" s="25"/>
      <c r="CN64" s="26" t="s">
        <v>72</v>
      </c>
      <c r="CO64" s="26"/>
      <c r="CP64" s="26" t="s">
        <v>72</v>
      </c>
      <c r="CQ64" s="26"/>
      <c r="CR64" s="26" t="s">
        <v>72</v>
      </c>
      <c r="CS64" s="26"/>
      <c r="CT64" s="26" t="s">
        <v>72</v>
      </c>
      <c r="CU64" s="26"/>
      <c r="CV64" s="27" t="s">
        <v>72</v>
      </c>
      <c r="CW64" s="26"/>
    </row>
    <row r="65" spans="2:101" s="16" customFormat="1" ht="18.95" customHeight="1" x14ac:dyDescent="0.25">
      <c r="B65" s="39">
        <f>B66+Parameters!$C$9/2</f>
        <v>946.8919999999996</v>
      </c>
      <c r="C65" s="83"/>
      <c r="D65" s="26"/>
      <c r="E65" s="26" t="s">
        <v>72</v>
      </c>
      <c r="F65" s="45"/>
      <c r="G65" s="45" t="s">
        <v>72</v>
      </c>
      <c r="H65" s="45"/>
      <c r="I65" s="25" t="s">
        <v>178</v>
      </c>
      <c r="J65" s="26"/>
      <c r="K65" s="26" t="s">
        <v>179</v>
      </c>
      <c r="L65" s="26"/>
      <c r="M65" s="26" t="s">
        <v>180</v>
      </c>
      <c r="N65" s="26"/>
      <c r="O65" s="26" t="s">
        <v>181</v>
      </c>
      <c r="P65" s="26"/>
      <c r="Q65" s="26" t="s">
        <v>182</v>
      </c>
      <c r="R65" s="27"/>
      <c r="S65" s="25" t="s">
        <v>183</v>
      </c>
      <c r="T65" s="26"/>
      <c r="U65" s="26" t="s">
        <v>184</v>
      </c>
      <c r="V65" s="26"/>
      <c r="W65" s="26" t="s">
        <v>185</v>
      </c>
      <c r="X65" s="26"/>
      <c r="Y65" s="26" t="s">
        <v>186</v>
      </c>
      <c r="Z65" s="26"/>
      <c r="AA65" s="26" t="s">
        <v>187</v>
      </c>
      <c r="AB65" s="27"/>
      <c r="AC65" s="25" t="s">
        <v>188</v>
      </c>
      <c r="AD65" s="26"/>
      <c r="AE65" s="26" t="s">
        <v>189</v>
      </c>
      <c r="AF65" s="26"/>
      <c r="AG65" s="26" t="s">
        <v>190</v>
      </c>
      <c r="AH65" s="26"/>
      <c r="AI65" s="26" t="s">
        <v>191</v>
      </c>
      <c r="AJ65" s="26"/>
      <c r="AK65" s="26" t="s">
        <v>192</v>
      </c>
      <c r="AL65" s="27"/>
      <c r="AM65" s="25" t="s">
        <v>193</v>
      </c>
      <c r="AN65" s="26"/>
      <c r="AO65" s="26" t="s">
        <v>194</v>
      </c>
      <c r="AP65" s="26"/>
      <c r="AQ65" s="26" t="s">
        <v>195</v>
      </c>
      <c r="AR65" s="26"/>
      <c r="AS65" s="26" t="s">
        <v>196</v>
      </c>
      <c r="AT65" s="26"/>
      <c r="AU65" s="26" t="s">
        <v>197</v>
      </c>
      <c r="AV65" s="27"/>
      <c r="AW65" s="25" t="s">
        <v>198</v>
      </c>
      <c r="AX65" s="26"/>
      <c r="AY65" s="26" t="s">
        <v>199</v>
      </c>
      <c r="AZ65" s="26"/>
      <c r="BA65" s="26" t="s">
        <v>200</v>
      </c>
      <c r="BB65" s="26"/>
      <c r="BC65" s="26" t="s">
        <v>201</v>
      </c>
      <c r="BD65" s="26"/>
      <c r="BE65" s="26" t="s">
        <v>202</v>
      </c>
      <c r="BF65" s="27"/>
      <c r="BG65" s="25" t="s">
        <v>203</v>
      </c>
      <c r="BH65" s="26"/>
      <c r="BI65" s="26" t="s">
        <v>204</v>
      </c>
      <c r="BJ65" s="26"/>
      <c r="BK65" s="26" t="s">
        <v>205</v>
      </c>
      <c r="BL65" s="26"/>
      <c r="BM65" s="26" t="s">
        <v>206</v>
      </c>
      <c r="BN65" s="26"/>
      <c r="BO65" s="26" t="s">
        <v>207</v>
      </c>
      <c r="BP65" s="27"/>
      <c r="BQ65" s="25" t="s">
        <v>208</v>
      </c>
      <c r="BR65" s="26"/>
      <c r="BS65" s="26" t="s">
        <v>209</v>
      </c>
      <c r="BT65" s="26"/>
      <c r="BU65" s="26" t="s">
        <v>210</v>
      </c>
      <c r="BV65" s="26"/>
      <c r="BW65" s="26" t="s">
        <v>211</v>
      </c>
      <c r="BX65" s="26"/>
      <c r="BY65" s="26" t="s">
        <v>212</v>
      </c>
      <c r="BZ65" s="27"/>
      <c r="CA65" s="25" t="s">
        <v>213</v>
      </c>
      <c r="CB65" s="26"/>
      <c r="CC65" s="26" t="s">
        <v>214</v>
      </c>
      <c r="CD65" s="26"/>
      <c r="CE65" s="26" t="s">
        <v>215</v>
      </c>
      <c r="CF65" s="26"/>
      <c r="CG65" s="26" t="s">
        <v>216</v>
      </c>
      <c r="CH65" s="26"/>
      <c r="CI65" s="26" t="s">
        <v>217</v>
      </c>
      <c r="CJ65" s="27"/>
      <c r="CK65" s="25" t="s">
        <v>72</v>
      </c>
      <c r="CL65" s="27"/>
      <c r="CM65" s="25" t="s">
        <v>72</v>
      </c>
      <c r="CN65" s="26"/>
      <c r="CO65" s="26" t="s">
        <v>72</v>
      </c>
      <c r="CP65" s="26"/>
      <c r="CQ65" s="26" t="s">
        <v>72</v>
      </c>
      <c r="CR65" s="26"/>
      <c r="CS65" s="26" t="s">
        <v>72</v>
      </c>
      <c r="CT65" s="26"/>
      <c r="CU65" s="26" t="s">
        <v>72</v>
      </c>
      <c r="CV65" s="27"/>
      <c r="CW65" s="26"/>
    </row>
    <row r="66" spans="2:101" s="16" customFormat="1" ht="18.95" customHeight="1" x14ac:dyDescent="0.25">
      <c r="B66" s="39">
        <f>B67+Parameters!$C$9/2</f>
        <v>924.23199999999963</v>
      </c>
      <c r="C66" s="83"/>
      <c r="D66" s="26" t="s">
        <v>72</v>
      </c>
      <c r="E66" s="26"/>
      <c r="F66" s="45" t="s">
        <v>72</v>
      </c>
      <c r="G66" s="45"/>
      <c r="H66" s="45" t="s">
        <v>72</v>
      </c>
      <c r="I66" s="25"/>
      <c r="J66" s="26" t="s">
        <v>218</v>
      </c>
      <c r="K66" s="26"/>
      <c r="L66" s="26" t="s">
        <v>219</v>
      </c>
      <c r="M66" s="26"/>
      <c r="N66" s="26" t="s">
        <v>220</v>
      </c>
      <c r="O66" s="26"/>
      <c r="P66" s="26" t="s">
        <v>221</v>
      </c>
      <c r="Q66" s="26"/>
      <c r="R66" s="27" t="s">
        <v>72</v>
      </c>
      <c r="S66" s="25"/>
      <c r="T66" s="26" t="s">
        <v>222</v>
      </c>
      <c r="U66" s="26"/>
      <c r="V66" s="26" t="s">
        <v>223</v>
      </c>
      <c r="W66" s="26"/>
      <c r="X66" s="26" t="s">
        <v>224</v>
      </c>
      <c r="Y66" s="26"/>
      <c r="Z66" s="26" t="s">
        <v>225</v>
      </c>
      <c r="AA66" s="26"/>
      <c r="AB66" s="27" t="s">
        <v>72</v>
      </c>
      <c r="AC66" s="25"/>
      <c r="AD66" s="26" t="s">
        <v>226</v>
      </c>
      <c r="AE66" s="26"/>
      <c r="AF66" s="26" t="s">
        <v>227</v>
      </c>
      <c r="AG66" s="26"/>
      <c r="AH66" s="26" t="s">
        <v>228</v>
      </c>
      <c r="AI66" s="26"/>
      <c r="AJ66" s="26" t="s">
        <v>229</v>
      </c>
      <c r="AK66" s="26"/>
      <c r="AL66" s="27" t="s">
        <v>72</v>
      </c>
      <c r="AM66" s="25"/>
      <c r="AN66" s="26" t="s">
        <v>230</v>
      </c>
      <c r="AO66" s="26"/>
      <c r="AP66" s="26" t="s">
        <v>231</v>
      </c>
      <c r="AQ66" s="26"/>
      <c r="AR66" s="26" t="s">
        <v>232</v>
      </c>
      <c r="AS66" s="26"/>
      <c r="AT66" s="26" t="s">
        <v>233</v>
      </c>
      <c r="AU66" s="26"/>
      <c r="AV66" s="27" t="s">
        <v>72</v>
      </c>
      <c r="AW66" s="25"/>
      <c r="AX66" s="26" t="s">
        <v>234</v>
      </c>
      <c r="AY66" s="26"/>
      <c r="AZ66" s="26" t="s">
        <v>235</v>
      </c>
      <c r="BA66" s="26"/>
      <c r="BB66" s="26" t="s">
        <v>236</v>
      </c>
      <c r="BC66" s="26"/>
      <c r="BD66" s="26" t="s">
        <v>237</v>
      </c>
      <c r="BE66" s="26"/>
      <c r="BF66" s="27" t="s">
        <v>72</v>
      </c>
      <c r="BG66" s="25"/>
      <c r="BH66" s="26" t="s">
        <v>238</v>
      </c>
      <c r="BI66" s="26"/>
      <c r="BJ66" s="26" t="s">
        <v>239</v>
      </c>
      <c r="BK66" s="26"/>
      <c r="BL66" s="26" t="s">
        <v>240</v>
      </c>
      <c r="BM66" s="26"/>
      <c r="BN66" s="26" t="s">
        <v>241</v>
      </c>
      <c r="BO66" s="26"/>
      <c r="BP66" s="27" t="s">
        <v>72</v>
      </c>
      <c r="BQ66" s="25"/>
      <c r="BR66" s="26" t="s">
        <v>242</v>
      </c>
      <c r="BS66" s="26"/>
      <c r="BT66" s="26" t="s">
        <v>243</v>
      </c>
      <c r="BU66" s="26"/>
      <c r="BV66" s="26" t="s">
        <v>244</v>
      </c>
      <c r="BW66" s="26"/>
      <c r="BX66" s="26" t="s">
        <v>245</v>
      </c>
      <c r="BY66" s="26"/>
      <c r="BZ66" s="27" t="s">
        <v>72</v>
      </c>
      <c r="CA66" s="25"/>
      <c r="CB66" s="26" t="s">
        <v>246</v>
      </c>
      <c r="CC66" s="26"/>
      <c r="CD66" s="26" t="s">
        <v>247</v>
      </c>
      <c r="CE66" s="26"/>
      <c r="CF66" s="26" t="s">
        <v>248</v>
      </c>
      <c r="CG66" s="26"/>
      <c r="CH66" s="26" t="s">
        <v>249</v>
      </c>
      <c r="CI66" s="26"/>
      <c r="CJ66" s="27" t="s">
        <v>72</v>
      </c>
      <c r="CK66" s="25"/>
      <c r="CL66" s="27" t="s">
        <v>72</v>
      </c>
      <c r="CM66" s="25"/>
      <c r="CN66" s="26" t="s">
        <v>72</v>
      </c>
      <c r="CO66" s="26"/>
      <c r="CP66" s="26" t="s">
        <v>1422</v>
      </c>
      <c r="CQ66" s="26"/>
      <c r="CR66" s="26" t="s">
        <v>72</v>
      </c>
      <c r="CS66" s="26"/>
      <c r="CT66" s="26" t="s">
        <v>72</v>
      </c>
      <c r="CU66" s="26"/>
      <c r="CV66" s="27" t="s">
        <v>72</v>
      </c>
      <c r="CW66" s="26"/>
    </row>
    <row r="67" spans="2:101" s="16" customFormat="1" ht="18.95" customHeight="1" x14ac:dyDescent="0.25">
      <c r="B67" s="39">
        <f>B68+Parameters!$C$9/2</f>
        <v>901.57199999999966</v>
      </c>
      <c r="C67" s="83"/>
      <c r="D67" s="26"/>
      <c r="E67" s="26" t="s">
        <v>72</v>
      </c>
      <c r="F67" s="45"/>
      <c r="G67" s="45" t="s">
        <v>72</v>
      </c>
      <c r="H67" s="45"/>
      <c r="I67" s="25" t="s">
        <v>250</v>
      </c>
      <c r="J67" s="26"/>
      <c r="K67" s="26" t="s">
        <v>73</v>
      </c>
      <c r="L67" s="26"/>
      <c r="M67" s="26" t="s">
        <v>251</v>
      </c>
      <c r="N67" s="26"/>
      <c r="O67" s="26" t="s">
        <v>73</v>
      </c>
      <c r="P67" s="26"/>
      <c r="Q67" s="26" t="s">
        <v>252</v>
      </c>
      <c r="R67" s="27"/>
      <c r="S67" s="25" t="s">
        <v>253</v>
      </c>
      <c r="T67" s="26"/>
      <c r="U67" s="26" t="s">
        <v>73</v>
      </c>
      <c r="V67" s="26"/>
      <c r="W67" s="26" t="s">
        <v>254</v>
      </c>
      <c r="X67" s="26"/>
      <c r="Y67" s="26" t="s">
        <v>73</v>
      </c>
      <c r="Z67" s="26"/>
      <c r="AA67" s="26" t="s">
        <v>255</v>
      </c>
      <c r="AB67" s="27"/>
      <c r="AC67" s="25" t="s">
        <v>256</v>
      </c>
      <c r="AD67" s="26"/>
      <c r="AE67" s="26" t="s">
        <v>73</v>
      </c>
      <c r="AF67" s="26"/>
      <c r="AG67" s="26" t="s">
        <v>257</v>
      </c>
      <c r="AH67" s="26"/>
      <c r="AI67" s="26" t="s">
        <v>73</v>
      </c>
      <c r="AJ67" s="26"/>
      <c r="AK67" s="26" t="s">
        <v>258</v>
      </c>
      <c r="AL67" s="27"/>
      <c r="AM67" s="25" t="s">
        <v>259</v>
      </c>
      <c r="AN67" s="26"/>
      <c r="AO67" s="26" t="s">
        <v>73</v>
      </c>
      <c r="AP67" s="26"/>
      <c r="AQ67" s="26" t="s">
        <v>260</v>
      </c>
      <c r="AR67" s="26"/>
      <c r="AS67" s="26" t="s">
        <v>73</v>
      </c>
      <c r="AT67" s="26"/>
      <c r="AU67" s="26" t="s">
        <v>261</v>
      </c>
      <c r="AV67" s="27"/>
      <c r="AW67" s="25" t="s">
        <v>262</v>
      </c>
      <c r="AX67" s="26"/>
      <c r="AY67" s="26" t="s">
        <v>73</v>
      </c>
      <c r="AZ67" s="26"/>
      <c r="BA67" s="26" t="s">
        <v>263</v>
      </c>
      <c r="BB67" s="26"/>
      <c r="BC67" s="26" t="s">
        <v>73</v>
      </c>
      <c r="BD67" s="26"/>
      <c r="BE67" s="26" t="s">
        <v>264</v>
      </c>
      <c r="BF67" s="27"/>
      <c r="BG67" s="25" t="s">
        <v>265</v>
      </c>
      <c r="BH67" s="26"/>
      <c r="BI67" s="26" t="s">
        <v>73</v>
      </c>
      <c r="BJ67" s="26"/>
      <c r="BK67" s="26" t="s">
        <v>266</v>
      </c>
      <c r="BL67" s="26"/>
      <c r="BM67" s="26" t="s">
        <v>73</v>
      </c>
      <c r="BN67" s="26"/>
      <c r="BO67" s="26" t="s">
        <v>267</v>
      </c>
      <c r="BP67" s="27"/>
      <c r="BQ67" s="25" t="s">
        <v>268</v>
      </c>
      <c r="BR67" s="26"/>
      <c r="BS67" s="26" t="s">
        <v>73</v>
      </c>
      <c r="BT67" s="26"/>
      <c r="BU67" s="26" t="s">
        <v>269</v>
      </c>
      <c r="BV67" s="26"/>
      <c r="BW67" s="26" t="s">
        <v>73</v>
      </c>
      <c r="BX67" s="26"/>
      <c r="BY67" s="26" t="s">
        <v>270</v>
      </c>
      <c r="BZ67" s="27"/>
      <c r="CA67" s="25" t="s">
        <v>271</v>
      </c>
      <c r="CB67" s="26"/>
      <c r="CC67" s="26" t="s">
        <v>73</v>
      </c>
      <c r="CD67" s="26"/>
      <c r="CE67" s="26" t="s">
        <v>272</v>
      </c>
      <c r="CF67" s="26"/>
      <c r="CG67" s="26" t="s">
        <v>73</v>
      </c>
      <c r="CH67" s="26"/>
      <c r="CI67" s="26" t="s">
        <v>273</v>
      </c>
      <c r="CJ67" s="27"/>
      <c r="CK67" s="25" t="s">
        <v>72</v>
      </c>
      <c r="CL67" s="27"/>
      <c r="CM67" s="25" t="s">
        <v>72</v>
      </c>
      <c r="CN67" s="26"/>
      <c r="CO67" s="26" t="s">
        <v>1419</v>
      </c>
      <c r="CP67" s="26"/>
      <c r="CQ67" s="26" t="s">
        <v>72</v>
      </c>
      <c r="CR67" s="26"/>
      <c r="CS67" s="26" t="s">
        <v>1419</v>
      </c>
      <c r="CT67" s="26"/>
      <c r="CU67" s="26" t="s">
        <v>72</v>
      </c>
      <c r="CV67" s="27"/>
      <c r="CW67" s="26"/>
    </row>
    <row r="68" spans="2:101" s="16" customFormat="1" ht="18.95" customHeight="1" x14ac:dyDescent="0.25">
      <c r="B68" s="39">
        <f>B69+Parameters!$C$9/2</f>
        <v>878.91199999999969</v>
      </c>
      <c r="C68" s="83"/>
      <c r="D68" s="26" t="s">
        <v>72</v>
      </c>
      <c r="E68" s="26"/>
      <c r="F68" s="45" t="s">
        <v>72</v>
      </c>
      <c r="G68" s="45"/>
      <c r="H68" s="45" t="s">
        <v>72</v>
      </c>
      <c r="I68" s="25"/>
      <c r="J68" s="26" t="s">
        <v>274</v>
      </c>
      <c r="K68" s="26"/>
      <c r="L68" s="26" t="s">
        <v>72</v>
      </c>
      <c r="M68" s="26"/>
      <c r="N68" s="26" t="s">
        <v>275</v>
      </c>
      <c r="O68" s="26"/>
      <c r="P68" s="26" t="s">
        <v>72</v>
      </c>
      <c r="Q68" s="26"/>
      <c r="R68" s="27" t="s">
        <v>276</v>
      </c>
      <c r="S68" s="25"/>
      <c r="T68" s="26" t="s">
        <v>277</v>
      </c>
      <c r="U68" s="26"/>
      <c r="V68" s="26" t="s">
        <v>72</v>
      </c>
      <c r="W68" s="26"/>
      <c r="X68" s="26" t="s">
        <v>278</v>
      </c>
      <c r="Y68" s="26"/>
      <c r="Z68" s="26" t="s">
        <v>72</v>
      </c>
      <c r="AA68" s="26"/>
      <c r="AB68" s="27" t="s">
        <v>279</v>
      </c>
      <c r="AC68" s="25"/>
      <c r="AD68" s="26" t="s">
        <v>280</v>
      </c>
      <c r="AE68" s="26"/>
      <c r="AF68" s="26" t="s">
        <v>72</v>
      </c>
      <c r="AG68" s="26"/>
      <c r="AH68" s="26" t="s">
        <v>281</v>
      </c>
      <c r="AI68" s="26"/>
      <c r="AJ68" s="26" t="s">
        <v>72</v>
      </c>
      <c r="AK68" s="26"/>
      <c r="AL68" s="27" t="s">
        <v>282</v>
      </c>
      <c r="AM68" s="25"/>
      <c r="AN68" s="26" t="s">
        <v>283</v>
      </c>
      <c r="AO68" s="26"/>
      <c r="AP68" s="26" t="s">
        <v>72</v>
      </c>
      <c r="AQ68" s="26"/>
      <c r="AR68" s="26" t="s">
        <v>284</v>
      </c>
      <c r="AS68" s="26"/>
      <c r="AT68" s="26" t="s">
        <v>72</v>
      </c>
      <c r="AU68" s="26"/>
      <c r="AV68" s="27" t="s">
        <v>285</v>
      </c>
      <c r="AW68" s="25"/>
      <c r="AX68" s="26" t="s">
        <v>286</v>
      </c>
      <c r="AY68" s="26"/>
      <c r="AZ68" s="26" t="s">
        <v>72</v>
      </c>
      <c r="BA68" s="26"/>
      <c r="BB68" s="26" t="s">
        <v>287</v>
      </c>
      <c r="BC68" s="26"/>
      <c r="BD68" s="26" t="s">
        <v>72</v>
      </c>
      <c r="BE68" s="26"/>
      <c r="BF68" s="27" t="s">
        <v>288</v>
      </c>
      <c r="BG68" s="25"/>
      <c r="BH68" s="26" t="s">
        <v>289</v>
      </c>
      <c r="BI68" s="26"/>
      <c r="BJ68" s="26" t="s">
        <v>72</v>
      </c>
      <c r="BK68" s="26"/>
      <c r="BL68" s="26" t="s">
        <v>290</v>
      </c>
      <c r="BM68" s="26"/>
      <c r="BN68" s="26" t="s">
        <v>72</v>
      </c>
      <c r="BO68" s="26"/>
      <c r="BP68" s="27" t="s">
        <v>291</v>
      </c>
      <c r="BQ68" s="25"/>
      <c r="BR68" s="26" t="s">
        <v>292</v>
      </c>
      <c r="BS68" s="26"/>
      <c r="BT68" s="26" t="s">
        <v>72</v>
      </c>
      <c r="BU68" s="26"/>
      <c r="BV68" s="26" t="s">
        <v>293</v>
      </c>
      <c r="BW68" s="26"/>
      <c r="BX68" s="26" t="s">
        <v>72</v>
      </c>
      <c r="BY68" s="26"/>
      <c r="BZ68" s="27" t="s">
        <v>294</v>
      </c>
      <c r="CA68" s="25"/>
      <c r="CB68" s="26" t="s">
        <v>295</v>
      </c>
      <c r="CC68" s="26"/>
      <c r="CD68" s="26" t="s">
        <v>72</v>
      </c>
      <c r="CE68" s="26"/>
      <c r="CF68" s="26" t="s">
        <v>296</v>
      </c>
      <c r="CG68" s="26"/>
      <c r="CH68" s="26" t="s">
        <v>72</v>
      </c>
      <c r="CI68" s="26"/>
      <c r="CJ68" s="27" t="s">
        <v>297</v>
      </c>
      <c r="CK68" s="25"/>
      <c r="CL68" s="27" t="s">
        <v>72</v>
      </c>
      <c r="CM68" s="25"/>
      <c r="CN68" s="26" t="s">
        <v>72</v>
      </c>
      <c r="CO68" s="26"/>
      <c r="CP68" s="26" t="s">
        <v>72</v>
      </c>
      <c r="CQ68" s="26"/>
      <c r="CR68" s="26" t="s">
        <v>72</v>
      </c>
      <c r="CS68" s="26"/>
      <c r="CT68" s="26" t="s">
        <v>72</v>
      </c>
      <c r="CU68" s="26"/>
      <c r="CV68" s="27" t="s">
        <v>72</v>
      </c>
      <c r="CW68" s="26"/>
    </row>
    <row r="69" spans="2:101" s="16" customFormat="1" ht="18.95" customHeight="1" x14ac:dyDescent="0.25">
      <c r="B69" s="39">
        <f>B70+Parameters!$C$9/2</f>
        <v>856.25199999999973</v>
      </c>
      <c r="C69" s="83"/>
      <c r="D69" s="26"/>
      <c r="E69" s="26" t="s">
        <v>72</v>
      </c>
      <c r="F69" s="45"/>
      <c r="G69" s="45" t="s">
        <v>1423</v>
      </c>
      <c r="H69" s="45"/>
      <c r="I69" s="25" t="s">
        <v>72</v>
      </c>
      <c r="J69" s="26"/>
      <c r="K69" s="26" t="s">
        <v>298</v>
      </c>
      <c r="L69" s="26"/>
      <c r="M69" s="26" t="s">
        <v>299</v>
      </c>
      <c r="N69" s="26"/>
      <c r="O69" s="26" t="s">
        <v>300</v>
      </c>
      <c r="P69" s="26"/>
      <c r="Q69" s="26" t="s">
        <v>301</v>
      </c>
      <c r="R69" s="27"/>
      <c r="S69" s="25" t="s">
        <v>72</v>
      </c>
      <c r="T69" s="26"/>
      <c r="U69" s="26" t="s">
        <v>302</v>
      </c>
      <c r="V69" s="26"/>
      <c r="W69" s="26" t="s">
        <v>303</v>
      </c>
      <c r="X69" s="26"/>
      <c r="Y69" s="26" t="s">
        <v>304</v>
      </c>
      <c r="Z69" s="26"/>
      <c r="AA69" s="26" t="s">
        <v>305</v>
      </c>
      <c r="AB69" s="27"/>
      <c r="AC69" s="25" t="s">
        <v>72</v>
      </c>
      <c r="AD69" s="26"/>
      <c r="AE69" s="26" t="s">
        <v>306</v>
      </c>
      <c r="AF69" s="26"/>
      <c r="AG69" s="26" t="s">
        <v>307</v>
      </c>
      <c r="AH69" s="26"/>
      <c r="AI69" s="26" t="s">
        <v>308</v>
      </c>
      <c r="AJ69" s="26"/>
      <c r="AK69" s="26" t="s">
        <v>309</v>
      </c>
      <c r="AL69" s="27"/>
      <c r="AM69" s="25" t="s">
        <v>72</v>
      </c>
      <c r="AN69" s="26"/>
      <c r="AO69" s="26" t="s">
        <v>310</v>
      </c>
      <c r="AP69" s="26"/>
      <c r="AQ69" s="26" t="s">
        <v>311</v>
      </c>
      <c r="AR69" s="26"/>
      <c r="AS69" s="26" t="s">
        <v>312</v>
      </c>
      <c r="AT69" s="26"/>
      <c r="AU69" s="26" t="s">
        <v>313</v>
      </c>
      <c r="AV69" s="27"/>
      <c r="AW69" s="25" t="s">
        <v>72</v>
      </c>
      <c r="AX69" s="26"/>
      <c r="AY69" s="26" t="s">
        <v>314</v>
      </c>
      <c r="AZ69" s="26"/>
      <c r="BA69" s="26" t="s">
        <v>315</v>
      </c>
      <c r="BB69" s="26"/>
      <c r="BC69" s="26" t="s">
        <v>316</v>
      </c>
      <c r="BD69" s="26"/>
      <c r="BE69" s="26" t="s">
        <v>317</v>
      </c>
      <c r="BF69" s="27"/>
      <c r="BG69" s="25" t="s">
        <v>72</v>
      </c>
      <c r="BH69" s="26"/>
      <c r="BI69" s="26" t="s">
        <v>318</v>
      </c>
      <c r="BJ69" s="26"/>
      <c r="BK69" s="26" t="s">
        <v>319</v>
      </c>
      <c r="BL69" s="26"/>
      <c r="BM69" s="26" t="s">
        <v>320</v>
      </c>
      <c r="BN69" s="26"/>
      <c r="BO69" s="26" t="s">
        <v>321</v>
      </c>
      <c r="BP69" s="27"/>
      <c r="BQ69" s="25" t="s">
        <v>72</v>
      </c>
      <c r="BR69" s="26"/>
      <c r="BS69" s="26" t="s">
        <v>322</v>
      </c>
      <c r="BT69" s="26"/>
      <c r="BU69" s="26" t="s">
        <v>323</v>
      </c>
      <c r="BV69" s="26"/>
      <c r="BW69" s="26" t="s">
        <v>324</v>
      </c>
      <c r="BX69" s="26"/>
      <c r="BY69" s="26" t="s">
        <v>325</v>
      </c>
      <c r="BZ69" s="27"/>
      <c r="CA69" s="25" t="s">
        <v>72</v>
      </c>
      <c r="CB69" s="26"/>
      <c r="CC69" s="26" t="s">
        <v>326</v>
      </c>
      <c r="CD69" s="26"/>
      <c r="CE69" s="26" t="s">
        <v>327</v>
      </c>
      <c r="CF69" s="26"/>
      <c r="CG69" s="26" t="s">
        <v>328</v>
      </c>
      <c r="CH69" s="26"/>
      <c r="CI69" s="26" t="s">
        <v>329</v>
      </c>
      <c r="CJ69" s="27"/>
      <c r="CK69" s="26" t="s">
        <v>1423</v>
      </c>
      <c r="CL69" s="26"/>
      <c r="CM69" s="25" t="s">
        <v>72</v>
      </c>
      <c r="CN69" s="26"/>
      <c r="CO69" s="26" t="s">
        <v>72</v>
      </c>
      <c r="CP69" s="26"/>
      <c r="CQ69" s="26" t="s">
        <v>72</v>
      </c>
      <c r="CR69" s="26"/>
      <c r="CS69" s="26" t="s">
        <v>72</v>
      </c>
      <c r="CT69" s="26"/>
      <c r="CU69" s="26" t="s">
        <v>72</v>
      </c>
      <c r="CV69" s="27"/>
      <c r="CW69" s="26"/>
    </row>
    <row r="70" spans="2:101" s="16" customFormat="1" ht="18.95" customHeight="1" x14ac:dyDescent="0.25">
      <c r="B70" s="39">
        <f>B71+Parameters!$C$9/2</f>
        <v>833.59199999999976</v>
      </c>
      <c r="C70" s="83"/>
      <c r="D70" s="26" t="s">
        <v>72</v>
      </c>
      <c r="E70" s="26"/>
      <c r="F70" s="45" t="s">
        <v>72</v>
      </c>
      <c r="G70" s="45"/>
      <c r="H70" s="45" t="s">
        <v>1423</v>
      </c>
      <c r="I70" s="25"/>
      <c r="J70" s="26" t="s">
        <v>330</v>
      </c>
      <c r="K70" s="26"/>
      <c r="L70" s="26" t="s">
        <v>331</v>
      </c>
      <c r="M70" s="26"/>
      <c r="N70" s="26" t="s">
        <v>332</v>
      </c>
      <c r="O70" s="26"/>
      <c r="P70" s="26" t="s">
        <v>333</v>
      </c>
      <c r="Q70" s="26"/>
      <c r="R70" s="27" t="s">
        <v>334</v>
      </c>
      <c r="S70" s="25"/>
      <c r="T70" s="26" t="s">
        <v>335</v>
      </c>
      <c r="U70" s="26"/>
      <c r="V70" s="26" t="s">
        <v>336</v>
      </c>
      <c r="W70" s="26"/>
      <c r="X70" s="26" t="s">
        <v>337</v>
      </c>
      <c r="Y70" s="26"/>
      <c r="Z70" s="26" t="s">
        <v>338</v>
      </c>
      <c r="AA70" s="26"/>
      <c r="AB70" s="27" t="s">
        <v>339</v>
      </c>
      <c r="AC70" s="25"/>
      <c r="AD70" s="26" t="s">
        <v>340</v>
      </c>
      <c r="AE70" s="26"/>
      <c r="AF70" s="26" t="s">
        <v>341</v>
      </c>
      <c r="AG70" s="26"/>
      <c r="AH70" s="26" t="s">
        <v>342</v>
      </c>
      <c r="AI70" s="26"/>
      <c r="AJ70" s="26" t="s">
        <v>343</v>
      </c>
      <c r="AK70" s="26"/>
      <c r="AL70" s="27" t="s">
        <v>344</v>
      </c>
      <c r="AM70" s="25"/>
      <c r="AN70" s="26" t="s">
        <v>345</v>
      </c>
      <c r="AO70" s="26"/>
      <c r="AP70" s="26" t="s">
        <v>346</v>
      </c>
      <c r="AQ70" s="26"/>
      <c r="AR70" s="26" t="s">
        <v>347</v>
      </c>
      <c r="AS70" s="26"/>
      <c r="AT70" s="26" t="s">
        <v>348</v>
      </c>
      <c r="AU70" s="26"/>
      <c r="AV70" s="27" t="s">
        <v>349</v>
      </c>
      <c r="AW70" s="25"/>
      <c r="AX70" s="26" t="s">
        <v>350</v>
      </c>
      <c r="AY70" s="26"/>
      <c r="AZ70" s="26" t="s">
        <v>351</v>
      </c>
      <c r="BA70" s="26"/>
      <c r="BB70" s="26" t="s">
        <v>352</v>
      </c>
      <c r="BC70" s="26"/>
      <c r="BD70" s="26" t="s">
        <v>353</v>
      </c>
      <c r="BE70" s="26"/>
      <c r="BF70" s="27" t="s">
        <v>354</v>
      </c>
      <c r="BG70" s="25"/>
      <c r="BH70" s="26" t="s">
        <v>355</v>
      </c>
      <c r="BI70" s="26"/>
      <c r="BJ70" s="26" t="s">
        <v>356</v>
      </c>
      <c r="BK70" s="26"/>
      <c r="BL70" s="26" t="s">
        <v>357</v>
      </c>
      <c r="BM70" s="26"/>
      <c r="BN70" s="26" t="s">
        <v>358</v>
      </c>
      <c r="BO70" s="26"/>
      <c r="BP70" s="27" t="s">
        <v>359</v>
      </c>
      <c r="BQ70" s="25"/>
      <c r="BR70" s="26" t="s">
        <v>360</v>
      </c>
      <c r="BS70" s="26"/>
      <c r="BT70" s="26" t="s">
        <v>361</v>
      </c>
      <c r="BU70" s="26"/>
      <c r="BV70" s="26" t="s">
        <v>362</v>
      </c>
      <c r="BW70" s="26"/>
      <c r="BX70" s="26" t="s">
        <v>363</v>
      </c>
      <c r="BY70" s="26"/>
      <c r="BZ70" s="27" t="s">
        <v>364</v>
      </c>
      <c r="CA70" s="25"/>
      <c r="CB70" s="26" t="s">
        <v>365</v>
      </c>
      <c r="CC70" s="26"/>
      <c r="CD70" s="26" t="s">
        <v>366</v>
      </c>
      <c r="CE70" s="26"/>
      <c r="CF70" s="26" t="s">
        <v>367</v>
      </c>
      <c r="CG70" s="26"/>
      <c r="CH70" s="26" t="s">
        <v>368</v>
      </c>
      <c r="CI70" s="26"/>
      <c r="CJ70" s="27" t="s">
        <v>369</v>
      </c>
      <c r="CK70" s="26"/>
      <c r="CL70" s="26" t="s">
        <v>1423</v>
      </c>
      <c r="CM70" s="25"/>
      <c r="CN70" s="26" t="s">
        <v>72</v>
      </c>
      <c r="CO70" s="26"/>
      <c r="CP70" s="26" t="s">
        <v>72</v>
      </c>
      <c r="CQ70" s="26"/>
      <c r="CR70" s="26" t="s">
        <v>72</v>
      </c>
      <c r="CS70" s="26"/>
      <c r="CT70" s="26" t="s">
        <v>72</v>
      </c>
      <c r="CU70" s="26"/>
      <c r="CV70" s="27" t="s">
        <v>72</v>
      </c>
      <c r="CW70" s="26"/>
    </row>
    <row r="71" spans="2:101" s="16" customFormat="1" ht="18.95" customHeight="1" x14ac:dyDescent="0.25">
      <c r="B71" s="39">
        <f>B72+Parameters!$C$9/2</f>
        <v>810.93199999999979</v>
      </c>
      <c r="C71" s="83"/>
      <c r="D71" s="26"/>
      <c r="E71" s="26" t="s">
        <v>72</v>
      </c>
      <c r="F71" s="45"/>
      <c r="G71" s="98" t="s">
        <v>1424</v>
      </c>
      <c r="H71" s="45"/>
      <c r="I71" s="25" t="s">
        <v>370</v>
      </c>
      <c r="J71" s="26"/>
      <c r="K71" s="26" t="s">
        <v>371</v>
      </c>
      <c r="L71" s="26"/>
      <c r="M71" s="26" t="s">
        <v>372</v>
      </c>
      <c r="N71" s="26"/>
      <c r="O71" s="26" t="s">
        <v>373</v>
      </c>
      <c r="P71" s="26"/>
      <c r="Q71" s="26" t="s">
        <v>374</v>
      </c>
      <c r="R71" s="27"/>
      <c r="S71" s="25" t="s">
        <v>375</v>
      </c>
      <c r="T71" s="26"/>
      <c r="U71" s="26" t="s">
        <v>376</v>
      </c>
      <c r="V71" s="26"/>
      <c r="W71" s="26" t="s">
        <v>377</v>
      </c>
      <c r="X71" s="26"/>
      <c r="Y71" s="26" t="s">
        <v>378</v>
      </c>
      <c r="Z71" s="26"/>
      <c r="AA71" s="26" t="s">
        <v>379</v>
      </c>
      <c r="AB71" s="27"/>
      <c r="AC71" s="25" t="s">
        <v>380</v>
      </c>
      <c r="AD71" s="26"/>
      <c r="AE71" s="26" t="s">
        <v>381</v>
      </c>
      <c r="AF71" s="26"/>
      <c r="AG71" s="26" t="s">
        <v>382</v>
      </c>
      <c r="AH71" s="26"/>
      <c r="AI71" s="26" t="s">
        <v>383</v>
      </c>
      <c r="AJ71" s="26"/>
      <c r="AK71" s="26" t="s">
        <v>384</v>
      </c>
      <c r="AL71" s="27"/>
      <c r="AM71" s="25" t="s">
        <v>385</v>
      </c>
      <c r="AN71" s="26"/>
      <c r="AO71" s="26" t="s">
        <v>386</v>
      </c>
      <c r="AP71" s="26"/>
      <c r="AQ71" s="26" t="s">
        <v>387</v>
      </c>
      <c r="AR71" s="26"/>
      <c r="AS71" s="26" t="s">
        <v>388</v>
      </c>
      <c r="AT71" s="26"/>
      <c r="AU71" s="26" t="s">
        <v>389</v>
      </c>
      <c r="AV71" s="27"/>
      <c r="AW71" s="25" t="s">
        <v>390</v>
      </c>
      <c r="AX71" s="26"/>
      <c r="AY71" s="26" t="s">
        <v>391</v>
      </c>
      <c r="AZ71" s="26"/>
      <c r="BA71" s="26" t="s">
        <v>392</v>
      </c>
      <c r="BB71" s="26"/>
      <c r="BC71" s="26" t="s">
        <v>393</v>
      </c>
      <c r="BD71" s="26"/>
      <c r="BE71" s="26" t="s">
        <v>394</v>
      </c>
      <c r="BF71" s="27"/>
      <c r="BG71" s="25" t="s">
        <v>395</v>
      </c>
      <c r="BH71" s="26"/>
      <c r="BI71" s="26" t="s">
        <v>396</v>
      </c>
      <c r="BJ71" s="26"/>
      <c r="BK71" s="26" t="s">
        <v>397</v>
      </c>
      <c r="BL71" s="26"/>
      <c r="BM71" s="26" t="s">
        <v>398</v>
      </c>
      <c r="BN71" s="26"/>
      <c r="BO71" s="26" t="s">
        <v>399</v>
      </c>
      <c r="BP71" s="27"/>
      <c r="BQ71" s="25" t="s">
        <v>400</v>
      </c>
      <c r="BR71" s="26"/>
      <c r="BS71" s="26" t="s">
        <v>401</v>
      </c>
      <c r="BT71" s="26"/>
      <c r="BU71" s="26" t="s">
        <v>402</v>
      </c>
      <c r="BV71" s="26"/>
      <c r="BW71" s="26" t="s">
        <v>403</v>
      </c>
      <c r="BX71" s="26"/>
      <c r="BY71" s="26" t="s">
        <v>404</v>
      </c>
      <c r="BZ71" s="27"/>
      <c r="CA71" s="25" t="s">
        <v>405</v>
      </c>
      <c r="CB71" s="26"/>
      <c r="CC71" s="26" t="s">
        <v>406</v>
      </c>
      <c r="CD71" s="26"/>
      <c r="CE71" s="26" t="s">
        <v>407</v>
      </c>
      <c r="CF71" s="26"/>
      <c r="CG71" s="26" t="s">
        <v>408</v>
      </c>
      <c r="CH71" s="26"/>
      <c r="CI71" s="26" t="s">
        <v>409</v>
      </c>
      <c r="CJ71" s="27"/>
      <c r="CK71" s="101" t="s">
        <v>1424</v>
      </c>
      <c r="CL71" s="26"/>
      <c r="CM71" s="25" t="s">
        <v>72</v>
      </c>
      <c r="CN71" s="26"/>
      <c r="CO71" s="26" t="s">
        <v>72</v>
      </c>
      <c r="CP71" s="26"/>
      <c r="CQ71" s="26" t="s">
        <v>72</v>
      </c>
      <c r="CR71" s="26"/>
      <c r="CS71" s="26" t="s">
        <v>72</v>
      </c>
      <c r="CT71" s="26"/>
      <c r="CU71" s="26" t="s">
        <v>72</v>
      </c>
      <c r="CV71" s="27"/>
      <c r="CW71" s="26"/>
    </row>
    <row r="72" spans="2:101" s="16" customFormat="1" ht="18.95" customHeight="1" x14ac:dyDescent="0.25">
      <c r="B72" s="39">
        <f>B73+Parameters!$C$9/2</f>
        <v>788.27199999999982</v>
      </c>
      <c r="C72" s="83"/>
      <c r="D72" s="26" t="s">
        <v>72</v>
      </c>
      <c r="E72" s="26"/>
      <c r="F72" s="45" t="s">
        <v>72</v>
      </c>
      <c r="G72" s="45"/>
      <c r="H72" s="98" t="s">
        <v>1424</v>
      </c>
      <c r="I72" s="25"/>
      <c r="J72" s="26" t="s">
        <v>410</v>
      </c>
      <c r="K72" s="26"/>
      <c r="L72" s="26" t="s">
        <v>411</v>
      </c>
      <c r="M72" s="26"/>
      <c r="N72" s="26" t="s">
        <v>72</v>
      </c>
      <c r="O72" s="26"/>
      <c r="P72" s="26" t="s">
        <v>412</v>
      </c>
      <c r="Q72" s="26"/>
      <c r="R72" s="27" t="s">
        <v>72</v>
      </c>
      <c r="S72" s="25"/>
      <c r="T72" s="26" t="s">
        <v>413</v>
      </c>
      <c r="U72" s="26"/>
      <c r="V72" s="26" t="s">
        <v>414</v>
      </c>
      <c r="W72" s="26"/>
      <c r="X72" s="26" t="s">
        <v>72</v>
      </c>
      <c r="Y72" s="26"/>
      <c r="Z72" s="26" t="s">
        <v>415</v>
      </c>
      <c r="AA72" s="26"/>
      <c r="AB72" s="27" t="s">
        <v>72</v>
      </c>
      <c r="AC72" s="25"/>
      <c r="AD72" s="26" t="s">
        <v>416</v>
      </c>
      <c r="AE72" s="26"/>
      <c r="AF72" s="26" t="s">
        <v>417</v>
      </c>
      <c r="AG72" s="26"/>
      <c r="AH72" s="26" t="s">
        <v>72</v>
      </c>
      <c r="AI72" s="26"/>
      <c r="AJ72" s="26" t="s">
        <v>418</v>
      </c>
      <c r="AK72" s="26"/>
      <c r="AL72" s="27" t="s">
        <v>72</v>
      </c>
      <c r="AM72" s="25"/>
      <c r="AN72" s="26" t="s">
        <v>419</v>
      </c>
      <c r="AO72" s="26"/>
      <c r="AP72" s="26" t="s">
        <v>420</v>
      </c>
      <c r="AQ72" s="26"/>
      <c r="AR72" s="26" t="s">
        <v>72</v>
      </c>
      <c r="AS72" s="26"/>
      <c r="AT72" s="26" t="s">
        <v>421</v>
      </c>
      <c r="AU72" s="26"/>
      <c r="AV72" s="27" t="s">
        <v>72</v>
      </c>
      <c r="AW72" s="25"/>
      <c r="AX72" s="26" t="s">
        <v>422</v>
      </c>
      <c r="AY72" s="26"/>
      <c r="AZ72" s="26" t="s">
        <v>423</v>
      </c>
      <c r="BA72" s="26"/>
      <c r="BB72" s="26" t="s">
        <v>72</v>
      </c>
      <c r="BC72" s="26"/>
      <c r="BD72" s="26" t="s">
        <v>424</v>
      </c>
      <c r="BE72" s="26"/>
      <c r="BF72" s="27" t="s">
        <v>72</v>
      </c>
      <c r="BG72" s="25"/>
      <c r="BH72" s="26" t="s">
        <v>425</v>
      </c>
      <c r="BI72" s="26"/>
      <c r="BJ72" s="26" t="s">
        <v>426</v>
      </c>
      <c r="BK72" s="26"/>
      <c r="BL72" s="26" t="s">
        <v>72</v>
      </c>
      <c r="BM72" s="26"/>
      <c r="BN72" s="26" t="s">
        <v>427</v>
      </c>
      <c r="BO72" s="26"/>
      <c r="BP72" s="27" t="s">
        <v>72</v>
      </c>
      <c r="BQ72" s="25"/>
      <c r="BR72" s="26" t="s">
        <v>428</v>
      </c>
      <c r="BS72" s="26"/>
      <c r="BT72" s="26" t="s">
        <v>429</v>
      </c>
      <c r="BU72" s="26"/>
      <c r="BV72" s="26" t="s">
        <v>72</v>
      </c>
      <c r="BW72" s="26"/>
      <c r="BX72" s="26" t="s">
        <v>430</v>
      </c>
      <c r="BY72" s="26"/>
      <c r="BZ72" s="27" t="s">
        <v>72</v>
      </c>
      <c r="CA72" s="25"/>
      <c r="CB72" s="26" t="s">
        <v>431</v>
      </c>
      <c r="CC72" s="26"/>
      <c r="CD72" s="26" t="s">
        <v>432</v>
      </c>
      <c r="CE72" s="26"/>
      <c r="CF72" s="26" t="s">
        <v>72</v>
      </c>
      <c r="CG72" s="26"/>
      <c r="CH72" s="26" t="s">
        <v>433</v>
      </c>
      <c r="CI72" s="26"/>
      <c r="CJ72" s="27" t="s">
        <v>72</v>
      </c>
      <c r="CK72" s="26"/>
      <c r="CL72" s="101" t="s">
        <v>1424</v>
      </c>
      <c r="CM72" s="25"/>
      <c r="CN72" s="26" t="s">
        <v>72</v>
      </c>
      <c r="CO72" s="26"/>
      <c r="CP72" s="26" t="s">
        <v>72</v>
      </c>
      <c r="CQ72" s="26"/>
      <c r="CR72" s="26" t="s">
        <v>72</v>
      </c>
      <c r="CS72" s="26"/>
      <c r="CT72" s="26" t="s">
        <v>72</v>
      </c>
      <c r="CU72" s="26"/>
      <c r="CV72" s="27" t="s">
        <v>72</v>
      </c>
      <c r="CW72" s="26"/>
    </row>
    <row r="73" spans="2:101" s="16" customFormat="1" ht="18.95" customHeight="1" x14ac:dyDescent="0.25">
      <c r="B73" s="39">
        <f>B74+Parameters!$C$9/2</f>
        <v>765.61199999999985</v>
      </c>
      <c r="C73" s="83"/>
      <c r="D73" s="26"/>
      <c r="E73" s="26" t="s">
        <v>72</v>
      </c>
      <c r="F73" s="45"/>
      <c r="G73" s="45" t="s">
        <v>72</v>
      </c>
      <c r="H73" s="45"/>
      <c r="I73" s="25" t="s">
        <v>434</v>
      </c>
      <c r="J73" s="26"/>
      <c r="K73" s="26" t="s">
        <v>435</v>
      </c>
      <c r="L73" s="26"/>
      <c r="M73" s="26" t="s">
        <v>73</v>
      </c>
      <c r="N73" s="26"/>
      <c r="O73" s="26" t="s">
        <v>436</v>
      </c>
      <c r="P73" s="26"/>
      <c r="Q73" s="26" t="s">
        <v>437</v>
      </c>
      <c r="R73" s="27"/>
      <c r="S73" s="25" t="s">
        <v>438</v>
      </c>
      <c r="T73" s="26"/>
      <c r="U73" s="26" t="s">
        <v>439</v>
      </c>
      <c r="V73" s="26"/>
      <c r="W73" s="26" t="s">
        <v>73</v>
      </c>
      <c r="X73" s="26"/>
      <c r="Y73" s="26" t="s">
        <v>440</v>
      </c>
      <c r="Z73" s="26"/>
      <c r="AA73" s="26" t="s">
        <v>441</v>
      </c>
      <c r="AB73" s="27"/>
      <c r="AC73" s="25" t="s">
        <v>442</v>
      </c>
      <c r="AD73" s="26"/>
      <c r="AE73" s="26" t="s">
        <v>443</v>
      </c>
      <c r="AF73" s="26"/>
      <c r="AG73" s="26" t="s">
        <v>73</v>
      </c>
      <c r="AH73" s="26"/>
      <c r="AI73" s="26" t="s">
        <v>444</v>
      </c>
      <c r="AJ73" s="26"/>
      <c r="AK73" s="26" t="s">
        <v>445</v>
      </c>
      <c r="AL73" s="27"/>
      <c r="AM73" s="25" t="s">
        <v>446</v>
      </c>
      <c r="AN73" s="26"/>
      <c r="AO73" s="26" t="s">
        <v>447</v>
      </c>
      <c r="AP73" s="26"/>
      <c r="AQ73" s="26" t="s">
        <v>73</v>
      </c>
      <c r="AR73" s="26"/>
      <c r="AS73" s="26" t="s">
        <v>448</v>
      </c>
      <c r="AT73" s="26"/>
      <c r="AU73" s="26" t="s">
        <v>449</v>
      </c>
      <c r="AV73" s="27"/>
      <c r="AW73" s="25" t="s">
        <v>450</v>
      </c>
      <c r="AX73" s="26"/>
      <c r="AY73" s="26" t="s">
        <v>451</v>
      </c>
      <c r="AZ73" s="26"/>
      <c r="BA73" s="26" t="s">
        <v>73</v>
      </c>
      <c r="BB73" s="26"/>
      <c r="BC73" s="26" t="s">
        <v>452</v>
      </c>
      <c r="BD73" s="26"/>
      <c r="BE73" s="26" t="s">
        <v>453</v>
      </c>
      <c r="BF73" s="27"/>
      <c r="BG73" s="25" t="s">
        <v>454</v>
      </c>
      <c r="BH73" s="26"/>
      <c r="BI73" s="26" t="s">
        <v>455</v>
      </c>
      <c r="BJ73" s="26"/>
      <c r="BK73" s="26" t="s">
        <v>73</v>
      </c>
      <c r="BL73" s="26"/>
      <c r="BM73" s="26" t="s">
        <v>456</v>
      </c>
      <c r="BN73" s="26"/>
      <c r="BO73" s="26" t="s">
        <v>457</v>
      </c>
      <c r="BP73" s="27"/>
      <c r="BQ73" s="25" t="s">
        <v>458</v>
      </c>
      <c r="BR73" s="26"/>
      <c r="BS73" s="26" t="s">
        <v>459</v>
      </c>
      <c r="BT73" s="26"/>
      <c r="BU73" s="26" t="s">
        <v>73</v>
      </c>
      <c r="BV73" s="26"/>
      <c r="BW73" s="26" t="s">
        <v>460</v>
      </c>
      <c r="BX73" s="26"/>
      <c r="BY73" s="26" t="s">
        <v>461</v>
      </c>
      <c r="BZ73" s="27"/>
      <c r="CA73" s="25" t="s">
        <v>462</v>
      </c>
      <c r="CB73" s="26"/>
      <c r="CC73" s="26" t="s">
        <v>463</v>
      </c>
      <c r="CD73" s="26"/>
      <c r="CE73" s="26" t="s">
        <v>73</v>
      </c>
      <c r="CF73" s="26"/>
      <c r="CG73" s="26" t="s">
        <v>464</v>
      </c>
      <c r="CH73" s="26"/>
      <c r="CI73" s="26" t="s">
        <v>465</v>
      </c>
      <c r="CJ73" s="27"/>
      <c r="CK73" s="25" t="s">
        <v>72</v>
      </c>
      <c r="CL73" s="27"/>
      <c r="CM73" s="25" t="s">
        <v>72</v>
      </c>
      <c r="CN73" s="26"/>
      <c r="CO73" s="26" t="s">
        <v>72</v>
      </c>
      <c r="CP73" s="26"/>
      <c r="CQ73" s="26" t="s">
        <v>1419</v>
      </c>
      <c r="CR73" s="26"/>
      <c r="CS73" s="26" t="s">
        <v>72</v>
      </c>
      <c r="CT73" s="26"/>
      <c r="CU73" s="26" t="s">
        <v>72</v>
      </c>
      <c r="CV73" s="27"/>
      <c r="CW73" s="26"/>
    </row>
    <row r="74" spans="2:101" s="16" customFormat="1" ht="18.95" customHeight="1" x14ac:dyDescent="0.25">
      <c r="B74" s="39">
        <f>B75+Parameters!$C$9/2</f>
        <v>742.95199999999988</v>
      </c>
      <c r="C74" s="83"/>
      <c r="D74" s="26" t="s">
        <v>72</v>
      </c>
      <c r="E74" s="26"/>
      <c r="F74" s="45" t="s">
        <v>72</v>
      </c>
      <c r="G74" s="45"/>
      <c r="H74" s="45" t="s">
        <v>72</v>
      </c>
      <c r="I74" s="25"/>
      <c r="J74" s="26" t="s">
        <v>466</v>
      </c>
      <c r="K74" s="26"/>
      <c r="L74" s="26" t="s">
        <v>467</v>
      </c>
      <c r="M74" s="26"/>
      <c r="N74" s="26" t="s">
        <v>468</v>
      </c>
      <c r="O74" s="26"/>
      <c r="P74" s="26" t="s">
        <v>469</v>
      </c>
      <c r="Q74" s="26"/>
      <c r="R74" s="27" t="s">
        <v>470</v>
      </c>
      <c r="S74" s="25"/>
      <c r="T74" s="26" t="s">
        <v>471</v>
      </c>
      <c r="U74" s="26"/>
      <c r="V74" s="26" t="s">
        <v>472</v>
      </c>
      <c r="W74" s="26"/>
      <c r="X74" s="26" t="s">
        <v>473</v>
      </c>
      <c r="Y74" s="26"/>
      <c r="Z74" s="26" t="s">
        <v>474</v>
      </c>
      <c r="AA74" s="26"/>
      <c r="AB74" s="27" t="s">
        <v>475</v>
      </c>
      <c r="AC74" s="25"/>
      <c r="AD74" s="26" t="s">
        <v>476</v>
      </c>
      <c r="AE74" s="26"/>
      <c r="AF74" s="26" t="s">
        <v>477</v>
      </c>
      <c r="AG74" s="26"/>
      <c r="AH74" s="26" t="s">
        <v>478</v>
      </c>
      <c r="AI74" s="26"/>
      <c r="AJ74" s="26" t="s">
        <v>479</v>
      </c>
      <c r="AK74" s="26"/>
      <c r="AL74" s="27" t="s">
        <v>480</v>
      </c>
      <c r="AM74" s="25"/>
      <c r="AN74" s="26" t="s">
        <v>481</v>
      </c>
      <c r="AO74" s="26"/>
      <c r="AP74" s="26" t="s">
        <v>482</v>
      </c>
      <c r="AQ74" s="26"/>
      <c r="AR74" s="26" t="s">
        <v>483</v>
      </c>
      <c r="AS74" s="26"/>
      <c r="AT74" s="26" t="s">
        <v>484</v>
      </c>
      <c r="AU74" s="26"/>
      <c r="AV74" s="27" t="s">
        <v>485</v>
      </c>
      <c r="AW74" s="25"/>
      <c r="AX74" s="26" t="s">
        <v>486</v>
      </c>
      <c r="AY74" s="26"/>
      <c r="AZ74" s="26" t="s">
        <v>487</v>
      </c>
      <c r="BA74" s="26"/>
      <c r="BB74" s="26" t="s">
        <v>488</v>
      </c>
      <c r="BC74" s="26"/>
      <c r="BD74" s="26" t="s">
        <v>489</v>
      </c>
      <c r="BE74" s="26"/>
      <c r="BF74" s="27" t="s">
        <v>490</v>
      </c>
      <c r="BG74" s="25"/>
      <c r="BH74" s="26" t="s">
        <v>491</v>
      </c>
      <c r="BI74" s="26"/>
      <c r="BJ74" s="26" t="s">
        <v>492</v>
      </c>
      <c r="BK74" s="26"/>
      <c r="BL74" s="26" t="s">
        <v>493</v>
      </c>
      <c r="BM74" s="26"/>
      <c r="BN74" s="26" t="s">
        <v>494</v>
      </c>
      <c r="BO74" s="26"/>
      <c r="BP74" s="27" t="s">
        <v>495</v>
      </c>
      <c r="BQ74" s="25"/>
      <c r="BR74" s="26" t="s">
        <v>496</v>
      </c>
      <c r="BS74" s="26"/>
      <c r="BT74" s="26" t="s">
        <v>497</v>
      </c>
      <c r="BU74" s="26"/>
      <c r="BV74" s="26" t="s">
        <v>498</v>
      </c>
      <c r="BW74" s="26"/>
      <c r="BX74" s="26" t="s">
        <v>499</v>
      </c>
      <c r="BY74" s="26"/>
      <c r="BZ74" s="27" t="s">
        <v>500</v>
      </c>
      <c r="CA74" s="25"/>
      <c r="CB74" s="26" t="s">
        <v>501</v>
      </c>
      <c r="CC74" s="26"/>
      <c r="CD74" s="26" t="s">
        <v>502</v>
      </c>
      <c r="CE74" s="26"/>
      <c r="CF74" s="26" t="s">
        <v>503</v>
      </c>
      <c r="CG74" s="26"/>
      <c r="CH74" s="26" t="s">
        <v>504</v>
      </c>
      <c r="CI74" s="26"/>
      <c r="CJ74" s="27" t="s">
        <v>505</v>
      </c>
      <c r="CK74" s="25"/>
      <c r="CL74" s="27" t="s">
        <v>72</v>
      </c>
      <c r="CM74" s="25"/>
      <c r="CN74" s="26" t="s">
        <v>72</v>
      </c>
      <c r="CO74" s="26"/>
      <c r="CP74" s="26" t="s">
        <v>72</v>
      </c>
      <c r="CQ74" s="26"/>
      <c r="CR74" s="26" t="s">
        <v>72</v>
      </c>
      <c r="CS74" s="26"/>
      <c r="CT74" s="26" t="s">
        <v>72</v>
      </c>
      <c r="CU74" s="26"/>
      <c r="CV74" s="27" t="s">
        <v>72</v>
      </c>
      <c r="CW74" s="26"/>
    </row>
    <row r="75" spans="2:101" s="16" customFormat="1" ht="18.95" customHeight="1" x14ac:dyDescent="0.25">
      <c r="B75" s="39">
        <f>B76+Parameters!$C$9/2</f>
        <v>720.29199999999992</v>
      </c>
      <c r="C75" s="83"/>
      <c r="D75" s="26"/>
      <c r="E75" s="26" t="s">
        <v>72</v>
      </c>
      <c r="F75" s="45"/>
      <c r="G75" s="45" t="s">
        <v>72</v>
      </c>
      <c r="H75" s="45"/>
      <c r="I75" s="25" t="s">
        <v>72</v>
      </c>
      <c r="J75" s="26"/>
      <c r="K75" s="26" t="s">
        <v>506</v>
      </c>
      <c r="L75" s="26"/>
      <c r="M75" s="26" t="s">
        <v>507</v>
      </c>
      <c r="N75" s="26"/>
      <c r="O75" s="26" t="s">
        <v>508</v>
      </c>
      <c r="P75" s="26"/>
      <c r="Q75" s="26" t="s">
        <v>509</v>
      </c>
      <c r="R75" s="27"/>
      <c r="S75" s="25" t="s">
        <v>72</v>
      </c>
      <c r="T75" s="26"/>
      <c r="U75" s="26" t="s">
        <v>510</v>
      </c>
      <c r="V75" s="26"/>
      <c r="W75" s="26" t="s">
        <v>511</v>
      </c>
      <c r="X75" s="26"/>
      <c r="Y75" s="26" t="s">
        <v>512</v>
      </c>
      <c r="Z75" s="26"/>
      <c r="AA75" s="26" t="s">
        <v>513</v>
      </c>
      <c r="AB75" s="27"/>
      <c r="AC75" s="25" t="s">
        <v>72</v>
      </c>
      <c r="AD75" s="26"/>
      <c r="AE75" s="26" t="s">
        <v>514</v>
      </c>
      <c r="AF75" s="26"/>
      <c r="AG75" s="26" t="s">
        <v>515</v>
      </c>
      <c r="AH75" s="26"/>
      <c r="AI75" s="26" t="s">
        <v>516</v>
      </c>
      <c r="AJ75" s="26"/>
      <c r="AK75" s="26" t="s">
        <v>517</v>
      </c>
      <c r="AL75" s="27"/>
      <c r="AM75" s="25" t="s">
        <v>72</v>
      </c>
      <c r="AN75" s="26"/>
      <c r="AO75" s="26" t="s">
        <v>518</v>
      </c>
      <c r="AP75" s="26"/>
      <c r="AQ75" s="26" t="s">
        <v>519</v>
      </c>
      <c r="AR75" s="26"/>
      <c r="AS75" s="26" t="s">
        <v>520</v>
      </c>
      <c r="AT75" s="26"/>
      <c r="AU75" s="26" t="s">
        <v>521</v>
      </c>
      <c r="AV75" s="27"/>
      <c r="AW75" s="25" t="s">
        <v>72</v>
      </c>
      <c r="AX75" s="26"/>
      <c r="AY75" s="26" t="s">
        <v>522</v>
      </c>
      <c r="AZ75" s="26"/>
      <c r="BA75" s="26" t="s">
        <v>523</v>
      </c>
      <c r="BB75" s="26"/>
      <c r="BC75" s="26" t="s">
        <v>524</v>
      </c>
      <c r="BD75" s="26"/>
      <c r="BE75" s="26" t="s">
        <v>525</v>
      </c>
      <c r="BF75" s="27"/>
      <c r="BG75" s="25" t="s">
        <v>72</v>
      </c>
      <c r="BH75" s="26"/>
      <c r="BI75" s="26" t="s">
        <v>526</v>
      </c>
      <c r="BJ75" s="26"/>
      <c r="BK75" s="26" t="s">
        <v>527</v>
      </c>
      <c r="BL75" s="26"/>
      <c r="BM75" s="26" t="s">
        <v>528</v>
      </c>
      <c r="BN75" s="26"/>
      <c r="BO75" s="26" t="s">
        <v>529</v>
      </c>
      <c r="BP75" s="27"/>
      <c r="BQ75" s="25" t="s">
        <v>72</v>
      </c>
      <c r="BR75" s="26"/>
      <c r="BS75" s="26" t="s">
        <v>530</v>
      </c>
      <c r="BT75" s="26"/>
      <c r="BU75" s="26" t="s">
        <v>531</v>
      </c>
      <c r="BV75" s="26"/>
      <c r="BW75" s="26" t="s">
        <v>532</v>
      </c>
      <c r="BX75" s="26"/>
      <c r="BY75" s="26" t="s">
        <v>533</v>
      </c>
      <c r="BZ75" s="27"/>
      <c r="CA75" s="25" t="s">
        <v>72</v>
      </c>
      <c r="CB75" s="26"/>
      <c r="CC75" s="26" t="s">
        <v>534</v>
      </c>
      <c r="CD75" s="26"/>
      <c r="CE75" s="26" t="s">
        <v>535</v>
      </c>
      <c r="CF75" s="26"/>
      <c r="CG75" s="26" t="s">
        <v>536</v>
      </c>
      <c r="CH75" s="26"/>
      <c r="CI75" s="26" t="s">
        <v>537</v>
      </c>
      <c r="CJ75" s="27"/>
      <c r="CK75" s="25" t="s">
        <v>72</v>
      </c>
      <c r="CL75" s="27"/>
      <c r="CM75" s="25" t="s">
        <v>72</v>
      </c>
      <c r="CN75" s="26"/>
      <c r="CO75" s="26" t="s">
        <v>72</v>
      </c>
      <c r="CP75" s="26"/>
      <c r="CQ75" s="26" t="s">
        <v>72</v>
      </c>
      <c r="CR75" s="26"/>
      <c r="CS75" s="26" t="s">
        <v>72</v>
      </c>
      <c r="CT75" s="26"/>
      <c r="CU75" s="26" t="s">
        <v>72</v>
      </c>
      <c r="CV75" s="27"/>
      <c r="CW75" s="26"/>
    </row>
    <row r="76" spans="2:101" s="16" customFormat="1" ht="18.95" customHeight="1" x14ac:dyDescent="0.25">
      <c r="B76" s="39">
        <f>B77+Parameters!$C$9/2</f>
        <v>697.63199999999995</v>
      </c>
      <c r="C76" s="83"/>
      <c r="D76" s="26" t="s">
        <v>72</v>
      </c>
      <c r="E76" s="26"/>
      <c r="F76" s="45" t="s">
        <v>72</v>
      </c>
      <c r="G76" s="45"/>
      <c r="H76" s="45" t="s">
        <v>72</v>
      </c>
      <c r="I76" s="25"/>
      <c r="J76" s="26" t="s">
        <v>538</v>
      </c>
      <c r="K76" s="26"/>
      <c r="L76" s="26" t="s">
        <v>72</v>
      </c>
      <c r="M76" s="26"/>
      <c r="N76" s="26" t="s">
        <v>539</v>
      </c>
      <c r="O76" s="26"/>
      <c r="P76" s="26" t="s">
        <v>540</v>
      </c>
      <c r="Q76" s="26"/>
      <c r="R76" s="27" t="s">
        <v>541</v>
      </c>
      <c r="S76" s="25"/>
      <c r="T76" s="26" t="s">
        <v>542</v>
      </c>
      <c r="U76" s="26"/>
      <c r="V76" s="26" t="s">
        <v>72</v>
      </c>
      <c r="W76" s="26"/>
      <c r="X76" s="26" t="s">
        <v>543</v>
      </c>
      <c r="Y76" s="26"/>
      <c r="Z76" s="26" t="s">
        <v>544</v>
      </c>
      <c r="AA76" s="26"/>
      <c r="AB76" s="27" t="s">
        <v>545</v>
      </c>
      <c r="AC76" s="25"/>
      <c r="AD76" s="26" t="s">
        <v>546</v>
      </c>
      <c r="AE76" s="26"/>
      <c r="AF76" s="26" t="s">
        <v>72</v>
      </c>
      <c r="AG76" s="26"/>
      <c r="AH76" s="26" t="s">
        <v>547</v>
      </c>
      <c r="AI76" s="26"/>
      <c r="AJ76" s="26" t="s">
        <v>548</v>
      </c>
      <c r="AK76" s="26"/>
      <c r="AL76" s="27" t="s">
        <v>549</v>
      </c>
      <c r="AM76" s="25"/>
      <c r="AN76" s="26" t="s">
        <v>550</v>
      </c>
      <c r="AO76" s="26"/>
      <c r="AP76" s="26" t="s">
        <v>72</v>
      </c>
      <c r="AQ76" s="26"/>
      <c r="AR76" s="26" t="s">
        <v>551</v>
      </c>
      <c r="AS76" s="26"/>
      <c r="AT76" s="26" t="s">
        <v>552</v>
      </c>
      <c r="AU76" s="26"/>
      <c r="AV76" s="27" t="s">
        <v>553</v>
      </c>
      <c r="AW76" s="25"/>
      <c r="AX76" s="26" t="s">
        <v>554</v>
      </c>
      <c r="AY76" s="26"/>
      <c r="AZ76" s="26" t="s">
        <v>72</v>
      </c>
      <c r="BA76" s="26"/>
      <c r="BB76" s="26" t="s">
        <v>555</v>
      </c>
      <c r="BC76" s="26"/>
      <c r="BD76" s="26" t="s">
        <v>556</v>
      </c>
      <c r="BE76" s="26"/>
      <c r="BF76" s="27" t="s">
        <v>557</v>
      </c>
      <c r="BG76" s="25"/>
      <c r="BH76" s="26" t="s">
        <v>558</v>
      </c>
      <c r="BI76" s="26"/>
      <c r="BJ76" s="26" t="s">
        <v>72</v>
      </c>
      <c r="BK76" s="26"/>
      <c r="BL76" s="26" t="s">
        <v>559</v>
      </c>
      <c r="BM76" s="26"/>
      <c r="BN76" s="26" t="s">
        <v>560</v>
      </c>
      <c r="BO76" s="26"/>
      <c r="BP76" s="27" t="s">
        <v>561</v>
      </c>
      <c r="BQ76" s="25"/>
      <c r="BR76" s="26" t="s">
        <v>562</v>
      </c>
      <c r="BS76" s="26"/>
      <c r="BT76" s="26" t="s">
        <v>72</v>
      </c>
      <c r="BU76" s="26"/>
      <c r="BV76" s="26" t="s">
        <v>563</v>
      </c>
      <c r="BW76" s="26"/>
      <c r="BX76" s="26" t="s">
        <v>564</v>
      </c>
      <c r="BY76" s="26"/>
      <c r="BZ76" s="27" t="s">
        <v>565</v>
      </c>
      <c r="CA76" s="25"/>
      <c r="CB76" s="26" t="s">
        <v>566</v>
      </c>
      <c r="CC76" s="26"/>
      <c r="CD76" s="26" t="s">
        <v>72</v>
      </c>
      <c r="CE76" s="26"/>
      <c r="CF76" s="26" t="s">
        <v>567</v>
      </c>
      <c r="CG76" s="26"/>
      <c r="CH76" s="26" t="s">
        <v>568</v>
      </c>
      <c r="CI76" s="26"/>
      <c r="CJ76" s="27" t="s">
        <v>569</v>
      </c>
      <c r="CK76" s="25"/>
      <c r="CL76" s="27" t="s">
        <v>72</v>
      </c>
      <c r="CM76" s="25"/>
      <c r="CN76" s="26" t="s">
        <v>72</v>
      </c>
      <c r="CO76" s="26"/>
      <c r="CP76" s="26" t="s">
        <v>72</v>
      </c>
      <c r="CQ76" s="26"/>
      <c r="CR76" s="26" t="s">
        <v>1425</v>
      </c>
      <c r="CS76" s="26"/>
      <c r="CT76" s="26" t="s">
        <v>72</v>
      </c>
      <c r="CU76" s="26"/>
      <c r="CV76" s="27" t="s">
        <v>1426</v>
      </c>
      <c r="CW76" s="26"/>
    </row>
    <row r="77" spans="2:101" s="16" customFormat="1" ht="18.95" customHeight="1" x14ac:dyDescent="0.25">
      <c r="B77" s="39">
        <f>B78+Parameters!$C$9/2</f>
        <v>674.97199999999998</v>
      </c>
      <c r="C77" s="83"/>
      <c r="D77" s="26"/>
      <c r="E77" s="26" t="s">
        <v>72</v>
      </c>
      <c r="F77" s="45"/>
      <c r="G77" s="45" t="s">
        <v>72</v>
      </c>
      <c r="H77" s="45"/>
      <c r="I77" s="25" t="s">
        <v>570</v>
      </c>
      <c r="J77" s="26"/>
      <c r="K77" s="26" t="s">
        <v>571</v>
      </c>
      <c r="L77" s="26"/>
      <c r="M77" s="26" t="s">
        <v>572</v>
      </c>
      <c r="N77" s="26"/>
      <c r="O77" s="26" t="s">
        <v>72</v>
      </c>
      <c r="P77" s="26"/>
      <c r="Q77" s="26" t="s">
        <v>573</v>
      </c>
      <c r="R77" s="27"/>
      <c r="S77" s="25" t="s">
        <v>574</v>
      </c>
      <c r="T77" s="26"/>
      <c r="U77" s="26" t="s">
        <v>575</v>
      </c>
      <c r="V77" s="26"/>
      <c r="W77" s="26" t="s">
        <v>576</v>
      </c>
      <c r="X77" s="26"/>
      <c r="Y77" s="26" t="s">
        <v>72</v>
      </c>
      <c r="Z77" s="26"/>
      <c r="AA77" s="26" t="s">
        <v>577</v>
      </c>
      <c r="AB77" s="27"/>
      <c r="AC77" s="25" t="s">
        <v>578</v>
      </c>
      <c r="AD77" s="26"/>
      <c r="AE77" s="26" t="s">
        <v>579</v>
      </c>
      <c r="AF77" s="26"/>
      <c r="AG77" s="26" t="s">
        <v>580</v>
      </c>
      <c r="AH77" s="26"/>
      <c r="AI77" s="26" t="s">
        <v>72</v>
      </c>
      <c r="AJ77" s="26"/>
      <c r="AK77" s="26" t="s">
        <v>581</v>
      </c>
      <c r="AL77" s="27"/>
      <c r="AM77" s="25" t="s">
        <v>582</v>
      </c>
      <c r="AN77" s="26"/>
      <c r="AO77" s="26" t="s">
        <v>583</v>
      </c>
      <c r="AP77" s="26"/>
      <c r="AQ77" s="26" t="s">
        <v>584</v>
      </c>
      <c r="AR77" s="26"/>
      <c r="AS77" s="26" t="s">
        <v>72</v>
      </c>
      <c r="AT77" s="26"/>
      <c r="AU77" s="26" t="s">
        <v>585</v>
      </c>
      <c r="AV77" s="27"/>
      <c r="AW77" s="25" t="s">
        <v>586</v>
      </c>
      <c r="AX77" s="26"/>
      <c r="AY77" s="26" t="s">
        <v>587</v>
      </c>
      <c r="AZ77" s="26"/>
      <c r="BA77" s="26" t="s">
        <v>588</v>
      </c>
      <c r="BB77" s="26"/>
      <c r="BC77" s="26" t="s">
        <v>72</v>
      </c>
      <c r="BD77" s="26"/>
      <c r="BE77" s="26" t="s">
        <v>589</v>
      </c>
      <c r="BF77" s="27"/>
      <c r="BG77" s="25" t="s">
        <v>590</v>
      </c>
      <c r="BH77" s="26"/>
      <c r="BI77" s="26" t="s">
        <v>591</v>
      </c>
      <c r="BJ77" s="26"/>
      <c r="BK77" s="26" t="s">
        <v>592</v>
      </c>
      <c r="BL77" s="26"/>
      <c r="BM77" s="26" t="s">
        <v>72</v>
      </c>
      <c r="BN77" s="26"/>
      <c r="BO77" s="26" t="s">
        <v>593</v>
      </c>
      <c r="BP77" s="27"/>
      <c r="BQ77" s="25" t="s">
        <v>594</v>
      </c>
      <c r="BR77" s="26"/>
      <c r="BS77" s="26" t="s">
        <v>595</v>
      </c>
      <c r="BT77" s="26"/>
      <c r="BU77" s="26" t="s">
        <v>596</v>
      </c>
      <c r="BV77" s="26"/>
      <c r="BW77" s="26" t="s">
        <v>72</v>
      </c>
      <c r="BX77" s="26"/>
      <c r="BY77" s="26" t="s">
        <v>597</v>
      </c>
      <c r="BZ77" s="27"/>
      <c r="CA77" s="25" t="s">
        <v>598</v>
      </c>
      <c r="CB77" s="26"/>
      <c r="CC77" s="26" t="s">
        <v>599</v>
      </c>
      <c r="CD77" s="26"/>
      <c r="CE77" s="26" t="s">
        <v>600</v>
      </c>
      <c r="CF77" s="26"/>
      <c r="CG77" s="26" t="s">
        <v>72</v>
      </c>
      <c r="CH77" s="26"/>
      <c r="CI77" s="26" t="s">
        <v>601</v>
      </c>
      <c r="CJ77" s="27"/>
      <c r="CK77" s="25" t="s">
        <v>72</v>
      </c>
      <c r="CL77" s="27"/>
      <c r="CM77" s="25" t="s">
        <v>72</v>
      </c>
      <c r="CN77" s="26"/>
      <c r="CO77" s="26" t="s">
        <v>72</v>
      </c>
      <c r="CP77" s="26"/>
      <c r="CQ77" s="26" t="s">
        <v>72</v>
      </c>
      <c r="CR77" s="26"/>
      <c r="CS77" s="26" t="s">
        <v>72</v>
      </c>
      <c r="CT77" s="26"/>
      <c r="CU77" s="26" t="s">
        <v>72</v>
      </c>
      <c r="CV77" s="27"/>
      <c r="CW77" s="26"/>
    </row>
    <row r="78" spans="2:101" s="16" customFormat="1" ht="18.95" customHeight="1" x14ac:dyDescent="0.25">
      <c r="B78" s="39">
        <f>B79+Parameters!$C$9/2</f>
        <v>652.31200000000001</v>
      </c>
      <c r="C78" s="83"/>
      <c r="D78" s="26" t="s">
        <v>72</v>
      </c>
      <c r="E78" s="26"/>
      <c r="F78" s="45" t="s">
        <v>72</v>
      </c>
      <c r="G78" s="45"/>
      <c r="H78" s="45" t="s">
        <v>72</v>
      </c>
      <c r="I78" s="25"/>
      <c r="J78" s="26" t="s">
        <v>602</v>
      </c>
      <c r="K78" s="26"/>
      <c r="L78" s="26" t="s">
        <v>603</v>
      </c>
      <c r="M78" s="26"/>
      <c r="N78" s="26" t="s">
        <v>604</v>
      </c>
      <c r="O78" s="26"/>
      <c r="P78" s="26" t="s">
        <v>605</v>
      </c>
      <c r="Q78" s="26"/>
      <c r="R78" s="27" t="s">
        <v>72</v>
      </c>
      <c r="S78" s="25"/>
      <c r="T78" s="26" t="s">
        <v>606</v>
      </c>
      <c r="U78" s="26"/>
      <c r="V78" s="26" t="s">
        <v>607</v>
      </c>
      <c r="W78" s="26"/>
      <c r="X78" s="26" t="s">
        <v>608</v>
      </c>
      <c r="Y78" s="26"/>
      <c r="Z78" s="26" t="s">
        <v>609</v>
      </c>
      <c r="AA78" s="26"/>
      <c r="AB78" s="27" t="s">
        <v>72</v>
      </c>
      <c r="AC78" s="25"/>
      <c r="AD78" s="26" t="s">
        <v>610</v>
      </c>
      <c r="AE78" s="26"/>
      <c r="AF78" s="26" t="s">
        <v>611</v>
      </c>
      <c r="AG78" s="26"/>
      <c r="AH78" s="26" t="s">
        <v>612</v>
      </c>
      <c r="AI78" s="26"/>
      <c r="AJ78" s="26" t="s">
        <v>613</v>
      </c>
      <c r="AK78" s="26"/>
      <c r="AL78" s="27" t="s">
        <v>72</v>
      </c>
      <c r="AM78" s="25"/>
      <c r="AN78" s="26" t="s">
        <v>614</v>
      </c>
      <c r="AO78" s="26"/>
      <c r="AP78" s="26" t="s">
        <v>615</v>
      </c>
      <c r="AQ78" s="26"/>
      <c r="AR78" s="26" t="s">
        <v>616</v>
      </c>
      <c r="AS78" s="26"/>
      <c r="AT78" s="26" t="s">
        <v>617</v>
      </c>
      <c r="AU78" s="26"/>
      <c r="AV78" s="27" t="s">
        <v>72</v>
      </c>
      <c r="AW78" s="25"/>
      <c r="AX78" s="26" t="s">
        <v>618</v>
      </c>
      <c r="AY78" s="26"/>
      <c r="AZ78" s="26" t="s">
        <v>619</v>
      </c>
      <c r="BA78" s="26"/>
      <c r="BB78" s="26" t="s">
        <v>620</v>
      </c>
      <c r="BC78" s="26"/>
      <c r="BD78" s="26" t="s">
        <v>621</v>
      </c>
      <c r="BE78" s="26"/>
      <c r="BF78" s="27" t="s">
        <v>72</v>
      </c>
      <c r="BG78" s="25"/>
      <c r="BH78" s="26" t="s">
        <v>622</v>
      </c>
      <c r="BI78" s="26"/>
      <c r="BJ78" s="26" t="s">
        <v>623</v>
      </c>
      <c r="BK78" s="26"/>
      <c r="BL78" s="26" t="s">
        <v>624</v>
      </c>
      <c r="BM78" s="26"/>
      <c r="BN78" s="26" t="s">
        <v>625</v>
      </c>
      <c r="BO78" s="26"/>
      <c r="BP78" s="27" t="s">
        <v>72</v>
      </c>
      <c r="BQ78" s="25"/>
      <c r="BR78" s="26" t="s">
        <v>626</v>
      </c>
      <c r="BS78" s="26"/>
      <c r="BT78" s="26" t="s">
        <v>627</v>
      </c>
      <c r="BU78" s="26"/>
      <c r="BV78" s="26" t="s">
        <v>628</v>
      </c>
      <c r="BW78" s="26"/>
      <c r="BX78" s="26" t="s">
        <v>629</v>
      </c>
      <c r="BY78" s="26"/>
      <c r="BZ78" s="27" t="s">
        <v>72</v>
      </c>
      <c r="CA78" s="25"/>
      <c r="CB78" s="26" t="s">
        <v>630</v>
      </c>
      <c r="CC78" s="26"/>
      <c r="CD78" s="26" t="s">
        <v>631</v>
      </c>
      <c r="CE78" s="26"/>
      <c r="CF78" s="26" t="s">
        <v>632</v>
      </c>
      <c r="CG78" s="26"/>
      <c r="CH78" s="26" t="s">
        <v>633</v>
      </c>
      <c r="CI78" s="26"/>
      <c r="CJ78" s="27" t="s">
        <v>72</v>
      </c>
      <c r="CK78" s="25"/>
      <c r="CL78" s="27" t="s">
        <v>72</v>
      </c>
      <c r="CM78" s="25"/>
      <c r="CN78" s="26" t="s">
        <v>72</v>
      </c>
      <c r="CO78" s="26"/>
      <c r="CP78" s="26" t="s">
        <v>72</v>
      </c>
      <c r="CQ78" s="26"/>
      <c r="CR78" s="26" t="s">
        <v>72</v>
      </c>
      <c r="CS78" s="26"/>
      <c r="CT78" s="26" t="s">
        <v>72</v>
      </c>
      <c r="CU78" s="26"/>
      <c r="CV78" s="27" t="s">
        <v>72</v>
      </c>
      <c r="CW78" s="26"/>
    </row>
    <row r="79" spans="2:101" s="16" customFormat="1" ht="18.95" customHeight="1" x14ac:dyDescent="0.25">
      <c r="B79" s="39">
        <f>B80+Parameters!$C$9/2</f>
        <v>629.65200000000004</v>
      </c>
      <c r="C79" s="83"/>
      <c r="D79" s="26"/>
      <c r="E79" s="26" t="s">
        <v>72</v>
      </c>
      <c r="F79" s="45"/>
      <c r="G79" s="45" t="s">
        <v>72</v>
      </c>
      <c r="H79" s="45"/>
      <c r="I79" s="25" t="s">
        <v>634</v>
      </c>
      <c r="J79" s="26"/>
      <c r="K79" s="26" t="s">
        <v>635</v>
      </c>
      <c r="L79" s="26"/>
      <c r="M79" s="26" t="s">
        <v>636</v>
      </c>
      <c r="N79" s="26"/>
      <c r="O79" s="26" t="s">
        <v>637</v>
      </c>
      <c r="P79" s="26"/>
      <c r="Q79" s="26" t="s">
        <v>638</v>
      </c>
      <c r="R79" s="27"/>
      <c r="S79" s="25" t="s">
        <v>639</v>
      </c>
      <c r="T79" s="26"/>
      <c r="U79" s="26" t="s">
        <v>640</v>
      </c>
      <c r="V79" s="26"/>
      <c r="W79" s="26" t="s">
        <v>641</v>
      </c>
      <c r="X79" s="26"/>
      <c r="Y79" s="26" t="s">
        <v>642</v>
      </c>
      <c r="Z79" s="26"/>
      <c r="AA79" s="26" t="s">
        <v>643</v>
      </c>
      <c r="AB79" s="27"/>
      <c r="AC79" s="25" t="s">
        <v>644</v>
      </c>
      <c r="AD79" s="26"/>
      <c r="AE79" s="26" t="s">
        <v>645</v>
      </c>
      <c r="AF79" s="26"/>
      <c r="AG79" s="26" t="s">
        <v>646</v>
      </c>
      <c r="AH79" s="26"/>
      <c r="AI79" s="26" t="s">
        <v>647</v>
      </c>
      <c r="AJ79" s="26"/>
      <c r="AK79" s="26" t="s">
        <v>648</v>
      </c>
      <c r="AL79" s="27"/>
      <c r="AM79" s="25" t="s">
        <v>649</v>
      </c>
      <c r="AN79" s="26"/>
      <c r="AO79" s="26" t="s">
        <v>650</v>
      </c>
      <c r="AP79" s="26"/>
      <c r="AQ79" s="26" t="s">
        <v>651</v>
      </c>
      <c r="AR79" s="26"/>
      <c r="AS79" s="26" t="s">
        <v>652</v>
      </c>
      <c r="AT79" s="26"/>
      <c r="AU79" s="26" t="s">
        <v>653</v>
      </c>
      <c r="AV79" s="27"/>
      <c r="AW79" s="25" t="s">
        <v>654</v>
      </c>
      <c r="AX79" s="26"/>
      <c r="AY79" s="26" t="s">
        <v>655</v>
      </c>
      <c r="AZ79" s="26"/>
      <c r="BA79" s="26" t="s">
        <v>656</v>
      </c>
      <c r="BB79" s="26"/>
      <c r="BC79" s="26" t="s">
        <v>657</v>
      </c>
      <c r="BD79" s="26"/>
      <c r="BE79" s="26" t="s">
        <v>658</v>
      </c>
      <c r="BF79" s="27"/>
      <c r="BG79" s="25" t="s">
        <v>659</v>
      </c>
      <c r="BH79" s="26"/>
      <c r="BI79" s="26" t="s">
        <v>660</v>
      </c>
      <c r="BJ79" s="26"/>
      <c r="BK79" s="26" t="s">
        <v>661</v>
      </c>
      <c r="BL79" s="26"/>
      <c r="BM79" s="26" t="s">
        <v>662</v>
      </c>
      <c r="BN79" s="26"/>
      <c r="BO79" s="26" t="s">
        <v>663</v>
      </c>
      <c r="BP79" s="27"/>
      <c r="BQ79" s="25" t="s">
        <v>664</v>
      </c>
      <c r="BR79" s="26"/>
      <c r="BS79" s="26" t="s">
        <v>665</v>
      </c>
      <c r="BT79" s="26"/>
      <c r="BU79" s="26" t="s">
        <v>666</v>
      </c>
      <c r="BV79" s="26"/>
      <c r="BW79" s="26" t="s">
        <v>667</v>
      </c>
      <c r="BX79" s="26"/>
      <c r="BY79" s="26" t="s">
        <v>668</v>
      </c>
      <c r="BZ79" s="27"/>
      <c r="CA79" s="25" t="s">
        <v>669</v>
      </c>
      <c r="CB79" s="26"/>
      <c r="CC79" s="26" t="s">
        <v>670</v>
      </c>
      <c r="CD79" s="26"/>
      <c r="CE79" s="26" t="s">
        <v>671</v>
      </c>
      <c r="CF79" s="26"/>
      <c r="CG79" s="26" t="s">
        <v>672</v>
      </c>
      <c r="CH79" s="26"/>
      <c r="CI79" s="26" t="s">
        <v>673</v>
      </c>
      <c r="CJ79" s="27"/>
      <c r="CK79" s="25" t="s">
        <v>72</v>
      </c>
      <c r="CL79" s="27"/>
      <c r="CM79" s="25" t="s">
        <v>72</v>
      </c>
      <c r="CN79" s="26"/>
      <c r="CO79" s="26" t="s">
        <v>72</v>
      </c>
      <c r="CP79" s="26"/>
      <c r="CQ79" s="26" t="s">
        <v>72</v>
      </c>
      <c r="CR79" s="26"/>
      <c r="CS79" s="26" t="s">
        <v>72</v>
      </c>
      <c r="CT79" s="26"/>
      <c r="CU79" s="26" t="s">
        <v>72</v>
      </c>
      <c r="CV79" s="27"/>
      <c r="CW79" s="26"/>
    </row>
    <row r="80" spans="2:101" s="16" customFormat="1" ht="18.95" customHeight="1" x14ac:dyDescent="0.25">
      <c r="B80" s="39">
        <f>B81+Parameters!$C$9/2</f>
        <v>606.99200000000008</v>
      </c>
      <c r="C80" s="83"/>
      <c r="D80" s="26" t="s">
        <v>72</v>
      </c>
      <c r="E80" s="26"/>
      <c r="F80" s="45" t="s">
        <v>72</v>
      </c>
      <c r="G80" s="45"/>
      <c r="H80" s="45" t="s">
        <v>72</v>
      </c>
      <c r="I80" s="25"/>
      <c r="J80" s="26" t="s">
        <v>674</v>
      </c>
      <c r="K80" s="26"/>
      <c r="L80" s="26" t="s">
        <v>675</v>
      </c>
      <c r="M80" s="26"/>
      <c r="N80" s="26" t="s">
        <v>72</v>
      </c>
      <c r="O80" s="26"/>
      <c r="P80" s="26" t="s">
        <v>676</v>
      </c>
      <c r="Q80" s="26"/>
      <c r="R80" s="27" t="s">
        <v>677</v>
      </c>
      <c r="S80" s="25"/>
      <c r="T80" s="26" t="s">
        <v>678</v>
      </c>
      <c r="U80" s="26"/>
      <c r="V80" s="26" t="s">
        <v>679</v>
      </c>
      <c r="W80" s="26"/>
      <c r="X80" s="26" t="s">
        <v>72</v>
      </c>
      <c r="Y80" s="26"/>
      <c r="Z80" s="26" t="s">
        <v>680</v>
      </c>
      <c r="AA80" s="26"/>
      <c r="AB80" s="27" t="s">
        <v>681</v>
      </c>
      <c r="AC80" s="25"/>
      <c r="AD80" s="26" t="s">
        <v>682</v>
      </c>
      <c r="AE80" s="26"/>
      <c r="AF80" s="26" t="s">
        <v>683</v>
      </c>
      <c r="AG80" s="26"/>
      <c r="AH80" s="26" t="s">
        <v>72</v>
      </c>
      <c r="AI80" s="26"/>
      <c r="AJ80" s="26" t="s">
        <v>684</v>
      </c>
      <c r="AK80" s="26"/>
      <c r="AL80" s="27" t="s">
        <v>685</v>
      </c>
      <c r="AM80" s="25"/>
      <c r="AN80" s="26" t="s">
        <v>686</v>
      </c>
      <c r="AO80" s="26"/>
      <c r="AP80" s="26" t="s">
        <v>687</v>
      </c>
      <c r="AQ80" s="26"/>
      <c r="AR80" s="26" t="s">
        <v>72</v>
      </c>
      <c r="AS80" s="26"/>
      <c r="AT80" s="26" t="s">
        <v>688</v>
      </c>
      <c r="AU80" s="26"/>
      <c r="AV80" s="27" t="s">
        <v>689</v>
      </c>
      <c r="AW80" s="25"/>
      <c r="AX80" s="26" t="s">
        <v>690</v>
      </c>
      <c r="AY80" s="26"/>
      <c r="AZ80" s="26" t="s">
        <v>691</v>
      </c>
      <c r="BA80" s="26"/>
      <c r="BB80" s="26" t="s">
        <v>72</v>
      </c>
      <c r="BC80" s="26"/>
      <c r="BD80" s="26" t="s">
        <v>692</v>
      </c>
      <c r="BE80" s="26"/>
      <c r="BF80" s="27" t="s">
        <v>693</v>
      </c>
      <c r="BG80" s="25"/>
      <c r="BH80" s="26" t="s">
        <v>694</v>
      </c>
      <c r="BI80" s="26"/>
      <c r="BJ80" s="26" t="s">
        <v>695</v>
      </c>
      <c r="BK80" s="26"/>
      <c r="BL80" s="26" t="s">
        <v>72</v>
      </c>
      <c r="BM80" s="26"/>
      <c r="BN80" s="26" t="s">
        <v>696</v>
      </c>
      <c r="BO80" s="26"/>
      <c r="BP80" s="27" t="s">
        <v>697</v>
      </c>
      <c r="BQ80" s="25"/>
      <c r="BR80" s="26" t="s">
        <v>698</v>
      </c>
      <c r="BS80" s="26"/>
      <c r="BT80" s="26" t="s">
        <v>699</v>
      </c>
      <c r="BU80" s="26"/>
      <c r="BV80" s="26" t="s">
        <v>72</v>
      </c>
      <c r="BW80" s="26"/>
      <c r="BX80" s="26" t="s">
        <v>700</v>
      </c>
      <c r="BY80" s="26"/>
      <c r="BZ80" s="27" t="s">
        <v>701</v>
      </c>
      <c r="CA80" s="25"/>
      <c r="CB80" s="26" t="s">
        <v>702</v>
      </c>
      <c r="CC80" s="26"/>
      <c r="CD80" s="26" t="s">
        <v>703</v>
      </c>
      <c r="CE80" s="26"/>
      <c r="CF80" s="26" t="s">
        <v>72</v>
      </c>
      <c r="CG80" s="26"/>
      <c r="CH80" s="26" t="s">
        <v>704</v>
      </c>
      <c r="CI80" s="26"/>
      <c r="CJ80" s="27" t="s">
        <v>705</v>
      </c>
      <c r="CK80" s="25"/>
      <c r="CL80" s="27" t="s">
        <v>72</v>
      </c>
      <c r="CM80" s="25"/>
      <c r="CN80" s="26" t="s">
        <v>72</v>
      </c>
      <c r="CO80" s="26"/>
      <c r="CP80" s="26" t="s">
        <v>72</v>
      </c>
      <c r="CQ80" s="26"/>
      <c r="CR80" s="26" t="s">
        <v>72</v>
      </c>
      <c r="CS80" s="26"/>
      <c r="CT80" s="26" t="s">
        <v>72</v>
      </c>
      <c r="CU80" s="26"/>
      <c r="CV80" s="27" t="s">
        <v>72</v>
      </c>
      <c r="CW80" s="26"/>
    </row>
    <row r="81" spans="2:101" s="16" customFormat="1" ht="18.95" customHeight="1" x14ac:dyDescent="0.25">
      <c r="B81" s="39">
        <f>B82+Parameters!$C$9/2</f>
        <v>584.33200000000011</v>
      </c>
      <c r="C81" s="83"/>
      <c r="D81" s="26"/>
      <c r="E81" s="26" t="s">
        <v>72</v>
      </c>
      <c r="F81" s="45"/>
      <c r="G81" s="45" t="s">
        <v>72</v>
      </c>
      <c r="H81" s="45"/>
      <c r="I81" s="25" t="s">
        <v>72</v>
      </c>
      <c r="J81" s="26"/>
      <c r="K81" s="26" t="s">
        <v>706</v>
      </c>
      <c r="L81" s="26"/>
      <c r="M81" s="26" t="s">
        <v>73</v>
      </c>
      <c r="N81" s="26"/>
      <c r="O81" s="26" t="s">
        <v>707</v>
      </c>
      <c r="P81" s="26"/>
      <c r="Q81" s="26" t="s">
        <v>708</v>
      </c>
      <c r="R81" s="27"/>
      <c r="S81" s="25" t="s">
        <v>72</v>
      </c>
      <c r="T81" s="26"/>
      <c r="U81" s="26" t="s">
        <v>709</v>
      </c>
      <c r="V81" s="26"/>
      <c r="W81" s="26" t="s">
        <v>73</v>
      </c>
      <c r="X81" s="26"/>
      <c r="Y81" s="26" t="s">
        <v>710</v>
      </c>
      <c r="Z81" s="26"/>
      <c r="AA81" s="26" t="s">
        <v>711</v>
      </c>
      <c r="AB81" s="27"/>
      <c r="AC81" s="25" t="s">
        <v>72</v>
      </c>
      <c r="AD81" s="26"/>
      <c r="AE81" s="26" t="s">
        <v>712</v>
      </c>
      <c r="AF81" s="26"/>
      <c r="AG81" s="26" t="s">
        <v>73</v>
      </c>
      <c r="AH81" s="26"/>
      <c r="AI81" s="26" t="s">
        <v>713</v>
      </c>
      <c r="AJ81" s="26"/>
      <c r="AK81" s="26" t="s">
        <v>714</v>
      </c>
      <c r="AL81" s="27"/>
      <c r="AM81" s="25" t="s">
        <v>72</v>
      </c>
      <c r="AN81" s="26"/>
      <c r="AO81" s="26" t="s">
        <v>715</v>
      </c>
      <c r="AP81" s="26"/>
      <c r="AQ81" s="26" t="s">
        <v>73</v>
      </c>
      <c r="AR81" s="26"/>
      <c r="AS81" s="26" t="s">
        <v>716</v>
      </c>
      <c r="AT81" s="26"/>
      <c r="AU81" s="26" t="s">
        <v>717</v>
      </c>
      <c r="AV81" s="27"/>
      <c r="AW81" s="25" t="s">
        <v>72</v>
      </c>
      <c r="AX81" s="26"/>
      <c r="AY81" s="26" t="s">
        <v>718</v>
      </c>
      <c r="AZ81" s="26"/>
      <c r="BA81" s="26" t="s">
        <v>73</v>
      </c>
      <c r="BB81" s="26"/>
      <c r="BC81" s="26" t="s">
        <v>719</v>
      </c>
      <c r="BD81" s="26"/>
      <c r="BE81" s="26" t="s">
        <v>720</v>
      </c>
      <c r="BF81" s="27"/>
      <c r="BG81" s="25" t="s">
        <v>72</v>
      </c>
      <c r="BH81" s="26"/>
      <c r="BI81" s="26" t="s">
        <v>721</v>
      </c>
      <c r="BJ81" s="26"/>
      <c r="BK81" s="26" t="s">
        <v>73</v>
      </c>
      <c r="BL81" s="26"/>
      <c r="BM81" s="26" t="s">
        <v>722</v>
      </c>
      <c r="BN81" s="26"/>
      <c r="BO81" s="26" t="s">
        <v>723</v>
      </c>
      <c r="BP81" s="27"/>
      <c r="BQ81" s="25" t="s">
        <v>72</v>
      </c>
      <c r="BR81" s="26"/>
      <c r="BS81" s="26" t="s">
        <v>724</v>
      </c>
      <c r="BT81" s="26"/>
      <c r="BU81" s="26" t="s">
        <v>73</v>
      </c>
      <c r="BV81" s="26"/>
      <c r="BW81" s="26" t="s">
        <v>725</v>
      </c>
      <c r="BX81" s="26"/>
      <c r="BY81" s="26" t="s">
        <v>726</v>
      </c>
      <c r="BZ81" s="27"/>
      <c r="CA81" s="25" t="s">
        <v>72</v>
      </c>
      <c r="CB81" s="26"/>
      <c r="CC81" s="26" t="s">
        <v>727</v>
      </c>
      <c r="CD81" s="26"/>
      <c r="CE81" s="26" t="s">
        <v>73</v>
      </c>
      <c r="CF81" s="26"/>
      <c r="CG81" s="26" t="s">
        <v>728</v>
      </c>
      <c r="CH81" s="26"/>
      <c r="CI81" s="26" t="s">
        <v>729</v>
      </c>
      <c r="CJ81" s="27"/>
      <c r="CK81" s="25" t="s">
        <v>72</v>
      </c>
      <c r="CL81" s="27"/>
      <c r="CM81" s="25" t="s">
        <v>72</v>
      </c>
      <c r="CN81" s="26"/>
      <c r="CO81" s="26" t="s">
        <v>72</v>
      </c>
      <c r="CP81" s="26"/>
      <c r="CQ81" s="26" t="s">
        <v>1419</v>
      </c>
      <c r="CR81" s="26"/>
      <c r="CS81" s="26" t="s">
        <v>72</v>
      </c>
      <c r="CT81" s="26"/>
      <c r="CU81" s="26" t="s">
        <v>72</v>
      </c>
      <c r="CV81" s="27"/>
      <c r="CW81" s="26"/>
    </row>
    <row r="82" spans="2:101" s="16" customFormat="1" ht="18.95" customHeight="1" x14ac:dyDescent="0.25">
      <c r="B82" s="39">
        <f>B83+Parameters!$C$9/2</f>
        <v>561.67200000000014</v>
      </c>
      <c r="C82" s="83"/>
      <c r="D82" s="26" t="s">
        <v>72</v>
      </c>
      <c r="E82" s="26"/>
      <c r="F82" s="45" t="s">
        <v>72</v>
      </c>
      <c r="G82" s="45"/>
      <c r="H82" s="45" t="s">
        <v>72</v>
      </c>
      <c r="I82" s="25"/>
      <c r="J82" s="26" t="s">
        <v>73</v>
      </c>
      <c r="K82" s="26"/>
      <c r="L82" s="26" t="s">
        <v>73</v>
      </c>
      <c r="M82" s="26"/>
      <c r="N82" s="26" t="s">
        <v>73</v>
      </c>
      <c r="O82" s="26"/>
      <c r="P82" s="26" t="s">
        <v>73</v>
      </c>
      <c r="Q82" s="26"/>
      <c r="R82" s="27" t="s">
        <v>73</v>
      </c>
      <c r="S82" s="25"/>
      <c r="T82" s="26" t="s">
        <v>73</v>
      </c>
      <c r="U82" s="26"/>
      <c r="V82" s="26" t="s">
        <v>73</v>
      </c>
      <c r="W82" s="26"/>
      <c r="X82" s="26" t="s">
        <v>73</v>
      </c>
      <c r="Y82" s="26"/>
      <c r="Z82" s="26" t="s">
        <v>73</v>
      </c>
      <c r="AA82" s="26"/>
      <c r="AB82" s="27" t="s">
        <v>73</v>
      </c>
      <c r="AC82" s="25"/>
      <c r="AD82" s="26" t="s">
        <v>73</v>
      </c>
      <c r="AE82" s="26"/>
      <c r="AF82" s="26" t="s">
        <v>73</v>
      </c>
      <c r="AG82" s="26"/>
      <c r="AH82" s="26" t="s">
        <v>73</v>
      </c>
      <c r="AI82" s="26"/>
      <c r="AJ82" s="26" t="s">
        <v>73</v>
      </c>
      <c r="AK82" s="26"/>
      <c r="AL82" s="27" t="s">
        <v>73</v>
      </c>
      <c r="AM82" s="25"/>
      <c r="AN82" s="26" t="s">
        <v>73</v>
      </c>
      <c r="AO82" s="26"/>
      <c r="AP82" s="26" t="s">
        <v>73</v>
      </c>
      <c r="AQ82" s="26"/>
      <c r="AR82" s="26" t="s">
        <v>73</v>
      </c>
      <c r="AS82" s="26"/>
      <c r="AT82" s="26" t="s">
        <v>73</v>
      </c>
      <c r="AU82" s="26"/>
      <c r="AV82" s="27" t="s">
        <v>73</v>
      </c>
      <c r="AW82" s="25"/>
      <c r="AX82" s="26" t="s">
        <v>73</v>
      </c>
      <c r="AY82" s="26"/>
      <c r="AZ82" s="26" t="s">
        <v>73</v>
      </c>
      <c r="BA82" s="26"/>
      <c r="BB82" s="26" t="s">
        <v>73</v>
      </c>
      <c r="BC82" s="26"/>
      <c r="BD82" s="26" t="s">
        <v>73</v>
      </c>
      <c r="BE82" s="26"/>
      <c r="BF82" s="27" t="s">
        <v>73</v>
      </c>
      <c r="BG82" s="25"/>
      <c r="BH82" s="26" t="s">
        <v>73</v>
      </c>
      <c r="BI82" s="26"/>
      <c r="BJ82" s="26" t="s">
        <v>73</v>
      </c>
      <c r="BK82" s="26"/>
      <c r="BL82" s="26" t="s">
        <v>73</v>
      </c>
      <c r="BM82" s="26"/>
      <c r="BN82" s="26" t="s">
        <v>73</v>
      </c>
      <c r="BO82" s="26"/>
      <c r="BP82" s="27" t="s">
        <v>73</v>
      </c>
      <c r="BQ82" s="25"/>
      <c r="BR82" s="26" t="s">
        <v>73</v>
      </c>
      <c r="BS82" s="26"/>
      <c r="BT82" s="26" t="s">
        <v>73</v>
      </c>
      <c r="BU82" s="26"/>
      <c r="BV82" s="26" t="s">
        <v>73</v>
      </c>
      <c r="BW82" s="26"/>
      <c r="BX82" s="26" t="s">
        <v>73</v>
      </c>
      <c r="BY82" s="26"/>
      <c r="BZ82" s="27" t="s">
        <v>73</v>
      </c>
      <c r="CA82" s="25"/>
      <c r="CB82" s="26" t="s">
        <v>73</v>
      </c>
      <c r="CC82" s="26"/>
      <c r="CD82" s="26" t="s">
        <v>73</v>
      </c>
      <c r="CE82" s="26"/>
      <c r="CF82" s="26" t="s">
        <v>73</v>
      </c>
      <c r="CG82" s="26"/>
      <c r="CH82" s="26" t="s">
        <v>73</v>
      </c>
      <c r="CI82" s="26"/>
      <c r="CJ82" s="27" t="s">
        <v>73</v>
      </c>
      <c r="CK82" s="25"/>
      <c r="CL82" s="27" t="s">
        <v>72</v>
      </c>
      <c r="CM82" s="25"/>
      <c r="CN82" s="26" t="s">
        <v>1419</v>
      </c>
      <c r="CO82" s="26"/>
      <c r="CP82" s="26" t="s">
        <v>1419</v>
      </c>
      <c r="CQ82" s="26"/>
      <c r="CR82" s="26" t="s">
        <v>1419</v>
      </c>
      <c r="CS82" s="26"/>
      <c r="CT82" s="26" t="s">
        <v>1419</v>
      </c>
      <c r="CU82" s="26"/>
      <c r="CV82" s="27" t="s">
        <v>1419</v>
      </c>
      <c r="CW82" s="26"/>
    </row>
    <row r="83" spans="2:101" s="16" customFormat="1" ht="18.95" customHeight="1" x14ac:dyDescent="0.25">
      <c r="B83" s="39">
        <f>B84+Parameters!$C$9/2</f>
        <v>539.01200000000017</v>
      </c>
      <c r="C83" s="83"/>
      <c r="D83" s="26"/>
      <c r="E83" s="26" t="s">
        <v>72</v>
      </c>
      <c r="F83" s="45"/>
      <c r="G83" s="45" t="s">
        <v>72</v>
      </c>
      <c r="H83" s="45"/>
      <c r="I83" s="25" t="s">
        <v>73</v>
      </c>
      <c r="J83" s="26"/>
      <c r="K83" s="26" t="s">
        <v>730</v>
      </c>
      <c r="L83" s="26"/>
      <c r="M83" s="26" t="s">
        <v>73</v>
      </c>
      <c r="N83" s="26"/>
      <c r="O83" s="26" t="s">
        <v>731</v>
      </c>
      <c r="P83" s="26"/>
      <c r="Q83" s="26" t="s">
        <v>732</v>
      </c>
      <c r="R83" s="27"/>
      <c r="S83" s="25" t="s">
        <v>73</v>
      </c>
      <c r="T83" s="26"/>
      <c r="U83" s="26" t="s">
        <v>733</v>
      </c>
      <c r="V83" s="26"/>
      <c r="W83" s="26" t="s">
        <v>73</v>
      </c>
      <c r="X83" s="26"/>
      <c r="Y83" s="26" t="s">
        <v>734</v>
      </c>
      <c r="Z83" s="26"/>
      <c r="AA83" s="26" t="s">
        <v>735</v>
      </c>
      <c r="AB83" s="27"/>
      <c r="AC83" s="25" t="s">
        <v>73</v>
      </c>
      <c r="AD83" s="26"/>
      <c r="AE83" s="26" t="s">
        <v>736</v>
      </c>
      <c r="AF83" s="26"/>
      <c r="AG83" s="26" t="s">
        <v>73</v>
      </c>
      <c r="AH83" s="26"/>
      <c r="AI83" s="26" t="s">
        <v>737</v>
      </c>
      <c r="AJ83" s="26"/>
      <c r="AK83" s="26" t="s">
        <v>738</v>
      </c>
      <c r="AL83" s="27"/>
      <c r="AM83" s="25" t="s">
        <v>73</v>
      </c>
      <c r="AN83" s="26"/>
      <c r="AO83" s="26" t="s">
        <v>739</v>
      </c>
      <c r="AP83" s="26"/>
      <c r="AQ83" s="26" t="s">
        <v>73</v>
      </c>
      <c r="AR83" s="26"/>
      <c r="AS83" s="26" t="s">
        <v>740</v>
      </c>
      <c r="AT83" s="26"/>
      <c r="AU83" s="26" t="s">
        <v>741</v>
      </c>
      <c r="AV83" s="27"/>
      <c r="AW83" s="25" t="s">
        <v>73</v>
      </c>
      <c r="AX83" s="26"/>
      <c r="AY83" s="26" t="s">
        <v>742</v>
      </c>
      <c r="AZ83" s="26"/>
      <c r="BA83" s="26" t="s">
        <v>73</v>
      </c>
      <c r="BB83" s="26"/>
      <c r="BC83" s="26" t="s">
        <v>743</v>
      </c>
      <c r="BD83" s="26"/>
      <c r="BE83" s="26" t="s">
        <v>744</v>
      </c>
      <c r="BF83" s="27"/>
      <c r="BG83" s="25" t="s">
        <v>73</v>
      </c>
      <c r="BH83" s="26"/>
      <c r="BI83" s="26" t="s">
        <v>745</v>
      </c>
      <c r="BJ83" s="26"/>
      <c r="BK83" s="26" t="s">
        <v>73</v>
      </c>
      <c r="BL83" s="26"/>
      <c r="BM83" s="26" t="s">
        <v>746</v>
      </c>
      <c r="BN83" s="26"/>
      <c r="BO83" s="26" t="s">
        <v>747</v>
      </c>
      <c r="BP83" s="27"/>
      <c r="BQ83" s="25" t="s">
        <v>73</v>
      </c>
      <c r="BR83" s="26"/>
      <c r="BS83" s="26" t="s">
        <v>748</v>
      </c>
      <c r="BT83" s="26"/>
      <c r="BU83" s="26" t="s">
        <v>73</v>
      </c>
      <c r="BV83" s="26"/>
      <c r="BW83" s="26" t="s">
        <v>749</v>
      </c>
      <c r="BX83" s="26"/>
      <c r="BY83" s="26" t="s">
        <v>750</v>
      </c>
      <c r="BZ83" s="27"/>
      <c r="CA83" s="25" t="s">
        <v>73</v>
      </c>
      <c r="CB83" s="26"/>
      <c r="CC83" s="26" t="s">
        <v>751</v>
      </c>
      <c r="CD83" s="26"/>
      <c r="CE83" s="26" t="s">
        <v>73</v>
      </c>
      <c r="CF83" s="26"/>
      <c r="CG83" s="26" t="s">
        <v>752</v>
      </c>
      <c r="CH83" s="26"/>
      <c r="CI83" s="26" t="s">
        <v>753</v>
      </c>
      <c r="CJ83" s="27"/>
      <c r="CK83" s="25" t="s">
        <v>72</v>
      </c>
      <c r="CL83" s="27"/>
      <c r="CM83" s="25" t="s">
        <v>1419</v>
      </c>
      <c r="CN83" s="26"/>
      <c r="CO83" s="26" t="s">
        <v>72</v>
      </c>
      <c r="CP83" s="26"/>
      <c r="CQ83" s="26" t="s">
        <v>1419</v>
      </c>
      <c r="CR83" s="26"/>
      <c r="CS83" s="26" t="s">
        <v>72</v>
      </c>
      <c r="CT83" s="26"/>
      <c r="CU83" s="26" t="s">
        <v>72</v>
      </c>
      <c r="CV83" s="27"/>
      <c r="CW83" s="26"/>
    </row>
    <row r="84" spans="2:101" s="16" customFormat="1" ht="18.95" customHeight="1" x14ac:dyDescent="0.25">
      <c r="B84" s="39">
        <f>B85+Parameters!$C$9/2</f>
        <v>516.3520000000002</v>
      </c>
      <c r="C84" s="83"/>
      <c r="D84" s="26" t="s">
        <v>72</v>
      </c>
      <c r="E84" s="26"/>
      <c r="F84" s="45" t="s">
        <v>72</v>
      </c>
      <c r="G84" s="45"/>
      <c r="H84" s="45" t="s">
        <v>72</v>
      </c>
      <c r="I84" s="25"/>
      <c r="J84" s="26" t="s">
        <v>754</v>
      </c>
      <c r="K84" s="26"/>
      <c r="L84" s="26" t="s">
        <v>755</v>
      </c>
      <c r="M84" s="26"/>
      <c r="N84" s="26" t="s">
        <v>72</v>
      </c>
      <c r="O84" s="26"/>
      <c r="P84" s="26" t="s">
        <v>756</v>
      </c>
      <c r="Q84" s="26"/>
      <c r="R84" s="27" t="s">
        <v>72</v>
      </c>
      <c r="S84" s="25"/>
      <c r="T84" s="26" t="s">
        <v>757</v>
      </c>
      <c r="U84" s="26"/>
      <c r="V84" s="26" t="s">
        <v>758</v>
      </c>
      <c r="W84" s="26"/>
      <c r="X84" s="26" t="s">
        <v>72</v>
      </c>
      <c r="Y84" s="26"/>
      <c r="Z84" s="26" t="s">
        <v>759</v>
      </c>
      <c r="AA84" s="26"/>
      <c r="AB84" s="27" t="s">
        <v>72</v>
      </c>
      <c r="AC84" s="25"/>
      <c r="AD84" s="26" t="s">
        <v>760</v>
      </c>
      <c r="AE84" s="26"/>
      <c r="AF84" s="26" t="s">
        <v>761</v>
      </c>
      <c r="AG84" s="26"/>
      <c r="AH84" s="26" t="s">
        <v>72</v>
      </c>
      <c r="AI84" s="26"/>
      <c r="AJ84" s="26" t="s">
        <v>762</v>
      </c>
      <c r="AK84" s="26"/>
      <c r="AL84" s="27" t="s">
        <v>72</v>
      </c>
      <c r="AM84" s="25"/>
      <c r="AN84" s="26" t="s">
        <v>763</v>
      </c>
      <c r="AO84" s="26"/>
      <c r="AP84" s="26" t="s">
        <v>764</v>
      </c>
      <c r="AQ84" s="26"/>
      <c r="AR84" s="26" t="s">
        <v>72</v>
      </c>
      <c r="AS84" s="26"/>
      <c r="AT84" s="26" t="s">
        <v>765</v>
      </c>
      <c r="AU84" s="26"/>
      <c r="AV84" s="27" t="s">
        <v>72</v>
      </c>
      <c r="AW84" s="25"/>
      <c r="AX84" s="26" t="s">
        <v>766</v>
      </c>
      <c r="AY84" s="26"/>
      <c r="AZ84" s="26" t="s">
        <v>767</v>
      </c>
      <c r="BA84" s="26"/>
      <c r="BB84" s="26" t="s">
        <v>72</v>
      </c>
      <c r="BC84" s="26"/>
      <c r="BD84" s="26" t="s">
        <v>768</v>
      </c>
      <c r="BE84" s="26"/>
      <c r="BF84" s="27" t="s">
        <v>72</v>
      </c>
      <c r="BG84" s="25"/>
      <c r="BH84" s="26" t="s">
        <v>769</v>
      </c>
      <c r="BI84" s="26"/>
      <c r="BJ84" s="26" t="s">
        <v>770</v>
      </c>
      <c r="BK84" s="26"/>
      <c r="BL84" s="26" t="s">
        <v>72</v>
      </c>
      <c r="BM84" s="26"/>
      <c r="BN84" s="26" t="s">
        <v>771</v>
      </c>
      <c r="BO84" s="26"/>
      <c r="BP84" s="27" t="s">
        <v>72</v>
      </c>
      <c r="BQ84" s="25"/>
      <c r="BR84" s="26" t="s">
        <v>772</v>
      </c>
      <c r="BS84" s="26"/>
      <c r="BT84" s="26" t="s">
        <v>773</v>
      </c>
      <c r="BU84" s="26"/>
      <c r="BV84" s="26" t="s">
        <v>72</v>
      </c>
      <c r="BW84" s="26"/>
      <c r="BX84" s="26" t="s">
        <v>774</v>
      </c>
      <c r="BY84" s="26"/>
      <c r="BZ84" s="27" t="s">
        <v>72</v>
      </c>
      <c r="CA84" s="25"/>
      <c r="CB84" s="26" t="s">
        <v>775</v>
      </c>
      <c r="CC84" s="26"/>
      <c r="CD84" s="26" t="s">
        <v>776</v>
      </c>
      <c r="CE84" s="26"/>
      <c r="CF84" s="26" t="s">
        <v>72</v>
      </c>
      <c r="CG84" s="26"/>
      <c r="CH84" s="26" t="s">
        <v>777</v>
      </c>
      <c r="CI84" s="26"/>
      <c r="CJ84" s="27" t="s">
        <v>72</v>
      </c>
      <c r="CK84" s="25"/>
      <c r="CL84" s="27" t="s">
        <v>72</v>
      </c>
      <c r="CM84" s="25"/>
      <c r="CN84" s="26" t="s">
        <v>72</v>
      </c>
      <c r="CO84" s="26"/>
      <c r="CP84" s="26" t="s">
        <v>72</v>
      </c>
      <c r="CQ84" s="26"/>
      <c r="CR84" s="26" t="s">
        <v>72</v>
      </c>
      <c r="CS84" s="26"/>
      <c r="CT84" s="26" t="s">
        <v>72</v>
      </c>
      <c r="CU84" s="26"/>
      <c r="CV84" s="27" t="s">
        <v>72</v>
      </c>
      <c r="CW84" s="26"/>
    </row>
    <row r="85" spans="2:101" s="16" customFormat="1" ht="18.95" customHeight="1" x14ac:dyDescent="0.25">
      <c r="B85" s="39">
        <f>B86+Parameters!$C$9/2</f>
        <v>493.69200000000023</v>
      </c>
      <c r="C85" s="83"/>
      <c r="D85" s="26"/>
      <c r="E85" s="26" t="s">
        <v>72</v>
      </c>
      <c r="F85" s="45"/>
      <c r="G85" s="45" t="s">
        <v>72</v>
      </c>
      <c r="H85" s="45"/>
      <c r="I85" s="25" t="s">
        <v>778</v>
      </c>
      <c r="J85" s="26"/>
      <c r="K85" s="26" t="s">
        <v>779</v>
      </c>
      <c r="L85" s="26"/>
      <c r="M85" s="26" t="s">
        <v>780</v>
      </c>
      <c r="N85" s="26"/>
      <c r="O85" s="26" t="s">
        <v>781</v>
      </c>
      <c r="P85" s="26"/>
      <c r="Q85" s="26" t="s">
        <v>782</v>
      </c>
      <c r="R85" s="27"/>
      <c r="S85" s="25" t="s">
        <v>783</v>
      </c>
      <c r="T85" s="26"/>
      <c r="U85" s="26" t="s">
        <v>784</v>
      </c>
      <c r="V85" s="26"/>
      <c r="W85" s="26" t="s">
        <v>785</v>
      </c>
      <c r="X85" s="26"/>
      <c r="Y85" s="26" t="s">
        <v>786</v>
      </c>
      <c r="Z85" s="26"/>
      <c r="AA85" s="26" t="s">
        <v>787</v>
      </c>
      <c r="AB85" s="27"/>
      <c r="AC85" s="25" t="s">
        <v>788</v>
      </c>
      <c r="AD85" s="26"/>
      <c r="AE85" s="26" t="s">
        <v>789</v>
      </c>
      <c r="AF85" s="26"/>
      <c r="AG85" s="26" t="s">
        <v>790</v>
      </c>
      <c r="AH85" s="26"/>
      <c r="AI85" s="26" t="s">
        <v>791</v>
      </c>
      <c r="AJ85" s="26"/>
      <c r="AK85" s="26" t="s">
        <v>792</v>
      </c>
      <c r="AL85" s="27"/>
      <c r="AM85" s="25" t="s">
        <v>793</v>
      </c>
      <c r="AN85" s="26"/>
      <c r="AO85" s="26" t="s">
        <v>794</v>
      </c>
      <c r="AP85" s="26"/>
      <c r="AQ85" s="26" t="s">
        <v>795</v>
      </c>
      <c r="AR85" s="26"/>
      <c r="AS85" s="26" t="s">
        <v>796</v>
      </c>
      <c r="AT85" s="26"/>
      <c r="AU85" s="26" t="s">
        <v>797</v>
      </c>
      <c r="AV85" s="27"/>
      <c r="AW85" s="25" t="s">
        <v>798</v>
      </c>
      <c r="AX85" s="26"/>
      <c r="AY85" s="26" t="s">
        <v>799</v>
      </c>
      <c r="AZ85" s="26"/>
      <c r="BA85" s="26" t="s">
        <v>800</v>
      </c>
      <c r="BB85" s="26"/>
      <c r="BC85" s="26" t="s">
        <v>801</v>
      </c>
      <c r="BD85" s="26"/>
      <c r="BE85" s="26" t="s">
        <v>802</v>
      </c>
      <c r="BF85" s="27"/>
      <c r="BG85" s="25" t="s">
        <v>803</v>
      </c>
      <c r="BH85" s="26"/>
      <c r="BI85" s="26" t="s">
        <v>804</v>
      </c>
      <c r="BJ85" s="26"/>
      <c r="BK85" s="26" t="s">
        <v>805</v>
      </c>
      <c r="BL85" s="26"/>
      <c r="BM85" s="26" t="s">
        <v>806</v>
      </c>
      <c r="BN85" s="26"/>
      <c r="BO85" s="26" t="s">
        <v>807</v>
      </c>
      <c r="BP85" s="27"/>
      <c r="BQ85" s="25" t="s">
        <v>808</v>
      </c>
      <c r="BR85" s="26"/>
      <c r="BS85" s="26" t="s">
        <v>809</v>
      </c>
      <c r="BT85" s="26"/>
      <c r="BU85" s="26" t="s">
        <v>810</v>
      </c>
      <c r="BV85" s="26"/>
      <c r="BW85" s="26" t="s">
        <v>811</v>
      </c>
      <c r="BX85" s="26"/>
      <c r="BY85" s="26" t="s">
        <v>812</v>
      </c>
      <c r="BZ85" s="27"/>
      <c r="CA85" s="25" t="s">
        <v>813</v>
      </c>
      <c r="CB85" s="26"/>
      <c r="CC85" s="26" t="s">
        <v>814</v>
      </c>
      <c r="CD85" s="26"/>
      <c r="CE85" s="26" t="s">
        <v>815</v>
      </c>
      <c r="CF85" s="26"/>
      <c r="CG85" s="26" t="s">
        <v>816</v>
      </c>
      <c r="CH85" s="26"/>
      <c r="CI85" s="26" t="s">
        <v>817</v>
      </c>
      <c r="CJ85" s="27"/>
      <c r="CK85" s="25" t="s">
        <v>72</v>
      </c>
      <c r="CL85" s="27"/>
      <c r="CM85" s="25" t="s">
        <v>72</v>
      </c>
      <c r="CN85" s="26"/>
      <c r="CO85" s="26" t="s">
        <v>72</v>
      </c>
      <c r="CP85" s="26"/>
      <c r="CQ85" s="26" t="s">
        <v>72</v>
      </c>
      <c r="CR85" s="26"/>
      <c r="CS85" s="26" t="s">
        <v>72</v>
      </c>
      <c r="CT85" s="26"/>
      <c r="CU85" s="26" t="s">
        <v>72</v>
      </c>
      <c r="CV85" s="27"/>
      <c r="CW85" s="26"/>
    </row>
    <row r="86" spans="2:101" s="16" customFormat="1" ht="18.95" customHeight="1" x14ac:dyDescent="0.25">
      <c r="B86" s="39">
        <f>B87+Parameters!$C$9/2</f>
        <v>471.03200000000021</v>
      </c>
      <c r="C86" s="83"/>
      <c r="D86" s="26" t="s">
        <v>72</v>
      </c>
      <c r="E86" s="26"/>
      <c r="F86" s="45" t="s">
        <v>72</v>
      </c>
      <c r="G86" s="45"/>
      <c r="H86" s="45" t="s">
        <v>72</v>
      </c>
      <c r="I86" s="25"/>
      <c r="J86" s="26" t="s">
        <v>818</v>
      </c>
      <c r="K86" s="26"/>
      <c r="L86" s="26" t="s">
        <v>819</v>
      </c>
      <c r="M86" s="26"/>
      <c r="N86" s="26" t="s">
        <v>820</v>
      </c>
      <c r="O86" s="26"/>
      <c r="P86" s="26" t="s">
        <v>821</v>
      </c>
      <c r="Q86" s="26"/>
      <c r="R86" s="27" t="s">
        <v>822</v>
      </c>
      <c r="S86" s="25"/>
      <c r="T86" s="26" t="s">
        <v>823</v>
      </c>
      <c r="U86" s="26"/>
      <c r="V86" s="26" t="s">
        <v>824</v>
      </c>
      <c r="W86" s="26"/>
      <c r="X86" s="26" t="s">
        <v>825</v>
      </c>
      <c r="Y86" s="26"/>
      <c r="Z86" s="26" t="s">
        <v>826</v>
      </c>
      <c r="AA86" s="26"/>
      <c r="AB86" s="27" t="s">
        <v>827</v>
      </c>
      <c r="AC86" s="25"/>
      <c r="AD86" s="26" t="s">
        <v>828</v>
      </c>
      <c r="AE86" s="26"/>
      <c r="AF86" s="26" t="s">
        <v>829</v>
      </c>
      <c r="AG86" s="26"/>
      <c r="AH86" s="26" t="s">
        <v>830</v>
      </c>
      <c r="AI86" s="26"/>
      <c r="AJ86" s="26" t="s">
        <v>831</v>
      </c>
      <c r="AK86" s="26"/>
      <c r="AL86" s="27" t="s">
        <v>832</v>
      </c>
      <c r="AM86" s="25"/>
      <c r="AN86" s="26" t="s">
        <v>833</v>
      </c>
      <c r="AO86" s="26"/>
      <c r="AP86" s="26" t="s">
        <v>834</v>
      </c>
      <c r="AQ86" s="26"/>
      <c r="AR86" s="26" t="s">
        <v>835</v>
      </c>
      <c r="AS86" s="26"/>
      <c r="AT86" s="26" t="s">
        <v>836</v>
      </c>
      <c r="AU86" s="26"/>
      <c r="AV86" s="27" t="s">
        <v>837</v>
      </c>
      <c r="AW86" s="25"/>
      <c r="AX86" s="26" t="s">
        <v>838</v>
      </c>
      <c r="AY86" s="26"/>
      <c r="AZ86" s="26" t="s">
        <v>839</v>
      </c>
      <c r="BA86" s="26"/>
      <c r="BB86" s="26" t="s">
        <v>840</v>
      </c>
      <c r="BC86" s="26"/>
      <c r="BD86" s="26" t="s">
        <v>841</v>
      </c>
      <c r="BE86" s="26"/>
      <c r="BF86" s="27" t="s">
        <v>842</v>
      </c>
      <c r="BG86" s="25"/>
      <c r="BH86" s="26" t="s">
        <v>843</v>
      </c>
      <c r="BI86" s="26"/>
      <c r="BJ86" s="26" t="s">
        <v>844</v>
      </c>
      <c r="BK86" s="26"/>
      <c r="BL86" s="26" t="s">
        <v>845</v>
      </c>
      <c r="BM86" s="26"/>
      <c r="BN86" s="26" t="s">
        <v>846</v>
      </c>
      <c r="BO86" s="26"/>
      <c r="BP86" s="27" t="s">
        <v>847</v>
      </c>
      <c r="BQ86" s="25"/>
      <c r="BR86" s="26" t="s">
        <v>848</v>
      </c>
      <c r="BS86" s="26"/>
      <c r="BT86" s="26" t="s">
        <v>849</v>
      </c>
      <c r="BU86" s="26"/>
      <c r="BV86" s="26" t="s">
        <v>850</v>
      </c>
      <c r="BW86" s="26"/>
      <c r="BX86" s="26" t="s">
        <v>851</v>
      </c>
      <c r="BY86" s="26"/>
      <c r="BZ86" s="27" t="s">
        <v>852</v>
      </c>
      <c r="CA86" s="25"/>
      <c r="CB86" s="26" t="s">
        <v>853</v>
      </c>
      <c r="CC86" s="26"/>
      <c r="CD86" s="26" t="s">
        <v>854</v>
      </c>
      <c r="CE86" s="26"/>
      <c r="CF86" s="26" t="s">
        <v>855</v>
      </c>
      <c r="CG86" s="26"/>
      <c r="CH86" s="26" t="s">
        <v>856</v>
      </c>
      <c r="CI86" s="26"/>
      <c r="CJ86" s="27" t="s">
        <v>857</v>
      </c>
      <c r="CK86" s="25"/>
      <c r="CL86" s="27" t="s">
        <v>72</v>
      </c>
      <c r="CM86" s="25"/>
      <c r="CN86" s="26" t="s">
        <v>72</v>
      </c>
      <c r="CO86" s="26"/>
      <c r="CP86" s="26" t="s">
        <v>1427</v>
      </c>
      <c r="CQ86" s="26"/>
      <c r="CR86" s="26" t="s">
        <v>1428</v>
      </c>
      <c r="CS86" s="26"/>
      <c r="CT86" s="26" t="s">
        <v>72</v>
      </c>
      <c r="CU86" s="26"/>
      <c r="CV86" s="27" t="s">
        <v>72</v>
      </c>
      <c r="CW86" s="26"/>
    </row>
    <row r="87" spans="2:101" s="16" customFormat="1" ht="18.95" customHeight="1" x14ac:dyDescent="0.25">
      <c r="B87" s="39">
        <f>B88+Parameters!$C$9/2</f>
        <v>448.37200000000018</v>
      </c>
      <c r="C87" s="83"/>
      <c r="D87" s="26"/>
      <c r="E87" s="26" t="s">
        <v>72</v>
      </c>
      <c r="F87" s="45"/>
      <c r="G87" s="45" t="s">
        <v>1423</v>
      </c>
      <c r="H87" s="45"/>
      <c r="I87" s="25" t="s">
        <v>72</v>
      </c>
      <c r="J87" s="26"/>
      <c r="K87" s="26" t="s">
        <v>858</v>
      </c>
      <c r="L87" s="26"/>
      <c r="M87" s="26" t="s">
        <v>859</v>
      </c>
      <c r="N87" s="26"/>
      <c r="O87" s="26" t="s">
        <v>72</v>
      </c>
      <c r="P87" s="26"/>
      <c r="Q87" s="26" t="s">
        <v>860</v>
      </c>
      <c r="R87" s="27"/>
      <c r="S87" s="25" t="s">
        <v>72</v>
      </c>
      <c r="T87" s="26"/>
      <c r="U87" s="26" t="s">
        <v>861</v>
      </c>
      <c r="V87" s="26"/>
      <c r="W87" s="26" t="s">
        <v>862</v>
      </c>
      <c r="X87" s="26"/>
      <c r="Y87" s="26" t="s">
        <v>72</v>
      </c>
      <c r="Z87" s="26"/>
      <c r="AA87" s="26" t="s">
        <v>863</v>
      </c>
      <c r="AB87" s="27"/>
      <c r="AC87" s="25" t="s">
        <v>72</v>
      </c>
      <c r="AD87" s="26"/>
      <c r="AE87" s="26" t="s">
        <v>864</v>
      </c>
      <c r="AF87" s="26"/>
      <c r="AG87" s="26" t="s">
        <v>865</v>
      </c>
      <c r="AH87" s="26"/>
      <c r="AI87" s="26" t="s">
        <v>72</v>
      </c>
      <c r="AJ87" s="26"/>
      <c r="AK87" s="26" t="s">
        <v>866</v>
      </c>
      <c r="AL87" s="27"/>
      <c r="AM87" s="25" t="s">
        <v>72</v>
      </c>
      <c r="AN87" s="26"/>
      <c r="AO87" s="26" t="s">
        <v>867</v>
      </c>
      <c r="AP87" s="26"/>
      <c r="AQ87" s="26" t="s">
        <v>868</v>
      </c>
      <c r="AR87" s="26"/>
      <c r="AS87" s="26" t="s">
        <v>72</v>
      </c>
      <c r="AT87" s="26"/>
      <c r="AU87" s="26" t="s">
        <v>869</v>
      </c>
      <c r="AV87" s="27"/>
      <c r="AW87" s="25" t="s">
        <v>72</v>
      </c>
      <c r="AX87" s="26"/>
      <c r="AY87" s="26" t="s">
        <v>870</v>
      </c>
      <c r="AZ87" s="26"/>
      <c r="BA87" s="26" t="s">
        <v>871</v>
      </c>
      <c r="BB87" s="26"/>
      <c r="BC87" s="26" t="s">
        <v>72</v>
      </c>
      <c r="BD87" s="26"/>
      <c r="BE87" s="26" t="s">
        <v>872</v>
      </c>
      <c r="BF87" s="27"/>
      <c r="BG87" s="25" t="s">
        <v>72</v>
      </c>
      <c r="BH87" s="26"/>
      <c r="BI87" s="26" t="s">
        <v>873</v>
      </c>
      <c r="BJ87" s="26"/>
      <c r="BK87" s="26" t="s">
        <v>874</v>
      </c>
      <c r="BL87" s="26"/>
      <c r="BM87" s="26" t="s">
        <v>72</v>
      </c>
      <c r="BN87" s="26"/>
      <c r="BO87" s="26" t="s">
        <v>875</v>
      </c>
      <c r="BP87" s="27"/>
      <c r="BQ87" s="25" t="s">
        <v>72</v>
      </c>
      <c r="BR87" s="26"/>
      <c r="BS87" s="26" t="s">
        <v>876</v>
      </c>
      <c r="BT87" s="26"/>
      <c r="BU87" s="26" t="s">
        <v>877</v>
      </c>
      <c r="BV87" s="26"/>
      <c r="BW87" s="26" t="s">
        <v>72</v>
      </c>
      <c r="BX87" s="26"/>
      <c r="BY87" s="26" t="s">
        <v>878</v>
      </c>
      <c r="BZ87" s="27"/>
      <c r="CA87" s="25" t="s">
        <v>72</v>
      </c>
      <c r="CB87" s="26"/>
      <c r="CC87" s="26" t="s">
        <v>879</v>
      </c>
      <c r="CD87" s="26"/>
      <c r="CE87" s="26" t="s">
        <v>880</v>
      </c>
      <c r="CF87" s="26"/>
      <c r="CG87" s="26" t="s">
        <v>72</v>
      </c>
      <c r="CH87" s="26"/>
      <c r="CI87" s="26" t="s">
        <v>881</v>
      </c>
      <c r="CJ87" s="27"/>
      <c r="CK87" s="25" t="s">
        <v>72</v>
      </c>
      <c r="CL87" s="27"/>
      <c r="CM87" s="25" t="s">
        <v>72</v>
      </c>
      <c r="CN87" s="26"/>
      <c r="CO87" s="26" t="s">
        <v>72</v>
      </c>
      <c r="CP87" s="26"/>
      <c r="CQ87" s="26" t="s">
        <v>72</v>
      </c>
      <c r="CR87" s="26"/>
      <c r="CS87" s="26" t="s">
        <v>72</v>
      </c>
      <c r="CT87" s="26"/>
      <c r="CU87" s="26" t="s">
        <v>72</v>
      </c>
      <c r="CV87" s="27"/>
      <c r="CW87" s="26"/>
    </row>
    <row r="88" spans="2:101" s="16" customFormat="1" ht="18.95" customHeight="1" x14ac:dyDescent="0.25">
      <c r="B88" s="39">
        <f>B89+Parameters!$C$9/2</f>
        <v>425.71200000000016</v>
      </c>
      <c r="C88" s="83"/>
      <c r="D88" s="26" t="s">
        <v>72</v>
      </c>
      <c r="E88" s="26"/>
      <c r="F88" s="45" t="s">
        <v>72</v>
      </c>
      <c r="G88" s="45"/>
      <c r="H88" s="45" t="s">
        <v>1423</v>
      </c>
      <c r="I88" s="25"/>
      <c r="J88" s="26" t="s">
        <v>882</v>
      </c>
      <c r="K88" s="26"/>
      <c r="L88" s="26" t="s">
        <v>72</v>
      </c>
      <c r="M88" s="26"/>
      <c r="N88" s="26" t="s">
        <v>883</v>
      </c>
      <c r="O88" s="26"/>
      <c r="P88" s="26" t="s">
        <v>884</v>
      </c>
      <c r="Q88" s="26"/>
      <c r="R88" s="27" t="s">
        <v>885</v>
      </c>
      <c r="S88" s="25"/>
      <c r="T88" s="26" t="s">
        <v>886</v>
      </c>
      <c r="U88" s="26"/>
      <c r="V88" s="26" t="s">
        <v>72</v>
      </c>
      <c r="W88" s="26"/>
      <c r="X88" s="26" t="s">
        <v>887</v>
      </c>
      <c r="Y88" s="26"/>
      <c r="Z88" s="26" t="s">
        <v>888</v>
      </c>
      <c r="AA88" s="26"/>
      <c r="AB88" s="27" t="s">
        <v>889</v>
      </c>
      <c r="AC88" s="25"/>
      <c r="AD88" s="26" t="s">
        <v>890</v>
      </c>
      <c r="AE88" s="26"/>
      <c r="AF88" s="26" t="s">
        <v>72</v>
      </c>
      <c r="AG88" s="26"/>
      <c r="AH88" s="26" t="s">
        <v>891</v>
      </c>
      <c r="AI88" s="26"/>
      <c r="AJ88" s="26" t="s">
        <v>892</v>
      </c>
      <c r="AK88" s="26"/>
      <c r="AL88" s="27" t="s">
        <v>893</v>
      </c>
      <c r="AM88" s="25"/>
      <c r="AN88" s="26" t="s">
        <v>894</v>
      </c>
      <c r="AO88" s="26"/>
      <c r="AP88" s="26" t="s">
        <v>72</v>
      </c>
      <c r="AQ88" s="26"/>
      <c r="AR88" s="26" t="s">
        <v>895</v>
      </c>
      <c r="AS88" s="26"/>
      <c r="AT88" s="26" t="s">
        <v>896</v>
      </c>
      <c r="AU88" s="26"/>
      <c r="AV88" s="27" t="s">
        <v>897</v>
      </c>
      <c r="AW88" s="25"/>
      <c r="AX88" s="26" t="s">
        <v>898</v>
      </c>
      <c r="AY88" s="26"/>
      <c r="AZ88" s="26" t="s">
        <v>72</v>
      </c>
      <c r="BA88" s="26"/>
      <c r="BB88" s="26" t="s">
        <v>899</v>
      </c>
      <c r="BC88" s="26"/>
      <c r="BD88" s="26" t="s">
        <v>900</v>
      </c>
      <c r="BE88" s="26"/>
      <c r="BF88" s="27" t="s">
        <v>901</v>
      </c>
      <c r="BG88" s="25"/>
      <c r="BH88" s="26" t="s">
        <v>902</v>
      </c>
      <c r="BI88" s="26"/>
      <c r="BJ88" s="26" t="s">
        <v>72</v>
      </c>
      <c r="BK88" s="26"/>
      <c r="BL88" s="26" t="s">
        <v>903</v>
      </c>
      <c r="BM88" s="26"/>
      <c r="BN88" s="26" t="s">
        <v>904</v>
      </c>
      <c r="BO88" s="26"/>
      <c r="BP88" s="27" t="s">
        <v>905</v>
      </c>
      <c r="BQ88" s="25"/>
      <c r="BR88" s="26" t="s">
        <v>906</v>
      </c>
      <c r="BS88" s="26"/>
      <c r="BT88" s="26" t="s">
        <v>72</v>
      </c>
      <c r="BU88" s="26"/>
      <c r="BV88" s="26" t="s">
        <v>907</v>
      </c>
      <c r="BW88" s="26"/>
      <c r="BX88" s="26" t="s">
        <v>908</v>
      </c>
      <c r="BY88" s="26"/>
      <c r="BZ88" s="27" t="s">
        <v>909</v>
      </c>
      <c r="CA88" s="25"/>
      <c r="CB88" s="26" t="s">
        <v>910</v>
      </c>
      <c r="CC88" s="26"/>
      <c r="CD88" s="26" t="s">
        <v>72</v>
      </c>
      <c r="CE88" s="26"/>
      <c r="CF88" s="26" t="s">
        <v>911</v>
      </c>
      <c r="CG88" s="26"/>
      <c r="CH88" s="26" t="s">
        <v>912</v>
      </c>
      <c r="CI88" s="26"/>
      <c r="CJ88" s="27" t="s">
        <v>913</v>
      </c>
      <c r="CK88" s="25"/>
      <c r="CL88" s="27" t="s">
        <v>72</v>
      </c>
      <c r="CM88" s="25"/>
      <c r="CN88" s="26" t="s">
        <v>72</v>
      </c>
      <c r="CO88" s="26"/>
      <c r="CP88" s="26" t="s">
        <v>72</v>
      </c>
      <c r="CQ88" s="26"/>
      <c r="CR88" s="26" t="s">
        <v>72</v>
      </c>
      <c r="CS88" s="26"/>
      <c r="CT88" s="26" t="s">
        <v>72</v>
      </c>
      <c r="CU88" s="26"/>
      <c r="CV88" s="27" t="s">
        <v>72</v>
      </c>
      <c r="CW88" s="26"/>
    </row>
    <row r="89" spans="2:101" s="16" customFormat="1" ht="18.95" customHeight="1" x14ac:dyDescent="0.25">
      <c r="B89" s="39">
        <f>B90+Parameters!$C$9/2</f>
        <v>403.05200000000013</v>
      </c>
      <c r="C89" s="83"/>
      <c r="D89" s="26"/>
      <c r="E89" s="26" t="s">
        <v>72</v>
      </c>
      <c r="F89" s="45"/>
      <c r="G89" s="98" t="s">
        <v>1424</v>
      </c>
      <c r="H89" s="45"/>
      <c r="I89" s="25" t="s">
        <v>914</v>
      </c>
      <c r="J89" s="26"/>
      <c r="K89" s="26" t="s">
        <v>915</v>
      </c>
      <c r="L89" s="26"/>
      <c r="M89" s="26" t="s">
        <v>916</v>
      </c>
      <c r="N89" s="26"/>
      <c r="O89" s="26" t="s">
        <v>917</v>
      </c>
      <c r="P89" s="26"/>
      <c r="Q89" s="26" t="s">
        <v>918</v>
      </c>
      <c r="R89" s="27"/>
      <c r="S89" s="25" t="s">
        <v>919</v>
      </c>
      <c r="T89" s="26"/>
      <c r="U89" s="26" t="s">
        <v>920</v>
      </c>
      <c r="V89" s="26"/>
      <c r="W89" s="26" t="s">
        <v>921</v>
      </c>
      <c r="X89" s="26"/>
      <c r="Y89" s="26" t="s">
        <v>922</v>
      </c>
      <c r="Z89" s="26"/>
      <c r="AA89" s="26" t="s">
        <v>923</v>
      </c>
      <c r="AB89" s="27"/>
      <c r="AC89" s="25" t="s">
        <v>924</v>
      </c>
      <c r="AD89" s="26"/>
      <c r="AE89" s="26" t="s">
        <v>925</v>
      </c>
      <c r="AF89" s="26"/>
      <c r="AG89" s="26" t="s">
        <v>926</v>
      </c>
      <c r="AH89" s="26"/>
      <c r="AI89" s="26" t="s">
        <v>927</v>
      </c>
      <c r="AJ89" s="26"/>
      <c r="AK89" s="26" t="s">
        <v>928</v>
      </c>
      <c r="AL89" s="27"/>
      <c r="AM89" s="25" t="s">
        <v>929</v>
      </c>
      <c r="AN89" s="26"/>
      <c r="AO89" s="26" t="s">
        <v>930</v>
      </c>
      <c r="AP89" s="26"/>
      <c r="AQ89" s="26" t="s">
        <v>931</v>
      </c>
      <c r="AR89" s="26"/>
      <c r="AS89" s="26" t="s">
        <v>932</v>
      </c>
      <c r="AT89" s="26"/>
      <c r="AU89" s="26" t="s">
        <v>933</v>
      </c>
      <c r="AV89" s="27"/>
      <c r="AW89" s="25" t="s">
        <v>934</v>
      </c>
      <c r="AX89" s="26"/>
      <c r="AY89" s="26" t="s">
        <v>935</v>
      </c>
      <c r="AZ89" s="26"/>
      <c r="BA89" s="26" t="s">
        <v>936</v>
      </c>
      <c r="BB89" s="26"/>
      <c r="BC89" s="26" t="s">
        <v>937</v>
      </c>
      <c r="BD89" s="26"/>
      <c r="BE89" s="26" t="s">
        <v>938</v>
      </c>
      <c r="BF89" s="27"/>
      <c r="BG89" s="25" t="s">
        <v>939</v>
      </c>
      <c r="BH89" s="26"/>
      <c r="BI89" s="26" t="s">
        <v>940</v>
      </c>
      <c r="BJ89" s="26"/>
      <c r="BK89" s="26" t="s">
        <v>941</v>
      </c>
      <c r="BL89" s="26"/>
      <c r="BM89" s="26" t="s">
        <v>942</v>
      </c>
      <c r="BN89" s="26"/>
      <c r="BO89" s="26" t="s">
        <v>943</v>
      </c>
      <c r="BP89" s="27"/>
      <c r="BQ89" s="25" t="s">
        <v>944</v>
      </c>
      <c r="BR89" s="26"/>
      <c r="BS89" s="26" t="s">
        <v>945</v>
      </c>
      <c r="BT89" s="26"/>
      <c r="BU89" s="26" t="s">
        <v>946</v>
      </c>
      <c r="BV89" s="26"/>
      <c r="BW89" s="26" t="s">
        <v>947</v>
      </c>
      <c r="BX89" s="26"/>
      <c r="BY89" s="26" t="s">
        <v>948</v>
      </c>
      <c r="BZ89" s="27"/>
      <c r="CA89" s="25" t="s">
        <v>949</v>
      </c>
      <c r="CB89" s="26"/>
      <c r="CC89" s="26" t="s">
        <v>950</v>
      </c>
      <c r="CD89" s="26"/>
      <c r="CE89" s="26" t="s">
        <v>951</v>
      </c>
      <c r="CF89" s="26"/>
      <c r="CG89" s="26" t="s">
        <v>952</v>
      </c>
      <c r="CH89" s="26"/>
      <c r="CI89" s="26" t="s">
        <v>953</v>
      </c>
      <c r="CJ89" s="27"/>
      <c r="CK89" s="25" t="s">
        <v>72</v>
      </c>
      <c r="CL89" s="27"/>
      <c r="CM89" s="25" t="s">
        <v>72</v>
      </c>
      <c r="CN89" s="26"/>
      <c r="CO89" s="26" t="s">
        <v>72</v>
      </c>
      <c r="CP89" s="26"/>
      <c r="CQ89" s="26" t="s">
        <v>72</v>
      </c>
      <c r="CR89" s="26"/>
      <c r="CS89" s="26" t="s">
        <v>72</v>
      </c>
      <c r="CT89" s="26"/>
      <c r="CU89" s="26" t="s">
        <v>72</v>
      </c>
      <c r="CV89" s="27"/>
      <c r="CW89" s="26"/>
    </row>
    <row r="90" spans="2:101" s="16" customFormat="1" ht="18.95" customHeight="1" x14ac:dyDescent="0.25">
      <c r="B90" s="39">
        <f>B91+Parameters!$C$9/2</f>
        <v>380.39200000000011</v>
      </c>
      <c r="C90" s="83"/>
      <c r="D90" s="26" t="s">
        <v>72</v>
      </c>
      <c r="E90" s="26"/>
      <c r="F90" s="45" t="s">
        <v>72</v>
      </c>
      <c r="G90" s="45"/>
      <c r="H90" s="98" t="s">
        <v>1424</v>
      </c>
      <c r="I90" s="25"/>
      <c r="J90" s="26" t="s">
        <v>954</v>
      </c>
      <c r="K90" s="26"/>
      <c r="L90" s="26" t="s">
        <v>955</v>
      </c>
      <c r="M90" s="26"/>
      <c r="N90" s="26" t="s">
        <v>956</v>
      </c>
      <c r="O90" s="26"/>
      <c r="P90" s="26" t="s">
        <v>957</v>
      </c>
      <c r="Q90" s="26"/>
      <c r="R90" s="27" t="s">
        <v>72</v>
      </c>
      <c r="S90" s="25"/>
      <c r="T90" s="26" t="s">
        <v>958</v>
      </c>
      <c r="U90" s="26"/>
      <c r="V90" s="26" t="s">
        <v>959</v>
      </c>
      <c r="W90" s="26"/>
      <c r="X90" s="26" t="s">
        <v>960</v>
      </c>
      <c r="Y90" s="26"/>
      <c r="Z90" s="26" t="s">
        <v>961</v>
      </c>
      <c r="AA90" s="26"/>
      <c r="AB90" s="27" t="s">
        <v>72</v>
      </c>
      <c r="AC90" s="25"/>
      <c r="AD90" s="26" t="s">
        <v>962</v>
      </c>
      <c r="AE90" s="26"/>
      <c r="AF90" s="26" t="s">
        <v>963</v>
      </c>
      <c r="AG90" s="26"/>
      <c r="AH90" s="26" t="s">
        <v>964</v>
      </c>
      <c r="AI90" s="26"/>
      <c r="AJ90" s="26" t="s">
        <v>965</v>
      </c>
      <c r="AK90" s="26"/>
      <c r="AL90" s="27" t="s">
        <v>72</v>
      </c>
      <c r="AM90" s="25"/>
      <c r="AN90" s="26" t="s">
        <v>966</v>
      </c>
      <c r="AO90" s="26"/>
      <c r="AP90" s="26" t="s">
        <v>967</v>
      </c>
      <c r="AQ90" s="26"/>
      <c r="AR90" s="26" t="s">
        <v>968</v>
      </c>
      <c r="AS90" s="26"/>
      <c r="AT90" s="26" t="s">
        <v>969</v>
      </c>
      <c r="AU90" s="26"/>
      <c r="AV90" s="27" t="s">
        <v>72</v>
      </c>
      <c r="AW90" s="25"/>
      <c r="AX90" s="26" t="s">
        <v>970</v>
      </c>
      <c r="AY90" s="26"/>
      <c r="AZ90" s="26" t="s">
        <v>971</v>
      </c>
      <c r="BA90" s="26"/>
      <c r="BB90" s="26" t="s">
        <v>972</v>
      </c>
      <c r="BC90" s="26"/>
      <c r="BD90" s="26" t="s">
        <v>973</v>
      </c>
      <c r="BE90" s="26"/>
      <c r="BF90" s="27" t="s">
        <v>72</v>
      </c>
      <c r="BG90" s="25"/>
      <c r="BH90" s="26" t="s">
        <v>974</v>
      </c>
      <c r="BI90" s="26"/>
      <c r="BJ90" s="26" t="s">
        <v>975</v>
      </c>
      <c r="BK90" s="26"/>
      <c r="BL90" s="26" t="s">
        <v>976</v>
      </c>
      <c r="BM90" s="26"/>
      <c r="BN90" s="26" t="s">
        <v>977</v>
      </c>
      <c r="BO90" s="26"/>
      <c r="BP90" s="27" t="s">
        <v>72</v>
      </c>
      <c r="BQ90" s="25"/>
      <c r="BR90" s="26" t="s">
        <v>978</v>
      </c>
      <c r="BS90" s="26"/>
      <c r="BT90" s="26" t="s">
        <v>979</v>
      </c>
      <c r="BU90" s="26"/>
      <c r="BV90" s="26" t="s">
        <v>980</v>
      </c>
      <c r="BW90" s="26"/>
      <c r="BX90" s="26" t="s">
        <v>981</v>
      </c>
      <c r="BY90" s="26"/>
      <c r="BZ90" s="27" t="s">
        <v>72</v>
      </c>
      <c r="CA90" s="25"/>
      <c r="CB90" s="26" t="s">
        <v>982</v>
      </c>
      <c r="CC90" s="26"/>
      <c r="CD90" s="26" t="s">
        <v>983</v>
      </c>
      <c r="CE90" s="26"/>
      <c r="CF90" s="26" t="s">
        <v>984</v>
      </c>
      <c r="CG90" s="26"/>
      <c r="CH90" s="26" t="s">
        <v>985</v>
      </c>
      <c r="CI90" s="26"/>
      <c r="CJ90" s="27" t="s">
        <v>72</v>
      </c>
      <c r="CK90" s="25"/>
      <c r="CL90" s="27" t="s">
        <v>72</v>
      </c>
      <c r="CM90" s="25"/>
      <c r="CN90" s="26" t="s">
        <v>72</v>
      </c>
      <c r="CO90" s="26"/>
      <c r="CP90" s="26" t="s">
        <v>72</v>
      </c>
      <c r="CQ90" s="26"/>
      <c r="CR90" s="26" t="s">
        <v>72</v>
      </c>
      <c r="CS90" s="26"/>
      <c r="CT90" s="26" t="s">
        <v>72</v>
      </c>
      <c r="CU90" s="26"/>
      <c r="CV90" s="27" t="s">
        <v>72</v>
      </c>
      <c r="CW90" s="26"/>
    </row>
    <row r="91" spans="2:101" s="16" customFormat="1" ht="18.95" customHeight="1" x14ac:dyDescent="0.25">
      <c r="B91" s="39">
        <f>B92+Parameters!$C$9/2</f>
        <v>357.73200000000008</v>
      </c>
      <c r="C91" s="83"/>
      <c r="D91" s="26"/>
      <c r="E91" s="26" t="s">
        <v>72</v>
      </c>
      <c r="F91" s="45"/>
      <c r="G91" s="99" t="s">
        <v>1429</v>
      </c>
      <c r="H91" s="45"/>
      <c r="I91" s="25" t="s">
        <v>986</v>
      </c>
      <c r="J91" s="26"/>
      <c r="K91" s="26" t="s">
        <v>987</v>
      </c>
      <c r="L91" s="26"/>
      <c r="M91" s="26" t="s">
        <v>73</v>
      </c>
      <c r="N91" s="26"/>
      <c r="O91" s="26" t="s">
        <v>988</v>
      </c>
      <c r="P91" s="26"/>
      <c r="Q91" s="26" t="s">
        <v>989</v>
      </c>
      <c r="R91" s="27"/>
      <c r="S91" s="25" t="s">
        <v>990</v>
      </c>
      <c r="T91" s="26"/>
      <c r="U91" s="26" t="s">
        <v>991</v>
      </c>
      <c r="V91" s="26"/>
      <c r="W91" s="26" t="s">
        <v>73</v>
      </c>
      <c r="X91" s="26"/>
      <c r="Y91" s="26" t="s">
        <v>992</v>
      </c>
      <c r="Z91" s="26"/>
      <c r="AA91" s="26" t="s">
        <v>993</v>
      </c>
      <c r="AB91" s="27"/>
      <c r="AC91" s="25" t="s">
        <v>994</v>
      </c>
      <c r="AD91" s="26"/>
      <c r="AE91" s="26" t="s">
        <v>995</v>
      </c>
      <c r="AF91" s="26"/>
      <c r="AG91" s="26" t="s">
        <v>73</v>
      </c>
      <c r="AH91" s="26"/>
      <c r="AI91" s="26" t="s">
        <v>996</v>
      </c>
      <c r="AJ91" s="26"/>
      <c r="AK91" s="26" t="s">
        <v>997</v>
      </c>
      <c r="AL91" s="27"/>
      <c r="AM91" s="25" t="s">
        <v>998</v>
      </c>
      <c r="AN91" s="26"/>
      <c r="AO91" s="26" t="s">
        <v>999</v>
      </c>
      <c r="AP91" s="26"/>
      <c r="AQ91" s="26" t="s">
        <v>73</v>
      </c>
      <c r="AR91" s="26"/>
      <c r="AS91" s="26" t="s">
        <v>1000</v>
      </c>
      <c r="AT91" s="26"/>
      <c r="AU91" s="26" t="s">
        <v>1001</v>
      </c>
      <c r="AV91" s="27"/>
      <c r="AW91" s="25" t="s">
        <v>1002</v>
      </c>
      <c r="AX91" s="26"/>
      <c r="AY91" s="26" t="s">
        <v>1003</v>
      </c>
      <c r="AZ91" s="26"/>
      <c r="BA91" s="26" t="s">
        <v>73</v>
      </c>
      <c r="BB91" s="26"/>
      <c r="BC91" s="26" t="s">
        <v>1004</v>
      </c>
      <c r="BD91" s="26"/>
      <c r="BE91" s="26" t="s">
        <v>1005</v>
      </c>
      <c r="BF91" s="27"/>
      <c r="BG91" s="25" t="s">
        <v>1006</v>
      </c>
      <c r="BH91" s="26"/>
      <c r="BI91" s="26" t="s">
        <v>1007</v>
      </c>
      <c r="BJ91" s="26"/>
      <c r="BK91" s="26" t="s">
        <v>73</v>
      </c>
      <c r="BL91" s="26"/>
      <c r="BM91" s="26" t="s">
        <v>1008</v>
      </c>
      <c r="BN91" s="26"/>
      <c r="BO91" s="26" t="s">
        <v>1009</v>
      </c>
      <c r="BP91" s="27"/>
      <c r="BQ91" s="25" t="s">
        <v>1010</v>
      </c>
      <c r="BR91" s="26"/>
      <c r="BS91" s="26" t="s">
        <v>1011</v>
      </c>
      <c r="BT91" s="26"/>
      <c r="BU91" s="26" t="s">
        <v>73</v>
      </c>
      <c r="BV91" s="26"/>
      <c r="BW91" s="26" t="s">
        <v>1012</v>
      </c>
      <c r="BX91" s="26"/>
      <c r="BY91" s="26" t="s">
        <v>1013</v>
      </c>
      <c r="BZ91" s="27"/>
      <c r="CA91" s="25" t="s">
        <v>1014</v>
      </c>
      <c r="CB91" s="26"/>
      <c r="CC91" s="26" t="s">
        <v>1015</v>
      </c>
      <c r="CD91" s="26"/>
      <c r="CE91" s="26" t="s">
        <v>73</v>
      </c>
      <c r="CF91" s="26"/>
      <c r="CG91" s="26" t="s">
        <v>1016</v>
      </c>
      <c r="CH91" s="26"/>
      <c r="CI91" s="26" t="s">
        <v>1017</v>
      </c>
      <c r="CJ91" s="27"/>
      <c r="CK91" s="25" t="s">
        <v>72</v>
      </c>
      <c r="CL91" s="27"/>
      <c r="CM91" s="25" t="s">
        <v>72</v>
      </c>
      <c r="CN91" s="26"/>
      <c r="CO91" s="26" t="s">
        <v>72</v>
      </c>
      <c r="CP91" s="26"/>
      <c r="CQ91" s="26" t="s">
        <v>1419</v>
      </c>
      <c r="CR91" s="26"/>
      <c r="CS91" s="26" t="s">
        <v>72</v>
      </c>
      <c r="CT91" s="26"/>
      <c r="CU91" s="26" t="s">
        <v>72</v>
      </c>
      <c r="CV91" s="27"/>
      <c r="CW91" s="26"/>
    </row>
    <row r="92" spans="2:101" s="16" customFormat="1" ht="18.95" customHeight="1" x14ac:dyDescent="0.25">
      <c r="B92" s="39">
        <f>B93+Parameters!$C$9/2</f>
        <v>335.07200000000006</v>
      </c>
      <c r="C92" s="83"/>
      <c r="D92" s="26" t="s">
        <v>72</v>
      </c>
      <c r="E92" s="26"/>
      <c r="F92" s="45" t="s">
        <v>72</v>
      </c>
      <c r="G92" s="45"/>
      <c r="H92" s="99" t="s">
        <v>1429</v>
      </c>
      <c r="I92" s="25"/>
      <c r="J92" s="26" t="s">
        <v>1018</v>
      </c>
      <c r="K92" s="26"/>
      <c r="L92" s="26" t="s">
        <v>1019</v>
      </c>
      <c r="M92" s="26"/>
      <c r="N92" s="26" t="s">
        <v>72</v>
      </c>
      <c r="O92" s="26"/>
      <c r="P92" s="26" t="s">
        <v>1020</v>
      </c>
      <c r="Q92" s="26"/>
      <c r="R92" s="27" t="s">
        <v>1021</v>
      </c>
      <c r="S92" s="25"/>
      <c r="T92" s="26" t="s">
        <v>1022</v>
      </c>
      <c r="U92" s="26"/>
      <c r="V92" s="26" t="s">
        <v>1023</v>
      </c>
      <c r="W92" s="26"/>
      <c r="X92" s="26" t="s">
        <v>72</v>
      </c>
      <c r="Y92" s="26"/>
      <c r="Z92" s="26" t="s">
        <v>1024</v>
      </c>
      <c r="AA92" s="26"/>
      <c r="AB92" s="27" t="s">
        <v>1025</v>
      </c>
      <c r="AC92" s="25"/>
      <c r="AD92" s="26" t="s">
        <v>1026</v>
      </c>
      <c r="AE92" s="26"/>
      <c r="AF92" s="26" t="s">
        <v>1027</v>
      </c>
      <c r="AG92" s="26"/>
      <c r="AH92" s="26" t="s">
        <v>72</v>
      </c>
      <c r="AI92" s="26"/>
      <c r="AJ92" s="26" t="s">
        <v>1028</v>
      </c>
      <c r="AK92" s="26"/>
      <c r="AL92" s="27" t="s">
        <v>1029</v>
      </c>
      <c r="AM92" s="25"/>
      <c r="AN92" s="26" t="s">
        <v>1030</v>
      </c>
      <c r="AO92" s="26"/>
      <c r="AP92" s="26" t="s">
        <v>1031</v>
      </c>
      <c r="AQ92" s="26"/>
      <c r="AR92" s="26" t="s">
        <v>72</v>
      </c>
      <c r="AS92" s="26"/>
      <c r="AT92" s="26" t="s">
        <v>1032</v>
      </c>
      <c r="AU92" s="26"/>
      <c r="AV92" s="27" t="s">
        <v>1033</v>
      </c>
      <c r="AW92" s="25"/>
      <c r="AX92" s="26" t="s">
        <v>1034</v>
      </c>
      <c r="AY92" s="26"/>
      <c r="AZ92" s="26" t="s">
        <v>1035</v>
      </c>
      <c r="BA92" s="26"/>
      <c r="BB92" s="26" t="s">
        <v>72</v>
      </c>
      <c r="BC92" s="26"/>
      <c r="BD92" s="26" t="s">
        <v>1036</v>
      </c>
      <c r="BE92" s="26"/>
      <c r="BF92" s="27" t="s">
        <v>1037</v>
      </c>
      <c r="BG92" s="25"/>
      <c r="BH92" s="26" t="s">
        <v>1038</v>
      </c>
      <c r="BI92" s="26"/>
      <c r="BJ92" s="26" t="s">
        <v>1039</v>
      </c>
      <c r="BK92" s="26"/>
      <c r="BL92" s="26" t="s">
        <v>72</v>
      </c>
      <c r="BM92" s="26"/>
      <c r="BN92" s="26" t="s">
        <v>1040</v>
      </c>
      <c r="BO92" s="26"/>
      <c r="BP92" s="27" t="s">
        <v>1041</v>
      </c>
      <c r="BQ92" s="25"/>
      <c r="BR92" s="26" t="s">
        <v>1042</v>
      </c>
      <c r="BS92" s="26"/>
      <c r="BT92" s="26" t="s">
        <v>1043</v>
      </c>
      <c r="BU92" s="26"/>
      <c r="BV92" s="26" t="s">
        <v>72</v>
      </c>
      <c r="BW92" s="26"/>
      <c r="BX92" s="26" t="s">
        <v>1044</v>
      </c>
      <c r="BY92" s="26"/>
      <c r="BZ92" s="27" t="s">
        <v>1045</v>
      </c>
      <c r="CA92" s="25"/>
      <c r="CB92" s="26" t="s">
        <v>1046</v>
      </c>
      <c r="CC92" s="26"/>
      <c r="CD92" s="26" t="s">
        <v>1047</v>
      </c>
      <c r="CE92" s="26"/>
      <c r="CF92" s="26" t="s">
        <v>72</v>
      </c>
      <c r="CG92" s="26"/>
      <c r="CH92" s="26" t="s">
        <v>1048</v>
      </c>
      <c r="CI92" s="26"/>
      <c r="CJ92" s="27" t="s">
        <v>1049</v>
      </c>
      <c r="CK92" s="25"/>
      <c r="CL92" s="27" t="s">
        <v>72</v>
      </c>
      <c r="CM92" s="25"/>
      <c r="CN92" s="26" t="s">
        <v>72</v>
      </c>
      <c r="CO92" s="26"/>
      <c r="CP92" s="26" t="s">
        <v>72</v>
      </c>
      <c r="CQ92" s="26"/>
      <c r="CR92" s="26" t="s">
        <v>72</v>
      </c>
      <c r="CS92" s="26"/>
      <c r="CT92" s="26" t="s">
        <v>72</v>
      </c>
      <c r="CU92" s="26"/>
      <c r="CV92" s="27" t="s">
        <v>72</v>
      </c>
      <c r="CW92" s="26"/>
    </row>
    <row r="93" spans="2:101" s="16" customFormat="1" ht="18.95" customHeight="1" x14ac:dyDescent="0.25">
      <c r="B93" s="39">
        <f>B94+Parameters!$C$9/2</f>
        <v>312.41200000000003</v>
      </c>
      <c r="C93" s="83"/>
      <c r="D93" s="83"/>
      <c r="E93" s="26" t="s">
        <v>72</v>
      </c>
      <c r="F93" s="45"/>
      <c r="G93" s="45" t="s">
        <v>72</v>
      </c>
      <c r="H93" s="45"/>
      <c r="I93" s="25" t="s">
        <v>73</v>
      </c>
      <c r="J93" s="26"/>
      <c r="K93" s="26" t="s">
        <v>73</v>
      </c>
      <c r="L93" s="26"/>
      <c r="M93" s="26" t="s">
        <v>73</v>
      </c>
      <c r="N93" s="26"/>
      <c r="O93" s="26" t="s">
        <v>73</v>
      </c>
      <c r="P93" s="26"/>
      <c r="Q93" s="26" t="s">
        <v>73</v>
      </c>
      <c r="R93" s="27"/>
      <c r="S93" s="25" t="s">
        <v>73</v>
      </c>
      <c r="T93" s="26"/>
      <c r="U93" s="26" t="s">
        <v>73</v>
      </c>
      <c r="V93" s="26"/>
      <c r="W93" s="26" t="s">
        <v>73</v>
      </c>
      <c r="X93" s="26"/>
      <c r="Y93" s="26" t="s">
        <v>73</v>
      </c>
      <c r="Z93" s="26"/>
      <c r="AA93" s="26" t="s">
        <v>73</v>
      </c>
      <c r="AB93" s="27"/>
      <c r="AC93" s="25" t="s">
        <v>73</v>
      </c>
      <c r="AD93" s="26"/>
      <c r="AE93" s="26" t="s">
        <v>73</v>
      </c>
      <c r="AF93" s="26"/>
      <c r="AG93" s="26" t="s">
        <v>73</v>
      </c>
      <c r="AH93" s="26"/>
      <c r="AI93" s="26" t="s">
        <v>73</v>
      </c>
      <c r="AJ93" s="26"/>
      <c r="AK93" s="26" t="s">
        <v>73</v>
      </c>
      <c r="AL93" s="27"/>
      <c r="AM93" s="25" t="s">
        <v>73</v>
      </c>
      <c r="AN93" s="26"/>
      <c r="AO93" s="26" t="s">
        <v>73</v>
      </c>
      <c r="AP93" s="26"/>
      <c r="AQ93" s="26" t="s">
        <v>73</v>
      </c>
      <c r="AR93" s="26"/>
      <c r="AS93" s="26" t="s">
        <v>73</v>
      </c>
      <c r="AT93" s="26"/>
      <c r="AU93" s="26" t="s">
        <v>73</v>
      </c>
      <c r="AV93" s="27"/>
      <c r="AW93" s="25" t="s">
        <v>73</v>
      </c>
      <c r="AX93" s="26"/>
      <c r="AY93" s="26" t="s">
        <v>73</v>
      </c>
      <c r="AZ93" s="26"/>
      <c r="BA93" s="26" t="s">
        <v>73</v>
      </c>
      <c r="BB93" s="26"/>
      <c r="BC93" s="26" t="s">
        <v>73</v>
      </c>
      <c r="BD93" s="26"/>
      <c r="BE93" s="26" t="s">
        <v>73</v>
      </c>
      <c r="BF93" s="27"/>
      <c r="BG93" s="25" t="s">
        <v>73</v>
      </c>
      <c r="BH93" s="26"/>
      <c r="BI93" s="26" t="s">
        <v>73</v>
      </c>
      <c r="BJ93" s="26"/>
      <c r="BK93" s="26" t="s">
        <v>73</v>
      </c>
      <c r="BL93" s="26"/>
      <c r="BM93" s="26" t="s">
        <v>73</v>
      </c>
      <c r="BN93" s="26"/>
      <c r="BO93" s="26" t="s">
        <v>73</v>
      </c>
      <c r="BP93" s="27"/>
      <c r="BQ93" s="25" t="s">
        <v>73</v>
      </c>
      <c r="BR93" s="26"/>
      <c r="BS93" s="26" t="s">
        <v>73</v>
      </c>
      <c r="BT93" s="26"/>
      <c r="BU93" s="26" t="s">
        <v>73</v>
      </c>
      <c r="BV93" s="26"/>
      <c r="BW93" s="26" t="s">
        <v>73</v>
      </c>
      <c r="BX93" s="26"/>
      <c r="BY93" s="26" t="s">
        <v>73</v>
      </c>
      <c r="BZ93" s="27"/>
      <c r="CA93" s="25" t="s">
        <v>73</v>
      </c>
      <c r="CB93" s="26"/>
      <c r="CC93" s="26" t="s">
        <v>73</v>
      </c>
      <c r="CD93" s="26"/>
      <c r="CE93" s="26" t="s">
        <v>73</v>
      </c>
      <c r="CF93" s="26"/>
      <c r="CG93" s="26" t="s">
        <v>73</v>
      </c>
      <c r="CH93" s="26"/>
      <c r="CI93" s="26" t="s">
        <v>73</v>
      </c>
      <c r="CJ93" s="27"/>
      <c r="CK93" s="25" t="s">
        <v>72</v>
      </c>
      <c r="CL93" s="27"/>
      <c r="CM93" s="25" t="s">
        <v>1419</v>
      </c>
      <c r="CN93" s="26"/>
      <c r="CO93" s="26" t="s">
        <v>1419</v>
      </c>
      <c r="CP93" s="26"/>
      <c r="CQ93" s="26" t="s">
        <v>1419</v>
      </c>
      <c r="CR93" s="26"/>
      <c r="CS93" s="26" t="s">
        <v>1419</v>
      </c>
      <c r="CT93" s="26"/>
      <c r="CU93" s="26" t="s">
        <v>1419</v>
      </c>
      <c r="CV93" s="27"/>
      <c r="CW93" s="26"/>
    </row>
    <row r="94" spans="2:101" s="16" customFormat="1" ht="18.95" customHeight="1" x14ac:dyDescent="0.25">
      <c r="B94" s="39">
        <f>B95+Parameters!$C$9/2</f>
        <v>289.75200000000001</v>
      </c>
      <c r="C94" s="83"/>
      <c r="D94" s="83"/>
      <c r="E94" s="26"/>
      <c r="F94" s="45"/>
      <c r="G94" s="45"/>
      <c r="H94" s="45" t="s">
        <v>72</v>
      </c>
      <c r="I94" s="25"/>
      <c r="J94" s="26" t="s">
        <v>1050</v>
      </c>
      <c r="K94" s="26"/>
      <c r="L94" s="26" t="s">
        <v>1051</v>
      </c>
      <c r="M94" s="26"/>
      <c r="N94" s="26" t="s">
        <v>1052</v>
      </c>
      <c r="O94" s="26"/>
      <c r="P94" s="26" t="s">
        <v>1053</v>
      </c>
      <c r="Q94" s="26"/>
      <c r="R94" s="27" t="s">
        <v>1054</v>
      </c>
      <c r="S94" s="25"/>
      <c r="T94" s="26" t="s">
        <v>1055</v>
      </c>
      <c r="U94" s="26"/>
      <c r="V94" s="26" t="s">
        <v>1056</v>
      </c>
      <c r="W94" s="26"/>
      <c r="X94" s="26" t="s">
        <v>1057</v>
      </c>
      <c r="Y94" s="26"/>
      <c r="Z94" s="26" t="s">
        <v>1058</v>
      </c>
      <c r="AA94" s="26"/>
      <c r="AB94" s="27" t="s">
        <v>1059</v>
      </c>
      <c r="AC94" s="25"/>
      <c r="AD94" s="26" t="s">
        <v>1060</v>
      </c>
      <c r="AE94" s="26"/>
      <c r="AF94" s="26" t="s">
        <v>1061</v>
      </c>
      <c r="AG94" s="26"/>
      <c r="AH94" s="26" t="s">
        <v>1062</v>
      </c>
      <c r="AI94" s="26"/>
      <c r="AJ94" s="26" t="s">
        <v>1063</v>
      </c>
      <c r="AK94" s="26"/>
      <c r="AL94" s="27" t="s">
        <v>1064</v>
      </c>
      <c r="AM94" s="25"/>
      <c r="AN94" s="26" t="s">
        <v>1065</v>
      </c>
      <c r="AO94" s="26"/>
      <c r="AP94" s="26" t="s">
        <v>1066</v>
      </c>
      <c r="AQ94" s="26"/>
      <c r="AR94" s="26" t="s">
        <v>1067</v>
      </c>
      <c r="AS94" s="26"/>
      <c r="AT94" s="26" t="s">
        <v>1068</v>
      </c>
      <c r="AU94" s="26"/>
      <c r="AV94" s="27" t="s">
        <v>1069</v>
      </c>
      <c r="AW94" s="25"/>
      <c r="AX94" s="26" t="s">
        <v>1070</v>
      </c>
      <c r="AY94" s="26"/>
      <c r="AZ94" s="26" t="s">
        <v>1071</v>
      </c>
      <c r="BA94" s="26"/>
      <c r="BB94" s="26" t="s">
        <v>1072</v>
      </c>
      <c r="BC94" s="26"/>
      <c r="BD94" s="26" t="s">
        <v>1073</v>
      </c>
      <c r="BE94" s="26"/>
      <c r="BF94" s="27" t="s">
        <v>1074</v>
      </c>
      <c r="BG94" s="25"/>
      <c r="BH94" s="26" t="s">
        <v>1075</v>
      </c>
      <c r="BI94" s="26"/>
      <c r="BJ94" s="26" t="s">
        <v>1076</v>
      </c>
      <c r="BK94" s="26"/>
      <c r="BL94" s="26" t="s">
        <v>1077</v>
      </c>
      <c r="BM94" s="26"/>
      <c r="BN94" s="26" t="s">
        <v>1078</v>
      </c>
      <c r="BO94" s="26"/>
      <c r="BP94" s="27" t="s">
        <v>1079</v>
      </c>
      <c r="BQ94" s="25"/>
      <c r="BR94" s="26" t="s">
        <v>1080</v>
      </c>
      <c r="BS94" s="26"/>
      <c r="BT94" s="26" t="s">
        <v>1081</v>
      </c>
      <c r="BU94" s="26"/>
      <c r="BV94" s="26" t="s">
        <v>1082</v>
      </c>
      <c r="BW94" s="26"/>
      <c r="BX94" s="26" t="s">
        <v>1083</v>
      </c>
      <c r="BY94" s="26"/>
      <c r="BZ94" s="27" t="s">
        <v>1084</v>
      </c>
      <c r="CA94" s="25"/>
      <c r="CB94" s="26" t="s">
        <v>1085</v>
      </c>
      <c r="CC94" s="26"/>
      <c r="CD94" s="26" t="s">
        <v>1086</v>
      </c>
      <c r="CE94" s="26"/>
      <c r="CF94" s="26" t="s">
        <v>1087</v>
      </c>
      <c r="CG94" s="26"/>
      <c r="CH94" s="26" t="s">
        <v>1088</v>
      </c>
      <c r="CI94" s="26"/>
      <c r="CJ94" s="27" t="s">
        <v>1089</v>
      </c>
      <c r="CK94" s="25"/>
      <c r="CL94" s="27" t="s">
        <v>72</v>
      </c>
      <c r="CM94" s="25"/>
      <c r="CN94" s="26" t="s">
        <v>72</v>
      </c>
      <c r="CO94" s="26"/>
      <c r="CP94" s="26" t="s">
        <v>72</v>
      </c>
      <c r="CQ94" s="26"/>
      <c r="CR94" s="26" t="s">
        <v>72</v>
      </c>
      <c r="CS94" s="26"/>
      <c r="CT94" s="26" t="s">
        <v>72</v>
      </c>
      <c r="CU94" s="26"/>
      <c r="CV94" s="27" t="s">
        <v>72</v>
      </c>
      <c r="CW94" s="26"/>
    </row>
    <row r="95" spans="2:101" s="16" customFormat="1" ht="18.95" customHeight="1" x14ac:dyDescent="0.25">
      <c r="B95" s="39">
        <f>B96+Parameters!$C$9/2</f>
        <v>267.09199999999998</v>
      </c>
      <c r="C95" s="83"/>
      <c r="D95" s="83"/>
      <c r="E95" s="26"/>
      <c r="F95" s="45"/>
      <c r="G95" s="45" t="s">
        <v>72</v>
      </c>
      <c r="H95" s="45"/>
      <c r="I95" s="25" t="s">
        <v>1090</v>
      </c>
      <c r="J95" s="26"/>
      <c r="K95" s="26" t="s">
        <v>1091</v>
      </c>
      <c r="L95" s="26"/>
      <c r="M95" s="26" t="s">
        <v>1092</v>
      </c>
      <c r="N95" s="26"/>
      <c r="O95" s="26" t="s">
        <v>1093</v>
      </c>
      <c r="P95" s="26"/>
      <c r="Q95" s="26" t="s">
        <v>1094</v>
      </c>
      <c r="R95" s="27"/>
      <c r="S95" s="25" t="s">
        <v>1095</v>
      </c>
      <c r="T95" s="26"/>
      <c r="U95" s="26" t="s">
        <v>1096</v>
      </c>
      <c r="V95" s="26"/>
      <c r="W95" s="26" t="s">
        <v>1097</v>
      </c>
      <c r="X95" s="26"/>
      <c r="Y95" s="26" t="s">
        <v>1098</v>
      </c>
      <c r="Z95" s="26"/>
      <c r="AA95" s="26" t="s">
        <v>1099</v>
      </c>
      <c r="AB95" s="27"/>
      <c r="AC95" s="25" t="s">
        <v>1100</v>
      </c>
      <c r="AD95" s="26"/>
      <c r="AE95" s="26" t="s">
        <v>1101</v>
      </c>
      <c r="AF95" s="26"/>
      <c r="AG95" s="26" t="s">
        <v>1102</v>
      </c>
      <c r="AH95" s="26"/>
      <c r="AI95" s="26" t="s">
        <v>1103</v>
      </c>
      <c r="AJ95" s="26"/>
      <c r="AK95" s="26" t="s">
        <v>1104</v>
      </c>
      <c r="AL95" s="27"/>
      <c r="AM95" s="25" t="s">
        <v>1105</v>
      </c>
      <c r="AN95" s="26"/>
      <c r="AO95" s="26" t="s">
        <v>1106</v>
      </c>
      <c r="AP95" s="26"/>
      <c r="AQ95" s="26" t="s">
        <v>1107</v>
      </c>
      <c r="AR95" s="26"/>
      <c r="AS95" s="26" t="s">
        <v>1108</v>
      </c>
      <c r="AT95" s="26"/>
      <c r="AU95" s="26" t="s">
        <v>1109</v>
      </c>
      <c r="AV95" s="27"/>
      <c r="AW95" s="25" t="s">
        <v>1110</v>
      </c>
      <c r="AX95" s="26"/>
      <c r="AY95" s="26" t="s">
        <v>1111</v>
      </c>
      <c r="AZ95" s="26"/>
      <c r="BA95" s="26" t="s">
        <v>1112</v>
      </c>
      <c r="BB95" s="26"/>
      <c r="BC95" s="26" t="s">
        <v>1113</v>
      </c>
      <c r="BD95" s="26"/>
      <c r="BE95" s="26" t="s">
        <v>1114</v>
      </c>
      <c r="BF95" s="27"/>
      <c r="BG95" s="25" t="s">
        <v>1115</v>
      </c>
      <c r="BH95" s="26"/>
      <c r="BI95" s="26" t="s">
        <v>1116</v>
      </c>
      <c r="BJ95" s="26"/>
      <c r="BK95" s="26" t="s">
        <v>1117</v>
      </c>
      <c r="BL95" s="26"/>
      <c r="BM95" s="26" t="s">
        <v>1118</v>
      </c>
      <c r="BN95" s="26"/>
      <c r="BO95" s="26" t="s">
        <v>1119</v>
      </c>
      <c r="BP95" s="27"/>
      <c r="BQ95" s="25" t="s">
        <v>1120</v>
      </c>
      <c r="BR95" s="26"/>
      <c r="BS95" s="26" t="s">
        <v>1121</v>
      </c>
      <c r="BT95" s="26"/>
      <c r="BU95" s="26" t="s">
        <v>1122</v>
      </c>
      <c r="BV95" s="26"/>
      <c r="BW95" s="26" t="s">
        <v>1123</v>
      </c>
      <c r="BX95" s="26"/>
      <c r="BY95" s="26" t="s">
        <v>1124</v>
      </c>
      <c r="BZ95" s="27"/>
      <c r="CA95" s="25" t="s">
        <v>1125</v>
      </c>
      <c r="CB95" s="26"/>
      <c r="CC95" s="26" t="s">
        <v>1126</v>
      </c>
      <c r="CD95" s="26"/>
      <c r="CE95" s="26" t="s">
        <v>1127</v>
      </c>
      <c r="CF95" s="26"/>
      <c r="CG95" s="26" t="s">
        <v>1128</v>
      </c>
      <c r="CH95" s="26"/>
      <c r="CI95" s="26" t="s">
        <v>1129</v>
      </c>
      <c r="CJ95" s="27"/>
      <c r="CK95" s="26" t="s">
        <v>1423</v>
      </c>
      <c r="CL95" s="26"/>
      <c r="CM95" s="25" t="s">
        <v>72</v>
      </c>
      <c r="CN95" s="26"/>
      <c r="CO95" s="26" t="s">
        <v>72</v>
      </c>
      <c r="CP95" s="26"/>
      <c r="CQ95" s="26" t="s">
        <v>72</v>
      </c>
      <c r="CR95" s="26"/>
      <c r="CS95" s="26" t="s">
        <v>72</v>
      </c>
      <c r="CT95" s="26"/>
      <c r="CU95" s="26" t="s">
        <v>72</v>
      </c>
      <c r="CV95" s="27"/>
      <c r="CW95" s="26"/>
    </row>
    <row r="96" spans="2:101" s="16" customFormat="1" ht="18.95" customHeight="1" x14ac:dyDescent="0.25">
      <c r="B96" s="39">
        <f>B97+Parameters!$C$9/2</f>
        <v>244.43199999999999</v>
      </c>
      <c r="C96" s="83"/>
      <c r="D96" s="83"/>
      <c r="E96" s="26"/>
      <c r="F96" s="45"/>
      <c r="G96" s="45"/>
      <c r="H96" s="45" t="s">
        <v>72</v>
      </c>
      <c r="I96" s="25"/>
      <c r="J96" s="26" t="s">
        <v>1130</v>
      </c>
      <c r="K96" s="26"/>
      <c r="L96" s="26" t="s">
        <v>1131</v>
      </c>
      <c r="M96" s="26"/>
      <c r="N96" s="26" t="s">
        <v>1132</v>
      </c>
      <c r="O96" s="26"/>
      <c r="P96" s="26" t="s">
        <v>1133</v>
      </c>
      <c r="Q96" s="26"/>
      <c r="R96" s="27" t="s">
        <v>72</v>
      </c>
      <c r="S96" s="25"/>
      <c r="T96" s="26" t="s">
        <v>1134</v>
      </c>
      <c r="U96" s="26"/>
      <c r="V96" s="26" t="s">
        <v>1135</v>
      </c>
      <c r="W96" s="26"/>
      <c r="X96" s="26" t="s">
        <v>1136</v>
      </c>
      <c r="Y96" s="26"/>
      <c r="Z96" s="26" t="s">
        <v>1137</v>
      </c>
      <c r="AA96" s="26"/>
      <c r="AB96" s="27" t="s">
        <v>72</v>
      </c>
      <c r="AC96" s="25"/>
      <c r="AD96" s="26" t="s">
        <v>1138</v>
      </c>
      <c r="AE96" s="26"/>
      <c r="AF96" s="26" t="s">
        <v>1139</v>
      </c>
      <c r="AG96" s="26"/>
      <c r="AH96" s="26" t="s">
        <v>1140</v>
      </c>
      <c r="AI96" s="26"/>
      <c r="AJ96" s="26" t="s">
        <v>1141</v>
      </c>
      <c r="AK96" s="26"/>
      <c r="AL96" s="27" t="s">
        <v>72</v>
      </c>
      <c r="AM96" s="25"/>
      <c r="AN96" s="26" t="s">
        <v>1142</v>
      </c>
      <c r="AO96" s="26"/>
      <c r="AP96" s="26" t="s">
        <v>1143</v>
      </c>
      <c r="AQ96" s="26"/>
      <c r="AR96" s="26" t="s">
        <v>1144</v>
      </c>
      <c r="AS96" s="26"/>
      <c r="AT96" s="26" t="s">
        <v>1145</v>
      </c>
      <c r="AU96" s="26"/>
      <c r="AV96" s="27" t="s">
        <v>72</v>
      </c>
      <c r="AW96" s="25"/>
      <c r="AX96" s="26" t="s">
        <v>1146</v>
      </c>
      <c r="AY96" s="26"/>
      <c r="AZ96" s="26" t="s">
        <v>1147</v>
      </c>
      <c r="BA96" s="26"/>
      <c r="BB96" s="26" t="s">
        <v>1148</v>
      </c>
      <c r="BC96" s="26"/>
      <c r="BD96" s="26" t="s">
        <v>1149</v>
      </c>
      <c r="BE96" s="26"/>
      <c r="BF96" s="27" t="s">
        <v>72</v>
      </c>
      <c r="BG96" s="25"/>
      <c r="BH96" s="26" t="s">
        <v>1150</v>
      </c>
      <c r="BI96" s="26"/>
      <c r="BJ96" s="26" t="s">
        <v>1151</v>
      </c>
      <c r="BK96" s="26"/>
      <c r="BL96" s="26" t="s">
        <v>1152</v>
      </c>
      <c r="BM96" s="26"/>
      <c r="BN96" s="26" t="s">
        <v>1153</v>
      </c>
      <c r="BO96" s="26"/>
      <c r="BP96" s="27" t="s">
        <v>72</v>
      </c>
      <c r="BQ96" s="25"/>
      <c r="BR96" s="26" t="s">
        <v>1154</v>
      </c>
      <c r="BS96" s="26"/>
      <c r="BT96" s="26" t="s">
        <v>1155</v>
      </c>
      <c r="BU96" s="26"/>
      <c r="BV96" s="26" t="s">
        <v>1156</v>
      </c>
      <c r="BW96" s="26"/>
      <c r="BX96" s="26" t="s">
        <v>1157</v>
      </c>
      <c r="BY96" s="26"/>
      <c r="BZ96" s="27" t="s">
        <v>72</v>
      </c>
      <c r="CA96" s="25"/>
      <c r="CB96" s="26" t="s">
        <v>1158</v>
      </c>
      <c r="CC96" s="26"/>
      <c r="CD96" s="26" t="s">
        <v>1159</v>
      </c>
      <c r="CE96" s="26"/>
      <c r="CF96" s="26" t="s">
        <v>1160</v>
      </c>
      <c r="CG96" s="26"/>
      <c r="CH96" s="26" t="s">
        <v>1161</v>
      </c>
      <c r="CI96" s="26"/>
      <c r="CJ96" s="27" t="s">
        <v>72</v>
      </c>
      <c r="CK96" s="26"/>
      <c r="CL96" s="26" t="s">
        <v>1423</v>
      </c>
      <c r="CM96" s="25"/>
      <c r="CN96" s="26" t="s">
        <v>72</v>
      </c>
      <c r="CO96" s="26"/>
      <c r="CP96" s="26" t="s">
        <v>72</v>
      </c>
      <c r="CQ96" s="26"/>
      <c r="CR96" s="26" t="s">
        <v>72</v>
      </c>
      <c r="CS96" s="26"/>
      <c r="CT96" s="26" t="s">
        <v>72</v>
      </c>
      <c r="CU96" s="26"/>
      <c r="CV96" s="27" t="s">
        <v>72</v>
      </c>
      <c r="CW96" s="26"/>
    </row>
    <row r="97" spans="1:101" s="16" customFormat="1" ht="18.95" customHeight="1" x14ac:dyDescent="0.25">
      <c r="B97" s="39">
        <f>B98+Parameters!$C$9/2</f>
        <v>221.77199999999999</v>
      </c>
      <c r="C97" s="83"/>
      <c r="D97" s="83"/>
      <c r="E97" s="26"/>
      <c r="F97" s="45"/>
      <c r="G97" s="45" t="s">
        <v>72</v>
      </c>
      <c r="H97" s="45"/>
      <c r="I97" s="25" t="s">
        <v>1162</v>
      </c>
      <c r="J97" s="26"/>
      <c r="K97" s="26" t="s">
        <v>72</v>
      </c>
      <c r="L97" s="26"/>
      <c r="M97" s="26" t="s">
        <v>1163</v>
      </c>
      <c r="N97" s="26"/>
      <c r="O97" s="26" t="s">
        <v>72</v>
      </c>
      <c r="P97" s="26"/>
      <c r="Q97" s="26" t="s">
        <v>1164</v>
      </c>
      <c r="R97" s="27"/>
      <c r="S97" s="25" t="s">
        <v>1165</v>
      </c>
      <c r="T97" s="26"/>
      <c r="U97" s="26" t="s">
        <v>72</v>
      </c>
      <c r="V97" s="26"/>
      <c r="W97" s="26" t="s">
        <v>1166</v>
      </c>
      <c r="X97" s="26"/>
      <c r="Y97" s="26" t="s">
        <v>72</v>
      </c>
      <c r="Z97" s="26"/>
      <c r="AA97" s="26" t="s">
        <v>1167</v>
      </c>
      <c r="AB97" s="27"/>
      <c r="AC97" s="25" t="s">
        <v>1168</v>
      </c>
      <c r="AD97" s="26"/>
      <c r="AE97" s="26" t="s">
        <v>72</v>
      </c>
      <c r="AF97" s="26"/>
      <c r="AG97" s="26" t="s">
        <v>1169</v>
      </c>
      <c r="AH97" s="26"/>
      <c r="AI97" s="26" t="s">
        <v>72</v>
      </c>
      <c r="AJ97" s="26"/>
      <c r="AK97" s="26" t="s">
        <v>1170</v>
      </c>
      <c r="AL97" s="27"/>
      <c r="AM97" s="25" t="s">
        <v>1171</v>
      </c>
      <c r="AN97" s="26"/>
      <c r="AO97" s="26" t="s">
        <v>72</v>
      </c>
      <c r="AP97" s="26"/>
      <c r="AQ97" s="26" t="s">
        <v>1172</v>
      </c>
      <c r="AR97" s="26"/>
      <c r="AS97" s="26" t="s">
        <v>72</v>
      </c>
      <c r="AT97" s="26"/>
      <c r="AU97" s="26" t="s">
        <v>1173</v>
      </c>
      <c r="AV97" s="27"/>
      <c r="AW97" s="25" t="s">
        <v>1174</v>
      </c>
      <c r="AX97" s="26"/>
      <c r="AY97" s="26" t="s">
        <v>72</v>
      </c>
      <c r="AZ97" s="26"/>
      <c r="BA97" s="26" t="s">
        <v>1175</v>
      </c>
      <c r="BB97" s="26"/>
      <c r="BC97" s="26" t="s">
        <v>72</v>
      </c>
      <c r="BD97" s="26"/>
      <c r="BE97" s="26" t="s">
        <v>1176</v>
      </c>
      <c r="BF97" s="27"/>
      <c r="BG97" s="25" t="s">
        <v>1177</v>
      </c>
      <c r="BH97" s="26"/>
      <c r="BI97" s="26" t="s">
        <v>72</v>
      </c>
      <c r="BJ97" s="26"/>
      <c r="BK97" s="26" t="s">
        <v>1178</v>
      </c>
      <c r="BL97" s="26"/>
      <c r="BM97" s="26" t="s">
        <v>72</v>
      </c>
      <c r="BN97" s="26"/>
      <c r="BO97" s="26" t="s">
        <v>1179</v>
      </c>
      <c r="BP97" s="27"/>
      <c r="BQ97" s="25" t="s">
        <v>1180</v>
      </c>
      <c r="BR97" s="26"/>
      <c r="BS97" s="26" t="s">
        <v>72</v>
      </c>
      <c r="BT97" s="26"/>
      <c r="BU97" s="26" t="s">
        <v>1181</v>
      </c>
      <c r="BV97" s="26"/>
      <c r="BW97" s="26" t="s">
        <v>72</v>
      </c>
      <c r="BX97" s="26"/>
      <c r="BY97" s="26" t="s">
        <v>1182</v>
      </c>
      <c r="BZ97" s="27"/>
      <c r="CA97" s="25" t="s">
        <v>1183</v>
      </c>
      <c r="CB97" s="26"/>
      <c r="CC97" s="26" t="s">
        <v>72</v>
      </c>
      <c r="CD97" s="26"/>
      <c r="CE97" s="26" t="s">
        <v>1184</v>
      </c>
      <c r="CF97" s="26"/>
      <c r="CG97" s="26" t="s">
        <v>72</v>
      </c>
      <c r="CH97" s="26"/>
      <c r="CI97" s="26" t="s">
        <v>1185</v>
      </c>
      <c r="CJ97" s="27"/>
      <c r="CK97" s="101" t="s">
        <v>1424</v>
      </c>
      <c r="CL97" s="26"/>
      <c r="CM97" s="25" t="s">
        <v>72</v>
      </c>
      <c r="CN97" s="26"/>
      <c r="CO97" s="26" t="s">
        <v>72</v>
      </c>
      <c r="CP97" s="26"/>
      <c r="CQ97" s="26" t="s">
        <v>72</v>
      </c>
      <c r="CR97" s="26"/>
      <c r="CS97" s="26" t="s">
        <v>72</v>
      </c>
      <c r="CT97" s="26"/>
      <c r="CU97" s="26" t="s">
        <v>72</v>
      </c>
      <c r="CV97" s="27"/>
      <c r="CW97" s="26"/>
    </row>
    <row r="98" spans="1:101" s="16" customFormat="1" ht="18.95" customHeight="1" x14ac:dyDescent="0.25">
      <c r="B98" s="39">
        <f>B99+Parameters!$C$9/2</f>
        <v>199.11199999999999</v>
      </c>
      <c r="C98" s="83"/>
      <c r="D98" s="83"/>
      <c r="E98" s="26"/>
      <c r="F98" s="45"/>
      <c r="G98" s="45"/>
      <c r="H98" s="45" t="s">
        <v>72</v>
      </c>
      <c r="I98" s="25"/>
      <c r="J98" s="26" t="s">
        <v>1186</v>
      </c>
      <c r="K98" s="26"/>
      <c r="L98" s="26" t="s">
        <v>72</v>
      </c>
      <c r="M98" s="26"/>
      <c r="N98" s="26" t="s">
        <v>1187</v>
      </c>
      <c r="O98" s="26"/>
      <c r="P98" s="26" t="s">
        <v>72</v>
      </c>
      <c r="Q98" s="26"/>
      <c r="R98" s="27" t="s">
        <v>1188</v>
      </c>
      <c r="S98" s="25"/>
      <c r="T98" s="26" t="s">
        <v>1189</v>
      </c>
      <c r="U98" s="26"/>
      <c r="V98" s="26" t="s">
        <v>72</v>
      </c>
      <c r="W98" s="26"/>
      <c r="X98" s="26" t="s">
        <v>1190</v>
      </c>
      <c r="Y98" s="26"/>
      <c r="Z98" s="26" t="s">
        <v>72</v>
      </c>
      <c r="AA98" s="26"/>
      <c r="AB98" s="27" t="s">
        <v>1191</v>
      </c>
      <c r="AC98" s="25"/>
      <c r="AD98" s="26" t="s">
        <v>1192</v>
      </c>
      <c r="AE98" s="26"/>
      <c r="AF98" s="26" t="s">
        <v>72</v>
      </c>
      <c r="AG98" s="26"/>
      <c r="AH98" s="26" t="s">
        <v>1193</v>
      </c>
      <c r="AI98" s="26"/>
      <c r="AJ98" s="26" t="s">
        <v>72</v>
      </c>
      <c r="AK98" s="26"/>
      <c r="AL98" s="27" t="s">
        <v>1194</v>
      </c>
      <c r="AM98" s="25"/>
      <c r="AN98" s="26" t="s">
        <v>1195</v>
      </c>
      <c r="AO98" s="26"/>
      <c r="AP98" s="26" t="s">
        <v>72</v>
      </c>
      <c r="AQ98" s="26"/>
      <c r="AR98" s="26" t="s">
        <v>1196</v>
      </c>
      <c r="AS98" s="26"/>
      <c r="AT98" s="26" t="s">
        <v>72</v>
      </c>
      <c r="AU98" s="26"/>
      <c r="AV98" s="27" t="s">
        <v>1197</v>
      </c>
      <c r="AW98" s="25"/>
      <c r="AX98" s="26" t="s">
        <v>1198</v>
      </c>
      <c r="AY98" s="26"/>
      <c r="AZ98" s="26" t="s">
        <v>72</v>
      </c>
      <c r="BA98" s="26"/>
      <c r="BB98" s="26" t="s">
        <v>1199</v>
      </c>
      <c r="BC98" s="26"/>
      <c r="BD98" s="26" t="s">
        <v>72</v>
      </c>
      <c r="BE98" s="26"/>
      <c r="BF98" s="27" t="s">
        <v>1200</v>
      </c>
      <c r="BG98" s="25"/>
      <c r="BH98" s="26" t="s">
        <v>1201</v>
      </c>
      <c r="BI98" s="26"/>
      <c r="BJ98" s="26" t="s">
        <v>72</v>
      </c>
      <c r="BK98" s="26"/>
      <c r="BL98" s="26" t="s">
        <v>1202</v>
      </c>
      <c r="BM98" s="26"/>
      <c r="BN98" s="26" t="s">
        <v>72</v>
      </c>
      <c r="BO98" s="26"/>
      <c r="BP98" s="27" t="s">
        <v>1203</v>
      </c>
      <c r="BQ98" s="25"/>
      <c r="BR98" s="26" t="s">
        <v>1204</v>
      </c>
      <c r="BS98" s="26"/>
      <c r="BT98" s="26" t="s">
        <v>72</v>
      </c>
      <c r="BU98" s="26"/>
      <c r="BV98" s="26" t="s">
        <v>1205</v>
      </c>
      <c r="BW98" s="26"/>
      <c r="BX98" s="26" t="s">
        <v>72</v>
      </c>
      <c r="BY98" s="26"/>
      <c r="BZ98" s="27" t="s">
        <v>1206</v>
      </c>
      <c r="CA98" s="25"/>
      <c r="CB98" s="26" t="s">
        <v>1207</v>
      </c>
      <c r="CC98" s="26"/>
      <c r="CD98" s="26" t="s">
        <v>72</v>
      </c>
      <c r="CE98" s="26"/>
      <c r="CF98" s="26" t="s">
        <v>1208</v>
      </c>
      <c r="CG98" s="26"/>
      <c r="CH98" s="26" t="s">
        <v>72</v>
      </c>
      <c r="CI98" s="26"/>
      <c r="CJ98" s="27" t="s">
        <v>1209</v>
      </c>
      <c r="CK98" s="26"/>
      <c r="CL98" s="101" t="s">
        <v>1424</v>
      </c>
      <c r="CM98" s="25"/>
      <c r="CN98" s="26" t="s">
        <v>72</v>
      </c>
      <c r="CO98" s="26"/>
      <c r="CP98" s="26" t="s">
        <v>72</v>
      </c>
      <c r="CQ98" s="26"/>
      <c r="CR98" s="26" t="s">
        <v>72</v>
      </c>
      <c r="CS98" s="26"/>
      <c r="CT98" s="26" t="s">
        <v>72</v>
      </c>
      <c r="CU98" s="27"/>
      <c r="CV98" s="27" t="s">
        <v>72</v>
      </c>
      <c r="CW98" s="26"/>
    </row>
    <row r="99" spans="1:101" s="16" customFormat="1" ht="18.95" customHeight="1" x14ac:dyDescent="0.25">
      <c r="B99" s="39">
        <f>B100+Parameters!$C$9/2</f>
        <v>176.452</v>
      </c>
      <c r="C99" s="83"/>
      <c r="D99" s="83"/>
      <c r="E99" s="26"/>
      <c r="F99" s="45"/>
      <c r="G99" s="45" t="s">
        <v>72</v>
      </c>
      <c r="H99" s="45"/>
      <c r="I99" s="25" t="s">
        <v>72</v>
      </c>
      <c r="J99" s="26"/>
      <c r="K99" s="26" t="s">
        <v>1210</v>
      </c>
      <c r="L99" s="26"/>
      <c r="M99" s="26" t="s">
        <v>1211</v>
      </c>
      <c r="N99" s="26"/>
      <c r="O99" s="26" t="s">
        <v>1212</v>
      </c>
      <c r="P99" s="26"/>
      <c r="Q99" s="26" t="s">
        <v>1213</v>
      </c>
      <c r="R99" s="27"/>
      <c r="S99" s="25" t="s">
        <v>72</v>
      </c>
      <c r="T99" s="26"/>
      <c r="U99" s="26" t="s">
        <v>1214</v>
      </c>
      <c r="V99" s="26"/>
      <c r="W99" s="26" t="s">
        <v>1215</v>
      </c>
      <c r="X99" s="26"/>
      <c r="Y99" s="26" t="s">
        <v>1216</v>
      </c>
      <c r="Z99" s="26"/>
      <c r="AA99" s="26" t="s">
        <v>1217</v>
      </c>
      <c r="AB99" s="27"/>
      <c r="AC99" s="25" t="s">
        <v>72</v>
      </c>
      <c r="AD99" s="26"/>
      <c r="AE99" s="26" t="s">
        <v>1218</v>
      </c>
      <c r="AF99" s="26"/>
      <c r="AG99" s="26" t="s">
        <v>1219</v>
      </c>
      <c r="AH99" s="26"/>
      <c r="AI99" s="26" t="s">
        <v>1220</v>
      </c>
      <c r="AJ99" s="26"/>
      <c r="AK99" s="26" t="s">
        <v>1221</v>
      </c>
      <c r="AL99" s="27"/>
      <c r="AM99" s="25" t="s">
        <v>72</v>
      </c>
      <c r="AN99" s="26"/>
      <c r="AO99" s="26" t="s">
        <v>1222</v>
      </c>
      <c r="AP99" s="26"/>
      <c r="AQ99" s="26" t="s">
        <v>1223</v>
      </c>
      <c r="AR99" s="26"/>
      <c r="AS99" s="26" t="s">
        <v>1224</v>
      </c>
      <c r="AT99" s="26"/>
      <c r="AU99" s="26" t="s">
        <v>1225</v>
      </c>
      <c r="AV99" s="27"/>
      <c r="AW99" s="25" t="s">
        <v>72</v>
      </c>
      <c r="AX99" s="26"/>
      <c r="AY99" s="26" t="s">
        <v>1226</v>
      </c>
      <c r="AZ99" s="26"/>
      <c r="BA99" s="26" t="s">
        <v>1227</v>
      </c>
      <c r="BB99" s="26"/>
      <c r="BC99" s="26" t="s">
        <v>1228</v>
      </c>
      <c r="BD99" s="26"/>
      <c r="BE99" s="26" t="s">
        <v>1229</v>
      </c>
      <c r="BF99" s="27"/>
      <c r="BG99" s="25" t="s">
        <v>72</v>
      </c>
      <c r="BH99" s="26"/>
      <c r="BI99" s="26" t="s">
        <v>1230</v>
      </c>
      <c r="BJ99" s="26"/>
      <c r="BK99" s="26" t="s">
        <v>1231</v>
      </c>
      <c r="BL99" s="26"/>
      <c r="BM99" s="26" t="s">
        <v>1232</v>
      </c>
      <c r="BN99" s="26"/>
      <c r="BO99" s="26" t="s">
        <v>1233</v>
      </c>
      <c r="BP99" s="27"/>
      <c r="BQ99" s="25" t="s">
        <v>72</v>
      </c>
      <c r="BR99" s="26"/>
      <c r="BS99" s="26" t="s">
        <v>1234</v>
      </c>
      <c r="BT99" s="26"/>
      <c r="BU99" s="26" t="s">
        <v>1235</v>
      </c>
      <c r="BV99" s="26"/>
      <c r="BW99" s="26" t="s">
        <v>1236</v>
      </c>
      <c r="BX99" s="26"/>
      <c r="BY99" s="26" t="s">
        <v>1237</v>
      </c>
      <c r="BZ99" s="27"/>
      <c r="CA99" s="25" t="s">
        <v>72</v>
      </c>
      <c r="CB99" s="26"/>
      <c r="CC99" s="26" t="s">
        <v>1238</v>
      </c>
      <c r="CD99" s="26"/>
      <c r="CE99" s="26" t="s">
        <v>1239</v>
      </c>
      <c r="CF99" s="26"/>
      <c r="CG99" s="26" t="s">
        <v>1240</v>
      </c>
      <c r="CH99" s="26"/>
      <c r="CI99" s="26" t="s">
        <v>1241</v>
      </c>
      <c r="CJ99" s="27"/>
      <c r="CK99" s="100" t="s">
        <v>1429</v>
      </c>
      <c r="CL99" s="26"/>
      <c r="CM99" s="25" t="s">
        <v>72</v>
      </c>
      <c r="CN99" s="26"/>
      <c r="CO99" s="26" t="s">
        <v>72</v>
      </c>
      <c r="CP99" s="26"/>
      <c r="CQ99" s="26" t="s">
        <v>72</v>
      </c>
      <c r="CR99" s="26"/>
      <c r="CS99" s="26" t="s">
        <v>72</v>
      </c>
      <c r="CT99" s="26"/>
      <c r="CU99" s="26" t="s">
        <v>72</v>
      </c>
      <c r="CV99" s="27"/>
      <c r="CW99" s="26"/>
    </row>
    <row r="100" spans="1:101" s="16" customFormat="1" ht="18.95" customHeight="1" thickBot="1" x14ac:dyDescent="0.3">
      <c r="A100" s="36" t="s">
        <v>1242</v>
      </c>
      <c r="B100" s="39">
        <f>B101+Parameters!$C$9/2</f>
        <v>153.792</v>
      </c>
      <c r="C100" s="84"/>
      <c r="D100" s="84"/>
      <c r="E100" s="62"/>
      <c r="F100" s="45"/>
      <c r="G100" s="45"/>
      <c r="H100" s="45" t="s">
        <v>72</v>
      </c>
      <c r="I100" s="25"/>
      <c r="J100" s="26" t="s">
        <v>1243</v>
      </c>
      <c r="K100" s="26"/>
      <c r="L100" s="26" t="s">
        <v>1244</v>
      </c>
      <c r="M100" s="26"/>
      <c r="N100" s="26" t="s">
        <v>1245</v>
      </c>
      <c r="O100" s="26"/>
      <c r="P100" s="26" t="s">
        <v>1246</v>
      </c>
      <c r="Q100" s="26"/>
      <c r="R100" s="27" t="s">
        <v>1247</v>
      </c>
      <c r="S100" s="25"/>
      <c r="T100" s="26" t="s">
        <v>1248</v>
      </c>
      <c r="U100" s="26"/>
      <c r="V100" s="26" t="s">
        <v>1249</v>
      </c>
      <c r="W100" s="26"/>
      <c r="X100" s="26" t="s">
        <v>1250</v>
      </c>
      <c r="Y100" s="26"/>
      <c r="Z100" s="26" t="s">
        <v>1251</v>
      </c>
      <c r="AA100" s="26"/>
      <c r="AB100" s="27" t="s">
        <v>1252</v>
      </c>
      <c r="AC100" s="25"/>
      <c r="AD100" s="26" t="s">
        <v>1253</v>
      </c>
      <c r="AE100" s="26"/>
      <c r="AF100" s="26" t="s">
        <v>1254</v>
      </c>
      <c r="AG100" s="26"/>
      <c r="AH100" s="26" t="s">
        <v>1255</v>
      </c>
      <c r="AI100" s="26"/>
      <c r="AJ100" s="26" t="s">
        <v>1256</v>
      </c>
      <c r="AK100" s="26"/>
      <c r="AL100" s="27" t="s">
        <v>1257</v>
      </c>
      <c r="AM100" s="25"/>
      <c r="AN100" s="26" t="s">
        <v>1258</v>
      </c>
      <c r="AO100" s="26"/>
      <c r="AP100" s="26" t="s">
        <v>1259</v>
      </c>
      <c r="AQ100" s="26"/>
      <c r="AR100" s="26" t="s">
        <v>1260</v>
      </c>
      <c r="AS100" s="26"/>
      <c r="AT100" s="26" t="s">
        <v>1261</v>
      </c>
      <c r="AU100" s="26"/>
      <c r="AV100" s="27" t="s">
        <v>1262</v>
      </c>
      <c r="AW100" s="25"/>
      <c r="AX100" s="26" t="s">
        <v>1263</v>
      </c>
      <c r="AY100" s="26"/>
      <c r="AZ100" s="26" t="s">
        <v>1264</v>
      </c>
      <c r="BA100" s="26"/>
      <c r="BB100" s="26" t="s">
        <v>1265</v>
      </c>
      <c r="BC100" s="26"/>
      <c r="BD100" s="26" t="s">
        <v>1266</v>
      </c>
      <c r="BE100" s="26"/>
      <c r="BF100" s="27" t="s">
        <v>1267</v>
      </c>
      <c r="BG100" s="25"/>
      <c r="BH100" s="26" t="s">
        <v>1268</v>
      </c>
      <c r="BI100" s="26"/>
      <c r="BJ100" s="26" t="s">
        <v>1269</v>
      </c>
      <c r="BK100" s="26"/>
      <c r="BL100" s="26" t="s">
        <v>1270</v>
      </c>
      <c r="BM100" s="26"/>
      <c r="BN100" s="26" t="s">
        <v>1271</v>
      </c>
      <c r="BO100" s="26"/>
      <c r="BP100" s="27" t="s">
        <v>1272</v>
      </c>
      <c r="BQ100" s="25"/>
      <c r="BR100" s="26" t="s">
        <v>1273</v>
      </c>
      <c r="BS100" s="26"/>
      <c r="BT100" s="26" t="s">
        <v>1274</v>
      </c>
      <c r="BU100" s="26"/>
      <c r="BV100" s="26" t="s">
        <v>1275</v>
      </c>
      <c r="BW100" s="26"/>
      <c r="BX100" s="26" t="s">
        <v>1276</v>
      </c>
      <c r="BY100" s="26"/>
      <c r="BZ100" s="27" t="s">
        <v>1277</v>
      </c>
      <c r="CA100" s="25"/>
      <c r="CB100" s="26" t="s">
        <v>1278</v>
      </c>
      <c r="CC100" s="26"/>
      <c r="CD100" s="26" t="s">
        <v>1279</v>
      </c>
      <c r="CE100" s="26"/>
      <c r="CF100" s="26" t="s">
        <v>1280</v>
      </c>
      <c r="CG100" s="26"/>
      <c r="CH100" s="26" t="s">
        <v>1281</v>
      </c>
      <c r="CI100" s="26"/>
      <c r="CJ100" s="27" t="s">
        <v>1282</v>
      </c>
      <c r="CK100" s="26"/>
      <c r="CL100" s="100" t="s">
        <v>1429</v>
      </c>
      <c r="CM100" s="25"/>
      <c r="CN100" s="26" t="s">
        <v>72</v>
      </c>
      <c r="CO100" s="26"/>
      <c r="CP100" s="26" t="s">
        <v>72</v>
      </c>
      <c r="CQ100" s="26"/>
      <c r="CR100" s="26" t="s">
        <v>72</v>
      </c>
      <c r="CS100" s="26"/>
      <c r="CT100" s="26" t="s">
        <v>72</v>
      </c>
      <c r="CU100" s="62"/>
      <c r="CV100" s="70"/>
      <c r="CW100" s="62"/>
    </row>
    <row r="101" spans="1:101" s="16" customFormat="1" ht="18.95" customHeight="1" x14ac:dyDescent="0.25">
      <c r="B101" s="39">
        <f>B102+Parameters!$C$9/2</f>
        <v>131.13200000000001</v>
      </c>
      <c r="C101" s="85" t="s">
        <v>72</v>
      </c>
      <c r="D101" s="86"/>
      <c r="E101" s="87" t="s">
        <v>72</v>
      </c>
      <c r="F101" s="45"/>
      <c r="G101" s="45" t="s">
        <v>72</v>
      </c>
      <c r="H101" s="45"/>
      <c r="I101" s="25" t="s">
        <v>1283</v>
      </c>
      <c r="J101" s="26"/>
      <c r="K101" s="26" t="s">
        <v>1284</v>
      </c>
      <c r="L101" s="26"/>
      <c r="M101" s="26" t="s">
        <v>1285</v>
      </c>
      <c r="N101" s="26"/>
      <c r="O101" s="26" t="s">
        <v>1286</v>
      </c>
      <c r="P101" s="26"/>
      <c r="Q101" s="26" t="s">
        <v>1287</v>
      </c>
      <c r="R101" s="27"/>
      <c r="S101" s="25" t="s">
        <v>1288</v>
      </c>
      <c r="T101" s="26"/>
      <c r="U101" s="26" t="s">
        <v>1289</v>
      </c>
      <c r="V101" s="26"/>
      <c r="W101" s="26" t="s">
        <v>1290</v>
      </c>
      <c r="X101" s="26"/>
      <c r="Y101" s="26" t="s">
        <v>1291</v>
      </c>
      <c r="Z101" s="26"/>
      <c r="AA101" s="26" t="s">
        <v>1292</v>
      </c>
      <c r="AB101" s="27"/>
      <c r="AC101" s="25" t="s">
        <v>1293</v>
      </c>
      <c r="AD101" s="26"/>
      <c r="AE101" s="26" t="s">
        <v>1294</v>
      </c>
      <c r="AF101" s="26"/>
      <c r="AG101" s="26" t="s">
        <v>1295</v>
      </c>
      <c r="AH101" s="26"/>
      <c r="AI101" s="26" t="s">
        <v>1296</v>
      </c>
      <c r="AJ101" s="26"/>
      <c r="AK101" s="26" t="s">
        <v>1297</v>
      </c>
      <c r="AL101" s="27"/>
      <c r="AM101" s="25" t="s">
        <v>1298</v>
      </c>
      <c r="AN101" s="26"/>
      <c r="AO101" s="26" t="s">
        <v>1299</v>
      </c>
      <c r="AP101" s="26"/>
      <c r="AQ101" s="26" t="s">
        <v>1300</v>
      </c>
      <c r="AR101" s="26"/>
      <c r="AS101" s="26" t="s">
        <v>1301</v>
      </c>
      <c r="AT101" s="26"/>
      <c r="AU101" s="26" t="s">
        <v>1302</v>
      </c>
      <c r="AV101" s="27"/>
      <c r="AW101" s="25" t="s">
        <v>1303</v>
      </c>
      <c r="AX101" s="26"/>
      <c r="AY101" s="26" t="s">
        <v>1304</v>
      </c>
      <c r="AZ101" s="26"/>
      <c r="BA101" s="26" t="s">
        <v>1305</v>
      </c>
      <c r="BB101" s="26"/>
      <c r="BC101" s="26" t="s">
        <v>1306</v>
      </c>
      <c r="BD101" s="26"/>
      <c r="BE101" s="26" t="s">
        <v>1307</v>
      </c>
      <c r="BF101" s="27"/>
      <c r="BG101" s="25" t="s">
        <v>1308</v>
      </c>
      <c r="BH101" s="26"/>
      <c r="BI101" s="26" t="s">
        <v>1309</v>
      </c>
      <c r="BJ101" s="26"/>
      <c r="BK101" s="26" t="s">
        <v>1310</v>
      </c>
      <c r="BL101" s="26"/>
      <c r="BM101" s="26" t="s">
        <v>1311</v>
      </c>
      <c r="BN101" s="26"/>
      <c r="BO101" s="26" t="s">
        <v>1312</v>
      </c>
      <c r="BP101" s="27"/>
      <c r="BQ101" s="25" t="s">
        <v>1313</v>
      </c>
      <c r="BR101" s="26"/>
      <c r="BS101" s="26" t="s">
        <v>1314</v>
      </c>
      <c r="BT101" s="26"/>
      <c r="BU101" s="26" t="s">
        <v>1315</v>
      </c>
      <c r="BV101" s="26"/>
      <c r="BW101" s="26" t="s">
        <v>1316</v>
      </c>
      <c r="BX101" s="26"/>
      <c r="BY101" s="26" t="s">
        <v>1317</v>
      </c>
      <c r="BZ101" s="27"/>
      <c r="CA101" s="25" t="s">
        <v>1318</v>
      </c>
      <c r="CB101" s="26"/>
      <c r="CC101" s="26" t="s">
        <v>1319</v>
      </c>
      <c r="CD101" s="26"/>
      <c r="CE101" s="26" t="s">
        <v>1320</v>
      </c>
      <c r="CF101" s="26"/>
      <c r="CG101" s="26" t="s">
        <v>1321</v>
      </c>
      <c r="CH101" s="26"/>
      <c r="CI101" s="26" t="s">
        <v>1322</v>
      </c>
      <c r="CJ101" s="27"/>
      <c r="CK101" s="25" t="s">
        <v>72</v>
      </c>
      <c r="CL101" s="27"/>
      <c r="CM101" s="25" t="s">
        <v>72</v>
      </c>
      <c r="CN101" s="26"/>
      <c r="CO101" s="26" t="s">
        <v>72</v>
      </c>
      <c r="CP101" s="26"/>
      <c r="CQ101" s="26" t="s">
        <v>72</v>
      </c>
      <c r="CR101" s="26"/>
      <c r="CS101" s="26" t="s">
        <v>72</v>
      </c>
      <c r="CT101" s="61"/>
      <c r="CU101" s="71" t="s">
        <v>72</v>
      </c>
      <c r="CV101" s="79"/>
      <c r="CW101" s="73" t="s">
        <v>72</v>
      </c>
    </row>
    <row r="102" spans="1:101" s="16" customFormat="1" ht="18.95" customHeight="1" x14ac:dyDescent="0.25">
      <c r="B102" s="39">
        <f>B103+Parameters!$C$9/2</f>
        <v>108.47199999999999</v>
      </c>
      <c r="C102" s="88"/>
      <c r="D102" s="83"/>
      <c r="E102" s="89"/>
      <c r="F102" s="45"/>
      <c r="G102" s="45"/>
      <c r="H102" s="45" t="s">
        <v>72</v>
      </c>
      <c r="I102" s="25"/>
      <c r="J102" s="26" t="s">
        <v>73</v>
      </c>
      <c r="K102" s="26"/>
      <c r="L102" s="26" t="s">
        <v>73</v>
      </c>
      <c r="M102" s="26"/>
      <c r="N102" s="26" t="s">
        <v>73</v>
      </c>
      <c r="O102" s="26"/>
      <c r="P102" s="26" t="s">
        <v>73</v>
      </c>
      <c r="Q102" s="26"/>
      <c r="R102" s="27" t="s">
        <v>73</v>
      </c>
      <c r="S102" s="25"/>
      <c r="T102" s="26" t="s">
        <v>73</v>
      </c>
      <c r="U102" s="26"/>
      <c r="V102" s="26" t="s">
        <v>73</v>
      </c>
      <c r="W102" s="26"/>
      <c r="X102" s="26" t="s">
        <v>73</v>
      </c>
      <c r="Y102" s="26"/>
      <c r="Z102" s="26" t="s">
        <v>73</v>
      </c>
      <c r="AA102" s="26"/>
      <c r="AB102" s="27" t="s">
        <v>73</v>
      </c>
      <c r="AC102" s="25"/>
      <c r="AD102" s="26" t="s">
        <v>73</v>
      </c>
      <c r="AE102" s="26"/>
      <c r="AF102" s="26" t="s">
        <v>73</v>
      </c>
      <c r="AG102" s="26"/>
      <c r="AH102" s="26" t="s">
        <v>73</v>
      </c>
      <c r="AI102" s="26"/>
      <c r="AJ102" s="26" t="s">
        <v>73</v>
      </c>
      <c r="AK102" s="26"/>
      <c r="AL102" s="27" t="s">
        <v>73</v>
      </c>
      <c r="AM102" s="25"/>
      <c r="AN102" s="26" t="s">
        <v>73</v>
      </c>
      <c r="AO102" s="26"/>
      <c r="AP102" s="26" t="s">
        <v>73</v>
      </c>
      <c r="AQ102" s="26"/>
      <c r="AR102" s="26" t="s">
        <v>73</v>
      </c>
      <c r="AS102" s="26"/>
      <c r="AT102" s="26" t="s">
        <v>73</v>
      </c>
      <c r="AU102" s="26"/>
      <c r="AV102" s="27" t="s">
        <v>73</v>
      </c>
      <c r="AW102" s="25"/>
      <c r="AX102" s="26" t="s">
        <v>73</v>
      </c>
      <c r="AY102" s="26"/>
      <c r="AZ102" s="26" t="s">
        <v>73</v>
      </c>
      <c r="BA102" s="26"/>
      <c r="BB102" s="26" t="s">
        <v>73</v>
      </c>
      <c r="BC102" s="26"/>
      <c r="BD102" s="26" t="s">
        <v>73</v>
      </c>
      <c r="BE102" s="26"/>
      <c r="BF102" s="27" t="s">
        <v>73</v>
      </c>
      <c r="BG102" s="25"/>
      <c r="BH102" s="26" t="s">
        <v>73</v>
      </c>
      <c r="BI102" s="26"/>
      <c r="BJ102" s="26" t="s">
        <v>73</v>
      </c>
      <c r="BK102" s="26"/>
      <c r="BL102" s="26" t="s">
        <v>73</v>
      </c>
      <c r="BM102" s="26"/>
      <c r="BN102" s="26" t="s">
        <v>73</v>
      </c>
      <c r="BO102" s="26"/>
      <c r="BP102" s="27" t="s">
        <v>73</v>
      </c>
      <c r="BQ102" s="25"/>
      <c r="BR102" s="26" t="s">
        <v>73</v>
      </c>
      <c r="BS102" s="26"/>
      <c r="BT102" s="26" t="s">
        <v>73</v>
      </c>
      <c r="BU102" s="26"/>
      <c r="BV102" s="26" t="s">
        <v>73</v>
      </c>
      <c r="BW102" s="26"/>
      <c r="BX102" s="26" t="s">
        <v>73</v>
      </c>
      <c r="BY102" s="26"/>
      <c r="BZ102" s="27" t="s">
        <v>73</v>
      </c>
      <c r="CA102" s="25"/>
      <c r="CB102" s="26" t="s">
        <v>73</v>
      </c>
      <c r="CC102" s="26"/>
      <c r="CD102" s="26" t="s">
        <v>73</v>
      </c>
      <c r="CE102" s="26"/>
      <c r="CF102" s="26" t="s">
        <v>73</v>
      </c>
      <c r="CG102" s="26"/>
      <c r="CH102" s="26" t="s">
        <v>73</v>
      </c>
      <c r="CI102" s="26"/>
      <c r="CJ102" s="27" t="s">
        <v>73</v>
      </c>
      <c r="CK102" s="25"/>
      <c r="CL102" s="27" t="s">
        <v>72</v>
      </c>
      <c r="CM102" s="25"/>
      <c r="CN102" s="26" t="s">
        <v>1419</v>
      </c>
      <c r="CO102" s="26"/>
      <c r="CP102" s="26" t="s">
        <v>1419</v>
      </c>
      <c r="CQ102" s="26"/>
      <c r="CR102" s="26"/>
      <c r="CS102" s="26"/>
      <c r="CT102" s="61"/>
      <c r="CU102" s="74"/>
      <c r="CV102" s="27"/>
      <c r="CW102" s="75"/>
    </row>
    <row r="103" spans="1:101" s="16" customFormat="1" ht="18.95" customHeight="1" thickBot="1" x14ac:dyDescent="0.3">
      <c r="B103" s="39">
        <f>Parameters!$C$19</f>
        <v>85.811999999999998</v>
      </c>
      <c r="C103" s="90" t="s">
        <v>72</v>
      </c>
      <c r="D103" s="91"/>
      <c r="E103" s="92" t="s">
        <v>72</v>
      </c>
      <c r="F103" s="45"/>
      <c r="G103" s="45" t="s">
        <v>72</v>
      </c>
      <c r="H103" s="45"/>
      <c r="I103" s="28" t="s">
        <v>73</v>
      </c>
      <c r="J103" s="29"/>
      <c r="K103" s="29" t="s">
        <v>73</v>
      </c>
      <c r="L103" s="29"/>
      <c r="M103" s="29" t="s">
        <v>73</v>
      </c>
      <c r="N103" s="29"/>
      <c r="O103" s="29" t="s">
        <v>73</v>
      </c>
      <c r="P103" s="29"/>
      <c r="Q103" s="29" t="s">
        <v>73</v>
      </c>
      <c r="R103" s="30"/>
      <c r="S103" s="28" t="s">
        <v>73</v>
      </c>
      <c r="T103" s="29"/>
      <c r="U103" s="29" t="s">
        <v>73</v>
      </c>
      <c r="V103" s="29"/>
      <c r="W103" s="29" t="s">
        <v>73</v>
      </c>
      <c r="X103" s="29"/>
      <c r="Y103" s="29" t="s">
        <v>73</v>
      </c>
      <c r="Z103" s="29"/>
      <c r="AA103" s="29" t="s">
        <v>73</v>
      </c>
      <c r="AB103" s="30"/>
      <c r="AC103" s="28" t="s">
        <v>73</v>
      </c>
      <c r="AD103" s="29"/>
      <c r="AE103" s="29" t="s">
        <v>73</v>
      </c>
      <c r="AF103" s="29"/>
      <c r="AG103" s="29" t="s">
        <v>73</v>
      </c>
      <c r="AH103" s="29"/>
      <c r="AI103" s="29" t="s">
        <v>73</v>
      </c>
      <c r="AJ103" s="29"/>
      <c r="AK103" s="29" t="s">
        <v>73</v>
      </c>
      <c r="AL103" s="30"/>
      <c r="AM103" s="28" t="s">
        <v>73</v>
      </c>
      <c r="AN103" s="29"/>
      <c r="AO103" s="29" t="s">
        <v>73</v>
      </c>
      <c r="AP103" s="29"/>
      <c r="AQ103" s="29" t="s">
        <v>73</v>
      </c>
      <c r="AR103" s="29"/>
      <c r="AS103" s="29" t="s">
        <v>73</v>
      </c>
      <c r="AT103" s="29"/>
      <c r="AU103" s="29" t="s">
        <v>73</v>
      </c>
      <c r="AV103" s="30"/>
      <c r="AW103" s="28" t="s">
        <v>73</v>
      </c>
      <c r="AX103" s="29"/>
      <c r="AY103" s="29" t="s">
        <v>73</v>
      </c>
      <c r="AZ103" s="29"/>
      <c r="BA103" s="29" t="s">
        <v>73</v>
      </c>
      <c r="BB103" s="29"/>
      <c r="BC103" s="29" t="s">
        <v>73</v>
      </c>
      <c r="BD103" s="29"/>
      <c r="BE103" s="29" t="s">
        <v>73</v>
      </c>
      <c r="BF103" s="30"/>
      <c r="BG103" s="28" t="s">
        <v>73</v>
      </c>
      <c r="BH103" s="29"/>
      <c r="BI103" s="29" t="s">
        <v>73</v>
      </c>
      <c r="BJ103" s="29"/>
      <c r="BK103" s="29" t="s">
        <v>73</v>
      </c>
      <c r="BL103" s="29"/>
      <c r="BM103" s="29" t="s">
        <v>73</v>
      </c>
      <c r="BN103" s="29"/>
      <c r="BO103" s="29" t="s">
        <v>73</v>
      </c>
      <c r="BP103" s="30"/>
      <c r="BQ103" s="28" t="s">
        <v>73</v>
      </c>
      <c r="BR103" s="29"/>
      <c r="BS103" s="29" t="s">
        <v>73</v>
      </c>
      <c r="BT103" s="29"/>
      <c r="BU103" s="29" t="s">
        <v>73</v>
      </c>
      <c r="BV103" s="29"/>
      <c r="BW103" s="29" t="s">
        <v>73</v>
      </c>
      <c r="BX103" s="29"/>
      <c r="BY103" s="29" t="s">
        <v>73</v>
      </c>
      <c r="BZ103" s="30"/>
      <c r="CA103" s="28" t="s">
        <v>73</v>
      </c>
      <c r="CB103" s="29"/>
      <c r="CC103" s="29" t="s">
        <v>73</v>
      </c>
      <c r="CD103" s="29"/>
      <c r="CE103" s="29" t="s">
        <v>73</v>
      </c>
      <c r="CF103" s="29"/>
      <c r="CG103" s="29" t="s">
        <v>73</v>
      </c>
      <c r="CH103" s="29"/>
      <c r="CI103" s="29" t="s">
        <v>73</v>
      </c>
      <c r="CJ103" s="30"/>
      <c r="CK103" s="28" t="s">
        <v>72</v>
      </c>
      <c r="CL103" s="30"/>
      <c r="CM103" s="28" t="s">
        <v>1419</v>
      </c>
      <c r="CN103" s="29"/>
      <c r="CO103" s="29" t="s">
        <v>1419</v>
      </c>
      <c r="CP103" s="29"/>
      <c r="CQ103" s="29" t="s">
        <v>1419</v>
      </c>
      <c r="CR103" s="29"/>
      <c r="CS103" s="29"/>
      <c r="CT103" s="68"/>
      <c r="CU103" s="76" t="s">
        <v>72</v>
      </c>
      <c r="CV103" s="80"/>
      <c r="CW103" s="78" t="s">
        <v>72</v>
      </c>
    </row>
    <row r="104" spans="1:101" x14ac:dyDescent="0.25">
      <c r="I104" s="109" t="s">
        <v>1323</v>
      </c>
      <c r="J104" s="110"/>
      <c r="K104" s="110"/>
      <c r="L104" s="110"/>
      <c r="M104" s="110"/>
      <c r="N104" s="110"/>
      <c r="O104" s="110"/>
      <c r="P104" s="110"/>
      <c r="Q104" s="110"/>
      <c r="R104" s="110"/>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row>
    <row r="105" spans="1:101" x14ac:dyDescent="0.25">
      <c r="J105" s="38" t="s">
        <v>1324</v>
      </c>
    </row>
    <row r="107" spans="1:101" s="7" customFormat="1" ht="8.1" customHeight="1" x14ac:dyDescent="0.25"/>
    <row r="109" spans="1:101" ht="23.25" customHeight="1" x14ac:dyDescent="0.35">
      <c r="B109" s="60">
        <f>B103-21.6</f>
        <v>64.211999999999989</v>
      </c>
      <c r="C109" s="60"/>
      <c r="D109" s="60"/>
      <c r="K109" s="35"/>
      <c r="L109" s="35"/>
      <c r="M109" s="35"/>
      <c r="N109" s="35"/>
      <c r="O109" s="35"/>
      <c r="P109" s="35"/>
    </row>
    <row r="111" spans="1:101" x14ac:dyDescent="0.25">
      <c r="I111" s="111" t="s">
        <v>1325</v>
      </c>
      <c r="J111" s="104"/>
      <c r="K111" s="105"/>
    </row>
    <row r="112" spans="1:101" x14ac:dyDescent="0.25">
      <c r="I112" s="8" t="s">
        <v>1324</v>
      </c>
      <c r="J112" s="8" t="s">
        <v>1242</v>
      </c>
      <c r="K112" s="8" t="s">
        <v>1326</v>
      </c>
    </row>
    <row r="113" spans="9:21" x14ac:dyDescent="0.25">
      <c r="I113" s="97">
        <v>103.09</v>
      </c>
      <c r="J113" s="97">
        <v>2170.5320000000002</v>
      </c>
      <c r="K113" s="97" t="s">
        <v>72</v>
      </c>
    </row>
    <row r="114" spans="9:21" x14ac:dyDescent="0.25">
      <c r="I114" s="97">
        <v>148.09</v>
      </c>
      <c r="J114" s="97">
        <v>2170.5320000000002</v>
      </c>
      <c r="K114" s="97" t="s">
        <v>72</v>
      </c>
    </row>
    <row r="115" spans="9:21" x14ac:dyDescent="0.25">
      <c r="I115" s="2">
        <v>212.68799999999999</v>
      </c>
      <c r="J115" s="2">
        <v>2170.5320000000002</v>
      </c>
      <c r="K115" s="2" t="s">
        <v>72</v>
      </c>
    </row>
    <row r="116" spans="9:21" x14ac:dyDescent="0.25">
      <c r="I116" s="2">
        <v>290.44799999999998</v>
      </c>
      <c r="J116" s="2">
        <v>2170.5320000000002</v>
      </c>
      <c r="K116" s="2" t="s">
        <v>72</v>
      </c>
    </row>
    <row r="117" spans="9:21" x14ac:dyDescent="0.25">
      <c r="I117" s="2">
        <v>368.20800000000003</v>
      </c>
      <c r="J117" s="2">
        <v>2170.5320000000002</v>
      </c>
      <c r="K117" s="2" t="s">
        <v>1327</v>
      </c>
    </row>
    <row r="118" spans="9:21" x14ac:dyDescent="0.25">
      <c r="I118" s="2">
        <v>445.96800000000002</v>
      </c>
      <c r="J118" s="2">
        <v>2170.5320000000002</v>
      </c>
      <c r="K118" s="2" t="s">
        <v>1327</v>
      </c>
    </row>
    <row r="119" spans="9:21" x14ac:dyDescent="0.25">
      <c r="I119" s="2">
        <v>523.72799999999995</v>
      </c>
      <c r="J119" s="2">
        <v>2170.5320000000002</v>
      </c>
      <c r="K119" s="2" t="s">
        <v>1327</v>
      </c>
      <c r="U119" s="41"/>
    </row>
    <row r="120" spans="9:21" x14ac:dyDescent="0.25">
      <c r="I120" s="2">
        <v>601.48800000000006</v>
      </c>
      <c r="J120" s="2">
        <v>2170.5320000000002</v>
      </c>
      <c r="K120" s="2" t="s">
        <v>1327</v>
      </c>
    </row>
    <row r="121" spans="9:21" x14ac:dyDescent="0.25">
      <c r="I121" s="2">
        <v>679.24800000000005</v>
      </c>
      <c r="J121" s="2">
        <v>2170.5320000000002</v>
      </c>
      <c r="K121" s="2" t="s">
        <v>1327</v>
      </c>
    </row>
    <row r="122" spans="9:21" x14ac:dyDescent="0.25">
      <c r="I122" s="2">
        <v>757.00800000000004</v>
      </c>
      <c r="J122" s="2">
        <v>2170.5320000000002</v>
      </c>
      <c r="K122" s="2" t="s">
        <v>1327</v>
      </c>
    </row>
    <row r="123" spans="9:21" x14ac:dyDescent="0.25">
      <c r="I123" s="2">
        <v>834.76800000000003</v>
      </c>
      <c r="J123" s="2">
        <v>2170.5320000000002</v>
      </c>
      <c r="K123" s="2" t="s">
        <v>1327</v>
      </c>
    </row>
    <row r="124" spans="9:21" x14ac:dyDescent="0.25">
      <c r="I124" s="2">
        <v>912.52800000000002</v>
      </c>
      <c r="J124" s="2">
        <v>2170.5320000000002</v>
      </c>
      <c r="K124" s="2" t="s">
        <v>1327</v>
      </c>
    </row>
    <row r="125" spans="9:21" x14ac:dyDescent="0.25">
      <c r="I125" s="2">
        <v>990.28800000000001</v>
      </c>
      <c r="J125" s="2">
        <v>2170.5320000000002</v>
      </c>
      <c r="K125" s="2" t="s">
        <v>1327</v>
      </c>
    </row>
    <row r="126" spans="9:21" x14ac:dyDescent="0.25">
      <c r="I126" s="2">
        <v>1068.048</v>
      </c>
      <c r="J126" s="2">
        <v>2170.5320000000002</v>
      </c>
      <c r="K126" s="2" t="s">
        <v>1327</v>
      </c>
    </row>
    <row r="127" spans="9:21" x14ac:dyDescent="0.25">
      <c r="I127" s="2">
        <v>1145.808</v>
      </c>
      <c r="J127" s="2">
        <v>2170.5320000000002</v>
      </c>
      <c r="K127" s="2" t="s">
        <v>1327</v>
      </c>
    </row>
    <row r="128" spans="9:21" x14ac:dyDescent="0.25">
      <c r="I128" s="2">
        <v>1223.568</v>
      </c>
      <c r="J128" s="2">
        <v>2170.5320000000002</v>
      </c>
      <c r="K128" s="2" t="s">
        <v>1327</v>
      </c>
    </row>
    <row r="129" spans="9:11" x14ac:dyDescent="0.25">
      <c r="I129" s="2">
        <v>1301.328</v>
      </c>
      <c r="J129" s="2">
        <v>2170.5320000000002</v>
      </c>
      <c r="K129" s="2" t="s">
        <v>1327</v>
      </c>
    </row>
    <row r="130" spans="9:11" x14ac:dyDescent="0.25">
      <c r="I130" s="2">
        <v>1379.088</v>
      </c>
      <c r="J130" s="2">
        <v>2170.5320000000002</v>
      </c>
      <c r="K130" s="2" t="s">
        <v>1327</v>
      </c>
    </row>
    <row r="131" spans="9:11" x14ac:dyDescent="0.25">
      <c r="I131" s="2">
        <v>1456.848</v>
      </c>
      <c r="J131" s="2">
        <v>2170.5320000000002</v>
      </c>
      <c r="K131" s="2" t="s">
        <v>1327</v>
      </c>
    </row>
    <row r="132" spans="9:11" x14ac:dyDescent="0.25">
      <c r="I132" s="2">
        <v>1534.6079999999999</v>
      </c>
      <c r="J132" s="2">
        <v>2170.5320000000002</v>
      </c>
      <c r="K132" s="2" t="s">
        <v>1327</v>
      </c>
    </row>
    <row r="133" spans="9:11" x14ac:dyDescent="0.25">
      <c r="I133" s="2">
        <v>1612.3679999999999</v>
      </c>
      <c r="J133" s="2">
        <v>2170.5320000000002</v>
      </c>
      <c r="K133" s="2" t="s">
        <v>1327</v>
      </c>
    </row>
    <row r="134" spans="9:11" x14ac:dyDescent="0.25">
      <c r="I134" s="2">
        <v>1690.1279999999999</v>
      </c>
      <c r="J134" s="2">
        <v>2170.5320000000002</v>
      </c>
      <c r="K134" s="2" t="s">
        <v>1327</v>
      </c>
    </row>
    <row r="135" spans="9:11" x14ac:dyDescent="0.25">
      <c r="I135" s="2">
        <v>1767.8879999999999</v>
      </c>
      <c r="J135" s="2">
        <v>2170.5320000000002</v>
      </c>
      <c r="K135" s="2" t="s">
        <v>1327</v>
      </c>
    </row>
    <row r="136" spans="9:11" x14ac:dyDescent="0.25">
      <c r="I136" s="2">
        <v>1845.6479999999999</v>
      </c>
      <c r="J136" s="2">
        <v>2170.5320000000002</v>
      </c>
      <c r="K136" s="2" t="s">
        <v>1327</v>
      </c>
    </row>
    <row r="137" spans="9:11" x14ac:dyDescent="0.25">
      <c r="I137" s="2">
        <v>1923.4079999999999</v>
      </c>
      <c r="J137" s="2">
        <v>2170.5320000000002</v>
      </c>
      <c r="K137" s="2" t="s">
        <v>1327</v>
      </c>
    </row>
    <row r="138" spans="9:11" x14ac:dyDescent="0.25">
      <c r="I138" s="2">
        <v>2001.1679999999999</v>
      </c>
      <c r="J138" s="2">
        <v>2170.5320000000002</v>
      </c>
      <c r="K138" s="2" t="s">
        <v>1327</v>
      </c>
    </row>
    <row r="139" spans="9:11" x14ac:dyDescent="0.25">
      <c r="I139" s="2">
        <v>2078.9279999999999</v>
      </c>
      <c r="J139" s="2">
        <v>2170.5320000000002</v>
      </c>
      <c r="K139" s="2" t="s">
        <v>1327</v>
      </c>
    </row>
    <row r="140" spans="9:11" x14ac:dyDescent="0.25">
      <c r="I140" s="2">
        <v>2156.6880000000001</v>
      </c>
      <c r="J140" s="2">
        <v>2170.5320000000002</v>
      </c>
      <c r="K140" s="2" t="s">
        <v>1327</v>
      </c>
    </row>
    <row r="141" spans="9:11" x14ac:dyDescent="0.25">
      <c r="I141" s="2">
        <v>2234.4479999999999</v>
      </c>
      <c r="J141" s="2">
        <v>2170.5320000000002</v>
      </c>
      <c r="K141" s="2" t="s">
        <v>1327</v>
      </c>
    </row>
    <row r="142" spans="9:11" x14ac:dyDescent="0.25">
      <c r="I142" s="2">
        <v>2312.2080000000001</v>
      </c>
      <c r="J142" s="2">
        <v>2170.5320000000002</v>
      </c>
      <c r="K142" s="2" t="s">
        <v>1327</v>
      </c>
    </row>
    <row r="143" spans="9:11" x14ac:dyDescent="0.25">
      <c r="I143" s="2">
        <v>2389.9679999999998</v>
      </c>
      <c r="J143" s="2">
        <v>2170.5320000000002</v>
      </c>
      <c r="K143" s="2" t="s">
        <v>1327</v>
      </c>
    </row>
    <row r="144" spans="9:11" x14ac:dyDescent="0.25">
      <c r="I144" s="2">
        <v>2467.7280000000001</v>
      </c>
      <c r="J144" s="2">
        <v>2170.5320000000002</v>
      </c>
      <c r="K144" s="2" t="s">
        <v>1327</v>
      </c>
    </row>
    <row r="145" spans="9:11" x14ac:dyDescent="0.25">
      <c r="I145" s="2">
        <v>2545.4879999999998</v>
      </c>
      <c r="J145" s="2">
        <v>2170.5320000000002</v>
      </c>
      <c r="K145" s="2" t="s">
        <v>1327</v>
      </c>
    </row>
    <row r="146" spans="9:11" x14ac:dyDescent="0.25">
      <c r="I146" s="2">
        <v>2623.248</v>
      </c>
      <c r="J146" s="2">
        <v>2170.5320000000002</v>
      </c>
      <c r="K146" s="2" t="s">
        <v>1327</v>
      </c>
    </row>
    <row r="147" spans="9:11" x14ac:dyDescent="0.25">
      <c r="I147" s="2">
        <v>2701.0079999999998</v>
      </c>
      <c r="J147" s="2">
        <v>2170.5320000000002</v>
      </c>
      <c r="K147" s="2" t="s">
        <v>1327</v>
      </c>
    </row>
    <row r="148" spans="9:11" x14ac:dyDescent="0.25">
      <c r="I148" s="2">
        <v>2778.768</v>
      </c>
      <c r="J148" s="2">
        <v>2170.5320000000002</v>
      </c>
      <c r="K148" s="2" t="s">
        <v>1327</v>
      </c>
    </row>
    <row r="149" spans="9:11" x14ac:dyDescent="0.25">
      <c r="I149" s="2">
        <v>2856.5279999999998</v>
      </c>
      <c r="J149" s="2">
        <v>2170.5320000000002</v>
      </c>
      <c r="K149" s="2" t="s">
        <v>1327</v>
      </c>
    </row>
    <row r="150" spans="9:11" x14ac:dyDescent="0.25">
      <c r="I150" s="2">
        <v>2934.28800000001</v>
      </c>
      <c r="J150" s="2">
        <v>2170.5320000000002</v>
      </c>
      <c r="K150" s="2" t="s">
        <v>1327</v>
      </c>
    </row>
    <row r="151" spans="9:11" x14ac:dyDescent="0.25">
      <c r="I151" s="2">
        <v>3012.0480000000098</v>
      </c>
      <c r="J151" s="2">
        <v>2170.5320000000002</v>
      </c>
      <c r="K151" s="2" t="s">
        <v>1327</v>
      </c>
    </row>
    <row r="152" spans="9:11" x14ac:dyDescent="0.25">
      <c r="I152" s="2">
        <v>3089.80800000001</v>
      </c>
      <c r="J152" s="2">
        <v>2170.5320000000002</v>
      </c>
      <c r="K152" s="2" t="s">
        <v>1327</v>
      </c>
    </row>
    <row r="153" spans="9:11" x14ac:dyDescent="0.25">
      <c r="I153" s="2">
        <v>3167.5680000000102</v>
      </c>
      <c r="J153" s="2">
        <v>2170.5320000000002</v>
      </c>
      <c r="K153" s="2" t="s">
        <v>1327</v>
      </c>
    </row>
    <row r="154" spans="9:11" x14ac:dyDescent="0.25">
      <c r="I154" s="2">
        <v>3245.32800000001</v>
      </c>
      <c r="J154" s="2">
        <v>2170.5320000000002</v>
      </c>
      <c r="K154" s="2" t="s">
        <v>1327</v>
      </c>
    </row>
    <row r="155" spans="9:11" x14ac:dyDescent="0.25">
      <c r="I155" s="2">
        <v>3323.0880000000102</v>
      </c>
      <c r="J155" s="2">
        <v>2170.5320000000002</v>
      </c>
      <c r="K155" s="2" t="s">
        <v>1327</v>
      </c>
    </row>
    <row r="156" spans="9:11" x14ac:dyDescent="0.25">
      <c r="I156" s="2">
        <v>3400.84800000001</v>
      </c>
      <c r="J156" s="2">
        <v>2170.5320000000002</v>
      </c>
      <c r="K156" s="2" t="s">
        <v>1327</v>
      </c>
    </row>
    <row r="157" spans="9:11" x14ac:dyDescent="0.25">
      <c r="I157" s="2">
        <v>3478.6080000000102</v>
      </c>
      <c r="J157" s="2">
        <v>2170.5320000000002</v>
      </c>
      <c r="K157" s="2" t="s">
        <v>1327</v>
      </c>
    </row>
    <row r="158" spans="9:11" x14ac:dyDescent="0.25">
      <c r="I158" s="2">
        <v>3556.3680000000099</v>
      </c>
      <c r="J158" s="2">
        <v>2170.5320000000002</v>
      </c>
      <c r="K158" s="2" t="s">
        <v>1327</v>
      </c>
    </row>
    <row r="159" spans="9:11" x14ac:dyDescent="0.25">
      <c r="I159" s="2">
        <v>3634.1280000000102</v>
      </c>
      <c r="J159" s="2">
        <v>2170.5320000000002</v>
      </c>
      <c r="K159" s="2" t="s">
        <v>1327</v>
      </c>
    </row>
    <row r="160" spans="9:11" x14ac:dyDescent="0.25">
      <c r="I160" s="2">
        <v>3711.8880000000099</v>
      </c>
      <c r="J160" s="2">
        <v>2170.5320000000002</v>
      </c>
      <c r="K160" s="2" t="s">
        <v>1327</v>
      </c>
    </row>
    <row r="161" spans="9:11" x14ac:dyDescent="0.25">
      <c r="I161" s="2">
        <v>3789.6480000000101</v>
      </c>
      <c r="J161" s="2">
        <v>2170.5320000000002</v>
      </c>
      <c r="K161" s="2" t="s">
        <v>72</v>
      </c>
    </row>
    <row r="162" spans="9:11" x14ac:dyDescent="0.25">
      <c r="I162" s="2">
        <v>3834.6480000000101</v>
      </c>
      <c r="J162" s="2">
        <v>2170.5320000000002</v>
      </c>
      <c r="K162" s="2" t="s">
        <v>72</v>
      </c>
    </row>
    <row r="163" spans="9:11" x14ac:dyDescent="0.25">
      <c r="I163" s="2">
        <v>251.56800000000001</v>
      </c>
      <c r="J163" s="2">
        <v>2147.8719999999998</v>
      </c>
      <c r="K163" s="2" t="s">
        <v>72</v>
      </c>
    </row>
    <row r="164" spans="9:11" x14ac:dyDescent="0.25">
      <c r="I164" s="2">
        <v>329.32799999999997</v>
      </c>
      <c r="J164" s="2">
        <v>2147.8719999999998</v>
      </c>
      <c r="K164" s="2" t="s">
        <v>72</v>
      </c>
    </row>
    <row r="165" spans="9:11" x14ac:dyDescent="0.25">
      <c r="I165" s="2">
        <v>407.08800000000002</v>
      </c>
      <c r="J165" s="2">
        <v>2147.8719999999998</v>
      </c>
      <c r="K165" s="2" t="s">
        <v>72</v>
      </c>
    </row>
    <row r="166" spans="9:11" x14ac:dyDescent="0.25">
      <c r="I166" s="2">
        <v>484.84800000000001</v>
      </c>
      <c r="J166" s="2">
        <v>2147.8719999999998</v>
      </c>
      <c r="K166" s="2" t="s">
        <v>72</v>
      </c>
    </row>
    <row r="167" spans="9:11" x14ac:dyDescent="0.25">
      <c r="I167" s="2">
        <v>562.60799999999995</v>
      </c>
      <c r="J167" s="2">
        <v>2147.8719999999998</v>
      </c>
      <c r="K167" s="2" t="s">
        <v>72</v>
      </c>
    </row>
    <row r="168" spans="9:11" x14ac:dyDescent="0.25">
      <c r="I168" s="2">
        <v>640.36800000000005</v>
      </c>
      <c r="J168" s="2">
        <v>2147.8719999999998</v>
      </c>
      <c r="K168" s="2" t="s">
        <v>72</v>
      </c>
    </row>
    <row r="169" spans="9:11" x14ac:dyDescent="0.25">
      <c r="I169" s="2">
        <v>718.12800000000004</v>
      </c>
      <c r="J169" s="2">
        <v>2147.8719999999998</v>
      </c>
      <c r="K169" s="2" t="s">
        <v>72</v>
      </c>
    </row>
    <row r="170" spans="9:11" x14ac:dyDescent="0.25">
      <c r="I170" s="2">
        <v>795.88800000000003</v>
      </c>
      <c r="J170" s="2">
        <v>2147.8719999999998</v>
      </c>
      <c r="K170" s="2" t="s">
        <v>72</v>
      </c>
    </row>
    <row r="171" spans="9:11" x14ac:dyDescent="0.25">
      <c r="I171" s="2">
        <v>873.64800000000002</v>
      </c>
      <c r="J171" s="2">
        <v>2147.8719999999998</v>
      </c>
      <c r="K171" s="2" t="s">
        <v>72</v>
      </c>
    </row>
    <row r="172" spans="9:11" x14ac:dyDescent="0.25">
      <c r="I172" s="2">
        <v>951.40800000000002</v>
      </c>
      <c r="J172" s="2">
        <v>2147.8719999999998</v>
      </c>
      <c r="K172" s="2" t="s">
        <v>72</v>
      </c>
    </row>
    <row r="173" spans="9:11" x14ac:dyDescent="0.25">
      <c r="I173" s="2">
        <v>1029.1679999999999</v>
      </c>
      <c r="J173" s="2">
        <v>2147.8719999999998</v>
      </c>
      <c r="K173" s="2" t="s">
        <v>72</v>
      </c>
    </row>
    <row r="174" spans="9:11" x14ac:dyDescent="0.25">
      <c r="I174" s="2">
        <v>1106.9280000000001</v>
      </c>
      <c r="J174" s="2">
        <v>2147.8719999999998</v>
      </c>
      <c r="K174" s="2" t="s">
        <v>72</v>
      </c>
    </row>
    <row r="175" spans="9:11" x14ac:dyDescent="0.25">
      <c r="I175" s="2">
        <v>1184.6880000000001</v>
      </c>
      <c r="J175" s="2">
        <v>2147.8719999999998</v>
      </c>
      <c r="K175" s="2" t="s">
        <v>72</v>
      </c>
    </row>
    <row r="176" spans="9:11" x14ac:dyDescent="0.25">
      <c r="I176" s="2">
        <v>1262.4480000000001</v>
      </c>
      <c r="J176" s="2">
        <v>2147.8719999999998</v>
      </c>
      <c r="K176" s="2" t="s">
        <v>72</v>
      </c>
    </row>
    <row r="177" spans="9:11" x14ac:dyDescent="0.25">
      <c r="I177" s="2">
        <v>1340.2080000000001</v>
      </c>
      <c r="J177" s="2">
        <v>2147.8719999999998</v>
      </c>
      <c r="K177" s="2" t="s">
        <v>72</v>
      </c>
    </row>
    <row r="178" spans="9:11" x14ac:dyDescent="0.25">
      <c r="I178" s="2">
        <v>1417.9680000000001</v>
      </c>
      <c r="J178" s="2">
        <v>2147.8719999999998</v>
      </c>
      <c r="K178" s="2" t="s">
        <v>72</v>
      </c>
    </row>
    <row r="179" spans="9:11" x14ac:dyDescent="0.25">
      <c r="I179" s="2">
        <v>1495.7280000000001</v>
      </c>
      <c r="J179" s="2">
        <v>2147.8719999999998</v>
      </c>
      <c r="K179" s="2" t="s">
        <v>72</v>
      </c>
    </row>
    <row r="180" spans="9:11" x14ac:dyDescent="0.25">
      <c r="I180" s="2">
        <v>1573.4880000000001</v>
      </c>
      <c r="J180" s="2">
        <v>2147.8719999999998</v>
      </c>
      <c r="K180" s="2" t="s">
        <v>72</v>
      </c>
    </row>
    <row r="181" spans="9:11" x14ac:dyDescent="0.25">
      <c r="I181" s="2">
        <v>1651.248</v>
      </c>
      <c r="J181" s="2">
        <v>2147.8719999999998</v>
      </c>
      <c r="K181" s="2" t="s">
        <v>72</v>
      </c>
    </row>
    <row r="182" spans="9:11" x14ac:dyDescent="0.25">
      <c r="I182" s="2">
        <v>1729.008</v>
      </c>
      <c r="J182" s="2">
        <v>2147.8719999999998</v>
      </c>
      <c r="K182" s="2" t="s">
        <v>72</v>
      </c>
    </row>
    <row r="183" spans="9:11" x14ac:dyDescent="0.25">
      <c r="I183" s="2">
        <v>1806.768</v>
      </c>
      <c r="J183" s="2">
        <v>2147.8719999999998</v>
      </c>
      <c r="K183" s="2" t="s">
        <v>72</v>
      </c>
    </row>
    <row r="184" spans="9:11" x14ac:dyDescent="0.25">
      <c r="I184" s="2">
        <v>1884.528</v>
      </c>
      <c r="J184" s="2">
        <v>2147.8719999999998</v>
      </c>
      <c r="K184" s="2" t="s">
        <v>72</v>
      </c>
    </row>
    <row r="185" spans="9:11" x14ac:dyDescent="0.25">
      <c r="I185" s="2">
        <v>1962.288</v>
      </c>
      <c r="J185" s="2">
        <v>2147.8719999999998</v>
      </c>
      <c r="K185" s="2" t="s">
        <v>72</v>
      </c>
    </row>
    <row r="186" spans="9:11" x14ac:dyDescent="0.25">
      <c r="I186" s="2">
        <v>2040.048</v>
      </c>
      <c r="J186" s="2">
        <v>2147.8719999999998</v>
      </c>
      <c r="K186" s="2" t="s">
        <v>72</v>
      </c>
    </row>
    <row r="187" spans="9:11" x14ac:dyDescent="0.25">
      <c r="I187" s="2">
        <v>2117.808</v>
      </c>
      <c r="J187" s="2">
        <v>2147.8719999999998</v>
      </c>
      <c r="K187" s="2" t="s">
        <v>72</v>
      </c>
    </row>
    <row r="188" spans="9:11" x14ac:dyDescent="0.25">
      <c r="I188" s="2">
        <v>2195.5680000000002</v>
      </c>
      <c r="J188" s="2">
        <v>2147.8719999999998</v>
      </c>
      <c r="K188" s="2" t="s">
        <v>72</v>
      </c>
    </row>
    <row r="189" spans="9:11" x14ac:dyDescent="0.25">
      <c r="I189" s="2">
        <v>2273.328</v>
      </c>
      <c r="J189" s="2">
        <v>2147.8719999999998</v>
      </c>
      <c r="K189" s="2" t="s">
        <v>72</v>
      </c>
    </row>
    <row r="190" spans="9:11" x14ac:dyDescent="0.25">
      <c r="I190" s="2">
        <v>2351.0880000000002</v>
      </c>
      <c r="J190" s="2">
        <v>2147.8719999999998</v>
      </c>
      <c r="K190" s="2" t="s">
        <v>72</v>
      </c>
    </row>
    <row r="191" spans="9:11" x14ac:dyDescent="0.25">
      <c r="I191" s="2">
        <v>2428.848</v>
      </c>
      <c r="J191" s="2">
        <v>2147.8719999999998</v>
      </c>
      <c r="K191" s="2" t="s">
        <v>72</v>
      </c>
    </row>
    <row r="192" spans="9:11" x14ac:dyDescent="0.25">
      <c r="I192" s="2">
        <v>2506.6080000000002</v>
      </c>
      <c r="J192" s="2">
        <v>2147.8719999999998</v>
      </c>
      <c r="K192" s="2" t="s">
        <v>72</v>
      </c>
    </row>
    <row r="193" spans="9:11" x14ac:dyDescent="0.25">
      <c r="I193" s="2">
        <v>2584.3679999999999</v>
      </c>
      <c r="J193" s="2">
        <v>2147.8719999999998</v>
      </c>
      <c r="K193" s="2" t="s">
        <v>72</v>
      </c>
    </row>
    <row r="194" spans="9:11" x14ac:dyDescent="0.25">
      <c r="I194" s="2">
        <v>2662.1280000000002</v>
      </c>
      <c r="J194" s="2">
        <v>2147.8719999999998</v>
      </c>
      <c r="K194" s="2" t="s">
        <v>72</v>
      </c>
    </row>
    <row r="195" spans="9:11" x14ac:dyDescent="0.25">
      <c r="I195" s="2">
        <v>2739.8879999999999</v>
      </c>
      <c r="J195" s="2">
        <v>2147.8719999999998</v>
      </c>
      <c r="K195" s="2" t="s">
        <v>72</v>
      </c>
    </row>
    <row r="196" spans="9:11" x14ac:dyDescent="0.25">
      <c r="I196" s="2">
        <v>2817.6480000000001</v>
      </c>
      <c r="J196" s="2">
        <v>2147.8719999999998</v>
      </c>
      <c r="K196" s="2" t="s">
        <v>72</v>
      </c>
    </row>
    <row r="197" spans="9:11" x14ac:dyDescent="0.25">
      <c r="I197" s="2">
        <v>2895.4079999999999</v>
      </c>
      <c r="J197" s="2">
        <v>2147.8719999999998</v>
      </c>
      <c r="K197" s="2" t="s">
        <v>72</v>
      </c>
    </row>
    <row r="198" spans="9:11" x14ac:dyDescent="0.25">
      <c r="I198" s="2">
        <v>2973.1680000000101</v>
      </c>
      <c r="J198" s="2">
        <v>2147.8719999999998</v>
      </c>
      <c r="K198" s="2" t="s">
        <v>72</v>
      </c>
    </row>
    <row r="199" spans="9:11" x14ac:dyDescent="0.25">
      <c r="I199" s="2">
        <v>3050.9280000000099</v>
      </c>
      <c r="J199" s="2">
        <v>2147.8719999999998</v>
      </c>
      <c r="K199" s="2" t="s">
        <v>72</v>
      </c>
    </row>
    <row r="200" spans="9:11" x14ac:dyDescent="0.25">
      <c r="I200" s="2">
        <v>3128.6880000000101</v>
      </c>
      <c r="J200" s="2">
        <v>2147.8719999999998</v>
      </c>
      <c r="K200" s="2" t="s">
        <v>72</v>
      </c>
    </row>
    <row r="201" spans="9:11" x14ac:dyDescent="0.25">
      <c r="I201" s="2">
        <v>3206.4480000000099</v>
      </c>
      <c r="J201" s="2">
        <v>2147.8719999999998</v>
      </c>
      <c r="K201" s="2" t="s">
        <v>72</v>
      </c>
    </row>
    <row r="202" spans="9:11" x14ac:dyDescent="0.25">
      <c r="I202" s="2">
        <v>3284.2080000000101</v>
      </c>
      <c r="J202" s="2">
        <v>2147.8719999999998</v>
      </c>
      <c r="K202" s="2" t="s">
        <v>72</v>
      </c>
    </row>
    <row r="203" spans="9:11" x14ac:dyDescent="0.25">
      <c r="I203" s="2">
        <v>3361.9680000000099</v>
      </c>
      <c r="J203" s="2">
        <v>2147.8719999999998</v>
      </c>
      <c r="K203" s="2" t="s">
        <v>72</v>
      </c>
    </row>
    <row r="204" spans="9:11" x14ac:dyDescent="0.25">
      <c r="I204" s="2">
        <v>3439.7280000000101</v>
      </c>
      <c r="J204" s="2">
        <v>2147.8719999999998</v>
      </c>
      <c r="K204" s="2" t="s">
        <v>72</v>
      </c>
    </row>
    <row r="205" spans="9:11" x14ac:dyDescent="0.25">
      <c r="I205" s="2">
        <v>3517.4880000000098</v>
      </c>
      <c r="J205" s="2">
        <v>2147.8719999999998</v>
      </c>
      <c r="K205" s="2" t="s">
        <v>72</v>
      </c>
    </row>
    <row r="206" spans="9:11" x14ac:dyDescent="0.25">
      <c r="I206" s="2">
        <v>3595.2480000000101</v>
      </c>
      <c r="J206" s="2">
        <v>2147.8719999999998</v>
      </c>
      <c r="K206" s="2" t="s">
        <v>72</v>
      </c>
    </row>
    <row r="207" spans="9:11" x14ac:dyDescent="0.25">
      <c r="I207" s="2">
        <v>3673.0080000000098</v>
      </c>
      <c r="J207" s="2">
        <v>2147.8719999999998</v>
      </c>
      <c r="K207" s="2" t="s">
        <v>72</v>
      </c>
    </row>
    <row r="208" spans="9:11" x14ac:dyDescent="0.25">
      <c r="I208" s="97">
        <v>103.09</v>
      </c>
      <c r="J208" s="97">
        <v>2125.212</v>
      </c>
      <c r="K208" s="97" t="s">
        <v>72</v>
      </c>
    </row>
    <row r="209" spans="9:11" x14ac:dyDescent="0.25">
      <c r="I209" s="97">
        <v>148.09</v>
      </c>
      <c r="J209" s="97">
        <v>2125.212</v>
      </c>
      <c r="K209" s="97" t="s">
        <v>72</v>
      </c>
    </row>
    <row r="210" spans="9:11" x14ac:dyDescent="0.25">
      <c r="I210" s="2">
        <v>212.68799999999999</v>
      </c>
      <c r="J210" s="2">
        <v>2125.212</v>
      </c>
      <c r="K210" s="2" t="s">
        <v>72</v>
      </c>
    </row>
    <row r="211" spans="9:11" x14ac:dyDescent="0.25">
      <c r="I211" s="2">
        <v>290.44799999999998</v>
      </c>
      <c r="J211" s="2">
        <v>2125.212</v>
      </c>
      <c r="K211" s="2" t="s">
        <v>72</v>
      </c>
    </row>
    <row r="212" spans="9:11" x14ac:dyDescent="0.25">
      <c r="I212" s="2">
        <v>368.20800000000003</v>
      </c>
      <c r="J212" s="2">
        <v>2125.212</v>
      </c>
      <c r="K212" s="2" t="s">
        <v>1327</v>
      </c>
    </row>
    <row r="213" spans="9:11" x14ac:dyDescent="0.25">
      <c r="I213" s="2">
        <v>445.96800000000002</v>
      </c>
      <c r="J213" s="2">
        <v>2125.212</v>
      </c>
      <c r="K213" s="2" t="s">
        <v>1327</v>
      </c>
    </row>
    <row r="214" spans="9:11" x14ac:dyDescent="0.25">
      <c r="I214" s="2">
        <v>523.72799999999995</v>
      </c>
      <c r="J214" s="2">
        <v>2125.212</v>
      </c>
      <c r="K214" s="2" t="s">
        <v>1327</v>
      </c>
    </row>
    <row r="215" spans="9:11" x14ac:dyDescent="0.25">
      <c r="I215" s="2">
        <v>601.48800000000006</v>
      </c>
      <c r="J215" s="2">
        <v>2125.212</v>
      </c>
      <c r="K215" s="2" t="s">
        <v>1327</v>
      </c>
    </row>
    <row r="216" spans="9:11" x14ac:dyDescent="0.25">
      <c r="I216" s="2">
        <v>679.24800000000005</v>
      </c>
      <c r="J216" s="2">
        <v>2125.212</v>
      </c>
      <c r="K216" s="2" t="s">
        <v>1327</v>
      </c>
    </row>
    <row r="217" spans="9:11" x14ac:dyDescent="0.25">
      <c r="I217" s="2">
        <v>757.00800000000004</v>
      </c>
      <c r="J217" s="2">
        <v>2125.212</v>
      </c>
      <c r="K217" s="2" t="s">
        <v>1327</v>
      </c>
    </row>
    <row r="218" spans="9:11" x14ac:dyDescent="0.25">
      <c r="I218" s="2">
        <v>834.76800000000003</v>
      </c>
      <c r="J218" s="2">
        <v>2125.212</v>
      </c>
      <c r="K218" s="2" t="s">
        <v>1327</v>
      </c>
    </row>
    <row r="219" spans="9:11" x14ac:dyDescent="0.25">
      <c r="I219" s="2">
        <v>912.52800000000002</v>
      </c>
      <c r="J219" s="2">
        <v>2125.212</v>
      </c>
      <c r="K219" s="2" t="s">
        <v>1327</v>
      </c>
    </row>
    <row r="220" spans="9:11" x14ac:dyDescent="0.25">
      <c r="I220" s="2">
        <v>990.28800000000001</v>
      </c>
      <c r="J220" s="2">
        <v>2125.212</v>
      </c>
      <c r="K220" s="2" t="s">
        <v>1327</v>
      </c>
    </row>
    <row r="221" spans="9:11" x14ac:dyDescent="0.25">
      <c r="I221" s="2">
        <v>1068.048</v>
      </c>
      <c r="J221" s="2">
        <v>2125.212</v>
      </c>
      <c r="K221" s="2" t="s">
        <v>1327</v>
      </c>
    </row>
    <row r="222" spans="9:11" x14ac:dyDescent="0.25">
      <c r="I222" s="2">
        <v>1145.808</v>
      </c>
      <c r="J222" s="2">
        <v>2125.212</v>
      </c>
      <c r="K222" s="2" t="s">
        <v>1327</v>
      </c>
    </row>
    <row r="223" spans="9:11" x14ac:dyDescent="0.25">
      <c r="I223" s="2">
        <v>1223.568</v>
      </c>
      <c r="J223" s="2">
        <v>2125.212</v>
      </c>
      <c r="K223" s="2" t="s">
        <v>1327</v>
      </c>
    </row>
    <row r="224" spans="9:11" x14ac:dyDescent="0.25">
      <c r="I224" s="2">
        <v>1301.328</v>
      </c>
      <c r="J224" s="2">
        <v>2125.212</v>
      </c>
      <c r="K224" s="2" t="s">
        <v>1327</v>
      </c>
    </row>
    <row r="225" spans="9:11" x14ac:dyDescent="0.25">
      <c r="I225" s="2">
        <v>1379.088</v>
      </c>
      <c r="J225" s="2">
        <v>2125.212</v>
      </c>
      <c r="K225" s="2" t="s">
        <v>1327</v>
      </c>
    </row>
    <row r="226" spans="9:11" x14ac:dyDescent="0.25">
      <c r="I226" s="2">
        <v>1456.848</v>
      </c>
      <c r="J226" s="2">
        <v>2125.212</v>
      </c>
      <c r="K226" s="2" t="s">
        <v>1327</v>
      </c>
    </row>
    <row r="227" spans="9:11" x14ac:dyDescent="0.25">
      <c r="I227" s="2">
        <v>1534.6079999999999</v>
      </c>
      <c r="J227" s="2">
        <v>2125.212</v>
      </c>
      <c r="K227" s="2" t="s">
        <v>1327</v>
      </c>
    </row>
    <row r="228" spans="9:11" x14ac:dyDescent="0.25">
      <c r="I228" s="2">
        <v>1612.3679999999999</v>
      </c>
      <c r="J228" s="2">
        <v>2125.212</v>
      </c>
      <c r="K228" s="2" t="s">
        <v>1327</v>
      </c>
    </row>
    <row r="229" spans="9:11" x14ac:dyDescent="0.25">
      <c r="I229" s="2">
        <v>1690.1279999999999</v>
      </c>
      <c r="J229" s="2">
        <v>2125.212</v>
      </c>
      <c r="K229" s="2" t="s">
        <v>1327</v>
      </c>
    </row>
    <row r="230" spans="9:11" x14ac:dyDescent="0.25">
      <c r="I230" s="2">
        <v>1767.8879999999999</v>
      </c>
      <c r="J230" s="2">
        <v>2125.212</v>
      </c>
      <c r="K230" s="2" t="s">
        <v>1327</v>
      </c>
    </row>
    <row r="231" spans="9:11" x14ac:dyDescent="0.25">
      <c r="I231" s="2">
        <v>1845.6479999999999</v>
      </c>
      <c r="J231" s="2">
        <v>2125.212</v>
      </c>
      <c r="K231" s="2" t="s">
        <v>1327</v>
      </c>
    </row>
    <row r="232" spans="9:11" x14ac:dyDescent="0.25">
      <c r="I232" s="2">
        <v>1923.4079999999999</v>
      </c>
      <c r="J232" s="2">
        <v>2125.212</v>
      </c>
      <c r="K232" s="2" t="s">
        <v>1327</v>
      </c>
    </row>
    <row r="233" spans="9:11" x14ac:dyDescent="0.25">
      <c r="I233" s="2">
        <v>2001.1679999999999</v>
      </c>
      <c r="J233" s="2">
        <v>2125.212</v>
      </c>
      <c r="K233" s="2" t="s">
        <v>1327</v>
      </c>
    </row>
    <row r="234" spans="9:11" x14ac:dyDescent="0.25">
      <c r="I234" s="2">
        <v>2078.9279999999999</v>
      </c>
      <c r="J234" s="2">
        <v>2125.212</v>
      </c>
      <c r="K234" s="2" t="s">
        <v>1327</v>
      </c>
    </row>
    <row r="235" spans="9:11" x14ac:dyDescent="0.25">
      <c r="I235" s="2">
        <v>2156.6880000000001</v>
      </c>
      <c r="J235" s="2">
        <v>2125.212</v>
      </c>
      <c r="K235" s="2" t="s">
        <v>1327</v>
      </c>
    </row>
    <row r="236" spans="9:11" x14ac:dyDescent="0.25">
      <c r="I236" s="2">
        <v>2234.4479999999999</v>
      </c>
      <c r="J236" s="2">
        <v>2125.212</v>
      </c>
      <c r="K236" s="2" t="s">
        <v>1327</v>
      </c>
    </row>
    <row r="237" spans="9:11" x14ac:dyDescent="0.25">
      <c r="I237" s="2">
        <v>2312.2080000000001</v>
      </c>
      <c r="J237" s="2">
        <v>2125.212</v>
      </c>
      <c r="K237" s="2" t="s">
        <v>1327</v>
      </c>
    </row>
    <row r="238" spans="9:11" x14ac:dyDescent="0.25">
      <c r="I238" s="2">
        <v>2389.9679999999998</v>
      </c>
      <c r="J238" s="2">
        <v>2125.212</v>
      </c>
      <c r="K238" s="2" t="s">
        <v>1327</v>
      </c>
    </row>
    <row r="239" spans="9:11" x14ac:dyDescent="0.25">
      <c r="I239" s="2">
        <v>2467.7280000000001</v>
      </c>
      <c r="J239" s="2">
        <v>2125.212</v>
      </c>
      <c r="K239" s="2" t="s">
        <v>1327</v>
      </c>
    </row>
    <row r="240" spans="9:11" x14ac:dyDescent="0.25">
      <c r="I240" s="2">
        <v>2545.4879999999998</v>
      </c>
      <c r="J240" s="2">
        <v>2125.212</v>
      </c>
      <c r="K240" s="2" t="s">
        <v>1327</v>
      </c>
    </row>
    <row r="241" spans="9:11" x14ac:dyDescent="0.25">
      <c r="I241" s="2">
        <v>2623.248</v>
      </c>
      <c r="J241" s="2">
        <v>2125.212</v>
      </c>
      <c r="K241" s="2" t="s">
        <v>1327</v>
      </c>
    </row>
    <row r="242" spans="9:11" x14ac:dyDescent="0.25">
      <c r="I242" s="2">
        <v>2701.0079999999998</v>
      </c>
      <c r="J242" s="2">
        <v>2125.212</v>
      </c>
      <c r="K242" s="2" t="s">
        <v>1327</v>
      </c>
    </row>
    <row r="243" spans="9:11" x14ac:dyDescent="0.25">
      <c r="I243" s="2">
        <v>2778.768</v>
      </c>
      <c r="J243" s="2">
        <v>2125.212</v>
      </c>
      <c r="K243" s="2" t="s">
        <v>1327</v>
      </c>
    </row>
    <row r="244" spans="9:11" x14ac:dyDescent="0.25">
      <c r="I244" s="2">
        <v>2856.5279999999998</v>
      </c>
      <c r="J244" s="2">
        <v>2125.212</v>
      </c>
      <c r="K244" s="2" t="s">
        <v>1327</v>
      </c>
    </row>
    <row r="245" spans="9:11" x14ac:dyDescent="0.25">
      <c r="I245" s="2">
        <v>2934.28800000001</v>
      </c>
      <c r="J245" s="2">
        <v>2125.212</v>
      </c>
      <c r="K245" s="2" t="s">
        <v>1327</v>
      </c>
    </row>
    <row r="246" spans="9:11" x14ac:dyDescent="0.25">
      <c r="I246" s="2">
        <v>3012.0480000000098</v>
      </c>
      <c r="J246" s="2">
        <v>2125.212</v>
      </c>
      <c r="K246" s="2" t="s">
        <v>1327</v>
      </c>
    </row>
    <row r="247" spans="9:11" x14ac:dyDescent="0.25">
      <c r="I247" s="2">
        <v>3089.80800000001</v>
      </c>
      <c r="J247" s="2">
        <v>2125.212</v>
      </c>
      <c r="K247" s="2" t="s">
        <v>1327</v>
      </c>
    </row>
    <row r="248" spans="9:11" x14ac:dyDescent="0.25">
      <c r="I248" s="2">
        <v>3167.5680000000102</v>
      </c>
      <c r="J248" s="2">
        <v>2125.212</v>
      </c>
      <c r="K248" s="2" t="s">
        <v>1327</v>
      </c>
    </row>
    <row r="249" spans="9:11" x14ac:dyDescent="0.25">
      <c r="I249" s="2">
        <v>3245.32800000001</v>
      </c>
      <c r="J249" s="2">
        <v>2125.212</v>
      </c>
      <c r="K249" s="2" t="s">
        <v>1327</v>
      </c>
    </row>
    <row r="250" spans="9:11" x14ac:dyDescent="0.25">
      <c r="I250" s="2">
        <v>3323.0880000000102</v>
      </c>
      <c r="J250" s="2">
        <v>2125.212</v>
      </c>
      <c r="K250" s="2" t="s">
        <v>1327</v>
      </c>
    </row>
    <row r="251" spans="9:11" x14ac:dyDescent="0.25">
      <c r="I251" s="2">
        <v>3400.84800000001</v>
      </c>
      <c r="J251" s="2">
        <v>2125.212</v>
      </c>
      <c r="K251" s="2" t="s">
        <v>1327</v>
      </c>
    </row>
    <row r="252" spans="9:11" x14ac:dyDescent="0.25">
      <c r="I252" s="2">
        <v>3478.6080000000102</v>
      </c>
      <c r="J252" s="2">
        <v>2125.212</v>
      </c>
      <c r="K252" s="2" t="s">
        <v>1327</v>
      </c>
    </row>
    <row r="253" spans="9:11" x14ac:dyDescent="0.25">
      <c r="I253" s="2">
        <v>3556.3680000000099</v>
      </c>
      <c r="J253" s="2">
        <v>2125.212</v>
      </c>
      <c r="K253" s="2" t="s">
        <v>1327</v>
      </c>
    </row>
    <row r="254" spans="9:11" x14ac:dyDescent="0.25">
      <c r="I254" s="2">
        <v>3634.1280000000102</v>
      </c>
      <c r="J254" s="2">
        <v>2125.212</v>
      </c>
      <c r="K254" s="2" t="s">
        <v>1327</v>
      </c>
    </row>
    <row r="255" spans="9:11" x14ac:dyDescent="0.25">
      <c r="I255" s="2">
        <v>3711.8880000000099</v>
      </c>
      <c r="J255" s="2">
        <v>2125.212</v>
      </c>
      <c r="K255" s="2" t="s">
        <v>1327</v>
      </c>
    </row>
    <row r="256" spans="9:11" x14ac:dyDescent="0.25">
      <c r="I256" s="2">
        <v>3789.6480000000101</v>
      </c>
      <c r="J256" s="2">
        <v>2125.212</v>
      </c>
      <c r="K256" s="2" t="s">
        <v>72</v>
      </c>
    </row>
    <row r="257" spans="9:11" x14ac:dyDescent="0.25">
      <c r="I257" s="2">
        <v>3834.6480000000101</v>
      </c>
      <c r="J257" s="2">
        <v>2125.212</v>
      </c>
      <c r="K257" s="2" t="s">
        <v>72</v>
      </c>
    </row>
    <row r="258" spans="9:11" x14ac:dyDescent="0.25">
      <c r="I258" s="2">
        <v>251.56800000000001</v>
      </c>
      <c r="J258" s="2">
        <v>2102.5520000000001</v>
      </c>
      <c r="K258" s="2" t="s">
        <v>72</v>
      </c>
    </row>
    <row r="259" spans="9:11" x14ac:dyDescent="0.25">
      <c r="I259" s="2">
        <v>329.32799999999997</v>
      </c>
      <c r="J259" s="2">
        <v>2102.5520000000001</v>
      </c>
      <c r="K259" s="2" t="s">
        <v>72</v>
      </c>
    </row>
    <row r="260" spans="9:11" x14ac:dyDescent="0.25">
      <c r="I260" s="2">
        <v>407.08800000000002</v>
      </c>
      <c r="J260" s="2">
        <v>2102.5520000000001</v>
      </c>
      <c r="K260" s="2" t="s">
        <v>72</v>
      </c>
    </row>
    <row r="261" spans="9:11" x14ac:dyDescent="0.25">
      <c r="I261" s="2">
        <v>484.84800000000001</v>
      </c>
      <c r="J261" s="2">
        <v>2102.5520000000001</v>
      </c>
      <c r="K261" s="2" t="s">
        <v>72</v>
      </c>
    </row>
    <row r="262" spans="9:11" x14ac:dyDescent="0.25">
      <c r="I262" s="2">
        <v>562.60799999999995</v>
      </c>
      <c r="J262" s="2">
        <v>2102.5520000000001</v>
      </c>
      <c r="K262" s="2" t="s">
        <v>72</v>
      </c>
    </row>
    <row r="263" spans="9:11" x14ac:dyDescent="0.25">
      <c r="I263" s="2">
        <v>640.36800000000005</v>
      </c>
      <c r="J263" s="2">
        <v>2102.5520000000001</v>
      </c>
      <c r="K263" s="2" t="s">
        <v>72</v>
      </c>
    </row>
    <row r="264" spans="9:11" x14ac:dyDescent="0.25">
      <c r="I264" s="2">
        <v>718.12800000000004</v>
      </c>
      <c r="J264" s="2">
        <v>2102.5520000000001</v>
      </c>
      <c r="K264" s="2" t="s">
        <v>72</v>
      </c>
    </row>
    <row r="265" spans="9:11" x14ac:dyDescent="0.25">
      <c r="I265" s="2">
        <v>795.88800000000003</v>
      </c>
      <c r="J265" s="2">
        <v>2102.5520000000001</v>
      </c>
      <c r="K265" s="2" t="s">
        <v>72</v>
      </c>
    </row>
    <row r="266" spans="9:11" x14ac:dyDescent="0.25">
      <c r="I266" s="2">
        <v>873.64800000000002</v>
      </c>
      <c r="J266" s="2">
        <v>2102.5520000000001</v>
      </c>
      <c r="K266" s="2" t="s">
        <v>72</v>
      </c>
    </row>
    <row r="267" spans="9:11" x14ac:dyDescent="0.25">
      <c r="I267" s="2">
        <v>951.40800000000002</v>
      </c>
      <c r="J267" s="2">
        <v>2102.5520000000001</v>
      </c>
      <c r="K267" s="2" t="s">
        <v>72</v>
      </c>
    </row>
    <row r="268" spans="9:11" x14ac:dyDescent="0.25">
      <c r="I268" s="2">
        <v>1029.1679999999999</v>
      </c>
      <c r="J268" s="2">
        <v>2102.5520000000001</v>
      </c>
      <c r="K268" s="2" t="s">
        <v>72</v>
      </c>
    </row>
    <row r="269" spans="9:11" x14ac:dyDescent="0.25">
      <c r="I269" s="2">
        <v>1106.9280000000001</v>
      </c>
      <c r="J269" s="2">
        <v>2102.5520000000001</v>
      </c>
      <c r="K269" s="2" t="s">
        <v>72</v>
      </c>
    </row>
    <row r="270" spans="9:11" x14ac:dyDescent="0.25">
      <c r="I270" s="2">
        <v>1184.6880000000001</v>
      </c>
      <c r="J270" s="2">
        <v>2102.5520000000001</v>
      </c>
      <c r="K270" s="2" t="s">
        <v>72</v>
      </c>
    </row>
    <row r="271" spans="9:11" x14ac:dyDescent="0.25">
      <c r="I271" s="2">
        <v>1262.4480000000001</v>
      </c>
      <c r="J271" s="2">
        <v>2102.5520000000001</v>
      </c>
      <c r="K271" s="2" t="s">
        <v>72</v>
      </c>
    </row>
    <row r="272" spans="9:11" x14ac:dyDescent="0.25">
      <c r="I272" s="2">
        <v>1340.2080000000001</v>
      </c>
      <c r="J272" s="2">
        <v>2102.5520000000001</v>
      </c>
      <c r="K272" s="2" t="s">
        <v>72</v>
      </c>
    </row>
    <row r="273" spans="9:11" x14ac:dyDescent="0.25">
      <c r="I273" s="2">
        <v>1417.9680000000001</v>
      </c>
      <c r="J273" s="2">
        <v>2102.5520000000001</v>
      </c>
      <c r="K273" s="2" t="s">
        <v>72</v>
      </c>
    </row>
    <row r="274" spans="9:11" x14ac:dyDescent="0.25">
      <c r="I274" s="2">
        <v>1495.7280000000001</v>
      </c>
      <c r="J274" s="2">
        <v>2102.5520000000001</v>
      </c>
      <c r="K274" s="2" t="s">
        <v>72</v>
      </c>
    </row>
    <row r="275" spans="9:11" x14ac:dyDescent="0.25">
      <c r="I275" s="2">
        <v>1573.4880000000001</v>
      </c>
      <c r="J275" s="2">
        <v>2102.5520000000001</v>
      </c>
      <c r="K275" s="2" t="s">
        <v>72</v>
      </c>
    </row>
    <row r="276" spans="9:11" x14ac:dyDescent="0.25">
      <c r="I276" s="2">
        <v>1651.248</v>
      </c>
      <c r="J276" s="2">
        <v>2102.5520000000001</v>
      </c>
      <c r="K276" s="2" t="s">
        <v>72</v>
      </c>
    </row>
    <row r="277" spans="9:11" x14ac:dyDescent="0.25">
      <c r="I277" s="2">
        <v>1729.008</v>
      </c>
      <c r="J277" s="2">
        <v>2102.5520000000001</v>
      </c>
      <c r="K277" s="2" t="s">
        <v>72</v>
      </c>
    </row>
    <row r="278" spans="9:11" x14ac:dyDescent="0.25">
      <c r="I278" s="2">
        <v>1806.768</v>
      </c>
      <c r="J278" s="2">
        <v>2102.5520000000001</v>
      </c>
      <c r="K278" s="2" t="s">
        <v>72</v>
      </c>
    </row>
    <row r="279" spans="9:11" x14ac:dyDescent="0.25">
      <c r="I279" s="2">
        <v>1884.528</v>
      </c>
      <c r="J279" s="2">
        <v>2102.5520000000001</v>
      </c>
      <c r="K279" s="2" t="s">
        <v>72</v>
      </c>
    </row>
    <row r="280" spans="9:11" x14ac:dyDescent="0.25">
      <c r="I280" s="2">
        <v>1962.288</v>
      </c>
      <c r="J280" s="2">
        <v>2102.5520000000001</v>
      </c>
      <c r="K280" s="2" t="s">
        <v>72</v>
      </c>
    </row>
    <row r="281" spans="9:11" x14ac:dyDescent="0.25">
      <c r="I281" s="2">
        <v>2040.048</v>
      </c>
      <c r="J281" s="2">
        <v>2102.5520000000001</v>
      </c>
      <c r="K281" s="2" t="s">
        <v>72</v>
      </c>
    </row>
    <row r="282" spans="9:11" x14ac:dyDescent="0.25">
      <c r="I282" s="2">
        <v>2117.808</v>
      </c>
      <c r="J282" s="2">
        <v>2102.5520000000001</v>
      </c>
      <c r="K282" s="2" t="s">
        <v>72</v>
      </c>
    </row>
    <row r="283" spans="9:11" x14ac:dyDescent="0.25">
      <c r="I283" s="2">
        <v>2195.5680000000002</v>
      </c>
      <c r="J283" s="2">
        <v>2102.5520000000001</v>
      </c>
      <c r="K283" s="2" t="s">
        <v>72</v>
      </c>
    </row>
    <row r="284" spans="9:11" x14ac:dyDescent="0.25">
      <c r="I284" s="2">
        <v>2273.328</v>
      </c>
      <c r="J284" s="2">
        <v>2102.5520000000001</v>
      </c>
      <c r="K284" s="2" t="s">
        <v>72</v>
      </c>
    </row>
    <row r="285" spans="9:11" x14ac:dyDescent="0.25">
      <c r="I285" s="2">
        <v>2351.0880000000002</v>
      </c>
      <c r="J285" s="2">
        <v>2102.5520000000001</v>
      </c>
      <c r="K285" s="2" t="s">
        <v>72</v>
      </c>
    </row>
    <row r="286" spans="9:11" x14ac:dyDescent="0.25">
      <c r="I286" s="2">
        <v>2428.848</v>
      </c>
      <c r="J286" s="2">
        <v>2102.5520000000001</v>
      </c>
      <c r="K286" s="2" t="s">
        <v>72</v>
      </c>
    </row>
    <row r="287" spans="9:11" x14ac:dyDescent="0.25">
      <c r="I287" s="2">
        <v>2506.6080000000002</v>
      </c>
      <c r="J287" s="2">
        <v>2102.5520000000001</v>
      </c>
      <c r="K287" s="2" t="s">
        <v>72</v>
      </c>
    </row>
    <row r="288" spans="9:11" x14ac:dyDescent="0.25">
      <c r="I288" s="2">
        <v>2584.3679999999999</v>
      </c>
      <c r="J288" s="2">
        <v>2102.5520000000001</v>
      </c>
      <c r="K288" s="2" t="s">
        <v>72</v>
      </c>
    </row>
    <row r="289" spans="9:11" x14ac:dyDescent="0.25">
      <c r="I289" s="2">
        <v>2662.1280000000002</v>
      </c>
      <c r="J289" s="2">
        <v>2102.5520000000001</v>
      </c>
      <c r="K289" s="2" t="s">
        <v>72</v>
      </c>
    </row>
    <row r="290" spans="9:11" x14ac:dyDescent="0.25">
      <c r="I290" s="2">
        <v>2739.8879999999999</v>
      </c>
      <c r="J290" s="2">
        <v>2102.5520000000001</v>
      </c>
      <c r="K290" s="2" t="s">
        <v>72</v>
      </c>
    </row>
    <row r="291" spans="9:11" x14ac:dyDescent="0.25">
      <c r="I291" s="2">
        <v>2817.6480000000001</v>
      </c>
      <c r="J291" s="2">
        <v>2102.5520000000001</v>
      </c>
      <c r="K291" s="2" t="s">
        <v>72</v>
      </c>
    </row>
    <row r="292" spans="9:11" x14ac:dyDescent="0.25">
      <c r="I292" s="2">
        <v>2895.4079999999999</v>
      </c>
      <c r="J292" s="2">
        <v>2102.5520000000001</v>
      </c>
      <c r="K292" s="2" t="s">
        <v>72</v>
      </c>
    </row>
    <row r="293" spans="9:11" x14ac:dyDescent="0.25">
      <c r="I293" s="2">
        <v>2973.1680000000101</v>
      </c>
      <c r="J293" s="2">
        <v>2102.5520000000001</v>
      </c>
      <c r="K293" s="2" t="s">
        <v>72</v>
      </c>
    </row>
    <row r="294" spans="9:11" x14ac:dyDescent="0.25">
      <c r="I294" s="2">
        <v>3050.9280000000099</v>
      </c>
      <c r="J294" s="2">
        <v>2102.5520000000001</v>
      </c>
      <c r="K294" s="2" t="s">
        <v>72</v>
      </c>
    </row>
    <row r="295" spans="9:11" x14ac:dyDescent="0.25">
      <c r="I295" s="2">
        <v>3128.6880000000101</v>
      </c>
      <c r="J295" s="2">
        <v>2102.5520000000001</v>
      </c>
      <c r="K295" s="2" t="s">
        <v>72</v>
      </c>
    </row>
    <row r="296" spans="9:11" x14ac:dyDescent="0.25">
      <c r="I296" s="2">
        <v>3206.4480000000099</v>
      </c>
      <c r="J296" s="2">
        <v>2102.5520000000001</v>
      </c>
      <c r="K296" s="2" t="s">
        <v>72</v>
      </c>
    </row>
    <row r="297" spans="9:11" x14ac:dyDescent="0.25">
      <c r="I297" s="2">
        <v>3284.2080000000101</v>
      </c>
      <c r="J297" s="2">
        <v>2102.5520000000001</v>
      </c>
      <c r="K297" s="2" t="s">
        <v>72</v>
      </c>
    </row>
    <row r="298" spans="9:11" x14ac:dyDescent="0.25">
      <c r="I298" s="2">
        <v>3361.9680000000099</v>
      </c>
      <c r="J298" s="2">
        <v>2102.5520000000001</v>
      </c>
      <c r="K298" s="2" t="s">
        <v>72</v>
      </c>
    </row>
    <row r="299" spans="9:11" x14ac:dyDescent="0.25">
      <c r="I299" s="2">
        <v>3439.7280000000101</v>
      </c>
      <c r="J299" s="2">
        <v>2102.5520000000001</v>
      </c>
      <c r="K299" s="2" t="s">
        <v>72</v>
      </c>
    </row>
    <row r="300" spans="9:11" x14ac:dyDescent="0.25">
      <c r="I300" s="2">
        <v>3517.4880000000098</v>
      </c>
      <c r="J300" s="2">
        <v>2102.5520000000001</v>
      </c>
      <c r="K300" s="2" t="s">
        <v>72</v>
      </c>
    </row>
    <row r="301" spans="9:11" x14ac:dyDescent="0.25">
      <c r="I301" s="2">
        <v>3595.2480000000101</v>
      </c>
      <c r="J301" s="2">
        <v>2102.5520000000001</v>
      </c>
      <c r="K301" s="2" t="s">
        <v>72</v>
      </c>
    </row>
    <row r="302" spans="9:11" x14ac:dyDescent="0.25">
      <c r="I302" s="2">
        <v>3673.0080000000098</v>
      </c>
      <c r="J302" s="2">
        <v>2102.5520000000001</v>
      </c>
      <c r="K302" s="2" t="s">
        <v>72</v>
      </c>
    </row>
    <row r="303" spans="9:11" x14ac:dyDescent="0.25">
      <c r="I303" s="2">
        <v>212.68799999999999</v>
      </c>
      <c r="J303" s="2">
        <v>2079.8919999999998</v>
      </c>
      <c r="K303" s="2" t="s">
        <v>72</v>
      </c>
    </row>
    <row r="304" spans="9:11" x14ac:dyDescent="0.25">
      <c r="I304" s="2">
        <v>290.44799999999998</v>
      </c>
      <c r="J304" s="2">
        <v>2079.8919999999998</v>
      </c>
      <c r="K304" s="2" t="s">
        <v>72</v>
      </c>
    </row>
    <row r="305" spans="9:11" x14ac:dyDescent="0.25">
      <c r="I305" s="2">
        <v>368.20800000000003</v>
      </c>
      <c r="J305" s="2">
        <v>2079.8919999999998</v>
      </c>
      <c r="K305" s="2" t="s">
        <v>1327</v>
      </c>
    </row>
    <row r="306" spans="9:11" x14ac:dyDescent="0.25">
      <c r="I306" s="2">
        <v>445.96800000000002</v>
      </c>
      <c r="J306" s="2">
        <v>2079.8919999999998</v>
      </c>
      <c r="K306" s="2" t="s">
        <v>1327</v>
      </c>
    </row>
    <row r="307" spans="9:11" x14ac:dyDescent="0.25">
      <c r="I307" s="2">
        <v>523.72799999999995</v>
      </c>
      <c r="J307" s="2">
        <v>2079.8919999999998</v>
      </c>
      <c r="K307" s="2" t="s">
        <v>1327</v>
      </c>
    </row>
    <row r="308" spans="9:11" x14ac:dyDescent="0.25">
      <c r="I308" s="2">
        <v>601.48800000000006</v>
      </c>
      <c r="J308" s="2">
        <v>2079.8919999999998</v>
      </c>
      <c r="K308" s="2" t="s">
        <v>1327</v>
      </c>
    </row>
    <row r="309" spans="9:11" x14ac:dyDescent="0.25">
      <c r="I309" s="2">
        <v>679.24800000000005</v>
      </c>
      <c r="J309" s="2">
        <v>2079.8919999999998</v>
      </c>
      <c r="K309" s="2" t="s">
        <v>1327</v>
      </c>
    </row>
    <row r="310" spans="9:11" x14ac:dyDescent="0.25">
      <c r="I310" s="2">
        <v>757.00800000000004</v>
      </c>
      <c r="J310" s="2">
        <v>2079.8919999999998</v>
      </c>
      <c r="K310" s="2" t="s">
        <v>1327</v>
      </c>
    </row>
    <row r="311" spans="9:11" x14ac:dyDescent="0.25">
      <c r="I311" s="2">
        <v>834.76800000000003</v>
      </c>
      <c r="J311" s="2">
        <v>2079.8919999999998</v>
      </c>
      <c r="K311" s="2" t="s">
        <v>1327</v>
      </c>
    </row>
    <row r="312" spans="9:11" x14ac:dyDescent="0.25">
      <c r="I312" s="2">
        <v>912.52800000000002</v>
      </c>
      <c r="J312" s="2">
        <v>2079.8919999999998</v>
      </c>
      <c r="K312" s="2" t="s">
        <v>1327</v>
      </c>
    </row>
    <row r="313" spans="9:11" x14ac:dyDescent="0.25">
      <c r="I313" s="2">
        <v>990.28800000000001</v>
      </c>
      <c r="J313" s="2">
        <v>2079.8919999999998</v>
      </c>
      <c r="K313" s="2" t="s">
        <v>1327</v>
      </c>
    </row>
    <row r="314" spans="9:11" x14ac:dyDescent="0.25">
      <c r="I314" s="2">
        <v>1068.048</v>
      </c>
      <c r="J314" s="2">
        <v>2079.8919999999998</v>
      </c>
      <c r="K314" s="2" t="s">
        <v>1327</v>
      </c>
    </row>
    <row r="315" spans="9:11" x14ac:dyDescent="0.25">
      <c r="I315" s="2">
        <v>1145.808</v>
      </c>
      <c r="J315" s="2">
        <v>2079.8919999999998</v>
      </c>
      <c r="K315" s="2" t="s">
        <v>1327</v>
      </c>
    </row>
    <row r="316" spans="9:11" x14ac:dyDescent="0.25">
      <c r="I316" s="2">
        <v>1223.568</v>
      </c>
      <c r="J316" s="2">
        <v>2079.8919999999998</v>
      </c>
      <c r="K316" s="2" t="s">
        <v>1327</v>
      </c>
    </row>
    <row r="317" spans="9:11" x14ac:dyDescent="0.25">
      <c r="I317" s="2">
        <v>1301.328</v>
      </c>
      <c r="J317" s="2">
        <v>2079.8919999999998</v>
      </c>
      <c r="K317" s="2" t="s">
        <v>1327</v>
      </c>
    </row>
    <row r="318" spans="9:11" x14ac:dyDescent="0.25">
      <c r="I318" s="2">
        <v>1379.088</v>
      </c>
      <c r="J318" s="2">
        <v>2079.8919999999998</v>
      </c>
      <c r="K318" s="2" t="s">
        <v>1327</v>
      </c>
    </row>
    <row r="319" spans="9:11" x14ac:dyDescent="0.25">
      <c r="I319" s="2">
        <v>1456.848</v>
      </c>
      <c r="J319" s="2">
        <v>2079.8919999999998</v>
      </c>
      <c r="K319" s="2" t="s">
        <v>1327</v>
      </c>
    </row>
    <row r="320" spans="9:11" x14ac:dyDescent="0.25">
      <c r="I320" s="2">
        <v>1534.6079999999999</v>
      </c>
      <c r="J320" s="2">
        <v>2079.8919999999998</v>
      </c>
      <c r="K320" s="2" t="s">
        <v>1327</v>
      </c>
    </row>
    <row r="321" spans="9:11" x14ac:dyDescent="0.25">
      <c r="I321" s="2">
        <v>1612.3679999999999</v>
      </c>
      <c r="J321" s="2">
        <v>2079.8919999999998</v>
      </c>
      <c r="K321" s="2" t="s">
        <v>1327</v>
      </c>
    </row>
    <row r="322" spans="9:11" x14ac:dyDescent="0.25">
      <c r="I322" s="2">
        <v>1690.1279999999999</v>
      </c>
      <c r="J322" s="2">
        <v>2079.8919999999998</v>
      </c>
      <c r="K322" s="2" t="s">
        <v>1327</v>
      </c>
    </row>
    <row r="323" spans="9:11" x14ac:dyDescent="0.25">
      <c r="I323" s="2">
        <v>1767.8879999999999</v>
      </c>
      <c r="J323" s="2">
        <v>2079.8919999999998</v>
      </c>
      <c r="K323" s="2" t="s">
        <v>1327</v>
      </c>
    </row>
    <row r="324" spans="9:11" x14ac:dyDescent="0.25">
      <c r="I324" s="2">
        <v>1845.6479999999999</v>
      </c>
      <c r="J324" s="2">
        <v>2079.8919999999998</v>
      </c>
      <c r="K324" s="2" t="s">
        <v>1327</v>
      </c>
    </row>
    <row r="325" spans="9:11" x14ac:dyDescent="0.25">
      <c r="I325" s="2">
        <v>1923.4079999999999</v>
      </c>
      <c r="J325" s="2">
        <v>2079.8919999999998</v>
      </c>
      <c r="K325" s="2" t="s">
        <v>1327</v>
      </c>
    </row>
    <row r="326" spans="9:11" x14ac:dyDescent="0.25">
      <c r="I326" s="2">
        <v>2001.1679999999999</v>
      </c>
      <c r="J326" s="2">
        <v>2079.8919999999998</v>
      </c>
      <c r="K326" s="2" t="s">
        <v>1327</v>
      </c>
    </row>
    <row r="327" spans="9:11" x14ac:dyDescent="0.25">
      <c r="I327" s="2">
        <v>2078.9279999999999</v>
      </c>
      <c r="J327" s="2">
        <v>2079.8919999999998</v>
      </c>
      <c r="K327" s="2" t="s">
        <v>1327</v>
      </c>
    </row>
    <row r="328" spans="9:11" x14ac:dyDescent="0.25">
      <c r="I328" s="2">
        <v>2156.6880000000001</v>
      </c>
      <c r="J328" s="2">
        <v>2079.8919999999998</v>
      </c>
      <c r="K328" s="2" t="s">
        <v>1327</v>
      </c>
    </row>
    <row r="329" spans="9:11" x14ac:dyDescent="0.25">
      <c r="I329" s="2">
        <v>2234.4479999999999</v>
      </c>
      <c r="J329" s="2">
        <v>2079.8919999999998</v>
      </c>
      <c r="K329" s="2" t="s">
        <v>1327</v>
      </c>
    </row>
    <row r="330" spans="9:11" x14ac:dyDescent="0.25">
      <c r="I330" s="2">
        <v>2312.2080000000001</v>
      </c>
      <c r="J330" s="2">
        <v>2079.8919999999998</v>
      </c>
      <c r="K330" s="2" t="s">
        <v>1327</v>
      </c>
    </row>
    <row r="331" spans="9:11" x14ac:dyDescent="0.25">
      <c r="I331" s="2">
        <v>2389.9679999999998</v>
      </c>
      <c r="J331" s="2">
        <v>2079.8919999999998</v>
      </c>
      <c r="K331" s="2" t="s">
        <v>1327</v>
      </c>
    </row>
    <row r="332" spans="9:11" x14ac:dyDescent="0.25">
      <c r="I332" s="2">
        <v>2467.7280000000001</v>
      </c>
      <c r="J332" s="2">
        <v>2079.8919999999998</v>
      </c>
      <c r="K332" s="2" t="s">
        <v>1327</v>
      </c>
    </row>
    <row r="333" spans="9:11" x14ac:dyDescent="0.25">
      <c r="I333" s="2">
        <v>2545.4879999999998</v>
      </c>
      <c r="J333" s="2">
        <v>2079.8919999999998</v>
      </c>
      <c r="K333" s="2" t="s">
        <v>1327</v>
      </c>
    </row>
    <row r="334" spans="9:11" x14ac:dyDescent="0.25">
      <c r="I334" s="2">
        <v>2623.248</v>
      </c>
      <c r="J334" s="2">
        <v>2079.8919999999998</v>
      </c>
      <c r="K334" s="2" t="s">
        <v>1327</v>
      </c>
    </row>
    <row r="335" spans="9:11" x14ac:dyDescent="0.25">
      <c r="I335" s="2">
        <v>2701.0079999999998</v>
      </c>
      <c r="J335" s="2">
        <v>2079.8919999999998</v>
      </c>
      <c r="K335" s="2" t="s">
        <v>1327</v>
      </c>
    </row>
    <row r="336" spans="9:11" x14ac:dyDescent="0.25">
      <c r="I336" s="2">
        <v>2778.768</v>
      </c>
      <c r="J336" s="2">
        <v>2079.8919999999998</v>
      </c>
      <c r="K336" s="2" t="s">
        <v>1327</v>
      </c>
    </row>
    <row r="337" spans="9:11" x14ac:dyDescent="0.25">
      <c r="I337" s="2">
        <v>2856.5279999999998</v>
      </c>
      <c r="J337" s="2">
        <v>2079.8919999999998</v>
      </c>
      <c r="K337" s="2" t="s">
        <v>1327</v>
      </c>
    </row>
    <row r="338" spans="9:11" x14ac:dyDescent="0.25">
      <c r="I338" s="2">
        <v>2934.28800000001</v>
      </c>
      <c r="J338" s="2">
        <v>2079.8919999999998</v>
      </c>
      <c r="K338" s="2" t="s">
        <v>1327</v>
      </c>
    </row>
    <row r="339" spans="9:11" x14ac:dyDescent="0.25">
      <c r="I339" s="2">
        <v>3012.0480000000098</v>
      </c>
      <c r="J339" s="2">
        <v>2079.8919999999998</v>
      </c>
      <c r="K339" s="2" t="s">
        <v>1327</v>
      </c>
    </row>
    <row r="340" spans="9:11" x14ac:dyDescent="0.25">
      <c r="I340" s="2">
        <v>3089.80800000001</v>
      </c>
      <c r="J340" s="2">
        <v>2079.8919999999998</v>
      </c>
      <c r="K340" s="2" t="s">
        <v>1327</v>
      </c>
    </row>
    <row r="341" spans="9:11" x14ac:dyDescent="0.25">
      <c r="I341" s="2">
        <v>3167.5680000000102</v>
      </c>
      <c r="J341" s="2">
        <v>2079.8919999999998</v>
      </c>
      <c r="K341" s="2" t="s">
        <v>1327</v>
      </c>
    </row>
    <row r="342" spans="9:11" x14ac:dyDescent="0.25">
      <c r="I342" s="2">
        <v>3245.32800000001</v>
      </c>
      <c r="J342" s="2">
        <v>2079.8919999999998</v>
      </c>
      <c r="K342" s="2" t="s">
        <v>1327</v>
      </c>
    </row>
    <row r="343" spans="9:11" x14ac:dyDescent="0.25">
      <c r="I343" s="2">
        <v>3323.0880000000102</v>
      </c>
      <c r="J343" s="2">
        <v>2079.8919999999998</v>
      </c>
      <c r="K343" s="2" t="s">
        <v>1327</v>
      </c>
    </row>
    <row r="344" spans="9:11" x14ac:dyDescent="0.25">
      <c r="I344" s="2">
        <v>3400.84800000001</v>
      </c>
      <c r="J344" s="2">
        <v>2079.8919999999998</v>
      </c>
      <c r="K344" s="2" t="s">
        <v>1327</v>
      </c>
    </row>
    <row r="345" spans="9:11" x14ac:dyDescent="0.25">
      <c r="I345" s="2">
        <v>3478.6080000000102</v>
      </c>
      <c r="J345" s="2">
        <v>2079.8919999999998</v>
      </c>
      <c r="K345" s="2" t="s">
        <v>1327</v>
      </c>
    </row>
    <row r="346" spans="9:11" x14ac:dyDescent="0.25">
      <c r="I346" s="2">
        <v>3556.3680000000099</v>
      </c>
      <c r="J346" s="2">
        <v>2079.8919999999998</v>
      </c>
      <c r="K346" s="2" t="s">
        <v>1327</v>
      </c>
    </row>
    <row r="347" spans="9:11" x14ac:dyDescent="0.25">
      <c r="I347" s="2">
        <v>3634.1280000000102</v>
      </c>
      <c r="J347" s="2">
        <v>2079.8919999999998</v>
      </c>
      <c r="K347" s="2" t="s">
        <v>1327</v>
      </c>
    </row>
    <row r="348" spans="9:11" x14ac:dyDescent="0.25">
      <c r="I348" s="2">
        <v>3711.8880000000099</v>
      </c>
      <c r="J348" s="2">
        <v>2079.8919999999998</v>
      </c>
      <c r="K348" s="2" t="s">
        <v>1327</v>
      </c>
    </row>
    <row r="349" spans="9:11" x14ac:dyDescent="0.25">
      <c r="I349" s="2">
        <v>251.56800000000001</v>
      </c>
      <c r="J349" s="2">
        <v>2057.232</v>
      </c>
      <c r="K349" s="2" t="s">
        <v>72</v>
      </c>
    </row>
    <row r="350" spans="9:11" x14ac:dyDescent="0.25">
      <c r="I350" s="2">
        <v>329.32799999999997</v>
      </c>
      <c r="J350" s="2">
        <v>2057.232</v>
      </c>
      <c r="K350" s="2" t="s">
        <v>72</v>
      </c>
    </row>
    <row r="351" spans="9:11" x14ac:dyDescent="0.25">
      <c r="I351" s="2">
        <v>407.08800000000002</v>
      </c>
      <c r="J351" s="2">
        <v>2057.232</v>
      </c>
      <c r="K351" s="2" t="s">
        <v>72</v>
      </c>
    </row>
    <row r="352" spans="9:11" x14ac:dyDescent="0.25">
      <c r="I352" s="2">
        <v>484.84800000000001</v>
      </c>
      <c r="J352" s="2">
        <v>2057.232</v>
      </c>
      <c r="K352" s="2" t="s">
        <v>72</v>
      </c>
    </row>
    <row r="353" spans="9:11" x14ac:dyDescent="0.25">
      <c r="I353" s="2">
        <v>562.60799999999995</v>
      </c>
      <c r="J353" s="2">
        <v>2057.232</v>
      </c>
      <c r="K353" s="2" t="s">
        <v>72</v>
      </c>
    </row>
    <row r="354" spans="9:11" x14ac:dyDescent="0.25">
      <c r="I354" s="2">
        <v>640.36800000000005</v>
      </c>
      <c r="J354" s="2">
        <v>2057.232</v>
      </c>
      <c r="K354" s="2" t="s">
        <v>72</v>
      </c>
    </row>
    <row r="355" spans="9:11" x14ac:dyDescent="0.25">
      <c r="I355" s="2">
        <v>718.12800000000004</v>
      </c>
      <c r="J355" s="2">
        <v>2057.232</v>
      </c>
      <c r="K355" s="2" t="s">
        <v>72</v>
      </c>
    </row>
    <row r="356" spans="9:11" x14ac:dyDescent="0.25">
      <c r="I356" s="2">
        <v>795.88800000000003</v>
      </c>
      <c r="J356" s="2">
        <v>2057.232</v>
      </c>
      <c r="K356" s="2" t="s">
        <v>72</v>
      </c>
    </row>
    <row r="357" spans="9:11" x14ac:dyDescent="0.25">
      <c r="I357" s="2">
        <v>873.64800000000002</v>
      </c>
      <c r="J357" s="2">
        <v>2057.232</v>
      </c>
      <c r="K357" s="2" t="s">
        <v>72</v>
      </c>
    </row>
    <row r="358" spans="9:11" x14ac:dyDescent="0.25">
      <c r="I358" s="2">
        <v>951.40800000000002</v>
      </c>
      <c r="J358" s="2">
        <v>2057.232</v>
      </c>
      <c r="K358" s="2" t="s">
        <v>72</v>
      </c>
    </row>
    <row r="359" spans="9:11" x14ac:dyDescent="0.25">
      <c r="I359" s="2">
        <v>1029.1679999999999</v>
      </c>
      <c r="J359" s="2">
        <v>2057.232</v>
      </c>
      <c r="K359" s="2" t="s">
        <v>72</v>
      </c>
    </row>
    <row r="360" spans="9:11" x14ac:dyDescent="0.25">
      <c r="I360" s="2">
        <v>1106.9280000000001</v>
      </c>
      <c r="J360" s="2">
        <v>2057.232</v>
      </c>
      <c r="K360" s="2" t="s">
        <v>72</v>
      </c>
    </row>
    <row r="361" spans="9:11" x14ac:dyDescent="0.25">
      <c r="I361" s="2">
        <v>1184.6880000000001</v>
      </c>
      <c r="J361" s="2">
        <v>2057.232</v>
      </c>
      <c r="K361" s="2" t="s">
        <v>72</v>
      </c>
    </row>
    <row r="362" spans="9:11" x14ac:dyDescent="0.25">
      <c r="I362" s="2">
        <v>1262.4480000000001</v>
      </c>
      <c r="J362" s="2">
        <v>2057.232</v>
      </c>
      <c r="K362" s="2" t="s">
        <v>72</v>
      </c>
    </row>
    <row r="363" spans="9:11" x14ac:dyDescent="0.25">
      <c r="I363" s="2">
        <v>1340.2080000000001</v>
      </c>
      <c r="J363" s="2">
        <v>2057.232</v>
      </c>
      <c r="K363" s="2" t="s">
        <v>72</v>
      </c>
    </row>
    <row r="364" spans="9:11" x14ac:dyDescent="0.25">
      <c r="I364" s="2">
        <v>1417.9680000000001</v>
      </c>
      <c r="J364" s="2">
        <v>2057.232</v>
      </c>
      <c r="K364" s="2" t="s">
        <v>72</v>
      </c>
    </row>
    <row r="365" spans="9:11" x14ac:dyDescent="0.25">
      <c r="I365" s="2">
        <v>1495.7280000000001</v>
      </c>
      <c r="J365" s="2">
        <v>2057.232</v>
      </c>
      <c r="K365" s="2" t="s">
        <v>72</v>
      </c>
    </row>
    <row r="366" spans="9:11" x14ac:dyDescent="0.25">
      <c r="I366" s="2">
        <v>1573.4880000000001</v>
      </c>
      <c r="J366" s="2">
        <v>2057.232</v>
      </c>
      <c r="K366" s="2" t="s">
        <v>72</v>
      </c>
    </row>
    <row r="367" spans="9:11" x14ac:dyDescent="0.25">
      <c r="I367" s="2">
        <v>1651.248</v>
      </c>
      <c r="J367" s="2">
        <v>2057.232</v>
      </c>
      <c r="K367" s="2" t="s">
        <v>72</v>
      </c>
    </row>
    <row r="368" spans="9:11" x14ac:dyDescent="0.25">
      <c r="I368" s="2">
        <v>1729.008</v>
      </c>
      <c r="J368" s="2">
        <v>2057.232</v>
      </c>
      <c r="K368" s="2" t="s">
        <v>72</v>
      </c>
    </row>
    <row r="369" spans="9:11" x14ac:dyDescent="0.25">
      <c r="I369" s="2">
        <v>1806.768</v>
      </c>
      <c r="J369" s="2">
        <v>2057.232</v>
      </c>
      <c r="K369" s="2" t="s">
        <v>72</v>
      </c>
    </row>
    <row r="370" spans="9:11" x14ac:dyDescent="0.25">
      <c r="I370" s="2">
        <v>1884.528</v>
      </c>
      <c r="J370" s="2">
        <v>2057.232</v>
      </c>
      <c r="K370" s="2" t="s">
        <v>72</v>
      </c>
    </row>
    <row r="371" spans="9:11" x14ac:dyDescent="0.25">
      <c r="I371" s="2">
        <v>1962.288</v>
      </c>
      <c r="J371" s="2">
        <v>2057.232</v>
      </c>
      <c r="K371" s="2" t="s">
        <v>72</v>
      </c>
    </row>
    <row r="372" spans="9:11" x14ac:dyDescent="0.25">
      <c r="I372" s="2">
        <v>2040.048</v>
      </c>
      <c r="J372" s="2">
        <v>2057.232</v>
      </c>
      <c r="K372" s="2" t="s">
        <v>72</v>
      </c>
    </row>
    <row r="373" spans="9:11" x14ac:dyDescent="0.25">
      <c r="I373" s="2">
        <v>2117.808</v>
      </c>
      <c r="J373" s="2">
        <v>2057.232</v>
      </c>
      <c r="K373" s="2" t="s">
        <v>72</v>
      </c>
    </row>
    <row r="374" spans="9:11" x14ac:dyDescent="0.25">
      <c r="I374" s="2">
        <v>2195.5680000000002</v>
      </c>
      <c r="J374" s="2">
        <v>2057.232</v>
      </c>
      <c r="K374" s="2" t="s">
        <v>72</v>
      </c>
    </row>
    <row r="375" spans="9:11" x14ac:dyDescent="0.25">
      <c r="I375" s="2">
        <v>2273.328</v>
      </c>
      <c r="J375" s="2">
        <v>2057.232</v>
      </c>
      <c r="K375" s="2" t="s">
        <v>72</v>
      </c>
    </row>
    <row r="376" spans="9:11" x14ac:dyDescent="0.25">
      <c r="I376" s="2">
        <v>2351.0880000000002</v>
      </c>
      <c r="J376" s="2">
        <v>2057.232</v>
      </c>
      <c r="K376" s="2" t="s">
        <v>72</v>
      </c>
    </row>
    <row r="377" spans="9:11" x14ac:dyDescent="0.25">
      <c r="I377" s="2">
        <v>2428.848</v>
      </c>
      <c r="J377" s="2">
        <v>2057.232</v>
      </c>
      <c r="K377" s="2" t="s">
        <v>72</v>
      </c>
    </row>
    <row r="378" spans="9:11" x14ac:dyDescent="0.25">
      <c r="I378" s="2">
        <v>2506.6080000000002</v>
      </c>
      <c r="J378" s="2">
        <v>2057.232</v>
      </c>
      <c r="K378" s="2" t="s">
        <v>72</v>
      </c>
    </row>
    <row r="379" spans="9:11" x14ac:dyDescent="0.25">
      <c r="I379" s="2">
        <v>2584.3679999999999</v>
      </c>
      <c r="J379" s="2">
        <v>2057.232</v>
      </c>
      <c r="K379" s="2" t="s">
        <v>72</v>
      </c>
    </row>
    <row r="380" spans="9:11" x14ac:dyDescent="0.25">
      <c r="I380" s="2">
        <v>2662.1280000000002</v>
      </c>
      <c r="J380" s="2">
        <v>2057.232</v>
      </c>
      <c r="K380" s="2" t="s">
        <v>72</v>
      </c>
    </row>
    <row r="381" spans="9:11" x14ac:dyDescent="0.25">
      <c r="I381" s="2">
        <v>2739.8879999999999</v>
      </c>
      <c r="J381" s="2">
        <v>2057.232</v>
      </c>
      <c r="K381" s="2" t="s">
        <v>72</v>
      </c>
    </row>
    <row r="382" spans="9:11" x14ac:dyDescent="0.25">
      <c r="I382" s="2">
        <v>2817.6480000000001</v>
      </c>
      <c r="J382" s="2">
        <v>2057.232</v>
      </c>
      <c r="K382" s="2" t="s">
        <v>72</v>
      </c>
    </row>
    <row r="383" spans="9:11" x14ac:dyDescent="0.25">
      <c r="I383" s="2">
        <v>2895.4079999999999</v>
      </c>
      <c r="J383" s="2">
        <v>2057.232</v>
      </c>
      <c r="K383" s="2" t="s">
        <v>72</v>
      </c>
    </row>
    <row r="384" spans="9:11" x14ac:dyDescent="0.25">
      <c r="I384" s="2">
        <v>2973.1680000000101</v>
      </c>
      <c r="J384" s="2">
        <v>2057.232</v>
      </c>
      <c r="K384" s="2" t="s">
        <v>72</v>
      </c>
    </row>
    <row r="385" spans="9:11" x14ac:dyDescent="0.25">
      <c r="I385" s="2">
        <v>3050.9280000000099</v>
      </c>
      <c r="J385" s="2">
        <v>2057.232</v>
      </c>
      <c r="K385" s="2" t="s">
        <v>72</v>
      </c>
    </row>
    <row r="386" spans="9:11" x14ac:dyDescent="0.25">
      <c r="I386" s="2">
        <v>3128.6880000000101</v>
      </c>
      <c r="J386" s="2">
        <v>2057.232</v>
      </c>
      <c r="K386" s="2" t="s">
        <v>72</v>
      </c>
    </row>
    <row r="387" spans="9:11" x14ac:dyDescent="0.25">
      <c r="I387" s="2">
        <v>3206.4480000000099</v>
      </c>
      <c r="J387" s="2">
        <v>2057.232</v>
      </c>
      <c r="K387" s="2" t="s">
        <v>72</v>
      </c>
    </row>
    <row r="388" spans="9:11" x14ac:dyDescent="0.25">
      <c r="I388" s="2">
        <v>3284.2080000000101</v>
      </c>
      <c r="J388" s="2">
        <v>2057.232</v>
      </c>
      <c r="K388" s="2" t="s">
        <v>72</v>
      </c>
    </row>
    <row r="389" spans="9:11" x14ac:dyDescent="0.25">
      <c r="I389" s="2">
        <v>3361.9680000000099</v>
      </c>
      <c r="J389" s="2">
        <v>2057.232</v>
      </c>
      <c r="K389" s="2" t="s">
        <v>72</v>
      </c>
    </row>
    <row r="390" spans="9:11" x14ac:dyDescent="0.25">
      <c r="I390" s="2">
        <v>3439.7280000000101</v>
      </c>
      <c r="J390" s="2">
        <v>2057.232</v>
      </c>
      <c r="K390" s="2" t="s">
        <v>72</v>
      </c>
    </row>
    <row r="391" spans="9:11" x14ac:dyDescent="0.25">
      <c r="I391" s="2">
        <v>3517.4880000000098</v>
      </c>
      <c r="J391" s="2">
        <v>2057.232</v>
      </c>
      <c r="K391" s="2" t="s">
        <v>72</v>
      </c>
    </row>
    <row r="392" spans="9:11" x14ac:dyDescent="0.25">
      <c r="I392" s="2">
        <v>3595.2480000000101</v>
      </c>
      <c r="J392" s="2">
        <v>2057.232</v>
      </c>
      <c r="K392" s="2" t="s">
        <v>72</v>
      </c>
    </row>
    <row r="393" spans="9:11" x14ac:dyDescent="0.25">
      <c r="I393" s="2">
        <v>3673.0080000000098</v>
      </c>
      <c r="J393" s="2">
        <v>2057.232</v>
      </c>
      <c r="K393" s="2" t="s">
        <v>72</v>
      </c>
    </row>
    <row r="394" spans="9:11" x14ac:dyDescent="0.25">
      <c r="I394" s="2">
        <v>3750.76800000001</v>
      </c>
      <c r="J394" s="2">
        <v>2057.232</v>
      </c>
      <c r="K394" s="2" t="s">
        <v>1327</v>
      </c>
    </row>
    <row r="395" spans="9:11" x14ac:dyDescent="0.25">
      <c r="I395" s="2">
        <v>212.68799999999999</v>
      </c>
      <c r="J395" s="2">
        <v>2034.5719999999999</v>
      </c>
      <c r="K395" s="2" t="s">
        <v>72</v>
      </c>
    </row>
    <row r="396" spans="9:11" x14ac:dyDescent="0.25">
      <c r="I396" s="2">
        <v>290.44799999999998</v>
      </c>
      <c r="J396" s="2">
        <v>2034.5719999999999</v>
      </c>
      <c r="K396" s="2" t="s">
        <v>72</v>
      </c>
    </row>
    <row r="397" spans="9:11" x14ac:dyDescent="0.25">
      <c r="I397" s="2">
        <v>368.20800000000003</v>
      </c>
      <c r="J397" s="2">
        <v>2034.5719999999999</v>
      </c>
      <c r="K397" s="2" t="s">
        <v>1327</v>
      </c>
    </row>
    <row r="398" spans="9:11" x14ac:dyDescent="0.25">
      <c r="I398" s="2">
        <v>445.96800000000002</v>
      </c>
      <c r="J398" s="2">
        <v>2034.5719999999999</v>
      </c>
      <c r="K398" s="2" t="s">
        <v>1327</v>
      </c>
    </row>
    <row r="399" spans="9:11" x14ac:dyDescent="0.25">
      <c r="I399" s="2">
        <v>523.72799999999995</v>
      </c>
      <c r="J399" s="2">
        <v>2034.5719999999999</v>
      </c>
      <c r="K399" s="2" t="s">
        <v>1327</v>
      </c>
    </row>
    <row r="400" spans="9:11" x14ac:dyDescent="0.25">
      <c r="I400" s="2">
        <v>601.48800000000006</v>
      </c>
      <c r="J400" s="2">
        <v>2034.5719999999999</v>
      </c>
      <c r="K400" s="2" t="s">
        <v>1327</v>
      </c>
    </row>
    <row r="401" spans="9:11" x14ac:dyDescent="0.25">
      <c r="I401" s="2">
        <v>679.24800000000005</v>
      </c>
      <c r="J401" s="2">
        <v>2034.5719999999999</v>
      </c>
      <c r="K401" s="2" t="s">
        <v>1327</v>
      </c>
    </row>
    <row r="402" spans="9:11" x14ac:dyDescent="0.25">
      <c r="I402" s="2">
        <v>757.00800000000004</v>
      </c>
      <c r="J402" s="2">
        <v>2034.5719999999999</v>
      </c>
      <c r="K402" s="2" t="s">
        <v>1327</v>
      </c>
    </row>
    <row r="403" spans="9:11" x14ac:dyDescent="0.25">
      <c r="I403" s="2">
        <v>834.76800000000003</v>
      </c>
      <c r="J403" s="2">
        <v>2034.5719999999999</v>
      </c>
      <c r="K403" s="2" t="s">
        <v>1327</v>
      </c>
    </row>
    <row r="404" spans="9:11" x14ac:dyDescent="0.25">
      <c r="I404" s="2">
        <v>912.52800000000002</v>
      </c>
      <c r="J404" s="2">
        <v>2034.5719999999999</v>
      </c>
      <c r="K404" s="2" t="s">
        <v>1327</v>
      </c>
    </row>
    <row r="405" spans="9:11" x14ac:dyDescent="0.25">
      <c r="I405" s="2">
        <v>990.28800000000001</v>
      </c>
      <c r="J405" s="2">
        <v>2034.5719999999999</v>
      </c>
      <c r="K405" s="2" t="s">
        <v>1327</v>
      </c>
    </row>
    <row r="406" spans="9:11" x14ac:dyDescent="0.25">
      <c r="I406" s="2">
        <v>1068.048</v>
      </c>
      <c r="J406" s="2">
        <v>2034.5719999999999</v>
      </c>
      <c r="K406" s="2" t="s">
        <v>1327</v>
      </c>
    </row>
    <row r="407" spans="9:11" x14ac:dyDescent="0.25">
      <c r="I407" s="2">
        <v>1145.808</v>
      </c>
      <c r="J407" s="2">
        <v>2034.5719999999999</v>
      </c>
      <c r="K407" s="2" t="s">
        <v>1327</v>
      </c>
    </row>
    <row r="408" spans="9:11" x14ac:dyDescent="0.25">
      <c r="I408" s="2">
        <v>1223.568</v>
      </c>
      <c r="J408" s="2">
        <v>2034.5719999999999</v>
      </c>
      <c r="K408" s="2" t="s">
        <v>1327</v>
      </c>
    </row>
    <row r="409" spans="9:11" x14ac:dyDescent="0.25">
      <c r="I409" s="2">
        <v>1301.328</v>
      </c>
      <c r="J409" s="2">
        <v>2034.5719999999999</v>
      </c>
      <c r="K409" s="2" t="s">
        <v>1327</v>
      </c>
    </row>
    <row r="410" spans="9:11" x14ac:dyDescent="0.25">
      <c r="I410" s="2">
        <v>1379.088</v>
      </c>
      <c r="J410" s="2">
        <v>2034.5719999999999</v>
      </c>
      <c r="K410" s="2" t="s">
        <v>1327</v>
      </c>
    </row>
    <row r="411" spans="9:11" x14ac:dyDescent="0.25">
      <c r="I411" s="2">
        <v>1456.848</v>
      </c>
      <c r="J411" s="2">
        <v>2034.5719999999999</v>
      </c>
      <c r="K411" s="2" t="s">
        <v>1327</v>
      </c>
    </row>
    <row r="412" spans="9:11" x14ac:dyDescent="0.25">
      <c r="I412" s="2">
        <v>1534.6079999999999</v>
      </c>
      <c r="J412" s="2">
        <v>2034.5719999999999</v>
      </c>
      <c r="K412" s="2" t="s">
        <v>1327</v>
      </c>
    </row>
    <row r="413" spans="9:11" x14ac:dyDescent="0.25">
      <c r="I413" s="2">
        <v>1612.3679999999999</v>
      </c>
      <c r="J413" s="2">
        <v>2034.5719999999999</v>
      </c>
      <c r="K413" s="2" t="s">
        <v>1327</v>
      </c>
    </row>
    <row r="414" spans="9:11" x14ac:dyDescent="0.25">
      <c r="I414" s="2">
        <v>1690.1279999999999</v>
      </c>
      <c r="J414" s="2">
        <v>2034.5719999999999</v>
      </c>
      <c r="K414" s="2" t="s">
        <v>1327</v>
      </c>
    </row>
    <row r="415" spans="9:11" x14ac:dyDescent="0.25">
      <c r="I415" s="2">
        <v>1767.8879999999999</v>
      </c>
      <c r="J415" s="2">
        <v>2034.5719999999999</v>
      </c>
      <c r="K415" s="2" t="s">
        <v>1327</v>
      </c>
    </row>
    <row r="416" spans="9:11" x14ac:dyDescent="0.25">
      <c r="I416" s="2">
        <v>1845.6479999999999</v>
      </c>
      <c r="J416" s="2">
        <v>2034.5719999999999</v>
      </c>
      <c r="K416" s="2" t="s">
        <v>1327</v>
      </c>
    </row>
    <row r="417" spans="9:11" x14ac:dyDescent="0.25">
      <c r="I417" s="2">
        <v>1923.4079999999999</v>
      </c>
      <c r="J417" s="2">
        <v>2034.5719999999999</v>
      </c>
      <c r="K417" s="2" t="s">
        <v>1327</v>
      </c>
    </row>
    <row r="418" spans="9:11" x14ac:dyDescent="0.25">
      <c r="I418" s="2">
        <v>2001.1679999999999</v>
      </c>
      <c r="J418" s="2">
        <v>2034.5719999999999</v>
      </c>
      <c r="K418" s="2" t="s">
        <v>1327</v>
      </c>
    </row>
    <row r="419" spans="9:11" x14ac:dyDescent="0.25">
      <c r="I419" s="2">
        <v>2078.9279999999999</v>
      </c>
      <c r="J419" s="2">
        <v>2034.5719999999999</v>
      </c>
      <c r="K419" s="2" t="s">
        <v>1327</v>
      </c>
    </row>
    <row r="420" spans="9:11" x14ac:dyDescent="0.25">
      <c r="I420" s="2">
        <v>2156.6880000000001</v>
      </c>
      <c r="J420" s="2">
        <v>2034.5719999999999</v>
      </c>
      <c r="K420" s="2" t="s">
        <v>1327</v>
      </c>
    </row>
    <row r="421" spans="9:11" x14ac:dyDescent="0.25">
      <c r="I421" s="2">
        <v>2234.4479999999999</v>
      </c>
      <c r="J421" s="2">
        <v>2034.5719999999999</v>
      </c>
      <c r="K421" s="2" t="s">
        <v>1327</v>
      </c>
    </row>
    <row r="422" spans="9:11" x14ac:dyDescent="0.25">
      <c r="I422" s="2">
        <v>2312.2080000000001</v>
      </c>
      <c r="J422" s="2">
        <v>2034.5719999999999</v>
      </c>
      <c r="K422" s="2" t="s">
        <v>1327</v>
      </c>
    </row>
    <row r="423" spans="9:11" x14ac:dyDescent="0.25">
      <c r="I423" s="2">
        <v>2389.9679999999998</v>
      </c>
      <c r="J423" s="2">
        <v>2034.5719999999999</v>
      </c>
      <c r="K423" s="2" t="s">
        <v>1327</v>
      </c>
    </row>
    <row r="424" spans="9:11" x14ac:dyDescent="0.25">
      <c r="I424" s="2">
        <v>2467.7280000000001</v>
      </c>
      <c r="J424" s="2">
        <v>2034.5719999999999</v>
      </c>
      <c r="K424" s="2" t="s">
        <v>1327</v>
      </c>
    </row>
    <row r="425" spans="9:11" x14ac:dyDescent="0.25">
      <c r="I425" s="2">
        <v>2545.4879999999998</v>
      </c>
      <c r="J425" s="2">
        <v>2034.5719999999999</v>
      </c>
      <c r="K425" s="2" t="s">
        <v>1327</v>
      </c>
    </row>
    <row r="426" spans="9:11" x14ac:dyDescent="0.25">
      <c r="I426" s="2">
        <v>2623.248</v>
      </c>
      <c r="J426" s="2">
        <v>2034.5719999999999</v>
      </c>
      <c r="K426" s="2" t="s">
        <v>1327</v>
      </c>
    </row>
    <row r="427" spans="9:11" x14ac:dyDescent="0.25">
      <c r="I427" s="2">
        <v>2701.0079999999998</v>
      </c>
      <c r="J427" s="2">
        <v>2034.5719999999999</v>
      </c>
      <c r="K427" s="2" t="s">
        <v>1327</v>
      </c>
    </row>
    <row r="428" spans="9:11" x14ac:dyDescent="0.25">
      <c r="I428" s="2">
        <v>2778.768</v>
      </c>
      <c r="J428" s="2">
        <v>2034.5719999999999</v>
      </c>
      <c r="K428" s="2" t="s">
        <v>1327</v>
      </c>
    </row>
    <row r="429" spans="9:11" x14ac:dyDescent="0.25">
      <c r="I429" s="2">
        <v>2856.5279999999998</v>
      </c>
      <c r="J429" s="2">
        <v>2034.5719999999999</v>
      </c>
      <c r="K429" s="2" t="s">
        <v>1327</v>
      </c>
    </row>
    <row r="430" spans="9:11" x14ac:dyDescent="0.25">
      <c r="I430" s="2">
        <v>2934.28800000001</v>
      </c>
      <c r="J430" s="2">
        <v>2034.5719999999999</v>
      </c>
      <c r="K430" s="2" t="s">
        <v>1327</v>
      </c>
    </row>
    <row r="431" spans="9:11" x14ac:dyDescent="0.25">
      <c r="I431" s="2">
        <v>3012.0480000000098</v>
      </c>
      <c r="J431" s="2">
        <v>2034.5719999999999</v>
      </c>
      <c r="K431" s="2" t="s">
        <v>1327</v>
      </c>
    </row>
    <row r="432" spans="9:11" x14ac:dyDescent="0.25">
      <c r="I432" s="2">
        <v>3089.80800000001</v>
      </c>
      <c r="J432" s="2">
        <v>2034.5719999999999</v>
      </c>
      <c r="K432" s="2" t="s">
        <v>1327</v>
      </c>
    </row>
    <row r="433" spans="9:11" x14ac:dyDescent="0.25">
      <c r="I433" s="2">
        <v>3167.5680000000102</v>
      </c>
      <c r="J433" s="2">
        <v>2034.5719999999999</v>
      </c>
      <c r="K433" s="2" t="s">
        <v>1327</v>
      </c>
    </row>
    <row r="434" spans="9:11" x14ac:dyDescent="0.25">
      <c r="I434" s="2">
        <v>3245.32800000001</v>
      </c>
      <c r="J434" s="2">
        <v>2034.5719999999999</v>
      </c>
      <c r="K434" s="2" t="s">
        <v>1327</v>
      </c>
    </row>
    <row r="435" spans="9:11" x14ac:dyDescent="0.25">
      <c r="I435" s="2">
        <v>3323.0880000000102</v>
      </c>
      <c r="J435" s="2">
        <v>2034.5719999999999</v>
      </c>
      <c r="K435" s="2" t="s">
        <v>1327</v>
      </c>
    </row>
    <row r="436" spans="9:11" x14ac:dyDescent="0.25">
      <c r="I436" s="2">
        <v>3400.84800000001</v>
      </c>
      <c r="J436" s="2">
        <v>2034.5719999999999</v>
      </c>
      <c r="K436" s="2" t="s">
        <v>1327</v>
      </c>
    </row>
    <row r="437" spans="9:11" x14ac:dyDescent="0.25">
      <c r="I437" s="2">
        <v>3478.6080000000102</v>
      </c>
      <c r="J437" s="2">
        <v>2034.5719999999999</v>
      </c>
      <c r="K437" s="2" t="s">
        <v>1327</v>
      </c>
    </row>
    <row r="438" spans="9:11" x14ac:dyDescent="0.25">
      <c r="I438" s="2">
        <v>3556.3680000000099</v>
      </c>
      <c r="J438" s="2">
        <v>2034.5719999999999</v>
      </c>
      <c r="K438" s="2" t="s">
        <v>1327</v>
      </c>
    </row>
    <row r="439" spans="9:11" x14ac:dyDescent="0.25">
      <c r="I439" s="2">
        <v>3634.1280000000102</v>
      </c>
      <c r="J439" s="2">
        <v>2034.5719999999999</v>
      </c>
      <c r="K439" s="2" t="s">
        <v>1327</v>
      </c>
    </row>
    <row r="440" spans="9:11" x14ac:dyDescent="0.25">
      <c r="I440" s="2">
        <v>3711.8880000000099</v>
      </c>
      <c r="J440" s="2">
        <v>2034.5719999999999</v>
      </c>
      <c r="K440" s="2" t="s">
        <v>1327</v>
      </c>
    </row>
    <row r="441" spans="9:11" x14ac:dyDescent="0.25">
      <c r="I441" s="2">
        <v>251.56800000000001</v>
      </c>
      <c r="J441" s="2">
        <v>2011.912</v>
      </c>
      <c r="K441" s="2" t="s">
        <v>72</v>
      </c>
    </row>
    <row r="442" spans="9:11" x14ac:dyDescent="0.25">
      <c r="I442" s="2">
        <v>329.32799999999997</v>
      </c>
      <c r="J442" s="2">
        <v>2011.912</v>
      </c>
      <c r="K442" s="2" t="s">
        <v>72</v>
      </c>
    </row>
    <row r="443" spans="9:11" x14ac:dyDescent="0.25">
      <c r="I443" s="2">
        <v>407.08800000000002</v>
      </c>
      <c r="J443" s="2">
        <v>2011.912</v>
      </c>
      <c r="K443" s="2" t="s">
        <v>72</v>
      </c>
    </row>
    <row r="444" spans="9:11" x14ac:dyDescent="0.25">
      <c r="I444" s="2">
        <v>484.84800000000001</v>
      </c>
      <c r="J444" s="2">
        <v>2011.912</v>
      </c>
      <c r="K444" s="2" t="s">
        <v>72</v>
      </c>
    </row>
    <row r="445" spans="9:11" x14ac:dyDescent="0.25">
      <c r="I445" s="2">
        <v>562.60799999999995</v>
      </c>
      <c r="J445" s="2">
        <v>2011.912</v>
      </c>
      <c r="K445" s="2" t="s">
        <v>72</v>
      </c>
    </row>
    <row r="446" spans="9:11" x14ac:dyDescent="0.25">
      <c r="I446" s="2">
        <v>640.36800000000005</v>
      </c>
      <c r="J446" s="2">
        <v>2011.912</v>
      </c>
      <c r="K446" s="2" t="s">
        <v>72</v>
      </c>
    </row>
    <row r="447" spans="9:11" x14ac:dyDescent="0.25">
      <c r="I447" s="2">
        <v>718.12800000000004</v>
      </c>
      <c r="J447" s="2">
        <v>2011.912</v>
      </c>
      <c r="K447" s="2" t="s">
        <v>72</v>
      </c>
    </row>
    <row r="448" spans="9:11" x14ac:dyDescent="0.25">
      <c r="I448" s="2">
        <v>795.88800000000003</v>
      </c>
      <c r="J448" s="2">
        <v>2011.912</v>
      </c>
      <c r="K448" s="2" t="s">
        <v>72</v>
      </c>
    </row>
    <row r="449" spans="9:11" x14ac:dyDescent="0.25">
      <c r="I449" s="2">
        <v>873.64800000000002</v>
      </c>
      <c r="J449" s="2">
        <v>2011.912</v>
      </c>
      <c r="K449" s="2" t="s">
        <v>72</v>
      </c>
    </row>
    <row r="450" spans="9:11" x14ac:dyDescent="0.25">
      <c r="I450" s="2">
        <v>951.40800000000002</v>
      </c>
      <c r="J450" s="2">
        <v>2011.912</v>
      </c>
      <c r="K450" s="2" t="s">
        <v>72</v>
      </c>
    </row>
    <row r="451" spans="9:11" x14ac:dyDescent="0.25">
      <c r="I451" s="2">
        <v>1029.1679999999999</v>
      </c>
      <c r="J451" s="2">
        <v>2011.912</v>
      </c>
      <c r="K451" s="2" t="s">
        <v>72</v>
      </c>
    </row>
    <row r="452" spans="9:11" x14ac:dyDescent="0.25">
      <c r="I452" s="2">
        <v>1106.9280000000001</v>
      </c>
      <c r="J452" s="2">
        <v>2011.912</v>
      </c>
      <c r="K452" s="2" t="s">
        <v>72</v>
      </c>
    </row>
    <row r="453" spans="9:11" x14ac:dyDescent="0.25">
      <c r="I453" s="2">
        <v>1184.6880000000001</v>
      </c>
      <c r="J453" s="2">
        <v>2011.912</v>
      </c>
      <c r="K453" s="2" t="s">
        <v>72</v>
      </c>
    </row>
    <row r="454" spans="9:11" x14ac:dyDescent="0.25">
      <c r="I454" s="2">
        <v>1262.4480000000001</v>
      </c>
      <c r="J454" s="2">
        <v>2011.912</v>
      </c>
      <c r="K454" s="2" t="s">
        <v>72</v>
      </c>
    </row>
    <row r="455" spans="9:11" x14ac:dyDescent="0.25">
      <c r="I455" s="2">
        <v>1340.2080000000001</v>
      </c>
      <c r="J455" s="2">
        <v>2011.912</v>
      </c>
      <c r="K455" s="2" t="s">
        <v>72</v>
      </c>
    </row>
    <row r="456" spans="9:11" x14ac:dyDescent="0.25">
      <c r="I456" s="2">
        <v>1417.9680000000001</v>
      </c>
      <c r="J456" s="2">
        <v>2011.912</v>
      </c>
      <c r="K456" s="2" t="s">
        <v>72</v>
      </c>
    </row>
    <row r="457" spans="9:11" x14ac:dyDescent="0.25">
      <c r="I457" s="2">
        <v>1495.7280000000001</v>
      </c>
      <c r="J457" s="2">
        <v>2011.912</v>
      </c>
      <c r="K457" s="2" t="s">
        <v>72</v>
      </c>
    </row>
    <row r="458" spans="9:11" x14ac:dyDescent="0.25">
      <c r="I458" s="2">
        <v>1573.4880000000001</v>
      </c>
      <c r="J458" s="2">
        <v>2011.912</v>
      </c>
      <c r="K458" s="2" t="s">
        <v>72</v>
      </c>
    </row>
    <row r="459" spans="9:11" x14ac:dyDescent="0.25">
      <c r="I459" s="2">
        <v>1651.248</v>
      </c>
      <c r="J459" s="2">
        <v>2011.912</v>
      </c>
      <c r="K459" s="2" t="s">
        <v>72</v>
      </c>
    </row>
    <row r="460" spans="9:11" x14ac:dyDescent="0.25">
      <c r="I460" s="2">
        <v>1729.008</v>
      </c>
      <c r="J460" s="2">
        <v>2011.912</v>
      </c>
      <c r="K460" s="2" t="s">
        <v>72</v>
      </c>
    </row>
    <row r="461" spans="9:11" x14ac:dyDescent="0.25">
      <c r="I461" s="2">
        <v>1806.768</v>
      </c>
      <c r="J461" s="2">
        <v>2011.912</v>
      </c>
      <c r="K461" s="2" t="s">
        <v>72</v>
      </c>
    </row>
    <row r="462" spans="9:11" x14ac:dyDescent="0.25">
      <c r="I462" s="2">
        <v>1884.528</v>
      </c>
      <c r="J462" s="2">
        <v>2011.912</v>
      </c>
      <c r="K462" s="2" t="s">
        <v>72</v>
      </c>
    </row>
    <row r="463" spans="9:11" x14ac:dyDescent="0.25">
      <c r="I463" s="2">
        <v>1962.288</v>
      </c>
      <c r="J463" s="2">
        <v>2011.912</v>
      </c>
      <c r="K463" s="2" t="s">
        <v>72</v>
      </c>
    </row>
    <row r="464" spans="9:11" x14ac:dyDescent="0.25">
      <c r="I464" s="2">
        <v>2040.048</v>
      </c>
      <c r="J464" s="2">
        <v>2011.912</v>
      </c>
      <c r="K464" s="2" t="s">
        <v>72</v>
      </c>
    </row>
    <row r="465" spans="9:11" x14ac:dyDescent="0.25">
      <c r="I465" s="2">
        <v>2117.808</v>
      </c>
      <c r="J465" s="2">
        <v>2011.912</v>
      </c>
      <c r="K465" s="2" t="s">
        <v>72</v>
      </c>
    </row>
    <row r="466" spans="9:11" x14ac:dyDescent="0.25">
      <c r="I466" s="2">
        <v>2195.5680000000002</v>
      </c>
      <c r="J466" s="2">
        <v>2011.912</v>
      </c>
      <c r="K466" s="2" t="s">
        <v>72</v>
      </c>
    </row>
    <row r="467" spans="9:11" x14ac:dyDescent="0.25">
      <c r="I467" s="2">
        <v>2273.328</v>
      </c>
      <c r="J467" s="2">
        <v>2011.912</v>
      </c>
      <c r="K467" s="2" t="s">
        <v>72</v>
      </c>
    </row>
    <row r="468" spans="9:11" x14ac:dyDescent="0.25">
      <c r="I468" s="2">
        <v>2351.0880000000002</v>
      </c>
      <c r="J468" s="2">
        <v>2011.912</v>
      </c>
      <c r="K468" s="2" t="s">
        <v>72</v>
      </c>
    </row>
    <row r="469" spans="9:11" x14ac:dyDescent="0.25">
      <c r="I469" s="2">
        <v>2428.848</v>
      </c>
      <c r="J469" s="2">
        <v>2011.912</v>
      </c>
      <c r="K469" s="2" t="s">
        <v>72</v>
      </c>
    </row>
    <row r="470" spans="9:11" x14ac:dyDescent="0.25">
      <c r="I470" s="2">
        <v>2506.6080000000002</v>
      </c>
      <c r="J470" s="2">
        <v>2011.912</v>
      </c>
      <c r="K470" s="2" t="s">
        <v>72</v>
      </c>
    </row>
    <row r="471" spans="9:11" x14ac:dyDescent="0.25">
      <c r="I471" s="2">
        <v>2584.3679999999999</v>
      </c>
      <c r="J471" s="2">
        <v>2011.912</v>
      </c>
      <c r="K471" s="2" t="s">
        <v>72</v>
      </c>
    </row>
    <row r="472" spans="9:11" x14ac:dyDescent="0.25">
      <c r="I472" s="2">
        <v>2662.1280000000002</v>
      </c>
      <c r="J472" s="2">
        <v>2011.912</v>
      </c>
      <c r="K472" s="2" t="s">
        <v>72</v>
      </c>
    </row>
    <row r="473" spans="9:11" x14ac:dyDescent="0.25">
      <c r="I473" s="2">
        <v>2739.8879999999999</v>
      </c>
      <c r="J473" s="2">
        <v>2011.912</v>
      </c>
      <c r="K473" s="2" t="s">
        <v>72</v>
      </c>
    </row>
    <row r="474" spans="9:11" x14ac:dyDescent="0.25">
      <c r="I474" s="2">
        <v>2817.6480000000001</v>
      </c>
      <c r="J474" s="2">
        <v>2011.912</v>
      </c>
      <c r="K474" s="2" t="s">
        <v>72</v>
      </c>
    </row>
    <row r="475" spans="9:11" x14ac:dyDescent="0.25">
      <c r="I475" s="2">
        <v>2895.4079999999999</v>
      </c>
      <c r="J475" s="2">
        <v>2011.912</v>
      </c>
      <c r="K475" s="2" t="s">
        <v>72</v>
      </c>
    </row>
    <row r="476" spans="9:11" x14ac:dyDescent="0.25">
      <c r="I476" s="2">
        <v>2973.1680000000101</v>
      </c>
      <c r="J476" s="2">
        <v>2011.912</v>
      </c>
      <c r="K476" s="2" t="s">
        <v>72</v>
      </c>
    </row>
    <row r="477" spans="9:11" x14ac:dyDescent="0.25">
      <c r="I477" s="2">
        <v>3050.9280000000099</v>
      </c>
      <c r="J477" s="2">
        <v>2011.912</v>
      </c>
      <c r="K477" s="2" t="s">
        <v>72</v>
      </c>
    </row>
    <row r="478" spans="9:11" x14ac:dyDescent="0.25">
      <c r="I478" s="2">
        <v>3128.6880000000101</v>
      </c>
      <c r="J478" s="2">
        <v>2011.912</v>
      </c>
      <c r="K478" s="2" t="s">
        <v>72</v>
      </c>
    </row>
    <row r="479" spans="9:11" x14ac:dyDescent="0.25">
      <c r="I479" s="2">
        <v>3206.4480000000099</v>
      </c>
      <c r="J479" s="2">
        <v>2011.912</v>
      </c>
      <c r="K479" s="2" t="s">
        <v>72</v>
      </c>
    </row>
    <row r="480" spans="9:11" x14ac:dyDescent="0.25">
      <c r="I480" s="2">
        <v>3284.2080000000101</v>
      </c>
      <c r="J480" s="2">
        <v>2011.912</v>
      </c>
      <c r="K480" s="2" t="s">
        <v>72</v>
      </c>
    </row>
    <row r="481" spans="9:11" x14ac:dyDescent="0.25">
      <c r="I481" s="2">
        <v>3361.9680000000099</v>
      </c>
      <c r="J481" s="2">
        <v>2011.912</v>
      </c>
      <c r="K481" s="2" t="s">
        <v>72</v>
      </c>
    </row>
    <row r="482" spans="9:11" x14ac:dyDescent="0.25">
      <c r="I482" s="2">
        <v>3439.7280000000101</v>
      </c>
      <c r="J482" s="2">
        <v>2011.912</v>
      </c>
      <c r="K482" s="2" t="s">
        <v>72</v>
      </c>
    </row>
    <row r="483" spans="9:11" x14ac:dyDescent="0.25">
      <c r="I483" s="2">
        <v>3517.4880000000098</v>
      </c>
      <c r="J483" s="2">
        <v>2011.912</v>
      </c>
      <c r="K483" s="2" t="s">
        <v>72</v>
      </c>
    </row>
    <row r="484" spans="9:11" x14ac:dyDescent="0.25">
      <c r="I484" s="2">
        <v>3595.2480000000101</v>
      </c>
      <c r="J484" s="2">
        <v>2011.912</v>
      </c>
      <c r="K484" s="2" t="s">
        <v>72</v>
      </c>
    </row>
    <row r="485" spans="9:11" x14ac:dyDescent="0.25">
      <c r="I485" s="2">
        <v>3673.0080000000098</v>
      </c>
      <c r="J485" s="2">
        <v>2011.912</v>
      </c>
      <c r="K485" s="2" t="s">
        <v>72</v>
      </c>
    </row>
    <row r="486" spans="9:11" x14ac:dyDescent="0.25">
      <c r="I486" s="2">
        <v>3750.76800000001</v>
      </c>
      <c r="J486" s="2">
        <v>2011.912</v>
      </c>
      <c r="K486" s="2" t="s">
        <v>1327</v>
      </c>
    </row>
    <row r="487" spans="9:11" x14ac:dyDescent="0.25">
      <c r="I487" s="2">
        <v>212.68799999999999</v>
      </c>
      <c r="J487" s="2">
        <v>1989.252</v>
      </c>
      <c r="K487" s="2" t="s">
        <v>72</v>
      </c>
    </row>
    <row r="488" spans="9:11" x14ac:dyDescent="0.25">
      <c r="I488" s="2">
        <v>290.44799999999998</v>
      </c>
      <c r="J488" s="2">
        <v>1989.252</v>
      </c>
      <c r="K488" s="2" t="s">
        <v>72</v>
      </c>
    </row>
    <row r="489" spans="9:11" x14ac:dyDescent="0.25">
      <c r="I489" s="2">
        <v>368.20800000000003</v>
      </c>
      <c r="J489" s="2">
        <v>1989.252</v>
      </c>
      <c r="K489" s="2" t="s">
        <v>72</v>
      </c>
    </row>
    <row r="490" spans="9:11" x14ac:dyDescent="0.25">
      <c r="I490" s="2">
        <v>445.96800000000002</v>
      </c>
      <c r="J490" s="2">
        <v>1989.252</v>
      </c>
      <c r="K490" s="2" t="s">
        <v>72</v>
      </c>
    </row>
    <row r="491" spans="9:11" x14ac:dyDescent="0.25">
      <c r="I491" s="2">
        <v>523.72799999999995</v>
      </c>
      <c r="J491" s="2">
        <v>1989.252</v>
      </c>
      <c r="K491" s="2" t="s">
        <v>72</v>
      </c>
    </row>
    <row r="492" spans="9:11" x14ac:dyDescent="0.25">
      <c r="I492" s="2">
        <v>601.48800000000006</v>
      </c>
      <c r="J492" s="2">
        <v>1989.252</v>
      </c>
      <c r="K492" s="2" t="s">
        <v>72</v>
      </c>
    </row>
    <row r="493" spans="9:11" x14ac:dyDescent="0.25">
      <c r="I493" s="2">
        <v>679.24800000000005</v>
      </c>
      <c r="J493" s="2">
        <v>1989.252</v>
      </c>
      <c r="K493" s="2" t="s">
        <v>72</v>
      </c>
    </row>
    <row r="494" spans="9:11" x14ac:dyDescent="0.25">
      <c r="I494" s="2">
        <v>757.00800000000004</v>
      </c>
      <c r="J494" s="2">
        <v>1989.252</v>
      </c>
      <c r="K494" s="2" t="s">
        <v>72</v>
      </c>
    </row>
    <row r="495" spans="9:11" x14ac:dyDescent="0.25">
      <c r="I495" s="2">
        <v>834.76800000000003</v>
      </c>
      <c r="J495" s="2">
        <v>1989.252</v>
      </c>
      <c r="K495" s="2" t="s">
        <v>72</v>
      </c>
    </row>
    <row r="496" spans="9:11" x14ac:dyDescent="0.25">
      <c r="I496" s="2">
        <v>912.52800000000002</v>
      </c>
      <c r="J496" s="2">
        <v>1989.252</v>
      </c>
      <c r="K496" s="2" t="s">
        <v>1327</v>
      </c>
    </row>
    <row r="497" spans="9:11" x14ac:dyDescent="0.25">
      <c r="I497" s="2">
        <v>990.28800000000001</v>
      </c>
      <c r="J497" s="2">
        <v>1989.252</v>
      </c>
      <c r="K497" s="2" t="s">
        <v>1328</v>
      </c>
    </row>
    <row r="498" spans="9:11" x14ac:dyDescent="0.25">
      <c r="I498" s="2">
        <v>1068.048</v>
      </c>
      <c r="J498" s="2">
        <v>1989.252</v>
      </c>
      <c r="K498" s="2" t="s">
        <v>1327</v>
      </c>
    </row>
    <row r="499" spans="9:11" x14ac:dyDescent="0.25">
      <c r="I499" s="2">
        <v>1145.808</v>
      </c>
      <c r="J499" s="2">
        <v>1989.252</v>
      </c>
      <c r="K499" s="2" t="s">
        <v>72</v>
      </c>
    </row>
    <row r="500" spans="9:11" x14ac:dyDescent="0.25">
      <c r="I500" s="2">
        <v>1223.568</v>
      </c>
      <c r="J500" s="2">
        <v>1989.252</v>
      </c>
      <c r="K500" s="2" t="s">
        <v>1327</v>
      </c>
    </row>
    <row r="501" spans="9:11" x14ac:dyDescent="0.25">
      <c r="I501" s="2">
        <v>1301.328</v>
      </c>
      <c r="J501" s="2">
        <v>1989.252</v>
      </c>
      <c r="K501" s="2" t="s">
        <v>1328</v>
      </c>
    </row>
    <row r="502" spans="9:11" x14ac:dyDescent="0.25">
      <c r="I502" s="2">
        <v>1379.088</v>
      </c>
      <c r="J502" s="2">
        <v>1989.252</v>
      </c>
      <c r="K502" s="2" t="s">
        <v>1327</v>
      </c>
    </row>
    <row r="503" spans="9:11" x14ac:dyDescent="0.25">
      <c r="I503" s="2">
        <v>1456.848</v>
      </c>
      <c r="J503" s="2">
        <v>1989.252</v>
      </c>
      <c r="K503" s="2" t="s">
        <v>72</v>
      </c>
    </row>
    <row r="504" spans="9:11" x14ac:dyDescent="0.25">
      <c r="I504" s="2">
        <v>1534.6079999999999</v>
      </c>
      <c r="J504" s="2">
        <v>1989.252</v>
      </c>
      <c r="K504" s="2" t="s">
        <v>72</v>
      </c>
    </row>
    <row r="505" spans="9:11" x14ac:dyDescent="0.25">
      <c r="I505" s="2">
        <v>1612.3679999999999</v>
      </c>
      <c r="J505" s="2">
        <v>1989.252</v>
      </c>
      <c r="K505" s="2" t="s">
        <v>72</v>
      </c>
    </row>
    <row r="506" spans="9:11" x14ac:dyDescent="0.25">
      <c r="I506" s="2">
        <v>1690.1279999999999</v>
      </c>
      <c r="J506" s="2">
        <v>1989.252</v>
      </c>
      <c r="K506" s="2" t="s">
        <v>72</v>
      </c>
    </row>
    <row r="507" spans="9:11" x14ac:dyDescent="0.25">
      <c r="I507" s="2">
        <v>1767.8879999999999</v>
      </c>
      <c r="J507" s="2">
        <v>1989.252</v>
      </c>
      <c r="K507" s="2" t="s">
        <v>72</v>
      </c>
    </row>
    <row r="508" spans="9:11" x14ac:dyDescent="0.25">
      <c r="I508" s="2">
        <v>1845.6479999999999</v>
      </c>
      <c r="J508" s="2">
        <v>1989.252</v>
      </c>
      <c r="K508" s="2" t="s">
        <v>72</v>
      </c>
    </row>
    <row r="509" spans="9:11" x14ac:dyDescent="0.25">
      <c r="I509" s="2">
        <v>1923.4079999999999</v>
      </c>
      <c r="J509" s="2">
        <v>1989.252</v>
      </c>
      <c r="K509" s="2" t="s">
        <v>72</v>
      </c>
    </row>
    <row r="510" spans="9:11" x14ac:dyDescent="0.25">
      <c r="I510" s="2">
        <v>2001.1679999999999</v>
      </c>
      <c r="J510" s="2">
        <v>1989.252</v>
      </c>
      <c r="K510" s="2" t="s">
        <v>72</v>
      </c>
    </row>
    <row r="511" spans="9:11" x14ac:dyDescent="0.25">
      <c r="I511" s="2">
        <v>2078.9279999999999</v>
      </c>
      <c r="J511" s="2">
        <v>1989.252</v>
      </c>
      <c r="K511" s="2" t="s">
        <v>1327</v>
      </c>
    </row>
    <row r="512" spans="9:11" x14ac:dyDescent="0.25">
      <c r="I512" s="2">
        <v>2156.6880000000001</v>
      </c>
      <c r="J512" s="2">
        <v>1989.252</v>
      </c>
      <c r="K512" s="2" t="s">
        <v>1328</v>
      </c>
    </row>
    <row r="513" spans="9:11" x14ac:dyDescent="0.25">
      <c r="I513" s="2">
        <v>2234.4479999999999</v>
      </c>
      <c r="J513" s="2">
        <v>1989.252</v>
      </c>
      <c r="K513" s="2" t="s">
        <v>1327</v>
      </c>
    </row>
    <row r="514" spans="9:11" x14ac:dyDescent="0.25">
      <c r="I514" s="2">
        <v>2312.2080000000001</v>
      </c>
      <c r="J514" s="2">
        <v>1989.252</v>
      </c>
      <c r="K514" s="2" t="s">
        <v>72</v>
      </c>
    </row>
    <row r="515" spans="9:11" x14ac:dyDescent="0.25">
      <c r="I515" s="2">
        <v>2389.9679999999998</v>
      </c>
      <c r="J515" s="2">
        <v>1989.252</v>
      </c>
      <c r="K515" s="2" t="s">
        <v>1327</v>
      </c>
    </row>
    <row r="516" spans="9:11" x14ac:dyDescent="0.25">
      <c r="I516" s="2">
        <v>2467.7280000000001</v>
      </c>
      <c r="J516" s="2">
        <v>1989.252</v>
      </c>
      <c r="K516" s="2" t="s">
        <v>1328</v>
      </c>
    </row>
    <row r="517" spans="9:11" x14ac:dyDescent="0.25">
      <c r="I517" s="2">
        <v>2545.4879999999998</v>
      </c>
      <c r="J517" s="2">
        <v>1989.252</v>
      </c>
      <c r="K517" s="2" t="s">
        <v>1327</v>
      </c>
    </row>
    <row r="518" spans="9:11" x14ac:dyDescent="0.25">
      <c r="I518" s="2">
        <v>2623.248</v>
      </c>
      <c r="J518" s="2">
        <v>1989.252</v>
      </c>
      <c r="K518" s="2" t="s">
        <v>72</v>
      </c>
    </row>
    <row r="519" spans="9:11" x14ac:dyDescent="0.25">
      <c r="I519" s="2">
        <v>2701.0079999999998</v>
      </c>
      <c r="J519" s="2">
        <v>1989.252</v>
      </c>
      <c r="K519" s="2" t="s">
        <v>72</v>
      </c>
    </row>
    <row r="520" spans="9:11" x14ac:dyDescent="0.25">
      <c r="I520" s="2">
        <v>2778.768</v>
      </c>
      <c r="J520" s="2">
        <v>1989.252</v>
      </c>
      <c r="K520" s="2" t="s">
        <v>72</v>
      </c>
    </row>
    <row r="521" spans="9:11" x14ac:dyDescent="0.25">
      <c r="I521" s="2">
        <v>2856.5279999999998</v>
      </c>
      <c r="J521" s="2">
        <v>1989.252</v>
      </c>
      <c r="K521" s="2" t="s">
        <v>72</v>
      </c>
    </row>
    <row r="522" spans="9:11" x14ac:dyDescent="0.25">
      <c r="I522" s="2">
        <v>2934.28800000001</v>
      </c>
      <c r="J522" s="2">
        <v>1989.252</v>
      </c>
      <c r="K522" s="2" t="s">
        <v>72</v>
      </c>
    </row>
    <row r="523" spans="9:11" x14ac:dyDescent="0.25">
      <c r="I523" s="2">
        <v>3012.0480000000098</v>
      </c>
      <c r="J523" s="2">
        <v>1989.252</v>
      </c>
      <c r="K523" s="2" t="s">
        <v>72</v>
      </c>
    </row>
    <row r="524" spans="9:11" x14ac:dyDescent="0.25">
      <c r="I524" s="2">
        <v>3089.80800000001</v>
      </c>
      <c r="J524" s="2">
        <v>1989.252</v>
      </c>
      <c r="K524" s="2" t="s">
        <v>72</v>
      </c>
    </row>
    <row r="525" spans="9:11" x14ac:dyDescent="0.25">
      <c r="I525" s="2">
        <v>3167.5680000000102</v>
      </c>
      <c r="J525" s="2">
        <v>1989.252</v>
      </c>
      <c r="K525" s="2" t="s">
        <v>72</v>
      </c>
    </row>
    <row r="526" spans="9:11" x14ac:dyDescent="0.25">
      <c r="I526" s="2">
        <v>3245.32800000001</v>
      </c>
      <c r="J526" s="2">
        <v>1989.252</v>
      </c>
      <c r="K526" s="2" t="s">
        <v>72</v>
      </c>
    </row>
    <row r="527" spans="9:11" x14ac:dyDescent="0.25">
      <c r="I527" s="2">
        <v>3323.0880000000102</v>
      </c>
      <c r="J527" s="2">
        <v>1989.252</v>
      </c>
      <c r="K527" s="2" t="s">
        <v>72</v>
      </c>
    </row>
    <row r="528" spans="9:11" x14ac:dyDescent="0.25">
      <c r="I528" s="2">
        <v>3400.84800000001</v>
      </c>
      <c r="J528" s="2">
        <v>1989.252</v>
      </c>
      <c r="K528" s="2" t="s">
        <v>72</v>
      </c>
    </row>
    <row r="529" spans="9:11" x14ac:dyDescent="0.25">
      <c r="I529" s="2">
        <v>3478.6080000000102</v>
      </c>
      <c r="J529" s="2">
        <v>1989.252</v>
      </c>
      <c r="K529" s="2" t="s">
        <v>72</v>
      </c>
    </row>
    <row r="530" spans="9:11" x14ac:dyDescent="0.25">
      <c r="I530" s="2">
        <v>3556.3680000000099</v>
      </c>
      <c r="J530" s="2">
        <v>1989.252</v>
      </c>
      <c r="K530" s="2" t="s">
        <v>1327</v>
      </c>
    </row>
    <row r="531" spans="9:11" x14ac:dyDescent="0.25">
      <c r="I531" s="2">
        <v>3634.1280000000102</v>
      </c>
      <c r="J531" s="2">
        <v>1989.252</v>
      </c>
      <c r="K531" s="2" t="s">
        <v>72</v>
      </c>
    </row>
    <row r="532" spans="9:11" x14ac:dyDescent="0.25">
      <c r="I532" s="2">
        <v>3711.8880000000099</v>
      </c>
      <c r="J532" s="2">
        <v>1989.252</v>
      </c>
      <c r="K532" s="2" t="s">
        <v>72</v>
      </c>
    </row>
    <row r="533" spans="9:11" x14ac:dyDescent="0.25">
      <c r="I533" s="2">
        <v>3789.6480000000101</v>
      </c>
      <c r="J533" s="2">
        <v>1989.252</v>
      </c>
      <c r="K533" s="2" t="s">
        <v>72</v>
      </c>
    </row>
    <row r="534" spans="9:11" x14ac:dyDescent="0.25">
      <c r="I534" s="2">
        <v>251.56800000000001</v>
      </c>
      <c r="J534" s="2">
        <v>1966.5920000000001</v>
      </c>
      <c r="K534" s="2" t="s">
        <v>72</v>
      </c>
    </row>
    <row r="535" spans="9:11" x14ac:dyDescent="0.25">
      <c r="I535" s="2">
        <v>329.32799999999997</v>
      </c>
      <c r="J535" s="2">
        <v>1966.5920000000001</v>
      </c>
      <c r="K535" s="2" t="s">
        <v>1327</v>
      </c>
    </row>
    <row r="536" spans="9:11" x14ac:dyDescent="0.25">
      <c r="I536" s="2">
        <v>407.08800000000002</v>
      </c>
      <c r="J536" s="2">
        <v>1966.5920000000001</v>
      </c>
      <c r="K536" s="2" t="s">
        <v>1328</v>
      </c>
    </row>
    <row r="537" spans="9:11" x14ac:dyDescent="0.25">
      <c r="I537" s="2">
        <v>484.84800000000001</v>
      </c>
      <c r="J537" s="2">
        <v>1966.5920000000001</v>
      </c>
      <c r="K537" s="2" t="s">
        <v>1327</v>
      </c>
    </row>
    <row r="538" spans="9:11" x14ac:dyDescent="0.25">
      <c r="I538" s="2">
        <v>562.60799999999995</v>
      </c>
      <c r="J538" s="2">
        <v>1966.5920000000001</v>
      </c>
      <c r="K538" s="2" t="s">
        <v>1327</v>
      </c>
    </row>
    <row r="539" spans="9:11" x14ac:dyDescent="0.25">
      <c r="I539" s="2">
        <v>640.36800000000005</v>
      </c>
      <c r="J539" s="2">
        <v>1966.5920000000001</v>
      </c>
      <c r="K539" s="2" t="s">
        <v>1327</v>
      </c>
    </row>
    <row r="540" spans="9:11" x14ac:dyDescent="0.25">
      <c r="I540" s="2">
        <v>718.12800000000004</v>
      </c>
      <c r="J540" s="2">
        <v>1966.5920000000001</v>
      </c>
      <c r="K540" s="2" t="s">
        <v>1328</v>
      </c>
    </row>
    <row r="541" spans="9:11" x14ac:dyDescent="0.25">
      <c r="I541" s="2">
        <v>795.88800000000003</v>
      </c>
      <c r="J541" s="2">
        <v>1966.5920000000001</v>
      </c>
      <c r="K541" s="2" t="s">
        <v>1327</v>
      </c>
    </row>
    <row r="542" spans="9:11" x14ac:dyDescent="0.25">
      <c r="I542" s="2">
        <v>873.64800000000002</v>
      </c>
      <c r="J542" s="2">
        <v>1966.5920000000001</v>
      </c>
      <c r="K542" s="2" t="s">
        <v>1327</v>
      </c>
    </row>
    <row r="543" spans="9:11" x14ac:dyDescent="0.25">
      <c r="I543" s="2">
        <v>951.40800000000002</v>
      </c>
      <c r="J543" s="2">
        <v>1966.5920000000001</v>
      </c>
      <c r="K543" s="2" t="s">
        <v>1329</v>
      </c>
    </row>
    <row r="544" spans="9:11" x14ac:dyDescent="0.25">
      <c r="I544" s="2">
        <v>1029.1679999999999</v>
      </c>
      <c r="J544" s="2">
        <v>1966.5920000000001</v>
      </c>
      <c r="K544" s="2" t="s">
        <v>1330</v>
      </c>
    </row>
    <row r="545" spans="9:11" x14ac:dyDescent="0.25">
      <c r="I545" s="2">
        <v>1106.9280000000001</v>
      </c>
      <c r="J545" s="2">
        <v>1966.5920000000001</v>
      </c>
      <c r="K545" s="2" t="s">
        <v>1327</v>
      </c>
    </row>
    <row r="546" spans="9:11" x14ac:dyDescent="0.25">
      <c r="I546" s="2">
        <v>1184.6880000000001</v>
      </c>
      <c r="J546" s="2">
        <v>1966.5920000000001</v>
      </c>
      <c r="K546" s="2" t="s">
        <v>1327</v>
      </c>
    </row>
    <row r="547" spans="9:11" x14ac:dyDescent="0.25">
      <c r="I547" s="2">
        <v>1262.4480000000001</v>
      </c>
      <c r="J547" s="2">
        <v>1966.5920000000001</v>
      </c>
      <c r="K547" s="2" t="s">
        <v>1331</v>
      </c>
    </row>
    <row r="548" spans="9:11" x14ac:dyDescent="0.25">
      <c r="I548" s="2">
        <v>1340.2080000000001</v>
      </c>
      <c r="J548" s="2">
        <v>1966.5920000000001</v>
      </c>
      <c r="K548" s="2" t="s">
        <v>1332</v>
      </c>
    </row>
    <row r="549" spans="9:11" x14ac:dyDescent="0.25">
      <c r="I549" s="2">
        <v>1417.9680000000001</v>
      </c>
      <c r="J549" s="2">
        <v>1966.5920000000001</v>
      </c>
      <c r="K549" s="2" t="s">
        <v>1327</v>
      </c>
    </row>
    <row r="550" spans="9:11" x14ac:dyDescent="0.25">
      <c r="I550" s="2">
        <v>1495.7280000000001</v>
      </c>
      <c r="J550" s="2">
        <v>1966.5920000000001</v>
      </c>
      <c r="K550" s="2" t="s">
        <v>1327</v>
      </c>
    </row>
    <row r="551" spans="9:11" x14ac:dyDescent="0.25">
      <c r="I551" s="2">
        <v>1573.4880000000001</v>
      </c>
      <c r="J551" s="2">
        <v>1966.5920000000001</v>
      </c>
      <c r="K551" s="2" t="s">
        <v>1328</v>
      </c>
    </row>
    <row r="552" spans="9:11" x14ac:dyDescent="0.25">
      <c r="I552" s="2">
        <v>1651.248</v>
      </c>
      <c r="J552" s="2">
        <v>1966.5920000000001</v>
      </c>
      <c r="K552" s="2" t="s">
        <v>1327</v>
      </c>
    </row>
    <row r="553" spans="9:11" x14ac:dyDescent="0.25">
      <c r="I553" s="2">
        <v>1729.008</v>
      </c>
      <c r="J553" s="2">
        <v>1966.5920000000001</v>
      </c>
      <c r="K553" s="2" t="s">
        <v>1327</v>
      </c>
    </row>
    <row r="554" spans="9:11" x14ac:dyDescent="0.25">
      <c r="I554" s="2">
        <v>1806.768</v>
      </c>
      <c r="J554" s="2">
        <v>1966.5920000000001</v>
      </c>
      <c r="K554" s="2" t="s">
        <v>1327</v>
      </c>
    </row>
    <row r="555" spans="9:11" x14ac:dyDescent="0.25">
      <c r="I555" s="2">
        <v>1884.528</v>
      </c>
      <c r="J555" s="2">
        <v>1966.5920000000001</v>
      </c>
      <c r="K555" s="2" t="s">
        <v>1328</v>
      </c>
    </row>
    <row r="556" spans="9:11" x14ac:dyDescent="0.25">
      <c r="I556" s="2">
        <v>1962.288</v>
      </c>
      <c r="J556" s="2">
        <v>1966.5920000000001</v>
      </c>
      <c r="K556" s="2" t="s">
        <v>1327</v>
      </c>
    </row>
    <row r="557" spans="9:11" x14ac:dyDescent="0.25">
      <c r="I557" s="2">
        <v>2040.048</v>
      </c>
      <c r="J557" s="2">
        <v>1966.5920000000001</v>
      </c>
      <c r="K557" s="2" t="s">
        <v>1327</v>
      </c>
    </row>
    <row r="558" spans="9:11" x14ac:dyDescent="0.25">
      <c r="I558" s="2">
        <v>2117.808</v>
      </c>
      <c r="J558" s="2">
        <v>1966.5920000000001</v>
      </c>
      <c r="K558" s="2" t="s">
        <v>1333</v>
      </c>
    </row>
    <row r="559" spans="9:11" x14ac:dyDescent="0.25">
      <c r="I559" s="2">
        <v>2195.5680000000002</v>
      </c>
      <c r="J559" s="2">
        <v>1966.5920000000001</v>
      </c>
      <c r="K559" s="2" t="s">
        <v>1334</v>
      </c>
    </row>
    <row r="560" spans="9:11" x14ac:dyDescent="0.25">
      <c r="I560" s="2">
        <v>2273.328</v>
      </c>
      <c r="J560" s="2">
        <v>1966.5920000000001</v>
      </c>
      <c r="K560" s="2" t="s">
        <v>1327</v>
      </c>
    </row>
    <row r="561" spans="9:11" x14ac:dyDescent="0.25">
      <c r="I561" s="2">
        <v>2351.0880000000002</v>
      </c>
      <c r="J561" s="2">
        <v>1966.5920000000001</v>
      </c>
      <c r="K561" s="2" t="s">
        <v>1327</v>
      </c>
    </row>
    <row r="562" spans="9:11" x14ac:dyDescent="0.25">
      <c r="I562" s="2">
        <v>2428.848</v>
      </c>
      <c r="J562" s="2">
        <v>1966.5920000000001</v>
      </c>
      <c r="K562" s="2" t="s">
        <v>1335</v>
      </c>
    </row>
    <row r="563" spans="9:11" x14ac:dyDescent="0.25">
      <c r="I563" s="2">
        <v>2506.6080000000002</v>
      </c>
      <c r="J563" s="2">
        <v>1966.5920000000001</v>
      </c>
      <c r="K563" s="2" t="s">
        <v>1336</v>
      </c>
    </row>
    <row r="564" spans="9:11" x14ac:dyDescent="0.25">
      <c r="I564" s="2">
        <v>2584.3679999999999</v>
      </c>
      <c r="J564" s="2">
        <v>1966.5920000000001</v>
      </c>
      <c r="K564" s="2" t="s">
        <v>1327</v>
      </c>
    </row>
    <row r="565" spans="9:11" x14ac:dyDescent="0.25">
      <c r="I565" s="2">
        <v>2662.1280000000002</v>
      </c>
      <c r="J565" s="2">
        <v>1966.5920000000001</v>
      </c>
      <c r="K565" s="2" t="s">
        <v>1327</v>
      </c>
    </row>
    <row r="566" spans="9:11" x14ac:dyDescent="0.25">
      <c r="I566" s="2">
        <v>2739.8879999999999</v>
      </c>
      <c r="J566" s="2">
        <v>1966.5920000000001</v>
      </c>
      <c r="K566" s="2" t="s">
        <v>1328</v>
      </c>
    </row>
    <row r="567" spans="9:11" x14ac:dyDescent="0.25">
      <c r="I567" s="2">
        <v>2817.6480000000001</v>
      </c>
      <c r="J567" s="2">
        <v>1966.5920000000001</v>
      </c>
      <c r="K567" s="2" t="s">
        <v>1327</v>
      </c>
    </row>
    <row r="568" spans="9:11" x14ac:dyDescent="0.25">
      <c r="I568" s="2">
        <v>2895.4079999999999</v>
      </c>
      <c r="J568" s="2">
        <v>1966.5920000000001</v>
      </c>
      <c r="K568" s="2" t="s">
        <v>1327</v>
      </c>
    </row>
    <row r="569" spans="9:11" x14ac:dyDescent="0.25">
      <c r="I569" s="2">
        <v>2973.1680000000101</v>
      </c>
      <c r="J569" s="2">
        <v>1966.5920000000001</v>
      </c>
      <c r="K569" s="2" t="s">
        <v>1327</v>
      </c>
    </row>
    <row r="570" spans="9:11" x14ac:dyDescent="0.25">
      <c r="I570" s="2">
        <v>3050.9280000000099</v>
      </c>
      <c r="J570" s="2">
        <v>1966.5920000000001</v>
      </c>
      <c r="K570" s="2" t="s">
        <v>1328</v>
      </c>
    </row>
    <row r="571" spans="9:11" x14ac:dyDescent="0.25">
      <c r="I571" s="2">
        <v>3128.6880000000101</v>
      </c>
      <c r="J571" s="2">
        <v>1966.5920000000001</v>
      </c>
      <c r="K571" s="2" t="s">
        <v>1327</v>
      </c>
    </row>
    <row r="572" spans="9:11" x14ac:dyDescent="0.25">
      <c r="I572" s="2">
        <v>3206.4480000000099</v>
      </c>
      <c r="J572" s="2">
        <v>1966.5920000000001</v>
      </c>
      <c r="K572" s="2" t="s">
        <v>1327</v>
      </c>
    </row>
    <row r="573" spans="9:11" x14ac:dyDescent="0.25">
      <c r="I573" s="2">
        <v>3284.2080000000101</v>
      </c>
      <c r="J573" s="2">
        <v>1966.5920000000001</v>
      </c>
      <c r="K573" s="2" t="s">
        <v>1327</v>
      </c>
    </row>
    <row r="574" spans="9:11" x14ac:dyDescent="0.25">
      <c r="I574" s="2">
        <v>3361.9680000000099</v>
      </c>
      <c r="J574" s="2">
        <v>1966.5920000000001</v>
      </c>
      <c r="K574" s="2" t="s">
        <v>1327</v>
      </c>
    </row>
    <row r="575" spans="9:11" x14ac:dyDescent="0.25">
      <c r="I575" s="2">
        <v>3439.7280000000101</v>
      </c>
      <c r="J575" s="2">
        <v>1966.5920000000001</v>
      </c>
      <c r="K575" s="2" t="s">
        <v>1327</v>
      </c>
    </row>
    <row r="576" spans="9:11" x14ac:dyDescent="0.25">
      <c r="I576" s="2">
        <v>3517.4880000000098</v>
      </c>
      <c r="J576" s="2">
        <v>1966.5920000000001</v>
      </c>
      <c r="K576" s="2" t="s">
        <v>1337</v>
      </c>
    </row>
    <row r="577" spans="9:11" x14ac:dyDescent="0.25">
      <c r="I577" s="2">
        <v>3595.2480000000101</v>
      </c>
      <c r="J577" s="2">
        <v>1966.5920000000001</v>
      </c>
      <c r="K577" s="2" t="s">
        <v>1338</v>
      </c>
    </row>
    <row r="578" spans="9:11" x14ac:dyDescent="0.25">
      <c r="I578" s="2">
        <v>3673.0080000000098</v>
      </c>
      <c r="J578" s="2">
        <v>1966.5920000000001</v>
      </c>
      <c r="K578" s="2" t="s">
        <v>1327</v>
      </c>
    </row>
    <row r="579" spans="9:11" x14ac:dyDescent="0.25">
      <c r="I579" s="2">
        <v>3750.76800000001</v>
      </c>
      <c r="J579" s="2">
        <v>1966.5920000000001</v>
      </c>
      <c r="K579" s="2" t="s">
        <v>1327</v>
      </c>
    </row>
    <row r="580" spans="9:11" x14ac:dyDescent="0.25">
      <c r="I580" s="2">
        <v>3828.5280000000098</v>
      </c>
      <c r="J580" s="2">
        <v>1966.5920000000001</v>
      </c>
      <c r="K580" s="2" t="s">
        <v>1327</v>
      </c>
    </row>
    <row r="581" spans="9:11" x14ac:dyDescent="0.25">
      <c r="I581" s="2">
        <v>212.68799999999999</v>
      </c>
      <c r="J581" s="2">
        <v>1943.932</v>
      </c>
      <c r="K581" s="2" t="s">
        <v>72</v>
      </c>
    </row>
    <row r="582" spans="9:11" x14ac:dyDescent="0.25">
      <c r="I582" s="2">
        <v>290.44799999999998</v>
      </c>
      <c r="J582" s="2">
        <v>1943.932</v>
      </c>
      <c r="K582" s="2" t="s">
        <v>72</v>
      </c>
    </row>
    <row r="583" spans="9:11" x14ac:dyDescent="0.25">
      <c r="I583" s="2">
        <v>368.20800000000003</v>
      </c>
      <c r="J583" s="2">
        <v>1943.932</v>
      </c>
      <c r="K583" s="2" t="s">
        <v>1339</v>
      </c>
    </row>
    <row r="584" spans="9:11" x14ac:dyDescent="0.25">
      <c r="I584" s="2">
        <v>445.96800000000002</v>
      </c>
      <c r="J584" s="2">
        <v>1943.932</v>
      </c>
      <c r="K584" s="2" t="s">
        <v>1340</v>
      </c>
    </row>
    <row r="585" spans="9:11" x14ac:dyDescent="0.25">
      <c r="I585" s="2">
        <v>523.72799999999995</v>
      </c>
      <c r="J585" s="2">
        <v>1943.932</v>
      </c>
      <c r="K585" s="2" t="s">
        <v>72</v>
      </c>
    </row>
    <row r="586" spans="9:11" x14ac:dyDescent="0.25">
      <c r="I586" s="2">
        <v>601.48800000000006</v>
      </c>
      <c r="J586" s="2">
        <v>1943.932</v>
      </c>
      <c r="K586" s="2" t="s">
        <v>72</v>
      </c>
    </row>
    <row r="587" spans="9:11" x14ac:dyDescent="0.25">
      <c r="I587" s="2">
        <v>679.24800000000005</v>
      </c>
      <c r="J587" s="2">
        <v>1943.932</v>
      </c>
      <c r="K587" s="2" t="s">
        <v>1341</v>
      </c>
    </row>
    <row r="588" spans="9:11" x14ac:dyDescent="0.25">
      <c r="I588" s="2">
        <v>757.00800000000004</v>
      </c>
      <c r="J588" s="2">
        <v>1943.932</v>
      </c>
      <c r="K588" s="2" t="s">
        <v>1342</v>
      </c>
    </row>
    <row r="589" spans="9:11" x14ac:dyDescent="0.25">
      <c r="I589" s="2">
        <v>834.76800000000003</v>
      </c>
      <c r="J589" s="2">
        <v>1943.932</v>
      </c>
      <c r="K589" s="2" t="s">
        <v>72</v>
      </c>
    </row>
    <row r="590" spans="9:11" x14ac:dyDescent="0.25">
      <c r="I590" s="2">
        <v>912.52800000000002</v>
      </c>
      <c r="J590" s="2">
        <v>1943.932</v>
      </c>
      <c r="K590" s="2" t="s">
        <v>72</v>
      </c>
    </row>
    <row r="591" spans="9:11" x14ac:dyDescent="0.25">
      <c r="I591" s="2">
        <v>990.28800000000001</v>
      </c>
      <c r="J591" s="2">
        <v>1943.932</v>
      </c>
      <c r="K591" s="2" t="s">
        <v>1327</v>
      </c>
    </row>
    <row r="592" spans="9:11" x14ac:dyDescent="0.25">
      <c r="I592" s="2">
        <v>1068.048</v>
      </c>
      <c r="J592" s="2">
        <v>1943.932</v>
      </c>
      <c r="K592" s="2" t="s">
        <v>72</v>
      </c>
    </row>
    <row r="593" spans="9:11" x14ac:dyDescent="0.25">
      <c r="I593" s="2">
        <v>1145.808</v>
      </c>
      <c r="J593" s="2">
        <v>1943.932</v>
      </c>
      <c r="K593" s="2" t="s">
        <v>72</v>
      </c>
    </row>
    <row r="594" spans="9:11" x14ac:dyDescent="0.25">
      <c r="I594" s="2">
        <v>1223.568</v>
      </c>
      <c r="J594" s="2">
        <v>1943.932</v>
      </c>
      <c r="K594" s="2" t="s">
        <v>72</v>
      </c>
    </row>
    <row r="595" spans="9:11" x14ac:dyDescent="0.25">
      <c r="I595" s="2">
        <v>1301.328</v>
      </c>
      <c r="J595" s="2">
        <v>1943.932</v>
      </c>
      <c r="K595" s="2" t="s">
        <v>1327</v>
      </c>
    </row>
    <row r="596" spans="9:11" x14ac:dyDescent="0.25">
      <c r="I596" s="2">
        <v>1379.088</v>
      </c>
      <c r="J596" s="2">
        <v>1943.932</v>
      </c>
      <c r="K596" s="2" t="s">
        <v>72</v>
      </c>
    </row>
    <row r="597" spans="9:11" x14ac:dyDescent="0.25">
      <c r="I597" s="2">
        <v>1456.848</v>
      </c>
      <c r="J597" s="2">
        <v>1943.932</v>
      </c>
      <c r="K597" s="2" t="s">
        <v>72</v>
      </c>
    </row>
    <row r="598" spans="9:11" x14ac:dyDescent="0.25">
      <c r="I598" s="2">
        <v>1534.6079999999999</v>
      </c>
      <c r="J598" s="2">
        <v>1943.932</v>
      </c>
      <c r="K598" s="2" t="s">
        <v>1343</v>
      </c>
    </row>
    <row r="599" spans="9:11" x14ac:dyDescent="0.25">
      <c r="I599" s="2">
        <v>1612.3679999999999</v>
      </c>
      <c r="J599" s="2">
        <v>1943.932</v>
      </c>
      <c r="K599" s="2" t="s">
        <v>1344</v>
      </c>
    </row>
    <row r="600" spans="9:11" x14ac:dyDescent="0.25">
      <c r="I600" s="2">
        <v>1690.1279999999999</v>
      </c>
      <c r="J600" s="2">
        <v>1943.932</v>
      </c>
      <c r="K600" s="2" t="s">
        <v>72</v>
      </c>
    </row>
    <row r="601" spans="9:11" x14ac:dyDescent="0.25">
      <c r="I601" s="2">
        <v>1767.8879999999999</v>
      </c>
      <c r="J601" s="2">
        <v>1943.932</v>
      </c>
      <c r="K601" s="2" t="s">
        <v>72</v>
      </c>
    </row>
    <row r="602" spans="9:11" x14ac:dyDescent="0.25">
      <c r="I602" s="2">
        <v>1845.6479999999999</v>
      </c>
      <c r="J602" s="2">
        <v>1943.932</v>
      </c>
      <c r="K602" s="2" t="s">
        <v>1345</v>
      </c>
    </row>
    <row r="603" spans="9:11" x14ac:dyDescent="0.25">
      <c r="I603" s="2">
        <v>1923.4079999999999</v>
      </c>
      <c r="J603" s="2">
        <v>1943.932</v>
      </c>
      <c r="K603" s="2" t="s">
        <v>1346</v>
      </c>
    </row>
    <row r="604" spans="9:11" x14ac:dyDescent="0.25">
      <c r="I604" s="2">
        <v>2001.1679999999999</v>
      </c>
      <c r="J604" s="2">
        <v>1943.932</v>
      </c>
      <c r="K604" s="2" t="s">
        <v>72</v>
      </c>
    </row>
    <row r="605" spans="9:11" x14ac:dyDescent="0.25">
      <c r="I605" s="2">
        <v>2078.9279999999999</v>
      </c>
      <c r="J605" s="2">
        <v>1943.932</v>
      </c>
      <c r="K605" s="2" t="s">
        <v>72</v>
      </c>
    </row>
    <row r="606" spans="9:11" x14ac:dyDescent="0.25">
      <c r="I606" s="2">
        <v>2156.6880000000001</v>
      </c>
      <c r="J606" s="2">
        <v>1943.932</v>
      </c>
      <c r="K606" s="2" t="s">
        <v>1327</v>
      </c>
    </row>
    <row r="607" spans="9:11" x14ac:dyDescent="0.25">
      <c r="I607" s="2">
        <v>2234.4479999999999</v>
      </c>
      <c r="J607" s="2">
        <v>1943.932</v>
      </c>
      <c r="K607" s="2" t="s">
        <v>72</v>
      </c>
    </row>
    <row r="608" spans="9:11" x14ac:dyDescent="0.25">
      <c r="I608" s="2">
        <v>2312.2080000000001</v>
      </c>
      <c r="J608" s="2">
        <v>1943.932</v>
      </c>
      <c r="K608" s="2" t="s">
        <v>72</v>
      </c>
    </row>
    <row r="609" spans="9:11" x14ac:dyDescent="0.25">
      <c r="I609" s="2">
        <v>2389.9679999999998</v>
      </c>
      <c r="J609" s="2">
        <v>1943.932</v>
      </c>
      <c r="K609" s="2" t="s">
        <v>72</v>
      </c>
    </row>
    <row r="610" spans="9:11" x14ac:dyDescent="0.25">
      <c r="I610" s="2">
        <v>2467.7280000000001</v>
      </c>
      <c r="J610" s="2">
        <v>1943.932</v>
      </c>
      <c r="K610" s="2" t="s">
        <v>1327</v>
      </c>
    </row>
    <row r="611" spans="9:11" x14ac:dyDescent="0.25">
      <c r="I611" s="2">
        <v>2545.4879999999998</v>
      </c>
      <c r="J611" s="2">
        <v>1943.932</v>
      </c>
      <c r="K611" s="2" t="s">
        <v>72</v>
      </c>
    </row>
    <row r="612" spans="9:11" x14ac:dyDescent="0.25">
      <c r="I612" s="2">
        <v>2623.248</v>
      </c>
      <c r="J612" s="2">
        <v>1943.932</v>
      </c>
      <c r="K612" s="2" t="s">
        <v>72</v>
      </c>
    </row>
    <row r="613" spans="9:11" x14ac:dyDescent="0.25">
      <c r="I613" s="2">
        <v>2701.0079999999998</v>
      </c>
      <c r="J613" s="2">
        <v>1943.932</v>
      </c>
      <c r="K613" s="2" t="s">
        <v>1347</v>
      </c>
    </row>
    <row r="614" spans="9:11" x14ac:dyDescent="0.25">
      <c r="I614" s="2">
        <v>2778.768</v>
      </c>
      <c r="J614" s="2">
        <v>1943.932</v>
      </c>
      <c r="K614" s="2" t="s">
        <v>1348</v>
      </c>
    </row>
    <row r="615" spans="9:11" x14ac:dyDescent="0.25">
      <c r="I615" s="2">
        <v>2856.5279999999998</v>
      </c>
      <c r="J615" s="2">
        <v>1943.932</v>
      </c>
      <c r="K615" s="2" t="s">
        <v>72</v>
      </c>
    </row>
    <row r="616" spans="9:11" x14ac:dyDescent="0.25">
      <c r="I616" s="2">
        <v>2934.28800000001</v>
      </c>
      <c r="J616" s="2">
        <v>1943.932</v>
      </c>
      <c r="K616" s="2" t="s">
        <v>72</v>
      </c>
    </row>
    <row r="617" spans="9:11" x14ac:dyDescent="0.25">
      <c r="I617" s="2">
        <v>3012.0480000000098</v>
      </c>
      <c r="J617" s="2">
        <v>1943.932</v>
      </c>
      <c r="K617" s="2" t="s">
        <v>1349</v>
      </c>
    </row>
    <row r="618" spans="9:11" x14ac:dyDescent="0.25">
      <c r="I618" s="2">
        <v>3089.80800000001</v>
      </c>
      <c r="J618" s="2">
        <v>1943.932</v>
      </c>
      <c r="K618" s="2" t="s">
        <v>72</v>
      </c>
    </row>
    <row r="619" spans="9:11" x14ac:dyDescent="0.25">
      <c r="I619" s="2">
        <v>3167.5680000000102</v>
      </c>
      <c r="J619" s="2">
        <v>1943.932</v>
      </c>
      <c r="K619" s="2" t="s">
        <v>72</v>
      </c>
    </row>
    <row r="620" spans="9:11" x14ac:dyDescent="0.25">
      <c r="I620" s="2">
        <v>3245.32800000001</v>
      </c>
      <c r="J620" s="2">
        <v>1943.932</v>
      </c>
      <c r="K620" s="2" t="s">
        <v>72</v>
      </c>
    </row>
    <row r="621" spans="9:11" x14ac:dyDescent="0.25">
      <c r="I621" s="2">
        <v>3323.0880000000102</v>
      </c>
      <c r="J621" s="2">
        <v>1943.932</v>
      </c>
      <c r="K621" s="2" t="s">
        <v>1350</v>
      </c>
    </row>
    <row r="622" spans="9:11" x14ac:dyDescent="0.25">
      <c r="I622" s="2">
        <v>3400.84800000001</v>
      </c>
      <c r="J622" s="2">
        <v>1943.932</v>
      </c>
      <c r="K622" s="2" t="s">
        <v>72</v>
      </c>
    </row>
    <row r="623" spans="9:11" x14ac:dyDescent="0.25">
      <c r="I623" s="2">
        <v>3478.6080000000102</v>
      </c>
      <c r="J623" s="2">
        <v>1943.932</v>
      </c>
      <c r="K623" s="2" t="s">
        <v>72</v>
      </c>
    </row>
    <row r="624" spans="9:11" x14ac:dyDescent="0.25">
      <c r="I624" s="2">
        <v>3556.3680000000099</v>
      </c>
      <c r="J624" s="2">
        <v>1943.932</v>
      </c>
      <c r="K624" s="2" t="s">
        <v>1327</v>
      </c>
    </row>
    <row r="625" spans="9:11" x14ac:dyDescent="0.25">
      <c r="I625" s="2">
        <v>3634.1280000000102</v>
      </c>
      <c r="J625" s="2">
        <v>1943.932</v>
      </c>
      <c r="K625" s="2" t="s">
        <v>72</v>
      </c>
    </row>
    <row r="626" spans="9:11" x14ac:dyDescent="0.25">
      <c r="I626" s="2">
        <v>3711.8880000000099</v>
      </c>
      <c r="J626" s="2">
        <v>1943.932</v>
      </c>
      <c r="K626" s="2" t="s">
        <v>72</v>
      </c>
    </row>
    <row r="627" spans="9:11" x14ac:dyDescent="0.25">
      <c r="I627" s="2">
        <v>3789.6480000000101</v>
      </c>
      <c r="J627" s="2">
        <v>1943.932</v>
      </c>
      <c r="K627" s="2" t="s">
        <v>72</v>
      </c>
    </row>
    <row r="628" spans="9:11" x14ac:dyDescent="0.25">
      <c r="I628" s="2">
        <v>96.048000000000002</v>
      </c>
      <c r="J628" s="2">
        <v>1921.2719999999999</v>
      </c>
      <c r="K628" s="2" t="s">
        <v>72</v>
      </c>
    </row>
    <row r="629" spans="9:11" x14ac:dyDescent="0.25">
      <c r="I629" s="2">
        <v>173.80799999999999</v>
      </c>
      <c r="J629" s="2">
        <v>1921.2719999999999</v>
      </c>
      <c r="K629" s="2" t="s">
        <v>72</v>
      </c>
    </row>
    <row r="630" spans="9:11" x14ac:dyDescent="0.25">
      <c r="I630" s="2">
        <v>251.56800000000001</v>
      </c>
      <c r="J630" s="2">
        <v>1921.2719999999999</v>
      </c>
      <c r="K630" s="2" t="s">
        <v>72</v>
      </c>
    </row>
    <row r="631" spans="9:11" x14ac:dyDescent="0.25">
      <c r="I631" s="2">
        <v>329.32799999999997</v>
      </c>
      <c r="J631" s="2">
        <v>1921.2719999999999</v>
      </c>
      <c r="K631" s="2" t="s">
        <v>72</v>
      </c>
    </row>
    <row r="632" spans="9:11" x14ac:dyDescent="0.25">
      <c r="I632" s="2">
        <v>407.08800000000002</v>
      </c>
      <c r="J632" s="2">
        <v>1921.2719999999999</v>
      </c>
      <c r="K632" s="2" t="s">
        <v>1327</v>
      </c>
    </row>
    <row r="633" spans="9:11" x14ac:dyDescent="0.25">
      <c r="I633" s="2">
        <v>484.84800000000001</v>
      </c>
      <c r="J633" s="2">
        <v>1921.2719999999999</v>
      </c>
      <c r="K633" s="2" t="s">
        <v>72</v>
      </c>
    </row>
    <row r="634" spans="9:11" x14ac:dyDescent="0.25">
      <c r="I634" s="2">
        <v>562.60799999999995</v>
      </c>
      <c r="J634" s="2">
        <v>1921.2719999999999</v>
      </c>
      <c r="K634" s="2" t="s">
        <v>1327</v>
      </c>
    </row>
    <row r="635" spans="9:11" x14ac:dyDescent="0.25">
      <c r="I635" s="2">
        <v>640.36800000000005</v>
      </c>
      <c r="J635" s="2">
        <v>1921.2719999999999</v>
      </c>
      <c r="K635" s="2" t="s">
        <v>72</v>
      </c>
    </row>
    <row r="636" spans="9:11" x14ac:dyDescent="0.25">
      <c r="I636" s="2">
        <v>718.12800000000004</v>
      </c>
      <c r="J636" s="2">
        <v>1921.2719999999999</v>
      </c>
      <c r="K636" s="2" t="s">
        <v>1327</v>
      </c>
    </row>
    <row r="637" spans="9:11" x14ac:dyDescent="0.25">
      <c r="I637" s="2">
        <v>795.88800000000003</v>
      </c>
      <c r="J637" s="2">
        <v>1921.2719999999999</v>
      </c>
      <c r="K637" s="2" t="s">
        <v>72</v>
      </c>
    </row>
    <row r="638" spans="9:11" x14ac:dyDescent="0.25">
      <c r="I638" s="2">
        <v>873.64800000000002</v>
      </c>
      <c r="J638" s="2">
        <v>1921.2719999999999</v>
      </c>
      <c r="K638" s="2" t="s">
        <v>1327</v>
      </c>
    </row>
    <row r="639" spans="9:11" x14ac:dyDescent="0.25">
      <c r="I639" s="2">
        <v>951.40800000000002</v>
      </c>
      <c r="J639" s="2">
        <v>1921.2719999999999</v>
      </c>
      <c r="K639" s="2" t="s">
        <v>1351</v>
      </c>
    </row>
    <row r="640" spans="9:11" x14ac:dyDescent="0.25">
      <c r="I640" s="2">
        <v>1029.1679999999999</v>
      </c>
      <c r="J640" s="2">
        <v>1921.2719999999999</v>
      </c>
      <c r="K640" s="2" t="s">
        <v>1352</v>
      </c>
    </row>
    <row r="641" spans="9:11" x14ac:dyDescent="0.25">
      <c r="I641" s="2">
        <v>1106.9280000000001</v>
      </c>
      <c r="J641" s="2">
        <v>1921.2719999999999</v>
      </c>
      <c r="K641" s="2" t="s">
        <v>1327</v>
      </c>
    </row>
    <row r="642" spans="9:11" x14ac:dyDescent="0.25">
      <c r="I642" s="2">
        <v>1184.6880000000001</v>
      </c>
      <c r="J642" s="2">
        <v>1921.2719999999999</v>
      </c>
      <c r="K642" s="2" t="s">
        <v>1327</v>
      </c>
    </row>
    <row r="643" spans="9:11" x14ac:dyDescent="0.25">
      <c r="I643" s="2">
        <v>1262.4480000000001</v>
      </c>
      <c r="J643" s="2">
        <v>1921.2719999999999</v>
      </c>
      <c r="K643" s="2" t="s">
        <v>1353</v>
      </c>
    </row>
    <row r="644" spans="9:11" x14ac:dyDescent="0.25">
      <c r="I644" s="2">
        <v>1340.2080000000001</v>
      </c>
      <c r="J644" s="2">
        <v>1921.2719999999999</v>
      </c>
      <c r="K644" s="2" t="s">
        <v>1354</v>
      </c>
    </row>
    <row r="645" spans="9:11" x14ac:dyDescent="0.25">
      <c r="I645" s="2">
        <v>1417.9680000000001</v>
      </c>
      <c r="J645" s="2">
        <v>1921.2719999999999</v>
      </c>
      <c r="K645" s="2" t="s">
        <v>1327</v>
      </c>
    </row>
    <row r="646" spans="9:11" x14ac:dyDescent="0.25">
      <c r="I646" s="2">
        <v>1495.7280000000001</v>
      </c>
      <c r="J646" s="2">
        <v>1921.2719999999999</v>
      </c>
      <c r="K646" s="2" t="s">
        <v>72</v>
      </c>
    </row>
    <row r="647" spans="9:11" x14ac:dyDescent="0.25">
      <c r="I647" s="2">
        <v>1573.4880000000001</v>
      </c>
      <c r="J647" s="2">
        <v>1921.2719999999999</v>
      </c>
      <c r="K647" s="2" t="s">
        <v>1327</v>
      </c>
    </row>
    <row r="648" spans="9:11" x14ac:dyDescent="0.25">
      <c r="I648" s="2">
        <v>1651.248</v>
      </c>
      <c r="J648" s="2">
        <v>1921.2719999999999</v>
      </c>
      <c r="K648" s="2" t="s">
        <v>72</v>
      </c>
    </row>
    <row r="649" spans="9:11" x14ac:dyDescent="0.25">
      <c r="I649" s="2">
        <v>1729.008</v>
      </c>
      <c r="J649" s="2">
        <v>1921.2719999999999</v>
      </c>
      <c r="K649" s="2" t="s">
        <v>1327</v>
      </c>
    </row>
    <row r="650" spans="9:11" x14ac:dyDescent="0.25">
      <c r="I650" s="2">
        <v>1806.768</v>
      </c>
      <c r="J650" s="2">
        <v>1921.2719999999999</v>
      </c>
      <c r="K650" s="2" t="s">
        <v>72</v>
      </c>
    </row>
    <row r="651" spans="9:11" x14ac:dyDescent="0.25">
      <c r="I651" s="2">
        <v>1884.528</v>
      </c>
      <c r="J651" s="2">
        <v>1921.2719999999999</v>
      </c>
      <c r="K651" s="2" t="s">
        <v>1327</v>
      </c>
    </row>
    <row r="652" spans="9:11" x14ac:dyDescent="0.25">
      <c r="I652" s="2">
        <v>1962.288</v>
      </c>
      <c r="J652" s="2">
        <v>1921.2719999999999</v>
      </c>
      <c r="K652" s="2" t="s">
        <v>72</v>
      </c>
    </row>
    <row r="653" spans="9:11" x14ac:dyDescent="0.25">
      <c r="I653" s="2">
        <v>2040.048</v>
      </c>
      <c r="J653" s="2">
        <v>1921.2719999999999</v>
      </c>
      <c r="K653" s="2" t="s">
        <v>1327</v>
      </c>
    </row>
    <row r="654" spans="9:11" x14ac:dyDescent="0.25">
      <c r="I654" s="2">
        <v>2117.808</v>
      </c>
      <c r="J654" s="2">
        <v>1921.2719999999999</v>
      </c>
      <c r="K654" s="2" t="s">
        <v>1355</v>
      </c>
    </row>
    <row r="655" spans="9:11" x14ac:dyDescent="0.25">
      <c r="I655" s="2">
        <v>2195.5680000000002</v>
      </c>
      <c r="J655" s="2">
        <v>1921.2719999999999</v>
      </c>
      <c r="K655" s="2" t="s">
        <v>1356</v>
      </c>
    </row>
    <row r="656" spans="9:11" x14ac:dyDescent="0.25">
      <c r="I656" s="2">
        <v>2273.328</v>
      </c>
      <c r="J656" s="2">
        <v>1921.2719999999999</v>
      </c>
      <c r="K656" s="2" t="s">
        <v>1327</v>
      </c>
    </row>
    <row r="657" spans="9:11" x14ac:dyDescent="0.25">
      <c r="I657" s="2">
        <v>2351.0880000000002</v>
      </c>
      <c r="J657" s="2">
        <v>1921.2719999999999</v>
      </c>
      <c r="K657" s="2" t="s">
        <v>1327</v>
      </c>
    </row>
    <row r="658" spans="9:11" x14ac:dyDescent="0.25">
      <c r="I658" s="2">
        <v>2428.848</v>
      </c>
      <c r="J658" s="2">
        <v>1921.2719999999999</v>
      </c>
      <c r="K658" s="2" t="s">
        <v>1357</v>
      </c>
    </row>
    <row r="659" spans="9:11" x14ac:dyDescent="0.25">
      <c r="I659" s="2">
        <v>2506.6080000000002</v>
      </c>
      <c r="J659" s="2">
        <v>1921.2719999999999</v>
      </c>
      <c r="K659" s="2" t="s">
        <v>1358</v>
      </c>
    </row>
    <row r="660" spans="9:11" x14ac:dyDescent="0.25">
      <c r="I660" s="2">
        <v>2584.3679999999999</v>
      </c>
      <c r="J660" s="2">
        <v>1921.2719999999999</v>
      </c>
      <c r="K660" s="2" t="s">
        <v>1327</v>
      </c>
    </row>
    <row r="661" spans="9:11" x14ac:dyDescent="0.25">
      <c r="I661" s="2">
        <v>2662.1280000000002</v>
      </c>
      <c r="J661" s="2">
        <v>1921.2719999999999</v>
      </c>
      <c r="K661" s="2" t="s">
        <v>72</v>
      </c>
    </row>
    <row r="662" spans="9:11" x14ac:dyDescent="0.25">
      <c r="I662" s="2">
        <v>2739.8879999999999</v>
      </c>
      <c r="J662" s="2">
        <v>1921.2719999999999</v>
      </c>
      <c r="K662" s="2" t="s">
        <v>1327</v>
      </c>
    </row>
    <row r="663" spans="9:11" x14ac:dyDescent="0.25">
      <c r="I663" s="2">
        <v>2817.6480000000001</v>
      </c>
      <c r="J663" s="2">
        <v>1921.2719999999999</v>
      </c>
      <c r="K663" s="2" t="s">
        <v>72</v>
      </c>
    </row>
    <row r="664" spans="9:11" x14ac:dyDescent="0.25">
      <c r="I664" s="2">
        <v>2895.4079999999999</v>
      </c>
      <c r="J664" s="2">
        <v>1921.2719999999999</v>
      </c>
      <c r="K664" s="2" t="s">
        <v>1327</v>
      </c>
    </row>
    <row r="665" spans="9:11" x14ac:dyDescent="0.25">
      <c r="I665" s="2">
        <v>2973.1680000000101</v>
      </c>
      <c r="J665" s="2">
        <v>1921.2719999999999</v>
      </c>
      <c r="K665" s="2" t="s">
        <v>72</v>
      </c>
    </row>
    <row r="666" spans="9:11" x14ac:dyDescent="0.25">
      <c r="I666" s="2">
        <v>3050.9280000000099</v>
      </c>
      <c r="J666" s="2">
        <v>1921.2719999999999</v>
      </c>
      <c r="K666" s="2" t="s">
        <v>1327</v>
      </c>
    </row>
    <row r="667" spans="9:11" x14ac:dyDescent="0.25">
      <c r="I667" s="2">
        <v>3128.6880000000101</v>
      </c>
      <c r="J667" s="2">
        <v>1921.2719999999999</v>
      </c>
      <c r="K667" s="2" t="s">
        <v>1327</v>
      </c>
    </row>
    <row r="668" spans="9:11" x14ac:dyDescent="0.25">
      <c r="I668" s="2">
        <v>3206.4480000000099</v>
      </c>
      <c r="J668" s="2">
        <v>1921.2719999999999</v>
      </c>
      <c r="K668" s="2" t="s">
        <v>1327</v>
      </c>
    </row>
    <row r="669" spans="9:11" x14ac:dyDescent="0.25">
      <c r="I669" s="2">
        <v>3284.2080000000101</v>
      </c>
      <c r="J669" s="2">
        <v>1921.2719999999999</v>
      </c>
      <c r="K669" s="2" t="s">
        <v>1350</v>
      </c>
    </row>
    <row r="670" spans="9:11" x14ac:dyDescent="0.25">
      <c r="I670" s="2">
        <v>3361.9680000000099</v>
      </c>
      <c r="J670" s="2">
        <v>1921.2719999999999</v>
      </c>
      <c r="K670" s="2" t="s">
        <v>1327</v>
      </c>
    </row>
    <row r="671" spans="9:11" x14ac:dyDescent="0.25">
      <c r="I671" s="2">
        <v>3439.7280000000101</v>
      </c>
      <c r="J671" s="2">
        <v>1921.2719999999999</v>
      </c>
      <c r="K671" s="2" t="s">
        <v>1327</v>
      </c>
    </row>
    <row r="672" spans="9:11" x14ac:dyDescent="0.25">
      <c r="I672" s="2">
        <v>3517.4880000000098</v>
      </c>
      <c r="J672" s="2">
        <v>1921.2719999999999</v>
      </c>
      <c r="K672" s="2" t="s">
        <v>1337</v>
      </c>
    </row>
    <row r="673" spans="9:11" x14ac:dyDescent="0.25">
      <c r="I673" s="2">
        <v>3595.2480000000101</v>
      </c>
      <c r="J673" s="2">
        <v>1921.2719999999999</v>
      </c>
      <c r="K673" s="2" t="s">
        <v>1338</v>
      </c>
    </row>
    <row r="674" spans="9:11" x14ac:dyDescent="0.25">
      <c r="I674" s="2">
        <v>3673.0080000000098</v>
      </c>
      <c r="J674" s="2">
        <v>1921.2719999999999</v>
      </c>
      <c r="K674" s="2" t="s">
        <v>1327</v>
      </c>
    </row>
    <row r="675" spans="9:11" x14ac:dyDescent="0.25">
      <c r="I675" s="2">
        <v>3750.76800000001</v>
      </c>
      <c r="J675" s="2">
        <v>1921.2719999999999</v>
      </c>
      <c r="K675" s="2" t="s">
        <v>1327</v>
      </c>
    </row>
    <row r="676" spans="9:11" x14ac:dyDescent="0.25">
      <c r="I676" s="2">
        <v>3828.5280000000098</v>
      </c>
      <c r="J676" s="2">
        <v>1921.2719999999999</v>
      </c>
      <c r="K676" s="2" t="s">
        <v>1327</v>
      </c>
    </row>
    <row r="677" spans="9:11" x14ac:dyDescent="0.25">
      <c r="I677" s="2">
        <v>134.928</v>
      </c>
      <c r="J677" s="2">
        <v>1898.6120000000001</v>
      </c>
      <c r="K677" s="2" t="s">
        <v>72</v>
      </c>
    </row>
    <row r="678" spans="9:11" x14ac:dyDescent="0.25">
      <c r="I678" s="2">
        <v>212.68799999999999</v>
      </c>
      <c r="J678" s="2">
        <v>1898.6120000000001</v>
      </c>
      <c r="K678" s="2" t="s">
        <v>72</v>
      </c>
    </row>
    <row r="679" spans="9:11" x14ac:dyDescent="0.25">
      <c r="I679" s="2">
        <v>290.44799999999998</v>
      </c>
      <c r="J679" s="2">
        <v>1898.6120000000001</v>
      </c>
      <c r="K679" s="2" t="s">
        <v>72</v>
      </c>
    </row>
    <row r="680" spans="9:11" x14ac:dyDescent="0.25">
      <c r="I680" s="2">
        <v>368.20800000000003</v>
      </c>
      <c r="J680" s="2">
        <v>1898.6120000000001</v>
      </c>
      <c r="K680" s="2" t="s">
        <v>1359</v>
      </c>
    </row>
    <row r="681" spans="9:11" x14ac:dyDescent="0.25">
      <c r="I681" s="2">
        <v>445.96800000000002</v>
      </c>
      <c r="J681" s="2">
        <v>1898.6120000000001</v>
      </c>
      <c r="K681" s="2" t="s">
        <v>1360</v>
      </c>
    </row>
    <row r="682" spans="9:11" x14ac:dyDescent="0.25">
      <c r="I682" s="2">
        <v>523.72799999999995</v>
      </c>
      <c r="J682" s="2">
        <v>1898.6120000000001</v>
      </c>
      <c r="K682" s="2" t="s">
        <v>72</v>
      </c>
    </row>
    <row r="683" spans="9:11" x14ac:dyDescent="0.25">
      <c r="I683" s="2">
        <v>601.48800000000006</v>
      </c>
      <c r="J683" s="2">
        <v>1898.6120000000001</v>
      </c>
      <c r="K683" s="2" t="s">
        <v>72</v>
      </c>
    </row>
    <row r="684" spans="9:11" x14ac:dyDescent="0.25">
      <c r="I684" s="2">
        <v>679.24800000000005</v>
      </c>
      <c r="J684" s="2">
        <v>1898.6120000000001</v>
      </c>
      <c r="K684" s="2" t="s">
        <v>1361</v>
      </c>
    </row>
    <row r="685" spans="9:11" x14ac:dyDescent="0.25">
      <c r="I685" s="2">
        <v>757.00800000000004</v>
      </c>
      <c r="J685" s="2">
        <v>1898.6120000000001</v>
      </c>
      <c r="K685" s="2" t="s">
        <v>1362</v>
      </c>
    </row>
    <row r="686" spans="9:11" x14ac:dyDescent="0.25">
      <c r="I686" s="2">
        <v>834.76800000000003</v>
      </c>
      <c r="J686" s="2">
        <v>1898.6120000000001</v>
      </c>
      <c r="K686" s="2" t="s">
        <v>72</v>
      </c>
    </row>
    <row r="687" spans="9:11" x14ac:dyDescent="0.25">
      <c r="I687" s="2">
        <v>912.52800000000002</v>
      </c>
      <c r="J687" s="2">
        <v>1898.6120000000001</v>
      </c>
      <c r="K687" s="2" t="s">
        <v>1328</v>
      </c>
    </row>
    <row r="688" spans="9:11" x14ac:dyDescent="0.25">
      <c r="I688" s="2">
        <v>990.28800000000001</v>
      </c>
      <c r="J688" s="2">
        <v>1898.6120000000001</v>
      </c>
      <c r="K688" s="2" t="s">
        <v>1328</v>
      </c>
    </row>
    <row r="689" spans="9:11" x14ac:dyDescent="0.25">
      <c r="I689" s="2">
        <v>1068.048</v>
      </c>
      <c r="J689" s="2">
        <v>1898.6120000000001</v>
      </c>
      <c r="K689" s="2" t="s">
        <v>1328</v>
      </c>
    </row>
    <row r="690" spans="9:11" x14ac:dyDescent="0.25">
      <c r="I690" s="2">
        <v>1145.808</v>
      </c>
      <c r="J690" s="2">
        <v>1898.6120000000001</v>
      </c>
      <c r="K690" s="2" t="s">
        <v>72</v>
      </c>
    </row>
    <row r="691" spans="9:11" x14ac:dyDescent="0.25">
      <c r="I691" s="2">
        <v>1223.568</v>
      </c>
      <c r="J691" s="2">
        <v>1898.6120000000001</v>
      </c>
      <c r="K691" s="2" t="s">
        <v>1328</v>
      </c>
    </row>
    <row r="692" spans="9:11" x14ac:dyDescent="0.25">
      <c r="I692" s="2">
        <v>1301.328</v>
      </c>
      <c r="J692" s="2">
        <v>1898.6120000000001</v>
      </c>
      <c r="K692" s="2" t="s">
        <v>1328</v>
      </c>
    </row>
    <row r="693" spans="9:11" x14ac:dyDescent="0.25">
      <c r="I693" s="2">
        <v>1379.088</v>
      </c>
      <c r="J693" s="2">
        <v>1898.6120000000001</v>
      </c>
      <c r="K693" s="2" t="s">
        <v>1328</v>
      </c>
    </row>
    <row r="694" spans="9:11" x14ac:dyDescent="0.25">
      <c r="I694" s="2">
        <v>1456.848</v>
      </c>
      <c r="J694" s="2">
        <v>1898.6120000000001</v>
      </c>
      <c r="K694" s="2" t="s">
        <v>72</v>
      </c>
    </row>
    <row r="695" spans="9:11" x14ac:dyDescent="0.25">
      <c r="I695" s="2">
        <v>1534.6079999999999</v>
      </c>
      <c r="J695" s="2">
        <v>1898.6120000000001</v>
      </c>
      <c r="K695" s="2" t="s">
        <v>1363</v>
      </c>
    </row>
    <row r="696" spans="9:11" x14ac:dyDescent="0.25">
      <c r="I696" s="2">
        <v>1612.3679999999999</v>
      </c>
      <c r="J696" s="2">
        <v>1898.6120000000001</v>
      </c>
      <c r="K696" s="2" t="s">
        <v>1364</v>
      </c>
    </row>
    <row r="697" spans="9:11" x14ac:dyDescent="0.25">
      <c r="I697" s="2">
        <v>1690.1279999999999</v>
      </c>
      <c r="J697" s="2">
        <v>1898.6120000000001</v>
      </c>
      <c r="K697" s="2" t="s">
        <v>72</v>
      </c>
    </row>
    <row r="698" spans="9:11" x14ac:dyDescent="0.25">
      <c r="I698" s="2">
        <v>1767.8879999999999</v>
      </c>
      <c r="J698" s="2">
        <v>1898.6120000000001</v>
      </c>
      <c r="K698" s="2" t="s">
        <v>72</v>
      </c>
    </row>
    <row r="699" spans="9:11" x14ac:dyDescent="0.25">
      <c r="I699" s="2">
        <v>1845.6479999999999</v>
      </c>
      <c r="J699" s="2">
        <v>1898.6120000000001</v>
      </c>
      <c r="K699" s="2" t="s">
        <v>1365</v>
      </c>
    </row>
    <row r="700" spans="9:11" x14ac:dyDescent="0.25">
      <c r="I700" s="2">
        <v>1923.4079999999999</v>
      </c>
      <c r="J700" s="2">
        <v>1898.6120000000001</v>
      </c>
      <c r="K700" s="2" t="s">
        <v>1366</v>
      </c>
    </row>
    <row r="701" spans="9:11" x14ac:dyDescent="0.25">
      <c r="I701" s="2">
        <v>2001.1679999999999</v>
      </c>
      <c r="J701" s="2">
        <v>1898.6120000000001</v>
      </c>
      <c r="K701" s="2" t="s">
        <v>72</v>
      </c>
    </row>
    <row r="702" spans="9:11" x14ac:dyDescent="0.25">
      <c r="I702" s="2">
        <v>2078.9279999999999</v>
      </c>
      <c r="J702" s="2">
        <v>1898.6120000000001</v>
      </c>
      <c r="K702" s="2" t="s">
        <v>1328</v>
      </c>
    </row>
    <row r="703" spans="9:11" x14ac:dyDescent="0.25">
      <c r="I703" s="2">
        <v>2156.6880000000001</v>
      </c>
      <c r="J703" s="2">
        <v>1898.6120000000001</v>
      </c>
      <c r="K703" s="2" t="s">
        <v>1328</v>
      </c>
    </row>
    <row r="704" spans="9:11" x14ac:dyDescent="0.25">
      <c r="I704" s="2">
        <v>2234.4479999999999</v>
      </c>
      <c r="J704" s="2">
        <v>1898.6120000000001</v>
      </c>
      <c r="K704" s="2" t="s">
        <v>1328</v>
      </c>
    </row>
    <row r="705" spans="9:11" x14ac:dyDescent="0.25">
      <c r="I705" s="2">
        <v>2312.2080000000001</v>
      </c>
      <c r="J705" s="2">
        <v>1898.6120000000001</v>
      </c>
      <c r="K705" s="2" t="s">
        <v>72</v>
      </c>
    </row>
    <row r="706" spans="9:11" x14ac:dyDescent="0.25">
      <c r="I706" s="2">
        <v>2389.9679999999998</v>
      </c>
      <c r="J706" s="2">
        <v>1898.6120000000001</v>
      </c>
      <c r="K706" s="2" t="s">
        <v>1328</v>
      </c>
    </row>
    <row r="707" spans="9:11" x14ac:dyDescent="0.25">
      <c r="I707" s="2">
        <v>2467.7280000000001</v>
      </c>
      <c r="J707" s="2">
        <v>1898.6120000000001</v>
      </c>
      <c r="K707" s="2" t="s">
        <v>1328</v>
      </c>
    </row>
    <row r="708" spans="9:11" x14ac:dyDescent="0.25">
      <c r="I708" s="2">
        <v>2545.4879999999998</v>
      </c>
      <c r="J708" s="2">
        <v>1898.6120000000001</v>
      </c>
      <c r="K708" s="2" t="s">
        <v>1328</v>
      </c>
    </row>
    <row r="709" spans="9:11" x14ac:dyDescent="0.25">
      <c r="I709" s="2">
        <v>2623.248</v>
      </c>
      <c r="J709" s="2">
        <v>1898.6120000000001</v>
      </c>
      <c r="K709" s="2" t="s">
        <v>72</v>
      </c>
    </row>
    <row r="710" spans="9:11" x14ac:dyDescent="0.25">
      <c r="I710" s="2">
        <v>2701.0079999999998</v>
      </c>
      <c r="J710" s="2">
        <v>1898.6120000000001</v>
      </c>
      <c r="K710" s="2" t="s">
        <v>1367</v>
      </c>
    </row>
    <row r="711" spans="9:11" x14ac:dyDescent="0.25">
      <c r="I711" s="2">
        <v>2778.768</v>
      </c>
      <c r="J711" s="2">
        <v>1898.6120000000001</v>
      </c>
      <c r="K711" s="2" t="s">
        <v>1368</v>
      </c>
    </row>
    <row r="712" spans="9:11" x14ac:dyDescent="0.25">
      <c r="I712" s="2">
        <v>2856.5279999999998</v>
      </c>
      <c r="J712" s="2">
        <v>1898.6120000000001</v>
      </c>
      <c r="K712" s="2" t="s">
        <v>72</v>
      </c>
    </row>
    <row r="713" spans="9:11" x14ac:dyDescent="0.25">
      <c r="I713" s="2">
        <v>2934.28800000001</v>
      </c>
      <c r="J713" s="2">
        <v>1898.6120000000001</v>
      </c>
      <c r="K713" s="2" t="s">
        <v>72</v>
      </c>
    </row>
    <row r="714" spans="9:11" x14ac:dyDescent="0.25">
      <c r="I714" s="2">
        <v>3012.0480000000098</v>
      </c>
      <c r="J714" s="2">
        <v>1898.6120000000001</v>
      </c>
      <c r="K714" s="2" t="s">
        <v>1369</v>
      </c>
    </row>
    <row r="715" spans="9:11" x14ac:dyDescent="0.25">
      <c r="I715" s="2">
        <v>3089.80800000001</v>
      </c>
      <c r="J715" s="2">
        <v>1898.6120000000001</v>
      </c>
      <c r="K715" s="2" t="s">
        <v>72</v>
      </c>
    </row>
    <row r="716" spans="9:11" x14ac:dyDescent="0.25">
      <c r="I716" s="2">
        <v>3167.5680000000102</v>
      </c>
      <c r="J716" s="2">
        <v>1898.6120000000001</v>
      </c>
      <c r="K716" s="2" t="s">
        <v>72</v>
      </c>
    </row>
    <row r="717" spans="9:11" x14ac:dyDescent="0.25">
      <c r="I717" s="2">
        <v>3245.32800000001</v>
      </c>
      <c r="J717" s="2">
        <v>1898.6120000000001</v>
      </c>
      <c r="K717" s="2" t="s">
        <v>72</v>
      </c>
    </row>
    <row r="718" spans="9:11" x14ac:dyDescent="0.25">
      <c r="I718" s="2">
        <v>3323.0880000000102</v>
      </c>
      <c r="J718" s="2">
        <v>1898.6120000000001</v>
      </c>
      <c r="K718" s="2" t="s">
        <v>1370</v>
      </c>
    </row>
    <row r="719" spans="9:11" x14ac:dyDescent="0.25">
      <c r="I719" s="2">
        <v>3400.84800000001</v>
      </c>
      <c r="J719" s="2">
        <v>1898.6120000000001</v>
      </c>
      <c r="K719" s="2" t="s">
        <v>72</v>
      </c>
    </row>
    <row r="720" spans="9:11" x14ac:dyDescent="0.25">
      <c r="I720" s="2">
        <v>3478.6080000000102</v>
      </c>
      <c r="J720" s="2">
        <v>1898.6120000000001</v>
      </c>
      <c r="K720" s="2" t="s">
        <v>72</v>
      </c>
    </row>
    <row r="721" spans="9:11" x14ac:dyDescent="0.25">
      <c r="I721" s="2">
        <v>3556.3680000000099</v>
      </c>
      <c r="J721" s="2">
        <v>1898.6120000000001</v>
      </c>
      <c r="K721" s="2" t="s">
        <v>1327</v>
      </c>
    </row>
    <row r="722" spans="9:11" x14ac:dyDescent="0.25">
      <c r="I722" s="2">
        <v>3634.1280000000102</v>
      </c>
      <c r="J722" s="2">
        <v>1898.6120000000001</v>
      </c>
      <c r="K722" s="2" t="s">
        <v>72</v>
      </c>
    </row>
    <row r="723" spans="9:11" x14ac:dyDescent="0.25">
      <c r="I723" s="2">
        <v>3711.8880000000099</v>
      </c>
      <c r="J723" s="2">
        <v>1898.6120000000001</v>
      </c>
      <c r="K723" s="2" t="s">
        <v>72</v>
      </c>
    </row>
    <row r="724" spans="9:11" x14ac:dyDescent="0.25">
      <c r="I724" s="2">
        <v>3789.6480000000101</v>
      </c>
      <c r="J724" s="2">
        <v>1898.6120000000001</v>
      </c>
      <c r="K724" s="2" t="s">
        <v>72</v>
      </c>
    </row>
    <row r="725" spans="9:11" x14ac:dyDescent="0.25">
      <c r="I725" s="2">
        <v>96.048000000000002</v>
      </c>
      <c r="J725" s="2">
        <v>1875.952</v>
      </c>
      <c r="K725" s="2" t="s">
        <v>72</v>
      </c>
    </row>
    <row r="726" spans="9:11" x14ac:dyDescent="0.25">
      <c r="I726" s="2">
        <v>173.80799999999999</v>
      </c>
      <c r="J726" s="2">
        <v>1875.952</v>
      </c>
      <c r="K726" s="2" t="s">
        <v>72</v>
      </c>
    </row>
    <row r="727" spans="9:11" x14ac:dyDescent="0.25">
      <c r="I727" s="2">
        <v>251.56800000000001</v>
      </c>
      <c r="J727" s="2">
        <v>1875.952</v>
      </c>
      <c r="K727" s="2" t="s">
        <v>72</v>
      </c>
    </row>
    <row r="728" spans="9:11" x14ac:dyDescent="0.25">
      <c r="I728" s="2">
        <v>329.32799999999997</v>
      </c>
      <c r="J728" s="2">
        <v>1875.952</v>
      </c>
      <c r="K728" s="2" t="s">
        <v>1328</v>
      </c>
    </row>
    <row r="729" spans="9:11" x14ac:dyDescent="0.25">
      <c r="I729" s="2">
        <v>407.08800000000002</v>
      </c>
      <c r="J729" s="2">
        <v>1875.952</v>
      </c>
      <c r="K729" s="2" t="s">
        <v>1328</v>
      </c>
    </row>
    <row r="730" spans="9:11" x14ac:dyDescent="0.25">
      <c r="I730" s="2">
        <v>484.84800000000001</v>
      </c>
      <c r="J730" s="2">
        <v>1875.952</v>
      </c>
      <c r="K730" s="2" t="s">
        <v>1328</v>
      </c>
    </row>
    <row r="731" spans="9:11" x14ac:dyDescent="0.25">
      <c r="I731" s="2">
        <v>562.60799999999995</v>
      </c>
      <c r="J731" s="2">
        <v>1875.952</v>
      </c>
      <c r="K731" s="2" t="s">
        <v>1327</v>
      </c>
    </row>
    <row r="732" spans="9:11" x14ac:dyDescent="0.25">
      <c r="I732" s="2">
        <v>640.36800000000005</v>
      </c>
      <c r="J732" s="2">
        <v>1875.952</v>
      </c>
      <c r="K732" s="2" t="s">
        <v>1328</v>
      </c>
    </row>
    <row r="733" spans="9:11" x14ac:dyDescent="0.25">
      <c r="I733" s="2">
        <v>718.12800000000004</v>
      </c>
      <c r="J733" s="2">
        <v>1875.952</v>
      </c>
      <c r="K733" s="2" t="s">
        <v>1328</v>
      </c>
    </row>
    <row r="734" spans="9:11" x14ac:dyDescent="0.25">
      <c r="I734" s="2">
        <v>795.88800000000003</v>
      </c>
      <c r="J734" s="2">
        <v>1875.952</v>
      </c>
      <c r="K734" s="2" t="s">
        <v>1328</v>
      </c>
    </row>
    <row r="735" spans="9:11" x14ac:dyDescent="0.25">
      <c r="I735" s="2">
        <v>873.64800000000002</v>
      </c>
      <c r="J735" s="2">
        <v>1875.952</v>
      </c>
      <c r="K735" s="2" t="s">
        <v>1327</v>
      </c>
    </row>
    <row r="736" spans="9:11" x14ac:dyDescent="0.25">
      <c r="I736" s="2">
        <v>951.40800000000002</v>
      </c>
      <c r="J736" s="2">
        <v>1875.952</v>
      </c>
      <c r="K736" s="2" t="s">
        <v>1371</v>
      </c>
    </row>
    <row r="737" spans="9:11" x14ac:dyDescent="0.25">
      <c r="I737" s="2">
        <v>1029.1679999999999</v>
      </c>
      <c r="J737" s="2">
        <v>1875.952</v>
      </c>
      <c r="K737" s="2" t="s">
        <v>1372</v>
      </c>
    </row>
    <row r="738" spans="9:11" x14ac:dyDescent="0.25">
      <c r="I738" s="2">
        <v>1106.9280000000001</v>
      </c>
      <c r="J738" s="2">
        <v>1875.952</v>
      </c>
      <c r="K738" s="2" t="s">
        <v>1327</v>
      </c>
    </row>
    <row r="739" spans="9:11" x14ac:dyDescent="0.25">
      <c r="I739" s="2">
        <v>1184.6880000000001</v>
      </c>
      <c r="J739" s="2">
        <v>1875.952</v>
      </c>
      <c r="K739" s="2" t="s">
        <v>1327</v>
      </c>
    </row>
    <row r="740" spans="9:11" x14ac:dyDescent="0.25">
      <c r="I740" s="2">
        <v>1262.4480000000001</v>
      </c>
      <c r="J740" s="2">
        <v>1875.952</v>
      </c>
      <c r="K740" s="2" t="s">
        <v>1373</v>
      </c>
    </row>
    <row r="741" spans="9:11" x14ac:dyDescent="0.25">
      <c r="I741" s="2">
        <v>1340.2080000000001</v>
      </c>
      <c r="J741" s="2">
        <v>1875.952</v>
      </c>
      <c r="K741" s="2" t="s">
        <v>1374</v>
      </c>
    </row>
    <row r="742" spans="9:11" x14ac:dyDescent="0.25">
      <c r="I742" s="2">
        <v>1417.9680000000001</v>
      </c>
      <c r="J742" s="2">
        <v>1875.952</v>
      </c>
      <c r="K742" s="2" t="s">
        <v>1327</v>
      </c>
    </row>
    <row r="743" spans="9:11" x14ac:dyDescent="0.25">
      <c r="I743" s="2">
        <v>1495.7280000000001</v>
      </c>
      <c r="J743" s="2">
        <v>1875.952</v>
      </c>
      <c r="K743" s="2" t="s">
        <v>1328</v>
      </c>
    </row>
    <row r="744" spans="9:11" x14ac:dyDescent="0.25">
      <c r="I744" s="2">
        <v>1573.4880000000001</v>
      </c>
      <c r="J744" s="2">
        <v>1875.952</v>
      </c>
      <c r="K744" s="2" t="s">
        <v>1328</v>
      </c>
    </row>
    <row r="745" spans="9:11" x14ac:dyDescent="0.25">
      <c r="I745" s="2">
        <v>1651.248</v>
      </c>
      <c r="J745" s="2">
        <v>1875.952</v>
      </c>
      <c r="K745" s="2" t="s">
        <v>1328</v>
      </c>
    </row>
    <row r="746" spans="9:11" x14ac:dyDescent="0.25">
      <c r="I746" s="2">
        <v>1729.008</v>
      </c>
      <c r="J746" s="2">
        <v>1875.952</v>
      </c>
      <c r="K746" s="2" t="s">
        <v>1327</v>
      </c>
    </row>
    <row r="747" spans="9:11" x14ac:dyDescent="0.25">
      <c r="I747" s="2">
        <v>1806.768</v>
      </c>
      <c r="J747" s="2">
        <v>1875.952</v>
      </c>
      <c r="K747" s="2" t="s">
        <v>1328</v>
      </c>
    </row>
    <row r="748" spans="9:11" x14ac:dyDescent="0.25">
      <c r="I748" s="2">
        <v>1884.528</v>
      </c>
      <c r="J748" s="2">
        <v>1875.952</v>
      </c>
      <c r="K748" s="2" t="s">
        <v>1328</v>
      </c>
    </row>
    <row r="749" spans="9:11" x14ac:dyDescent="0.25">
      <c r="I749" s="2">
        <v>1962.288</v>
      </c>
      <c r="J749" s="2">
        <v>1875.952</v>
      </c>
      <c r="K749" s="2" t="s">
        <v>1328</v>
      </c>
    </row>
    <row r="750" spans="9:11" x14ac:dyDescent="0.25">
      <c r="I750" s="2">
        <v>2040.048</v>
      </c>
      <c r="J750" s="2">
        <v>1875.952</v>
      </c>
      <c r="K750" s="2" t="s">
        <v>1327</v>
      </c>
    </row>
    <row r="751" spans="9:11" x14ac:dyDescent="0.25">
      <c r="I751" s="2">
        <v>2117.808</v>
      </c>
      <c r="J751" s="2">
        <v>1875.952</v>
      </c>
      <c r="K751" s="2" t="s">
        <v>1375</v>
      </c>
    </row>
    <row r="752" spans="9:11" x14ac:dyDescent="0.25">
      <c r="I752" s="2">
        <v>2195.5680000000002</v>
      </c>
      <c r="J752" s="2">
        <v>1875.952</v>
      </c>
      <c r="K752" s="2" t="s">
        <v>1376</v>
      </c>
    </row>
    <row r="753" spans="9:11" x14ac:dyDescent="0.25">
      <c r="I753" s="2">
        <v>2273.328</v>
      </c>
      <c r="J753" s="2">
        <v>1875.952</v>
      </c>
      <c r="K753" s="2" t="s">
        <v>1327</v>
      </c>
    </row>
    <row r="754" spans="9:11" x14ac:dyDescent="0.25">
      <c r="I754" s="2">
        <v>2351.0880000000002</v>
      </c>
      <c r="J754" s="2">
        <v>1875.952</v>
      </c>
      <c r="K754" s="2" t="s">
        <v>1327</v>
      </c>
    </row>
    <row r="755" spans="9:11" x14ac:dyDescent="0.25">
      <c r="I755" s="2">
        <v>2428.848</v>
      </c>
      <c r="J755" s="2">
        <v>1875.952</v>
      </c>
      <c r="K755" s="2" t="s">
        <v>1377</v>
      </c>
    </row>
    <row r="756" spans="9:11" x14ac:dyDescent="0.25">
      <c r="I756" s="2">
        <v>2506.6080000000002</v>
      </c>
      <c r="J756" s="2">
        <v>1875.952</v>
      </c>
      <c r="K756" s="2" t="s">
        <v>1378</v>
      </c>
    </row>
    <row r="757" spans="9:11" x14ac:dyDescent="0.25">
      <c r="I757" s="2">
        <v>2584.3679999999999</v>
      </c>
      <c r="J757" s="2">
        <v>1875.952</v>
      </c>
      <c r="K757" s="2" t="s">
        <v>1327</v>
      </c>
    </row>
    <row r="758" spans="9:11" x14ac:dyDescent="0.25">
      <c r="I758" s="2">
        <v>2662.1280000000002</v>
      </c>
      <c r="J758" s="2">
        <v>1875.952</v>
      </c>
      <c r="K758" s="2" t="s">
        <v>1328</v>
      </c>
    </row>
    <row r="759" spans="9:11" x14ac:dyDescent="0.25">
      <c r="I759" s="2">
        <v>2739.8879999999999</v>
      </c>
      <c r="J759" s="2">
        <v>1875.952</v>
      </c>
      <c r="K759" s="2" t="s">
        <v>1328</v>
      </c>
    </row>
    <row r="760" spans="9:11" x14ac:dyDescent="0.25">
      <c r="I760" s="2">
        <v>2817.6480000000001</v>
      </c>
      <c r="J760" s="2">
        <v>1875.952</v>
      </c>
      <c r="K760" s="2" t="s">
        <v>1328</v>
      </c>
    </row>
    <row r="761" spans="9:11" x14ac:dyDescent="0.25">
      <c r="I761" s="2">
        <v>2895.4079999999999</v>
      </c>
      <c r="J761" s="2">
        <v>1875.952</v>
      </c>
      <c r="K761" s="2" t="s">
        <v>1327</v>
      </c>
    </row>
    <row r="762" spans="9:11" x14ac:dyDescent="0.25">
      <c r="I762" s="2">
        <v>2973.1680000000101</v>
      </c>
      <c r="J762" s="2">
        <v>1875.952</v>
      </c>
      <c r="K762" s="2" t="s">
        <v>1328</v>
      </c>
    </row>
    <row r="763" spans="9:11" x14ac:dyDescent="0.25">
      <c r="I763" s="2">
        <v>3050.9280000000099</v>
      </c>
      <c r="J763" s="2">
        <v>1875.952</v>
      </c>
      <c r="K763" s="2" t="s">
        <v>1328</v>
      </c>
    </row>
    <row r="764" spans="9:11" x14ac:dyDescent="0.25">
      <c r="I764" s="2">
        <v>3128.6880000000101</v>
      </c>
      <c r="J764" s="2">
        <v>1875.952</v>
      </c>
      <c r="K764" s="2" t="s">
        <v>1328</v>
      </c>
    </row>
    <row r="765" spans="9:11" x14ac:dyDescent="0.25">
      <c r="I765" s="2">
        <v>3206.4480000000099</v>
      </c>
      <c r="J765" s="2">
        <v>1875.952</v>
      </c>
      <c r="K765" s="2" t="s">
        <v>1327</v>
      </c>
    </row>
    <row r="766" spans="9:11" x14ac:dyDescent="0.25">
      <c r="I766" s="2">
        <v>3284.2080000000101</v>
      </c>
      <c r="J766" s="2">
        <v>1875.952</v>
      </c>
      <c r="K766" s="2" t="s">
        <v>1327</v>
      </c>
    </row>
    <row r="767" spans="9:11" x14ac:dyDescent="0.25">
      <c r="I767" s="2">
        <v>3361.9680000000099</v>
      </c>
      <c r="J767" s="2">
        <v>1875.952</v>
      </c>
      <c r="K767" s="2" t="s">
        <v>1370</v>
      </c>
    </row>
    <row r="768" spans="9:11" x14ac:dyDescent="0.25">
      <c r="I768" s="2">
        <v>3439.7280000000101</v>
      </c>
      <c r="J768" s="2">
        <v>1875.952</v>
      </c>
      <c r="K768" s="2" t="s">
        <v>1327</v>
      </c>
    </row>
    <row r="769" spans="9:11" x14ac:dyDescent="0.25">
      <c r="I769" s="2">
        <v>3517.4880000000098</v>
      </c>
      <c r="J769" s="2">
        <v>1875.952</v>
      </c>
      <c r="K769" s="2" t="s">
        <v>1379</v>
      </c>
    </row>
    <row r="770" spans="9:11" x14ac:dyDescent="0.25">
      <c r="I770" s="2">
        <v>3595.2480000000101</v>
      </c>
      <c r="J770" s="2">
        <v>1875.952</v>
      </c>
      <c r="K770" s="2" t="s">
        <v>1380</v>
      </c>
    </row>
    <row r="771" spans="9:11" x14ac:dyDescent="0.25">
      <c r="I771" s="2">
        <v>3673.0080000000098</v>
      </c>
      <c r="J771" s="2">
        <v>1875.952</v>
      </c>
      <c r="K771" s="2" t="s">
        <v>1327</v>
      </c>
    </row>
    <row r="772" spans="9:11" x14ac:dyDescent="0.25">
      <c r="I772" s="2">
        <v>3750.76800000001</v>
      </c>
      <c r="J772" s="2">
        <v>1875.952</v>
      </c>
      <c r="K772" s="2" t="s">
        <v>1327</v>
      </c>
    </row>
    <row r="773" spans="9:11" x14ac:dyDescent="0.25">
      <c r="I773" s="2">
        <v>3828.5280000000098</v>
      </c>
      <c r="J773" s="2">
        <v>1875.952</v>
      </c>
      <c r="K773" s="2" t="s">
        <v>1327</v>
      </c>
    </row>
    <row r="774" spans="9:11" x14ac:dyDescent="0.25">
      <c r="I774" s="2">
        <v>134.928</v>
      </c>
      <c r="J774" s="2">
        <v>1853.2919999999999</v>
      </c>
      <c r="K774" s="2" t="s">
        <v>72</v>
      </c>
    </row>
    <row r="775" spans="9:11" x14ac:dyDescent="0.25">
      <c r="I775" s="2">
        <v>212.68799999999999</v>
      </c>
      <c r="J775" s="2">
        <v>1853.2919999999999</v>
      </c>
      <c r="K775" s="2" t="s">
        <v>72</v>
      </c>
    </row>
    <row r="776" spans="9:11" x14ac:dyDescent="0.25">
      <c r="I776" s="2">
        <v>290.44799999999998</v>
      </c>
      <c r="J776" s="2">
        <v>1853.2919999999999</v>
      </c>
      <c r="K776" s="2" t="s">
        <v>72</v>
      </c>
    </row>
    <row r="777" spans="9:11" x14ac:dyDescent="0.25">
      <c r="I777" s="2">
        <v>368.20800000000003</v>
      </c>
      <c r="J777" s="2">
        <v>1853.2919999999999</v>
      </c>
      <c r="K777" s="2" t="s">
        <v>1381</v>
      </c>
    </row>
    <row r="778" spans="9:11" x14ac:dyDescent="0.25">
      <c r="I778" s="2">
        <v>445.96800000000002</v>
      </c>
      <c r="J778" s="2">
        <v>1853.2919999999999</v>
      </c>
      <c r="K778" s="2" t="s">
        <v>1382</v>
      </c>
    </row>
    <row r="779" spans="9:11" x14ac:dyDescent="0.25">
      <c r="I779" s="2">
        <v>523.72799999999995</v>
      </c>
      <c r="J779" s="2">
        <v>1853.2919999999999</v>
      </c>
      <c r="K779" s="2" t="s">
        <v>72</v>
      </c>
    </row>
    <row r="780" spans="9:11" x14ac:dyDescent="0.25">
      <c r="I780" s="2">
        <v>601.48800000000006</v>
      </c>
      <c r="J780" s="2">
        <v>1853.2919999999999</v>
      </c>
      <c r="K780" s="2" t="s">
        <v>72</v>
      </c>
    </row>
    <row r="781" spans="9:11" x14ac:dyDescent="0.25">
      <c r="I781" s="2">
        <v>679.24800000000005</v>
      </c>
      <c r="J781" s="2">
        <v>1853.2919999999999</v>
      </c>
      <c r="K781" s="2" t="s">
        <v>1383</v>
      </c>
    </row>
    <row r="782" spans="9:11" x14ac:dyDescent="0.25">
      <c r="I782" s="2">
        <v>757.00800000000004</v>
      </c>
      <c r="J782" s="2">
        <v>1853.2919999999999</v>
      </c>
      <c r="K782" s="2" t="s">
        <v>1384</v>
      </c>
    </row>
    <row r="783" spans="9:11" x14ac:dyDescent="0.25">
      <c r="I783" s="2">
        <v>834.76800000000003</v>
      </c>
      <c r="J783" s="2">
        <v>1853.2919999999999</v>
      </c>
      <c r="K783" s="2" t="s">
        <v>72</v>
      </c>
    </row>
    <row r="784" spans="9:11" x14ac:dyDescent="0.25">
      <c r="I784" s="2">
        <v>912.52800000000002</v>
      </c>
      <c r="J784" s="2">
        <v>1853.2919999999999</v>
      </c>
      <c r="K784" s="2" t="s">
        <v>1327</v>
      </c>
    </row>
    <row r="785" spans="9:11" x14ac:dyDescent="0.25">
      <c r="I785" s="2">
        <v>990.28800000000001</v>
      </c>
      <c r="J785" s="2">
        <v>1853.2919999999999</v>
      </c>
      <c r="K785" s="2" t="s">
        <v>72</v>
      </c>
    </row>
    <row r="786" spans="9:11" x14ac:dyDescent="0.25">
      <c r="I786" s="2">
        <v>1068.048</v>
      </c>
      <c r="J786" s="2">
        <v>1853.2919999999999</v>
      </c>
      <c r="K786" s="2" t="s">
        <v>1327</v>
      </c>
    </row>
    <row r="787" spans="9:11" x14ac:dyDescent="0.25">
      <c r="I787" s="2">
        <v>1145.808</v>
      </c>
      <c r="J787" s="2">
        <v>1853.2919999999999</v>
      </c>
      <c r="K787" s="2" t="s">
        <v>72</v>
      </c>
    </row>
    <row r="788" spans="9:11" x14ac:dyDescent="0.25">
      <c r="I788" s="2">
        <v>1223.568</v>
      </c>
      <c r="J788" s="2">
        <v>1853.2919999999999</v>
      </c>
      <c r="K788" s="2" t="s">
        <v>1327</v>
      </c>
    </row>
    <row r="789" spans="9:11" x14ac:dyDescent="0.25">
      <c r="I789" s="2">
        <v>1301.328</v>
      </c>
      <c r="J789" s="2">
        <v>1853.2919999999999</v>
      </c>
      <c r="K789" s="2" t="s">
        <v>72</v>
      </c>
    </row>
    <row r="790" spans="9:11" x14ac:dyDescent="0.25">
      <c r="I790" s="2">
        <v>1379.088</v>
      </c>
      <c r="J790" s="2">
        <v>1853.2919999999999</v>
      </c>
      <c r="K790" s="2" t="s">
        <v>1327</v>
      </c>
    </row>
    <row r="791" spans="9:11" x14ac:dyDescent="0.25">
      <c r="I791" s="2">
        <v>1456.848</v>
      </c>
      <c r="J791" s="2">
        <v>1853.2919999999999</v>
      </c>
      <c r="K791" s="2" t="s">
        <v>72</v>
      </c>
    </row>
    <row r="792" spans="9:11" x14ac:dyDescent="0.25">
      <c r="I792" s="2">
        <v>1534.6079999999999</v>
      </c>
      <c r="J792" s="2">
        <v>1853.2919999999999</v>
      </c>
      <c r="K792" s="2" t="s">
        <v>1385</v>
      </c>
    </row>
    <row r="793" spans="9:11" x14ac:dyDescent="0.25">
      <c r="I793" s="2">
        <v>1612.3679999999999</v>
      </c>
      <c r="J793" s="2">
        <v>1853.2919999999999</v>
      </c>
      <c r="K793" s="2" t="s">
        <v>1386</v>
      </c>
    </row>
    <row r="794" spans="9:11" x14ac:dyDescent="0.25">
      <c r="I794" s="2">
        <v>1690.1279999999999</v>
      </c>
      <c r="J794" s="2">
        <v>1853.2919999999999</v>
      </c>
      <c r="K794" s="2" t="s">
        <v>72</v>
      </c>
    </row>
    <row r="795" spans="9:11" x14ac:dyDescent="0.25">
      <c r="I795" s="2">
        <v>1767.8879999999999</v>
      </c>
      <c r="J795" s="2">
        <v>1853.2919999999999</v>
      </c>
      <c r="K795" s="2" t="s">
        <v>72</v>
      </c>
    </row>
    <row r="796" spans="9:11" x14ac:dyDescent="0.25">
      <c r="I796" s="2">
        <v>1845.6479999999999</v>
      </c>
      <c r="J796" s="2">
        <v>1853.2919999999999</v>
      </c>
      <c r="K796" s="2" t="s">
        <v>1387</v>
      </c>
    </row>
    <row r="797" spans="9:11" x14ac:dyDescent="0.25">
      <c r="I797" s="2">
        <v>1923.4079999999999</v>
      </c>
      <c r="J797" s="2">
        <v>1853.2919999999999</v>
      </c>
      <c r="K797" s="2" t="s">
        <v>1388</v>
      </c>
    </row>
    <row r="798" spans="9:11" x14ac:dyDescent="0.25">
      <c r="I798" s="2">
        <v>2001.1679999999999</v>
      </c>
      <c r="J798" s="2">
        <v>1853.2919999999999</v>
      </c>
      <c r="K798" s="2" t="s">
        <v>72</v>
      </c>
    </row>
    <row r="799" spans="9:11" x14ac:dyDescent="0.25">
      <c r="I799" s="2">
        <v>2078.9279999999999</v>
      </c>
      <c r="J799" s="2">
        <v>1853.2919999999999</v>
      </c>
      <c r="K799" s="2" t="s">
        <v>1327</v>
      </c>
    </row>
    <row r="800" spans="9:11" x14ac:dyDescent="0.25">
      <c r="I800" s="2">
        <v>2156.6880000000001</v>
      </c>
      <c r="J800" s="2">
        <v>1853.2919999999999</v>
      </c>
      <c r="K800" s="2" t="s">
        <v>72</v>
      </c>
    </row>
    <row r="801" spans="9:11" x14ac:dyDescent="0.25">
      <c r="I801" s="2">
        <v>2234.4479999999999</v>
      </c>
      <c r="J801" s="2">
        <v>1853.2919999999999</v>
      </c>
      <c r="K801" s="2" t="s">
        <v>1327</v>
      </c>
    </row>
    <row r="802" spans="9:11" x14ac:dyDescent="0.25">
      <c r="I802" s="2">
        <v>2312.2080000000001</v>
      </c>
      <c r="J802" s="2">
        <v>1853.2919999999999</v>
      </c>
      <c r="K802" s="2" t="s">
        <v>72</v>
      </c>
    </row>
    <row r="803" spans="9:11" x14ac:dyDescent="0.25">
      <c r="I803" s="2">
        <v>2389.9679999999998</v>
      </c>
      <c r="J803" s="2">
        <v>1853.2919999999999</v>
      </c>
      <c r="K803" s="2" t="s">
        <v>1327</v>
      </c>
    </row>
    <row r="804" spans="9:11" x14ac:dyDescent="0.25">
      <c r="I804" s="2">
        <v>2467.7280000000001</v>
      </c>
      <c r="J804" s="2">
        <v>1853.2919999999999</v>
      </c>
      <c r="K804" s="2" t="s">
        <v>72</v>
      </c>
    </row>
    <row r="805" spans="9:11" x14ac:dyDescent="0.25">
      <c r="I805" s="2">
        <v>2545.4879999999998</v>
      </c>
      <c r="J805" s="2">
        <v>1853.2919999999999</v>
      </c>
      <c r="K805" s="2" t="s">
        <v>1327</v>
      </c>
    </row>
    <row r="806" spans="9:11" x14ac:dyDescent="0.25">
      <c r="I806" s="2">
        <v>2623.248</v>
      </c>
      <c r="J806" s="2">
        <v>1853.2919999999999</v>
      </c>
      <c r="K806" s="2" t="s">
        <v>72</v>
      </c>
    </row>
    <row r="807" spans="9:11" x14ac:dyDescent="0.25">
      <c r="I807" s="2">
        <v>2701.0079999999998</v>
      </c>
      <c r="J807" s="2">
        <v>1853.2919999999999</v>
      </c>
      <c r="K807" s="2" t="s">
        <v>1389</v>
      </c>
    </row>
    <row r="808" spans="9:11" x14ac:dyDescent="0.25">
      <c r="I808" s="2">
        <v>2778.768</v>
      </c>
      <c r="J808" s="2">
        <v>1853.2919999999999</v>
      </c>
      <c r="K808" s="2" t="s">
        <v>1390</v>
      </c>
    </row>
    <row r="809" spans="9:11" x14ac:dyDescent="0.25">
      <c r="I809" s="2">
        <v>2856.5279999999998</v>
      </c>
      <c r="J809" s="2">
        <v>1853.2919999999999</v>
      </c>
      <c r="K809" s="2" t="s">
        <v>72</v>
      </c>
    </row>
    <row r="810" spans="9:11" x14ac:dyDescent="0.25">
      <c r="I810" s="2">
        <v>2934.28800000001</v>
      </c>
      <c r="J810" s="2">
        <v>1853.2919999999999</v>
      </c>
      <c r="K810" s="2" t="s">
        <v>72</v>
      </c>
    </row>
    <row r="811" spans="9:11" x14ac:dyDescent="0.25">
      <c r="I811" s="2">
        <v>3012.0480000000098</v>
      </c>
      <c r="J811" s="2">
        <v>1853.2919999999999</v>
      </c>
      <c r="K811" s="2" t="s">
        <v>1391</v>
      </c>
    </row>
    <row r="812" spans="9:11" x14ac:dyDescent="0.25">
      <c r="I812" s="2">
        <v>3089.80800000001</v>
      </c>
      <c r="J812" s="2">
        <v>1853.2919999999999</v>
      </c>
      <c r="K812" s="2" t="s">
        <v>1392</v>
      </c>
    </row>
    <row r="813" spans="9:11" x14ac:dyDescent="0.25">
      <c r="I813" s="2">
        <v>3167.5680000000102</v>
      </c>
      <c r="J813" s="2">
        <v>1853.2919999999999</v>
      </c>
      <c r="K813" s="2" t="s">
        <v>72</v>
      </c>
    </row>
    <row r="814" spans="9:11" x14ac:dyDescent="0.25">
      <c r="I814" s="2">
        <v>3245.32800000001</v>
      </c>
      <c r="J814" s="2">
        <v>1853.2919999999999</v>
      </c>
      <c r="K814" s="2" t="s">
        <v>72</v>
      </c>
    </row>
    <row r="815" spans="9:11" x14ac:dyDescent="0.25">
      <c r="I815" s="2">
        <v>3323.0880000000102</v>
      </c>
      <c r="J815" s="2">
        <v>1853.2919999999999</v>
      </c>
      <c r="K815" s="2" t="s">
        <v>72</v>
      </c>
    </row>
    <row r="816" spans="9:11" x14ac:dyDescent="0.25">
      <c r="I816" s="2">
        <v>3400.84800000001</v>
      </c>
      <c r="J816" s="2">
        <v>1853.2919999999999</v>
      </c>
      <c r="K816" s="2" t="s">
        <v>72</v>
      </c>
    </row>
    <row r="817" spans="9:11" x14ac:dyDescent="0.25">
      <c r="I817" s="2">
        <v>3478.6080000000102</v>
      </c>
      <c r="J817" s="2">
        <v>1853.2919999999999</v>
      </c>
      <c r="K817" s="2" t="s">
        <v>72</v>
      </c>
    </row>
    <row r="818" spans="9:11" x14ac:dyDescent="0.25">
      <c r="I818" s="2">
        <v>3556.3680000000099</v>
      </c>
      <c r="J818" s="2">
        <v>1853.2919999999999</v>
      </c>
      <c r="K818" s="2" t="s">
        <v>1327</v>
      </c>
    </row>
    <row r="819" spans="9:11" x14ac:dyDescent="0.25">
      <c r="I819" s="2">
        <v>3634.1280000000102</v>
      </c>
      <c r="J819" s="2">
        <v>1853.2919999999999</v>
      </c>
      <c r="K819" s="2" t="s">
        <v>72</v>
      </c>
    </row>
    <row r="820" spans="9:11" x14ac:dyDescent="0.25">
      <c r="I820" s="2">
        <v>3711.8880000000099</v>
      </c>
      <c r="J820" s="2">
        <v>1853.2919999999999</v>
      </c>
      <c r="K820" s="2" t="s">
        <v>72</v>
      </c>
    </row>
    <row r="821" spans="9:11" x14ac:dyDescent="0.25">
      <c r="I821" s="2">
        <v>3789.6480000000101</v>
      </c>
      <c r="J821" s="2">
        <v>1853.2919999999999</v>
      </c>
      <c r="K821" s="2" t="s">
        <v>72</v>
      </c>
    </row>
    <row r="822" spans="9:11" x14ac:dyDescent="0.25">
      <c r="I822" s="2">
        <v>96.048000000000002</v>
      </c>
      <c r="J822" s="2">
        <v>1830.6320000000001</v>
      </c>
      <c r="K822" s="2" t="s">
        <v>72</v>
      </c>
    </row>
    <row r="823" spans="9:11" x14ac:dyDescent="0.25">
      <c r="I823" s="2">
        <v>173.80799999999999</v>
      </c>
      <c r="J823" s="2">
        <v>1830.6320000000001</v>
      </c>
      <c r="K823" s="2" t="s">
        <v>72</v>
      </c>
    </row>
    <row r="824" spans="9:11" x14ac:dyDescent="0.25">
      <c r="I824" s="2">
        <v>251.56800000000001</v>
      </c>
      <c r="J824" s="2">
        <v>1830.6320000000001</v>
      </c>
      <c r="K824" s="2" t="s">
        <v>72</v>
      </c>
    </row>
    <row r="825" spans="9:11" x14ac:dyDescent="0.25">
      <c r="I825" s="2">
        <v>329.32799999999997</v>
      </c>
      <c r="J825" s="2">
        <v>1830.6320000000001</v>
      </c>
      <c r="K825" s="2" t="s">
        <v>1327</v>
      </c>
    </row>
    <row r="826" spans="9:11" x14ac:dyDescent="0.25">
      <c r="I826" s="2">
        <v>407.08800000000002</v>
      </c>
      <c r="J826" s="2">
        <v>1830.6320000000001</v>
      </c>
      <c r="K826" s="2" t="s">
        <v>72</v>
      </c>
    </row>
    <row r="827" spans="9:11" x14ac:dyDescent="0.25">
      <c r="I827" s="2">
        <v>484.84800000000001</v>
      </c>
      <c r="J827" s="2">
        <v>1830.6320000000001</v>
      </c>
      <c r="K827" s="2" t="s">
        <v>1327</v>
      </c>
    </row>
    <row r="828" spans="9:11" x14ac:dyDescent="0.25">
      <c r="I828" s="2">
        <v>562.60799999999995</v>
      </c>
      <c r="J828" s="2">
        <v>1830.6320000000001</v>
      </c>
      <c r="K828" s="2" t="s">
        <v>1327</v>
      </c>
    </row>
    <row r="829" spans="9:11" x14ac:dyDescent="0.25">
      <c r="I829" s="2">
        <v>640.36800000000005</v>
      </c>
      <c r="J829" s="2">
        <v>1830.6320000000001</v>
      </c>
      <c r="K829" s="2" t="s">
        <v>1327</v>
      </c>
    </row>
    <row r="830" spans="9:11" x14ac:dyDescent="0.25">
      <c r="I830" s="2">
        <v>718.12800000000004</v>
      </c>
      <c r="J830" s="2">
        <v>1830.6320000000001</v>
      </c>
      <c r="K830" s="2" t="s">
        <v>72</v>
      </c>
    </row>
    <row r="831" spans="9:11" x14ac:dyDescent="0.25">
      <c r="I831" s="2">
        <v>795.88800000000003</v>
      </c>
      <c r="J831" s="2">
        <v>1830.6320000000001</v>
      </c>
      <c r="K831" s="2" t="s">
        <v>1327</v>
      </c>
    </row>
    <row r="832" spans="9:11" x14ac:dyDescent="0.25">
      <c r="I832" s="2">
        <v>873.64800000000002</v>
      </c>
      <c r="J832" s="2">
        <v>1830.6320000000001</v>
      </c>
      <c r="K832" s="2" t="s">
        <v>1327</v>
      </c>
    </row>
    <row r="833" spans="9:11" x14ac:dyDescent="0.25">
      <c r="I833" s="2">
        <v>951.40800000000002</v>
      </c>
      <c r="J833" s="2">
        <v>1830.6320000000001</v>
      </c>
      <c r="K833" s="2" t="s">
        <v>1393</v>
      </c>
    </row>
    <row r="834" spans="9:11" x14ac:dyDescent="0.25">
      <c r="I834" s="2">
        <v>1029.1679999999999</v>
      </c>
      <c r="J834" s="2">
        <v>1830.6320000000001</v>
      </c>
      <c r="K834" s="2" t="s">
        <v>1394</v>
      </c>
    </row>
    <row r="835" spans="9:11" x14ac:dyDescent="0.25">
      <c r="I835" s="2">
        <v>1106.9280000000001</v>
      </c>
      <c r="J835" s="2">
        <v>1830.6320000000001</v>
      </c>
      <c r="K835" s="2" t="s">
        <v>1327</v>
      </c>
    </row>
    <row r="836" spans="9:11" x14ac:dyDescent="0.25">
      <c r="I836" s="2">
        <v>1184.6880000000001</v>
      </c>
      <c r="J836" s="2">
        <v>1830.6320000000001</v>
      </c>
      <c r="K836" s="2" t="s">
        <v>1327</v>
      </c>
    </row>
    <row r="837" spans="9:11" x14ac:dyDescent="0.25">
      <c r="I837" s="2">
        <v>1262.4480000000001</v>
      </c>
      <c r="J837" s="2">
        <v>1830.6320000000001</v>
      </c>
      <c r="K837" s="2" t="s">
        <v>1395</v>
      </c>
    </row>
    <row r="838" spans="9:11" x14ac:dyDescent="0.25">
      <c r="I838" s="2">
        <v>1340.2080000000001</v>
      </c>
      <c r="J838" s="2">
        <v>1830.6320000000001</v>
      </c>
      <c r="K838" s="2" t="s">
        <v>1396</v>
      </c>
    </row>
    <row r="839" spans="9:11" x14ac:dyDescent="0.25">
      <c r="I839" s="2">
        <v>1417.9680000000001</v>
      </c>
      <c r="J839" s="2">
        <v>1830.6320000000001</v>
      </c>
      <c r="K839" s="2" t="s">
        <v>1327</v>
      </c>
    </row>
    <row r="840" spans="9:11" x14ac:dyDescent="0.25">
      <c r="I840" s="2">
        <v>1495.7280000000001</v>
      </c>
      <c r="J840" s="2">
        <v>1830.6320000000001</v>
      </c>
      <c r="K840" s="2" t="s">
        <v>1327</v>
      </c>
    </row>
    <row r="841" spans="9:11" x14ac:dyDescent="0.25">
      <c r="I841" s="2">
        <v>1573.4880000000001</v>
      </c>
      <c r="J841" s="2">
        <v>1830.6320000000001</v>
      </c>
      <c r="K841" s="2" t="s">
        <v>72</v>
      </c>
    </row>
    <row r="842" spans="9:11" x14ac:dyDescent="0.25">
      <c r="I842" s="2">
        <v>1651.248</v>
      </c>
      <c r="J842" s="2">
        <v>1830.6320000000001</v>
      </c>
      <c r="K842" s="2" t="s">
        <v>1327</v>
      </c>
    </row>
    <row r="843" spans="9:11" x14ac:dyDescent="0.25">
      <c r="I843" s="2">
        <v>1729.008</v>
      </c>
      <c r="J843" s="2">
        <v>1830.6320000000001</v>
      </c>
      <c r="K843" s="2" t="s">
        <v>1327</v>
      </c>
    </row>
    <row r="844" spans="9:11" x14ac:dyDescent="0.25">
      <c r="I844" s="2">
        <v>1806.768</v>
      </c>
      <c r="J844" s="2">
        <v>1830.6320000000001</v>
      </c>
      <c r="K844" s="2" t="s">
        <v>1327</v>
      </c>
    </row>
    <row r="845" spans="9:11" x14ac:dyDescent="0.25">
      <c r="I845" s="2">
        <v>1884.528</v>
      </c>
      <c r="J845" s="2">
        <v>1830.6320000000001</v>
      </c>
      <c r="K845" s="2" t="s">
        <v>72</v>
      </c>
    </row>
    <row r="846" spans="9:11" x14ac:dyDescent="0.25">
      <c r="I846" s="2">
        <v>1962.288</v>
      </c>
      <c r="J846" s="2">
        <v>1830.6320000000001</v>
      </c>
      <c r="K846" s="2" t="s">
        <v>1327</v>
      </c>
    </row>
    <row r="847" spans="9:11" x14ac:dyDescent="0.25">
      <c r="I847" s="2">
        <v>2040.048</v>
      </c>
      <c r="J847" s="2">
        <v>1830.6320000000001</v>
      </c>
      <c r="K847" s="2" t="s">
        <v>1327</v>
      </c>
    </row>
    <row r="848" spans="9:11" x14ac:dyDescent="0.25">
      <c r="I848" s="2">
        <v>2117.808</v>
      </c>
      <c r="J848" s="2">
        <v>1830.6320000000001</v>
      </c>
      <c r="K848" s="2" t="s">
        <v>1397</v>
      </c>
    </row>
    <row r="849" spans="9:11" x14ac:dyDescent="0.25">
      <c r="I849" s="2">
        <v>2195.5680000000002</v>
      </c>
      <c r="J849" s="2">
        <v>1830.6320000000001</v>
      </c>
      <c r="K849" s="2" t="s">
        <v>1398</v>
      </c>
    </row>
    <row r="850" spans="9:11" x14ac:dyDescent="0.25">
      <c r="I850" s="2">
        <v>2273.328</v>
      </c>
      <c r="J850" s="2">
        <v>1830.6320000000001</v>
      </c>
      <c r="K850" s="2" t="s">
        <v>1327</v>
      </c>
    </row>
    <row r="851" spans="9:11" x14ac:dyDescent="0.25">
      <c r="I851" s="2">
        <v>2351.0880000000002</v>
      </c>
      <c r="J851" s="2">
        <v>1830.6320000000001</v>
      </c>
      <c r="K851" s="2" t="s">
        <v>1327</v>
      </c>
    </row>
    <row r="852" spans="9:11" x14ac:dyDescent="0.25">
      <c r="I852" s="2">
        <v>2428.848</v>
      </c>
      <c r="J852" s="2">
        <v>1830.6320000000001</v>
      </c>
      <c r="K852" s="2" t="s">
        <v>1399</v>
      </c>
    </row>
    <row r="853" spans="9:11" x14ac:dyDescent="0.25">
      <c r="I853" s="2">
        <v>2506.6080000000002</v>
      </c>
      <c r="J853" s="2">
        <v>1830.6320000000001</v>
      </c>
      <c r="K853" s="2" t="s">
        <v>1400</v>
      </c>
    </row>
    <row r="854" spans="9:11" x14ac:dyDescent="0.25">
      <c r="I854" s="2">
        <v>2584.3679999999999</v>
      </c>
      <c r="J854" s="2">
        <v>1830.6320000000001</v>
      </c>
      <c r="K854" s="2" t="s">
        <v>1327</v>
      </c>
    </row>
    <row r="855" spans="9:11" x14ac:dyDescent="0.25">
      <c r="I855" s="2">
        <v>2662.1280000000002</v>
      </c>
      <c r="J855" s="2">
        <v>1830.6320000000001</v>
      </c>
      <c r="K855" s="2" t="s">
        <v>1327</v>
      </c>
    </row>
    <row r="856" spans="9:11" x14ac:dyDescent="0.25">
      <c r="I856" s="2">
        <v>2739.8879999999999</v>
      </c>
      <c r="J856" s="2">
        <v>1830.6320000000001</v>
      </c>
      <c r="K856" s="2" t="s">
        <v>72</v>
      </c>
    </row>
    <row r="857" spans="9:11" x14ac:dyDescent="0.25">
      <c r="I857" s="2">
        <v>2817.6480000000001</v>
      </c>
      <c r="J857" s="2">
        <v>1830.6320000000001</v>
      </c>
      <c r="K857" s="2" t="s">
        <v>1327</v>
      </c>
    </row>
    <row r="858" spans="9:11" x14ac:dyDescent="0.25">
      <c r="I858" s="2">
        <v>2895.4079999999999</v>
      </c>
      <c r="J858" s="2">
        <v>1830.6320000000001</v>
      </c>
      <c r="K858" s="2" t="s">
        <v>1327</v>
      </c>
    </row>
    <row r="859" spans="9:11" x14ac:dyDescent="0.25">
      <c r="I859" s="2">
        <v>2973.1680000000101</v>
      </c>
      <c r="J859" s="2">
        <v>1830.6320000000001</v>
      </c>
      <c r="K859" s="2" t="s">
        <v>1327</v>
      </c>
    </row>
    <row r="860" spans="9:11" x14ac:dyDescent="0.25">
      <c r="I860" s="2">
        <v>3050.9280000000099</v>
      </c>
      <c r="J860" s="2">
        <v>1830.6320000000001</v>
      </c>
      <c r="K860" s="2" t="s">
        <v>72</v>
      </c>
    </row>
    <row r="861" spans="9:11" x14ac:dyDescent="0.25">
      <c r="I861" s="2">
        <v>3128.6880000000101</v>
      </c>
      <c r="J861" s="2">
        <v>1830.6320000000001</v>
      </c>
      <c r="K861" s="2" t="s">
        <v>1327</v>
      </c>
    </row>
    <row r="862" spans="9:11" x14ac:dyDescent="0.25">
      <c r="I862" s="2">
        <v>3206.4480000000099</v>
      </c>
      <c r="J862" s="2">
        <v>1830.6320000000001</v>
      </c>
      <c r="K862" s="2" t="s">
        <v>1327</v>
      </c>
    </row>
    <row r="863" spans="9:11" x14ac:dyDescent="0.25">
      <c r="I863" s="2">
        <v>3284.2080000000101</v>
      </c>
      <c r="J863" s="2">
        <v>1830.6320000000001</v>
      </c>
      <c r="K863" s="2" t="s">
        <v>1327</v>
      </c>
    </row>
    <row r="864" spans="9:11" x14ac:dyDescent="0.25">
      <c r="I864" s="2">
        <v>3361.9680000000099</v>
      </c>
      <c r="J864" s="2">
        <v>1830.6320000000001</v>
      </c>
      <c r="K864" s="2" t="s">
        <v>1327</v>
      </c>
    </row>
    <row r="865" spans="9:11" x14ac:dyDescent="0.25">
      <c r="I865" s="2">
        <v>3439.7280000000101</v>
      </c>
      <c r="J865" s="2">
        <v>1830.6320000000001</v>
      </c>
      <c r="K865" s="2" t="s">
        <v>1327</v>
      </c>
    </row>
    <row r="866" spans="9:11" x14ac:dyDescent="0.25">
      <c r="I866" s="2">
        <v>3517.4880000000098</v>
      </c>
      <c r="J866" s="2">
        <v>1830.6320000000001</v>
      </c>
      <c r="K866" s="2" t="s">
        <v>1379</v>
      </c>
    </row>
    <row r="867" spans="9:11" x14ac:dyDescent="0.25">
      <c r="I867" s="2">
        <v>3595.2480000000101</v>
      </c>
      <c r="J867" s="2">
        <v>1830.6320000000001</v>
      </c>
      <c r="K867" s="2" t="s">
        <v>1380</v>
      </c>
    </row>
    <row r="868" spans="9:11" x14ac:dyDescent="0.25">
      <c r="I868" s="2">
        <v>3673.0080000000098</v>
      </c>
      <c r="J868" s="2">
        <v>1830.6320000000001</v>
      </c>
      <c r="K868" s="2" t="s">
        <v>1327</v>
      </c>
    </row>
    <row r="869" spans="9:11" x14ac:dyDescent="0.25">
      <c r="I869" s="2">
        <v>3750.76800000001</v>
      </c>
      <c r="J869" s="2">
        <v>1830.6320000000001</v>
      </c>
      <c r="K869" s="2" t="s">
        <v>1327</v>
      </c>
    </row>
    <row r="870" spans="9:11" x14ac:dyDescent="0.25">
      <c r="I870" s="2">
        <v>3828.5280000000098</v>
      </c>
      <c r="J870" s="2">
        <v>1830.6320000000001</v>
      </c>
      <c r="K870" s="2" t="s">
        <v>1327</v>
      </c>
    </row>
    <row r="871" spans="9:11" x14ac:dyDescent="0.25">
      <c r="I871" s="2">
        <v>134.928</v>
      </c>
      <c r="J871" s="2">
        <v>1807.972</v>
      </c>
      <c r="K871" s="2" t="s">
        <v>72</v>
      </c>
    </row>
    <row r="872" spans="9:11" x14ac:dyDescent="0.25">
      <c r="I872" s="2">
        <v>212.68799999999999</v>
      </c>
      <c r="J872" s="2">
        <v>1807.972</v>
      </c>
      <c r="K872" s="2" t="s">
        <v>72</v>
      </c>
    </row>
    <row r="873" spans="9:11" x14ac:dyDescent="0.25">
      <c r="I873" s="2">
        <v>290.44799999999998</v>
      </c>
      <c r="J873" s="2">
        <v>1807.972</v>
      </c>
      <c r="K873" s="2" t="s">
        <v>72</v>
      </c>
    </row>
    <row r="874" spans="9:11" x14ac:dyDescent="0.25">
      <c r="I874" s="2">
        <v>368.20800000000003</v>
      </c>
      <c r="J874" s="2">
        <v>1807.972</v>
      </c>
      <c r="K874" s="2" t="s">
        <v>1401</v>
      </c>
    </row>
    <row r="875" spans="9:11" x14ac:dyDescent="0.25">
      <c r="I875" s="2">
        <v>445.96800000000002</v>
      </c>
      <c r="J875" s="2">
        <v>1807.972</v>
      </c>
      <c r="K875" s="2" t="s">
        <v>1402</v>
      </c>
    </row>
    <row r="876" spans="9:11" x14ac:dyDescent="0.25">
      <c r="I876" s="2">
        <v>523.72799999999995</v>
      </c>
      <c r="J876" s="2">
        <v>1807.972</v>
      </c>
      <c r="K876" s="2" t="s">
        <v>72</v>
      </c>
    </row>
    <row r="877" spans="9:11" x14ac:dyDescent="0.25">
      <c r="I877" s="2">
        <v>601.48800000000006</v>
      </c>
      <c r="J877" s="2">
        <v>1807.972</v>
      </c>
      <c r="K877" s="2" t="s">
        <v>72</v>
      </c>
    </row>
    <row r="878" spans="9:11" x14ac:dyDescent="0.25">
      <c r="I878" s="2">
        <v>679.24800000000005</v>
      </c>
      <c r="J878" s="2">
        <v>1807.972</v>
      </c>
      <c r="K878" s="2" t="s">
        <v>1403</v>
      </c>
    </row>
    <row r="879" spans="9:11" x14ac:dyDescent="0.25">
      <c r="I879" s="2">
        <v>757.00800000000004</v>
      </c>
      <c r="J879" s="2">
        <v>1807.972</v>
      </c>
      <c r="K879" s="2" t="s">
        <v>1404</v>
      </c>
    </row>
    <row r="880" spans="9:11" x14ac:dyDescent="0.25">
      <c r="I880" s="2">
        <v>834.76800000000003</v>
      </c>
      <c r="J880" s="2">
        <v>1807.972</v>
      </c>
      <c r="K880" s="2" t="s">
        <v>72</v>
      </c>
    </row>
    <row r="881" spans="9:11" x14ac:dyDescent="0.25">
      <c r="I881" s="2">
        <v>912.52800000000002</v>
      </c>
      <c r="J881" s="2">
        <v>1807.972</v>
      </c>
      <c r="K881" s="2" t="s">
        <v>72</v>
      </c>
    </row>
    <row r="882" spans="9:11" x14ac:dyDescent="0.25">
      <c r="I882" s="2">
        <v>990.28800000000001</v>
      </c>
      <c r="J882" s="2">
        <v>1807.972</v>
      </c>
      <c r="K882" s="2" t="s">
        <v>1328</v>
      </c>
    </row>
    <row r="883" spans="9:11" x14ac:dyDescent="0.25">
      <c r="I883" s="2">
        <v>1068.048</v>
      </c>
      <c r="J883" s="2">
        <v>1807.972</v>
      </c>
      <c r="K883" s="2" t="s">
        <v>72</v>
      </c>
    </row>
    <row r="884" spans="9:11" x14ac:dyDescent="0.25">
      <c r="I884" s="2">
        <v>1145.808</v>
      </c>
      <c r="J884" s="2">
        <v>1807.972</v>
      </c>
      <c r="K884" s="2" t="s">
        <v>72</v>
      </c>
    </row>
    <row r="885" spans="9:11" x14ac:dyDescent="0.25">
      <c r="I885" s="2">
        <v>1223.568</v>
      </c>
      <c r="J885" s="2">
        <v>1807.972</v>
      </c>
      <c r="K885" s="2" t="s">
        <v>72</v>
      </c>
    </row>
    <row r="886" spans="9:11" x14ac:dyDescent="0.25">
      <c r="I886" s="2">
        <v>1301.328</v>
      </c>
      <c r="J886" s="2">
        <v>1807.972</v>
      </c>
      <c r="K886" s="2" t="s">
        <v>1328</v>
      </c>
    </row>
    <row r="887" spans="9:11" x14ac:dyDescent="0.25">
      <c r="I887" s="2">
        <v>1379.088</v>
      </c>
      <c r="J887" s="2">
        <v>1807.972</v>
      </c>
      <c r="K887" s="2" t="s">
        <v>72</v>
      </c>
    </row>
    <row r="888" spans="9:11" x14ac:dyDescent="0.25">
      <c r="I888" s="2">
        <v>1456.848</v>
      </c>
      <c r="J888" s="2">
        <v>1807.972</v>
      </c>
      <c r="K888" s="2" t="s">
        <v>72</v>
      </c>
    </row>
    <row r="889" spans="9:11" x14ac:dyDescent="0.25">
      <c r="I889" s="2">
        <v>1534.6079999999999</v>
      </c>
      <c r="J889" s="2">
        <v>1807.972</v>
      </c>
      <c r="K889" s="2" t="s">
        <v>1405</v>
      </c>
    </row>
    <row r="890" spans="9:11" x14ac:dyDescent="0.25">
      <c r="I890" s="2">
        <v>1612.3679999999999</v>
      </c>
      <c r="J890" s="2">
        <v>1807.972</v>
      </c>
      <c r="K890" s="2" t="s">
        <v>1406</v>
      </c>
    </row>
    <row r="891" spans="9:11" x14ac:dyDescent="0.25">
      <c r="I891" s="2">
        <v>1690.1279999999999</v>
      </c>
      <c r="J891" s="2">
        <v>1807.972</v>
      </c>
      <c r="K891" s="2" t="s">
        <v>72</v>
      </c>
    </row>
    <row r="892" spans="9:11" x14ac:dyDescent="0.25">
      <c r="I892" s="2">
        <v>1767.8879999999999</v>
      </c>
      <c r="J892" s="2">
        <v>1807.972</v>
      </c>
      <c r="K892" s="2" t="s">
        <v>72</v>
      </c>
    </row>
    <row r="893" spans="9:11" x14ac:dyDescent="0.25">
      <c r="I893" s="2">
        <v>1845.6479999999999</v>
      </c>
      <c r="J893" s="2">
        <v>1807.972</v>
      </c>
      <c r="K893" s="2" t="s">
        <v>1407</v>
      </c>
    </row>
    <row r="894" spans="9:11" x14ac:dyDescent="0.25">
      <c r="I894" s="2">
        <v>1923.4079999999999</v>
      </c>
      <c r="J894" s="2">
        <v>1807.972</v>
      </c>
      <c r="K894" s="2" t="s">
        <v>1408</v>
      </c>
    </row>
    <row r="895" spans="9:11" x14ac:dyDescent="0.25">
      <c r="I895" s="2">
        <v>2001.1679999999999</v>
      </c>
      <c r="J895" s="2">
        <v>1807.972</v>
      </c>
      <c r="K895" s="2" t="s">
        <v>72</v>
      </c>
    </row>
    <row r="896" spans="9:11" x14ac:dyDescent="0.25">
      <c r="I896" s="2">
        <v>2078.9279999999999</v>
      </c>
      <c r="J896" s="2">
        <v>1807.972</v>
      </c>
      <c r="K896" s="2" t="s">
        <v>72</v>
      </c>
    </row>
    <row r="897" spans="9:11" x14ac:dyDescent="0.25">
      <c r="I897" s="2">
        <v>2156.6880000000001</v>
      </c>
      <c r="J897" s="2">
        <v>1807.972</v>
      </c>
      <c r="K897" s="2" t="s">
        <v>1328</v>
      </c>
    </row>
    <row r="898" spans="9:11" x14ac:dyDescent="0.25">
      <c r="I898" s="2">
        <v>2234.4479999999999</v>
      </c>
      <c r="J898" s="2">
        <v>1807.972</v>
      </c>
      <c r="K898" s="2" t="s">
        <v>72</v>
      </c>
    </row>
    <row r="899" spans="9:11" x14ac:dyDescent="0.25">
      <c r="I899" s="2">
        <v>2312.2080000000001</v>
      </c>
      <c r="J899" s="2">
        <v>1807.972</v>
      </c>
      <c r="K899" s="2" t="s">
        <v>72</v>
      </c>
    </row>
    <row r="900" spans="9:11" x14ac:dyDescent="0.25">
      <c r="I900" s="2">
        <v>2389.9679999999998</v>
      </c>
      <c r="J900" s="2">
        <v>1807.972</v>
      </c>
      <c r="K900" s="2" t="s">
        <v>72</v>
      </c>
    </row>
    <row r="901" spans="9:11" x14ac:dyDescent="0.25">
      <c r="I901" s="2">
        <v>2467.7280000000001</v>
      </c>
      <c r="J901" s="2">
        <v>1807.972</v>
      </c>
      <c r="K901" s="2" t="s">
        <v>1328</v>
      </c>
    </row>
    <row r="902" spans="9:11" x14ac:dyDescent="0.25">
      <c r="I902" s="2">
        <v>2545.4879999999998</v>
      </c>
      <c r="J902" s="2">
        <v>1807.972</v>
      </c>
      <c r="K902" s="2" t="s">
        <v>72</v>
      </c>
    </row>
    <row r="903" spans="9:11" x14ac:dyDescent="0.25">
      <c r="I903" s="2">
        <v>2623.248</v>
      </c>
      <c r="J903" s="2">
        <v>1807.972</v>
      </c>
      <c r="K903" s="2" t="s">
        <v>72</v>
      </c>
    </row>
    <row r="904" spans="9:11" x14ac:dyDescent="0.25">
      <c r="I904" s="2">
        <v>2701.0079999999998</v>
      </c>
      <c r="J904" s="2">
        <v>1807.972</v>
      </c>
      <c r="K904" s="2" t="s">
        <v>1409</v>
      </c>
    </row>
    <row r="905" spans="9:11" x14ac:dyDescent="0.25">
      <c r="I905" s="2">
        <v>2778.768</v>
      </c>
      <c r="J905" s="2">
        <v>1807.972</v>
      </c>
      <c r="K905" s="2" t="s">
        <v>1410</v>
      </c>
    </row>
    <row r="906" spans="9:11" x14ac:dyDescent="0.25">
      <c r="I906" s="2">
        <v>2856.5279999999998</v>
      </c>
      <c r="J906" s="2">
        <v>1807.972</v>
      </c>
      <c r="K906" s="2" t="s">
        <v>72</v>
      </c>
    </row>
    <row r="907" spans="9:11" x14ac:dyDescent="0.25">
      <c r="I907" s="2">
        <v>2934.28800000001</v>
      </c>
      <c r="J907" s="2">
        <v>1807.972</v>
      </c>
      <c r="K907" s="2" t="s">
        <v>72</v>
      </c>
    </row>
    <row r="908" spans="9:11" x14ac:dyDescent="0.25">
      <c r="I908" s="2">
        <v>3012.0480000000098</v>
      </c>
      <c r="J908" s="2">
        <v>1807.972</v>
      </c>
      <c r="K908" s="2" t="s">
        <v>1411</v>
      </c>
    </row>
    <row r="909" spans="9:11" x14ac:dyDescent="0.25">
      <c r="I909" s="2">
        <v>3089.80800000001</v>
      </c>
      <c r="J909" s="2">
        <v>1807.972</v>
      </c>
      <c r="K909" s="2" t="s">
        <v>1412</v>
      </c>
    </row>
    <row r="910" spans="9:11" x14ac:dyDescent="0.25">
      <c r="I910" s="2">
        <v>3167.5680000000102</v>
      </c>
      <c r="J910" s="2">
        <v>1807.972</v>
      </c>
      <c r="K910" s="2" t="s">
        <v>72</v>
      </c>
    </row>
    <row r="911" spans="9:11" x14ac:dyDescent="0.25">
      <c r="I911" s="2">
        <v>3245.32800000001</v>
      </c>
      <c r="J911" s="2">
        <v>1807.972</v>
      </c>
      <c r="K911" s="2" t="s">
        <v>72</v>
      </c>
    </row>
    <row r="912" spans="9:11" x14ac:dyDescent="0.25">
      <c r="I912" s="2">
        <v>3323.0880000000102</v>
      </c>
      <c r="J912" s="2">
        <v>1807.972</v>
      </c>
      <c r="K912" s="2" t="s">
        <v>72</v>
      </c>
    </row>
    <row r="913" spans="9:11" x14ac:dyDescent="0.25">
      <c r="I913" s="2">
        <v>3400.84800000001</v>
      </c>
      <c r="J913" s="2">
        <v>1807.972</v>
      </c>
      <c r="K913" s="2" t="s">
        <v>72</v>
      </c>
    </row>
    <row r="914" spans="9:11" x14ac:dyDescent="0.25">
      <c r="I914" s="2">
        <v>3478.6080000000102</v>
      </c>
      <c r="J914" s="2">
        <v>1807.972</v>
      </c>
      <c r="K914" s="2" t="s">
        <v>72</v>
      </c>
    </row>
    <row r="915" spans="9:11" x14ac:dyDescent="0.25">
      <c r="I915" s="2">
        <v>3556.3680000000099</v>
      </c>
      <c r="J915" s="2">
        <v>1807.972</v>
      </c>
      <c r="K915" s="2" t="s">
        <v>1327</v>
      </c>
    </row>
    <row r="916" spans="9:11" x14ac:dyDescent="0.25">
      <c r="I916" s="2">
        <v>3634.1280000000102</v>
      </c>
      <c r="J916" s="2">
        <v>1807.972</v>
      </c>
      <c r="K916" s="2" t="s">
        <v>72</v>
      </c>
    </row>
    <row r="917" spans="9:11" x14ac:dyDescent="0.25">
      <c r="I917" s="2">
        <v>3711.8880000000099</v>
      </c>
      <c r="J917" s="2">
        <v>1807.972</v>
      </c>
      <c r="K917" s="2" t="s">
        <v>72</v>
      </c>
    </row>
    <row r="918" spans="9:11" x14ac:dyDescent="0.25">
      <c r="I918" s="2">
        <v>3789.6480000000101</v>
      </c>
      <c r="J918" s="2">
        <v>1807.972</v>
      </c>
      <c r="K918" s="2" t="s">
        <v>72</v>
      </c>
    </row>
    <row r="919" spans="9:11" x14ac:dyDescent="0.25">
      <c r="I919" s="2">
        <v>96.048000000000002</v>
      </c>
      <c r="J919" s="2">
        <v>1785.3119999999999</v>
      </c>
      <c r="K919" s="2" t="s">
        <v>72</v>
      </c>
    </row>
    <row r="920" spans="9:11" x14ac:dyDescent="0.25">
      <c r="I920" s="2">
        <v>173.80799999999999</v>
      </c>
      <c r="J920" s="2">
        <v>1785.3119999999999</v>
      </c>
      <c r="K920" s="2" t="s">
        <v>72</v>
      </c>
    </row>
    <row r="921" spans="9:11" x14ac:dyDescent="0.25">
      <c r="I921" s="2">
        <v>251.56800000000001</v>
      </c>
      <c r="J921" s="2">
        <v>1785.3119999999999</v>
      </c>
      <c r="K921" s="2" t="s">
        <v>72</v>
      </c>
    </row>
    <row r="922" spans="9:11" x14ac:dyDescent="0.25">
      <c r="I922" s="2">
        <v>329.32799999999997</v>
      </c>
      <c r="J922" s="2">
        <v>1785.3119999999999</v>
      </c>
      <c r="K922" s="2" t="s">
        <v>72</v>
      </c>
    </row>
    <row r="923" spans="9:11" x14ac:dyDescent="0.25">
      <c r="I923" s="2">
        <v>407.08800000000002</v>
      </c>
      <c r="J923" s="2">
        <v>1785.3119999999999</v>
      </c>
      <c r="K923" s="2" t="s">
        <v>1328</v>
      </c>
    </row>
    <row r="924" spans="9:11" x14ac:dyDescent="0.25">
      <c r="I924" s="2">
        <v>484.84800000000001</v>
      </c>
      <c r="J924" s="2">
        <v>1785.3119999999999</v>
      </c>
      <c r="K924" s="2" t="s">
        <v>72</v>
      </c>
    </row>
    <row r="925" spans="9:11" x14ac:dyDescent="0.25">
      <c r="I925" s="2">
        <v>562.60799999999995</v>
      </c>
      <c r="J925" s="2">
        <v>1785.3119999999999</v>
      </c>
      <c r="K925" s="2" t="s">
        <v>1327</v>
      </c>
    </row>
    <row r="926" spans="9:11" x14ac:dyDescent="0.25">
      <c r="I926" s="2">
        <v>640.36800000000005</v>
      </c>
      <c r="J926" s="2">
        <v>1785.3119999999999</v>
      </c>
      <c r="K926" s="2" t="s">
        <v>72</v>
      </c>
    </row>
    <row r="927" spans="9:11" x14ac:dyDescent="0.25">
      <c r="I927" s="2">
        <v>718.12800000000004</v>
      </c>
      <c r="J927" s="2">
        <v>1785.3119999999999</v>
      </c>
      <c r="K927" s="2" t="s">
        <v>1328</v>
      </c>
    </row>
    <row r="928" spans="9:11" x14ac:dyDescent="0.25">
      <c r="I928" s="2">
        <v>795.88800000000003</v>
      </c>
      <c r="J928" s="2">
        <v>1785.3119999999999</v>
      </c>
      <c r="K928" s="2" t="s">
        <v>72</v>
      </c>
    </row>
    <row r="929" spans="9:11" x14ac:dyDescent="0.25">
      <c r="I929" s="2">
        <v>873.64800000000002</v>
      </c>
      <c r="J929" s="2">
        <v>1785.3119999999999</v>
      </c>
      <c r="K929" s="2" t="s">
        <v>1327</v>
      </c>
    </row>
    <row r="930" spans="9:11" x14ac:dyDescent="0.25">
      <c r="I930" s="2">
        <v>951.40800000000002</v>
      </c>
      <c r="J930" s="2">
        <v>1785.3119999999999</v>
      </c>
      <c r="K930" s="2" t="s">
        <v>1327</v>
      </c>
    </row>
    <row r="931" spans="9:11" x14ac:dyDescent="0.25">
      <c r="I931" s="2">
        <v>1029.1679999999999</v>
      </c>
      <c r="J931" s="2">
        <v>1785.3119999999999</v>
      </c>
      <c r="K931" s="2" t="s">
        <v>1327</v>
      </c>
    </row>
    <row r="932" spans="9:11" x14ac:dyDescent="0.25">
      <c r="I932" s="2">
        <v>1106.9280000000001</v>
      </c>
      <c r="J932" s="2">
        <v>1785.3119999999999</v>
      </c>
      <c r="K932" s="2" t="s">
        <v>1327</v>
      </c>
    </row>
    <row r="933" spans="9:11" x14ac:dyDescent="0.25">
      <c r="I933" s="2">
        <v>1184.6880000000001</v>
      </c>
      <c r="J933" s="2">
        <v>1785.3119999999999</v>
      </c>
      <c r="K933" s="2" t="s">
        <v>1327</v>
      </c>
    </row>
    <row r="934" spans="9:11" x14ac:dyDescent="0.25">
      <c r="I934" s="2">
        <v>1262.4480000000001</v>
      </c>
      <c r="J934" s="2">
        <v>1785.3119999999999</v>
      </c>
      <c r="K934" s="2" t="s">
        <v>1327</v>
      </c>
    </row>
    <row r="935" spans="9:11" x14ac:dyDescent="0.25">
      <c r="I935" s="2">
        <v>1340.2080000000001</v>
      </c>
      <c r="J935" s="2">
        <v>1785.3119999999999</v>
      </c>
      <c r="K935" s="2" t="s">
        <v>1327</v>
      </c>
    </row>
    <row r="936" spans="9:11" x14ac:dyDescent="0.25">
      <c r="I936" s="2">
        <v>1417.9680000000001</v>
      </c>
      <c r="J936" s="2">
        <v>1785.3119999999999</v>
      </c>
      <c r="K936" s="2" t="s">
        <v>1327</v>
      </c>
    </row>
    <row r="937" spans="9:11" x14ac:dyDescent="0.25">
      <c r="I937" s="2">
        <v>1495.7280000000001</v>
      </c>
      <c r="J937" s="2">
        <v>1785.3119999999999</v>
      </c>
      <c r="K937" s="2" t="s">
        <v>72</v>
      </c>
    </row>
    <row r="938" spans="9:11" x14ac:dyDescent="0.25">
      <c r="I938" s="2">
        <v>1573.4880000000001</v>
      </c>
      <c r="J938" s="2">
        <v>1785.3119999999999</v>
      </c>
      <c r="K938" s="2" t="s">
        <v>1328</v>
      </c>
    </row>
    <row r="939" spans="9:11" x14ac:dyDescent="0.25">
      <c r="I939" s="2">
        <v>1651.248</v>
      </c>
      <c r="J939" s="2">
        <v>1785.3119999999999</v>
      </c>
      <c r="K939" s="2" t="s">
        <v>72</v>
      </c>
    </row>
    <row r="940" spans="9:11" x14ac:dyDescent="0.25">
      <c r="I940" s="2">
        <v>1729.008</v>
      </c>
      <c r="J940" s="2">
        <v>1785.3119999999999</v>
      </c>
      <c r="K940" s="2" t="s">
        <v>1327</v>
      </c>
    </row>
    <row r="941" spans="9:11" x14ac:dyDescent="0.25">
      <c r="I941" s="2">
        <v>1806.768</v>
      </c>
      <c r="J941" s="2">
        <v>1785.3119999999999</v>
      </c>
      <c r="K941" s="2" t="s">
        <v>72</v>
      </c>
    </row>
    <row r="942" spans="9:11" x14ac:dyDescent="0.25">
      <c r="I942" s="2">
        <v>1884.528</v>
      </c>
      <c r="J942" s="2">
        <v>1785.3119999999999</v>
      </c>
      <c r="K942" s="2" t="s">
        <v>1328</v>
      </c>
    </row>
    <row r="943" spans="9:11" x14ac:dyDescent="0.25">
      <c r="I943" s="2">
        <v>1962.288</v>
      </c>
      <c r="J943" s="2">
        <v>1785.3119999999999</v>
      </c>
      <c r="K943" s="2" t="s">
        <v>72</v>
      </c>
    </row>
    <row r="944" spans="9:11" x14ac:dyDescent="0.25">
      <c r="I944" s="2">
        <v>2040.048</v>
      </c>
      <c r="J944" s="2">
        <v>1785.3119999999999</v>
      </c>
      <c r="K944" s="2" t="s">
        <v>1327</v>
      </c>
    </row>
    <row r="945" spans="9:11" x14ac:dyDescent="0.25">
      <c r="I945" s="2">
        <v>2117.808</v>
      </c>
      <c r="J945" s="2">
        <v>1785.3119999999999</v>
      </c>
      <c r="K945" s="2" t="s">
        <v>1327</v>
      </c>
    </row>
    <row r="946" spans="9:11" x14ac:dyDescent="0.25">
      <c r="I946" s="2">
        <v>2195.5680000000002</v>
      </c>
      <c r="J946" s="2">
        <v>1785.3119999999999</v>
      </c>
      <c r="K946" s="2" t="s">
        <v>1327</v>
      </c>
    </row>
    <row r="947" spans="9:11" x14ac:dyDescent="0.25">
      <c r="I947" s="2">
        <v>2273.328</v>
      </c>
      <c r="J947" s="2">
        <v>1785.3119999999999</v>
      </c>
      <c r="K947" s="2" t="s">
        <v>1327</v>
      </c>
    </row>
    <row r="948" spans="9:11" x14ac:dyDescent="0.25">
      <c r="I948" s="2">
        <v>2351.0880000000002</v>
      </c>
      <c r="J948" s="2">
        <v>1785.3119999999999</v>
      </c>
      <c r="K948" s="2" t="s">
        <v>1327</v>
      </c>
    </row>
    <row r="949" spans="9:11" x14ac:dyDescent="0.25">
      <c r="I949" s="2">
        <v>2428.848</v>
      </c>
      <c r="J949" s="2">
        <v>1785.3119999999999</v>
      </c>
      <c r="K949" s="2" t="s">
        <v>1327</v>
      </c>
    </row>
    <row r="950" spans="9:11" x14ac:dyDescent="0.25">
      <c r="I950" s="2">
        <v>2506.6080000000002</v>
      </c>
      <c r="J950" s="2">
        <v>1785.3119999999999</v>
      </c>
      <c r="K950" s="2" t="s">
        <v>1327</v>
      </c>
    </row>
    <row r="951" spans="9:11" x14ac:dyDescent="0.25">
      <c r="I951" s="2">
        <v>2584.3679999999999</v>
      </c>
      <c r="J951" s="2">
        <v>1785.3119999999999</v>
      </c>
      <c r="K951" s="2" t="s">
        <v>1327</v>
      </c>
    </row>
    <row r="952" spans="9:11" x14ac:dyDescent="0.25">
      <c r="I952" s="2">
        <v>2662.1280000000002</v>
      </c>
      <c r="J952" s="2">
        <v>1785.3119999999999</v>
      </c>
      <c r="K952" s="2" t="s">
        <v>72</v>
      </c>
    </row>
    <row r="953" spans="9:11" x14ac:dyDescent="0.25">
      <c r="I953" s="2">
        <v>2739.8879999999999</v>
      </c>
      <c r="J953" s="2">
        <v>1785.3119999999999</v>
      </c>
      <c r="K953" s="2" t="s">
        <v>1328</v>
      </c>
    </row>
    <row r="954" spans="9:11" x14ac:dyDescent="0.25">
      <c r="I954" s="2">
        <v>2817.6480000000001</v>
      </c>
      <c r="J954" s="2">
        <v>1785.3119999999999</v>
      </c>
      <c r="K954" s="2" t="s">
        <v>72</v>
      </c>
    </row>
    <row r="955" spans="9:11" x14ac:dyDescent="0.25">
      <c r="I955" s="2">
        <v>2895.4079999999999</v>
      </c>
      <c r="J955" s="2">
        <v>1785.3119999999999</v>
      </c>
      <c r="K955" s="2" t="s">
        <v>1327</v>
      </c>
    </row>
    <row r="956" spans="9:11" x14ac:dyDescent="0.25">
      <c r="I956" s="2">
        <v>2973.1680000000101</v>
      </c>
      <c r="J956" s="2">
        <v>1785.3119999999999</v>
      </c>
      <c r="K956" s="2" t="s">
        <v>72</v>
      </c>
    </row>
    <row r="957" spans="9:11" x14ac:dyDescent="0.25">
      <c r="I957" s="2">
        <v>3050.9280000000099</v>
      </c>
      <c r="J957" s="2">
        <v>1785.3119999999999</v>
      </c>
      <c r="K957" s="2" t="s">
        <v>1328</v>
      </c>
    </row>
    <row r="958" spans="9:11" x14ac:dyDescent="0.25">
      <c r="I958" s="2">
        <v>3128.6880000000101</v>
      </c>
      <c r="J958" s="2">
        <v>1785.3119999999999</v>
      </c>
      <c r="K958" s="2" t="s">
        <v>72</v>
      </c>
    </row>
    <row r="959" spans="9:11" x14ac:dyDescent="0.25">
      <c r="I959" s="2">
        <v>3206.4480000000099</v>
      </c>
      <c r="J959" s="2">
        <v>1785.3119999999999</v>
      </c>
      <c r="K959" s="2" t="s">
        <v>1327</v>
      </c>
    </row>
    <row r="960" spans="9:11" x14ac:dyDescent="0.25">
      <c r="I960" s="2">
        <v>3284.2080000000101</v>
      </c>
      <c r="J960" s="2">
        <v>1785.3119999999999</v>
      </c>
      <c r="K960" s="2" t="s">
        <v>1327</v>
      </c>
    </row>
    <row r="961" spans="9:11" x14ac:dyDescent="0.25">
      <c r="I961" s="2">
        <v>3361.9680000000099</v>
      </c>
      <c r="J961" s="2">
        <v>1785.3119999999999</v>
      </c>
      <c r="K961" s="2" t="s">
        <v>1327</v>
      </c>
    </row>
    <row r="962" spans="9:11" x14ac:dyDescent="0.25">
      <c r="I962" s="2">
        <v>3439.7280000000101</v>
      </c>
      <c r="J962" s="2">
        <v>1785.3119999999999</v>
      </c>
      <c r="K962" s="2" t="s">
        <v>1327</v>
      </c>
    </row>
    <row r="963" spans="9:11" x14ac:dyDescent="0.25">
      <c r="I963" s="2">
        <v>3517.4880000000098</v>
      </c>
      <c r="J963" s="2">
        <v>1785.3119999999999</v>
      </c>
      <c r="K963" s="2" t="s">
        <v>1327</v>
      </c>
    </row>
    <row r="964" spans="9:11" x14ac:dyDescent="0.25">
      <c r="I964" s="2">
        <v>3595.2480000000101</v>
      </c>
      <c r="J964" s="2">
        <v>1785.3119999999999</v>
      </c>
      <c r="K964" s="2" t="s">
        <v>1327</v>
      </c>
    </row>
    <row r="965" spans="9:11" x14ac:dyDescent="0.25">
      <c r="I965" s="2">
        <v>3673.0080000000098</v>
      </c>
      <c r="J965" s="2">
        <v>1785.3119999999999</v>
      </c>
      <c r="K965" s="2" t="s">
        <v>1327</v>
      </c>
    </row>
    <row r="966" spans="9:11" x14ac:dyDescent="0.25">
      <c r="I966" s="2">
        <v>3750.76800000001</v>
      </c>
      <c r="J966" s="2">
        <v>1785.3119999999999</v>
      </c>
      <c r="K966" s="2" t="s">
        <v>1327</v>
      </c>
    </row>
    <row r="967" spans="9:11" x14ac:dyDescent="0.25">
      <c r="I967" s="2">
        <v>3828.5280000000098</v>
      </c>
      <c r="J967" s="2">
        <v>1785.3119999999999</v>
      </c>
      <c r="K967" s="2" t="s">
        <v>1327</v>
      </c>
    </row>
    <row r="968" spans="9:11" x14ac:dyDescent="0.25">
      <c r="I968" s="2">
        <v>134.928</v>
      </c>
      <c r="J968" s="2">
        <v>1762.652</v>
      </c>
      <c r="K968" s="2" t="s">
        <v>72</v>
      </c>
    </row>
    <row r="969" spans="9:11" x14ac:dyDescent="0.25">
      <c r="I969" s="2">
        <v>212.68799999999999</v>
      </c>
      <c r="J969" s="2">
        <v>1762.652</v>
      </c>
      <c r="K969" s="2" t="s">
        <v>72</v>
      </c>
    </row>
    <row r="970" spans="9:11" x14ac:dyDescent="0.25">
      <c r="I970" s="2">
        <v>290.44799999999998</v>
      </c>
      <c r="J970" s="2">
        <v>1762.652</v>
      </c>
      <c r="K970" s="2" t="s">
        <v>72</v>
      </c>
    </row>
    <row r="971" spans="9:11" x14ac:dyDescent="0.25">
      <c r="I971" s="2">
        <v>368.20800000000003</v>
      </c>
      <c r="J971" s="2">
        <v>1762.652</v>
      </c>
      <c r="K971" s="2" t="s">
        <v>72</v>
      </c>
    </row>
    <row r="972" spans="9:11" x14ac:dyDescent="0.25">
      <c r="I972" s="2">
        <v>445.96800000000002</v>
      </c>
      <c r="J972" s="2">
        <v>1762.652</v>
      </c>
      <c r="K972" s="2" t="s">
        <v>72</v>
      </c>
    </row>
    <row r="973" spans="9:11" x14ac:dyDescent="0.25">
      <c r="I973" s="2">
        <v>523.72799999999995</v>
      </c>
      <c r="J973" s="2">
        <v>1762.652</v>
      </c>
      <c r="K973" s="2" t="s">
        <v>72</v>
      </c>
    </row>
    <row r="974" spans="9:11" x14ac:dyDescent="0.25">
      <c r="I974" s="2">
        <v>601.48800000000006</v>
      </c>
      <c r="J974" s="2">
        <v>1762.652</v>
      </c>
      <c r="K974" s="2" t="s">
        <v>72</v>
      </c>
    </row>
    <row r="975" spans="9:11" x14ac:dyDescent="0.25">
      <c r="I975" s="2">
        <v>679.24800000000005</v>
      </c>
      <c r="J975" s="2">
        <v>1762.652</v>
      </c>
      <c r="K975" s="2" t="s">
        <v>72</v>
      </c>
    </row>
    <row r="976" spans="9:11" x14ac:dyDescent="0.25">
      <c r="I976" s="2">
        <v>757.00800000000004</v>
      </c>
      <c r="J976" s="2">
        <v>1762.652</v>
      </c>
      <c r="K976" s="2" t="s">
        <v>72</v>
      </c>
    </row>
    <row r="977" spans="9:11" x14ac:dyDescent="0.25">
      <c r="I977" s="2">
        <v>834.76800000000003</v>
      </c>
      <c r="J977" s="2">
        <v>1762.652</v>
      </c>
      <c r="K977" s="2" t="s">
        <v>72</v>
      </c>
    </row>
    <row r="978" spans="9:11" x14ac:dyDescent="0.25">
      <c r="I978" s="2">
        <v>912.52800000000002</v>
      </c>
      <c r="J978" s="2">
        <v>1762.652</v>
      </c>
      <c r="K978" s="2" t="s">
        <v>72</v>
      </c>
    </row>
    <row r="979" spans="9:11" x14ac:dyDescent="0.25">
      <c r="I979" s="2">
        <v>990.28800000000001</v>
      </c>
      <c r="J979" s="2">
        <v>1762.652</v>
      </c>
      <c r="K979" s="2" t="s">
        <v>72</v>
      </c>
    </row>
    <row r="980" spans="9:11" x14ac:dyDescent="0.25">
      <c r="I980" s="2">
        <v>1068.048</v>
      </c>
      <c r="J980" s="2">
        <v>1762.652</v>
      </c>
      <c r="K980" s="2" t="s">
        <v>72</v>
      </c>
    </row>
    <row r="981" spans="9:11" x14ac:dyDescent="0.25">
      <c r="I981" s="2">
        <v>1145.808</v>
      </c>
      <c r="J981" s="2">
        <v>1762.652</v>
      </c>
      <c r="K981" s="2" t="s">
        <v>72</v>
      </c>
    </row>
    <row r="982" spans="9:11" x14ac:dyDescent="0.25">
      <c r="I982" s="2">
        <v>1223.568</v>
      </c>
      <c r="J982" s="2">
        <v>1762.652</v>
      </c>
      <c r="K982" s="2" t="s">
        <v>72</v>
      </c>
    </row>
    <row r="983" spans="9:11" x14ac:dyDescent="0.25">
      <c r="I983" s="2">
        <v>1301.328</v>
      </c>
      <c r="J983" s="2">
        <v>1762.652</v>
      </c>
      <c r="K983" s="2" t="s">
        <v>72</v>
      </c>
    </row>
    <row r="984" spans="9:11" x14ac:dyDescent="0.25">
      <c r="I984" s="2">
        <v>1379.088</v>
      </c>
      <c r="J984" s="2">
        <v>1762.652</v>
      </c>
      <c r="K984" s="2" t="s">
        <v>72</v>
      </c>
    </row>
    <row r="985" spans="9:11" x14ac:dyDescent="0.25">
      <c r="I985" s="2">
        <v>1456.848</v>
      </c>
      <c r="J985" s="2">
        <v>1762.652</v>
      </c>
      <c r="K985" s="2" t="s">
        <v>72</v>
      </c>
    </row>
    <row r="986" spans="9:11" x14ac:dyDescent="0.25">
      <c r="I986" s="2">
        <v>1534.6079999999999</v>
      </c>
      <c r="J986" s="2">
        <v>1762.652</v>
      </c>
      <c r="K986" s="2" t="s">
        <v>72</v>
      </c>
    </row>
    <row r="987" spans="9:11" x14ac:dyDescent="0.25">
      <c r="I987" s="2">
        <v>1612.3679999999999</v>
      </c>
      <c r="J987" s="2">
        <v>1762.652</v>
      </c>
      <c r="K987" s="2" t="s">
        <v>72</v>
      </c>
    </row>
    <row r="988" spans="9:11" x14ac:dyDescent="0.25">
      <c r="I988" s="2">
        <v>1690.1279999999999</v>
      </c>
      <c r="J988" s="2">
        <v>1762.652</v>
      </c>
      <c r="K988" s="2" t="s">
        <v>72</v>
      </c>
    </row>
    <row r="989" spans="9:11" x14ac:dyDescent="0.25">
      <c r="I989" s="2">
        <v>1767.8879999999999</v>
      </c>
      <c r="J989" s="2">
        <v>1762.652</v>
      </c>
      <c r="K989" s="2" t="s">
        <v>72</v>
      </c>
    </row>
    <row r="990" spans="9:11" x14ac:dyDescent="0.25">
      <c r="I990" s="2">
        <v>1845.6479999999999</v>
      </c>
      <c r="J990" s="2">
        <v>1762.652</v>
      </c>
      <c r="K990" s="2" t="s">
        <v>72</v>
      </c>
    </row>
    <row r="991" spans="9:11" x14ac:dyDescent="0.25">
      <c r="I991" s="2">
        <v>1923.4079999999999</v>
      </c>
      <c r="J991" s="2">
        <v>1762.652</v>
      </c>
      <c r="K991" s="2" t="s">
        <v>72</v>
      </c>
    </row>
    <row r="992" spans="9:11" x14ac:dyDescent="0.25">
      <c r="I992" s="2">
        <v>2001.1679999999999</v>
      </c>
      <c r="J992" s="2">
        <v>1762.652</v>
      </c>
      <c r="K992" s="2" t="s">
        <v>72</v>
      </c>
    </row>
    <row r="993" spans="9:11" x14ac:dyDescent="0.25">
      <c r="I993" s="2">
        <v>2078.9279999999999</v>
      </c>
      <c r="J993" s="2">
        <v>1762.652</v>
      </c>
      <c r="K993" s="2" t="s">
        <v>72</v>
      </c>
    </row>
    <row r="994" spans="9:11" x14ac:dyDescent="0.25">
      <c r="I994" s="2">
        <v>2156.6880000000001</v>
      </c>
      <c r="J994" s="2">
        <v>1762.652</v>
      </c>
      <c r="K994" s="2" t="s">
        <v>72</v>
      </c>
    </row>
    <row r="995" spans="9:11" x14ac:dyDescent="0.25">
      <c r="I995" s="2">
        <v>2234.4479999999999</v>
      </c>
      <c r="J995" s="2">
        <v>1762.652</v>
      </c>
      <c r="K995" s="2" t="s">
        <v>72</v>
      </c>
    </row>
    <row r="996" spans="9:11" x14ac:dyDescent="0.25">
      <c r="I996" s="2">
        <v>2312.2080000000001</v>
      </c>
      <c r="J996" s="2">
        <v>1762.652</v>
      </c>
      <c r="K996" s="2" t="s">
        <v>72</v>
      </c>
    </row>
    <row r="997" spans="9:11" x14ac:dyDescent="0.25">
      <c r="I997" s="2">
        <v>2389.9679999999998</v>
      </c>
      <c r="J997" s="2">
        <v>1762.652</v>
      </c>
      <c r="K997" s="2" t="s">
        <v>72</v>
      </c>
    </row>
    <row r="998" spans="9:11" x14ac:dyDescent="0.25">
      <c r="I998" s="2">
        <v>2467.7280000000001</v>
      </c>
      <c r="J998" s="2">
        <v>1762.652</v>
      </c>
      <c r="K998" s="2" t="s">
        <v>72</v>
      </c>
    </row>
    <row r="999" spans="9:11" x14ac:dyDescent="0.25">
      <c r="I999" s="2">
        <v>2545.4879999999998</v>
      </c>
      <c r="J999" s="2">
        <v>1762.652</v>
      </c>
      <c r="K999" s="2" t="s">
        <v>72</v>
      </c>
    </row>
    <row r="1000" spans="9:11" x14ac:dyDescent="0.25">
      <c r="I1000" s="2">
        <v>2623.248</v>
      </c>
      <c r="J1000" s="2">
        <v>1762.652</v>
      </c>
      <c r="K1000" s="2" t="s">
        <v>72</v>
      </c>
    </row>
    <row r="1001" spans="9:11" x14ac:dyDescent="0.25">
      <c r="I1001" s="2">
        <v>2701.0079999999998</v>
      </c>
      <c r="J1001" s="2">
        <v>1762.652</v>
      </c>
      <c r="K1001" s="2" t="s">
        <v>72</v>
      </c>
    </row>
    <row r="1002" spans="9:11" x14ac:dyDescent="0.25">
      <c r="I1002" s="2">
        <v>2778.768</v>
      </c>
      <c r="J1002" s="2">
        <v>1762.652</v>
      </c>
      <c r="K1002" s="2" t="s">
        <v>72</v>
      </c>
    </row>
    <row r="1003" spans="9:11" x14ac:dyDescent="0.25">
      <c r="I1003" s="2">
        <v>2856.5279999999998</v>
      </c>
      <c r="J1003" s="2">
        <v>1762.652</v>
      </c>
      <c r="K1003" s="2" t="s">
        <v>72</v>
      </c>
    </row>
    <row r="1004" spans="9:11" x14ac:dyDescent="0.25">
      <c r="I1004" s="2">
        <v>2934.28800000001</v>
      </c>
      <c r="J1004" s="2">
        <v>1762.652</v>
      </c>
      <c r="K1004" s="2" t="s">
        <v>72</v>
      </c>
    </row>
    <row r="1005" spans="9:11" x14ac:dyDescent="0.25">
      <c r="I1005" s="2">
        <v>3012.0480000000098</v>
      </c>
      <c r="J1005" s="2">
        <v>1762.652</v>
      </c>
      <c r="K1005" s="2" t="s">
        <v>72</v>
      </c>
    </row>
    <row r="1006" spans="9:11" x14ac:dyDescent="0.25">
      <c r="I1006" s="2">
        <v>3089.80800000001</v>
      </c>
      <c r="J1006" s="2">
        <v>1762.652</v>
      </c>
      <c r="K1006" s="2" t="s">
        <v>72</v>
      </c>
    </row>
    <row r="1007" spans="9:11" x14ac:dyDescent="0.25">
      <c r="I1007" s="2">
        <v>3167.5680000000102</v>
      </c>
      <c r="J1007" s="2">
        <v>1762.652</v>
      </c>
      <c r="K1007" s="2" t="s">
        <v>72</v>
      </c>
    </row>
    <row r="1008" spans="9:11" x14ac:dyDescent="0.25">
      <c r="I1008" s="2">
        <v>3245.32800000001</v>
      </c>
      <c r="J1008" s="2">
        <v>1762.652</v>
      </c>
      <c r="K1008" s="2" t="s">
        <v>72</v>
      </c>
    </row>
    <row r="1009" spans="9:11" x14ac:dyDescent="0.25">
      <c r="I1009" s="2">
        <v>3323.0880000000102</v>
      </c>
      <c r="J1009" s="2">
        <v>1762.652</v>
      </c>
      <c r="K1009" s="2" t="s">
        <v>72</v>
      </c>
    </row>
    <row r="1010" spans="9:11" x14ac:dyDescent="0.25">
      <c r="I1010" s="2">
        <v>3400.84800000001</v>
      </c>
      <c r="J1010" s="2">
        <v>1762.652</v>
      </c>
      <c r="K1010" s="2" t="s">
        <v>72</v>
      </c>
    </row>
    <row r="1011" spans="9:11" x14ac:dyDescent="0.25">
      <c r="I1011" s="2">
        <v>3478.6080000000102</v>
      </c>
      <c r="J1011" s="2">
        <v>1762.652</v>
      </c>
      <c r="K1011" s="2" t="s">
        <v>72</v>
      </c>
    </row>
    <row r="1012" spans="9:11" x14ac:dyDescent="0.25">
      <c r="I1012" s="2">
        <v>3556.3680000000099</v>
      </c>
      <c r="J1012" s="2">
        <v>1762.652</v>
      </c>
      <c r="K1012" s="2" t="s">
        <v>72</v>
      </c>
    </row>
    <row r="1013" spans="9:11" x14ac:dyDescent="0.25">
      <c r="I1013" s="2">
        <v>3634.1280000000102</v>
      </c>
      <c r="J1013" s="2">
        <v>1762.652</v>
      </c>
      <c r="K1013" s="2" t="s">
        <v>72</v>
      </c>
    </row>
    <row r="1014" spans="9:11" x14ac:dyDescent="0.25">
      <c r="I1014" s="2">
        <v>3711.8880000000099</v>
      </c>
      <c r="J1014" s="2">
        <v>1762.652</v>
      </c>
      <c r="K1014" s="2" t="s">
        <v>72</v>
      </c>
    </row>
    <row r="1015" spans="9:11" x14ac:dyDescent="0.25">
      <c r="I1015" s="2">
        <v>3789.6480000000101</v>
      </c>
      <c r="J1015" s="2">
        <v>1762.652</v>
      </c>
      <c r="K1015" s="2" t="s">
        <v>72</v>
      </c>
    </row>
    <row r="1016" spans="9:11" x14ac:dyDescent="0.25">
      <c r="I1016" s="2">
        <v>96.048000000000002</v>
      </c>
      <c r="J1016" s="2">
        <v>1739.992</v>
      </c>
      <c r="K1016" s="2" t="s">
        <v>72</v>
      </c>
    </row>
    <row r="1017" spans="9:11" x14ac:dyDescent="0.25">
      <c r="I1017" s="2">
        <v>173.80799999999999</v>
      </c>
      <c r="J1017" s="2">
        <v>1739.992</v>
      </c>
      <c r="K1017" s="2" t="s">
        <v>72</v>
      </c>
    </row>
    <row r="1018" spans="9:11" x14ac:dyDescent="0.25">
      <c r="I1018" s="2">
        <v>251.56800000000001</v>
      </c>
      <c r="J1018" s="2">
        <v>1739.992</v>
      </c>
      <c r="K1018" s="2" t="s">
        <v>72</v>
      </c>
    </row>
    <row r="1019" spans="9:11" x14ac:dyDescent="0.25">
      <c r="I1019" s="2">
        <v>329.32799999999997</v>
      </c>
      <c r="J1019" s="2">
        <v>1739.992</v>
      </c>
      <c r="K1019" s="2" t="s">
        <v>1327</v>
      </c>
    </row>
    <row r="1020" spans="9:11" x14ac:dyDescent="0.25">
      <c r="I1020" s="2">
        <v>407.08800000000002</v>
      </c>
      <c r="J1020" s="2">
        <v>1739.992</v>
      </c>
      <c r="K1020" s="2" t="s">
        <v>1327</v>
      </c>
    </row>
    <row r="1021" spans="9:11" x14ac:dyDescent="0.25">
      <c r="I1021" s="2">
        <v>484.84800000000001</v>
      </c>
      <c r="J1021" s="2">
        <v>1739.992</v>
      </c>
      <c r="K1021" s="2" t="s">
        <v>1327</v>
      </c>
    </row>
    <row r="1022" spans="9:11" x14ac:dyDescent="0.25">
      <c r="I1022" s="2">
        <v>562.60799999999995</v>
      </c>
      <c r="J1022" s="2">
        <v>1739.992</v>
      </c>
      <c r="K1022" s="2" t="s">
        <v>1327</v>
      </c>
    </row>
    <row r="1023" spans="9:11" x14ac:dyDescent="0.25">
      <c r="I1023" s="2">
        <v>640.36800000000005</v>
      </c>
      <c r="J1023" s="2">
        <v>1739.992</v>
      </c>
      <c r="K1023" s="2" t="s">
        <v>1327</v>
      </c>
    </row>
    <row r="1024" spans="9:11" x14ac:dyDescent="0.25">
      <c r="I1024" s="2">
        <v>718.12800000000004</v>
      </c>
      <c r="J1024" s="2">
        <v>1739.992</v>
      </c>
      <c r="K1024" s="2" t="s">
        <v>1327</v>
      </c>
    </row>
    <row r="1025" spans="9:11" x14ac:dyDescent="0.25">
      <c r="I1025" s="2">
        <v>795.88800000000003</v>
      </c>
      <c r="J1025" s="2">
        <v>1739.992</v>
      </c>
      <c r="K1025" s="2" t="s">
        <v>1327</v>
      </c>
    </row>
    <row r="1026" spans="9:11" x14ac:dyDescent="0.25">
      <c r="I1026" s="2">
        <v>873.64800000000002</v>
      </c>
      <c r="J1026" s="2">
        <v>1739.992</v>
      </c>
      <c r="K1026" s="2" t="s">
        <v>1327</v>
      </c>
    </row>
    <row r="1027" spans="9:11" x14ac:dyDescent="0.25">
      <c r="I1027" s="2">
        <v>951.40800000000002</v>
      </c>
      <c r="J1027" s="2">
        <v>1739.992</v>
      </c>
      <c r="K1027" s="2" t="s">
        <v>1327</v>
      </c>
    </row>
    <row r="1028" spans="9:11" x14ac:dyDescent="0.25">
      <c r="I1028" s="2">
        <v>1029.1679999999999</v>
      </c>
      <c r="J1028" s="2">
        <v>1739.992</v>
      </c>
      <c r="K1028" s="2" t="s">
        <v>1327</v>
      </c>
    </row>
    <row r="1029" spans="9:11" x14ac:dyDescent="0.25">
      <c r="I1029" s="2">
        <v>1106.9280000000001</v>
      </c>
      <c r="J1029" s="2">
        <v>1739.992</v>
      </c>
      <c r="K1029" s="2" t="s">
        <v>1327</v>
      </c>
    </row>
    <row r="1030" spans="9:11" x14ac:dyDescent="0.25">
      <c r="I1030" s="2">
        <v>1184.6880000000001</v>
      </c>
      <c r="J1030" s="2">
        <v>1739.992</v>
      </c>
      <c r="K1030" s="2" t="s">
        <v>1327</v>
      </c>
    </row>
    <row r="1031" spans="9:11" x14ac:dyDescent="0.25">
      <c r="I1031" s="2">
        <v>1262.4480000000001</v>
      </c>
      <c r="J1031" s="2">
        <v>1739.992</v>
      </c>
      <c r="K1031" s="2" t="s">
        <v>1327</v>
      </c>
    </row>
    <row r="1032" spans="9:11" x14ac:dyDescent="0.25">
      <c r="I1032" s="2">
        <v>1340.2080000000001</v>
      </c>
      <c r="J1032" s="2">
        <v>1739.992</v>
      </c>
      <c r="K1032" s="2" t="s">
        <v>1327</v>
      </c>
    </row>
    <row r="1033" spans="9:11" x14ac:dyDescent="0.25">
      <c r="I1033" s="2">
        <v>1417.9680000000001</v>
      </c>
      <c r="J1033" s="2">
        <v>1739.992</v>
      </c>
      <c r="K1033" s="2" t="s">
        <v>1327</v>
      </c>
    </row>
    <row r="1034" spans="9:11" x14ac:dyDescent="0.25">
      <c r="I1034" s="2">
        <v>1495.7280000000001</v>
      </c>
      <c r="J1034" s="2">
        <v>1739.992</v>
      </c>
      <c r="K1034" s="2" t="s">
        <v>1327</v>
      </c>
    </row>
    <row r="1035" spans="9:11" x14ac:dyDescent="0.25">
      <c r="I1035" s="2">
        <v>1573.4880000000001</v>
      </c>
      <c r="J1035" s="2">
        <v>1739.992</v>
      </c>
      <c r="K1035" s="2" t="s">
        <v>1327</v>
      </c>
    </row>
    <row r="1036" spans="9:11" x14ac:dyDescent="0.25">
      <c r="I1036" s="2">
        <v>1651.248</v>
      </c>
      <c r="J1036" s="2">
        <v>1739.992</v>
      </c>
      <c r="K1036" s="2" t="s">
        <v>1327</v>
      </c>
    </row>
    <row r="1037" spans="9:11" x14ac:dyDescent="0.25">
      <c r="I1037" s="2">
        <v>1729.008</v>
      </c>
      <c r="J1037" s="2">
        <v>1739.992</v>
      </c>
      <c r="K1037" s="2" t="s">
        <v>1327</v>
      </c>
    </row>
    <row r="1038" spans="9:11" x14ac:dyDescent="0.25">
      <c r="I1038" s="2">
        <v>1806.768</v>
      </c>
      <c r="J1038" s="2">
        <v>1739.992</v>
      </c>
      <c r="K1038" s="2" t="s">
        <v>1327</v>
      </c>
    </row>
    <row r="1039" spans="9:11" x14ac:dyDescent="0.25">
      <c r="I1039" s="2">
        <v>1884.528</v>
      </c>
      <c r="J1039" s="2">
        <v>1739.992</v>
      </c>
      <c r="K1039" s="2" t="s">
        <v>1327</v>
      </c>
    </row>
    <row r="1040" spans="9:11" x14ac:dyDescent="0.25">
      <c r="I1040" s="2">
        <v>1962.288</v>
      </c>
      <c r="J1040" s="2">
        <v>1739.992</v>
      </c>
      <c r="K1040" s="2" t="s">
        <v>1327</v>
      </c>
    </row>
    <row r="1041" spans="9:11" x14ac:dyDescent="0.25">
      <c r="I1041" s="2">
        <v>2040.048</v>
      </c>
      <c r="J1041" s="2">
        <v>1739.992</v>
      </c>
      <c r="K1041" s="2" t="s">
        <v>1327</v>
      </c>
    </row>
    <row r="1042" spans="9:11" x14ac:dyDescent="0.25">
      <c r="I1042" s="2">
        <v>2117.808</v>
      </c>
      <c r="J1042" s="2">
        <v>1739.992</v>
      </c>
      <c r="K1042" s="2" t="s">
        <v>1327</v>
      </c>
    </row>
    <row r="1043" spans="9:11" x14ac:dyDescent="0.25">
      <c r="I1043" s="2">
        <v>2195.5680000000002</v>
      </c>
      <c r="J1043" s="2">
        <v>1739.992</v>
      </c>
      <c r="K1043" s="2" t="s">
        <v>1327</v>
      </c>
    </row>
    <row r="1044" spans="9:11" x14ac:dyDescent="0.25">
      <c r="I1044" s="2">
        <v>2273.328</v>
      </c>
      <c r="J1044" s="2">
        <v>1739.992</v>
      </c>
      <c r="K1044" s="2" t="s">
        <v>1327</v>
      </c>
    </row>
    <row r="1045" spans="9:11" x14ac:dyDescent="0.25">
      <c r="I1045" s="2">
        <v>2351.0880000000002</v>
      </c>
      <c r="J1045" s="2">
        <v>1739.992</v>
      </c>
      <c r="K1045" s="2" t="s">
        <v>1327</v>
      </c>
    </row>
    <row r="1046" spans="9:11" x14ac:dyDescent="0.25">
      <c r="I1046" s="2">
        <v>2428.848</v>
      </c>
      <c r="J1046" s="2">
        <v>1739.992</v>
      </c>
      <c r="K1046" s="2" t="s">
        <v>1327</v>
      </c>
    </row>
    <row r="1047" spans="9:11" x14ac:dyDescent="0.25">
      <c r="I1047" s="2">
        <v>2506.6080000000002</v>
      </c>
      <c r="J1047" s="2">
        <v>1739.992</v>
      </c>
      <c r="K1047" s="2" t="s">
        <v>1327</v>
      </c>
    </row>
    <row r="1048" spans="9:11" x14ac:dyDescent="0.25">
      <c r="I1048" s="2">
        <v>2584.3679999999999</v>
      </c>
      <c r="J1048" s="2">
        <v>1739.992</v>
      </c>
      <c r="K1048" s="2" t="s">
        <v>1327</v>
      </c>
    </row>
    <row r="1049" spans="9:11" x14ac:dyDescent="0.25">
      <c r="I1049" s="2">
        <v>2662.1280000000002</v>
      </c>
      <c r="J1049" s="2">
        <v>1739.992</v>
      </c>
      <c r="K1049" s="2" t="s">
        <v>1327</v>
      </c>
    </row>
    <row r="1050" spans="9:11" x14ac:dyDescent="0.25">
      <c r="I1050" s="2">
        <v>2739.8879999999999</v>
      </c>
      <c r="J1050" s="2">
        <v>1739.992</v>
      </c>
      <c r="K1050" s="2" t="s">
        <v>1327</v>
      </c>
    </row>
    <row r="1051" spans="9:11" x14ac:dyDescent="0.25">
      <c r="I1051" s="2">
        <v>2817.6480000000001</v>
      </c>
      <c r="J1051" s="2">
        <v>1739.992</v>
      </c>
      <c r="K1051" s="2" t="s">
        <v>1327</v>
      </c>
    </row>
    <row r="1052" spans="9:11" x14ac:dyDescent="0.25">
      <c r="I1052" s="2">
        <v>2895.4079999999999</v>
      </c>
      <c r="J1052" s="2">
        <v>1739.992</v>
      </c>
      <c r="K1052" s="2" t="s">
        <v>1327</v>
      </c>
    </row>
    <row r="1053" spans="9:11" x14ac:dyDescent="0.25">
      <c r="I1053" s="2">
        <v>2973.1680000000101</v>
      </c>
      <c r="J1053" s="2">
        <v>1739.992</v>
      </c>
      <c r="K1053" s="2" t="s">
        <v>1327</v>
      </c>
    </row>
    <row r="1054" spans="9:11" x14ac:dyDescent="0.25">
      <c r="I1054" s="2">
        <v>3050.9280000000099</v>
      </c>
      <c r="J1054" s="2">
        <v>1739.992</v>
      </c>
      <c r="K1054" s="2" t="s">
        <v>1327</v>
      </c>
    </row>
    <row r="1055" spans="9:11" x14ac:dyDescent="0.25">
      <c r="I1055" s="2">
        <v>3128.6880000000101</v>
      </c>
      <c r="J1055" s="2">
        <v>1739.992</v>
      </c>
      <c r="K1055" s="2" t="s">
        <v>1327</v>
      </c>
    </row>
    <row r="1056" spans="9:11" x14ac:dyDescent="0.25">
      <c r="I1056" s="2">
        <v>3206.4480000000099</v>
      </c>
      <c r="J1056" s="2">
        <v>1739.992</v>
      </c>
      <c r="K1056" s="2" t="s">
        <v>1327</v>
      </c>
    </row>
    <row r="1057" spans="9:11" x14ac:dyDescent="0.25">
      <c r="I1057" s="2">
        <v>3284.2080000000101</v>
      </c>
      <c r="J1057" s="2">
        <v>1739.992</v>
      </c>
      <c r="K1057" s="2" t="s">
        <v>1327</v>
      </c>
    </row>
    <row r="1058" spans="9:11" x14ac:dyDescent="0.25">
      <c r="I1058" s="2">
        <v>3361.9680000000099</v>
      </c>
      <c r="J1058" s="2">
        <v>1739.992</v>
      </c>
      <c r="K1058" s="2" t="s">
        <v>1327</v>
      </c>
    </row>
    <row r="1059" spans="9:11" x14ac:dyDescent="0.25">
      <c r="I1059" s="2">
        <v>3439.7280000000101</v>
      </c>
      <c r="J1059" s="2">
        <v>1739.992</v>
      </c>
      <c r="K1059" s="2" t="s">
        <v>1327</v>
      </c>
    </row>
    <row r="1060" spans="9:11" x14ac:dyDescent="0.25">
      <c r="I1060" s="2">
        <v>3517.4880000000098</v>
      </c>
      <c r="J1060" s="2">
        <v>1739.992</v>
      </c>
      <c r="K1060" s="2" t="s">
        <v>1327</v>
      </c>
    </row>
    <row r="1061" spans="9:11" x14ac:dyDescent="0.25">
      <c r="I1061" s="2">
        <v>3595.2480000000101</v>
      </c>
      <c r="J1061" s="2">
        <v>1739.992</v>
      </c>
      <c r="K1061" s="2" t="s">
        <v>1327</v>
      </c>
    </row>
    <row r="1062" spans="9:11" x14ac:dyDescent="0.25">
      <c r="I1062" s="2">
        <v>3673.0080000000098</v>
      </c>
      <c r="J1062" s="2">
        <v>1739.992</v>
      </c>
      <c r="K1062" s="2" t="s">
        <v>1327</v>
      </c>
    </row>
    <row r="1063" spans="9:11" x14ac:dyDescent="0.25">
      <c r="I1063" s="2">
        <v>3750.76800000001</v>
      </c>
      <c r="J1063" s="2">
        <v>1739.992</v>
      </c>
      <c r="K1063" s="2" t="s">
        <v>1327</v>
      </c>
    </row>
    <row r="1064" spans="9:11" x14ac:dyDescent="0.25">
      <c r="I1064" s="2">
        <v>3828.5280000000098</v>
      </c>
      <c r="J1064" s="2">
        <v>1739.992</v>
      </c>
      <c r="K1064" s="2" t="s">
        <v>1327</v>
      </c>
    </row>
    <row r="1065" spans="9:11" x14ac:dyDescent="0.25">
      <c r="I1065" s="2">
        <v>134.928</v>
      </c>
      <c r="J1065" s="2">
        <v>1717.3320000000001</v>
      </c>
      <c r="K1065" s="2" t="s">
        <v>72</v>
      </c>
    </row>
    <row r="1066" spans="9:11" x14ac:dyDescent="0.25">
      <c r="I1066" s="2">
        <v>212.68799999999999</v>
      </c>
      <c r="J1066" s="2">
        <v>1717.3320000000001</v>
      </c>
      <c r="K1066" s="2" t="s">
        <v>72</v>
      </c>
    </row>
    <row r="1067" spans="9:11" x14ac:dyDescent="0.25">
      <c r="I1067" s="2">
        <v>290.44799999999998</v>
      </c>
      <c r="J1067" s="2">
        <v>1717.3320000000001</v>
      </c>
      <c r="K1067" s="2" t="s">
        <v>72</v>
      </c>
    </row>
    <row r="1068" spans="9:11" x14ac:dyDescent="0.25">
      <c r="I1068" s="2">
        <v>368.20800000000003</v>
      </c>
      <c r="J1068" s="2">
        <v>1717.3320000000001</v>
      </c>
      <c r="K1068" s="2" t="s">
        <v>72</v>
      </c>
    </row>
    <row r="1069" spans="9:11" x14ac:dyDescent="0.25">
      <c r="I1069" s="2">
        <v>445.96800000000002</v>
      </c>
      <c r="J1069" s="2">
        <v>1717.3320000000001</v>
      </c>
      <c r="K1069" s="2" t="s">
        <v>72</v>
      </c>
    </row>
    <row r="1070" spans="9:11" x14ac:dyDescent="0.25">
      <c r="I1070" s="2">
        <v>523.72799999999995</v>
      </c>
      <c r="J1070" s="2">
        <v>1717.3320000000001</v>
      </c>
      <c r="K1070" s="2" t="s">
        <v>72</v>
      </c>
    </row>
    <row r="1071" spans="9:11" x14ac:dyDescent="0.25">
      <c r="I1071" s="2">
        <v>601.48800000000006</v>
      </c>
      <c r="J1071" s="2">
        <v>1717.3320000000001</v>
      </c>
      <c r="K1071" s="2" t="s">
        <v>72</v>
      </c>
    </row>
    <row r="1072" spans="9:11" x14ac:dyDescent="0.25">
      <c r="I1072" s="2">
        <v>679.24800000000005</v>
      </c>
      <c r="J1072" s="2">
        <v>1717.3320000000001</v>
      </c>
      <c r="K1072" s="2" t="s">
        <v>72</v>
      </c>
    </row>
    <row r="1073" spans="9:11" x14ac:dyDescent="0.25">
      <c r="I1073" s="2">
        <v>757.00800000000004</v>
      </c>
      <c r="J1073" s="2">
        <v>1717.3320000000001</v>
      </c>
      <c r="K1073" s="2" t="s">
        <v>72</v>
      </c>
    </row>
    <row r="1074" spans="9:11" x14ac:dyDescent="0.25">
      <c r="I1074" s="2">
        <v>834.76800000000003</v>
      </c>
      <c r="J1074" s="2">
        <v>1717.3320000000001</v>
      </c>
      <c r="K1074" s="2" t="s">
        <v>72</v>
      </c>
    </row>
    <row r="1075" spans="9:11" x14ac:dyDescent="0.25">
      <c r="I1075" s="2">
        <v>912.52800000000002</v>
      </c>
      <c r="J1075" s="2">
        <v>1717.3320000000001</v>
      </c>
      <c r="K1075" s="2" t="s">
        <v>72</v>
      </c>
    </row>
    <row r="1076" spans="9:11" x14ac:dyDescent="0.25">
      <c r="I1076" s="2">
        <v>990.28800000000001</v>
      </c>
      <c r="J1076" s="2">
        <v>1717.3320000000001</v>
      </c>
      <c r="K1076" s="2" t="s">
        <v>72</v>
      </c>
    </row>
    <row r="1077" spans="9:11" x14ac:dyDescent="0.25">
      <c r="I1077" s="2">
        <v>1068.048</v>
      </c>
      <c r="J1077" s="2">
        <v>1717.3320000000001</v>
      </c>
      <c r="K1077" s="2" t="s">
        <v>72</v>
      </c>
    </row>
    <row r="1078" spans="9:11" x14ac:dyDescent="0.25">
      <c r="I1078" s="2">
        <v>1145.808</v>
      </c>
      <c r="J1078" s="2">
        <v>1717.3320000000001</v>
      </c>
      <c r="K1078" s="2" t="s">
        <v>72</v>
      </c>
    </row>
    <row r="1079" spans="9:11" x14ac:dyDescent="0.25">
      <c r="I1079" s="2">
        <v>1223.568</v>
      </c>
      <c r="J1079" s="2">
        <v>1717.3320000000001</v>
      </c>
      <c r="K1079" s="2" t="s">
        <v>72</v>
      </c>
    </row>
    <row r="1080" spans="9:11" x14ac:dyDescent="0.25">
      <c r="I1080" s="2">
        <v>1301.328</v>
      </c>
      <c r="J1080" s="2">
        <v>1717.3320000000001</v>
      </c>
      <c r="K1080" s="2" t="s">
        <v>72</v>
      </c>
    </row>
    <row r="1081" spans="9:11" x14ac:dyDescent="0.25">
      <c r="I1081" s="2">
        <v>1379.088</v>
      </c>
      <c r="J1081" s="2">
        <v>1717.3320000000001</v>
      </c>
      <c r="K1081" s="2" t="s">
        <v>72</v>
      </c>
    </row>
    <row r="1082" spans="9:11" x14ac:dyDescent="0.25">
      <c r="I1082" s="2">
        <v>1456.848</v>
      </c>
      <c r="J1082" s="2">
        <v>1717.3320000000001</v>
      </c>
      <c r="K1082" s="2" t="s">
        <v>72</v>
      </c>
    </row>
    <row r="1083" spans="9:11" x14ac:dyDescent="0.25">
      <c r="I1083" s="2">
        <v>1534.6079999999999</v>
      </c>
      <c r="J1083" s="2">
        <v>1717.3320000000001</v>
      </c>
      <c r="K1083" s="2" t="s">
        <v>72</v>
      </c>
    </row>
    <row r="1084" spans="9:11" x14ac:dyDescent="0.25">
      <c r="I1084" s="2">
        <v>1612.3679999999999</v>
      </c>
      <c r="J1084" s="2">
        <v>1717.3320000000001</v>
      </c>
      <c r="K1084" s="2" t="s">
        <v>72</v>
      </c>
    </row>
    <row r="1085" spans="9:11" x14ac:dyDescent="0.25">
      <c r="I1085" s="2">
        <v>1690.1279999999999</v>
      </c>
      <c r="J1085" s="2">
        <v>1717.3320000000001</v>
      </c>
      <c r="K1085" s="2" t="s">
        <v>72</v>
      </c>
    </row>
    <row r="1086" spans="9:11" x14ac:dyDescent="0.25">
      <c r="I1086" s="2">
        <v>1767.8879999999999</v>
      </c>
      <c r="J1086" s="2">
        <v>1717.3320000000001</v>
      </c>
      <c r="K1086" s="2" t="s">
        <v>72</v>
      </c>
    </row>
    <row r="1087" spans="9:11" x14ac:dyDescent="0.25">
      <c r="I1087" s="2">
        <v>1845.6479999999999</v>
      </c>
      <c r="J1087" s="2">
        <v>1717.3320000000001</v>
      </c>
      <c r="K1087" s="2" t="s">
        <v>72</v>
      </c>
    </row>
    <row r="1088" spans="9:11" x14ac:dyDescent="0.25">
      <c r="I1088" s="2">
        <v>1923.4079999999999</v>
      </c>
      <c r="J1088" s="2">
        <v>1717.3320000000001</v>
      </c>
      <c r="K1088" s="2" t="s">
        <v>72</v>
      </c>
    </row>
    <row r="1089" spans="9:11" x14ac:dyDescent="0.25">
      <c r="I1089" s="2">
        <v>2001.1679999999999</v>
      </c>
      <c r="J1089" s="2">
        <v>1717.3320000000001</v>
      </c>
      <c r="K1089" s="2" t="s">
        <v>72</v>
      </c>
    </row>
    <row r="1090" spans="9:11" x14ac:dyDescent="0.25">
      <c r="I1090" s="2">
        <v>2078.9279999999999</v>
      </c>
      <c r="J1090" s="2">
        <v>1717.3320000000001</v>
      </c>
      <c r="K1090" s="2" t="s">
        <v>72</v>
      </c>
    </row>
    <row r="1091" spans="9:11" x14ac:dyDescent="0.25">
      <c r="I1091" s="2">
        <v>2156.6880000000001</v>
      </c>
      <c r="J1091" s="2">
        <v>1717.3320000000001</v>
      </c>
      <c r="K1091" s="2" t="s">
        <v>72</v>
      </c>
    </row>
    <row r="1092" spans="9:11" x14ac:dyDescent="0.25">
      <c r="I1092" s="2">
        <v>2234.4479999999999</v>
      </c>
      <c r="J1092" s="2">
        <v>1717.3320000000001</v>
      </c>
      <c r="K1092" s="2" t="s">
        <v>72</v>
      </c>
    </row>
    <row r="1093" spans="9:11" x14ac:dyDescent="0.25">
      <c r="I1093" s="2">
        <v>2312.2080000000001</v>
      </c>
      <c r="J1093" s="2">
        <v>1717.3320000000001</v>
      </c>
      <c r="K1093" s="2" t="s">
        <v>72</v>
      </c>
    </row>
    <row r="1094" spans="9:11" x14ac:dyDescent="0.25">
      <c r="I1094" s="2">
        <v>2389.9679999999998</v>
      </c>
      <c r="J1094" s="2">
        <v>1717.3320000000001</v>
      </c>
      <c r="K1094" s="2" t="s">
        <v>72</v>
      </c>
    </row>
    <row r="1095" spans="9:11" x14ac:dyDescent="0.25">
      <c r="I1095" s="2">
        <v>2467.7280000000001</v>
      </c>
      <c r="J1095" s="2">
        <v>1717.3320000000001</v>
      </c>
      <c r="K1095" s="2" t="s">
        <v>72</v>
      </c>
    </row>
    <row r="1096" spans="9:11" x14ac:dyDescent="0.25">
      <c r="I1096" s="2">
        <v>2545.4879999999998</v>
      </c>
      <c r="J1096" s="2">
        <v>1717.3320000000001</v>
      </c>
      <c r="K1096" s="2" t="s">
        <v>72</v>
      </c>
    </row>
    <row r="1097" spans="9:11" x14ac:dyDescent="0.25">
      <c r="I1097" s="2">
        <v>2623.248</v>
      </c>
      <c r="J1097" s="2">
        <v>1717.3320000000001</v>
      </c>
      <c r="K1097" s="2" t="s">
        <v>72</v>
      </c>
    </row>
    <row r="1098" spans="9:11" x14ac:dyDescent="0.25">
      <c r="I1098" s="2">
        <v>2701.0079999999998</v>
      </c>
      <c r="J1098" s="2">
        <v>1717.3320000000001</v>
      </c>
      <c r="K1098" s="2" t="s">
        <v>72</v>
      </c>
    </row>
    <row r="1099" spans="9:11" x14ac:dyDescent="0.25">
      <c r="I1099" s="2">
        <v>2778.768</v>
      </c>
      <c r="J1099" s="2">
        <v>1717.3320000000001</v>
      </c>
      <c r="K1099" s="2" t="s">
        <v>72</v>
      </c>
    </row>
    <row r="1100" spans="9:11" x14ac:dyDescent="0.25">
      <c r="I1100" s="2">
        <v>2856.5279999999998</v>
      </c>
      <c r="J1100" s="2">
        <v>1717.3320000000001</v>
      </c>
      <c r="K1100" s="2" t="s">
        <v>72</v>
      </c>
    </row>
    <row r="1101" spans="9:11" x14ac:dyDescent="0.25">
      <c r="I1101" s="2">
        <v>2934.28800000001</v>
      </c>
      <c r="J1101" s="2">
        <v>1717.3320000000001</v>
      </c>
      <c r="K1101" s="2" t="s">
        <v>72</v>
      </c>
    </row>
    <row r="1102" spans="9:11" x14ac:dyDescent="0.25">
      <c r="I1102" s="2">
        <v>3012.0480000000098</v>
      </c>
      <c r="J1102" s="2">
        <v>1717.3320000000001</v>
      </c>
      <c r="K1102" s="2" t="s">
        <v>72</v>
      </c>
    </row>
    <row r="1103" spans="9:11" x14ac:dyDescent="0.25">
      <c r="I1103" s="2">
        <v>3089.80800000001</v>
      </c>
      <c r="J1103" s="2">
        <v>1717.3320000000001</v>
      </c>
      <c r="K1103" s="2" t="s">
        <v>72</v>
      </c>
    </row>
    <row r="1104" spans="9:11" x14ac:dyDescent="0.25">
      <c r="I1104" s="2">
        <v>3167.5680000000102</v>
      </c>
      <c r="J1104" s="2">
        <v>1717.3320000000001</v>
      </c>
      <c r="K1104" s="2" t="s">
        <v>72</v>
      </c>
    </row>
    <row r="1105" spans="9:11" x14ac:dyDescent="0.25">
      <c r="I1105" s="2">
        <v>3245.32800000001</v>
      </c>
      <c r="J1105" s="2">
        <v>1717.3320000000001</v>
      </c>
      <c r="K1105" s="2" t="s">
        <v>72</v>
      </c>
    </row>
    <row r="1106" spans="9:11" x14ac:dyDescent="0.25">
      <c r="I1106" s="2">
        <v>3323.0880000000102</v>
      </c>
      <c r="J1106" s="2">
        <v>1717.3320000000001</v>
      </c>
      <c r="K1106" s="2" t="s">
        <v>72</v>
      </c>
    </row>
    <row r="1107" spans="9:11" x14ac:dyDescent="0.25">
      <c r="I1107" s="2">
        <v>3400.84800000001</v>
      </c>
      <c r="J1107" s="2">
        <v>1717.3320000000001</v>
      </c>
      <c r="K1107" s="2" t="s">
        <v>72</v>
      </c>
    </row>
    <row r="1108" spans="9:11" x14ac:dyDescent="0.25">
      <c r="I1108" s="2">
        <v>3478.6080000000102</v>
      </c>
      <c r="J1108" s="2">
        <v>1717.3320000000001</v>
      </c>
      <c r="K1108" s="2" t="s">
        <v>72</v>
      </c>
    </row>
    <row r="1109" spans="9:11" x14ac:dyDescent="0.25">
      <c r="I1109" s="2">
        <v>3556.3680000000099</v>
      </c>
      <c r="J1109" s="2">
        <v>1717.3320000000001</v>
      </c>
      <c r="K1109" s="2" t="s">
        <v>72</v>
      </c>
    </row>
    <row r="1110" spans="9:11" x14ac:dyDescent="0.25">
      <c r="I1110" s="2">
        <v>3634.1280000000102</v>
      </c>
      <c r="J1110" s="2">
        <v>1717.3320000000001</v>
      </c>
      <c r="K1110" s="2" t="s">
        <v>72</v>
      </c>
    </row>
    <row r="1111" spans="9:11" x14ac:dyDescent="0.25">
      <c r="I1111" s="2">
        <v>3711.8880000000099</v>
      </c>
      <c r="J1111" s="2">
        <v>1717.3320000000001</v>
      </c>
      <c r="K1111" s="2" t="s">
        <v>72</v>
      </c>
    </row>
    <row r="1112" spans="9:11" x14ac:dyDescent="0.25">
      <c r="I1112" s="2">
        <v>3789.6480000000101</v>
      </c>
      <c r="J1112" s="2">
        <v>1717.3320000000001</v>
      </c>
      <c r="K1112" s="2" t="s">
        <v>72</v>
      </c>
    </row>
    <row r="1113" spans="9:11" x14ac:dyDescent="0.25">
      <c r="I1113" s="2">
        <v>96.048000000000002</v>
      </c>
      <c r="J1113" s="2">
        <v>1694.672</v>
      </c>
      <c r="K1113" s="2" t="s">
        <v>72</v>
      </c>
    </row>
    <row r="1114" spans="9:11" x14ac:dyDescent="0.25">
      <c r="I1114" s="2">
        <v>173.80799999999999</v>
      </c>
      <c r="J1114" s="2">
        <v>1694.672</v>
      </c>
      <c r="K1114" s="2" t="s">
        <v>72</v>
      </c>
    </row>
    <row r="1115" spans="9:11" x14ac:dyDescent="0.25">
      <c r="I1115" s="2">
        <v>251.56800000000001</v>
      </c>
      <c r="J1115" s="2">
        <v>1694.672</v>
      </c>
      <c r="K1115" s="2" t="s">
        <v>72</v>
      </c>
    </row>
    <row r="1116" spans="9:11" x14ac:dyDescent="0.25">
      <c r="I1116" s="2">
        <v>329.32799999999997</v>
      </c>
      <c r="J1116" s="2">
        <v>1694.672</v>
      </c>
      <c r="K1116" s="2" t="s">
        <v>1327</v>
      </c>
    </row>
    <row r="1117" spans="9:11" x14ac:dyDescent="0.25">
      <c r="I1117" s="2">
        <v>407.08800000000002</v>
      </c>
      <c r="J1117" s="2">
        <v>1694.672</v>
      </c>
      <c r="K1117" s="2" t="s">
        <v>1327</v>
      </c>
    </row>
    <row r="1118" spans="9:11" x14ac:dyDescent="0.25">
      <c r="I1118" s="2">
        <v>484.84800000000001</v>
      </c>
      <c r="J1118" s="2">
        <v>1694.672</v>
      </c>
      <c r="K1118" s="2" t="s">
        <v>1327</v>
      </c>
    </row>
    <row r="1119" spans="9:11" x14ac:dyDescent="0.25">
      <c r="I1119" s="2">
        <v>562.60799999999995</v>
      </c>
      <c r="J1119" s="2">
        <v>1694.672</v>
      </c>
      <c r="K1119" s="2" t="s">
        <v>1327</v>
      </c>
    </row>
    <row r="1120" spans="9:11" x14ac:dyDescent="0.25">
      <c r="I1120" s="2">
        <v>640.36800000000005</v>
      </c>
      <c r="J1120" s="2">
        <v>1694.672</v>
      </c>
      <c r="K1120" s="2" t="s">
        <v>1327</v>
      </c>
    </row>
    <row r="1121" spans="9:11" x14ac:dyDescent="0.25">
      <c r="I1121" s="2">
        <v>718.12800000000004</v>
      </c>
      <c r="J1121" s="2">
        <v>1694.672</v>
      </c>
      <c r="K1121" s="2" t="s">
        <v>1327</v>
      </c>
    </row>
    <row r="1122" spans="9:11" x14ac:dyDescent="0.25">
      <c r="I1122" s="2">
        <v>795.88800000000003</v>
      </c>
      <c r="J1122" s="2">
        <v>1694.672</v>
      </c>
      <c r="K1122" s="2" t="s">
        <v>1327</v>
      </c>
    </row>
    <row r="1123" spans="9:11" x14ac:dyDescent="0.25">
      <c r="I1123" s="2">
        <v>873.64800000000002</v>
      </c>
      <c r="J1123" s="2">
        <v>1694.672</v>
      </c>
      <c r="K1123" s="2" t="s">
        <v>1327</v>
      </c>
    </row>
    <row r="1124" spans="9:11" x14ac:dyDescent="0.25">
      <c r="I1124" s="2">
        <v>951.40800000000002</v>
      </c>
      <c r="J1124" s="2">
        <v>1694.672</v>
      </c>
      <c r="K1124" s="2" t="s">
        <v>1327</v>
      </c>
    </row>
    <row r="1125" spans="9:11" x14ac:dyDescent="0.25">
      <c r="I1125" s="2">
        <v>1029.1679999999999</v>
      </c>
      <c r="J1125" s="2">
        <v>1694.672</v>
      </c>
      <c r="K1125" s="2" t="s">
        <v>1327</v>
      </c>
    </row>
    <row r="1126" spans="9:11" x14ac:dyDescent="0.25">
      <c r="I1126" s="2">
        <v>1106.9280000000001</v>
      </c>
      <c r="J1126" s="2">
        <v>1694.672</v>
      </c>
      <c r="K1126" s="2" t="s">
        <v>1327</v>
      </c>
    </row>
    <row r="1127" spans="9:11" x14ac:dyDescent="0.25">
      <c r="I1127" s="2">
        <v>1184.6880000000001</v>
      </c>
      <c r="J1127" s="2">
        <v>1694.672</v>
      </c>
      <c r="K1127" s="2" t="s">
        <v>1327</v>
      </c>
    </row>
    <row r="1128" spans="9:11" x14ac:dyDescent="0.25">
      <c r="I1128" s="2">
        <v>1262.4480000000001</v>
      </c>
      <c r="J1128" s="2">
        <v>1694.672</v>
      </c>
      <c r="K1128" s="2" t="s">
        <v>1327</v>
      </c>
    </row>
    <row r="1129" spans="9:11" x14ac:dyDescent="0.25">
      <c r="I1129" s="2">
        <v>1340.2080000000001</v>
      </c>
      <c r="J1129" s="2">
        <v>1694.672</v>
      </c>
      <c r="K1129" s="2" t="s">
        <v>1327</v>
      </c>
    </row>
    <row r="1130" spans="9:11" x14ac:dyDescent="0.25">
      <c r="I1130" s="2">
        <v>1417.9680000000001</v>
      </c>
      <c r="J1130" s="2">
        <v>1694.672</v>
      </c>
      <c r="K1130" s="2" t="s">
        <v>1327</v>
      </c>
    </row>
    <row r="1131" spans="9:11" x14ac:dyDescent="0.25">
      <c r="I1131" s="2">
        <v>1495.7280000000001</v>
      </c>
      <c r="J1131" s="2">
        <v>1694.672</v>
      </c>
      <c r="K1131" s="2" t="s">
        <v>1327</v>
      </c>
    </row>
    <row r="1132" spans="9:11" x14ac:dyDescent="0.25">
      <c r="I1132" s="2">
        <v>1573.4880000000001</v>
      </c>
      <c r="J1132" s="2">
        <v>1694.672</v>
      </c>
      <c r="K1132" s="2" t="s">
        <v>1327</v>
      </c>
    </row>
    <row r="1133" spans="9:11" x14ac:dyDescent="0.25">
      <c r="I1133" s="2">
        <v>1651.248</v>
      </c>
      <c r="J1133" s="2">
        <v>1694.672</v>
      </c>
      <c r="K1133" s="2" t="s">
        <v>1327</v>
      </c>
    </row>
    <row r="1134" spans="9:11" x14ac:dyDescent="0.25">
      <c r="I1134" s="2">
        <v>1729.008</v>
      </c>
      <c r="J1134" s="2">
        <v>1694.672</v>
      </c>
      <c r="K1134" s="2" t="s">
        <v>1327</v>
      </c>
    </row>
    <row r="1135" spans="9:11" x14ac:dyDescent="0.25">
      <c r="I1135" s="2">
        <v>1806.768</v>
      </c>
      <c r="J1135" s="2">
        <v>1694.672</v>
      </c>
      <c r="K1135" s="2" t="s">
        <v>1327</v>
      </c>
    </row>
    <row r="1136" spans="9:11" x14ac:dyDescent="0.25">
      <c r="I1136" s="2">
        <v>1884.528</v>
      </c>
      <c r="J1136" s="2">
        <v>1694.672</v>
      </c>
      <c r="K1136" s="2" t="s">
        <v>1327</v>
      </c>
    </row>
    <row r="1137" spans="9:11" x14ac:dyDescent="0.25">
      <c r="I1137" s="2">
        <v>1962.288</v>
      </c>
      <c r="J1137" s="2">
        <v>1694.672</v>
      </c>
      <c r="K1137" s="2" t="s">
        <v>1327</v>
      </c>
    </row>
    <row r="1138" spans="9:11" x14ac:dyDescent="0.25">
      <c r="I1138" s="2">
        <v>2040.048</v>
      </c>
      <c r="J1138" s="2">
        <v>1694.672</v>
      </c>
      <c r="K1138" s="2" t="s">
        <v>1327</v>
      </c>
    </row>
    <row r="1139" spans="9:11" x14ac:dyDescent="0.25">
      <c r="I1139" s="2">
        <v>2117.808</v>
      </c>
      <c r="J1139" s="2">
        <v>1694.672</v>
      </c>
      <c r="K1139" s="2" t="s">
        <v>1327</v>
      </c>
    </row>
    <row r="1140" spans="9:11" x14ac:dyDescent="0.25">
      <c r="I1140" s="2">
        <v>2195.5680000000002</v>
      </c>
      <c r="J1140" s="2">
        <v>1694.672</v>
      </c>
      <c r="K1140" s="2" t="s">
        <v>1327</v>
      </c>
    </row>
    <row r="1141" spans="9:11" x14ac:dyDescent="0.25">
      <c r="I1141" s="2">
        <v>2273.328</v>
      </c>
      <c r="J1141" s="2">
        <v>1694.672</v>
      </c>
      <c r="K1141" s="2" t="s">
        <v>1327</v>
      </c>
    </row>
    <row r="1142" spans="9:11" x14ac:dyDescent="0.25">
      <c r="I1142" s="2">
        <v>2351.0880000000002</v>
      </c>
      <c r="J1142" s="2">
        <v>1694.672</v>
      </c>
      <c r="K1142" s="2" t="s">
        <v>1327</v>
      </c>
    </row>
    <row r="1143" spans="9:11" x14ac:dyDescent="0.25">
      <c r="I1143" s="2">
        <v>2428.848</v>
      </c>
      <c r="J1143" s="2">
        <v>1694.672</v>
      </c>
      <c r="K1143" s="2" t="s">
        <v>1327</v>
      </c>
    </row>
    <row r="1144" spans="9:11" x14ac:dyDescent="0.25">
      <c r="I1144" s="2">
        <v>2506.6080000000002</v>
      </c>
      <c r="J1144" s="2">
        <v>1694.672</v>
      </c>
      <c r="K1144" s="2" t="s">
        <v>1327</v>
      </c>
    </row>
    <row r="1145" spans="9:11" x14ac:dyDescent="0.25">
      <c r="I1145" s="2">
        <v>2584.3679999999999</v>
      </c>
      <c r="J1145" s="2">
        <v>1694.672</v>
      </c>
      <c r="K1145" s="2" t="s">
        <v>1327</v>
      </c>
    </row>
    <row r="1146" spans="9:11" x14ac:dyDescent="0.25">
      <c r="I1146" s="2">
        <v>2662.1280000000002</v>
      </c>
      <c r="J1146" s="2">
        <v>1694.672</v>
      </c>
      <c r="K1146" s="2" t="s">
        <v>1327</v>
      </c>
    </row>
    <row r="1147" spans="9:11" x14ac:dyDescent="0.25">
      <c r="I1147" s="2">
        <v>2739.8879999999999</v>
      </c>
      <c r="J1147" s="2">
        <v>1694.672</v>
      </c>
      <c r="K1147" s="2" t="s">
        <v>1327</v>
      </c>
    </row>
    <row r="1148" spans="9:11" x14ac:dyDescent="0.25">
      <c r="I1148" s="2">
        <v>2817.6480000000001</v>
      </c>
      <c r="J1148" s="2">
        <v>1694.672</v>
      </c>
      <c r="K1148" s="2" t="s">
        <v>1327</v>
      </c>
    </row>
    <row r="1149" spans="9:11" x14ac:dyDescent="0.25">
      <c r="I1149" s="2">
        <v>2895.4079999999999</v>
      </c>
      <c r="J1149" s="2">
        <v>1694.672</v>
      </c>
      <c r="K1149" s="2" t="s">
        <v>1327</v>
      </c>
    </row>
    <row r="1150" spans="9:11" x14ac:dyDescent="0.25">
      <c r="I1150" s="2">
        <v>2973.1680000000101</v>
      </c>
      <c r="J1150" s="2">
        <v>1694.672</v>
      </c>
      <c r="K1150" s="2" t="s">
        <v>1327</v>
      </c>
    </row>
    <row r="1151" spans="9:11" x14ac:dyDescent="0.25">
      <c r="I1151" s="2">
        <v>3050.9280000000099</v>
      </c>
      <c r="J1151" s="2">
        <v>1694.672</v>
      </c>
      <c r="K1151" s="2" t="s">
        <v>1327</v>
      </c>
    </row>
    <row r="1152" spans="9:11" x14ac:dyDescent="0.25">
      <c r="I1152" s="2">
        <v>3128.6880000000101</v>
      </c>
      <c r="J1152" s="2">
        <v>1694.672</v>
      </c>
      <c r="K1152" s="2" t="s">
        <v>1327</v>
      </c>
    </row>
    <row r="1153" spans="9:11" x14ac:dyDescent="0.25">
      <c r="I1153" s="2">
        <v>3206.4480000000099</v>
      </c>
      <c r="J1153" s="2">
        <v>1694.672</v>
      </c>
      <c r="K1153" s="2" t="s">
        <v>1327</v>
      </c>
    </row>
    <row r="1154" spans="9:11" x14ac:dyDescent="0.25">
      <c r="I1154" s="2">
        <v>3284.2080000000101</v>
      </c>
      <c r="J1154" s="2">
        <v>1694.672</v>
      </c>
      <c r="K1154" s="2" t="s">
        <v>1327</v>
      </c>
    </row>
    <row r="1155" spans="9:11" x14ac:dyDescent="0.25">
      <c r="I1155" s="2">
        <v>3361.9680000000099</v>
      </c>
      <c r="J1155" s="2">
        <v>1694.672</v>
      </c>
      <c r="K1155" s="2" t="s">
        <v>1327</v>
      </c>
    </row>
    <row r="1156" spans="9:11" x14ac:dyDescent="0.25">
      <c r="I1156" s="2">
        <v>3439.7280000000101</v>
      </c>
      <c r="J1156" s="2">
        <v>1694.672</v>
      </c>
      <c r="K1156" s="2" t="s">
        <v>1327</v>
      </c>
    </row>
    <row r="1157" spans="9:11" x14ac:dyDescent="0.25">
      <c r="I1157" s="2">
        <v>3517.4880000000098</v>
      </c>
      <c r="J1157" s="2">
        <v>1694.672</v>
      </c>
      <c r="K1157" s="2" t="s">
        <v>1327</v>
      </c>
    </row>
    <row r="1158" spans="9:11" x14ac:dyDescent="0.25">
      <c r="I1158" s="2">
        <v>3595.2480000000101</v>
      </c>
      <c r="J1158" s="2">
        <v>1694.672</v>
      </c>
      <c r="K1158" s="2" t="s">
        <v>1327</v>
      </c>
    </row>
    <row r="1159" spans="9:11" x14ac:dyDescent="0.25">
      <c r="I1159" s="2">
        <v>3673.0080000000098</v>
      </c>
      <c r="J1159" s="2">
        <v>1694.672</v>
      </c>
      <c r="K1159" s="2" t="s">
        <v>1327</v>
      </c>
    </row>
    <row r="1160" spans="9:11" x14ac:dyDescent="0.25">
      <c r="I1160" s="2">
        <v>3750.76800000001</v>
      </c>
      <c r="J1160" s="2">
        <v>1694.672</v>
      </c>
      <c r="K1160" s="2" t="s">
        <v>1327</v>
      </c>
    </row>
    <row r="1161" spans="9:11" x14ac:dyDescent="0.25">
      <c r="I1161" s="2">
        <v>3828.5280000000098</v>
      </c>
      <c r="J1161" s="2">
        <v>1694.672</v>
      </c>
      <c r="K1161" s="2" t="s">
        <v>1327</v>
      </c>
    </row>
    <row r="1162" spans="9:11" x14ac:dyDescent="0.25">
      <c r="I1162" s="2">
        <v>134.928</v>
      </c>
      <c r="J1162" s="2">
        <v>1672.0119999999999</v>
      </c>
      <c r="K1162" s="2" t="s">
        <v>72</v>
      </c>
    </row>
    <row r="1163" spans="9:11" x14ac:dyDescent="0.25">
      <c r="I1163" s="2">
        <v>212.68799999999999</v>
      </c>
      <c r="J1163" s="2">
        <v>1672.0119999999999</v>
      </c>
      <c r="K1163" s="2" t="s">
        <v>72</v>
      </c>
    </row>
    <row r="1164" spans="9:11" x14ac:dyDescent="0.25">
      <c r="I1164" s="2">
        <v>290.44799999999998</v>
      </c>
      <c r="J1164" s="2">
        <v>1672.0119999999999</v>
      </c>
      <c r="K1164" s="2" t="s">
        <v>72</v>
      </c>
    </row>
    <row r="1165" spans="9:11" x14ac:dyDescent="0.25">
      <c r="I1165" s="2">
        <v>368.20800000000003</v>
      </c>
      <c r="J1165" s="2">
        <v>1672.0119999999999</v>
      </c>
      <c r="K1165" s="2" t="s">
        <v>72</v>
      </c>
    </row>
    <row r="1166" spans="9:11" x14ac:dyDescent="0.25">
      <c r="I1166" s="2">
        <v>445.96800000000002</v>
      </c>
      <c r="J1166" s="2">
        <v>1672.0119999999999</v>
      </c>
      <c r="K1166" s="2" t="s">
        <v>72</v>
      </c>
    </row>
    <row r="1167" spans="9:11" x14ac:dyDescent="0.25">
      <c r="I1167" s="2">
        <v>523.72799999999995</v>
      </c>
      <c r="J1167" s="2">
        <v>1672.0119999999999</v>
      </c>
      <c r="K1167" s="2" t="s">
        <v>72</v>
      </c>
    </row>
    <row r="1168" spans="9:11" x14ac:dyDescent="0.25">
      <c r="I1168" s="2">
        <v>601.48800000000006</v>
      </c>
      <c r="J1168" s="2">
        <v>1672.0119999999999</v>
      </c>
      <c r="K1168" s="2" t="s">
        <v>72</v>
      </c>
    </row>
    <row r="1169" spans="9:11" x14ac:dyDescent="0.25">
      <c r="I1169" s="2">
        <v>679.24800000000005</v>
      </c>
      <c r="J1169" s="2">
        <v>1672.0119999999999</v>
      </c>
      <c r="K1169" s="2" t="s">
        <v>72</v>
      </c>
    </row>
    <row r="1170" spans="9:11" x14ac:dyDescent="0.25">
      <c r="I1170" s="2">
        <v>757.00800000000004</v>
      </c>
      <c r="J1170" s="2">
        <v>1672.0119999999999</v>
      </c>
      <c r="K1170" s="2" t="s">
        <v>72</v>
      </c>
    </row>
    <row r="1171" spans="9:11" x14ac:dyDescent="0.25">
      <c r="I1171" s="2">
        <v>834.76800000000003</v>
      </c>
      <c r="J1171" s="2">
        <v>1672.0119999999999</v>
      </c>
      <c r="K1171" s="2" t="s">
        <v>72</v>
      </c>
    </row>
    <row r="1172" spans="9:11" x14ac:dyDescent="0.25">
      <c r="I1172" s="2">
        <v>912.52800000000002</v>
      </c>
      <c r="J1172" s="2">
        <v>1672.0119999999999</v>
      </c>
      <c r="K1172" s="2" t="s">
        <v>72</v>
      </c>
    </row>
    <row r="1173" spans="9:11" x14ac:dyDescent="0.25">
      <c r="I1173" s="2">
        <v>990.28800000000001</v>
      </c>
      <c r="J1173" s="2">
        <v>1672.0119999999999</v>
      </c>
      <c r="K1173" s="2" t="s">
        <v>72</v>
      </c>
    </row>
    <row r="1174" spans="9:11" x14ac:dyDescent="0.25">
      <c r="I1174" s="2">
        <v>1068.048</v>
      </c>
      <c r="J1174" s="2">
        <v>1672.0119999999999</v>
      </c>
      <c r="K1174" s="2" t="s">
        <v>72</v>
      </c>
    </row>
    <row r="1175" spans="9:11" x14ac:dyDescent="0.25">
      <c r="I1175" s="2">
        <v>1145.808</v>
      </c>
      <c r="J1175" s="2">
        <v>1672.0119999999999</v>
      </c>
      <c r="K1175" s="2" t="s">
        <v>72</v>
      </c>
    </row>
    <row r="1176" spans="9:11" x14ac:dyDescent="0.25">
      <c r="I1176" s="2">
        <v>1223.568</v>
      </c>
      <c r="J1176" s="2">
        <v>1672.0119999999999</v>
      </c>
      <c r="K1176" s="2" t="s">
        <v>72</v>
      </c>
    </row>
    <row r="1177" spans="9:11" x14ac:dyDescent="0.25">
      <c r="I1177" s="2">
        <v>1301.328</v>
      </c>
      <c r="J1177" s="2">
        <v>1672.0119999999999</v>
      </c>
      <c r="K1177" s="2" t="s">
        <v>72</v>
      </c>
    </row>
    <row r="1178" spans="9:11" x14ac:dyDescent="0.25">
      <c r="I1178" s="2">
        <v>1379.088</v>
      </c>
      <c r="J1178" s="2">
        <v>1672.0119999999999</v>
      </c>
      <c r="K1178" s="2" t="s">
        <v>72</v>
      </c>
    </row>
    <row r="1179" spans="9:11" x14ac:dyDescent="0.25">
      <c r="I1179" s="2">
        <v>1456.848</v>
      </c>
      <c r="J1179" s="2">
        <v>1672.0119999999999</v>
      </c>
      <c r="K1179" s="2" t="s">
        <v>72</v>
      </c>
    </row>
    <row r="1180" spans="9:11" x14ac:dyDescent="0.25">
      <c r="I1180" s="2">
        <v>1534.6079999999999</v>
      </c>
      <c r="J1180" s="2">
        <v>1672.0119999999999</v>
      </c>
      <c r="K1180" s="2" t="s">
        <v>72</v>
      </c>
    </row>
    <row r="1181" spans="9:11" x14ac:dyDescent="0.25">
      <c r="I1181" s="2">
        <v>1612.3679999999999</v>
      </c>
      <c r="J1181" s="2">
        <v>1672.0119999999999</v>
      </c>
      <c r="K1181" s="2" t="s">
        <v>72</v>
      </c>
    </row>
    <row r="1182" spans="9:11" x14ac:dyDescent="0.25">
      <c r="I1182" s="2">
        <v>1690.1279999999999</v>
      </c>
      <c r="J1182" s="2">
        <v>1672.0119999999999</v>
      </c>
      <c r="K1182" s="2" t="s">
        <v>72</v>
      </c>
    </row>
    <row r="1183" spans="9:11" x14ac:dyDescent="0.25">
      <c r="I1183" s="2">
        <v>1767.8879999999999</v>
      </c>
      <c r="J1183" s="2">
        <v>1672.0119999999999</v>
      </c>
      <c r="K1183" s="2" t="s">
        <v>72</v>
      </c>
    </row>
    <row r="1184" spans="9:11" x14ac:dyDescent="0.25">
      <c r="I1184" s="2">
        <v>1845.6479999999999</v>
      </c>
      <c r="J1184" s="2">
        <v>1672.0119999999999</v>
      </c>
      <c r="K1184" s="2" t="s">
        <v>72</v>
      </c>
    </row>
    <row r="1185" spans="9:11" x14ac:dyDescent="0.25">
      <c r="I1185" s="2">
        <v>1923.4079999999999</v>
      </c>
      <c r="J1185" s="2">
        <v>1672.0119999999999</v>
      </c>
      <c r="K1185" s="2" t="s">
        <v>72</v>
      </c>
    </row>
    <row r="1186" spans="9:11" x14ac:dyDescent="0.25">
      <c r="I1186" s="2">
        <v>2001.1679999999999</v>
      </c>
      <c r="J1186" s="2">
        <v>1672.0119999999999</v>
      </c>
      <c r="K1186" s="2" t="s">
        <v>72</v>
      </c>
    </row>
    <row r="1187" spans="9:11" x14ac:dyDescent="0.25">
      <c r="I1187" s="2">
        <v>2078.9279999999999</v>
      </c>
      <c r="J1187" s="2">
        <v>1672.0119999999999</v>
      </c>
      <c r="K1187" s="2" t="s">
        <v>72</v>
      </c>
    </row>
    <row r="1188" spans="9:11" x14ac:dyDescent="0.25">
      <c r="I1188" s="2">
        <v>2156.6880000000001</v>
      </c>
      <c r="J1188" s="2">
        <v>1672.0119999999999</v>
      </c>
      <c r="K1188" s="2" t="s">
        <v>72</v>
      </c>
    </row>
    <row r="1189" spans="9:11" x14ac:dyDescent="0.25">
      <c r="I1189" s="2">
        <v>2234.4479999999999</v>
      </c>
      <c r="J1189" s="2">
        <v>1672.0119999999999</v>
      </c>
      <c r="K1189" s="2" t="s">
        <v>72</v>
      </c>
    </row>
    <row r="1190" spans="9:11" x14ac:dyDescent="0.25">
      <c r="I1190" s="2">
        <v>2312.2080000000001</v>
      </c>
      <c r="J1190" s="2">
        <v>1672.0119999999999</v>
      </c>
      <c r="K1190" s="2" t="s">
        <v>72</v>
      </c>
    </row>
    <row r="1191" spans="9:11" x14ac:dyDescent="0.25">
      <c r="I1191" s="2">
        <v>2389.9679999999998</v>
      </c>
      <c r="J1191" s="2">
        <v>1672.0119999999999</v>
      </c>
      <c r="K1191" s="2" t="s">
        <v>72</v>
      </c>
    </row>
    <row r="1192" spans="9:11" x14ac:dyDescent="0.25">
      <c r="I1192" s="2">
        <v>2467.7280000000001</v>
      </c>
      <c r="J1192" s="2">
        <v>1672.0119999999999</v>
      </c>
      <c r="K1192" s="2" t="s">
        <v>72</v>
      </c>
    </row>
    <row r="1193" spans="9:11" x14ac:dyDescent="0.25">
      <c r="I1193" s="2">
        <v>2545.4879999999998</v>
      </c>
      <c r="J1193" s="2">
        <v>1672.0119999999999</v>
      </c>
      <c r="K1193" s="2" t="s">
        <v>72</v>
      </c>
    </row>
    <row r="1194" spans="9:11" x14ac:dyDescent="0.25">
      <c r="I1194" s="2">
        <v>2623.248</v>
      </c>
      <c r="J1194" s="2">
        <v>1672.0119999999999</v>
      </c>
      <c r="K1194" s="2" t="s">
        <v>72</v>
      </c>
    </row>
    <row r="1195" spans="9:11" x14ac:dyDescent="0.25">
      <c r="I1195" s="2">
        <v>2701.0079999999998</v>
      </c>
      <c r="J1195" s="2">
        <v>1672.0119999999999</v>
      </c>
      <c r="K1195" s="2" t="s">
        <v>72</v>
      </c>
    </row>
    <row r="1196" spans="9:11" x14ac:dyDescent="0.25">
      <c r="I1196" s="2">
        <v>2778.768</v>
      </c>
      <c r="J1196" s="2">
        <v>1672.0119999999999</v>
      </c>
      <c r="K1196" s="2" t="s">
        <v>72</v>
      </c>
    </row>
    <row r="1197" spans="9:11" x14ac:dyDescent="0.25">
      <c r="I1197" s="2">
        <v>2856.5279999999998</v>
      </c>
      <c r="J1197" s="2">
        <v>1672.0119999999999</v>
      </c>
      <c r="K1197" s="2" t="s">
        <v>72</v>
      </c>
    </row>
    <row r="1198" spans="9:11" x14ac:dyDescent="0.25">
      <c r="I1198" s="2">
        <v>2934.28800000001</v>
      </c>
      <c r="J1198" s="2">
        <v>1672.0119999999999</v>
      </c>
      <c r="K1198" s="2" t="s">
        <v>72</v>
      </c>
    </row>
    <row r="1199" spans="9:11" x14ac:dyDescent="0.25">
      <c r="I1199" s="2">
        <v>3012.0480000000098</v>
      </c>
      <c r="J1199" s="2">
        <v>1672.0119999999999</v>
      </c>
      <c r="K1199" s="2" t="s">
        <v>72</v>
      </c>
    </row>
    <row r="1200" spans="9:11" x14ac:dyDescent="0.25">
      <c r="I1200" s="2">
        <v>3089.80800000001</v>
      </c>
      <c r="J1200" s="2">
        <v>1672.0119999999999</v>
      </c>
      <c r="K1200" s="2" t="s">
        <v>72</v>
      </c>
    </row>
    <row r="1201" spans="9:11" x14ac:dyDescent="0.25">
      <c r="I1201" s="2">
        <v>3167.5680000000102</v>
      </c>
      <c r="J1201" s="2">
        <v>1672.0119999999999</v>
      </c>
      <c r="K1201" s="2" t="s">
        <v>72</v>
      </c>
    </row>
    <row r="1202" spans="9:11" x14ac:dyDescent="0.25">
      <c r="I1202" s="2">
        <v>3245.32800000001</v>
      </c>
      <c r="J1202" s="2">
        <v>1672.0119999999999</v>
      </c>
      <c r="K1202" s="2" t="s">
        <v>72</v>
      </c>
    </row>
    <row r="1203" spans="9:11" x14ac:dyDescent="0.25">
      <c r="I1203" s="2">
        <v>3323.0880000000102</v>
      </c>
      <c r="J1203" s="2">
        <v>1672.0119999999999</v>
      </c>
      <c r="K1203" s="2" t="s">
        <v>72</v>
      </c>
    </row>
    <row r="1204" spans="9:11" x14ac:dyDescent="0.25">
      <c r="I1204" s="2">
        <v>3400.84800000001</v>
      </c>
      <c r="J1204" s="2">
        <v>1672.0119999999999</v>
      </c>
      <c r="K1204" s="2" t="s">
        <v>72</v>
      </c>
    </row>
    <row r="1205" spans="9:11" x14ac:dyDescent="0.25">
      <c r="I1205" s="2">
        <v>3478.6080000000102</v>
      </c>
      <c r="J1205" s="2">
        <v>1672.0119999999999</v>
      </c>
      <c r="K1205" s="2" t="s">
        <v>72</v>
      </c>
    </row>
    <row r="1206" spans="9:11" x14ac:dyDescent="0.25">
      <c r="I1206" s="2">
        <v>3556.3680000000099</v>
      </c>
      <c r="J1206" s="2">
        <v>1672.0119999999999</v>
      </c>
      <c r="K1206" s="2" t="s">
        <v>72</v>
      </c>
    </row>
    <row r="1207" spans="9:11" x14ac:dyDescent="0.25">
      <c r="I1207" s="2">
        <v>3634.1280000000102</v>
      </c>
      <c r="J1207" s="2">
        <v>1672.0119999999999</v>
      </c>
      <c r="K1207" s="2" t="s">
        <v>72</v>
      </c>
    </row>
    <row r="1208" spans="9:11" x14ac:dyDescent="0.25">
      <c r="I1208" s="2">
        <v>3711.8880000000099</v>
      </c>
      <c r="J1208" s="2">
        <v>1672.0119999999999</v>
      </c>
      <c r="K1208" s="2" t="s">
        <v>72</v>
      </c>
    </row>
    <row r="1209" spans="9:11" x14ac:dyDescent="0.25">
      <c r="I1209" s="2">
        <v>3789.6480000000101</v>
      </c>
      <c r="J1209" s="2">
        <v>1672.0119999999999</v>
      </c>
      <c r="K1209" s="2" t="s">
        <v>72</v>
      </c>
    </row>
    <row r="1210" spans="9:11" x14ac:dyDescent="0.25">
      <c r="I1210" s="2">
        <v>96.048000000000002</v>
      </c>
      <c r="J1210" s="2">
        <v>1649.3520000000001</v>
      </c>
      <c r="K1210" s="2" t="s">
        <v>72</v>
      </c>
    </row>
    <row r="1211" spans="9:11" x14ac:dyDescent="0.25">
      <c r="I1211" s="2">
        <v>173.80799999999999</v>
      </c>
      <c r="J1211" s="2">
        <v>1649.3520000000001</v>
      </c>
      <c r="K1211" s="2" t="s">
        <v>72</v>
      </c>
    </row>
    <row r="1212" spans="9:11" x14ac:dyDescent="0.25">
      <c r="I1212" s="2">
        <v>251.56800000000001</v>
      </c>
      <c r="J1212" s="2">
        <v>1649.3520000000001</v>
      </c>
      <c r="K1212" s="2" t="s">
        <v>72</v>
      </c>
    </row>
    <row r="1213" spans="9:11" x14ac:dyDescent="0.25">
      <c r="I1213" s="2">
        <v>329.32799999999997</v>
      </c>
      <c r="J1213" s="2">
        <v>1649.3520000000001</v>
      </c>
      <c r="K1213" s="2" t="s">
        <v>1327</v>
      </c>
    </row>
    <row r="1214" spans="9:11" x14ac:dyDescent="0.25">
      <c r="I1214" s="2">
        <v>407.08800000000002</v>
      </c>
      <c r="J1214" s="2">
        <v>1649.3520000000001</v>
      </c>
      <c r="K1214" s="2" t="s">
        <v>1327</v>
      </c>
    </row>
    <row r="1215" spans="9:11" x14ac:dyDescent="0.25">
      <c r="I1215" s="2">
        <v>484.84800000000001</v>
      </c>
      <c r="J1215" s="2">
        <v>1649.3520000000001</v>
      </c>
      <c r="K1215" s="2" t="s">
        <v>1327</v>
      </c>
    </row>
    <row r="1216" spans="9:11" x14ac:dyDescent="0.25">
      <c r="I1216" s="2">
        <v>562.60799999999995</v>
      </c>
      <c r="J1216" s="2">
        <v>1649.3520000000001</v>
      </c>
      <c r="K1216" s="2" t="s">
        <v>1327</v>
      </c>
    </row>
    <row r="1217" spans="9:11" x14ac:dyDescent="0.25">
      <c r="I1217" s="2">
        <v>640.36800000000005</v>
      </c>
      <c r="J1217" s="2">
        <v>1649.3520000000001</v>
      </c>
      <c r="K1217" s="2" t="s">
        <v>1327</v>
      </c>
    </row>
    <row r="1218" spans="9:11" x14ac:dyDescent="0.25">
      <c r="I1218" s="2">
        <v>718.12800000000004</v>
      </c>
      <c r="J1218" s="2">
        <v>1649.3520000000001</v>
      </c>
      <c r="K1218" s="2" t="s">
        <v>1327</v>
      </c>
    </row>
    <row r="1219" spans="9:11" x14ac:dyDescent="0.25">
      <c r="I1219" s="2">
        <v>795.88800000000003</v>
      </c>
      <c r="J1219" s="2">
        <v>1649.3520000000001</v>
      </c>
      <c r="K1219" s="2" t="s">
        <v>1327</v>
      </c>
    </row>
    <row r="1220" spans="9:11" x14ac:dyDescent="0.25">
      <c r="I1220" s="2">
        <v>873.64800000000002</v>
      </c>
      <c r="J1220" s="2">
        <v>1649.3520000000001</v>
      </c>
      <c r="K1220" s="2" t="s">
        <v>1327</v>
      </c>
    </row>
    <row r="1221" spans="9:11" x14ac:dyDescent="0.25">
      <c r="I1221" s="2">
        <v>951.40800000000002</v>
      </c>
      <c r="J1221" s="2">
        <v>1649.3520000000001</v>
      </c>
      <c r="K1221" s="2" t="s">
        <v>1327</v>
      </c>
    </row>
    <row r="1222" spans="9:11" x14ac:dyDescent="0.25">
      <c r="I1222" s="2">
        <v>1029.1679999999999</v>
      </c>
      <c r="J1222" s="2">
        <v>1649.3520000000001</v>
      </c>
      <c r="K1222" s="2" t="s">
        <v>1327</v>
      </c>
    </row>
    <row r="1223" spans="9:11" x14ac:dyDescent="0.25">
      <c r="I1223" s="2">
        <v>1106.9280000000001</v>
      </c>
      <c r="J1223" s="2">
        <v>1649.3520000000001</v>
      </c>
      <c r="K1223" s="2" t="s">
        <v>1327</v>
      </c>
    </row>
    <row r="1224" spans="9:11" x14ac:dyDescent="0.25">
      <c r="I1224" s="2">
        <v>1184.6880000000001</v>
      </c>
      <c r="J1224" s="2">
        <v>1649.3520000000001</v>
      </c>
      <c r="K1224" s="2" t="s">
        <v>1327</v>
      </c>
    </row>
    <row r="1225" spans="9:11" x14ac:dyDescent="0.25">
      <c r="I1225" s="2">
        <v>1262.4480000000001</v>
      </c>
      <c r="J1225" s="2">
        <v>1649.3520000000001</v>
      </c>
      <c r="K1225" s="2" t="s">
        <v>1327</v>
      </c>
    </row>
    <row r="1226" spans="9:11" x14ac:dyDescent="0.25">
      <c r="I1226" s="2">
        <v>1340.2080000000001</v>
      </c>
      <c r="J1226" s="2">
        <v>1649.3520000000001</v>
      </c>
      <c r="K1226" s="2" t="s">
        <v>1327</v>
      </c>
    </row>
    <row r="1227" spans="9:11" x14ac:dyDescent="0.25">
      <c r="I1227" s="2">
        <v>1417.9680000000001</v>
      </c>
      <c r="J1227" s="2">
        <v>1649.3520000000001</v>
      </c>
      <c r="K1227" s="2" t="s">
        <v>1327</v>
      </c>
    </row>
    <row r="1228" spans="9:11" x14ac:dyDescent="0.25">
      <c r="I1228" s="2">
        <v>1495.7280000000001</v>
      </c>
      <c r="J1228" s="2">
        <v>1649.3520000000001</v>
      </c>
      <c r="K1228" s="2" t="s">
        <v>1327</v>
      </c>
    </row>
    <row r="1229" spans="9:11" x14ac:dyDescent="0.25">
      <c r="I1229" s="2">
        <v>1573.4880000000001</v>
      </c>
      <c r="J1229" s="2">
        <v>1649.3520000000001</v>
      </c>
      <c r="K1229" s="2" t="s">
        <v>1327</v>
      </c>
    </row>
    <row r="1230" spans="9:11" x14ac:dyDescent="0.25">
      <c r="I1230" s="2">
        <v>1651.248</v>
      </c>
      <c r="J1230" s="2">
        <v>1649.3520000000001</v>
      </c>
      <c r="K1230" s="2" t="s">
        <v>1327</v>
      </c>
    </row>
    <row r="1231" spans="9:11" x14ac:dyDescent="0.25">
      <c r="I1231" s="2">
        <v>1729.008</v>
      </c>
      <c r="J1231" s="2">
        <v>1649.3520000000001</v>
      </c>
      <c r="K1231" s="2" t="s">
        <v>1327</v>
      </c>
    </row>
    <row r="1232" spans="9:11" x14ac:dyDescent="0.25">
      <c r="I1232" s="2">
        <v>1806.768</v>
      </c>
      <c r="J1232" s="2">
        <v>1649.3520000000001</v>
      </c>
      <c r="K1232" s="2" t="s">
        <v>1327</v>
      </c>
    </row>
    <row r="1233" spans="9:11" x14ac:dyDescent="0.25">
      <c r="I1233" s="2">
        <v>1884.528</v>
      </c>
      <c r="J1233" s="2">
        <v>1649.3520000000001</v>
      </c>
      <c r="K1233" s="2" t="s">
        <v>1327</v>
      </c>
    </row>
    <row r="1234" spans="9:11" x14ac:dyDescent="0.25">
      <c r="I1234" s="2">
        <v>1962.288</v>
      </c>
      <c r="J1234" s="2">
        <v>1649.3520000000001</v>
      </c>
      <c r="K1234" s="2" t="s">
        <v>1327</v>
      </c>
    </row>
    <row r="1235" spans="9:11" x14ac:dyDescent="0.25">
      <c r="I1235" s="2">
        <v>2040.048</v>
      </c>
      <c r="J1235" s="2">
        <v>1649.3520000000001</v>
      </c>
      <c r="K1235" s="2" t="s">
        <v>1327</v>
      </c>
    </row>
    <row r="1236" spans="9:11" x14ac:dyDescent="0.25">
      <c r="I1236" s="2">
        <v>2117.808</v>
      </c>
      <c r="J1236" s="2">
        <v>1649.3520000000001</v>
      </c>
      <c r="K1236" s="2" t="s">
        <v>1327</v>
      </c>
    </row>
    <row r="1237" spans="9:11" x14ac:dyDescent="0.25">
      <c r="I1237" s="2">
        <v>2195.5680000000002</v>
      </c>
      <c r="J1237" s="2">
        <v>1649.3520000000001</v>
      </c>
      <c r="K1237" s="2" t="s">
        <v>1327</v>
      </c>
    </row>
    <row r="1238" spans="9:11" x14ac:dyDescent="0.25">
      <c r="I1238" s="2">
        <v>2273.328</v>
      </c>
      <c r="J1238" s="2">
        <v>1649.3520000000001</v>
      </c>
      <c r="K1238" s="2" t="s">
        <v>1327</v>
      </c>
    </row>
    <row r="1239" spans="9:11" x14ac:dyDescent="0.25">
      <c r="I1239" s="2">
        <v>2351.0880000000002</v>
      </c>
      <c r="J1239" s="2">
        <v>1649.3520000000001</v>
      </c>
      <c r="K1239" s="2" t="s">
        <v>1327</v>
      </c>
    </row>
    <row r="1240" spans="9:11" x14ac:dyDescent="0.25">
      <c r="I1240" s="2">
        <v>2428.848</v>
      </c>
      <c r="J1240" s="2">
        <v>1649.3520000000001</v>
      </c>
      <c r="K1240" s="2" t="s">
        <v>1327</v>
      </c>
    </row>
    <row r="1241" spans="9:11" x14ac:dyDescent="0.25">
      <c r="I1241" s="2">
        <v>2506.6080000000002</v>
      </c>
      <c r="J1241" s="2">
        <v>1649.3520000000001</v>
      </c>
      <c r="K1241" s="2" t="s">
        <v>1327</v>
      </c>
    </row>
    <row r="1242" spans="9:11" x14ac:dyDescent="0.25">
      <c r="I1242" s="2">
        <v>2584.3679999999999</v>
      </c>
      <c r="J1242" s="2">
        <v>1649.3520000000001</v>
      </c>
      <c r="K1242" s="2" t="s">
        <v>1327</v>
      </c>
    </row>
    <row r="1243" spans="9:11" x14ac:dyDescent="0.25">
      <c r="I1243" s="2">
        <v>2662.1280000000002</v>
      </c>
      <c r="J1243" s="2">
        <v>1649.3520000000001</v>
      </c>
      <c r="K1243" s="2" t="s">
        <v>1327</v>
      </c>
    </row>
    <row r="1244" spans="9:11" x14ac:dyDescent="0.25">
      <c r="I1244" s="2">
        <v>2739.8879999999999</v>
      </c>
      <c r="J1244" s="2">
        <v>1649.3520000000001</v>
      </c>
      <c r="K1244" s="2" t="s">
        <v>1327</v>
      </c>
    </row>
    <row r="1245" spans="9:11" x14ac:dyDescent="0.25">
      <c r="I1245" s="2">
        <v>2817.6480000000001</v>
      </c>
      <c r="J1245" s="2">
        <v>1649.3520000000001</v>
      </c>
      <c r="K1245" s="2" t="s">
        <v>1327</v>
      </c>
    </row>
    <row r="1246" spans="9:11" x14ac:dyDescent="0.25">
      <c r="I1246" s="2">
        <v>2895.4079999999999</v>
      </c>
      <c r="J1246" s="2">
        <v>1649.3520000000001</v>
      </c>
      <c r="K1246" s="2" t="s">
        <v>1327</v>
      </c>
    </row>
    <row r="1247" spans="9:11" x14ac:dyDescent="0.25">
      <c r="I1247" s="2">
        <v>2973.1680000000101</v>
      </c>
      <c r="J1247" s="2">
        <v>1649.3520000000001</v>
      </c>
      <c r="K1247" s="2" t="s">
        <v>1327</v>
      </c>
    </row>
    <row r="1248" spans="9:11" x14ac:dyDescent="0.25">
      <c r="I1248" s="2">
        <v>3050.9280000000099</v>
      </c>
      <c r="J1248" s="2">
        <v>1649.3520000000001</v>
      </c>
      <c r="K1248" s="2" t="s">
        <v>1327</v>
      </c>
    </row>
    <row r="1249" spans="9:11" x14ac:dyDescent="0.25">
      <c r="I1249" s="2">
        <v>3128.6880000000101</v>
      </c>
      <c r="J1249" s="2">
        <v>1649.3520000000001</v>
      </c>
      <c r="K1249" s="2" t="s">
        <v>1327</v>
      </c>
    </row>
    <row r="1250" spans="9:11" x14ac:dyDescent="0.25">
      <c r="I1250" s="2">
        <v>3206.4480000000099</v>
      </c>
      <c r="J1250" s="2">
        <v>1649.3520000000001</v>
      </c>
      <c r="K1250" s="2" t="s">
        <v>1327</v>
      </c>
    </row>
    <row r="1251" spans="9:11" x14ac:dyDescent="0.25">
      <c r="I1251" s="2">
        <v>3284.2080000000101</v>
      </c>
      <c r="J1251" s="2">
        <v>1649.3520000000001</v>
      </c>
      <c r="K1251" s="2" t="s">
        <v>1327</v>
      </c>
    </row>
    <row r="1252" spans="9:11" x14ac:dyDescent="0.25">
      <c r="I1252" s="2">
        <v>3361.9680000000099</v>
      </c>
      <c r="J1252" s="2">
        <v>1649.3520000000001</v>
      </c>
      <c r="K1252" s="2" t="s">
        <v>1327</v>
      </c>
    </row>
    <row r="1253" spans="9:11" x14ac:dyDescent="0.25">
      <c r="I1253" s="2">
        <v>3439.7280000000101</v>
      </c>
      <c r="J1253" s="2">
        <v>1649.3520000000001</v>
      </c>
      <c r="K1253" s="2" t="s">
        <v>1327</v>
      </c>
    </row>
    <row r="1254" spans="9:11" x14ac:dyDescent="0.25">
      <c r="I1254" s="2">
        <v>3517.4880000000098</v>
      </c>
      <c r="J1254" s="2">
        <v>1649.3520000000001</v>
      </c>
      <c r="K1254" s="2" t="s">
        <v>1327</v>
      </c>
    </row>
    <row r="1255" spans="9:11" x14ac:dyDescent="0.25">
      <c r="I1255" s="2">
        <v>3595.2480000000101</v>
      </c>
      <c r="J1255" s="2">
        <v>1649.3520000000001</v>
      </c>
      <c r="K1255" s="2" t="s">
        <v>1327</v>
      </c>
    </row>
    <row r="1256" spans="9:11" x14ac:dyDescent="0.25">
      <c r="I1256" s="2">
        <v>3673.0080000000098</v>
      </c>
      <c r="J1256" s="2">
        <v>1649.3520000000001</v>
      </c>
      <c r="K1256" s="2" t="s">
        <v>1327</v>
      </c>
    </row>
    <row r="1257" spans="9:11" x14ac:dyDescent="0.25">
      <c r="I1257" s="2">
        <v>3750.76800000001</v>
      </c>
      <c r="J1257" s="2">
        <v>1649.3520000000001</v>
      </c>
      <c r="K1257" s="2" t="s">
        <v>1327</v>
      </c>
    </row>
    <row r="1258" spans="9:11" x14ac:dyDescent="0.25">
      <c r="I1258" s="2">
        <v>3828.5280000000098</v>
      </c>
      <c r="J1258" s="2">
        <v>1649.3520000000001</v>
      </c>
      <c r="K1258" s="2" t="s">
        <v>1327</v>
      </c>
    </row>
    <row r="1259" spans="9:11" x14ac:dyDescent="0.25">
      <c r="I1259" s="2">
        <v>134.928</v>
      </c>
      <c r="J1259" s="2">
        <v>1626.692</v>
      </c>
      <c r="K1259" s="2" t="s">
        <v>72</v>
      </c>
    </row>
    <row r="1260" spans="9:11" x14ac:dyDescent="0.25">
      <c r="I1260" s="2">
        <v>212.68799999999999</v>
      </c>
      <c r="J1260" s="2">
        <v>1626.692</v>
      </c>
      <c r="K1260" s="2" t="s">
        <v>72</v>
      </c>
    </row>
    <row r="1261" spans="9:11" x14ac:dyDescent="0.25">
      <c r="I1261" s="2">
        <v>290.44799999999998</v>
      </c>
      <c r="J1261" s="2">
        <v>1626.692</v>
      </c>
      <c r="K1261" s="2" t="s">
        <v>72</v>
      </c>
    </row>
    <row r="1262" spans="9:11" x14ac:dyDescent="0.25">
      <c r="I1262" s="2">
        <v>368.20800000000003</v>
      </c>
      <c r="J1262" s="2">
        <v>1626.692</v>
      </c>
      <c r="K1262" s="2" t="s">
        <v>72</v>
      </c>
    </row>
    <row r="1263" spans="9:11" x14ac:dyDescent="0.25">
      <c r="I1263" s="2">
        <v>445.96800000000002</v>
      </c>
      <c r="J1263" s="2">
        <v>1626.692</v>
      </c>
      <c r="K1263" s="2" t="s">
        <v>72</v>
      </c>
    </row>
    <row r="1264" spans="9:11" x14ac:dyDescent="0.25">
      <c r="I1264" s="2">
        <v>523.72799999999995</v>
      </c>
      <c r="J1264" s="2">
        <v>1626.692</v>
      </c>
      <c r="K1264" s="2" t="s">
        <v>72</v>
      </c>
    </row>
    <row r="1265" spans="9:11" x14ac:dyDescent="0.25">
      <c r="I1265" s="2">
        <v>601.48800000000006</v>
      </c>
      <c r="J1265" s="2">
        <v>1626.692</v>
      </c>
      <c r="K1265" s="2" t="s">
        <v>72</v>
      </c>
    </row>
    <row r="1266" spans="9:11" x14ac:dyDescent="0.25">
      <c r="I1266" s="2">
        <v>679.24800000000005</v>
      </c>
      <c r="J1266" s="2">
        <v>1626.692</v>
      </c>
      <c r="K1266" s="2" t="s">
        <v>72</v>
      </c>
    </row>
    <row r="1267" spans="9:11" x14ac:dyDescent="0.25">
      <c r="I1267" s="2">
        <v>757.00800000000004</v>
      </c>
      <c r="J1267" s="2">
        <v>1626.692</v>
      </c>
      <c r="K1267" s="2" t="s">
        <v>72</v>
      </c>
    </row>
    <row r="1268" spans="9:11" x14ac:dyDescent="0.25">
      <c r="I1268" s="2">
        <v>834.76800000000003</v>
      </c>
      <c r="J1268" s="2">
        <v>1626.692</v>
      </c>
      <c r="K1268" s="2" t="s">
        <v>72</v>
      </c>
    </row>
    <row r="1269" spans="9:11" x14ac:dyDescent="0.25">
      <c r="I1269" s="2">
        <v>912.52800000000002</v>
      </c>
      <c r="J1269" s="2">
        <v>1626.692</v>
      </c>
      <c r="K1269" s="2" t="s">
        <v>72</v>
      </c>
    </row>
    <row r="1270" spans="9:11" x14ac:dyDescent="0.25">
      <c r="I1270" s="2">
        <v>990.28800000000001</v>
      </c>
      <c r="J1270" s="2">
        <v>1626.692</v>
      </c>
      <c r="K1270" s="2" t="s">
        <v>72</v>
      </c>
    </row>
    <row r="1271" spans="9:11" x14ac:dyDescent="0.25">
      <c r="I1271" s="2">
        <v>1068.048</v>
      </c>
      <c r="J1271" s="2">
        <v>1626.692</v>
      </c>
      <c r="K1271" s="2" t="s">
        <v>72</v>
      </c>
    </row>
    <row r="1272" spans="9:11" x14ac:dyDescent="0.25">
      <c r="I1272" s="2">
        <v>1145.808</v>
      </c>
      <c r="J1272" s="2">
        <v>1626.692</v>
      </c>
      <c r="K1272" s="2" t="s">
        <v>72</v>
      </c>
    </row>
    <row r="1273" spans="9:11" x14ac:dyDescent="0.25">
      <c r="I1273" s="2">
        <v>1223.568</v>
      </c>
      <c r="J1273" s="2">
        <v>1626.692</v>
      </c>
      <c r="K1273" s="2" t="s">
        <v>72</v>
      </c>
    </row>
    <row r="1274" spans="9:11" x14ac:dyDescent="0.25">
      <c r="I1274" s="2">
        <v>1301.328</v>
      </c>
      <c r="J1274" s="2">
        <v>1626.692</v>
      </c>
      <c r="K1274" s="2" t="s">
        <v>72</v>
      </c>
    </row>
    <row r="1275" spans="9:11" x14ac:dyDescent="0.25">
      <c r="I1275" s="2">
        <v>1379.088</v>
      </c>
      <c r="J1275" s="2">
        <v>1626.692</v>
      </c>
      <c r="K1275" s="2" t="s">
        <v>72</v>
      </c>
    </row>
    <row r="1276" spans="9:11" x14ac:dyDescent="0.25">
      <c r="I1276" s="2">
        <v>1456.848</v>
      </c>
      <c r="J1276" s="2">
        <v>1626.692</v>
      </c>
      <c r="K1276" s="2" t="s">
        <v>72</v>
      </c>
    </row>
    <row r="1277" spans="9:11" x14ac:dyDescent="0.25">
      <c r="I1277" s="2">
        <v>1534.6079999999999</v>
      </c>
      <c r="J1277" s="2">
        <v>1626.692</v>
      </c>
      <c r="K1277" s="2" t="s">
        <v>72</v>
      </c>
    </row>
    <row r="1278" spans="9:11" x14ac:dyDescent="0.25">
      <c r="I1278" s="2">
        <v>1612.3679999999999</v>
      </c>
      <c r="J1278" s="2">
        <v>1626.692</v>
      </c>
      <c r="K1278" s="2" t="s">
        <v>72</v>
      </c>
    </row>
    <row r="1279" spans="9:11" x14ac:dyDescent="0.25">
      <c r="I1279" s="2">
        <v>1690.1279999999999</v>
      </c>
      <c r="J1279" s="2">
        <v>1626.692</v>
      </c>
      <c r="K1279" s="2" t="s">
        <v>72</v>
      </c>
    </row>
    <row r="1280" spans="9:11" x14ac:dyDescent="0.25">
      <c r="I1280" s="2">
        <v>1767.8879999999999</v>
      </c>
      <c r="J1280" s="2">
        <v>1626.692</v>
      </c>
      <c r="K1280" s="2" t="s">
        <v>72</v>
      </c>
    </row>
    <row r="1281" spans="9:11" x14ac:dyDescent="0.25">
      <c r="I1281" s="2">
        <v>1845.6479999999999</v>
      </c>
      <c r="J1281" s="2">
        <v>1626.692</v>
      </c>
      <c r="K1281" s="2" t="s">
        <v>72</v>
      </c>
    </row>
    <row r="1282" spans="9:11" x14ac:dyDescent="0.25">
      <c r="I1282" s="2">
        <v>1923.4079999999999</v>
      </c>
      <c r="J1282" s="2">
        <v>1626.692</v>
      </c>
      <c r="K1282" s="2" t="s">
        <v>72</v>
      </c>
    </row>
    <row r="1283" spans="9:11" x14ac:dyDescent="0.25">
      <c r="I1283" s="2">
        <v>2001.1679999999999</v>
      </c>
      <c r="J1283" s="2">
        <v>1626.692</v>
      </c>
      <c r="K1283" s="2" t="s">
        <v>72</v>
      </c>
    </row>
    <row r="1284" spans="9:11" x14ac:dyDescent="0.25">
      <c r="I1284" s="2">
        <v>2078.9279999999999</v>
      </c>
      <c r="J1284" s="2">
        <v>1626.692</v>
      </c>
      <c r="K1284" s="2" t="s">
        <v>72</v>
      </c>
    </row>
    <row r="1285" spans="9:11" x14ac:dyDescent="0.25">
      <c r="I1285" s="2">
        <v>2156.6880000000001</v>
      </c>
      <c r="J1285" s="2">
        <v>1626.692</v>
      </c>
      <c r="K1285" s="2" t="s">
        <v>72</v>
      </c>
    </row>
    <row r="1286" spans="9:11" x14ac:dyDescent="0.25">
      <c r="I1286" s="2">
        <v>2234.4479999999999</v>
      </c>
      <c r="J1286" s="2">
        <v>1626.692</v>
      </c>
      <c r="K1286" s="2" t="s">
        <v>72</v>
      </c>
    </row>
    <row r="1287" spans="9:11" x14ac:dyDescent="0.25">
      <c r="I1287" s="2">
        <v>2312.2080000000001</v>
      </c>
      <c r="J1287" s="2">
        <v>1626.692</v>
      </c>
      <c r="K1287" s="2" t="s">
        <v>72</v>
      </c>
    </row>
    <row r="1288" spans="9:11" x14ac:dyDescent="0.25">
      <c r="I1288" s="2">
        <v>2389.9679999999998</v>
      </c>
      <c r="J1288" s="2">
        <v>1626.692</v>
      </c>
      <c r="K1288" s="2" t="s">
        <v>72</v>
      </c>
    </row>
    <row r="1289" spans="9:11" x14ac:dyDescent="0.25">
      <c r="I1289" s="2">
        <v>2467.7280000000001</v>
      </c>
      <c r="J1289" s="2">
        <v>1626.692</v>
      </c>
      <c r="K1289" s="2" t="s">
        <v>72</v>
      </c>
    </row>
    <row r="1290" spans="9:11" x14ac:dyDescent="0.25">
      <c r="I1290" s="2">
        <v>2545.4879999999998</v>
      </c>
      <c r="J1290" s="2">
        <v>1626.692</v>
      </c>
      <c r="K1290" s="2" t="s">
        <v>72</v>
      </c>
    </row>
    <row r="1291" spans="9:11" x14ac:dyDescent="0.25">
      <c r="I1291" s="2">
        <v>2623.248</v>
      </c>
      <c r="J1291" s="2">
        <v>1626.692</v>
      </c>
      <c r="K1291" s="2" t="s">
        <v>72</v>
      </c>
    </row>
    <row r="1292" spans="9:11" x14ac:dyDescent="0.25">
      <c r="I1292" s="2">
        <v>2701.0079999999998</v>
      </c>
      <c r="J1292" s="2">
        <v>1626.692</v>
      </c>
      <c r="K1292" s="2" t="s">
        <v>72</v>
      </c>
    </row>
    <row r="1293" spans="9:11" x14ac:dyDescent="0.25">
      <c r="I1293" s="2">
        <v>2778.768</v>
      </c>
      <c r="J1293" s="2">
        <v>1626.692</v>
      </c>
      <c r="K1293" s="2" t="s">
        <v>72</v>
      </c>
    </row>
    <row r="1294" spans="9:11" x14ac:dyDescent="0.25">
      <c r="I1294" s="2">
        <v>2856.5279999999998</v>
      </c>
      <c r="J1294" s="2">
        <v>1626.692</v>
      </c>
      <c r="K1294" s="2" t="s">
        <v>72</v>
      </c>
    </row>
    <row r="1295" spans="9:11" x14ac:dyDescent="0.25">
      <c r="I1295" s="2">
        <v>2934.28800000001</v>
      </c>
      <c r="J1295" s="2">
        <v>1626.692</v>
      </c>
      <c r="K1295" s="2" t="s">
        <v>72</v>
      </c>
    </row>
    <row r="1296" spans="9:11" x14ac:dyDescent="0.25">
      <c r="I1296" s="2">
        <v>3012.0480000000098</v>
      </c>
      <c r="J1296" s="2">
        <v>1626.692</v>
      </c>
      <c r="K1296" s="2" t="s">
        <v>72</v>
      </c>
    </row>
    <row r="1297" spans="9:11" x14ac:dyDescent="0.25">
      <c r="I1297" s="2">
        <v>3089.80800000001</v>
      </c>
      <c r="J1297" s="2">
        <v>1626.692</v>
      </c>
      <c r="K1297" s="2" t="s">
        <v>72</v>
      </c>
    </row>
    <row r="1298" spans="9:11" x14ac:dyDescent="0.25">
      <c r="I1298" s="2">
        <v>3167.5680000000102</v>
      </c>
      <c r="J1298" s="2">
        <v>1626.692</v>
      </c>
      <c r="K1298" s="2" t="s">
        <v>72</v>
      </c>
    </row>
    <row r="1299" spans="9:11" x14ac:dyDescent="0.25">
      <c r="I1299" s="2">
        <v>3245.32800000001</v>
      </c>
      <c r="J1299" s="2">
        <v>1626.692</v>
      </c>
      <c r="K1299" s="2" t="s">
        <v>72</v>
      </c>
    </row>
    <row r="1300" spans="9:11" x14ac:dyDescent="0.25">
      <c r="I1300" s="2">
        <v>3323.0880000000102</v>
      </c>
      <c r="J1300" s="2">
        <v>1626.692</v>
      </c>
      <c r="K1300" s="2" t="s">
        <v>1413</v>
      </c>
    </row>
    <row r="1301" spans="9:11" x14ac:dyDescent="0.25">
      <c r="I1301" s="2">
        <v>3400.84800000001</v>
      </c>
      <c r="J1301" s="2">
        <v>1626.692</v>
      </c>
      <c r="K1301" s="2" t="s">
        <v>72</v>
      </c>
    </row>
    <row r="1302" spans="9:11" x14ac:dyDescent="0.25">
      <c r="I1302" s="2">
        <v>3478.6080000000102</v>
      </c>
      <c r="J1302" s="2">
        <v>1626.692</v>
      </c>
      <c r="K1302" s="2" t="s">
        <v>72</v>
      </c>
    </row>
    <row r="1303" spans="9:11" x14ac:dyDescent="0.25">
      <c r="I1303" s="2">
        <v>3556.3680000000099</v>
      </c>
      <c r="J1303" s="2">
        <v>1626.692</v>
      </c>
      <c r="K1303" s="2" t="s">
        <v>72</v>
      </c>
    </row>
    <row r="1304" spans="9:11" x14ac:dyDescent="0.25">
      <c r="I1304" s="2">
        <v>3634.1280000000102</v>
      </c>
      <c r="J1304" s="2">
        <v>1626.692</v>
      </c>
      <c r="K1304" s="2" t="s">
        <v>72</v>
      </c>
    </row>
    <row r="1305" spans="9:11" x14ac:dyDescent="0.25">
      <c r="I1305" s="2">
        <v>3711.8880000000099</v>
      </c>
      <c r="J1305" s="2">
        <v>1626.692</v>
      </c>
      <c r="K1305" s="2" t="s">
        <v>72</v>
      </c>
    </row>
    <row r="1306" spans="9:11" x14ac:dyDescent="0.25">
      <c r="I1306" s="2">
        <v>3789.6480000000101</v>
      </c>
      <c r="J1306" s="2">
        <v>1626.692</v>
      </c>
      <c r="K1306" s="2" t="s">
        <v>72</v>
      </c>
    </row>
    <row r="1307" spans="9:11" x14ac:dyDescent="0.25">
      <c r="I1307" s="2">
        <v>96.048000000000002</v>
      </c>
      <c r="J1307" s="2">
        <v>1604.0319999999999</v>
      </c>
      <c r="K1307" s="2" t="s">
        <v>72</v>
      </c>
    </row>
    <row r="1308" spans="9:11" x14ac:dyDescent="0.25">
      <c r="I1308" s="2">
        <v>173.80799999999999</v>
      </c>
      <c r="J1308" s="2">
        <v>1604.0319999999999</v>
      </c>
      <c r="K1308" s="2" t="s">
        <v>72</v>
      </c>
    </row>
    <row r="1309" spans="9:11" x14ac:dyDescent="0.25">
      <c r="I1309" s="2">
        <v>251.56800000000001</v>
      </c>
      <c r="J1309" s="2">
        <v>1604.0319999999999</v>
      </c>
      <c r="K1309" s="2" t="s">
        <v>72</v>
      </c>
    </row>
    <row r="1310" spans="9:11" x14ac:dyDescent="0.25">
      <c r="I1310" s="2">
        <v>329.32799999999997</v>
      </c>
      <c r="J1310" s="2">
        <v>1604.0319999999999</v>
      </c>
      <c r="K1310" s="2" t="s">
        <v>1327</v>
      </c>
    </row>
    <row r="1311" spans="9:11" x14ac:dyDescent="0.25">
      <c r="I1311" s="2">
        <v>407.08800000000002</v>
      </c>
      <c r="J1311" s="2">
        <v>1604.0319999999999</v>
      </c>
      <c r="K1311" s="2" t="s">
        <v>1327</v>
      </c>
    </row>
    <row r="1312" spans="9:11" x14ac:dyDescent="0.25">
      <c r="I1312" s="2">
        <v>484.84800000000001</v>
      </c>
      <c r="J1312" s="2">
        <v>1604.0319999999999</v>
      </c>
      <c r="K1312" s="2" t="s">
        <v>1327</v>
      </c>
    </row>
    <row r="1313" spans="9:11" x14ac:dyDescent="0.25">
      <c r="I1313" s="2">
        <v>562.60799999999995</v>
      </c>
      <c r="J1313" s="2">
        <v>1604.0319999999999</v>
      </c>
      <c r="K1313" s="2" t="s">
        <v>1327</v>
      </c>
    </row>
    <row r="1314" spans="9:11" x14ac:dyDescent="0.25">
      <c r="I1314" s="2">
        <v>640.36800000000005</v>
      </c>
      <c r="J1314" s="2">
        <v>1604.0319999999999</v>
      </c>
      <c r="K1314" s="2" t="s">
        <v>1327</v>
      </c>
    </row>
    <row r="1315" spans="9:11" x14ac:dyDescent="0.25">
      <c r="I1315" s="2">
        <v>718.12800000000004</v>
      </c>
      <c r="J1315" s="2">
        <v>1604.0319999999999</v>
      </c>
      <c r="K1315" s="2" t="s">
        <v>1327</v>
      </c>
    </row>
    <row r="1316" spans="9:11" x14ac:dyDescent="0.25">
      <c r="I1316" s="2">
        <v>795.88800000000003</v>
      </c>
      <c r="J1316" s="2">
        <v>1604.0319999999999</v>
      </c>
      <c r="K1316" s="2" t="s">
        <v>1327</v>
      </c>
    </row>
    <row r="1317" spans="9:11" x14ac:dyDescent="0.25">
      <c r="I1317" s="2">
        <v>873.64800000000002</v>
      </c>
      <c r="J1317" s="2">
        <v>1604.0319999999999</v>
      </c>
      <c r="K1317" s="2" t="s">
        <v>1327</v>
      </c>
    </row>
    <row r="1318" spans="9:11" x14ac:dyDescent="0.25">
      <c r="I1318" s="2">
        <v>951.40800000000002</v>
      </c>
      <c r="J1318" s="2">
        <v>1604.0319999999999</v>
      </c>
      <c r="K1318" s="2" t="s">
        <v>1327</v>
      </c>
    </row>
    <row r="1319" spans="9:11" x14ac:dyDescent="0.25">
      <c r="I1319" s="2">
        <v>1029.1679999999999</v>
      </c>
      <c r="J1319" s="2">
        <v>1604.0319999999999</v>
      </c>
      <c r="K1319" s="2" t="s">
        <v>1327</v>
      </c>
    </row>
    <row r="1320" spans="9:11" x14ac:dyDescent="0.25">
      <c r="I1320" s="2">
        <v>1106.9280000000001</v>
      </c>
      <c r="J1320" s="2">
        <v>1604.0319999999999</v>
      </c>
      <c r="K1320" s="2" t="s">
        <v>1327</v>
      </c>
    </row>
    <row r="1321" spans="9:11" x14ac:dyDescent="0.25">
      <c r="I1321" s="2">
        <v>1184.6880000000001</v>
      </c>
      <c r="J1321" s="2">
        <v>1604.0319999999999</v>
      </c>
      <c r="K1321" s="2" t="s">
        <v>1327</v>
      </c>
    </row>
    <row r="1322" spans="9:11" x14ac:dyDescent="0.25">
      <c r="I1322" s="2">
        <v>1262.4480000000001</v>
      </c>
      <c r="J1322" s="2">
        <v>1604.0319999999999</v>
      </c>
      <c r="K1322" s="2" t="s">
        <v>1327</v>
      </c>
    </row>
    <row r="1323" spans="9:11" x14ac:dyDescent="0.25">
      <c r="I1323" s="2">
        <v>1340.2080000000001</v>
      </c>
      <c r="J1323" s="2">
        <v>1604.0319999999999</v>
      </c>
      <c r="K1323" s="2" t="s">
        <v>1327</v>
      </c>
    </row>
    <row r="1324" spans="9:11" x14ac:dyDescent="0.25">
      <c r="I1324" s="2">
        <v>1417.9680000000001</v>
      </c>
      <c r="J1324" s="2">
        <v>1604.0319999999999</v>
      </c>
      <c r="K1324" s="2" t="s">
        <v>1327</v>
      </c>
    </row>
    <row r="1325" spans="9:11" x14ac:dyDescent="0.25">
      <c r="I1325" s="2">
        <v>1495.7280000000001</v>
      </c>
      <c r="J1325" s="2">
        <v>1604.0319999999999</v>
      </c>
      <c r="K1325" s="2" t="s">
        <v>1327</v>
      </c>
    </row>
    <row r="1326" spans="9:11" x14ac:dyDescent="0.25">
      <c r="I1326" s="2">
        <v>1573.4880000000001</v>
      </c>
      <c r="J1326" s="2">
        <v>1604.0319999999999</v>
      </c>
      <c r="K1326" s="2" t="s">
        <v>1327</v>
      </c>
    </row>
    <row r="1327" spans="9:11" x14ac:dyDescent="0.25">
      <c r="I1327" s="2">
        <v>1651.248</v>
      </c>
      <c r="J1327" s="2">
        <v>1604.0319999999999</v>
      </c>
      <c r="K1327" s="2" t="s">
        <v>1327</v>
      </c>
    </row>
    <row r="1328" spans="9:11" x14ac:dyDescent="0.25">
      <c r="I1328" s="2">
        <v>1729.008</v>
      </c>
      <c r="J1328" s="2">
        <v>1604.0319999999999</v>
      </c>
      <c r="K1328" s="2" t="s">
        <v>1327</v>
      </c>
    </row>
    <row r="1329" spans="9:11" x14ac:dyDescent="0.25">
      <c r="I1329" s="2">
        <v>1806.768</v>
      </c>
      <c r="J1329" s="2">
        <v>1604.0319999999999</v>
      </c>
      <c r="K1329" s="2" t="s">
        <v>1327</v>
      </c>
    </row>
    <row r="1330" spans="9:11" x14ac:dyDescent="0.25">
      <c r="I1330" s="2">
        <v>1884.528</v>
      </c>
      <c r="J1330" s="2">
        <v>1604.0319999999999</v>
      </c>
      <c r="K1330" s="2" t="s">
        <v>1327</v>
      </c>
    </row>
    <row r="1331" spans="9:11" x14ac:dyDescent="0.25">
      <c r="I1331" s="2">
        <v>1962.288</v>
      </c>
      <c r="J1331" s="2">
        <v>1604.0319999999999</v>
      </c>
      <c r="K1331" s="2" t="s">
        <v>1327</v>
      </c>
    </row>
    <row r="1332" spans="9:11" x14ac:dyDescent="0.25">
      <c r="I1332" s="2">
        <v>2040.048</v>
      </c>
      <c r="J1332" s="2">
        <v>1604.0319999999999</v>
      </c>
      <c r="K1332" s="2" t="s">
        <v>1327</v>
      </c>
    </row>
    <row r="1333" spans="9:11" x14ac:dyDescent="0.25">
      <c r="I1333" s="2">
        <v>2117.808</v>
      </c>
      <c r="J1333" s="2">
        <v>1604.0319999999999</v>
      </c>
      <c r="K1333" s="2" t="s">
        <v>1327</v>
      </c>
    </row>
    <row r="1334" spans="9:11" x14ac:dyDescent="0.25">
      <c r="I1334" s="2">
        <v>2195.5680000000002</v>
      </c>
      <c r="J1334" s="2">
        <v>1604.0319999999999</v>
      </c>
      <c r="K1334" s="2" t="s">
        <v>1327</v>
      </c>
    </row>
    <row r="1335" spans="9:11" x14ac:dyDescent="0.25">
      <c r="I1335" s="2">
        <v>2273.328</v>
      </c>
      <c r="J1335" s="2">
        <v>1604.0319999999999</v>
      </c>
      <c r="K1335" s="2" t="s">
        <v>1327</v>
      </c>
    </row>
    <row r="1336" spans="9:11" x14ac:dyDescent="0.25">
      <c r="I1336" s="2">
        <v>2351.0880000000002</v>
      </c>
      <c r="J1336" s="2">
        <v>1604.0319999999999</v>
      </c>
      <c r="K1336" s="2" t="s">
        <v>1327</v>
      </c>
    </row>
    <row r="1337" spans="9:11" x14ac:dyDescent="0.25">
      <c r="I1337" s="2">
        <v>2428.848</v>
      </c>
      <c r="J1337" s="2">
        <v>1604.0319999999999</v>
      </c>
      <c r="K1337" s="2" t="s">
        <v>1327</v>
      </c>
    </row>
    <row r="1338" spans="9:11" x14ac:dyDescent="0.25">
      <c r="I1338" s="2">
        <v>2506.6080000000002</v>
      </c>
      <c r="J1338" s="2">
        <v>1604.0319999999999</v>
      </c>
      <c r="K1338" s="2" t="s">
        <v>1327</v>
      </c>
    </row>
    <row r="1339" spans="9:11" x14ac:dyDescent="0.25">
      <c r="I1339" s="2">
        <v>2584.3679999999999</v>
      </c>
      <c r="J1339" s="2">
        <v>1604.0319999999999</v>
      </c>
      <c r="K1339" s="2" t="s">
        <v>1327</v>
      </c>
    </row>
    <row r="1340" spans="9:11" x14ac:dyDescent="0.25">
      <c r="I1340" s="2">
        <v>2662.1280000000002</v>
      </c>
      <c r="J1340" s="2">
        <v>1604.0319999999999</v>
      </c>
      <c r="K1340" s="2" t="s">
        <v>1327</v>
      </c>
    </row>
    <row r="1341" spans="9:11" x14ac:dyDescent="0.25">
      <c r="I1341" s="2">
        <v>2739.8879999999999</v>
      </c>
      <c r="J1341" s="2">
        <v>1604.0319999999999</v>
      </c>
      <c r="K1341" s="2" t="s">
        <v>1327</v>
      </c>
    </row>
    <row r="1342" spans="9:11" x14ac:dyDescent="0.25">
      <c r="I1342" s="2">
        <v>2817.6480000000001</v>
      </c>
      <c r="J1342" s="2">
        <v>1604.0319999999999</v>
      </c>
      <c r="K1342" s="2" t="s">
        <v>1327</v>
      </c>
    </row>
    <row r="1343" spans="9:11" x14ac:dyDescent="0.25">
      <c r="I1343" s="2">
        <v>2895.4079999999999</v>
      </c>
      <c r="J1343" s="2">
        <v>1604.0319999999999</v>
      </c>
      <c r="K1343" s="2" t="s">
        <v>1327</v>
      </c>
    </row>
    <row r="1344" spans="9:11" x14ac:dyDescent="0.25">
      <c r="I1344" s="2">
        <v>2973.1680000000101</v>
      </c>
      <c r="J1344" s="2">
        <v>1604.0319999999999</v>
      </c>
      <c r="K1344" s="2" t="s">
        <v>1327</v>
      </c>
    </row>
    <row r="1345" spans="9:11" x14ac:dyDescent="0.25">
      <c r="I1345" s="2">
        <v>3050.9280000000099</v>
      </c>
      <c r="J1345" s="2">
        <v>1604.0319999999999</v>
      </c>
      <c r="K1345" s="2" t="s">
        <v>1327</v>
      </c>
    </row>
    <row r="1346" spans="9:11" x14ac:dyDescent="0.25">
      <c r="I1346" s="2">
        <v>3128.6880000000101</v>
      </c>
      <c r="J1346" s="2">
        <v>1604.0319999999999</v>
      </c>
      <c r="K1346" s="2" t="s">
        <v>1327</v>
      </c>
    </row>
    <row r="1347" spans="9:11" x14ac:dyDescent="0.25">
      <c r="I1347" s="2">
        <v>3206.4480000000099</v>
      </c>
      <c r="J1347" s="2">
        <v>1604.0319999999999</v>
      </c>
      <c r="K1347" s="2" t="s">
        <v>1414</v>
      </c>
    </row>
    <row r="1348" spans="9:11" x14ac:dyDescent="0.25">
      <c r="I1348" s="2">
        <v>3284.2080000000101</v>
      </c>
      <c r="J1348" s="2">
        <v>1604.0319999999999</v>
      </c>
      <c r="K1348" s="2" t="s">
        <v>1415</v>
      </c>
    </row>
    <row r="1349" spans="9:11" x14ac:dyDescent="0.25">
      <c r="I1349" s="2">
        <v>3361.9680000000099</v>
      </c>
      <c r="J1349" s="2">
        <v>1604.0319999999999</v>
      </c>
      <c r="K1349" s="2" t="s">
        <v>1327</v>
      </c>
    </row>
    <row r="1350" spans="9:11" x14ac:dyDescent="0.25">
      <c r="I1350" s="2">
        <v>3439.7280000000101</v>
      </c>
      <c r="J1350" s="2">
        <v>1604.0319999999999</v>
      </c>
      <c r="K1350" s="2" t="s">
        <v>1327</v>
      </c>
    </row>
    <row r="1351" spans="9:11" x14ac:dyDescent="0.25">
      <c r="I1351" s="2">
        <v>3517.4880000000098</v>
      </c>
      <c r="J1351" s="2">
        <v>1604.0319999999999</v>
      </c>
      <c r="K1351" s="2" t="s">
        <v>1327</v>
      </c>
    </row>
    <row r="1352" spans="9:11" x14ac:dyDescent="0.25">
      <c r="I1352" s="2">
        <v>3595.2480000000101</v>
      </c>
      <c r="J1352" s="2">
        <v>1604.0319999999999</v>
      </c>
      <c r="K1352" s="2" t="s">
        <v>1327</v>
      </c>
    </row>
    <row r="1353" spans="9:11" x14ac:dyDescent="0.25">
      <c r="I1353" s="2">
        <v>3673.0080000000098</v>
      </c>
      <c r="J1353" s="2">
        <v>1604.0319999999999</v>
      </c>
      <c r="K1353" s="2" t="s">
        <v>1327</v>
      </c>
    </row>
    <row r="1354" spans="9:11" x14ac:dyDescent="0.25">
      <c r="I1354" s="2">
        <v>3750.76800000001</v>
      </c>
      <c r="J1354" s="2">
        <v>1604.0319999999999</v>
      </c>
      <c r="K1354" s="2" t="s">
        <v>1327</v>
      </c>
    </row>
    <row r="1355" spans="9:11" x14ac:dyDescent="0.25">
      <c r="I1355" s="2">
        <v>3828.5280000000098</v>
      </c>
      <c r="J1355" s="2">
        <v>1604.0319999999999</v>
      </c>
      <c r="K1355" s="2" t="s">
        <v>1327</v>
      </c>
    </row>
    <row r="1356" spans="9:11" x14ac:dyDescent="0.25">
      <c r="I1356" s="2">
        <v>134.928</v>
      </c>
      <c r="J1356" s="2">
        <v>1581.3720000000001</v>
      </c>
      <c r="K1356" s="2" t="s">
        <v>72</v>
      </c>
    </row>
    <row r="1357" spans="9:11" x14ac:dyDescent="0.25">
      <c r="I1357" s="2">
        <v>212.68799999999999</v>
      </c>
      <c r="J1357" s="2">
        <v>1581.3720000000001</v>
      </c>
      <c r="K1357" s="2" t="s">
        <v>72</v>
      </c>
    </row>
    <row r="1358" spans="9:11" x14ac:dyDescent="0.25">
      <c r="I1358" s="2">
        <v>290.44799999999998</v>
      </c>
      <c r="J1358" s="2">
        <v>1581.3720000000001</v>
      </c>
      <c r="K1358" s="2" t="s">
        <v>72</v>
      </c>
    </row>
    <row r="1359" spans="9:11" x14ac:dyDescent="0.25">
      <c r="I1359" s="2">
        <v>368.20800000000003</v>
      </c>
      <c r="J1359" s="2">
        <v>1581.3720000000001</v>
      </c>
      <c r="K1359" s="2" t="s">
        <v>72</v>
      </c>
    </row>
    <row r="1360" spans="9:11" x14ac:dyDescent="0.25">
      <c r="I1360" s="2">
        <v>445.96800000000002</v>
      </c>
      <c r="J1360" s="2">
        <v>1581.3720000000001</v>
      </c>
      <c r="K1360" s="2" t="s">
        <v>72</v>
      </c>
    </row>
    <row r="1361" spans="9:11" x14ac:dyDescent="0.25">
      <c r="I1361" s="2">
        <v>523.72799999999995</v>
      </c>
      <c r="J1361" s="2">
        <v>1581.3720000000001</v>
      </c>
      <c r="K1361" s="2" t="s">
        <v>72</v>
      </c>
    </row>
    <row r="1362" spans="9:11" x14ac:dyDescent="0.25">
      <c r="I1362" s="2">
        <v>601.48800000000006</v>
      </c>
      <c r="J1362" s="2">
        <v>1581.3720000000001</v>
      </c>
      <c r="K1362" s="2" t="s">
        <v>1416</v>
      </c>
    </row>
    <row r="1363" spans="9:11" x14ac:dyDescent="0.25">
      <c r="I1363" s="2">
        <v>679.24800000000005</v>
      </c>
      <c r="J1363" s="2">
        <v>1581.3720000000001</v>
      </c>
      <c r="K1363" s="2" t="s">
        <v>72</v>
      </c>
    </row>
    <row r="1364" spans="9:11" x14ac:dyDescent="0.25">
      <c r="I1364" s="2">
        <v>757.00800000000004</v>
      </c>
      <c r="J1364" s="2">
        <v>1581.3720000000001</v>
      </c>
      <c r="K1364" s="2" t="s">
        <v>72</v>
      </c>
    </row>
    <row r="1365" spans="9:11" x14ac:dyDescent="0.25">
      <c r="I1365" s="2">
        <v>834.76800000000003</v>
      </c>
      <c r="J1365" s="2">
        <v>1581.3720000000001</v>
      </c>
      <c r="K1365" s="2" t="s">
        <v>72</v>
      </c>
    </row>
    <row r="1366" spans="9:11" x14ac:dyDescent="0.25">
      <c r="I1366" s="2">
        <v>912.52800000000002</v>
      </c>
      <c r="J1366" s="2">
        <v>1581.3720000000001</v>
      </c>
      <c r="K1366" s="2" t="s">
        <v>72</v>
      </c>
    </row>
    <row r="1367" spans="9:11" x14ac:dyDescent="0.25">
      <c r="I1367" s="2">
        <v>990.28800000000001</v>
      </c>
      <c r="J1367" s="2">
        <v>1581.3720000000001</v>
      </c>
      <c r="K1367" s="2" t="s">
        <v>1416</v>
      </c>
    </row>
    <row r="1368" spans="9:11" x14ac:dyDescent="0.25">
      <c r="I1368" s="2">
        <v>1068.048</v>
      </c>
      <c r="J1368" s="2">
        <v>1581.3720000000001</v>
      </c>
      <c r="K1368" s="2" t="s">
        <v>72</v>
      </c>
    </row>
    <row r="1369" spans="9:11" x14ac:dyDescent="0.25">
      <c r="I1369" s="2">
        <v>1145.808</v>
      </c>
      <c r="J1369" s="2">
        <v>1581.3720000000001</v>
      </c>
      <c r="K1369" s="2" t="s">
        <v>72</v>
      </c>
    </row>
    <row r="1370" spans="9:11" x14ac:dyDescent="0.25">
      <c r="I1370" s="2">
        <v>1223.568</v>
      </c>
      <c r="J1370" s="2">
        <v>1581.3720000000001</v>
      </c>
      <c r="K1370" s="2" t="s">
        <v>72</v>
      </c>
    </row>
    <row r="1371" spans="9:11" x14ac:dyDescent="0.25">
      <c r="I1371" s="2">
        <v>1301.328</v>
      </c>
      <c r="J1371" s="2">
        <v>1581.3720000000001</v>
      </c>
      <c r="K1371" s="2" t="s">
        <v>72</v>
      </c>
    </row>
    <row r="1372" spans="9:11" x14ac:dyDescent="0.25">
      <c r="I1372" s="2">
        <v>1379.088</v>
      </c>
      <c r="J1372" s="2">
        <v>1581.3720000000001</v>
      </c>
      <c r="K1372" s="2" t="s">
        <v>1416</v>
      </c>
    </row>
    <row r="1373" spans="9:11" x14ac:dyDescent="0.25">
      <c r="I1373" s="2">
        <v>1456.848</v>
      </c>
      <c r="J1373" s="2">
        <v>1581.3720000000001</v>
      </c>
      <c r="K1373" s="2" t="s">
        <v>72</v>
      </c>
    </row>
    <row r="1374" spans="9:11" x14ac:dyDescent="0.25">
      <c r="I1374" s="2">
        <v>1534.6079999999999</v>
      </c>
      <c r="J1374" s="2">
        <v>1581.3720000000001</v>
      </c>
      <c r="K1374" s="2" t="s">
        <v>72</v>
      </c>
    </row>
    <row r="1375" spans="9:11" x14ac:dyDescent="0.25">
      <c r="I1375" s="2">
        <v>1612.3679999999999</v>
      </c>
      <c r="J1375" s="2">
        <v>1581.3720000000001</v>
      </c>
      <c r="K1375" s="2" t="s">
        <v>72</v>
      </c>
    </row>
    <row r="1376" spans="9:11" x14ac:dyDescent="0.25">
      <c r="I1376" s="2">
        <v>1690.1279999999999</v>
      </c>
      <c r="J1376" s="2">
        <v>1581.3720000000001</v>
      </c>
      <c r="K1376" s="2" t="s">
        <v>72</v>
      </c>
    </row>
    <row r="1377" spans="9:11" x14ac:dyDescent="0.25">
      <c r="I1377" s="2">
        <v>1767.8879999999999</v>
      </c>
      <c r="J1377" s="2">
        <v>1581.3720000000001</v>
      </c>
      <c r="K1377" s="2" t="s">
        <v>1416</v>
      </c>
    </row>
    <row r="1378" spans="9:11" x14ac:dyDescent="0.25">
      <c r="I1378" s="2">
        <v>1845.6479999999999</v>
      </c>
      <c r="J1378" s="2">
        <v>1581.3720000000001</v>
      </c>
      <c r="K1378" s="2" t="s">
        <v>72</v>
      </c>
    </row>
    <row r="1379" spans="9:11" x14ac:dyDescent="0.25">
      <c r="I1379" s="2">
        <v>1923.4079999999999</v>
      </c>
      <c r="J1379" s="2">
        <v>1581.3720000000001</v>
      </c>
      <c r="K1379" s="2" t="s">
        <v>72</v>
      </c>
    </row>
    <row r="1380" spans="9:11" x14ac:dyDescent="0.25">
      <c r="I1380" s="2">
        <v>2001.1679999999999</v>
      </c>
      <c r="J1380" s="2">
        <v>1581.3720000000001</v>
      </c>
      <c r="K1380" s="2" t="s">
        <v>72</v>
      </c>
    </row>
    <row r="1381" spans="9:11" x14ac:dyDescent="0.25">
      <c r="I1381" s="2">
        <v>2078.9279999999999</v>
      </c>
      <c r="J1381" s="2">
        <v>1581.3720000000001</v>
      </c>
      <c r="K1381" s="2" t="s">
        <v>72</v>
      </c>
    </row>
    <row r="1382" spans="9:11" x14ac:dyDescent="0.25">
      <c r="I1382" s="2">
        <v>2156.6880000000001</v>
      </c>
      <c r="J1382" s="2">
        <v>1581.3720000000001</v>
      </c>
      <c r="K1382" s="2" t="s">
        <v>1416</v>
      </c>
    </row>
    <row r="1383" spans="9:11" x14ac:dyDescent="0.25">
      <c r="I1383" s="2">
        <v>2234.4479999999999</v>
      </c>
      <c r="J1383" s="2">
        <v>1581.3720000000001</v>
      </c>
      <c r="K1383" s="2" t="s">
        <v>72</v>
      </c>
    </row>
    <row r="1384" spans="9:11" x14ac:dyDescent="0.25">
      <c r="I1384" s="2">
        <v>2312.2080000000001</v>
      </c>
      <c r="J1384" s="2">
        <v>1581.3720000000001</v>
      </c>
      <c r="K1384" s="2" t="s">
        <v>72</v>
      </c>
    </row>
    <row r="1385" spans="9:11" x14ac:dyDescent="0.25">
      <c r="I1385" s="2">
        <v>2389.9679999999998</v>
      </c>
      <c r="J1385" s="2">
        <v>1581.3720000000001</v>
      </c>
      <c r="K1385" s="2" t="s">
        <v>72</v>
      </c>
    </row>
    <row r="1386" spans="9:11" x14ac:dyDescent="0.25">
      <c r="I1386" s="2">
        <v>2467.7280000000001</v>
      </c>
      <c r="J1386" s="2">
        <v>1581.3720000000001</v>
      </c>
      <c r="K1386" s="2" t="s">
        <v>72</v>
      </c>
    </row>
    <row r="1387" spans="9:11" x14ac:dyDescent="0.25">
      <c r="I1387" s="2">
        <v>2545.4879999999998</v>
      </c>
      <c r="J1387" s="2">
        <v>1581.3720000000001</v>
      </c>
      <c r="K1387" s="2" t="s">
        <v>1416</v>
      </c>
    </row>
    <row r="1388" spans="9:11" x14ac:dyDescent="0.25">
      <c r="I1388" s="2">
        <v>2623.248</v>
      </c>
      <c r="J1388" s="2">
        <v>1581.3720000000001</v>
      </c>
      <c r="K1388" s="2" t="s">
        <v>72</v>
      </c>
    </row>
    <row r="1389" spans="9:11" x14ac:dyDescent="0.25">
      <c r="I1389" s="2">
        <v>2701.0079999999998</v>
      </c>
      <c r="J1389" s="2">
        <v>1581.3720000000001</v>
      </c>
      <c r="K1389" s="2" t="s">
        <v>72</v>
      </c>
    </row>
    <row r="1390" spans="9:11" x14ac:dyDescent="0.25">
      <c r="I1390" s="2">
        <v>2778.768</v>
      </c>
      <c r="J1390" s="2">
        <v>1581.3720000000001</v>
      </c>
      <c r="K1390" s="2" t="s">
        <v>72</v>
      </c>
    </row>
    <row r="1391" spans="9:11" x14ac:dyDescent="0.25">
      <c r="I1391" s="2">
        <v>2856.5279999999998</v>
      </c>
      <c r="J1391" s="2">
        <v>1581.3720000000001</v>
      </c>
      <c r="K1391" s="2" t="s">
        <v>72</v>
      </c>
    </row>
    <row r="1392" spans="9:11" x14ac:dyDescent="0.25">
      <c r="I1392" s="2">
        <v>2934.28800000001</v>
      </c>
      <c r="J1392" s="2">
        <v>1581.3720000000001</v>
      </c>
      <c r="K1392" s="2" t="s">
        <v>1416</v>
      </c>
    </row>
    <row r="1393" spans="9:11" x14ac:dyDescent="0.25">
      <c r="I1393" s="2">
        <v>3012.0480000000098</v>
      </c>
      <c r="J1393" s="2">
        <v>1581.3720000000001</v>
      </c>
      <c r="K1393" s="2" t="s">
        <v>72</v>
      </c>
    </row>
    <row r="1394" spans="9:11" x14ac:dyDescent="0.25">
      <c r="I1394" s="2">
        <v>3089.80800000001</v>
      </c>
      <c r="J1394" s="2">
        <v>1581.3720000000001</v>
      </c>
      <c r="K1394" s="2" t="s">
        <v>72</v>
      </c>
    </row>
    <row r="1395" spans="9:11" x14ac:dyDescent="0.25">
      <c r="I1395" s="2">
        <v>3167.5680000000102</v>
      </c>
      <c r="J1395" s="2">
        <v>1581.3720000000001</v>
      </c>
      <c r="K1395" s="2" t="s">
        <v>72</v>
      </c>
    </row>
    <row r="1396" spans="9:11" x14ac:dyDescent="0.25">
      <c r="I1396" s="2">
        <v>3245.32800000001</v>
      </c>
      <c r="J1396" s="2">
        <v>1581.3720000000001</v>
      </c>
      <c r="K1396" s="2" t="s">
        <v>72</v>
      </c>
    </row>
    <row r="1397" spans="9:11" x14ac:dyDescent="0.25">
      <c r="I1397" s="2">
        <v>3323.0880000000102</v>
      </c>
      <c r="J1397" s="2">
        <v>1581.3720000000001</v>
      </c>
      <c r="K1397" s="2" t="s">
        <v>1413</v>
      </c>
    </row>
    <row r="1398" spans="9:11" x14ac:dyDescent="0.25">
      <c r="I1398" s="2">
        <v>3400.84800000001</v>
      </c>
      <c r="J1398" s="2">
        <v>1581.3720000000001</v>
      </c>
      <c r="K1398" s="2" t="s">
        <v>72</v>
      </c>
    </row>
    <row r="1399" spans="9:11" x14ac:dyDescent="0.25">
      <c r="I1399" s="2">
        <v>3478.6080000000102</v>
      </c>
      <c r="J1399" s="2">
        <v>1581.3720000000001</v>
      </c>
      <c r="K1399" s="2" t="s">
        <v>72</v>
      </c>
    </row>
    <row r="1400" spans="9:11" x14ac:dyDescent="0.25">
      <c r="I1400" s="2">
        <v>3556.3680000000099</v>
      </c>
      <c r="J1400" s="2">
        <v>1581.3720000000001</v>
      </c>
      <c r="K1400" s="2" t="s">
        <v>72</v>
      </c>
    </row>
    <row r="1401" spans="9:11" x14ac:dyDescent="0.25">
      <c r="I1401" s="2">
        <v>3634.1280000000102</v>
      </c>
      <c r="J1401" s="2">
        <v>1581.3720000000001</v>
      </c>
      <c r="K1401" s="2" t="s">
        <v>72</v>
      </c>
    </row>
    <row r="1402" spans="9:11" x14ac:dyDescent="0.25">
      <c r="I1402" s="2">
        <v>3711.8880000000099</v>
      </c>
      <c r="J1402" s="2">
        <v>1581.3720000000001</v>
      </c>
      <c r="K1402" s="2" t="s">
        <v>72</v>
      </c>
    </row>
    <row r="1403" spans="9:11" x14ac:dyDescent="0.25">
      <c r="I1403" s="2">
        <v>3789.6480000000101</v>
      </c>
      <c r="J1403" s="2">
        <v>1581.3720000000001</v>
      </c>
      <c r="K1403" s="2" t="s">
        <v>72</v>
      </c>
    </row>
    <row r="1404" spans="9:11" x14ac:dyDescent="0.25">
      <c r="I1404" s="2">
        <v>96.048000000000002</v>
      </c>
      <c r="J1404" s="2">
        <v>1558.712</v>
      </c>
      <c r="K1404" s="2" t="s">
        <v>72</v>
      </c>
    </row>
    <row r="1405" spans="9:11" x14ac:dyDescent="0.25">
      <c r="I1405" s="2">
        <v>173.80799999999999</v>
      </c>
      <c r="J1405" s="2">
        <v>1558.712</v>
      </c>
      <c r="K1405" s="2" t="s">
        <v>72</v>
      </c>
    </row>
    <row r="1406" spans="9:11" x14ac:dyDescent="0.25">
      <c r="I1406" s="2">
        <v>251.56800000000001</v>
      </c>
      <c r="J1406" s="2">
        <v>1558.712</v>
      </c>
      <c r="K1406" s="2" t="s">
        <v>72</v>
      </c>
    </row>
    <row r="1407" spans="9:11" x14ac:dyDescent="0.25">
      <c r="I1407" s="2">
        <v>329.32799999999997</v>
      </c>
      <c r="J1407" s="2">
        <v>1558.712</v>
      </c>
      <c r="K1407" s="2" t="s">
        <v>1327</v>
      </c>
    </row>
    <row r="1408" spans="9:11" x14ac:dyDescent="0.25">
      <c r="I1408" s="2">
        <v>407.08800000000002</v>
      </c>
      <c r="J1408" s="2">
        <v>1558.712</v>
      </c>
      <c r="K1408" s="2" t="s">
        <v>1327</v>
      </c>
    </row>
    <row r="1409" spans="9:11" x14ac:dyDescent="0.25">
      <c r="I1409" s="2">
        <v>484.84800000000001</v>
      </c>
      <c r="J1409" s="2">
        <v>1558.712</v>
      </c>
      <c r="K1409" s="2" t="s">
        <v>1327</v>
      </c>
    </row>
    <row r="1410" spans="9:11" x14ac:dyDescent="0.25">
      <c r="I1410" s="2">
        <v>562.60799999999995</v>
      </c>
      <c r="J1410" s="2">
        <v>1558.712</v>
      </c>
      <c r="K1410" s="2" t="s">
        <v>1327</v>
      </c>
    </row>
    <row r="1411" spans="9:11" x14ac:dyDescent="0.25">
      <c r="I1411" s="2">
        <v>640.36800000000005</v>
      </c>
      <c r="J1411" s="2">
        <v>1558.712</v>
      </c>
      <c r="K1411" s="2" t="s">
        <v>1327</v>
      </c>
    </row>
    <row r="1412" spans="9:11" x14ac:dyDescent="0.25">
      <c r="I1412" s="2">
        <v>718.12800000000004</v>
      </c>
      <c r="J1412" s="2">
        <v>1558.712</v>
      </c>
      <c r="K1412" s="2" t="s">
        <v>1327</v>
      </c>
    </row>
    <row r="1413" spans="9:11" x14ac:dyDescent="0.25">
      <c r="I1413" s="2">
        <v>795.88800000000003</v>
      </c>
      <c r="J1413" s="2">
        <v>1558.712</v>
      </c>
      <c r="K1413" s="2" t="s">
        <v>1327</v>
      </c>
    </row>
    <row r="1414" spans="9:11" x14ac:dyDescent="0.25">
      <c r="I1414" s="2">
        <v>873.64800000000002</v>
      </c>
      <c r="J1414" s="2">
        <v>1558.712</v>
      </c>
      <c r="K1414" s="2" t="s">
        <v>1327</v>
      </c>
    </row>
    <row r="1415" spans="9:11" x14ac:dyDescent="0.25">
      <c r="I1415" s="2">
        <v>951.40800000000002</v>
      </c>
      <c r="J1415" s="2">
        <v>1558.712</v>
      </c>
      <c r="K1415" s="2" t="s">
        <v>1327</v>
      </c>
    </row>
    <row r="1416" spans="9:11" x14ac:dyDescent="0.25">
      <c r="I1416" s="2">
        <v>1029.1679999999999</v>
      </c>
      <c r="J1416" s="2">
        <v>1558.712</v>
      </c>
      <c r="K1416" s="2" t="s">
        <v>1327</v>
      </c>
    </row>
    <row r="1417" spans="9:11" x14ac:dyDescent="0.25">
      <c r="I1417" s="2">
        <v>1106.9280000000001</v>
      </c>
      <c r="J1417" s="2">
        <v>1558.712</v>
      </c>
      <c r="K1417" s="2" t="s">
        <v>1327</v>
      </c>
    </row>
    <row r="1418" spans="9:11" x14ac:dyDescent="0.25">
      <c r="I1418" s="2">
        <v>1184.6880000000001</v>
      </c>
      <c r="J1418" s="2">
        <v>1558.712</v>
      </c>
      <c r="K1418" s="2" t="s">
        <v>1327</v>
      </c>
    </row>
    <row r="1419" spans="9:11" x14ac:dyDescent="0.25">
      <c r="I1419" s="2">
        <v>1262.4480000000001</v>
      </c>
      <c r="J1419" s="2">
        <v>1558.712</v>
      </c>
      <c r="K1419" s="2" t="s">
        <v>1327</v>
      </c>
    </row>
    <row r="1420" spans="9:11" x14ac:dyDescent="0.25">
      <c r="I1420" s="2">
        <v>1340.2080000000001</v>
      </c>
      <c r="J1420" s="2">
        <v>1558.712</v>
      </c>
      <c r="K1420" s="2" t="s">
        <v>1327</v>
      </c>
    </row>
    <row r="1421" spans="9:11" x14ac:dyDescent="0.25">
      <c r="I1421" s="2">
        <v>1417.9680000000001</v>
      </c>
      <c r="J1421" s="2">
        <v>1558.712</v>
      </c>
      <c r="K1421" s="2" t="s">
        <v>1327</v>
      </c>
    </row>
    <row r="1422" spans="9:11" x14ac:dyDescent="0.25">
      <c r="I1422" s="2">
        <v>1495.7280000000001</v>
      </c>
      <c r="J1422" s="2">
        <v>1558.712</v>
      </c>
      <c r="K1422" s="2" t="s">
        <v>1327</v>
      </c>
    </row>
    <row r="1423" spans="9:11" x14ac:dyDescent="0.25">
      <c r="I1423" s="2">
        <v>1573.4880000000001</v>
      </c>
      <c r="J1423" s="2">
        <v>1558.712</v>
      </c>
      <c r="K1423" s="2" t="s">
        <v>1327</v>
      </c>
    </row>
    <row r="1424" spans="9:11" x14ac:dyDescent="0.25">
      <c r="I1424" s="2">
        <v>1651.248</v>
      </c>
      <c r="J1424" s="2">
        <v>1558.712</v>
      </c>
      <c r="K1424" s="2" t="s">
        <v>1327</v>
      </c>
    </row>
    <row r="1425" spans="9:11" x14ac:dyDescent="0.25">
      <c r="I1425" s="2">
        <v>1729.008</v>
      </c>
      <c r="J1425" s="2">
        <v>1558.712</v>
      </c>
      <c r="K1425" s="2" t="s">
        <v>1327</v>
      </c>
    </row>
    <row r="1426" spans="9:11" x14ac:dyDescent="0.25">
      <c r="I1426" s="2">
        <v>1806.768</v>
      </c>
      <c r="J1426" s="2">
        <v>1558.712</v>
      </c>
      <c r="K1426" s="2" t="s">
        <v>1327</v>
      </c>
    </row>
    <row r="1427" spans="9:11" x14ac:dyDescent="0.25">
      <c r="I1427" s="2">
        <v>1884.528</v>
      </c>
      <c r="J1427" s="2">
        <v>1558.712</v>
      </c>
      <c r="K1427" s="2" t="s">
        <v>1327</v>
      </c>
    </row>
    <row r="1428" spans="9:11" x14ac:dyDescent="0.25">
      <c r="I1428" s="2">
        <v>1962.288</v>
      </c>
      <c r="J1428" s="2">
        <v>1558.712</v>
      </c>
      <c r="K1428" s="2" t="s">
        <v>1327</v>
      </c>
    </row>
    <row r="1429" spans="9:11" x14ac:dyDescent="0.25">
      <c r="I1429" s="2">
        <v>2040.048</v>
      </c>
      <c r="J1429" s="2">
        <v>1558.712</v>
      </c>
      <c r="K1429" s="2" t="s">
        <v>1327</v>
      </c>
    </row>
    <row r="1430" spans="9:11" x14ac:dyDescent="0.25">
      <c r="I1430" s="2">
        <v>2117.808</v>
      </c>
      <c r="J1430" s="2">
        <v>1558.712</v>
      </c>
      <c r="K1430" s="2" t="s">
        <v>1327</v>
      </c>
    </row>
    <row r="1431" spans="9:11" x14ac:dyDescent="0.25">
      <c r="I1431" s="2">
        <v>2195.5680000000002</v>
      </c>
      <c r="J1431" s="2">
        <v>1558.712</v>
      </c>
      <c r="K1431" s="2" t="s">
        <v>1327</v>
      </c>
    </row>
    <row r="1432" spans="9:11" x14ac:dyDescent="0.25">
      <c r="I1432" s="2">
        <v>2273.328</v>
      </c>
      <c r="J1432" s="2">
        <v>1558.712</v>
      </c>
      <c r="K1432" s="2" t="s">
        <v>1327</v>
      </c>
    </row>
    <row r="1433" spans="9:11" x14ac:dyDescent="0.25">
      <c r="I1433" s="2">
        <v>2351.0880000000002</v>
      </c>
      <c r="J1433" s="2">
        <v>1558.712</v>
      </c>
      <c r="K1433" s="2" t="s">
        <v>1327</v>
      </c>
    </row>
    <row r="1434" spans="9:11" x14ac:dyDescent="0.25">
      <c r="I1434" s="2">
        <v>2428.848</v>
      </c>
      <c r="J1434" s="2">
        <v>1558.712</v>
      </c>
      <c r="K1434" s="2" t="s">
        <v>1327</v>
      </c>
    </row>
    <row r="1435" spans="9:11" x14ac:dyDescent="0.25">
      <c r="I1435" s="2">
        <v>2506.6080000000002</v>
      </c>
      <c r="J1435" s="2">
        <v>1558.712</v>
      </c>
      <c r="K1435" s="2" t="s">
        <v>1327</v>
      </c>
    </row>
    <row r="1436" spans="9:11" x14ac:dyDescent="0.25">
      <c r="I1436" s="2">
        <v>2584.3679999999999</v>
      </c>
      <c r="J1436" s="2">
        <v>1558.712</v>
      </c>
      <c r="K1436" s="2" t="s">
        <v>1327</v>
      </c>
    </row>
    <row r="1437" spans="9:11" x14ac:dyDescent="0.25">
      <c r="I1437" s="2">
        <v>2662.1280000000002</v>
      </c>
      <c r="J1437" s="2">
        <v>1558.712</v>
      </c>
      <c r="K1437" s="2" t="s">
        <v>1327</v>
      </c>
    </row>
    <row r="1438" spans="9:11" x14ac:dyDescent="0.25">
      <c r="I1438" s="2">
        <v>2739.8879999999999</v>
      </c>
      <c r="J1438" s="2">
        <v>1558.712</v>
      </c>
      <c r="K1438" s="2" t="s">
        <v>1327</v>
      </c>
    </row>
    <row r="1439" spans="9:11" x14ac:dyDescent="0.25">
      <c r="I1439" s="2">
        <v>2817.6480000000001</v>
      </c>
      <c r="J1439" s="2">
        <v>1558.712</v>
      </c>
      <c r="K1439" s="2" t="s">
        <v>1327</v>
      </c>
    </row>
    <row r="1440" spans="9:11" x14ac:dyDescent="0.25">
      <c r="I1440" s="2">
        <v>2895.4079999999999</v>
      </c>
      <c r="J1440" s="2">
        <v>1558.712</v>
      </c>
      <c r="K1440" s="2" t="s">
        <v>1327</v>
      </c>
    </row>
    <row r="1441" spans="9:11" x14ac:dyDescent="0.25">
      <c r="I1441" s="2">
        <v>2973.1680000000101</v>
      </c>
      <c r="J1441" s="2">
        <v>1558.712</v>
      </c>
      <c r="K1441" s="2" t="s">
        <v>1327</v>
      </c>
    </row>
    <row r="1442" spans="9:11" x14ac:dyDescent="0.25">
      <c r="I1442" s="2">
        <v>3050.9280000000099</v>
      </c>
      <c r="J1442" s="2">
        <v>1558.712</v>
      </c>
      <c r="K1442" s="2" t="s">
        <v>1327</v>
      </c>
    </row>
    <row r="1443" spans="9:11" x14ac:dyDescent="0.25">
      <c r="I1443" s="2">
        <v>3128.6880000000101</v>
      </c>
      <c r="J1443" s="2">
        <v>1558.712</v>
      </c>
      <c r="K1443" s="2" t="s">
        <v>1327</v>
      </c>
    </row>
    <row r="1444" spans="9:11" x14ac:dyDescent="0.25">
      <c r="I1444" s="2">
        <v>3206.4480000000099</v>
      </c>
      <c r="J1444" s="2">
        <v>1558.712</v>
      </c>
      <c r="K1444" s="2" t="s">
        <v>1414</v>
      </c>
    </row>
    <row r="1445" spans="9:11" x14ac:dyDescent="0.25">
      <c r="I1445" s="2">
        <v>3284.2080000000101</v>
      </c>
      <c r="J1445" s="2">
        <v>1558.712</v>
      </c>
      <c r="K1445" s="2" t="s">
        <v>1415</v>
      </c>
    </row>
    <row r="1446" spans="9:11" x14ac:dyDescent="0.25">
      <c r="I1446" s="2">
        <v>3361.9680000000099</v>
      </c>
      <c r="J1446" s="2">
        <v>1558.712</v>
      </c>
      <c r="K1446" s="2" t="s">
        <v>1327</v>
      </c>
    </row>
    <row r="1447" spans="9:11" x14ac:dyDescent="0.25">
      <c r="I1447" s="2">
        <v>3439.7280000000101</v>
      </c>
      <c r="J1447" s="2">
        <v>1558.712</v>
      </c>
      <c r="K1447" s="2" t="s">
        <v>1327</v>
      </c>
    </row>
    <row r="1448" spans="9:11" x14ac:dyDescent="0.25">
      <c r="I1448" s="2">
        <v>3517.4880000000098</v>
      </c>
      <c r="J1448" s="2">
        <v>1558.712</v>
      </c>
      <c r="K1448" s="2" t="s">
        <v>1327</v>
      </c>
    </row>
    <row r="1449" spans="9:11" x14ac:dyDescent="0.25">
      <c r="I1449" s="2">
        <v>3595.2480000000101</v>
      </c>
      <c r="J1449" s="2">
        <v>1558.712</v>
      </c>
      <c r="K1449" s="2" t="s">
        <v>1327</v>
      </c>
    </row>
    <row r="1450" spans="9:11" x14ac:dyDescent="0.25">
      <c r="I1450" s="2">
        <v>3673.0080000000098</v>
      </c>
      <c r="J1450" s="2">
        <v>1558.712</v>
      </c>
      <c r="K1450" s="2" t="s">
        <v>1327</v>
      </c>
    </row>
    <row r="1451" spans="9:11" x14ac:dyDescent="0.25">
      <c r="I1451" s="2">
        <v>3750.76800000001</v>
      </c>
      <c r="J1451" s="2">
        <v>1558.712</v>
      </c>
      <c r="K1451" s="2" t="s">
        <v>1327</v>
      </c>
    </row>
    <row r="1452" spans="9:11" x14ac:dyDescent="0.25">
      <c r="I1452" s="2">
        <v>3828.5280000000098</v>
      </c>
      <c r="J1452" s="2">
        <v>1558.712</v>
      </c>
      <c r="K1452" s="2" t="s">
        <v>1327</v>
      </c>
    </row>
    <row r="1453" spans="9:11" x14ac:dyDescent="0.25">
      <c r="I1453" s="2">
        <v>134.928</v>
      </c>
      <c r="J1453" s="2">
        <v>1536.0519999999999</v>
      </c>
      <c r="K1453" s="2" t="s">
        <v>72</v>
      </c>
    </row>
    <row r="1454" spans="9:11" x14ac:dyDescent="0.25">
      <c r="I1454" s="2">
        <v>212.68799999999999</v>
      </c>
      <c r="J1454" s="2">
        <v>1536.0519999999999</v>
      </c>
      <c r="K1454" s="2" t="s">
        <v>72</v>
      </c>
    </row>
    <row r="1455" spans="9:11" x14ac:dyDescent="0.25">
      <c r="I1455" s="2">
        <v>290.44799999999998</v>
      </c>
      <c r="J1455" s="2">
        <v>1536.0519999999999</v>
      </c>
      <c r="K1455" s="2" t="s">
        <v>72</v>
      </c>
    </row>
    <row r="1456" spans="9:11" x14ac:dyDescent="0.25">
      <c r="I1456" s="2">
        <v>368.20800000000003</v>
      </c>
      <c r="J1456" s="2">
        <v>1536.0519999999999</v>
      </c>
      <c r="K1456" s="2" t="s">
        <v>72</v>
      </c>
    </row>
    <row r="1457" spans="9:11" x14ac:dyDescent="0.25">
      <c r="I1457" s="2">
        <v>445.96800000000002</v>
      </c>
      <c r="J1457" s="2">
        <v>1536.0519999999999</v>
      </c>
      <c r="K1457" s="2" t="s">
        <v>72</v>
      </c>
    </row>
    <row r="1458" spans="9:11" x14ac:dyDescent="0.25">
      <c r="I1458" s="2">
        <v>523.72799999999995</v>
      </c>
      <c r="J1458" s="2">
        <v>1536.0519999999999</v>
      </c>
      <c r="K1458" s="2" t="s">
        <v>72</v>
      </c>
    </row>
    <row r="1459" spans="9:11" x14ac:dyDescent="0.25">
      <c r="I1459" s="2">
        <v>601.48800000000006</v>
      </c>
      <c r="J1459" s="2">
        <v>1536.0519999999999</v>
      </c>
      <c r="K1459" s="2" t="s">
        <v>1416</v>
      </c>
    </row>
    <row r="1460" spans="9:11" x14ac:dyDescent="0.25">
      <c r="I1460" s="2">
        <v>679.24800000000005</v>
      </c>
      <c r="J1460" s="2">
        <v>1536.0519999999999</v>
      </c>
      <c r="K1460" s="2" t="s">
        <v>72</v>
      </c>
    </row>
    <row r="1461" spans="9:11" x14ac:dyDescent="0.25">
      <c r="I1461" s="2">
        <v>757.00800000000004</v>
      </c>
      <c r="J1461" s="2">
        <v>1536.0519999999999</v>
      </c>
      <c r="K1461" s="2" t="s">
        <v>72</v>
      </c>
    </row>
    <row r="1462" spans="9:11" x14ac:dyDescent="0.25">
      <c r="I1462" s="2">
        <v>834.76800000000003</v>
      </c>
      <c r="J1462" s="2">
        <v>1536.0519999999999</v>
      </c>
      <c r="K1462" s="2" t="s">
        <v>72</v>
      </c>
    </row>
    <row r="1463" spans="9:11" x14ac:dyDescent="0.25">
      <c r="I1463" s="2">
        <v>912.52800000000002</v>
      </c>
      <c r="J1463" s="2">
        <v>1536.0519999999999</v>
      </c>
      <c r="K1463" s="2" t="s">
        <v>72</v>
      </c>
    </row>
    <row r="1464" spans="9:11" x14ac:dyDescent="0.25">
      <c r="I1464" s="2">
        <v>990.28800000000001</v>
      </c>
      <c r="J1464" s="2">
        <v>1536.0519999999999</v>
      </c>
      <c r="K1464" s="2" t="s">
        <v>1416</v>
      </c>
    </row>
    <row r="1465" spans="9:11" x14ac:dyDescent="0.25">
      <c r="I1465" s="2">
        <v>1068.048</v>
      </c>
      <c r="J1465" s="2">
        <v>1536.0519999999999</v>
      </c>
      <c r="K1465" s="2" t="s">
        <v>72</v>
      </c>
    </row>
    <row r="1466" spans="9:11" x14ac:dyDescent="0.25">
      <c r="I1466" s="2">
        <v>1145.808</v>
      </c>
      <c r="J1466" s="2">
        <v>1536.0519999999999</v>
      </c>
      <c r="K1466" s="2" t="s">
        <v>72</v>
      </c>
    </row>
    <row r="1467" spans="9:11" x14ac:dyDescent="0.25">
      <c r="I1467" s="2">
        <v>1223.568</v>
      </c>
      <c r="J1467" s="2">
        <v>1536.0519999999999</v>
      </c>
      <c r="K1467" s="2" t="s">
        <v>72</v>
      </c>
    </row>
    <row r="1468" spans="9:11" x14ac:dyDescent="0.25">
      <c r="I1468" s="2">
        <v>1301.328</v>
      </c>
      <c r="J1468" s="2">
        <v>1536.0519999999999</v>
      </c>
      <c r="K1468" s="2" t="s">
        <v>72</v>
      </c>
    </row>
    <row r="1469" spans="9:11" x14ac:dyDescent="0.25">
      <c r="I1469" s="2">
        <v>1379.088</v>
      </c>
      <c r="J1469" s="2">
        <v>1536.0519999999999</v>
      </c>
      <c r="K1469" s="2" t="s">
        <v>1416</v>
      </c>
    </row>
    <row r="1470" spans="9:11" x14ac:dyDescent="0.25">
      <c r="I1470" s="2">
        <v>1456.848</v>
      </c>
      <c r="J1470" s="2">
        <v>1536.0519999999999</v>
      </c>
      <c r="K1470" s="2" t="s">
        <v>72</v>
      </c>
    </row>
    <row r="1471" spans="9:11" x14ac:dyDescent="0.25">
      <c r="I1471" s="2">
        <v>1534.6079999999999</v>
      </c>
      <c r="J1471" s="2">
        <v>1536.0519999999999</v>
      </c>
      <c r="K1471" s="2" t="s">
        <v>72</v>
      </c>
    </row>
    <row r="1472" spans="9:11" x14ac:dyDescent="0.25">
      <c r="I1472" s="2">
        <v>1612.3679999999999</v>
      </c>
      <c r="J1472" s="2">
        <v>1536.0519999999999</v>
      </c>
      <c r="K1472" s="2" t="s">
        <v>72</v>
      </c>
    </row>
    <row r="1473" spans="9:11" x14ac:dyDescent="0.25">
      <c r="I1473" s="2">
        <v>1690.1279999999999</v>
      </c>
      <c r="J1473" s="2">
        <v>1536.0519999999999</v>
      </c>
      <c r="K1473" s="2" t="s">
        <v>72</v>
      </c>
    </row>
    <row r="1474" spans="9:11" x14ac:dyDescent="0.25">
      <c r="I1474" s="2">
        <v>1767.8879999999999</v>
      </c>
      <c r="J1474" s="2">
        <v>1536.0519999999999</v>
      </c>
      <c r="K1474" s="2" t="s">
        <v>1416</v>
      </c>
    </row>
    <row r="1475" spans="9:11" x14ac:dyDescent="0.25">
      <c r="I1475" s="2">
        <v>1845.6479999999999</v>
      </c>
      <c r="J1475" s="2">
        <v>1536.0519999999999</v>
      </c>
      <c r="K1475" s="2" t="s">
        <v>72</v>
      </c>
    </row>
    <row r="1476" spans="9:11" x14ac:dyDescent="0.25">
      <c r="I1476" s="2">
        <v>1923.4079999999999</v>
      </c>
      <c r="J1476" s="2">
        <v>1536.0519999999999</v>
      </c>
      <c r="K1476" s="2" t="s">
        <v>72</v>
      </c>
    </row>
    <row r="1477" spans="9:11" x14ac:dyDescent="0.25">
      <c r="I1477" s="2">
        <v>2001.1679999999999</v>
      </c>
      <c r="J1477" s="2">
        <v>1536.0519999999999</v>
      </c>
      <c r="K1477" s="2" t="s">
        <v>72</v>
      </c>
    </row>
    <row r="1478" spans="9:11" x14ac:dyDescent="0.25">
      <c r="I1478" s="2">
        <v>2078.9279999999999</v>
      </c>
      <c r="J1478" s="2">
        <v>1536.0519999999999</v>
      </c>
      <c r="K1478" s="2" t="s">
        <v>72</v>
      </c>
    </row>
    <row r="1479" spans="9:11" x14ac:dyDescent="0.25">
      <c r="I1479" s="2">
        <v>2156.6880000000001</v>
      </c>
      <c r="J1479" s="2">
        <v>1536.0519999999999</v>
      </c>
      <c r="K1479" s="2" t="s">
        <v>1416</v>
      </c>
    </row>
    <row r="1480" spans="9:11" x14ac:dyDescent="0.25">
      <c r="I1480" s="2">
        <v>2234.4479999999999</v>
      </c>
      <c r="J1480" s="2">
        <v>1536.0519999999999</v>
      </c>
      <c r="K1480" s="2" t="s">
        <v>72</v>
      </c>
    </row>
    <row r="1481" spans="9:11" x14ac:dyDescent="0.25">
      <c r="I1481" s="2">
        <v>2312.2080000000001</v>
      </c>
      <c r="J1481" s="2">
        <v>1536.0519999999999</v>
      </c>
      <c r="K1481" s="2" t="s">
        <v>72</v>
      </c>
    </row>
    <row r="1482" spans="9:11" x14ac:dyDescent="0.25">
      <c r="I1482" s="2">
        <v>2389.9679999999998</v>
      </c>
      <c r="J1482" s="2">
        <v>1536.0519999999999</v>
      </c>
      <c r="K1482" s="2" t="s">
        <v>72</v>
      </c>
    </row>
    <row r="1483" spans="9:11" x14ac:dyDescent="0.25">
      <c r="I1483" s="2">
        <v>2467.7280000000001</v>
      </c>
      <c r="J1483" s="2">
        <v>1536.0519999999999</v>
      </c>
      <c r="K1483" s="2" t="s">
        <v>72</v>
      </c>
    </row>
    <row r="1484" spans="9:11" x14ac:dyDescent="0.25">
      <c r="I1484" s="2">
        <v>2545.4879999999998</v>
      </c>
      <c r="J1484" s="2">
        <v>1536.0519999999999</v>
      </c>
      <c r="K1484" s="2" t="s">
        <v>1416</v>
      </c>
    </row>
    <row r="1485" spans="9:11" x14ac:dyDescent="0.25">
      <c r="I1485" s="2">
        <v>2623.248</v>
      </c>
      <c r="J1485" s="2">
        <v>1536.0519999999999</v>
      </c>
      <c r="K1485" s="2" t="s">
        <v>72</v>
      </c>
    </row>
    <row r="1486" spans="9:11" x14ac:dyDescent="0.25">
      <c r="I1486" s="2">
        <v>2701.0079999999998</v>
      </c>
      <c r="J1486" s="2">
        <v>1536.0519999999999</v>
      </c>
      <c r="K1486" s="2" t="s">
        <v>72</v>
      </c>
    </row>
    <row r="1487" spans="9:11" x14ac:dyDescent="0.25">
      <c r="I1487" s="2">
        <v>2778.768</v>
      </c>
      <c r="J1487" s="2">
        <v>1536.0519999999999</v>
      </c>
      <c r="K1487" s="2" t="s">
        <v>72</v>
      </c>
    </row>
    <row r="1488" spans="9:11" x14ac:dyDescent="0.25">
      <c r="I1488" s="2">
        <v>2856.5279999999998</v>
      </c>
      <c r="J1488" s="2">
        <v>1536.0519999999999</v>
      </c>
      <c r="K1488" s="2" t="s">
        <v>72</v>
      </c>
    </row>
    <row r="1489" spans="9:11" x14ac:dyDescent="0.25">
      <c r="I1489" s="2">
        <v>2934.28800000001</v>
      </c>
      <c r="J1489" s="2">
        <v>1536.0519999999999</v>
      </c>
      <c r="K1489" s="2" t="s">
        <v>1416</v>
      </c>
    </row>
    <row r="1490" spans="9:11" x14ac:dyDescent="0.25">
      <c r="I1490" s="2">
        <v>3012.0480000000098</v>
      </c>
      <c r="J1490" s="2">
        <v>1536.0519999999999</v>
      </c>
      <c r="K1490" s="2" t="s">
        <v>72</v>
      </c>
    </row>
    <row r="1491" spans="9:11" x14ac:dyDescent="0.25">
      <c r="I1491" s="2">
        <v>3089.80800000001</v>
      </c>
      <c r="J1491" s="2">
        <v>1536.0519999999999</v>
      </c>
      <c r="K1491" s="2" t="s">
        <v>72</v>
      </c>
    </row>
    <row r="1492" spans="9:11" x14ac:dyDescent="0.25">
      <c r="I1492" s="2">
        <v>3167.5680000000102</v>
      </c>
      <c r="J1492" s="2">
        <v>1536.0519999999999</v>
      </c>
      <c r="K1492" s="2" t="s">
        <v>72</v>
      </c>
    </row>
    <row r="1493" spans="9:11" x14ac:dyDescent="0.25">
      <c r="I1493" s="2">
        <v>3245.32800000001</v>
      </c>
      <c r="J1493" s="2">
        <v>1536.0519999999999</v>
      </c>
      <c r="K1493" s="2" t="s">
        <v>72</v>
      </c>
    </row>
    <row r="1494" spans="9:11" x14ac:dyDescent="0.25">
      <c r="I1494" s="2">
        <v>3323.0880000000102</v>
      </c>
      <c r="J1494" s="2">
        <v>1536.0519999999999</v>
      </c>
      <c r="K1494" s="2" t="s">
        <v>1416</v>
      </c>
    </row>
    <row r="1495" spans="9:11" x14ac:dyDescent="0.25">
      <c r="I1495" s="2">
        <v>3400.84800000001</v>
      </c>
      <c r="J1495" s="2">
        <v>1536.0519999999999</v>
      </c>
      <c r="K1495" s="2" t="s">
        <v>72</v>
      </c>
    </row>
    <row r="1496" spans="9:11" x14ac:dyDescent="0.25">
      <c r="I1496" s="2">
        <v>3478.6080000000102</v>
      </c>
      <c r="J1496" s="2">
        <v>1536.0519999999999</v>
      </c>
      <c r="K1496" s="2" t="s">
        <v>72</v>
      </c>
    </row>
    <row r="1497" spans="9:11" x14ac:dyDescent="0.25">
      <c r="I1497" s="2">
        <v>3556.3680000000099</v>
      </c>
      <c r="J1497" s="2">
        <v>1536.0519999999999</v>
      </c>
      <c r="K1497" s="2" t="s">
        <v>72</v>
      </c>
    </row>
    <row r="1498" spans="9:11" x14ac:dyDescent="0.25">
      <c r="I1498" s="2">
        <v>3634.1280000000102</v>
      </c>
      <c r="J1498" s="2">
        <v>1536.0519999999999</v>
      </c>
      <c r="K1498" s="2" t="s">
        <v>72</v>
      </c>
    </row>
    <row r="1499" spans="9:11" x14ac:dyDescent="0.25">
      <c r="I1499" s="2">
        <v>3711.8880000000099</v>
      </c>
      <c r="J1499" s="2">
        <v>1536.0519999999999</v>
      </c>
      <c r="K1499" s="2" t="s">
        <v>72</v>
      </c>
    </row>
    <row r="1500" spans="9:11" x14ac:dyDescent="0.25">
      <c r="I1500" s="2">
        <v>3789.6480000000101</v>
      </c>
      <c r="J1500" s="2">
        <v>1536.0519999999999</v>
      </c>
      <c r="K1500" s="2" t="s">
        <v>72</v>
      </c>
    </row>
    <row r="1501" spans="9:11" x14ac:dyDescent="0.25">
      <c r="I1501" s="2">
        <v>96.048000000000002</v>
      </c>
      <c r="J1501" s="2">
        <v>1513.3920000000001</v>
      </c>
      <c r="K1501" s="2" t="s">
        <v>72</v>
      </c>
    </row>
    <row r="1502" spans="9:11" x14ac:dyDescent="0.25">
      <c r="I1502" s="2">
        <v>173.80799999999999</v>
      </c>
      <c r="J1502" s="2">
        <v>1513.3920000000001</v>
      </c>
      <c r="K1502" s="2" t="s">
        <v>72</v>
      </c>
    </row>
    <row r="1503" spans="9:11" x14ac:dyDescent="0.25">
      <c r="I1503" s="2">
        <v>251.56800000000001</v>
      </c>
      <c r="J1503" s="2">
        <v>1513.3920000000001</v>
      </c>
      <c r="K1503" s="2" t="s">
        <v>72</v>
      </c>
    </row>
    <row r="1504" spans="9:11" x14ac:dyDescent="0.25">
      <c r="I1504" s="2">
        <v>329.32799999999997</v>
      </c>
      <c r="J1504" s="2">
        <v>1513.3920000000001</v>
      </c>
      <c r="K1504" s="2" t="s">
        <v>1327</v>
      </c>
    </row>
    <row r="1505" spans="9:11" x14ac:dyDescent="0.25">
      <c r="I1505" s="2">
        <v>407.08800000000002</v>
      </c>
      <c r="J1505" s="2">
        <v>1513.3920000000001</v>
      </c>
      <c r="K1505" s="2" t="s">
        <v>1327</v>
      </c>
    </row>
    <row r="1506" spans="9:11" x14ac:dyDescent="0.25">
      <c r="I1506" s="2">
        <v>484.84800000000001</v>
      </c>
      <c r="J1506" s="2">
        <v>1513.3920000000001</v>
      </c>
      <c r="K1506" s="2" t="s">
        <v>1327</v>
      </c>
    </row>
    <row r="1507" spans="9:11" x14ac:dyDescent="0.25">
      <c r="I1507" s="2">
        <v>562.60799999999995</v>
      </c>
      <c r="J1507" s="2">
        <v>1513.3920000000001</v>
      </c>
      <c r="K1507" s="2" t="s">
        <v>1327</v>
      </c>
    </row>
    <row r="1508" spans="9:11" x14ac:dyDescent="0.25">
      <c r="I1508" s="2">
        <v>640.36800000000005</v>
      </c>
      <c r="J1508" s="2">
        <v>1513.3920000000001</v>
      </c>
      <c r="K1508" s="2" t="s">
        <v>1327</v>
      </c>
    </row>
    <row r="1509" spans="9:11" x14ac:dyDescent="0.25">
      <c r="I1509" s="2">
        <v>718.12800000000004</v>
      </c>
      <c r="J1509" s="2">
        <v>1513.3920000000001</v>
      </c>
      <c r="K1509" s="2" t="s">
        <v>1327</v>
      </c>
    </row>
    <row r="1510" spans="9:11" x14ac:dyDescent="0.25">
      <c r="I1510" s="2">
        <v>795.88800000000003</v>
      </c>
      <c r="J1510" s="2">
        <v>1513.3920000000001</v>
      </c>
      <c r="K1510" s="2" t="s">
        <v>1327</v>
      </c>
    </row>
    <row r="1511" spans="9:11" x14ac:dyDescent="0.25">
      <c r="I1511" s="2">
        <v>873.64800000000002</v>
      </c>
      <c r="J1511" s="2">
        <v>1513.3920000000001</v>
      </c>
      <c r="K1511" s="2" t="s">
        <v>1327</v>
      </c>
    </row>
    <row r="1512" spans="9:11" x14ac:dyDescent="0.25">
      <c r="I1512" s="2">
        <v>951.40800000000002</v>
      </c>
      <c r="J1512" s="2">
        <v>1513.3920000000001</v>
      </c>
      <c r="K1512" s="2" t="s">
        <v>1327</v>
      </c>
    </row>
    <row r="1513" spans="9:11" x14ac:dyDescent="0.25">
      <c r="I1513" s="2">
        <v>1029.1679999999999</v>
      </c>
      <c r="J1513" s="2">
        <v>1513.3920000000001</v>
      </c>
      <c r="K1513" s="2" t="s">
        <v>1327</v>
      </c>
    </row>
    <row r="1514" spans="9:11" x14ac:dyDescent="0.25">
      <c r="I1514" s="2">
        <v>1106.9280000000001</v>
      </c>
      <c r="J1514" s="2">
        <v>1513.3920000000001</v>
      </c>
      <c r="K1514" s="2" t="s">
        <v>1327</v>
      </c>
    </row>
    <row r="1515" spans="9:11" x14ac:dyDescent="0.25">
      <c r="I1515" s="2">
        <v>1184.6880000000001</v>
      </c>
      <c r="J1515" s="2">
        <v>1513.3920000000001</v>
      </c>
      <c r="K1515" s="2" t="s">
        <v>1327</v>
      </c>
    </row>
    <row r="1516" spans="9:11" x14ac:dyDescent="0.25">
      <c r="I1516" s="2">
        <v>1262.4480000000001</v>
      </c>
      <c r="J1516" s="2">
        <v>1513.3920000000001</v>
      </c>
      <c r="K1516" s="2" t="s">
        <v>1327</v>
      </c>
    </row>
    <row r="1517" spans="9:11" x14ac:dyDescent="0.25">
      <c r="I1517" s="2">
        <v>1340.2080000000001</v>
      </c>
      <c r="J1517" s="2">
        <v>1513.3920000000001</v>
      </c>
      <c r="K1517" s="2" t="s">
        <v>1327</v>
      </c>
    </row>
    <row r="1518" spans="9:11" x14ac:dyDescent="0.25">
      <c r="I1518" s="2">
        <v>1417.9680000000001</v>
      </c>
      <c r="J1518" s="2">
        <v>1513.3920000000001</v>
      </c>
      <c r="K1518" s="2" t="s">
        <v>1327</v>
      </c>
    </row>
    <row r="1519" spans="9:11" x14ac:dyDescent="0.25">
      <c r="I1519" s="2">
        <v>1495.7280000000001</v>
      </c>
      <c r="J1519" s="2">
        <v>1513.3920000000001</v>
      </c>
      <c r="K1519" s="2" t="s">
        <v>1327</v>
      </c>
    </row>
    <row r="1520" spans="9:11" x14ac:dyDescent="0.25">
      <c r="I1520" s="2">
        <v>1573.4880000000001</v>
      </c>
      <c r="J1520" s="2">
        <v>1513.3920000000001</v>
      </c>
      <c r="K1520" s="2" t="s">
        <v>1327</v>
      </c>
    </row>
    <row r="1521" spans="9:11" x14ac:dyDescent="0.25">
      <c r="I1521" s="2">
        <v>1651.248</v>
      </c>
      <c r="J1521" s="2">
        <v>1513.3920000000001</v>
      </c>
      <c r="K1521" s="2" t="s">
        <v>1327</v>
      </c>
    </row>
    <row r="1522" spans="9:11" x14ac:dyDescent="0.25">
      <c r="I1522" s="2">
        <v>1729.008</v>
      </c>
      <c r="J1522" s="2">
        <v>1513.3920000000001</v>
      </c>
      <c r="K1522" s="2" t="s">
        <v>1327</v>
      </c>
    </row>
    <row r="1523" spans="9:11" x14ac:dyDescent="0.25">
      <c r="I1523" s="2">
        <v>1806.768</v>
      </c>
      <c r="J1523" s="2">
        <v>1513.3920000000001</v>
      </c>
      <c r="K1523" s="2" t="s">
        <v>1327</v>
      </c>
    </row>
    <row r="1524" spans="9:11" x14ac:dyDescent="0.25">
      <c r="I1524" s="2">
        <v>1884.528</v>
      </c>
      <c r="J1524" s="2">
        <v>1513.3920000000001</v>
      </c>
      <c r="K1524" s="2" t="s">
        <v>1327</v>
      </c>
    </row>
    <row r="1525" spans="9:11" x14ac:dyDescent="0.25">
      <c r="I1525" s="2">
        <v>1962.288</v>
      </c>
      <c r="J1525" s="2">
        <v>1513.3920000000001</v>
      </c>
      <c r="K1525" s="2" t="s">
        <v>1327</v>
      </c>
    </row>
    <row r="1526" spans="9:11" x14ac:dyDescent="0.25">
      <c r="I1526" s="2">
        <v>2040.048</v>
      </c>
      <c r="J1526" s="2">
        <v>1513.3920000000001</v>
      </c>
      <c r="K1526" s="2" t="s">
        <v>1327</v>
      </c>
    </row>
    <row r="1527" spans="9:11" x14ac:dyDescent="0.25">
      <c r="I1527" s="2">
        <v>2117.808</v>
      </c>
      <c r="J1527" s="2">
        <v>1513.3920000000001</v>
      </c>
      <c r="K1527" s="2" t="s">
        <v>1327</v>
      </c>
    </row>
    <row r="1528" spans="9:11" x14ac:dyDescent="0.25">
      <c r="I1528" s="2">
        <v>2195.5680000000002</v>
      </c>
      <c r="J1528" s="2">
        <v>1513.3920000000001</v>
      </c>
      <c r="K1528" s="2" t="s">
        <v>1327</v>
      </c>
    </row>
    <row r="1529" spans="9:11" x14ac:dyDescent="0.25">
      <c r="I1529" s="2">
        <v>2273.328</v>
      </c>
      <c r="J1529" s="2">
        <v>1513.3920000000001</v>
      </c>
      <c r="K1529" s="2" t="s">
        <v>1327</v>
      </c>
    </row>
    <row r="1530" spans="9:11" x14ac:dyDescent="0.25">
      <c r="I1530" s="2">
        <v>2351.0880000000002</v>
      </c>
      <c r="J1530" s="2">
        <v>1513.3920000000001</v>
      </c>
      <c r="K1530" s="2" t="s">
        <v>1327</v>
      </c>
    </row>
    <row r="1531" spans="9:11" x14ac:dyDescent="0.25">
      <c r="I1531" s="2">
        <v>2428.848</v>
      </c>
      <c r="J1531" s="2">
        <v>1513.3920000000001</v>
      </c>
      <c r="K1531" s="2" t="s">
        <v>1327</v>
      </c>
    </row>
    <row r="1532" spans="9:11" x14ac:dyDescent="0.25">
      <c r="I1532" s="2">
        <v>2506.6080000000002</v>
      </c>
      <c r="J1532" s="2">
        <v>1513.3920000000001</v>
      </c>
      <c r="K1532" s="2" t="s">
        <v>1327</v>
      </c>
    </row>
    <row r="1533" spans="9:11" x14ac:dyDescent="0.25">
      <c r="I1533" s="2">
        <v>2584.3679999999999</v>
      </c>
      <c r="J1533" s="2">
        <v>1513.3920000000001</v>
      </c>
      <c r="K1533" s="2" t="s">
        <v>1327</v>
      </c>
    </row>
    <row r="1534" spans="9:11" x14ac:dyDescent="0.25">
      <c r="I1534" s="2">
        <v>2662.1280000000002</v>
      </c>
      <c r="J1534" s="2">
        <v>1513.3920000000001</v>
      </c>
      <c r="K1534" s="2" t="s">
        <v>1327</v>
      </c>
    </row>
    <row r="1535" spans="9:11" x14ac:dyDescent="0.25">
      <c r="I1535" s="2">
        <v>2739.8879999999999</v>
      </c>
      <c r="J1535" s="2">
        <v>1513.3920000000001</v>
      </c>
      <c r="K1535" s="2" t="s">
        <v>1327</v>
      </c>
    </row>
    <row r="1536" spans="9:11" x14ac:dyDescent="0.25">
      <c r="I1536" s="2">
        <v>2817.6480000000001</v>
      </c>
      <c r="J1536" s="2">
        <v>1513.3920000000001</v>
      </c>
      <c r="K1536" s="2" t="s">
        <v>1327</v>
      </c>
    </row>
    <row r="1537" spans="9:11" x14ac:dyDescent="0.25">
      <c r="I1537" s="2">
        <v>2895.4079999999999</v>
      </c>
      <c r="J1537" s="2">
        <v>1513.3920000000001</v>
      </c>
      <c r="K1537" s="2" t="s">
        <v>1327</v>
      </c>
    </row>
    <row r="1538" spans="9:11" x14ac:dyDescent="0.25">
      <c r="I1538" s="2">
        <v>2973.1680000000101</v>
      </c>
      <c r="J1538" s="2">
        <v>1513.3920000000001</v>
      </c>
      <c r="K1538" s="2" t="s">
        <v>1327</v>
      </c>
    </row>
    <row r="1539" spans="9:11" x14ac:dyDescent="0.25">
      <c r="I1539" s="2">
        <v>3050.9280000000099</v>
      </c>
      <c r="J1539" s="2">
        <v>1513.3920000000001</v>
      </c>
      <c r="K1539" s="2" t="s">
        <v>1327</v>
      </c>
    </row>
    <row r="1540" spans="9:11" x14ac:dyDescent="0.25">
      <c r="I1540" s="2">
        <v>3128.6880000000101</v>
      </c>
      <c r="J1540" s="2">
        <v>1513.3920000000001</v>
      </c>
      <c r="K1540" s="2" t="s">
        <v>1327</v>
      </c>
    </row>
    <row r="1541" spans="9:11" x14ac:dyDescent="0.25">
      <c r="I1541" s="2">
        <v>3206.4480000000099</v>
      </c>
      <c r="J1541" s="2">
        <v>1513.3920000000001</v>
      </c>
      <c r="K1541" s="2" t="s">
        <v>1327</v>
      </c>
    </row>
    <row r="1542" spans="9:11" x14ac:dyDescent="0.25">
      <c r="I1542" s="2">
        <v>3284.2080000000101</v>
      </c>
      <c r="J1542" s="2">
        <v>1513.3920000000001</v>
      </c>
      <c r="K1542" s="2" t="s">
        <v>1416</v>
      </c>
    </row>
    <row r="1543" spans="9:11" x14ac:dyDescent="0.25">
      <c r="I1543" s="2">
        <v>3361.9680000000099</v>
      </c>
      <c r="J1543" s="2">
        <v>1513.3920000000001</v>
      </c>
      <c r="K1543" s="2" t="s">
        <v>1327</v>
      </c>
    </row>
    <row r="1544" spans="9:11" x14ac:dyDescent="0.25">
      <c r="I1544" s="2">
        <v>3439.7280000000101</v>
      </c>
      <c r="J1544" s="2">
        <v>1513.3920000000001</v>
      </c>
      <c r="K1544" s="2" t="s">
        <v>1327</v>
      </c>
    </row>
    <row r="1545" spans="9:11" x14ac:dyDescent="0.25">
      <c r="I1545" s="2">
        <v>3517.4880000000098</v>
      </c>
      <c r="J1545" s="2">
        <v>1513.3920000000001</v>
      </c>
      <c r="K1545" s="2" t="s">
        <v>1327</v>
      </c>
    </row>
    <row r="1546" spans="9:11" x14ac:dyDescent="0.25">
      <c r="I1546" s="2">
        <v>3595.2480000000101</v>
      </c>
      <c r="J1546" s="2">
        <v>1513.3920000000001</v>
      </c>
      <c r="K1546" s="2" t="s">
        <v>1327</v>
      </c>
    </row>
    <row r="1547" spans="9:11" x14ac:dyDescent="0.25">
      <c r="I1547" s="2">
        <v>3673.0080000000098</v>
      </c>
      <c r="J1547" s="2">
        <v>1513.3920000000001</v>
      </c>
      <c r="K1547" s="2" t="s">
        <v>1327</v>
      </c>
    </row>
    <row r="1548" spans="9:11" x14ac:dyDescent="0.25">
      <c r="I1548" s="2">
        <v>3750.76800000001</v>
      </c>
      <c r="J1548" s="2">
        <v>1513.3920000000001</v>
      </c>
      <c r="K1548" s="2" t="s">
        <v>1327</v>
      </c>
    </row>
    <row r="1549" spans="9:11" x14ac:dyDescent="0.25">
      <c r="I1549" s="2">
        <v>3828.5280000000098</v>
      </c>
      <c r="J1549" s="2">
        <v>1513.3920000000001</v>
      </c>
      <c r="K1549" s="2" t="s">
        <v>1327</v>
      </c>
    </row>
    <row r="1550" spans="9:11" x14ac:dyDescent="0.25">
      <c r="I1550" s="2">
        <v>134.928</v>
      </c>
      <c r="J1550" s="2">
        <v>1490.732</v>
      </c>
      <c r="K1550" s="2" t="s">
        <v>72</v>
      </c>
    </row>
    <row r="1551" spans="9:11" x14ac:dyDescent="0.25">
      <c r="I1551" s="2">
        <v>212.68799999999999</v>
      </c>
      <c r="J1551" s="2">
        <v>1490.732</v>
      </c>
      <c r="K1551" s="2" t="s">
        <v>72</v>
      </c>
    </row>
    <row r="1552" spans="9:11" x14ac:dyDescent="0.25">
      <c r="I1552" s="2">
        <v>290.44799999999998</v>
      </c>
      <c r="J1552" s="2">
        <v>1490.732</v>
      </c>
      <c r="K1552" s="2" t="s">
        <v>72</v>
      </c>
    </row>
    <row r="1553" spans="9:11" x14ac:dyDescent="0.25">
      <c r="I1553" s="2">
        <v>368.20800000000003</v>
      </c>
      <c r="J1553" s="2">
        <v>1490.732</v>
      </c>
      <c r="K1553" s="2" t="s">
        <v>72</v>
      </c>
    </row>
    <row r="1554" spans="9:11" x14ac:dyDescent="0.25">
      <c r="I1554" s="2">
        <v>445.96800000000002</v>
      </c>
      <c r="J1554" s="2">
        <v>1490.732</v>
      </c>
      <c r="K1554" s="2" t="s">
        <v>72</v>
      </c>
    </row>
    <row r="1555" spans="9:11" x14ac:dyDescent="0.25">
      <c r="I1555" s="2">
        <v>523.72799999999995</v>
      </c>
      <c r="J1555" s="2">
        <v>1490.732</v>
      </c>
      <c r="K1555" s="2" t="s">
        <v>72</v>
      </c>
    </row>
    <row r="1556" spans="9:11" x14ac:dyDescent="0.25">
      <c r="I1556" s="2">
        <v>601.48800000000006</v>
      </c>
      <c r="J1556" s="2">
        <v>1490.732</v>
      </c>
      <c r="K1556" s="2" t="s">
        <v>72</v>
      </c>
    </row>
    <row r="1557" spans="9:11" x14ac:dyDescent="0.25">
      <c r="I1557" s="2">
        <v>679.24800000000005</v>
      </c>
      <c r="J1557" s="2">
        <v>1490.732</v>
      </c>
      <c r="K1557" s="2" t="s">
        <v>72</v>
      </c>
    </row>
    <row r="1558" spans="9:11" x14ac:dyDescent="0.25">
      <c r="I1558" s="2">
        <v>757.00800000000004</v>
      </c>
      <c r="J1558" s="2">
        <v>1490.732</v>
      </c>
      <c r="K1558" s="2" t="s">
        <v>72</v>
      </c>
    </row>
    <row r="1559" spans="9:11" x14ac:dyDescent="0.25">
      <c r="I1559" s="2">
        <v>834.76800000000003</v>
      </c>
      <c r="J1559" s="2">
        <v>1490.732</v>
      </c>
      <c r="K1559" s="2" t="s">
        <v>72</v>
      </c>
    </row>
    <row r="1560" spans="9:11" x14ac:dyDescent="0.25">
      <c r="I1560" s="2">
        <v>912.52800000000002</v>
      </c>
      <c r="J1560" s="2">
        <v>1490.732</v>
      </c>
      <c r="K1560" s="2" t="s">
        <v>72</v>
      </c>
    </row>
    <row r="1561" spans="9:11" x14ac:dyDescent="0.25">
      <c r="I1561" s="2">
        <v>990.28800000000001</v>
      </c>
      <c r="J1561" s="2">
        <v>1490.732</v>
      </c>
      <c r="K1561" s="2" t="s">
        <v>72</v>
      </c>
    </row>
    <row r="1562" spans="9:11" x14ac:dyDescent="0.25">
      <c r="I1562" s="2">
        <v>1068.048</v>
      </c>
      <c r="J1562" s="2">
        <v>1490.732</v>
      </c>
      <c r="K1562" s="2" t="s">
        <v>72</v>
      </c>
    </row>
    <row r="1563" spans="9:11" x14ac:dyDescent="0.25">
      <c r="I1563" s="2">
        <v>1145.808</v>
      </c>
      <c r="J1563" s="2">
        <v>1490.732</v>
      </c>
      <c r="K1563" s="2" t="s">
        <v>72</v>
      </c>
    </row>
    <row r="1564" spans="9:11" x14ac:dyDescent="0.25">
      <c r="I1564" s="2">
        <v>1223.568</v>
      </c>
      <c r="J1564" s="2">
        <v>1490.732</v>
      </c>
      <c r="K1564" s="2" t="s">
        <v>72</v>
      </c>
    </row>
    <row r="1565" spans="9:11" x14ac:dyDescent="0.25">
      <c r="I1565" s="2">
        <v>1301.328</v>
      </c>
      <c r="J1565" s="2">
        <v>1490.732</v>
      </c>
      <c r="K1565" s="2" t="s">
        <v>72</v>
      </c>
    </row>
    <row r="1566" spans="9:11" x14ac:dyDescent="0.25">
      <c r="I1566" s="2">
        <v>1379.088</v>
      </c>
      <c r="J1566" s="2">
        <v>1490.732</v>
      </c>
      <c r="K1566" s="2" t="s">
        <v>72</v>
      </c>
    </row>
    <row r="1567" spans="9:11" x14ac:dyDescent="0.25">
      <c r="I1567" s="2">
        <v>1456.848</v>
      </c>
      <c r="J1567" s="2">
        <v>1490.732</v>
      </c>
      <c r="K1567" s="2" t="s">
        <v>72</v>
      </c>
    </row>
    <row r="1568" spans="9:11" x14ac:dyDescent="0.25">
      <c r="I1568" s="2">
        <v>1534.6079999999999</v>
      </c>
      <c r="J1568" s="2">
        <v>1490.732</v>
      </c>
      <c r="K1568" s="2" t="s">
        <v>72</v>
      </c>
    </row>
    <row r="1569" spans="9:11" x14ac:dyDescent="0.25">
      <c r="I1569" s="2">
        <v>1612.3679999999999</v>
      </c>
      <c r="J1569" s="2">
        <v>1490.732</v>
      </c>
      <c r="K1569" s="2" t="s">
        <v>72</v>
      </c>
    </row>
    <row r="1570" spans="9:11" x14ac:dyDescent="0.25">
      <c r="I1570" s="2">
        <v>1690.1279999999999</v>
      </c>
      <c r="J1570" s="2">
        <v>1490.732</v>
      </c>
      <c r="K1570" s="2" t="s">
        <v>72</v>
      </c>
    </row>
    <row r="1571" spans="9:11" x14ac:dyDescent="0.25">
      <c r="I1571" s="2">
        <v>1767.8879999999999</v>
      </c>
      <c r="J1571" s="2">
        <v>1490.732</v>
      </c>
      <c r="K1571" s="2" t="s">
        <v>72</v>
      </c>
    </row>
    <row r="1572" spans="9:11" x14ac:dyDescent="0.25">
      <c r="I1572" s="2">
        <v>1845.6479999999999</v>
      </c>
      <c r="J1572" s="2">
        <v>1490.732</v>
      </c>
      <c r="K1572" s="2" t="s">
        <v>72</v>
      </c>
    </row>
    <row r="1573" spans="9:11" x14ac:dyDescent="0.25">
      <c r="I1573" s="2">
        <v>1923.4079999999999</v>
      </c>
      <c r="J1573" s="2">
        <v>1490.732</v>
      </c>
      <c r="K1573" s="2" t="s">
        <v>72</v>
      </c>
    </row>
    <row r="1574" spans="9:11" x14ac:dyDescent="0.25">
      <c r="I1574" s="2">
        <v>2001.1679999999999</v>
      </c>
      <c r="J1574" s="2">
        <v>1490.732</v>
      </c>
      <c r="K1574" s="2" t="s">
        <v>72</v>
      </c>
    </row>
    <row r="1575" spans="9:11" x14ac:dyDescent="0.25">
      <c r="I1575" s="2">
        <v>2078.9279999999999</v>
      </c>
      <c r="J1575" s="2">
        <v>1490.732</v>
      </c>
      <c r="K1575" s="2" t="s">
        <v>72</v>
      </c>
    </row>
    <row r="1576" spans="9:11" x14ac:dyDescent="0.25">
      <c r="I1576" s="2">
        <v>2156.6880000000001</v>
      </c>
      <c r="J1576" s="2">
        <v>1490.732</v>
      </c>
      <c r="K1576" s="2" t="s">
        <v>72</v>
      </c>
    </row>
    <row r="1577" spans="9:11" x14ac:dyDescent="0.25">
      <c r="I1577" s="2">
        <v>2234.4479999999999</v>
      </c>
      <c r="J1577" s="2">
        <v>1490.732</v>
      </c>
      <c r="K1577" s="2" t="s">
        <v>72</v>
      </c>
    </row>
    <row r="1578" spans="9:11" x14ac:dyDescent="0.25">
      <c r="I1578" s="2">
        <v>2312.2080000000001</v>
      </c>
      <c r="J1578" s="2">
        <v>1490.732</v>
      </c>
      <c r="K1578" s="2" t="s">
        <v>72</v>
      </c>
    </row>
    <row r="1579" spans="9:11" x14ac:dyDescent="0.25">
      <c r="I1579" s="2">
        <v>2389.9679999999998</v>
      </c>
      <c r="J1579" s="2">
        <v>1490.732</v>
      </c>
      <c r="K1579" s="2" t="s">
        <v>72</v>
      </c>
    </row>
    <row r="1580" spans="9:11" x14ac:dyDescent="0.25">
      <c r="I1580" s="2">
        <v>2467.7280000000001</v>
      </c>
      <c r="J1580" s="2">
        <v>1490.732</v>
      </c>
      <c r="K1580" s="2" t="s">
        <v>72</v>
      </c>
    </row>
    <row r="1581" spans="9:11" x14ac:dyDescent="0.25">
      <c r="I1581" s="2">
        <v>2545.4879999999998</v>
      </c>
      <c r="J1581" s="2">
        <v>1490.732</v>
      </c>
      <c r="K1581" s="2" t="s">
        <v>72</v>
      </c>
    </row>
    <row r="1582" spans="9:11" x14ac:dyDescent="0.25">
      <c r="I1582" s="2">
        <v>2623.248</v>
      </c>
      <c r="J1582" s="2">
        <v>1490.732</v>
      </c>
      <c r="K1582" s="2" t="s">
        <v>72</v>
      </c>
    </row>
    <row r="1583" spans="9:11" x14ac:dyDescent="0.25">
      <c r="I1583" s="2">
        <v>2701.0079999999998</v>
      </c>
      <c r="J1583" s="2">
        <v>1490.732</v>
      </c>
      <c r="K1583" s="2" t="s">
        <v>72</v>
      </c>
    </row>
    <row r="1584" spans="9:11" x14ac:dyDescent="0.25">
      <c r="I1584" s="2">
        <v>2778.768</v>
      </c>
      <c r="J1584" s="2">
        <v>1490.732</v>
      </c>
      <c r="K1584" s="2" t="s">
        <v>72</v>
      </c>
    </row>
    <row r="1585" spans="9:11" x14ac:dyDescent="0.25">
      <c r="I1585" s="2">
        <v>2856.5279999999998</v>
      </c>
      <c r="J1585" s="2">
        <v>1490.732</v>
      </c>
      <c r="K1585" s="2" t="s">
        <v>72</v>
      </c>
    </row>
    <row r="1586" spans="9:11" x14ac:dyDescent="0.25">
      <c r="I1586" s="2">
        <v>2934.28800000001</v>
      </c>
      <c r="J1586" s="2">
        <v>1490.732</v>
      </c>
      <c r="K1586" s="2" t="s">
        <v>72</v>
      </c>
    </row>
    <row r="1587" spans="9:11" x14ac:dyDescent="0.25">
      <c r="I1587" s="2">
        <v>3012.0480000000098</v>
      </c>
      <c r="J1587" s="2">
        <v>1490.732</v>
      </c>
      <c r="K1587" s="2" t="s">
        <v>72</v>
      </c>
    </row>
    <row r="1588" spans="9:11" x14ac:dyDescent="0.25">
      <c r="I1588" s="2">
        <v>3089.80800000001</v>
      </c>
      <c r="J1588" s="2">
        <v>1490.732</v>
      </c>
      <c r="K1588" s="2" t="s">
        <v>72</v>
      </c>
    </row>
    <row r="1589" spans="9:11" x14ac:dyDescent="0.25">
      <c r="I1589" s="2">
        <v>3167.5680000000102</v>
      </c>
      <c r="J1589" s="2">
        <v>1490.732</v>
      </c>
      <c r="K1589" s="2" t="s">
        <v>72</v>
      </c>
    </row>
    <row r="1590" spans="9:11" x14ac:dyDescent="0.25">
      <c r="I1590" s="2">
        <v>3245.32800000001</v>
      </c>
      <c r="J1590" s="2">
        <v>1490.732</v>
      </c>
      <c r="K1590" s="2" t="s">
        <v>72</v>
      </c>
    </row>
    <row r="1591" spans="9:11" x14ac:dyDescent="0.25">
      <c r="I1591" s="2">
        <v>3323.0880000000102</v>
      </c>
      <c r="J1591" s="2">
        <v>1490.732</v>
      </c>
      <c r="K1591" s="2" t="s">
        <v>72</v>
      </c>
    </row>
    <row r="1592" spans="9:11" x14ac:dyDescent="0.25">
      <c r="I1592" s="2">
        <v>3400.84800000001</v>
      </c>
      <c r="J1592" s="2">
        <v>1490.732</v>
      </c>
      <c r="K1592" s="2" t="s">
        <v>1417</v>
      </c>
    </row>
    <row r="1593" spans="9:11" x14ac:dyDescent="0.25">
      <c r="I1593" s="2">
        <v>3478.6080000000102</v>
      </c>
      <c r="J1593" s="2">
        <v>1490.732</v>
      </c>
      <c r="K1593" s="2" t="s">
        <v>72</v>
      </c>
    </row>
    <row r="1594" spans="9:11" x14ac:dyDescent="0.25">
      <c r="I1594" s="2">
        <v>3556.3680000000099</v>
      </c>
      <c r="J1594" s="2">
        <v>1490.732</v>
      </c>
      <c r="K1594" s="2" t="s">
        <v>72</v>
      </c>
    </row>
    <row r="1595" spans="9:11" x14ac:dyDescent="0.25">
      <c r="I1595" s="2">
        <v>3634.1280000000102</v>
      </c>
      <c r="J1595" s="2">
        <v>1490.732</v>
      </c>
      <c r="K1595" s="2" t="s">
        <v>72</v>
      </c>
    </row>
    <row r="1596" spans="9:11" x14ac:dyDescent="0.25">
      <c r="I1596" s="2">
        <v>3711.8880000000099</v>
      </c>
      <c r="J1596" s="2">
        <v>1490.732</v>
      </c>
      <c r="K1596" s="2" t="s">
        <v>72</v>
      </c>
    </row>
    <row r="1597" spans="9:11" x14ac:dyDescent="0.25">
      <c r="I1597" s="2">
        <v>3789.6480000000101</v>
      </c>
      <c r="J1597" s="2">
        <v>1490.732</v>
      </c>
      <c r="K1597" s="2" t="s">
        <v>72</v>
      </c>
    </row>
    <row r="1598" spans="9:11" x14ac:dyDescent="0.25">
      <c r="I1598" s="2">
        <v>96.048000000000002</v>
      </c>
      <c r="J1598" s="2">
        <v>1468.0719999999999</v>
      </c>
      <c r="K1598" s="2" t="s">
        <v>72</v>
      </c>
    </row>
    <row r="1599" spans="9:11" x14ac:dyDescent="0.25">
      <c r="I1599" s="2">
        <v>173.80799999999999</v>
      </c>
      <c r="J1599" s="2">
        <v>1468.0719999999999</v>
      </c>
      <c r="K1599" s="2" t="s">
        <v>72</v>
      </c>
    </row>
    <row r="1600" spans="9:11" x14ac:dyDescent="0.25">
      <c r="I1600" s="2">
        <v>251.56800000000001</v>
      </c>
      <c r="J1600" s="2">
        <v>1468.0719999999999</v>
      </c>
      <c r="K1600" s="2" t="s">
        <v>72</v>
      </c>
    </row>
    <row r="1601" spans="9:11" x14ac:dyDescent="0.25">
      <c r="I1601" s="2">
        <v>329.32799999999997</v>
      </c>
      <c r="J1601" s="2">
        <v>1468.0719999999999</v>
      </c>
      <c r="K1601" s="2" t="s">
        <v>1327</v>
      </c>
    </row>
    <row r="1602" spans="9:11" x14ac:dyDescent="0.25">
      <c r="I1602" s="2">
        <v>407.08800000000002</v>
      </c>
      <c r="J1602" s="2">
        <v>1468.0719999999999</v>
      </c>
      <c r="K1602" s="2" t="s">
        <v>1327</v>
      </c>
    </row>
    <row r="1603" spans="9:11" x14ac:dyDescent="0.25">
      <c r="I1603" s="2">
        <v>484.84800000000001</v>
      </c>
      <c r="J1603" s="2">
        <v>1468.0719999999999</v>
      </c>
      <c r="K1603" s="2" t="s">
        <v>1327</v>
      </c>
    </row>
    <row r="1604" spans="9:11" x14ac:dyDescent="0.25">
      <c r="I1604" s="2">
        <v>562.60799999999995</v>
      </c>
      <c r="J1604" s="2">
        <v>1468.0719999999999</v>
      </c>
      <c r="K1604" s="2" t="s">
        <v>1327</v>
      </c>
    </row>
    <row r="1605" spans="9:11" x14ac:dyDescent="0.25">
      <c r="I1605" s="2">
        <v>640.36800000000005</v>
      </c>
      <c r="J1605" s="2">
        <v>1468.0719999999999</v>
      </c>
      <c r="K1605" s="2" t="s">
        <v>1327</v>
      </c>
    </row>
    <row r="1606" spans="9:11" x14ac:dyDescent="0.25">
      <c r="I1606" s="2">
        <v>718.12800000000004</v>
      </c>
      <c r="J1606" s="2">
        <v>1468.0719999999999</v>
      </c>
      <c r="K1606" s="2" t="s">
        <v>1327</v>
      </c>
    </row>
    <row r="1607" spans="9:11" x14ac:dyDescent="0.25">
      <c r="I1607" s="2">
        <v>795.88800000000003</v>
      </c>
      <c r="J1607" s="2">
        <v>1468.0719999999999</v>
      </c>
      <c r="K1607" s="2" t="s">
        <v>1327</v>
      </c>
    </row>
    <row r="1608" spans="9:11" x14ac:dyDescent="0.25">
      <c r="I1608" s="2">
        <v>873.64800000000002</v>
      </c>
      <c r="J1608" s="2">
        <v>1468.0719999999999</v>
      </c>
      <c r="K1608" s="2" t="s">
        <v>1327</v>
      </c>
    </row>
    <row r="1609" spans="9:11" x14ac:dyDescent="0.25">
      <c r="I1609" s="2">
        <v>951.40800000000002</v>
      </c>
      <c r="J1609" s="2">
        <v>1468.0719999999999</v>
      </c>
      <c r="K1609" s="2" t="s">
        <v>1327</v>
      </c>
    </row>
    <row r="1610" spans="9:11" x14ac:dyDescent="0.25">
      <c r="I1610" s="2">
        <v>1029.1679999999999</v>
      </c>
      <c r="J1610" s="2">
        <v>1468.0719999999999</v>
      </c>
      <c r="K1610" s="2" t="s">
        <v>1327</v>
      </c>
    </row>
    <row r="1611" spans="9:11" x14ac:dyDescent="0.25">
      <c r="I1611" s="2">
        <v>1106.9280000000001</v>
      </c>
      <c r="J1611" s="2">
        <v>1468.0719999999999</v>
      </c>
      <c r="K1611" s="2" t="s">
        <v>1327</v>
      </c>
    </row>
    <row r="1612" spans="9:11" x14ac:dyDescent="0.25">
      <c r="I1612" s="2">
        <v>1184.6880000000001</v>
      </c>
      <c r="J1612" s="2">
        <v>1468.0719999999999</v>
      </c>
      <c r="K1612" s="2" t="s">
        <v>1327</v>
      </c>
    </row>
    <row r="1613" spans="9:11" x14ac:dyDescent="0.25">
      <c r="I1613" s="2">
        <v>1262.4480000000001</v>
      </c>
      <c r="J1613" s="2">
        <v>1468.0719999999999</v>
      </c>
      <c r="K1613" s="2" t="s">
        <v>1327</v>
      </c>
    </row>
    <row r="1614" spans="9:11" x14ac:dyDescent="0.25">
      <c r="I1614" s="2">
        <v>1340.2080000000001</v>
      </c>
      <c r="J1614" s="2">
        <v>1468.0719999999999</v>
      </c>
      <c r="K1614" s="2" t="s">
        <v>1327</v>
      </c>
    </row>
    <row r="1615" spans="9:11" x14ac:dyDescent="0.25">
      <c r="I1615" s="2">
        <v>1417.9680000000001</v>
      </c>
      <c r="J1615" s="2">
        <v>1468.0719999999999</v>
      </c>
      <c r="K1615" s="2" t="s">
        <v>1327</v>
      </c>
    </row>
    <row r="1616" spans="9:11" x14ac:dyDescent="0.25">
      <c r="I1616" s="2">
        <v>1495.7280000000001</v>
      </c>
      <c r="J1616" s="2">
        <v>1468.0719999999999</v>
      </c>
      <c r="K1616" s="2" t="s">
        <v>1327</v>
      </c>
    </row>
    <row r="1617" spans="9:11" x14ac:dyDescent="0.25">
      <c r="I1617" s="2">
        <v>1573.4880000000001</v>
      </c>
      <c r="J1617" s="2">
        <v>1468.0719999999999</v>
      </c>
      <c r="K1617" s="2" t="s">
        <v>1327</v>
      </c>
    </row>
    <row r="1618" spans="9:11" x14ac:dyDescent="0.25">
      <c r="I1618" s="2">
        <v>1651.248</v>
      </c>
      <c r="J1618" s="2">
        <v>1468.0719999999999</v>
      </c>
      <c r="K1618" s="2" t="s">
        <v>1327</v>
      </c>
    </row>
    <row r="1619" spans="9:11" x14ac:dyDescent="0.25">
      <c r="I1619" s="2">
        <v>1729.008</v>
      </c>
      <c r="J1619" s="2">
        <v>1468.0719999999999</v>
      </c>
      <c r="K1619" s="2" t="s">
        <v>1327</v>
      </c>
    </row>
    <row r="1620" spans="9:11" x14ac:dyDescent="0.25">
      <c r="I1620" s="2">
        <v>1806.768</v>
      </c>
      <c r="J1620" s="2">
        <v>1468.0719999999999</v>
      </c>
      <c r="K1620" s="2" t="s">
        <v>1327</v>
      </c>
    </row>
    <row r="1621" spans="9:11" x14ac:dyDescent="0.25">
      <c r="I1621" s="2">
        <v>1884.528</v>
      </c>
      <c r="J1621" s="2">
        <v>1468.0719999999999</v>
      </c>
      <c r="K1621" s="2" t="s">
        <v>1327</v>
      </c>
    </row>
    <row r="1622" spans="9:11" x14ac:dyDescent="0.25">
      <c r="I1622" s="2">
        <v>1962.288</v>
      </c>
      <c r="J1622" s="2">
        <v>1468.0719999999999</v>
      </c>
      <c r="K1622" s="2" t="s">
        <v>1327</v>
      </c>
    </row>
    <row r="1623" spans="9:11" x14ac:dyDescent="0.25">
      <c r="I1623" s="2">
        <v>2040.048</v>
      </c>
      <c r="J1623" s="2">
        <v>1468.0719999999999</v>
      </c>
      <c r="K1623" s="2" t="s">
        <v>1327</v>
      </c>
    </row>
    <row r="1624" spans="9:11" x14ac:dyDescent="0.25">
      <c r="I1624" s="2">
        <v>2117.808</v>
      </c>
      <c r="J1624" s="2">
        <v>1468.0719999999999</v>
      </c>
      <c r="K1624" s="2" t="s">
        <v>1327</v>
      </c>
    </row>
    <row r="1625" spans="9:11" x14ac:dyDescent="0.25">
      <c r="I1625" s="2">
        <v>2195.5680000000002</v>
      </c>
      <c r="J1625" s="2">
        <v>1468.0719999999999</v>
      </c>
      <c r="K1625" s="2" t="s">
        <v>1327</v>
      </c>
    </row>
    <row r="1626" spans="9:11" x14ac:dyDescent="0.25">
      <c r="I1626" s="2">
        <v>2273.328</v>
      </c>
      <c r="J1626" s="2">
        <v>1468.0719999999999</v>
      </c>
      <c r="K1626" s="2" t="s">
        <v>1327</v>
      </c>
    </row>
    <row r="1627" spans="9:11" x14ac:dyDescent="0.25">
      <c r="I1627" s="2">
        <v>2351.0880000000002</v>
      </c>
      <c r="J1627" s="2">
        <v>1468.0719999999999</v>
      </c>
      <c r="K1627" s="2" t="s">
        <v>1327</v>
      </c>
    </row>
    <row r="1628" spans="9:11" x14ac:dyDescent="0.25">
      <c r="I1628" s="2">
        <v>2428.848</v>
      </c>
      <c r="J1628" s="2">
        <v>1468.0719999999999</v>
      </c>
      <c r="K1628" s="2" t="s">
        <v>1327</v>
      </c>
    </row>
    <row r="1629" spans="9:11" x14ac:dyDescent="0.25">
      <c r="I1629" s="2">
        <v>2506.6080000000002</v>
      </c>
      <c r="J1629" s="2">
        <v>1468.0719999999999</v>
      </c>
      <c r="K1629" s="2" t="s">
        <v>1327</v>
      </c>
    </row>
    <row r="1630" spans="9:11" x14ac:dyDescent="0.25">
      <c r="I1630" s="2">
        <v>2584.3679999999999</v>
      </c>
      <c r="J1630" s="2">
        <v>1468.0719999999999</v>
      </c>
      <c r="K1630" s="2" t="s">
        <v>1327</v>
      </c>
    </row>
    <row r="1631" spans="9:11" x14ac:dyDescent="0.25">
      <c r="I1631" s="2">
        <v>2662.1280000000002</v>
      </c>
      <c r="J1631" s="2">
        <v>1468.0719999999999</v>
      </c>
      <c r="K1631" s="2" t="s">
        <v>1327</v>
      </c>
    </row>
    <row r="1632" spans="9:11" x14ac:dyDescent="0.25">
      <c r="I1632" s="2">
        <v>2739.8879999999999</v>
      </c>
      <c r="J1632" s="2">
        <v>1468.0719999999999</v>
      </c>
      <c r="K1632" s="2" t="s">
        <v>1327</v>
      </c>
    </row>
    <row r="1633" spans="9:11" x14ac:dyDescent="0.25">
      <c r="I1633" s="2">
        <v>2817.6480000000001</v>
      </c>
      <c r="J1633" s="2">
        <v>1468.0719999999999</v>
      </c>
      <c r="K1633" s="2" t="s">
        <v>1327</v>
      </c>
    </row>
    <row r="1634" spans="9:11" x14ac:dyDescent="0.25">
      <c r="I1634" s="2">
        <v>2895.4079999999999</v>
      </c>
      <c r="J1634" s="2">
        <v>1468.0719999999999</v>
      </c>
      <c r="K1634" s="2" t="s">
        <v>1327</v>
      </c>
    </row>
    <row r="1635" spans="9:11" x14ac:dyDescent="0.25">
      <c r="I1635" s="2">
        <v>2973.1680000000101</v>
      </c>
      <c r="J1635" s="2">
        <v>1468.0719999999999</v>
      </c>
      <c r="K1635" s="2" t="s">
        <v>1327</v>
      </c>
    </row>
    <row r="1636" spans="9:11" x14ac:dyDescent="0.25">
      <c r="I1636" s="2">
        <v>3050.9280000000099</v>
      </c>
      <c r="J1636" s="2">
        <v>1468.0719999999999</v>
      </c>
      <c r="K1636" s="2" t="s">
        <v>1327</v>
      </c>
    </row>
    <row r="1637" spans="9:11" x14ac:dyDescent="0.25">
      <c r="I1637" s="2">
        <v>3128.6880000000101</v>
      </c>
      <c r="J1637" s="2">
        <v>1468.0719999999999</v>
      </c>
      <c r="K1637" s="2" t="s">
        <v>1327</v>
      </c>
    </row>
    <row r="1638" spans="9:11" x14ac:dyDescent="0.25">
      <c r="I1638" s="2">
        <v>3206.4480000000099</v>
      </c>
      <c r="J1638" s="2">
        <v>1468.0719999999999</v>
      </c>
      <c r="K1638" s="2" t="s">
        <v>1327</v>
      </c>
    </row>
    <row r="1639" spans="9:11" x14ac:dyDescent="0.25">
      <c r="I1639" s="2">
        <v>3284.2080000000101</v>
      </c>
      <c r="J1639" s="2">
        <v>1468.0719999999999</v>
      </c>
      <c r="K1639" s="2" t="s">
        <v>1327</v>
      </c>
    </row>
    <row r="1640" spans="9:11" x14ac:dyDescent="0.25">
      <c r="I1640" s="2">
        <v>3361.9680000000099</v>
      </c>
      <c r="J1640" s="2">
        <v>1468.0719999999999</v>
      </c>
      <c r="K1640" s="2" t="s">
        <v>1327</v>
      </c>
    </row>
    <row r="1641" spans="9:11" x14ac:dyDescent="0.25">
      <c r="I1641" s="2">
        <v>3439.7280000000101</v>
      </c>
      <c r="J1641" s="2">
        <v>1468.0719999999999</v>
      </c>
      <c r="K1641" s="2" t="s">
        <v>1417</v>
      </c>
    </row>
    <row r="1642" spans="9:11" x14ac:dyDescent="0.25">
      <c r="I1642" s="2">
        <v>3517.4880000000098</v>
      </c>
      <c r="J1642" s="2">
        <v>1468.0719999999999</v>
      </c>
      <c r="K1642" s="2" t="s">
        <v>1327</v>
      </c>
    </row>
    <row r="1643" spans="9:11" x14ac:dyDescent="0.25">
      <c r="I1643" s="2">
        <v>3595.2480000000101</v>
      </c>
      <c r="J1643" s="2">
        <v>1468.0719999999999</v>
      </c>
      <c r="K1643" s="2" t="s">
        <v>1327</v>
      </c>
    </row>
    <row r="1644" spans="9:11" x14ac:dyDescent="0.25">
      <c r="I1644" s="2">
        <v>3673.0080000000098</v>
      </c>
      <c r="J1644" s="2">
        <v>1468.0719999999999</v>
      </c>
      <c r="K1644" s="2" t="s">
        <v>1327</v>
      </c>
    </row>
    <row r="1645" spans="9:11" x14ac:dyDescent="0.25">
      <c r="I1645" s="2">
        <v>3750.76800000001</v>
      </c>
      <c r="J1645" s="2">
        <v>1468.0719999999999</v>
      </c>
      <c r="K1645" s="2" t="s">
        <v>1327</v>
      </c>
    </row>
    <row r="1646" spans="9:11" x14ac:dyDescent="0.25">
      <c r="I1646" s="2">
        <v>3828.5280000000098</v>
      </c>
      <c r="J1646" s="2">
        <v>1468.0719999999999</v>
      </c>
      <c r="K1646" s="2" t="s">
        <v>1327</v>
      </c>
    </row>
    <row r="1647" spans="9:11" x14ac:dyDescent="0.25">
      <c r="I1647" s="2">
        <v>134.928</v>
      </c>
      <c r="J1647" s="2">
        <v>1445.412</v>
      </c>
      <c r="K1647" s="2" t="s">
        <v>72</v>
      </c>
    </row>
    <row r="1648" spans="9:11" x14ac:dyDescent="0.25">
      <c r="I1648" s="2">
        <v>212.68799999999999</v>
      </c>
      <c r="J1648" s="2">
        <v>1445.412</v>
      </c>
      <c r="K1648" s="2" t="s">
        <v>72</v>
      </c>
    </row>
    <row r="1649" spans="9:11" x14ac:dyDescent="0.25">
      <c r="I1649" s="2">
        <v>290.44799999999998</v>
      </c>
      <c r="J1649" s="2">
        <v>1445.412</v>
      </c>
      <c r="K1649" s="2" t="s">
        <v>72</v>
      </c>
    </row>
    <row r="1650" spans="9:11" x14ac:dyDescent="0.25">
      <c r="I1650" s="2">
        <v>368.20800000000003</v>
      </c>
      <c r="J1650" s="2">
        <v>1445.412</v>
      </c>
      <c r="K1650" s="2" t="s">
        <v>72</v>
      </c>
    </row>
    <row r="1651" spans="9:11" x14ac:dyDescent="0.25">
      <c r="I1651" s="2">
        <v>445.96800000000002</v>
      </c>
      <c r="J1651" s="2">
        <v>1445.412</v>
      </c>
      <c r="K1651" s="2" t="s">
        <v>72</v>
      </c>
    </row>
    <row r="1652" spans="9:11" x14ac:dyDescent="0.25">
      <c r="I1652" s="2">
        <v>523.72799999999995</v>
      </c>
      <c r="J1652" s="2">
        <v>1445.412</v>
      </c>
      <c r="K1652" s="2" t="s">
        <v>72</v>
      </c>
    </row>
    <row r="1653" spans="9:11" x14ac:dyDescent="0.25">
      <c r="I1653" s="2">
        <v>601.48800000000006</v>
      </c>
      <c r="J1653" s="2">
        <v>1445.412</v>
      </c>
      <c r="K1653" s="2" t="s">
        <v>72</v>
      </c>
    </row>
    <row r="1654" spans="9:11" x14ac:dyDescent="0.25">
      <c r="I1654" s="2">
        <v>679.24800000000005</v>
      </c>
      <c r="J1654" s="2">
        <v>1445.412</v>
      </c>
      <c r="K1654" s="2" t="s">
        <v>72</v>
      </c>
    </row>
    <row r="1655" spans="9:11" x14ac:dyDescent="0.25">
      <c r="I1655" s="2">
        <v>757.00800000000004</v>
      </c>
      <c r="J1655" s="2">
        <v>1445.412</v>
      </c>
      <c r="K1655" s="2" t="s">
        <v>72</v>
      </c>
    </row>
    <row r="1656" spans="9:11" x14ac:dyDescent="0.25">
      <c r="I1656" s="2">
        <v>834.76800000000003</v>
      </c>
      <c r="J1656" s="2">
        <v>1445.412</v>
      </c>
      <c r="K1656" s="2" t="s">
        <v>72</v>
      </c>
    </row>
    <row r="1657" spans="9:11" x14ac:dyDescent="0.25">
      <c r="I1657" s="2">
        <v>912.52800000000002</v>
      </c>
      <c r="J1657" s="2">
        <v>1445.412</v>
      </c>
      <c r="K1657" s="2" t="s">
        <v>72</v>
      </c>
    </row>
    <row r="1658" spans="9:11" x14ac:dyDescent="0.25">
      <c r="I1658" s="2">
        <v>990.28800000000001</v>
      </c>
      <c r="J1658" s="2">
        <v>1445.412</v>
      </c>
      <c r="K1658" s="2" t="s">
        <v>72</v>
      </c>
    </row>
    <row r="1659" spans="9:11" x14ac:dyDescent="0.25">
      <c r="I1659" s="2">
        <v>1068.048</v>
      </c>
      <c r="J1659" s="2">
        <v>1445.412</v>
      </c>
      <c r="K1659" s="2" t="s">
        <v>72</v>
      </c>
    </row>
    <row r="1660" spans="9:11" x14ac:dyDescent="0.25">
      <c r="I1660" s="2">
        <v>1145.808</v>
      </c>
      <c r="J1660" s="2">
        <v>1445.412</v>
      </c>
      <c r="K1660" s="2" t="s">
        <v>72</v>
      </c>
    </row>
    <row r="1661" spans="9:11" x14ac:dyDescent="0.25">
      <c r="I1661" s="2">
        <v>1223.568</v>
      </c>
      <c r="J1661" s="2">
        <v>1445.412</v>
      </c>
      <c r="K1661" s="2" t="s">
        <v>72</v>
      </c>
    </row>
    <row r="1662" spans="9:11" x14ac:dyDescent="0.25">
      <c r="I1662" s="2">
        <v>1301.328</v>
      </c>
      <c r="J1662" s="2">
        <v>1445.412</v>
      </c>
      <c r="K1662" s="2" t="s">
        <v>72</v>
      </c>
    </row>
    <row r="1663" spans="9:11" x14ac:dyDescent="0.25">
      <c r="I1663" s="2">
        <v>1379.088</v>
      </c>
      <c r="J1663" s="2">
        <v>1445.412</v>
      </c>
      <c r="K1663" s="2" t="s">
        <v>72</v>
      </c>
    </row>
    <row r="1664" spans="9:11" x14ac:dyDescent="0.25">
      <c r="I1664" s="2">
        <v>1456.848</v>
      </c>
      <c r="J1664" s="2">
        <v>1445.412</v>
      </c>
      <c r="K1664" s="2" t="s">
        <v>72</v>
      </c>
    </row>
    <row r="1665" spans="9:11" x14ac:dyDescent="0.25">
      <c r="I1665" s="2">
        <v>1534.6079999999999</v>
      </c>
      <c r="J1665" s="2">
        <v>1445.412</v>
      </c>
      <c r="K1665" s="2" t="s">
        <v>72</v>
      </c>
    </row>
    <row r="1666" spans="9:11" x14ac:dyDescent="0.25">
      <c r="I1666" s="2">
        <v>1612.3679999999999</v>
      </c>
      <c r="J1666" s="2">
        <v>1445.412</v>
      </c>
      <c r="K1666" s="2" t="s">
        <v>72</v>
      </c>
    </row>
    <row r="1667" spans="9:11" x14ac:dyDescent="0.25">
      <c r="I1667" s="2">
        <v>1690.1279999999999</v>
      </c>
      <c r="J1667" s="2">
        <v>1445.412</v>
      </c>
      <c r="K1667" s="2" t="s">
        <v>72</v>
      </c>
    </row>
    <row r="1668" spans="9:11" x14ac:dyDescent="0.25">
      <c r="I1668" s="2">
        <v>1767.8879999999999</v>
      </c>
      <c r="J1668" s="2">
        <v>1445.412</v>
      </c>
      <c r="K1668" s="2" t="s">
        <v>72</v>
      </c>
    </row>
    <row r="1669" spans="9:11" x14ac:dyDescent="0.25">
      <c r="I1669" s="2">
        <v>1845.6479999999999</v>
      </c>
      <c r="J1669" s="2">
        <v>1445.412</v>
      </c>
      <c r="K1669" s="2" t="s">
        <v>72</v>
      </c>
    </row>
    <row r="1670" spans="9:11" x14ac:dyDescent="0.25">
      <c r="I1670" s="2">
        <v>1923.4079999999999</v>
      </c>
      <c r="J1670" s="2">
        <v>1445.412</v>
      </c>
      <c r="K1670" s="2" t="s">
        <v>72</v>
      </c>
    </row>
    <row r="1671" spans="9:11" x14ac:dyDescent="0.25">
      <c r="I1671" s="2">
        <v>2001.1679999999999</v>
      </c>
      <c r="J1671" s="2">
        <v>1445.412</v>
      </c>
      <c r="K1671" s="2" t="s">
        <v>72</v>
      </c>
    </row>
    <row r="1672" spans="9:11" x14ac:dyDescent="0.25">
      <c r="I1672" s="2">
        <v>2078.9279999999999</v>
      </c>
      <c r="J1672" s="2">
        <v>1445.412</v>
      </c>
      <c r="K1672" s="2" t="s">
        <v>72</v>
      </c>
    </row>
    <row r="1673" spans="9:11" x14ac:dyDescent="0.25">
      <c r="I1673" s="2">
        <v>2156.6880000000001</v>
      </c>
      <c r="J1673" s="2">
        <v>1445.412</v>
      </c>
      <c r="K1673" s="2" t="s">
        <v>72</v>
      </c>
    </row>
    <row r="1674" spans="9:11" x14ac:dyDescent="0.25">
      <c r="I1674" s="2">
        <v>2234.4479999999999</v>
      </c>
      <c r="J1674" s="2">
        <v>1445.412</v>
      </c>
      <c r="K1674" s="2" t="s">
        <v>72</v>
      </c>
    </row>
    <row r="1675" spans="9:11" x14ac:dyDescent="0.25">
      <c r="I1675" s="2">
        <v>2312.2080000000001</v>
      </c>
      <c r="J1675" s="2">
        <v>1445.412</v>
      </c>
      <c r="K1675" s="2" t="s">
        <v>72</v>
      </c>
    </row>
    <row r="1676" spans="9:11" x14ac:dyDescent="0.25">
      <c r="I1676" s="2">
        <v>2389.9679999999998</v>
      </c>
      <c r="J1676" s="2">
        <v>1445.412</v>
      </c>
      <c r="K1676" s="2" t="s">
        <v>72</v>
      </c>
    </row>
    <row r="1677" spans="9:11" x14ac:dyDescent="0.25">
      <c r="I1677" s="2">
        <v>2467.7280000000001</v>
      </c>
      <c r="J1677" s="2">
        <v>1445.412</v>
      </c>
      <c r="K1677" s="2" t="s">
        <v>72</v>
      </c>
    </row>
    <row r="1678" spans="9:11" x14ac:dyDescent="0.25">
      <c r="I1678" s="2">
        <v>2545.4879999999998</v>
      </c>
      <c r="J1678" s="2">
        <v>1445.412</v>
      </c>
      <c r="K1678" s="2" t="s">
        <v>72</v>
      </c>
    </row>
    <row r="1679" spans="9:11" x14ac:dyDescent="0.25">
      <c r="I1679" s="2">
        <v>2623.248</v>
      </c>
      <c r="J1679" s="2">
        <v>1445.412</v>
      </c>
      <c r="K1679" s="2" t="s">
        <v>72</v>
      </c>
    </row>
    <row r="1680" spans="9:11" x14ac:dyDescent="0.25">
      <c r="I1680" s="2">
        <v>2701.0079999999998</v>
      </c>
      <c r="J1680" s="2">
        <v>1445.412</v>
      </c>
      <c r="K1680" s="2" t="s">
        <v>72</v>
      </c>
    </row>
    <row r="1681" spans="9:11" x14ac:dyDescent="0.25">
      <c r="I1681" s="2">
        <v>2778.768</v>
      </c>
      <c r="J1681" s="2">
        <v>1445.412</v>
      </c>
      <c r="K1681" s="2" t="s">
        <v>72</v>
      </c>
    </row>
    <row r="1682" spans="9:11" x14ac:dyDescent="0.25">
      <c r="I1682" s="2">
        <v>2856.5279999999998</v>
      </c>
      <c r="J1682" s="2">
        <v>1445.412</v>
      </c>
      <c r="K1682" s="2" t="s">
        <v>72</v>
      </c>
    </row>
    <row r="1683" spans="9:11" x14ac:dyDescent="0.25">
      <c r="I1683" s="2">
        <v>2934.28800000001</v>
      </c>
      <c r="J1683" s="2">
        <v>1445.412</v>
      </c>
      <c r="K1683" s="2" t="s">
        <v>72</v>
      </c>
    </row>
    <row r="1684" spans="9:11" x14ac:dyDescent="0.25">
      <c r="I1684" s="2">
        <v>3012.0480000000098</v>
      </c>
      <c r="J1684" s="2">
        <v>1445.412</v>
      </c>
      <c r="K1684" s="2" t="s">
        <v>72</v>
      </c>
    </row>
    <row r="1685" spans="9:11" x14ac:dyDescent="0.25">
      <c r="I1685" s="2">
        <v>3089.80800000001</v>
      </c>
      <c r="J1685" s="2">
        <v>1445.412</v>
      </c>
      <c r="K1685" s="2" t="s">
        <v>72</v>
      </c>
    </row>
    <row r="1686" spans="9:11" x14ac:dyDescent="0.25">
      <c r="I1686" s="2">
        <v>3167.5680000000102</v>
      </c>
      <c r="J1686" s="2">
        <v>1445.412</v>
      </c>
      <c r="K1686" s="2" t="s">
        <v>72</v>
      </c>
    </row>
    <row r="1687" spans="9:11" x14ac:dyDescent="0.25">
      <c r="I1687" s="2">
        <v>3245.32800000001</v>
      </c>
      <c r="J1687" s="2">
        <v>1445.412</v>
      </c>
      <c r="K1687" s="2" t="s">
        <v>72</v>
      </c>
    </row>
    <row r="1688" spans="9:11" x14ac:dyDescent="0.25">
      <c r="I1688" s="2">
        <v>3323.0880000000102</v>
      </c>
      <c r="J1688" s="2">
        <v>1445.412</v>
      </c>
      <c r="K1688" s="2" t="s">
        <v>72</v>
      </c>
    </row>
    <row r="1689" spans="9:11" x14ac:dyDescent="0.25">
      <c r="I1689" s="2">
        <v>3400.84800000001</v>
      </c>
      <c r="J1689" s="2">
        <v>1445.412</v>
      </c>
      <c r="K1689" s="2" t="s">
        <v>1417</v>
      </c>
    </row>
    <row r="1690" spans="9:11" x14ac:dyDescent="0.25">
      <c r="I1690" s="2">
        <v>3478.6080000000102</v>
      </c>
      <c r="J1690" s="2">
        <v>1445.412</v>
      </c>
      <c r="K1690" s="2" t="s">
        <v>1417</v>
      </c>
    </row>
    <row r="1691" spans="9:11" x14ac:dyDescent="0.25">
      <c r="I1691" s="2">
        <v>3556.3680000000099</v>
      </c>
      <c r="J1691" s="2">
        <v>1445.412</v>
      </c>
      <c r="K1691" s="2" t="s">
        <v>72</v>
      </c>
    </row>
    <row r="1692" spans="9:11" x14ac:dyDescent="0.25">
      <c r="I1692" s="2">
        <v>3634.1280000000102</v>
      </c>
      <c r="J1692" s="2">
        <v>1445.412</v>
      </c>
      <c r="K1692" s="2" t="s">
        <v>72</v>
      </c>
    </row>
    <row r="1693" spans="9:11" x14ac:dyDescent="0.25">
      <c r="I1693" s="2">
        <v>3711.8880000000099</v>
      </c>
      <c r="J1693" s="2">
        <v>1445.412</v>
      </c>
      <c r="K1693" s="2" t="s">
        <v>72</v>
      </c>
    </row>
    <row r="1694" spans="9:11" x14ac:dyDescent="0.25">
      <c r="I1694" s="2">
        <v>3789.6480000000101</v>
      </c>
      <c r="J1694" s="2">
        <v>1445.412</v>
      </c>
      <c r="K1694" s="2" t="s">
        <v>72</v>
      </c>
    </row>
    <row r="1695" spans="9:11" x14ac:dyDescent="0.25">
      <c r="I1695" s="2">
        <v>96.048000000000002</v>
      </c>
      <c r="J1695" s="2">
        <v>1422.752</v>
      </c>
      <c r="K1695" s="2" t="s">
        <v>72</v>
      </c>
    </row>
    <row r="1696" spans="9:11" x14ac:dyDescent="0.25">
      <c r="I1696" s="2">
        <v>173.80799999999999</v>
      </c>
      <c r="J1696" s="2">
        <v>1422.752</v>
      </c>
      <c r="K1696" s="2" t="s">
        <v>72</v>
      </c>
    </row>
    <row r="1697" spans="9:11" x14ac:dyDescent="0.25">
      <c r="I1697" s="2">
        <v>251.56800000000001</v>
      </c>
      <c r="J1697" s="2">
        <v>1422.752</v>
      </c>
      <c r="K1697" s="2" t="s">
        <v>72</v>
      </c>
    </row>
    <row r="1698" spans="9:11" x14ac:dyDescent="0.25">
      <c r="I1698" s="2">
        <v>329.32799999999997</v>
      </c>
      <c r="J1698" s="2">
        <v>1422.752</v>
      </c>
      <c r="K1698" s="2" t="s">
        <v>1327</v>
      </c>
    </row>
    <row r="1699" spans="9:11" x14ac:dyDescent="0.25">
      <c r="I1699" s="2">
        <v>407.08800000000002</v>
      </c>
      <c r="J1699" s="2">
        <v>1422.752</v>
      </c>
      <c r="K1699" s="2" t="s">
        <v>1327</v>
      </c>
    </row>
    <row r="1700" spans="9:11" x14ac:dyDescent="0.25">
      <c r="I1700" s="2">
        <v>484.84800000000001</v>
      </c>
      <c r="J1700" s="2">
        <v>1422.752</v>
      </c>
      <c r="K1700" s="2" t="s">
        <v>1327</v>
      </c>
    </row>
    <row r="1701" spans="9:11" x14ac:dyDescent="0.25">
      <c r="I1701" s="2">
        <v>562.60799999999995</v>
      </c>
      <c r="J1701" s="2">
        <v>1422.752</v>
      </c>
      <c r="K1701" s="2" t="s">
        <v>1327</v>
      </c>
    </row>
    <row r="1702" spans="9:11" x14ac:dyDescent="0.25">
      <c r="I1702" s="2">
        <v>640.36800000000005</v>
      </c>
      <c r="J1702" s="2">
        <v>1422.752</v>
      </c>
      <c r="K1702" s="2" t="s">
        <v>1327</v>
      </c>
    </row>
    <row r="1703" spans="9:11" x14ac:dyDescent="0.25">
      <c r="I1703" s="2">
        <v>718.12800000000004</v>
      </c>
      <c r="J1703" s="2">
        <v>1422.752</v>
      </c>
      <c r="K1703" s="2" t="s">
        <v>1327</v>
      </c>
    </row>
    <row r="1704" spans="9:11" x14ac:dyDescent="0.25">
      <c r="I1704" s="2">
        <v>795.88800000000003</v>
      </c>
      <c r="J1704" s="2">
        <v>1422.752</v>
      </c>
      <c r="K1704" s="2" t="s">
        <v>1327</v>
      </c>
    </row>
    <row r="1705" spans="9:11" x14ac:dyDescent="0.25">
      <c r="I1705" s="2">
        <v>873.64800000000002</v>
      </c>
      <c r="J1705" s="2">
        <v>1422.752</v>
      </c>
      <c r="K1705" s="2" t="s">
        <v>1327</v>
      </c>
    </row>
    <row r="1706" spans="9:11" x14ac:dyDescent="0.25">
      <c r="I1706" s="2">
        <v>951.40800000000002</v>
      </c>
      <c r="J1706" s="2">
        <v>1422.752</v>
      </c>
      <c r="K1706" s="2" t="s">
        <v>1327</v>
      </c>
    </row>
    <row r="1707" spans="9:11" x14ac:dyDescent="0.25">
      <c r="I1707" s="2">
        <v>1029.1679999999999</v>
      </c>
      <c r="J1707" s="2">
        <v>1422.752</v>
      </c>
      <c r="K1707" s="2" t="s">
        <v>1327</v>
      </c>
    </row>
    <row r="1708" spans="9:11" x14ac:dyDescent="0.25">
      <c r="I1708" s="2">
        <v>1106.9280000000001</v>
      </c>
      <c r="J1708" s="2">
        <v>1422.752</v>
      </c>
      <c r="K1708" s="2" t="s">
        <v>1327</v>
      </c>
    </row>
    <row r="1709" spans="9:11" x14ac:dyDescent="0.25">
      <c r="I1709" s="2">
        <v>1184.6880000000001</v>
      </c>
      <c r="J1709" s="2">
        <v>1422.752</v>
      </c>
      <c r="K1709" s="2" t="s">
        <v>1327</v>
      </c>
    </row>
    <row r="1710" spans="9:11" x14ac:dyDescent="0.25">
      <c r="I1710" s="2">
        <v>1262.4480000000001</v>
      </c>
      <c r="J1710" s="2">
        <v>1422.752</v>
      </c>
      <c r="K1710" s="2" t="s">
        <v>1327</v>
      </c>
    </row>
    <row r="1711" spans="9:11" x14ac:dyDescent="0.25">
      <c r="I1711" s="2">
        <v>1340.2080000000001</v>
      </c>
      <c r="J1711" s="2">
        <v>1422.752</v>
      </c>
      <c r="K1711" s="2" t="s">
        <v>1327</v>
      </c>
    </row>
    <row r="1712" spans="9:11" x14ac:dyDescent="0.25">
      <c r="I1712" s="2">
        <v>1417.9680000000001</v>
      </c>
      <c r="J1712" s="2">
        <v>1422.752</v>
      </c>
      <c r="K1712" s="2" t="s">
        <v>1327</v>
      </c>
    </row>
    <row r="1713" spans="9:11" x14ac:dyDescent="0.25">
      <c r="I1713" s="2">
        <v>1495.7280000000001</v>
      </c>
      <c r="J1713" s="2">
        <v>1422.752</v>
      </c>
      <c r="K1713" s="2" t="s">
        <v>1327</v>
      </c>
    </row>
    <row r="1714" spans="9:11" x14ac:dyDescent="0.25">
      <c r="I1714" s="2">
        <v>1573.4880000000001</v>
      </c>
      <c r="J1714" s="2">
        <v>1422.752</v>
      </c>
      <c r="K1714" s="2" t="s">
        <v>1327</v>
      </c>
    </row>
    <row r="1715" spans="9:11" x14ac:dyDescent="0.25">
      <c r="I1715" s="2">
        <v>1651.248</v>
      </c>
      <c r="J1715" s="2">
        <v>1422.752</v>
      </c>
      <c r="K1715" s="2" t="s">
        <v>1327</v>
      </c>
    </row>
    <row r="1716" spans="9:11" x14ac:dyDescent="0.25">
      <c r="I1716" s="2">
        <v>1729.008</v>
      </c>
      <c r="J1716" s="2">
        <v>1422.752</v>
      </c>
      <c r="K1716" s="2" t="s">
        <v>1327</v>
      </c>
    </row>
    <row r="1717" spans="9:11" x14ac:dyDescent="0.25">
      <c r="I1717" s="2">
        <v>1806.768</v>
      </c>
      <c r="J1717" s="2">
        <v>1422.752</v>
      </c>
      <c r="K1717" s="2" t="s">
        <v>1327</v>
      </c>
    </row>
    <row r="1718" spans="9:11" x14ac:dyDescent="0.25">
      <c r="I1718" s="2">
        <v>1884.528</v>
      </c>
      <c r="J1718" s="2">
        <v>1422.752</v>
      </c>
      <c r="K1718" s="2" t="s">
        <v>1327</v>
      </c>
    </row>
    <row r="1719" spans="9:11" x14ac:dyDescent="0.25">
      <c r="I1719" s="2">
        <v>1962.288</v>
      </c>
      <c r="J1719" s="2">
        <v>1422.752</v>
      </c>
      <c r="K1719" s="2" t="s">
        <v>1327</v>
      </c>
    </row>
    <row r="1720" spans="9:11" x14ac:dyDescent="0.25">
      <c r="I1720" s="2">
        <v>2040.048</v>
      </c>
      <c r="J1720" s="2">
        <v>1422.752</v>
      </c>
      <c r="K1720" s="2" t="s">
        <v>1327</v>
      </c>
    </row>
    <row r="1721" spans="9:11" x14ac:dyDescent="0.25">
      <c r="I1721" s="2">
        <v>2117.808</v>
      </c>
      <c r="J1721" s="2">
        <v>1422.752</v>
      </c>
      <c r="K1721" s="2" t="s">
        <v>1327</v>
      </c>
    </row>
    <row r="1722" spans="9:11" x14ac:dyDescent="0.25">
      <c r="I1722" s="2">
        <v>2195.5680000000002</v>
      </c>
      <c r="J1722" s="2">
        <v>1422.752</v>
      </c>
      <c r="K1722" s="2" t="s">
        <v>1327</v>
      </c>
    </row>
    <row r="1723" spans="9:11" x14ac:dyDescent="0.25">
      <c r="I1723" s="2">
        <v>2273.328</v>
      </c>
      <c r="J1723" s="2">
        <v>1422.752</v>
      </c>
      <c r="K1723" s="2" t="s">
        <v>1327</v>
      </c>
    </row>
    <row r="1724" spans="9:11" x14ac:dyDescent="0.25">
      <c r="I1724" s="2">
        <v>2351.0880000000002</v>
      </c>
      <c r="J1724" s="2">
        <v>1422.752</v>
      </c>
      <c r="K1724" s="2" t="s">
        <v>1327</v>
      </c>
    </row>
    <row r="1725" spans="9:11" x14ac:dyDescent="0.25">
      <c r="I1725" s="2">
        <v>2428.848</v>
      </c>
      <c r="J1725" s="2">
        <v>1422.752</v>
      </c>
      <c r="K1725" s="2" t="s">
        <v>1327</v>
      </c>
    </row>
    <row r="1726" spans="9:11" x14ac:dyDescent="0.25">
      <c r="I1726" s="2">
        <v>2506.6080000000002</v>
      </c>
      <c r="J1726" s="2">
        <v>1422.752</v>
      </c>
      <c r="K1726" s="2" t="s">
        <v>1327</v>
      </c>
    </row>
    <row r="1727" spans="9:11" x14ac:dyDescent="0.25">
      <c r="I1727" s="2">
        <v>2584.3679999999999</v>
      </c>
      <c r="J1727" s="2">
        <v>1422.752</v>
      </c>
      <c r="K1727" s="2" t="s">
        <v>1327</v>
      </c>
    </row>
    <row r="1728" spans="9:11" x14ac:dyDescent="0.25">
      <c r="I1728" s="2">
        <v>2662.1280000000002</v>
      </c>
      <c r="J1728" s="2">
        <v>1422.752</v>
      </c>
      <c r="K1728" s="2" t="s">
        <v>1327</v>
      </c>
    </row>
    <row r="1729" spans="9:11" x14ac:dyDescent="0.25">
      <c r="I1729" s="2">
        <v>2739.8879999999999</v>
      </c>
      <c r="J1729" s="2">
        <v>1422.752</v>
      </c>
      <c r="K1729" s="2" t="s">
        <v>1327</v>
      </c>
    </row>
    <row r="1730" spans="9:11" x14ac:dyDescent="0.25">
      <c r="I1730" s="2">
        <v>2817.6480000000001</v>
      </c>
      <c r="J1730" s="2">
        <v>1422.752</v>
      </c>
      <c r="K1730" s="2" t="s">
        <v>1327</v>
      </c>
    </row>
    <row r="1731" spans="9:11" x14ac:dyDescent="0.25">
      <c r="I1731" s="2">
        <v>2895.4079999999999</v>
      </c>
      <c r="J1731" s="2">
        <v>1422.752</v>
      </c>
      <c r="K1731" s="2" t="s">
        <v>1327</v>
      </c>
    </row>
    <row r="1732" spans="9:11" x14ac:dyDescent="0.25">
      <c r="I1732" s="2">
        <v>2973.1680000000101</v>
      </c>
      <c r="J1732" s="2">
        <v>1422.752</v>
      </c>
      <c r="K1732" s="2" t="s">
        <v>1327</v>
      </c>
    </row>
    <row r="1733" spans="9:11" x14ac:dyDescent="0.25">
      <c r="I1733" s="2">
        <v>3050.9280000000099</v>
      </c>
      <c r="J1733" s="2">
        <v>1422.752</v>
      </c>
      <c r="K1733" s="2" t="s">
        <v>1327</v>
      </c>
    </row>
    <row r="1734" spans="9:11" x14ac:dyDescent="0.25">
      <c r="I1734" s="2">
        <v>3128.6880000000101</v>
      </c>
      <c r="J1734" s="2">
        <v>1422.752</v>
      </c>
      <c r="K1734" s="2" t="s">
        <v>1327</v>
      </c>
    </row>
    <row r="1735" spans="9:11" x14ac:dyDescent="0.25">
      <c r="I1735" s="2">
        <v>3206.4480000000099</v>
      </c>
      <c r="J1735" s="2">
        <v>1422.752</v>
      </c>
      <c r="K1735" s="2" t="s">
        <v>73</v>
      </c>
    </row>
    <row r="1736" spans="9:11" x14ac:dyDescent="0.25">
      <c r="I1736" s="2">
        <v>3284.2080000000101</v>
      </c>
      <c r="J1736" s="2">
        <v>1422.752</v>
      </c>
      <c r="K1736" s="2" t="s">
        <v>73</v>
      </c>
    </row>
    <row r="1737" spans="9:11" x14ac:dyDescent="0.25">
      <c r="I1737" s="2">
        <v>3361.9680000000099</v>
      </c>
      <c r="J1737" s="2">
        <v>1422.752</v>
      </c>
      <c r="K1737" s="2" t="s">
        <v>1327</v>
      </c>
    </row>
    <row r="1738" spans="9:11" x14ac:dyDescent="0.25">
      <c r="I1738" s="2">
        <v>3439.7280000000101</v>
      </c>
      <c r="J1738" s="2">
        <v>1422.752</v>
      </c>
      <c r="K1738" s="2" t="s">
        <v>1327</v>
      </c>
    </row>
    <row r="1739" spans="9:11" x14ac:dyDescent="0.25">
      <c r="I1739" s="2">
        <v>3517.4880000000098</v>
      </c>
      <c r="J1739" s="2">
        <v>1422.752</v>
      </c>
      <c r="K1739" s="2" t="s">
        <v>1327</v>
      </c>
    </row>
    <row r="1740" spans="9:11" x14ac:dyDescent="0.25">
      <c r="I1740" s="2">
        <v>3595.2480000000101</v>
      </c>
      <c r="J1740" s="2">
        <v>1422.752</v>
      </c>
      <c r="K1740" s="2" t="s">
        <v>1327</v>
      </c>
    </row>
    <row r="1741" spans="9:11" x14ac:dyDescent="0.25">
      <c r="I1741" s="2">
        <v>3673.0080000000098</v>
      </c>
      <c r="J1741" s="2">
        <v>1422.752</v>
      </c>
      <c r="K1741" s="2" t="s">
        <v>1327</v>
      </c>
    </row>
    <row r="1742" spans="9:11" x14ac:dyDescent="0.25">
      <c r="I1742" s="2">
        <v>3750.76800000001</v>
      </c>
      <c r="J1742" s="2">
        <v>1422.752</v>
      </c>
      <c r="K1742" s="2" t="s">
        <v>1327</v>
      </c>
    </row>
    <row r="1743" spans="9:11" x14ac:dyDescent="0.25">
      <c r="I1743" s="2">
        <v>3828.5280000000098</v>
      </c>
      <c r="J1743" s="2">
        <v>1422.752</v>
      </c>
      <c r="K1743" s="2" t="s">
        <v>1327</v>
      </c>
    </row>
    <row r="1744" spans="9:11" x14ac:dyDescent="0.25">
      <c r="I1744" s="2">
        <v>134.928</v>
      </c>
      <c r="J1744" s="2">
        <v>1400.0920000000001</v>
      </c>
      <c r="K1744" s="2" t="s">
        <v>72</v>
      </c>
    </row>
    <row r="1745" spans="9:11" x14ac:dyDescent="0.25">
      <c r="I1745" s="2">
        <v>212.68799999999999</v>
      </c>
      <c r="J1745" s="2">
        <v>1400.0920000000001</v>
      </c>
      <c r="K1745" s="2" t="s">
        <v>72</v>
      </c>
    </row>
    <row r="1746" spans="9:11" x14ac:dyDescent="0.25">
      <c r="I1746" s="2">
        <v>290.44799999999998</v>
      </c>
      <c r="J1746" s="2">
        <v>1400.0920000000001</v>
      </c>
      <c r="K1746" s="2" t="s">
        <v>72</v>
      </c>
    </row>
    <row r="1747" spans="9:11" x14ac:dyDescent="0.25">
      <c r="I1747" s="2">
        <v>368.20800000000003</v>
      </c>
      <c r="J1747" s="2">
        <v>1400.0920000000001</v>
      </c>
      <c r="K1747" s="2" t="s">
        <v>72</v>
      </c>
    </row>
    <row r="1748" spans="9:11" x14ac:dyDescent="0.25">
      <c r="I1748" s="2">
        <v>445.96800000000002</v>
      </c>
      <c r="J1748" s="2">
        <v>1400.0920000000001</v>
      </c>
      <c r="K1748" s="2" t="s">
        <v>72</v>
      </c>
    </row>
    <row r="1749" spans="9:11" x14ac:dyDescent="0.25">
      <c r="I1749" s="2">
        <v>523.72799999999995</v>
      </c>
      <c r="J1749" s="2">
        <v>1400.0920000000001</v>
      </c>
      <c r="K1749" s="2" t="s">
        <v>72</v>
      </c>
    </row>
    <row r="1750" spans="9:11" x14ac:dyDescent="0.25">
      <c r="I1750" s="2">
        <v>601.48800000000006</v>
      </c>
      <c r="J1750" s="2">
        <v>1400.0920000000001</v>
      </c>
      <c r="K1750" s="2" t="s">
        <v>72</v>
      </c>
    </row>
    <row r="1751" spans="9:11" x14ac:dyDescent="0.25">
      <c r="I1751" s="2">
        <v>679.24800000000005</v>
      </c>
      <c r="J1751" s="2">
        <v>1400.0920000000001</v>
      </c>
      <c r="K1751" s="2" t="s">
        <v>72</v>
      </c>
    </row>
    <row r="1752" spans="9:11" x14ac:dyDescent="0.25">
      <c r="I1752" s="2">
        <v>757.00800000000004</v>
      </c>
      <c r="J1752" s="2">
        <v>1400.0920000000001</v>
      </c>
      <c r="K1752" s="2" t="s">
        <v>72</v>
      </c>
    </row>
    <row r="1753" spans="9:11" x14ac:dyDescent="0.25">
      <c r="I1753" s="2">
        <v>834.76800000000003</v>
      </c>
      <c r="J1753" s="2">
        <v>1400.0920000000001</v>
      </c>
      <c r="K1753" s="2" t="s">
        <v>72</v>
      </c>
    </row>
    <row r="1754" spans="9:11" x14ac:dyDescent="0.25">
      <c r="I1754" s="2">
        <v>912.52800000000002</v>
      </c>
      <c r="J1754" s="2">
        <v>1400.0920000000001</v>
      </c>
      <c r="K1754" s="2" t="s">
        <v>72</v>
      </c>
    </row>
    <row r="1755" spans="9:11" x14ac:dyDescent="0.25">
      <c r="I1755" s="2">
        <v>990.28800000000001</v>
      </c>
      <c r="J1755" s="2">
        <v>1400.0920000000001</v>
      </c>
      <c r="K1755" s="2" t="s">
        <v>72</v>
      </c>
    </row>
    <row r="1756" spans="9:11" x14ac:dyDescent="0.25">
      <c r="I1756" s="2">
        <v>1068.048</v>
      </c>
      <c r="J1756" s="2">
        <v>1400.0920000000001</v>
      </c>
      <c r="K1756" s="2" t="s">
        <v>72</v>
      </c>
    </row>
    <row r="1757" spans="9:11" x14ac:dyDescent="0.25">
      <c r="I1757" s="2">
        <v>1145.808</v>
      </c>
      <c r="J1757" s="2">
        <v>1400.0920000000001</v>
      </c>
      <c r="K1757" s="2" t="s">
        <v>72</v>
      </c>
    </row>
    <row r="1758" spans="9:11" x14ac:dyDescent="0.25">
      <c r="I1758" s="2">
        <v>1223.568</v>
      </c>
      <c r="J1758" s="2">
        <v>1400.0920000000001</v>
      </c>
      <c r="K1758" s="2" t="s">
        <v>72</v>
      </c>
    </row>
    <row r="1759" spans="9:11" x14ac:dyDescent="0.25">
      <c r="I1759" s="2">
        <v>1301.328</v>
      </c>
      <c r="J1759" s="2">
        <v>1400.0920000000001</v>
      </c>
      <c r="K1759" s="2" t="s">
        <v>72</v>
      </c>
    </row>
    <row r="1760" spans="9:11" x14ac:dyDescent="0.25">
      <c r="I1760" s="2">
        <v>1379.088</v>
      </c>
      <c r="J1760" s="2">
        <v>1400.0920000000001</v>
      </c>
      <c r="K1760" s="2" t="s">
        <v>72</v>
      </c>
    </row>
    <row r="1761" spans="9:11" x14ac:dyDescent="0.25">
      <c r="I1761" s="2">
        <v>1456.848</v>
      </c>
      <c r="J1761" s="2">
        <v>1400.0920000000001</v>
      </c>
      <c r="K1761" s="2" t="s">
        <v>72</v>
      </c>
    </row>
    <row r="1762" spans="9:11" x14ac:dyDescent="0.25">
      <c r="I1762" s="2">
        <v>1534.6079999999999</v>
      </c>
      <c r="J1762" s="2">
        <v>1400.0920000000001</v>
      </c>
      <c r="K1762" s="2" t="s">
        <v>72</v>
      </c>
    </row>
    <row r="1763" spans="9:11" x14ac:dyDescent="0.25">
      <c r="I1763" s="2">
        <v>1612.3679999999999</v>
      </c>
      <c r="J1763" s="2">
        <v>1400.0920000000001</v>
      </c>
      <c r="K1763" s="2" t="s">
        <v>72</v>
      </c>
    </row>
    <row r="1764" spans="9:11" x14ac:dyDescent="0.25">
      <c r="I1764" s="2">
        <v>1690.1279999999999</v>
      </c>
      <c r="J1764" s="2">
        <v>1400.0920000000001</v>
      </c>
      <c r="K1764" s="2" t="s">
        <v>72</v>
      </c>
    </row>
    <row r="1765" spans="9:11" x14ac:dyDescent="0.25">
      <c r="I1765" s="2">
        <v>1767.8879999999999</v>
      </c>
      <c r="J1765" s="2">
        <v>1400.0920000000001</v>
      </c>
      <c r="K1765" s="2" t="s">
        <v>72</v>
      </c>
    </row>
    <row r="1766" spans="9:11" x14ac:dyDescent="0.25">
      <c r="I1766" s="2">
        <v>1845.6479999999999</v>
      </c>
      <c r="J1766" s="2">
        <v>1400.0920000000001</v>
      </c>
      <c r="K1766" s="2" t="s">
        <v>72</v>
      </c>
    </row>
    <row r="1767" spans="9:11" x14ac:dyDescent="0.25">
      <c r="I1767" s="2">
        <v>1923.4079999999999</v>
      </c>
      <c r="J1767" s="2">
        <v>1400.0920000000001</v>
      </c>
      <c r="K1767" s="2" t="s">
        <v>72</v>
      </c>
    </row>
    <row r="1768" spans="9:11" x14ac:dyDescent="0.25">
      <c r="I1768" s="2">
        <v>2001.1679999999999</v>
      </c>
      <c r="J1768" s="2">
        <v>1400.0920000000001</v>
      </c>
      <c r="K1768" s="2" t="s">
        <v>72</v>
      </c>
    </row>
    <row r="1769" spans="9:11" x14ac:dyDescent="0.25">
      <c r="I1769" s="2">
        <v>2078.9279999999999</v>
      </c>
      <c r="J1769" s="2">
        <v>1400.0920000000001</v>
      </c>
      <c r="K1769" s="2" t="s">
        <v>72</v>
      </c>
    </row>
    <row r="1770" spans="9:11" x14ac:dyDescent="0.25">
      <c r="I1770" s="2">
        <v>2156.6880000000001</v>
      </c>
      <c r="J1770" s="2">
        <v>1400.0920000000001</v>
      </c>
      <c r="K1770" s="2" t="s">
        <v>72</v>
      </c>
    </row>
    <row r="1771" spans="9:11" x14ac:dyDescent="0.25">
      <c r="I1771" s="2">
        <v>2234.4479999999999</v>
      </c>
      <c r="J1771" s="2">
        <v>1400.0920000000001</v>
      </c>
      <c r="K1771" s="2" t="s">
        <v>72</v>
      </c>
    </row>
    <row r="1772" spans="9:11" x14ac:dyDescent="0.25">
      <c r="I1772" s="2">
        <v>2312.2080000000001</v>
      </c>
      <c r="J1772" s="2">
        <v>1400.0920000000001</v>
      </c>
      <c r="K1772" s="2" t="s">
        <v>72</v>
      </c>
    </row>
    <row r="1773" spans="9:11" x14ac:dyDescent="0.25">
      <c r="I1773" s="2">
        <v>2389.9679999999998</v>
      </c>
      <c r="J1773" s="2">
        <v>1400.0920000000001</v>
      </c>
      <c r="K1773" s="2" t="s">
        <v>72</v>
      </c>
    </row>
    <row r="1774" spans="9:11" x14ac:dyDescent="0.25">
      <c r="I1774" s="2">
        <v>2467.7280000000001</v>
      </c>
      <c r="J1774" s="2">
        <v>1400.0920000000001</v>
      </c>
      <c r="K1774" s="2" t="s">
        <v>72</v>
      </c>
    </row>
    <row r="1775" spans="9:11" x14ac:dyDescent="0.25">
      <c r="I1775" s="2">
        <v>2545.4879999999998</v>
      </c>
      <c r="J1775" s="2">
        <v>1400.0920000000001</v>
      </c>
      <c r="K1775" s="2" t="s">
        <v>72</v>
      </c>
    </row>
    <row r="1776" spans="9:11" x14ac:dyDescent="0.25">
      <c r="I1776" s="2">
        <v>2623.248</v>
      </c>
      <c r="J1776" s="2">
        <v>1400.0920000000001</v>
      </c>
      <c r="K1776" s="2" t="s">
        <v>72</v>
      </c>
    </row>
    <row r="1777" spans="9:11" x14ac:dyDescent="0.25">
      <c r="I1777" s="2">
        <v>2701.0079999999998</v>
      </c>
      <c r="J1777" s="2">
        <v>1400.0920000000001</v>
      </c>
      <c r="K1777" s="2" t="s">
        <v>72</v>
      </c>
    </row>
    <row r="1778" spans="9:11" x14ac:dyDescent="0.25">
      <c r="I1778" s="2">
        <v>2778.768</v>
      </c>
      <c r="J1778" s="2">
        <v>1400.0920000000001</v>
      </c>
      <c r="K1778" s="2" t="s">
        <v>72</v>
      </c>
    </row>
    <row r="1779" spans="9:11" x14ac:dyDescent="0.25">
      <c r="I1779" s="2">
        <v>2856.5279999999998</v>
      </c>
      <c r="J1779" s="2">
        <v>1400.0920000000001</v>
      </c>
      <c r="K1779" s="2" t="s">
        <v>72</v>
      </c>
    </row>
    <row r="1780" spans="9:11" x14ac:dyDescent="0.25">
      <c r="I1780" s="2">
        <v>2934.28800000001</v>
      </c>
      <c r="J1780" s="2">
        <v>1400.0920000000001</v>
      </c>
      <c r="K1780" s="2" t="s">
        <v>72</v>
      </c>
    </row>
    <row r="1781" spans="9:11" x14ac:dyDescent="0.25">
      <c r="I1781" s="2">
        <v>3012.0480000000098</v>
      </c>
      <c r="J1781" s="2">
        <v>1400.0920000000001</v>
      </c>
      <c r="K1781" s="2" t="s">
        <v>72</v>
      </c>
    </row>
    <row r="1782" spans="9:11" x14ac:dyDescent="0.25">
      <c r="I1782" s="2">
        <v>3089.80800000001</v>
      </c>
      <c r="J1782" s="2">
        <v>1400.0920000000001</v>
      </c>
      <c r="K1782" s="2" t="s">
        <v>72</v>
      </c>
    </row>
    <row r="1783" spans="9:11" x14ac:dyDescent="0.25">
      <c r="I1783" s="2">
        <v>3167.5680000000102</v>
      </c>
      <c r="J1783" s="2">
        <v>1400.0920000000001</v>
      </c>
      <c r="K1783" s="2" t="s">
        <v>1416</v>
      </c>
    </row>
    <row r="1784" spans="9:11" x14ac:dyDescent="0.25">
      <c r="I1784" s="2">
        <v>3245.32800000001</v>
      </c>
      <c r="J1784" s="2">
        <v>1400.0920000000001</v>
      </c>
      <c r="K1784" s="2" t="s">
        <v>73</v>
      </c>
    </row>
    <row r="1785" spans="9:11" x14ac:dyDescent="0.25">
      <c r="I1785" s="2">
        <v>3323.0880000000102</v>
      </c>
      <c r="J1785" s="2">
        <v>1400.0920000000001</v>
      </c>
      <c r="K1785" s="2" t="s">
        <v>72</v>
      </c>
    </row>
    <row r="1786" spans="9:11" x14ac:dyDescent="0.25">
      <c r="I1786" s="2">
        <v>3400.84800000001</v>
      </c>
      <c r="J1786" s="2">
        <v>1400.0920000000001</v>
      </c>
      <c r="K1786" s="2" t="s">
        <v>72</v>
      </c>
    </row>
    <row r="1787" spans="9:11" x14ac:dyDescent="0.25">
      <c r="I1787" s="2">
        <v>3478.6080000000102</v>
      </c>
      <c r="J1787" s="2">
        <v>1400.0920000000001</v>
      </c>
      <c r="K1787" s="2" t="s">
        <v>72</v>
      </c>
    </row>
    <row r="1788" spans="9:11" x14ac:dyDescent="0.25">
      <c r="I1788" s="2">
        <v>3556.3680000000099</v>
      </c>
      <c r="J1788" s="2">
        <v>1400.0920000000001</v>
      </c>
      <c r="K1788" s="2" t="s">
        <v>72</v>
      </c>
    </row>
    <row r="1789" spans="9:11" x14ac:dyDescent="0.25">
      <c r="I1789" s="2">
        <v>3634.1280000000102</v>
      </c>
      <c r="J1789" s="2">
        <v>1400.0920000000001</v>
      </c>
      <c r="K1789" s="2" t="s">
        <v>72</v>
      </c>
    </row>
    <row r="1790" spans="9:11" x14ac:dyDescent="0.25">
      <c r="I1790" s="2">
        <v>3711.8880000000099</v>
      </c>
      <c r="J1790" s="2">
        <v>1400.0920000000001</v>
      </c>
      <c r="K1790" s="2" t="s">
        <v>72</v>
      </c>
    </row>
    <row r="1791" spans="9:11" x14ac:dyDescent="0.25">
      <c r="I1791" s="2">
        <v>3789.6480000000101</v>
      </c>
      <c r="J1791" s="2">
        <v>1400.0920000000001</v>
      </c>
      <c r="K1791" s="2" t="s">
        <v>72</v>
      </c>
    </row>
    <row r="1792" spans="9:11" x14ac:dyDescent="0.25">
      <c r="I1792" s="2">
        <v>96.048000000000002</v>
      </c>
      <c r="J1792" s="2">
        <v>1377.432</v>
      </c>
      <c r="K1792" s="2" t="s">
        <v>72</v>
      </c>
    </row>
    <row r="1793" spans="9:11" x14ac:dyDescent="0.25">
      <c r="I1793" s="2">
        <v>173.80799999999999</v>
      </c>
      <c r="J1793" s="2">
        <v>1377.432</v>
      </c>
      <c r="K1793" s="2" t="s">
        <v>72</v>
      </c>
    </row>
    <row r="1794" spans="9:11" x14ac:dyDescent="0.25">
      <c r="I1794" s="2">
        <v>251.56800000000001</v>
      </c>
      <c r="J1794" s="2">
        <v>1377.432</v>
      </c>
      <c r="K1794" s="2" t="s">
        <v>72</v>
      </c>
    </row>
    <row r="1795" spans="9:11" x14ac:dyDescent="0.25">
      <c r="I1795" s="2">
        <v>329.32799999999997</v>
      </c>
      <c r="J1795" s="2">
        <v>1377.432</v>
      </c>
      <c r="K1795" s="2" t="s">
        <v>1327</v>
      </c>
    </row>
    <row r="1796" spans="9:11" x14ac:dyDescent="0.25">
      <c r="I1796" s="2">
        <v>407.08800000000002</v>
      </c>
      <c r="J1796" s="2">
        <v>1377.432</v>
      </c>
      <c r="K1796" s="2" t="s">
        <v>1327</v>
      </c>
    </row>
    <row r="1797" spans="9:11" x14ac:dyDescent="0.25">
      <c r="I1797" s="2">
        <v>484.84800000000001</v>
      </c>
      <c r="J1797" s="2">
        <v>1377.432</v>
      </c>
      <c r="K1797" s="2" t="s">
        <v>1327</v>
      </c>
    </row>
    <row r="1798" spans="9:11" x14ac:dyDescent="0.25">
      <c r="I1798" s="2">
        <v>562.60799999999995</v>
      </c>
      <c r="J1798" s="2">
        <v>1377.432</v>
      </c>
      <c r="K1798" s="2" t="s">
        <v>1327</v>
      </c>
    </row>
    <row r="1799" spans="9:11" x14ac:dyDescent="0.25">
      <c r="I1799" s="2">
        <v>640.36800000000005</v>
      </c>
      <c r="J1799" s="2">
        <v>1377.432</v>
      </c>
      <c r="K1799" s="2" t="s">
        <v>1327</v>
      </c>
    </row>
    <row r="1800" spans="9:11" x14ac:dyDescent="0.25">
      <c r="I1800" s="2">
        <v>718.12800000000004</v>
      </c>
      <c r="J1800" s="2">
        <v>1377.432</v>
      </c>
      <c r="K1800" s="2" t="s">
        <v>1327</v>
      </c>
    </row>
    <row r="1801" spans="9:11" x14ac:dyDescent="0.25">
      <c r="I1801" s="2">
        <v>795.88800000000003</v>
      </c>
      <c r="J1801" s="2">
        <v>1377.432</v>
      </c>
      <c r="K1801" s="2" t="s">
        <v>1327</v>
      </c>
    </row>
    <row r="1802" spans="9:11" x14ac:dyDescent="0.25">
      <c r="I1802" s="2">
        <v>873.64800000000002</v>
      </c>
      <c r="J1802" s="2">
        <v>1377.432</v>
      </c>
      <c r="K1802" s="2" t="s">
        <v>1327</v>
      </c>
    </row>
    <row r="1803" spans="9:11" x14ac:dyDescent="0.25">
      <c r="I1803" s="2">
        <v>951.40800000000002</v>
      </c>
      <c r="J1803" s="2">
        <v>1377.432</v>
      </c>
      <c r="K1803" s="2" t="s">
        <v>1327</v>
      </c>
    </row>
    <row r="1804" spans="9:11" x14ac:dyDescent="0.25">
      <c r="I1804" s="2">
        <v>1029.1679999999999</v>
      </c>
      <c r="J1804" s="2">
        <v>1377.432</v>
      </c>
      <c r="K1804" s="2" t="s">
        <v>1327</v>
      </c>
    </row>
    <row r="1805" spans="9:11" x14ac:dyDescent="0.25">
      <c r="I1805" s="2">
        <v>1106.9280000000001</v>
      </c>
      <c r="J1805" s="2">
        <v>1377.432</v>
      </c>
      <c r="K1805" s="2" t="s">
        <v>1327</v>
      </c>
    </row>
    <row r="1806" spans="9:11" x14ac:dyDescent="0.25">
      <c r="I1806" s="2">
        <v>1184.6880000000001</v>
      </c>
      <c r="J1806" s="2">
        <v>1377.432</v>
      </c>
      <c r="K1806" s="2" t="s">
        <v>1327</v>
      </c>
    </row>
    <row r="1807" spans="9:11" x14ac:dyDescent="0.25">
      <c r="I1807" s="2">
        <v>1262.4480000000001</v>
      </c>
      <c r="J1807" s="2">
        <v>1377.432</v>
      </c>
      <c r="K1807" s="2" t="s">
        <v>1327</v>
      </c>
    </row>
    <row r="1808" spans="9:11" x14ac:dyDescent="0.25">
      <c r="I1808" s="2">
        <v>1340.2080000000001</v>
      </c>
      <c r="J1808" s="2">
        <v>1377.432</v>
      </c>
      <c r="K1808" s="2" t="s">
        <v>1327</v>
      </c>
    </row>
    <row r="1809" spans="9:11" x14ac:dyDescent="0.25">
      <c r="I1809" s="2">
        <v>1417.9680000000001</v>
      </c>
      <c r="J1809" s="2">
        <v>1377.432</v>
      </c>
      <c r="K1809" s="2" t="s">
        <v>1327</v>
      </c>
    </row>
    <row r="1810" spans="9:11" x14ac:dyDescent="0.25">
      <c r="I1810" s="2">
        <v>1495.7280000000001</v>
      </c>
      <c r="J1810" s="2">
        <v>1377.432</v>
      </c>
      <c r="K1810" s="2" t="s">
        <v>1327</v>
      </c>
    </row>
    <row r="1811" spans="9:11" x14ac:dyDescent="0.25">
      <c r="I1811" s="2">
        <v>1573.4880000000001</v>
      </c>
      <c r="J1811" s="2">
        <v>1377.432</v>
      </c>
      <c r="K1811" s="2" t="s">
        <v>1327</v>
      </c>
    </row>
    <row r="1812" spans="9:11" x14ac:dyDescent="0.25">
      <c r="I1812" s="2">
        <v>1651.248</v>
      </c>
      <c r="J1812" s="2">
        <v>1377.432</v>
      </c>
      <c r="K1812" s="2" t="s">
        <v>1327</v>
      </c>
    </row>
    <row r="1813" spans="9:11" x14ac:dyDescent="0.25">
      <c r="I1813" s="2">
        <v>1729.008</v>
      </c>
      <c r="J1813" s="2">
        <v>1377.432</v>
      </c>
      <c r="K1813" s="2" t="s">
        <v>1327</v>
      </c>
    </row>
    <row r="1814" spans="9:11" x14ac:dyDescent="0.25">
      <c r="I1814" s="2">
        <v>1806.768</v>
      </c>
      <c r="J1814" s="2">
        <v>1377.432</v>
      </c>
      <c r="K1814" s="2" t="s">
        <v>1327</v>
      </c>
    </row>
    <row r="1815" spans="9:11" x14ac:dyDescent="0.25">
      <c r="I1815" s="2">
        <v>1884.528</v>
      </c>
      <c r="J1815" s="2">
        <v>1377.432</v>
      </c>
      <c r="K1815" s="2" t="s">
        <v>1327</v>
      </c>
    </row>
    <row r="1816" spans="9:11" x14ac:dyDescent="0.25">
      <c r="I1816" s="2">
        <v>1962.288</v>
      </c>
      <c r="J1816" s="2">
        <v>1377.432</v>
      </c>
      <c r="K1816" s="2" t="s">
        <v>1327</v>
      </c>
    </row>
    <row r="1817" spans="9:11" x14ac:dyDescent="0.25">
      <c r="I1817" s="2">
        <v>2040.048</v>
      </c>
      <c r="J1817" s="2">
        <v>1377.432</v>
      </c>
      <c r="K1817" s="2" t="s">
        <v>1327</v>
      </c>
    </row>
    <row r="1818" spans="9:11" x14ac:dyDescent="0.25">
      <c r="I1818" s="2">
        <v>2117.808</v>
      </c>
      <c r="J1818" s="2">
        <v>1377.432</v>
      </c>
      <c r="K1818" s="2" t="s">
        <v>1327</v>
      </c>
    </row>
    <row r="1819" spans="9:11" x14ac:dyDescent="0.25">
      <c r="I1819" s="2">
        <v>2195.5680000000002</v>
      </c>
      <c r="J1819" s="2">
        <v>1377.432</v>
      </c>
      <c r="K1819" s="2" t="s">
        <v>1327</v>
      </c>
    </row>
    <row r="1820" spans="9:11" x14ac:dyDescent="0.25">
      <c r="I1820" s="2">
        <v>2273.328</v>
      </c>
      <c r="J1820" s="2">
        <v>1377.432</v>
      </c>
      <c r="K1820" s="2" t="s">
        <v>1327</v>
      </c>
    </row>
    <row r="1821" spans="9:11" x14ac:dyDescent="0.25">
      <c r="I1821" s="2">
        <v>2351.0880000000002</v>
      </c>
      <c r="J1821" s="2">
        <v>1377.432</v>
      </c>
      <c r="K1821" s="2" t="s">
        <v>1327</v>
      </c>
    </row>
    <row r="1822" spans="9:11" x14ac:dyDescent="0.25">
      <c r="I1822" s="2">
        <v>2428.848</v>
      </c>
      <c r="J1822" s="2">
        <v>1377.432</v>
      </c>
      <c r="K1822" s="2" t="s">
        <v>1327</v>
      </c>
    </row>
    <row r="1823" spans="9:11" x14ac:dyDescent="0.25">
      <c r="I1823" s="2">
        <v>2506.6080000000002</v>
      </c>
      <c r="J1823" s="2">
        <v>1377.432</v>
      </c>
      <c r="K1823" s="2" t="s">
        <v>1327</v>
      </c>
    </row>
    <row r="1824" spans="9:11" x14ac:dyDescent="0.25">
      <c r="I1824" s="2">
        <v>2584.3679999999999</v>
      </c>
      <c r="J1824" s="2">
        <v>1377.432</v>
      </c>
      <c r="K1824" s="2" t="s">
        <v>1327</v>
      </c>
    </row>
    <row r="1825" spans="9:11" x14ac:dyDescent="0.25">
      <c r="I1825" s="2">
        <v>2662.1280000000002</v>
      </c>
      <c r="J1825" s="2">
        <v>1377.432</v>
      </c>
      <c r="K1825" s="2" t="s">
        <v>1327</v>
      </c>
    </row>
    <row r="1826" spans="9:11" x14ac:dyDescent="0.25">
      <c r="I1826" s="2">
        <v>2739.8879999999999</v>
      </c>
      <c r="J1826" s="2">
        <v>1377.432</v>
      </c>
      <c r="K1826" s="2" t="s">
        <v>1327</v>
      </c>
    </row>
    <row r="1827" spans="9:11" x14ac:dyDescent="0.25">
      <c r="I1827" s="2">
        <v>2817.6480000000001</v>
      </c>
      <c r="J1827" s="2">
        <v>1377.432</v>
      </c>
      <c r="K1827" s="2" t="s">
        <v>1327</v>
      </c>
    </row>
    <row r="1828" spans="9:11" x14ac:dyDescent="0.25">
      <c r="I1828" s="2">
        <v>2895.4079999999999</v>
      </c>
      <c r="J1828" s="2">
        <v>1377.432</v>
      </c>
      <c r="K1828" s="2" t="s">
        <v>1327</v>
      </c>
    </row>
    <row r="1829" spans="9:11" x14ac:dyDescent="0.25">
      <c r="I1829" s="2">
        <v>2973.1680000000101</v>
      </c>
      <c r="J1829" s="2">
        <v>1377.432</v>
      </c>
      <c r="K1829" s="2" t="s">
        <v>1327</v>
      </c>
    </row>
    <row r="1830" spans="9:11" x14ac:dyDescent="0.25">
      <c r="I1830" s="2">
        <v>3050.9280000000099</v>
      </c>
      <c r="J1830" s="2">
        <v>1377.432</v>
      </c>
      <c r="K1830" s="2" t="s">
        <v>1327</v>
      </c>
    </row>
    <row r="1831" spans="9:11" x14ac:dyDescent="0.25">
      <c r="I1831" s="2">
        <v>3128.6880000000101</v>
      </c>
      <c r="J1831" s="2">
        <v>1377.432</v>
      </c>
      <c r="K1831" s="2" t="s">
        <v>1327</v>
      </c>
    </row>
    <row r="1832" spans="9:11" x14ac:dyDescent="0.25">
      <c r="I1832" s="2">
        <v>3206.4480000000099</v>
      </c>
      <c r="J1832" s="2">
        <v>1377.432</v>
      </c>
      <c r="K1832" s="2" t="s">
        <v>73</v>
      </c>
    </row>
    <row r="1833" spans="9:11" x14ac:dyDescent="0.25">
      <c r="I1833" s="2">
        <v>3284.2080000000101</v>
      </c>
      <c r="J1833" s="2">
        <v>1377.432</v>
      </c>
      <c r="K1833" s="2" t="s">
        <v>73</v>
      </c>
    </row>
    <row r="1834" spans="9:11" x14ac:dyDescent="0.25">
      <c r="I1834" s="2">
        <v>3361.9680000000099</v>
      </c>
      <c r="J1834" s="2">
        <v>1377.432</v>
      </c>
      <c r="K1834" s="2" t="s">
        <v>1327</v>
      </c>
    </row>
    <row r="1835" spans="9:11" x14ac:dyDescent="0.25">
      <c r="I1835" s="2">
        <v>3439.7280000000101</v>
      </c>
      <c r="J1835" s="2">
        <v>1377.432</v>
      </c>
      <c r="K1835" s="2" t="s">
        <v>1327</v>
      </c>
    </row>
    <row r="1836" spans="9:11" x14ac:dyDescent="0.25">
      <c r="I1836" s="2">
        <v>3517.4880000000098</v>
      </c>
      <c r="J1836" s="2">
        <v>1377.432</v>
      </c>
      <c r="K1836" s="2" t="s">
        <v>1327</v>
      </c>
    </row>
    <row r="1837" spans="9:11" x14ac:dyDescent="0.25">
      <c r="I1837" s="2">
        <v>3595.2480000000101</v>
      </c>
      <c r="J1837" s="2">
        <v>1377.432</v>
      </c>
      <c r="K1837" s="2" t="s">
        <v>1327</v>
      </c>
    </row>
    <row r="1838" spans="9:11" x14ac:dyDescent="0.25">
      <c r="I1838" s="2">
        <v>3673.0080000000098</v>
      </c>
      <c r="J1838" s="2">
        <v>1377.432</v>
      </c>
      <c r="K1838" s="2" t="s">
        <v>1327</v>
      </c>
    </row>
    <row r="1839" spans="9:11" x14ac:dyDescent="0.25">
      <c r="I1839" s="2">
        <v>3750.76800000001</v>
      </c>
      <c r="J1839" s="2">
        <v>1377.432</v>
      </c>
      <c r="K1839" s="2" t="s">
        <v>1327</v>
      </c>
    </row>
    <row r="1840" spans="9:11" x14ac:dyDescent="0.25">
      <c r="I1840" s="2">
        <v>3828.5280000000098</v>
      </c>
      <c r="J1840" s="2">
        <v>1377.432</v>
      </c>
      <c r="K1840" s="2" t="s">
        <v>1327</v>
      </c>
    </row>
    <row r="1841" spans="9:11" x14ac:dyDescent="0.25">
      <c r="I1841" s="2">
        <v>134.928</v>
      </c>
      <c r="J1841" s="2">
        <v>1354.7719999999999</v>
      </c>
      <c r="K1841" s="2" t="s">
        <v>72</v>
      </c>
    </row>
    <row r="1842" spans="9:11" x14ac:dyDescent="0.25">
      <c r="I1842" s="2">
        <v>212.68799999999999</v>
      </c>
      <c r="J1842" s="2">
        <v>1354.7719999999999</v>
      </c>
      <c r="K1842" s="2" t="s">
        <v>72</v>
      </c>
    </row>
    <row r="1843" spans="9:11" x14ac:dyDescent="0.25">
      <c r="I1843" s="2">
        <v>290.44799999999998</v>
      </c>
      <c r="J1843" s="2">
        <v>1354.7719999999999</v>
      </c>
      <c r="K1843" s="2" t="s">
        <v>72</v>
      </c>
    </row>
    <row r="1844" spans="9:11" x14ac:dyDescent="0.25">
      <c r="I1844" s="2">
        <v>368.20800000000003</v>
      </c>
      <c r="J1844" s="2">
        <v>1354.7719999999999</v>
      </c>
      <c r="K1844" s="2" t="s">
        <v>72</v>
      </c>
    </row>
    <row r="1845" spans="9:11" x14ac:dyDescent="0.25">
      <c r="I1845" s="2">
        <v>445.96800000000002</v>
      </c>
      <c r="J1845" s="2">
        <v>1354.7719999999999</v>
      </c>
      <c r="K1845" s="2" t="s">
        <v>72</v>
      </c>
    </row>
    <row r="1846" spans="9:11" x14ac:dyDescent="0.25">
      <c r="I1846" s="2">
        <v>523.72799999999995</v>
      </c>
      <c r="J1846" s="2">
        <v>1354.7719999999999</v>
      </c>
      <c r="K1846" s="2" t="s">
        <v>72</v>
      </c>
    </row>
    <row r="1847" spans="9:11" x14ac:dyDescent="0.25">
      <c r="I1847" s="2">
        <v>601.48800000000006</v>
      </c>
      <c r="J1847" s="2">
        <v>1354.7719999999999</v>
      </c>
      <c r="K1847" s="2" t="s">
        <v>72</v>
      </c>
    </row>
    <row r="1848" spans="9:11" x14ac:dyDescent="0.25">
      <c r="I1848" s="2">
        <v>679.24800000000005</v>
      </c>
      <c r="J1848" s="2">
        <v>1354.7719999999999</v>
      </c>
      <c r="K1848" s="2" t="s">
        <v>72</v>
      </c>
    </row>
    <row r="1849" spans="9:11" x14ac:dyDescent="0.25">
      <c r="I1849" s="2">
        <v>757.00800000000004</v>
      </c>
      <c r="J1849" s="2">
        <v>1354.7719999999999</v>
      </c>
      <c r="K1849" s="2" t="s">
        <v>72</v>
      </c>
    </row>
    <row r="1850" spans="9:11" x14ac:dyDescent="0.25">
      <c r="I1850" s="2">
        <v>834.76800000000003</v>
      </c>
      <c r="J1850" s="2">
        <v>1354.7719999999999</v>
      </c>
      <c r="K1850" s="2" t="s">
        <v>72</v>
      </c>
    </row>
    <row r="1851" spans="9:11" x14ac:dyDescent="0.25">
      <c r="I1851" s="2">
        <v>912.52800000000002</v>
      </c>
      <c r="J1851" s="2">
        <v>1354.7719999999999</v>
      </c>
      <c r="K1851" s="2" t="s">
        <v>72</v>
      </c>
    </row>
    <row r="1852" spans="9:11" x14ac:dyDescent="0.25">
      <c r="I1852" s="2">
        <v>990.28800000000001</v>
      </c>
      <c r="J1852" s="2">
        <v>1354.7719999999999</v>
      </c>
      <c r="K1852" s="2" t="s">
        <v>72</v>
      </c>
    </row>
    <row r="1853" spans="9:11" x14ac:dyDescent="0.25">
      <c r="I1853" s="2">
        <v>1068.048</v>
      </c>
      <c r="J1853" s="2">
        <v>1354.7719999999999</v>
      </c>
      <c r="K1853" s="2" t="s">
        <v>72</v>
      </c>
    </row>
    <row r="1854" spans="9:11" x14ac:dyDescent="0.25">
      <c r="I1854" s="2">
        <v>1145.808</v>
      </c>
      <c r="J1854" s="2">
        <v>1354.7719999999999</v>
      </c>
      <c r="K1854" s="2" t="s">
        <v>72</v>
      </c>
    </row>
    <row r="1855" spans="9:11" x14ac:dyDescent="0.25">
      <c r="I1855" s="2">
        <v>1223.568</v>
      </c>
      <c r="J1855" s="2">
        <v>1354.7719999999999</v>
      </c>
      <c r="K1855" s="2" t="s">
        <v>72</v>
      </c>
    </row>
    <row r="1856" spans="9:11" x14ac:dyDescent="0.25">
      <c r="I1856" s="2">
        <v>1301.328</v>
      </c>
      <c r="J1856" s="2">
        <v>1354.7719999999999</v>
      </c>
      <c r="K1856" s="2" t="s">
        <v>72</v>
      </c>
    </row>
    <row r="1857" spans="9:11" x14ac:dyDescent="0.25">
      <c r="I1857" s="2">
        <v>1379.088</v>
      </c>
      <c r="J1857" s="2">
        <v>1354.7719999999999</v>
      </c>
      <c r="K1857" s="2" t="s">
        <v>72</v>
      </c>
    </row>
    <row r="1858" spans="9:11" x14ac:dyDescent="0.25">
      <c r="I1858" s="2">
        <v>1456.848</v>
      </c>
      <c r="J1858" s="2">
        <v>1354.7719999999999</v>
      </c>
      <c r="K1858" s="2" t="s">
        <v>72</v>
      </c>
    </row>
    <row r="1859" spans="9:11" x14ac:dyDescent="0.25">
      <c r="I1859" s="2">
        <v>1534.6079999999999</v>
      </c>
      <c r="J1859" s="2">
        <v>1354.7719999999999</v>
      </c>
      <c r="K1859" s="2" t="s">
        <v>72</v>
      </c>
    </row>
    <row r="1860" spans="9:11" x14ac:dyDescent="0.25">
      <c r="I1860" s="2">
        <v>1612.3679999999999</v>
      </c>
      <c r="J1860" s="2">
        <v>1354.7719999999999</v>
      </c>
      <c r="K1860" s="2" t="s">
        <v>72</v>
      </c>
    </row>
    <row r="1861" spans="9:11" x14ac:dyDescent="0.25">
      <c r="I1861" s="2">
        <v>1690.1279999999999</v>
      </c>
      <c r="J1861" s="2">
        <v>1354.7719999999999</v>
      </c>
      <c r="K1861" s="2" t="s">
        <v>72</v>
      </c>
    </row>
    <row r="1862" spans="9:11" x14ac:dyDescent="0.25">
      <c r="I1862" s="2">
        <v>1767.8879999999999</v>
      </c>
      <c r="J1862" s="2">
        <v>1354.7719999999999</v>
      </c>
      <c r="K1862" s="2" t="s">
        <v>72</v>
      </c>
    </row>
    <row r="1863" spans="9:11" x14ac:dyDescent="0.25">
      <c r="I1863" s="2">
        <v>1845.6479999999999</v>
      </c>
      <c r="J1863" s="2">
        <v>1354.7719999999999</v>
      </c>
      <c r="K1863" s="2" t="s">
        <v>72</v>
      </c>
    </row>
    <row r="1864" spans="9:11" x14ac:dyDescent="0.25">
      <c r="I1864" s="2">
        <v>1923.4079999999999</v>
      </c>
      <c r="J1864" s="2">
        <v>1354.7719999999999</v>
      </c>
      <c r="K1864" s="2" t="s">
        <v>72</v>
      </c>
    </row>
    <row r="1865" spans="9:11" x14ac:dyDescent="0.25">
      <c r="I1865" s="2">
        <v>2001.1679999999999</v>
      </c>
      <c r="J1865" s="2">
        <v>1354.7719999999999</v>
      </c>
      <c r="K1865" s="2" t="s">
        <v>72</v>
      </c>
    </row>
    <row r="1866" spans="9:11" x14ac:dyDescent="0.25">
      <c r="I1866" s="2">
        <v>2078.9279999999999</v>
      </c>
      <c r="J1866" s="2">
        <v>1354.7719999999999</v>
      </c>
      <c r="K1866" s="2" t="s">
        <v>72</v>
      </c>
    </row>
    <row r="1867" spans="9:11" x14ac:dyDescent="0.25">
      <c r="I1867" s="2">
        <v>2156.6880000000001</v>
      </c>
      <c r="J1867" s="2">
        <v>1354.7719999999999</v>
      </c>
      <c r="K1867" s="2" t="s">
        <v>72</v>
      </c>
    </row>
    <row r="1868" spans="9:11" x14ac:dyDescent="0.25">
      <c r="I1868" s="2">
        <v>2234.4479999999999</v>
      </c>
      <c r="J1868" s="2">
        <v>1354.7719999999999</v>
      </c>
      <c r="K1868" s="2" t="s">
        <v>72</v>
      </c>
    </row>
    <row r="1869" spans="9:11" x14ac:dyDescent="0.25">
      <c r="I1869" s="2">
        <v>2312.2080000000001</v>
      </c>
      <c r="J1869" s="2">
        <v>1354.7719999999999</v>
      </c>
      <c r="K1869" s="2" t="s">
        <v>72</v>
      </c>
    </row>
    <row r="1870" spans="9:11" x14ac:dyDescent="0.25">
      <c r="I1870" s="2">
        <v>2389.9679999999998</v>
      </c>
      <c r="J1870" s="2">
        <v>1354.7719999999999</v>
      </c>
      <c r="K1870" s="2" t="s">
        <v>72</v>
      </c>
    </row>
    <row r="1871" spans="9:11" x14ac:dyDescent="0.25">
      <c r="I1871" s="2">
        <v>2467.7280000000001</v>
      </c>
      <c r="J1871" s="2">
        <v>1354.7719999999999</v>
      </c>
      <c r="K1871" s="2" t="s">
        <v>72</v>
      </c>
    </row>
    <row r="1872" spans="9:11" x14ac:dyDescent="0.25">
      <c r="I1872" s="2">
        <v>2545.4879999999998</v>
      </c>
      <c r="J1872" s="2">
        <v>1354.7719999999999</v>
      </c>
      <c r="K1872" s="2" t="s">
        <v>72</v>
      </c>
    </row>
    <row r="1873" spans="9:11" x14ac:dyDescent="0.25">
      <c r="I1873" s="2">
        <v>2623.248</v>
      </c>
      <c r="J1873" s="2">
        <v>1354.7719999999999</v>
      </c>
      <c r="K1873" s="2" t="s">
        <v>72</v>
      </c>
    </row>
    <row r="1874" spans="9:11" x14ac:dyDescent="0.25">
      <c r="I1874" s="2">
        <v>2701.0079999999998</v>
      </c>
      <c r="J1874" s="2">
        <v>1354.7719999999999</v>
      </c>
      <c r="K1874" s="2" t="s">
        <v>72</v>
      </c>
    </row>
    <row r="1875" spans="9:11" x14ac:dyDescent="0.25">
      <c r="I1875" s="2">
        <v>2778.768</v>
      </c>
      <c r="J1875" s="2">
        <v>1354.7719999999999</v>
      </c>
      <c r="K1875" s="2" t="s">
        <v>72</v>
      </c>
    </row>
    <row r="1876" spans="9:11" x14ac:dyDescent="0.25">
      <c r="I1876" s="2">
        <v>2856.5279999999998</v>
      </c>
      <c r="J1876" s="2">
        <v>1354.7719999999999</v>
      </c>
      <c r="K1876" s="2" t="s">
        <v>72</v>
      </c>
    </row>
    <row r="1877" spans="9:11" x14ac:dyDescent="0.25">
      <c r="I1877" s="2">
        <v>2934.28800000001</v>
      </c>
      <c r="J1877" s="2">
        <v>1354.7719999999999</v>
      </c>
      <c r="K1877" s="2" t="s">
        <v>72</v>
      </c>
    </row>
    <row r="1878" spans="9:11" x14ac:dyDescent="0.25">
      <c r="I1878" s="2">
        <v>3012.0480000000098</v>
      </c>
      <c r="J1878" s="2">
        <v>1354.7719999999999</v>
      </c>
      <c r="K1878" s="2" t="s">
        <v>72</v>
      </c>
    </row>
    <row r="1879" spans="9:11" x14ac:dyDescent="0.25">
      <c r="I1879" s="2">
        <v>3089.80800000001</v>
      </c>
      <c r="J1879" s="2">
        <v>1354.7719999999999</v>
      </c>
      <c r="K1879" s="2" t="s">
        <v>72</v>
      </c>
    </row>
    <row r="1880" spans="9:11" x14ac:dyDescent="0.25">
      <c r="I1880" s="2">
        <v>3167.5680000000102</v>
      </c>
      <c r="J1880" s="2">
        <v>1354.7719999999999</v>
      </c>
      <c r="K1880" s="2" t="s">
        <v>1416</v>
      </c>
    </row>
    <row r="1881" spans="9:11" x14ac:dyDescent="0.25">
      <c r="I1881" s="2">
        <v>3245.32800000001</v>
      </c>
      <c r="J1881" s="2">
        <v>1354.7719999999999</v>
      </c>
      <c r="K1881" s="2" t="s">
        <v>72</v>
      </c>
    </row>
    <row r="1882" spans="9:11" x14ac:dyDescent="0.25">
      <c r="I1882" s="2">
        <v>3323.0880000000102</v>
      </c>
      <c r="J1882" s="2">
        <v>1354.7719999999999</v>
      </c>
      <c r="K1882" s="2" t="s">
        <v>72</v>
      </c>
    </row>
    <row r="1883" spans="9:11" x14ac:dyDescent="0.25">
      <c r="I1883" s="2">
        <v>3400.84800000001</v>
      </c>
      <c r="J1883" s="2">
        <v>1354.7719999999999</v>
      </c>
      <c r="K1883" s="2" t="s">
        <v>72</v>
      </c>
    </row>
    <row r="1884" spans="9:11" x14ac:dyDescent="0.25">
      <c r="I1884" s="2">
        <v>3478.6080000000102</v>
      </c>
      <c r="J1884" s="2">
        <v>1354.7719999999999</v>
      </c>
      <c r="K1884" s="2" t="s">
        <v>72</v>
      </c>
    </row>
    <row r="1885" spans="9:11" x14ac:dyDescent="0.25">
      <c r="I1885" s="2">
        <v>3556.3680000000099</v>
      </c>
      <c r="J1885" s="2">
        <v>1354.7719999999999</v>
      </c>
      <c r="K1885" s="2" t="s">
        <v>72</v>
      </c>
    </row>
    <row r="1886" spans="9:11" x14ac:dyDescent="0.25">
      <c r="I1886" s="2">
        <v>3634.1280000000102</v>
      </c>
      <c r="J1886" s="2">
        <v>1354.7719999999999</v>
      </c>
      <c r="K1886" s="2" t="s">
        <v>72</v>
      </c>
    </row>
    <row r="1887" spans="9:11" x14ac:dyDescent="0.25">
      <c r="I1887" s="2">
        <v>3711.8880000000099</v>
      </c>
      <c r="J1887" s="2">
        <v>1354.7719999999999</v>
      </c>
      <c r="K1887" s="2" t="s">
        <v>72</v>
      </c>
    </row>
    <row r="1888" spans="9:11" x14ac:dyDescent="0.25">
      <c r="I1888" s="2">
        <v>3789.6480000000101</v>
      </c>
      <c r="J1888" s="2">
        <v>1354.7719999999999</v>
      </c>
      <c r="K1888" s="2" t="s">
        <v>72</v>
      </c>
    </row>
    <row r="1889" spans="9:11" x14ac:dyDescent="0.25">
      <c r="I1889" s="2">
        <v>96.048000000000002</v>
      </c>
      <c r="J1889" s="2">
        <v>1332.1120000000001</v>
      </c>
      <c r="K1889" s="2" t="s">
        <v>72</v>
      </c>
    </row>
    <row r="1890" spans="9:11" x14ac:dyDescent="0.25">
      <c r="I1890" s="2">
        <v>173.80799999999999</v>
      </c>
      <c r="J1890" s="2">
        <v>1332.1120000000001</v>
      </c>
      <c r="K1890" s="2" t="s">
        <v>72</v>
      </c>
    </row>
    <row r="1891" spans="9:11" x14ac:dyDescent="0.25">
      <c r="I1891" s="2">
        <v>251.56800000000001</v>
      </c>
      <c r="J1891" s="2">
        <v>1332.1120000000001</v>
      </c>
      <c r="K1891" s="2" t="s">
        <v>72</v>
      </c>
    </row>
    <row r="1892" spans="9:11" x14ac:dyDescent="0.25">
      <c r="I1892" s="2">
        <v>329.32799999999997</v>
      </c>
      <c r="J1892" s="2">
        <v>1332.1120000000001</v>
      </c>
      <c r="K1892" s="2" t="s">
        <v>1327</v>
      </c>
    </row>
    <row r="1893" spans="9:11" x14ac:dyDescent="0.25">
      <c r="I1893" s="2">
        <v>407.08800000000002</v>
      </c>
      <c r="J1893" s="2">
        <v>1332.1120000000001</v>
      </c>
      <c r="K1893" s="2" t="s">
        <v>1327</v>
      </c>
    </row>
    <row r="1894" spans="9:11" x14ac:dyDescent="0.25">
      <c r="I1894" s="2">
        <v>484.84800000000001</v>
      </c>
      <c r="J1894" s="2">
        <v>1332.1120000000001</v>
      </c>
      <c r="K1894" s="2" t="s">
        <v>1327</v>
      </c>
    </row>
    <row r="1895" spans="9:11" x14ac:dyDescent="0.25">
      <c r="I1895" s="2">
        <v>562.60799999999995</v>
      </c>
      <c r="J1895" s="2">
        <v>1332.1120000000001</v>
      </c>
      <c r="K1895" s="2" t="s">
        <v>1327</v>
      </c>
    </row>
    <row r="1896" spans="9:11" x14ac:dyDescent="0.25">
      <c r="I1896" s="2">
        <v>640.36800000000005</v>
      </c>
      <c r="J1896" s="2">
        <v>1332.1120000000001</v>
      </c>
      <c r="K1896" s="2" t="s">
        <v>1327</v>
      </c>
    </row>
    <row r="1897" spans="9:11" x14ac:dyDescent="0.25">
      <c r="I1897" s="2">
        <v>718.12800000000004</v>
      </c>
      <c r="J1897" s="2">
        <v>1332.1120000000001</v>
      </c>
      <c r="K1897" s="2" t="s">
        <v>1327</v>
      </c>
    </row>
    <row r="1898" spans="9:11" x14ac:dyDescent="0.25">
      <c r="I1898" s="2">
        <v>795.88800000000003</v>
      </c>
      <c r="J1898" s="2">
        <v>1332.1120000000001</v>
      </c>
      <c r="K1898" s="2" t="s">
        <v>1327</v>
      </c>
    </row>
    <row r="1899" spans="9:11" x14ac:dyDescent="0.25">
      <c r="I1899" s="2">
        <v>873.64800000000002</v>
      </c>
      <c r="J1899" s="2">
        <v>1332.1120000000001</v>
      </c>
      <c r="K1899" s="2" t="s">
        <v>1327</v>
      </c>
    </row>
    <row r="1900" spans="9:11" x14ac:dyDescent="0.25">
      <c r="I1900" s="2">
        <v>951.40800000000002</v>
      </c>
      <c r="J1900" s="2">
        <v>1332.1120000000001</v>
      </c>
      <c r="K1900" s="2" t="s">
        <v>1327</v>
      </c>
    </row>
    <row r="1901" spans="9:11" x14ac:dyDescent="0.25">
      <c r="I1901" s="2">
        <v>1029.1679999999999</v>
      </c>
      <c r="J1901" s="2">
        <v>1332.1120000000001</v>
      </c>
      <c r="K1901" s="2" t="s">
        <v>1327</v>
      </c>
    </row>
    <row r="1902" spans="9:11" x14ac:dyDescent="0.25">
      <c r="I1902" s="2">
        <v>1106.9280000000001</v>
      </c>
      <c r="J1902" s="2">
        <v>1332.1120000000001</v>
      </c>
      <c r="K1902" s="2" t="s">
        <v>1327</v>
      </c>
    </row>
    <row r="1903" spans="9:11" x14ac:dyDescent="0.25">
      <c r="I1903" s="2">
        <v>1184.6880000000001</v>
      </c>
      <c r="J1903" s="2">
        <v>1332.1120000000001</v>
      </c>
      <c r="K1903" s="2" t="s">
        <v>1327</v>
      </c>
    </row>
    <row r="1904" spans="9:11" x14ac:dyDescent="0.25">
      <c r="I1904" s="2">
        <v>1262.4480000000001</v>
      </c>
      <c r="J1904" s="2">
        <v>1332.1120000000001</v>
      </c>
      <c r="K1904" s="2" t="s">
        <v>1327</v>
      </c>
    </row>
    <row r="1905" spans="9:11" x14ac:dyDescent="0.25">
      <c r="I1905" s="2">
        <v>1340.2080000000001</v>
      </c>
      <c r="J1905" s="2">
        <v>1332.1120000000001</v>
      </c>
      <c r="K1905" s="2" t="s">
        <v>1327</v>
      </c>
    </row>
    <row r="1906" spans="9:11" x14ac:dyDescent="0.25">
      <c r="I1906" s="2">
        <v>1417.9680000000001</v>
      </c>
      <c r="J1906" s="2">
        <v>1332.1120000000001</v>
      </c>
      <c r="K1906" s="2" t="s">
        <v>1327</v>
      </c>
    </row>
    <row r="1907" spans="9:11" x14ac:dyDescent="0.25">
      <c r="I1907" s="2">
        <v>1495.7280000000001</v>
      </c>
      <c r="J1907" s="2">
        <v>1332.1120000000001</v>
      </c>
      <c r="K1907" s="2" t="s">
        <v>1327</v>
      </c>
    </row>
    <row r="1908" spans="9:11" x14ac:dyDescent="0.25">
      <c r="I1908" s="2">
        <v>1573.4880000000001</v>
      </c>
      <c r="J1908" s="2">
        <v>1332.1120000000001</v>
      </c>
      <c r="K1908" s="2" t="s">
        <v>1327</v>
      </c>
    </row>
    <row r="1909" spans="9:11" x14ac:dyDescent="0.25">
      <c r="I1909" s="2">
        <v>1651.248</v>
      </c>
      <c r="J1909" s="2">
        <v>1332.1120000000001</v>
      </c>
      <c r="K1909" s="2" t="s">
        <v>1327</v>
      </c>
    </row>
    <row r="1910" spans="9:11" x14ac:dyDescent="0.25">
      <c r="I1910" s="2">
        <v>1729.008</v>
      </c>
      <c r="J1910" s="2">
        <v>1332.1120000000001</v>
      </c>
      <c r="K1910" s="2" t="s">
        <v>1327</v>
      </c>
    </row>
    <row r="1911" spans="9:11" x14ac:dyDescent="0.25">
      <c r="I1911" s="2">
        <v>1806.768</v>
      </c>
      <c r="J1911" s="2">
        <v>1332.1120000000001</v>
      </c>
      <c r="K1911" s="2" t="s">
        <v>1327</v>
      </c>
    </row>
    <row r="1912" spans="9:11" x14ac:dyDescent="0.25">
      <c r="I1912" s="2">
        <v>1884.528</v>
      </c>
      <c r="J1912" s="2">
        <v>1332.1120000000001</v>
      </c>
      <c r="K1912" s="2" t="s">
        <v>1327</v>
      </c>
    </row>
    <row r="1913" spans="9:11" x14ac:dyDescent="0.25">
      <c r="I1913" s="2">
        <v>1962.288</v>
      </c>
      <c r="J1913" s="2">
        <v>1332.1120000000001</v>
      </c>
      <c r="K1913" s="2" t="s">
        <v>1327</v>
      </c>
    </row>
    <row r="1914" spans="9:11" x14ac:dyDescent="0.25">
      <c r="I1914" s="2">
        <v>2040.048</v>
      </c>
      <c r="J1914" s="2">
        <v>1332.1120000000001</v>
      </c>
      <c r="K1914" s="2" t="s">
        <v>1327</v>
      </c>
    </row>
    <row r="1915" spans="9:11" x14ac:dyDescent="0.25">
      <c r="I1915" s="2">
        <v>2117.808</v>
      </c>
      <c r="J1915" s="2">
        <v>1332.1120000000001</v>
      </c>
      <c r="K1915" s="2" t="s">
        <v>1327</v>
      </c>
    </row>
    <row r="1916" spans="9:11" x14ac:dyDescent="0.25">
      <c r="I1916" s="2">
        <v>2195.5680000000002</v>
      </c>
      <c r="J1916" s="2">
        <v>1332.1120000000001</v>
      </c>
      <c r="K1916" s="2" t="s">
        <v>1327</v>
      </c>
    </row>
    <row r="1917" spans="9:11" x14ac:dyDescent="0.25">
      <c r="I1917" s="2">
        <v>2273.328</v>
      </c>
      <c r="J1917" s="2">
        <v>1332.1120000000001</v>
      </c>
      <c r="K1917" s="2" t="s">
        <v>1327</v>
      </c>
    </row>
    <row r="1918" spans="9:11" x14ac:dyDescent="0.25">
      <c r="I1918" s="2">
        <v>2351.0880000000002</v>
      </c>
      <c r="J1918" s="2">
        <v>1332.1120000000001</v>
      </c>
      <c r="K1918" s="2" t="s">
        <v>1327</v>
      </c>
    </row>
    <row r="1919" spans="9:11" x14ac:dyDescent="0.25">
      <c r="I1919" s="2">
        <v>2428.848</v>
      </c>
      <c r="J1919" s="2">
        <v>1332.1120000000001</v>
      </c>
      <c r="K1919" s="2" t="s">
        <v>1327</v>
      </c>
    </row>
    <row r="1920" spans="9:11" x14ac:dyDescent="0.25">
      <c r="I1920" s="2">
        <v>2506.6080000000002</v>
      </c>
      <c r="J1920" s="2">
        <v>1332.1120000000001</v>
      </c>
      <c r="K1920" s="2" t="s">
        <v>1327</v>
      </c>
    </row>
    <row r="1921" spans="9:11" x14ac:dyDescent="0.25">
      <c r="I1921" s="2">
        <v>2584.3679999999999</v>
      </c>
      <c r="J1921" s="2">
        <v>1332.1120000000001</v>
      </c>
      <c r="K1921" s="2" t="s">
        <v>1327</v>
      </c>
    </row>
    <row r="1922" spans="9:11" x14ac:dyDescent="0.25">
      <c r="I1922" s="2">
        <v>2662.1280000000002</v>
      </c>
      <c r="J1922" s="2">
        <v>1332.1120000000001</v>
      </c>
      <c r="K1922" s="2" t="s">
        <v>1327</v>
      </c>
    </row>
    <row r="1923" spans="9:11" x14ac:dyDescent="0.25">
      <c r="I1923" s="2">
        <v>2739.8879999999999</v>
      </c>
      <c r="J1923" s="2">
        <v>1332.1120000000001</v>
      </c>
      <c r="K1923" s="2" t="s">
        <v>1327</v>
      </c>
    </row>
    <row r="1924" spans="9:11" x14ac:dyDescent="0.25">
      <c r="I1924" s="2">
        <v>2817.6480000000001</v>
      </c>
      <c r="J1924" s="2">
        <v>1332.1120000000001</v>
      </c>
      <c r="K1924" s="2" t="s">
        <v>1327</v>
      </c>
    </row>
    <row r="1925" spans="9:11" x14ac:dyDescent="0.25">
      <c r="I1925" s="2">
        <v>2895.4079999999999</v>
      </c>
      <c r="J1925" s="2">
        <v>1332.1120000000001</v>
      </c>
      <c r="K1925" s="2" t="s">
        <v>1327</v>
      </c>
    </row>
    <row r="1926" spans="9:11" x14ac:dyDescent="0.25">
      <c r="I1926" s="2">
        <v>2973.1680000000101</v>
      </c>
      <c r="J1926" s="2">
        <v>1332.1120000000001</v>
      </c>
      <c r="K1926" s="2" t="s">
        <v>1327</v>
      </c>
    </row>
    <row r="1927" spans="9:11" x14ac:dyDescent="0.25">
      <c r="I1927" s="2">
        <v>3050.9280000000099</v>
      </c>
      <c r="J1927" s="2">
        <v>1332.1120000000001</v>
      </c>
      <c r="K1927" s="2" t="s">
        <v>1327</v>
      </c>
    </row>
    <row r="1928" spans="9:11" x14ac:dyDescent="0.25">
      <c r="I1928" s="2">
        <v>3128.6880000000101</v>
      </c>
      <c r="J1928" s="2">
        <v>1332.1120000000001</v>
      </c>
      <c r="K1928" s="2" t="s">
        <v>1327</v>
      </c>
    </row>
    <row r="1929" spans="9:11" x14ac:dyDescent="0.25">
      <c r="I1929" s="2">
        <v>3206.4480000000099</v>
      </c>
      <c r="J1929" s="2">
        <v>1332.1120000000001</v>
      </c>
      <c r="K1929" s="2" t="s">
        <v>1327</v>
      </c>
    </row>
    <row r="1930" spans="9:11" x14ac:dyDescent="0.25">
      <c r="I1930" s="2">
        <v>3284.2080000000101</v>
      </c>
      <c r="J1930" s="2">
        <v>1332.1120000000001</v>
      </c>
      <c r="K1930" s="2" t="s">
        <v>1327</v>
      </c>
    </row>
    <row r="1931" spans="9:11" x14ac:dyDescent="0.25">
      <c r="I1931" s="2">
        <v>3361.9680000000099</v>
      </c>
      <c r="J1931" s="2">
        <v>1332.1120000000001</v>
      </c>
      <c r="K1931" s="2" t="s">
        <v>1327</v>
      </c>
    </row>
    <row r="1932" spans="9:11" x14ac:dyDescent="0.25">
      <c r="I1932" s="2">
        <v>3439.7280000000101</v>
      </c>
      <c r="J1932" s="2">
        <v>1332.1120000000001</v>
      </c>
      <c r="K1932" s="2" t="s">
        <v>1327</v>
      </c>
    </row>
    <row r="1933" spans="9:11" x14ac:dyDescent="0.25">
      <c r="I1933" s="2">
        <v>3517.4880000000098</v>
      </c>
      <c r="J1933" s="2">
        <v>1332.1120000000001</v>
      </c>
      <c r="K1933" s="2" t="s">
        <v>1327</v>
      </c>
    </row>
    <row r="1934" spans="9:11" x14ac:dyDescent="0.25">
      <c r="I1934" s="2">
        <v>3595.2480000000101</v>
      </c>
      <c r="J1934" s="2">
        <v>1332.1120000000001</v>
      </c>
      <c r="K1934" s="2" t="s">
        <v>1327</v>
      </c>
    </row>
    <row r="1935" spans="9:11" x14ac:dyDescent="0.25">
      <c r="I1935" s="2">
        <v>3673.0080000000098</v>
      </c>
      <c r="J1935" s="2">
        <v>1332.1120000000001</v>
      </c>
      <c r="K1935" s="2" t="s">
        <v>1327</v>
      </c>
    </row>
    <row r="1936" spans="9:11" x14ac:dyDescent="0.25">
      <c r="I1936" s="2">
        <v>3750.76800000001</v>
      </c>
      <c r="J1936" s="2">
        <v>1332.1120000000001</v>
      </c>
      <c r="K1936" s="2" t="s">
        <v>1327</v>
      </c>
    </row>
    <row r="1937" spans="9:11" x14ac:dyDescent="0.25">
      <c r="I1937" s="2">
        <v>3828.5280000000098</v>
      </c>
      <c r="J1937" s="2">
        <v>1332.1120000000001</v>
      </c>
      <c r="K1937" s="2" t="s">
        <v>1327</v>
      </c>
    </row>
    <row r="1938" spans="9:11" x14ac:dyDescent="0.25">
      <c r="I1938" s="2">
        <v>134.928</v>
      </c>
      <c r="J1938" s="2">
        <v>1309.452</v>
      </c>
      <c r="K1938" s="2" t="s">
        <v>72</v>
      </c>
    </row>
    <row r="1939" spans="9:11" x14ac:dyDescent="0.25">
      <c r="I1939" s="2">
        <v>212.68799999999999</v>
      </c>
      <c r="J1939" s="2">
        <v>1309.452</v>
      </c>
      <c r="K1939" s="2" t="s">
        <v>72</v>
      </c>
    </row>
    <row r="1940" spans="9:11" x14ac:dyDescent="0.25">
      <c r="I1940" s="2">
        <v>290.44799999999998</v>
      </c>
      <c r="J1940" s="2">
        <v>1309.452</v>
      </c>
      <c r="K1940" s="2" t="s">
        <v>72</v>
      </c>
    </row>
    <row r="1941" spans="9:11" x14ac:dyDescent="0.25">
      <c r="I1941" s="2">
        <v>368.20800000000003</v>
      </c>
      <c r="J1941" s="2">
        <v>1309.452</v>
      </c>
      <c r="K1941" s="2" t="s">
        <v>72</v>
      </c>
    </row>
    <row r="1942" spans="9:11" x14ac:dyDescent="0.25">
      <c r="I1942" s="2">
        <v>445.96800000000002</v>
      </c>
      <c r="J1942" s="2">
        <v>1309.452</v>
      </c>
      <c r="K1942" s="2" t="s">
        <v>72</v>
      </c>
    </row>
    <row r="1943" spans="9:11" x14ac:dyDescent="0.25">
      <c r="I1943" s="2">
        <v>523.72799999999995</v>
      </c>
      <c r="J1943" s="2">
        <v>1309.452</v>
      </c>
      <c r="K1943" s="2" t="s">
        <v>72</v>
      </c>
    </row>
    <row r="1944" spans="9:11" x14ac:dyDescent="0.25">
      <c r="I1944" s="2">
        <v>601.48800000000006</v>
      </c>
      <c r="J1944" s="2">
        <v>1309.452</v>
      </c>
      <c r="K1944" s="2" t="s">
        <v>72</v>
      </c>
    </row>
    <row r="1945" spans="9:11" x14ac:dyDescent="0.25">
      <c r="I1945" s="2">
        <v>679.24800000000005</v>
      </c>
      <c r="J1945" s="2">
        <v>1309.452</v>
      </c>
      <c r="K1945" s="2" t="s">
        <v>72</v>
      </c>
    </row>
    <row r="1946" spans="9:11" x14ac:dyDescent="0.25">
      <c r="I1946" s="2">
        <v>757.00800000000004</v>
      </c>
      <c r="J1946" s="2">
        <v>1309.452</v>
      </c>
      <c r="K1946" s="2" t="s">
        <v>72</v>
      </c>
    </row>
    <row r="1947" spans="9:11" x14ac:dyDescent="0.25">
      <c r="I1947" s="2">
        <v>834.76800000000003</v>
      </c>
      <c r="J1947" s="2">
        <v>1309.452</v>
      </c>
      <c r="K1947" s="2" t="s">
        <v>72</v>
      </c>
    </row>
    <row r="1948" spans="9:11" x14ac:dyDescent="0.25">
      <c r="I1948" s="2">
        <v>912.52800000000002</v>
      </c>
      <c r="J1948" s="2">
        <v>1309.452</v>
      </c>
      <c r="K1948" s="2" t="s">
        <v>72</v>
      </c>
    </row>
    <row r="1949" spans="9:11" x14ac:dyDescent="0.25">
      <c r="I1949" s="2">
        <v>990.28800000000001</v>
      </c>
      <c r="J1949" s="2">
        <v>1309.452</v>
      </c>
      <c r="K1949" s="2" t="s">
        <v>72</v>
      </c>
    </row>
    <row r="1950" spans="9:11" x14ac:dyDescent="0.25">
      <c r="I1950" s="2">
        <v>1068.048</v>
      </c>
      <c r="J1950" s="2">
        <v>1309.452</v>
      </c>
      <c r="K1950" s="2" t="s">
        <v>72</v>
      </c>
    </row>
    <row r="1951" spans="9:11" x14ac:dyDescent="0.25">
      <c r="I1951" s="2">
        <v>1145.808</v>
      </c>
      <c r="J1951" s="2">
        <v>1309.452</v>
      </c>
      <c r="K1951" s="2" t="s">
        <v>72</v>
      </c>
    </row>
    <row r="1952" spans="9:11" x14ac:dyDescent="0.25">
      <c r="I1952" s="2">
        <v>1223.568</v>
      </c>
      <c r="J1952" s="2">
        <v>1309.452</v>
      </c>
      <c r="K1952" s="2" t="s">
        <v>72</v>
      </c>
    </row>
    <row r="1953" spans="9:11" x14ac:dyDescent="0.25">
      <c r="I1953" s="2">
        <v>1301.328</v>
      </c>
      <c r="J1953" s="2">
        <v>1309.452</v>
      </c>
      <c r="K1953" s="2" t="s">
        <v>72</v>
      </c>
    </row>
    <row r="1954" spans="9:11" x14ac:dyDescent="0.25">
      <c r="I1954" s="2">
        <v>1379.088</v>
      </c>
      <c r="J1954" s="2">
        <v>1309.452</v>
      </c>
      <c r="K1954" s="2" t="s">
        <v>72</v>
      </c>
    </row>
    <row r="1955" spans="9:11" x14ac:dyDescent="0.25">
      <c r="I1955" s="2">
        <v>1456.848</v>
      </c>
      <c r="J1955" s="2">
        <v>1309.452</v>
      </c>
      <c r="K1955" s="2" t="s">
        <v>72</v>
      </c>
    </row>
    <row r="1956" spans="9:11" x14ac:dyDescent="0.25">
      <c r="I1956" s="2">
        <v>1534.6079999999999</v>
      </c>
      <c r="J1956" s="2">
        <v>1309.452</v>
      </c>
      <c r="K1956" s="2" t="s">
        <v>72</v>
      </c>
    </row>
    <row r="1957" spans="9:11" x14ac:dyDescent="0.25">
      <c r="I1957" s="2">
        <v>1612.3679999999999</v>
      </c>
      <c r="J1957" s="2">
        <v>1309.452</v>
      </c>
      <c r="K1957" s="2" t="s">
        <v>72</v>
      </c>
    </row>
    <row r="1958" spans="9:11" x14ac:dyDescent="0.25">
      <c r="I1958" s="2">
        <v>1690.1279999999999</v>
      </c>
      <c r="J1958" s="2">
        <v>1309.452</v>
      </c>
      <c r="K1958" s="2" t="s">
        <v>72</v>
      </c>
    </row>
    <row r="1959" spans="9:11" x14ac:dyDescent="0.25">
      <c r="I1959" s="2">
        <v>1767.8879999999999</v>
      </c>
      <c r="J1959" s="2">
        <v>1309.452</v>
      </c>
      <c r="K1959" s="2" t="s">
        <v>72</v>
      </c>
    </row>
    <row r="1960" spans="9:11" x14ac:dyDescent="0.25">
      <c r="I1960" s="2">
        <v>1845.6479999999999</v>
      </c>
      <c r="J1960" s="2">
        <v>1309.452</v>
      </c>
      <c r="K1960" s="2" t="s">
        <v>72</v>
      </c>
    </row>
    <row r="1961" spans="9:11" x14ac:dyDescent="0.25">
      <c r="I1961" s="2">
        <v>1923.4079999999999</v>
      </c>
      <c r="J1961" s="2">
        <v>1309.452</v>
      </c>
      <c r="K1961" s="2" t="s">
        <v>72</v>
      </c>
    </row>
    <row r="1962" spans="9:11" x14ac:dyDescent="0.25">
      <c r="I1962" s="2">
        <v>2001.1679999999999</v>
      </c>
      <c r="J1962" s="2">
        <v>1309.452</v>
      </c>
      <c r="K1962" s="2" t="s">
        <v>72</v>
      </c>
    </row>
    <row r="1963" spans="9:11" x14ac:dyDescent="0.25">
      <c r="I1963" s="2">
        <v>2078.9279999999999</v>
      </c>
      <c r="J1963" s="2">
        <v>1309.452</v>
      </c>
      <c r="K1963" s="2" t="s">
        <v>72</v>
      </c>
    </row>
    <row r="1964" spans="9:11" x14ac:dyDescent="0.25">
      <c r="I1964" s="2">
        <v>2156.6880000000001</v>
      </c>
      <c r="J1964" s="2">
        <v>1309.452</v>
      </c>
      <c r="K1964" s="2" t="s">
        <v>72</v>
      </c>
    </row>
    <row r="1965" spans="9:11" x14ac:dyDescent="0.25">
      <c r="I1965" s="2">
        <v>2234.4479999999999</v>
      </c>
      <c r="J1965" s="2">
        <v>1309.452</v>
      </c>
      <c r="K1965" s="2" t="s">
        <v>72</v>
      </c>
    </row>
    <row r="1966" spans="9:11" x14ac:dyDescent="0.25">
      <c r="I1966" s="2">
        <v>2312.2080000000001</v>
      </c>
      <c r="J1966" s="2">
        <v>1309.452</v>
      </c>
      <c r="K1966" s="2" t="s">
        <v>72</v>
      </c>
    </row>
    <row r="1967" spans="9:11" x14ac:dyDescent="0.25">
      <c r="I1967" s="2">
        <v>2389.9679999999998</v>
      </c>
      <c r="J1967" s="2">
        <v>1309.452</v>
      </c>
      <c r="K1967" s="2" t="s">
        <v>72</v>
      </c>
    </row>
    <row r="1968" spans="9:11" x14ac:dyDescent="0.25">
      <c r="I1968" s="2">
        <v>2467.7280000000001</v>
      </c>
      <c r="J1968" s="2">
        <v>1309.452</v>
      </c>
      <c r="K1968" s="2" t="s">
        <v>72</v>
      </c>
    </row>
    <row r="1969" spans="9:11" x14ac:dyDescent="0.25">
      <c r="I1969" s="2">
        <v>2545.4879999999998</v>
      </c>
      <c r="J1969" s="2">
        <v>1309.452</v>
      </c>
      <c r="K1969" s="2" t="s">
        <v>72</v>
      </c>
    </row>
    <row r="1970" spans="9:11" x14ac:dyDescent="0.25">
      <c r="I1970" s="2">
        <v>2623.248</v>
      </c>
      <c r="J1970" s="2">
        <v>1309.452</v>
      </c>
      <c r="K1970" s="2" t="s">
        <v>72</v>
      </c>
    </row>
    <row r="1971" spans="9:11" x14ac:dyDescent="0.25">
      <c r="I1971" s="2">
        <v>2701.0079999999998</v>
      </c>
      <c r="J1971" s="2">
        <v>1309.452</v>
      </c>
      <c r="K1971" s="2" t="s">
        <v>72</v>
      </c>
    </row>
    <row r="1972" spans="9:11" x14ac:dyDescent="0.25">
      <c r="I1972" s="2">
        <v>2778.768</v>
      </c>
      <c r="J1972" s="2">
        <v>1309.452</v>
      </c>
      <c r="K1972" s="2" t="s">
        <v>72</v>
      </c>
    </row>
    <row r="1973" spans="9:11" x14ac:dyDescent="0.25">
      <c r="I1973" s="2">
        <v>2856.5279999999998</v>
      </c>
      <c r="J1973" s="2">
        <v>1309.452</v>
      </c>
      <c r="K1973" s="2" t="s">
        <v>72</v>
      </c>
    </row>
    <row r="1974" spans="9:11" x14ac:dyDescent="0.25">
      <c r="I1974" s="2">
        <v>2934.28800000001</v>
      </c>
      <c r="J1974" s="2">
        <v>1309.452</v>
      </c>
      <c r="K1974" s="2" t="s">
        <v>72</v>
      </c>
    </row>
    <row r="1975" spans="9:11" x14ac:dyDescent="0.25">
      <c r="I1975" s="2">
        <v>3012.0480000000098</v>
      </c>
      <c r="J1975" s="2">
        <v>1309.452</v>
      </c>
      <c r="K1975" s="2" t="s">
        <v>72</v>
      </c>
    </row>
    <row r="1976" spans="9:11" x14ac:dyDescent="0.25">
      <c r="I1976" s="2">
        <v>3089.80800000001</v>
      </c>
      <c r="J1976" s="2">
        <v>1309.452</v>
      </c>
      <c r="K1976" s="2" t="s">
        <v>72</v>
      </c>
    </row>
    <row r="1977" spans="9:11" x14ac:dyDescent="0.25">
      <c r="I1977" s="2">
        <v>3167.5680000000102</v>
      </c>
      <c r="J1977" s="2">
        <v>1309.452</v>
      </c>
      <c r="K1977" s="2" t="s">
        <v>72</v>
      </c>
    </row>
    <row r="1978" spans="9:11" x14ac:dyDescent="0.25">
      <c r="I1978" s="2">
        <v>3245.32800000001</v>
      </c>
      <c r="J1978" s="2">
        <v>1309.452</v>
      </c>
      <c r="K1978" s="2" t="s">
        <v>72</v>
      </c>
    </row>
    <row r="1979" spans="9:11" x14ac:dyDescent="0.25">
      <c r="I1979" s="2">
        <v>3323.0880000000102</v>
      </c>
      <c r="J1979" s="2">
        <v>1309.452</v>
      </c>
      <c r="K1979" s="2" t="s">
        <v>72</v>
      </c>
    </row>
    <row r="1980" spans="9:11" x14ac:dyDescent="0.25">
      <c r="I1980" s="2">
        <v>3400.84800000001</v>
      </c>
      <c r="J1980" s="2">
        <v>1309.452</v>
      </c>
      <c r="K1980" s="2" t="s">
        <v>72</v>
      </c>
    </row>
    <row r="1981" spans="9:11" x14ac:dyDescent="0.25">
      <c r="I1981" s="2">
        <v>3478.6080000000102</v>
      </c>
      <c r="J1981" s="2">
        <v>1309.452</v>
      </c>
      <c r="K1981" s="2" t="s">
        <v>72</v>
      </c>
    </row>
    <row r="1982" spans="9:11" x14ac:dyDescent="0.25">
      <c r="I1982" s="2">
        <v>3556.3680000000099</v>
      </c>
      <c r="J1982" s="2">
        <v>1309.452</v>
      </c>
      <c r="K1982" s="2" t="s">
        <v>72</v>
      </c>
    </row>
    <row r="1983" spans="9:11" x14ac:dyDescent="0.25">
      <c r="I1983" s="2">
        <v>3634.1280000000102</v>
      </c>
      <c r="J1983" s="2">
        <v>1309.452</v>
      </c>
      <c r="K1983" s="2" t="s">
        <v>72</v>
      </c>
    </row>
    <row r="1984" spans="9:11" x14ac:dyDescent="0.25">
      <c r="I1984" s="2">
        <v>3711.8880000000099</v>
      </c>
      <c r="J1984" s="2">
        <v>1309.452</v>
      </c>
      <c r="K1984" s="2" t="s">
        <v>72</v>
      </c>
    </row>
    <row r="1985" spans="9:11" x14ac:dyDescent="0.25">
      <c r="I1985" s="2">
        <v>3789.6480000000101</v>
      </c>
      <c r="J1985" s="2">
        <v>1309.452</v>
      </c>
      <c r="K1985" s="2" t="s">
        <v>72</v>
      </c>
    </row>
    <row r="1986" spans="9:11" x14ac:dyDescent="0.25">
      <c r="I1986" s="2">
        <v>96.048000000000002</v>
      </c>
      <c r="J1986" s="2">
        <v>1286.7919999999999</v>
      </c>
      <c r="K1986" s="2" t="s">
        <v>72</v>
      </c>
    </row>
    <row r="1987" spans="9:11" x14ac:dyDescent="0.25">
      <c r="I1987" s="2">
        <v>173.80799999999999</v>
      </c>
      <c r="J1987" s="2">
        <v>1286.7919999999999</v>
      </c>
      <c r="K1987" s="2" t="s">
        <v>72</v>
      </c>
    </row>
    <row r="1988" spans="9:11" x14ac:dyDescent="0.25">
      <c r="I1988" s="2">
        <v>251.56800000000001</v>
      </c>
      <c r="J1988" s="2">
        <v>1286.7919999999999</v>
      </c>
      <c r="K1988" s="2" t="s">
        <v>72</v>
      </c>
    </row>
    <row r="1989" spans="9:11" x14ac:dyDescent="0.25">
      <c r="I1989" s="2">
        <v>329.32799999999997</v>
      </c>
      <c r="J1989" s="2">
        <v>1286.7919999999999</v>
      </c>
      <c r="K1989" s="2" t="s">
        <v>1327</v>
      </c>
    </row>
    <row r="1990" spans="9:11" x14ac:dyDescent="0.25">
      <c r="I1990" s="2">
        <v>407.08800000000002</v>
      </c>
      <c r="J1990" s="2">
        <v>1286.7919999999999</v>
      </c>
      <c r="K1990" s="2" t="s">
        <v>1327</v>
      </c>
    </row>
    <row r="1991" spans="9:11" x14ac:dyDescent="0.25">
      <c r="I1991" s="2">
        <v>484.84800000000001</v>
      </c>
      <c r="J1991" s="2">
        <v>1286.7919999999999</v>
      </c>
      <c r="K1991" s="2" t="s">
        <v>1327</v>
      </c>
    </row>
    <row r="1992" spans="9:11" x14ac:dyDescent="0.25">
      <c r="I1992" s="2">
        <v>562.60799999999995</v>
      </c>
      <c r="J1992" s="2">
        <v>1286.7919999999999</v>
      </c>
      <c r="K1992" s="2" t="s">
        <v>1327</v>
      </c>
    </row>
    <row r="1993" spans="9:11" x14ac:dyDescent="0.25">
      <c r="I1993" s="2">
        <v>640.36800000000005</v>
      </c>
      <c r="J1993" s="2">
        <v>1286.7919999999999</v>
      </c>
      <c r="K1993" s="2" t="s">
        <v>1327</v>
      </c>
    </row>
    <row r="1994" spans="9:11" x14ac:dyDescent="0.25">
      <c r="I1994" s="2">
        <v>718.12800000000004</v>
      </c>
      <c r="J1994" s="2">
        <v>1286.7919999999999</v>
      </c>
      <c r="K1994" s="2" t="s">
        <v>1327</v>
      </c>
    </row>
    <row r="1995" spans="9:11" x14ac:dyDescent="0.25">
      <c r="I1995" s="2">
        <v>795.88800000000003</v>
      </c>
      <c r="J1995" s="2">
        <v>1286.7919999999999</v>
      </c>
      <c r="K1995" s="2" t="s">
        <v>1327</v>
      </c>
    </row>
    <row r="1996" spans="9:11" x14ac:dyDescent="0.25">
      <c r="I1996" s="2">
        <v>873.64800000000002</v>
      </c>
      <c r="J1996" s="2">
        <v>1286.7919999999999</v>
      </c>
      <c r="K1996" s="2" t="s">
        <v>1327</v>
      </c>
    </row>
    <row r="1997" spans="9:11" x14ac:dyDescent="0.25">
      <c r="I1997" s="2">
        <v>951.40800000000002</v>
      </c>
      <c r="J1997" s="2">
        <v>1286.7919999999999</v>
      </c>
      <c r="K1997" s="2" t="s">
        <v>1327</v>
      </c>
    </row>
    <row r="1998" spans="9:11" x14ac:dyDescent="0.25">
      <c r="I1998" s="2">
        <v>1029.1679999999999</v>
      </c>
      <c r="J1998" s="2">
        <v>1286.7919999999999</v>
      </c>
      <c r="K1998" s="2" t="s">
        <v>1327</v>
      </c>
    </row>
    <row r="1999" spans="9:11" x14ac:dyDescent="0.25">
      <c r="I1999" s="2">
        <v>1106.9280000000001</v>
      </c>
      <c r="J1999" s="2">
        <v>1286.7919999999999</v>
      </c>
      <c r="K1999" s="2" t="s">
        <v>1327</v>
      </c>
    </row>
    <row r="2000" spans="9:11" x14ac:dyDescent="0.25">
      <c r="I2000" s="2">
        <v>1184.6880000000001</v>
      </c>
      <c r="J2000" s="2">
        <v>1286.7919999999999</v>
      </c>
      <c r="K2000" s="2" t="s">
        <v>1327</v>
      </c>
    </row>
    <row r="2001" spans="9:11" x14ac:dyDescent="0.25">
      <c r="I2001" s="2">
        <v>1262.4480000000001</v>
      </c>
      <c r="J2001" s="2">
        <v>1286.7919999999999</v>
      </c>
      <c r="K2001" s="2" t="s">
        <v>1327</v>
      </c>
    </row>
    <row r="2002" spans="9:11" x14ac:dyDescent="0.25">
      <c r="I2002" s="2">
        <v>1340.2080000000001</v>
      </c>
      <c r="J2002" s="2">
        <v>1286.7919999999999</v>
      </c>
      <c r="K2002" s="2" t="s">
        <v>1327</v>
      </c>
    </row>
    <row r="2003" spans="9:11" x14ac:dyDescent="0.25">
      <c r="I2003" s="2">
        <v>1417.9680000000001</v>
      </c>
      <c r="J2003" s="2">
        <v>1286.7919999999999</v>
      </c>
      <c r="K2003" s="2" t="s">
        <v>1327</v>
      </c>
    </row>
    <row r="2004" spans="9:11" x14ac:dyDescent="0.25">
      <c r="I2004" s="2">
        <v>1495.7280000000001</v>
      </c>
      <c r="J2004" s="2">
        <v>1286.7919999999999</v>
      </c>
      <c r="K2004" s="2" t="s">
        <v>1327</v>
      </c>
    </row>
    <row r="2005" spans="9:11" x14ac:dyDescent="0.25">
      <c r="I2005" s="2">
        <v>1573.4880000000001</v>
      </c>
      <c r="J2005" s="2">
        <v>1286.7919999999999</v>
      </c>
      <c r="K2005" s="2" t="s">
        <v>1327</v>
      </c>
    </row>
    <row r="2006" spans="9:11" x14ac:dyDescent="0.25">
      <c r="I2006" s="2">
        <v>1651.248</v>
      </c>
      <c r="J2006" s="2">
        <v>1286.7919999999999</v>
      </c>
      <c r="K2006" s="2" t="s">
        <v>1327</v>
      </c>
    </row>
    <row r="2007" spans="9:11" x14ac:dyDescent="0.25">
      <c r="I2007" s="2">
        <v>1729.008</v>
      </c>
      <c r="J2007" s="2">
        <v>1286.7919999999999</v>
      </c>
      <c r="K2007" s="2" t="s">
        <v>1327</v>
      </c>
    </row>
    <row r="2008" spans="9:11" x14ac:dyDescent="0.25">
      <c r="I2008" s="2">
        <v>1806.768</v>
      </c>
      <c r="J2008" s="2">
        <v>1286.7919999999999</v>
      </c>
      <c r="K2008" s="2" t="s">
        <v>1327</v>
      </c>
    </row>
    <row r="2009" spans="9:11" x14ac:dyDescent="0.25">
      <c r="I2009" s="2">
        <v>1884.528</v>
      </c>
      <c r="J2009" s="2">
        <v>1286.7919999999999</v>
      </c>
      <c r="K2009" s="2" t="s">
        <v>1327</v>
      </c>
    </row>
    <row r="2010" spans="9:11" x14ac:dyDescent="0.25">
      <c r="I2010" s="2">
        <v>1962.288</v>
      </c>
      <c r="J2010" s="2">
        <v>1286.7919999999999</v>
      </c>
      <c r="K2010" s="2" t="s">
        <v>1327</v>
      </c>
    </row>
    <row r="2011" spans="9:11" x14ac:dyDescent="0.25">
      <c r="I2011" s="2">
        <v>2040.048</v>
      </c>
      <c r="J2011" s="2">
        <v>1286.7919999999999</v>
      </c>
      <c r="K2011" s="2" t="s">
        <v>1327</v>
      </c>
    </row>
    <row r="2012" spans="9:11" x14ac:dyDescent="0.25">
      <c r="I2012" s="2">
        <v>2117.808</v>
      </c>
      <c r="J2012" s="2">
        <v>1286.7919999999999</v>
      </c>
      <c r="K2012" s="2" t="s">
        <v>1327</v>
      </c>
    </row>
    <row r="2013" spans="9:11" x14ac:dyDescent="0.25">
      <c r="I2013" s="2">
        <v>2195.5680000000002</v>
      </c>
      <c r="J2013" s="2">
        <v>1286.7919999999999</v>
      </c>
      <c r="K2013" s="2" t="s">
        <v>1327</v>
      </c>
    </row>
    <row r="2014" spans="9:11" x14ac:dyDescent="0.25">
      <c r="I2014" s="2">
        <v>2273.328</v>
      </c>
      <c r="J2014" s="2">
        <v>1286.7919999999999</v>
      </c>
      <c r="K2014" s="2" t="s">
        <v>1327</v>
      </c>
    </row>
    <row r="2015" spans="9:11" x14ac:dyDescent="0.25">
      <c r="I2015" s="2">
        <v>2351.0880000000002</v>
      </c>
      <c r="J2015" s="2">
        <v>1286.7919999999999</v>
      </c>
      <c r="K2015" s="2" t="s">
        <v>1327</v>
      </c>
    </row>
    <row r="2016" spans="9:11" x14ac:dyDescent="0.25">
      <c r="I2016" s="2">
        <v>2428.848</v>
      </c>
      <c r="J2016" s="2">
        <v>1286.7919999999999</v>
      </c>
      <c r="K2016" s="2" t="s">
        <v>1327</v>
      </c>
    </row>
    <row r="2017" spans="9:11" x14ac:dyDescent="0.25">
      <c r="I2017" s="2">
        <v>2506.6080000000002</v>
      </c>
      <c r="J2017" s="2">
        <v>1286.7919999999999</v>
      </c>
      <c r="K2017" s="2" t="s">
        <v>1327</v>
      </c>
    </row>
    <row r="2018" spans="9:11" x14ac:dyDescent="0.25">
      <c r="I2018" s="2">
        <v>2584.3679999999999</v>
      </c>
      <c r="J2018" s="2">
        <v>1286.7919999999999</v>
      </c>
      <c r="K2018" s="2" t="s">
        <v>1327</v>
      </c>
    </row>
    <row r="2019" spans="9:11" x14ac:dyDescent="0.25">
      <c r="I2019" s="2">
        <v>2662.1280000000002</v>
      </c>
      <c r="J2019" s="2">
        <v>1286.7919999999999</v>
      </c>
      <c r="K2019" s="2" t="s">
        <v>1327</v>
      </c>
    </row>
    <row r="2020" spans="9:11" x14ac:dyDescent="0.25">
      <c r="I2020" s="2">
        <v>2739.8879999999999</v>
      </c>
      <c r="J2020" s="2">
        <v>1286.7919999999999</v>
      </c>
      <c r="K2020" s="2" t="s">
        <v>1327</v>
      </c>
    </row>
    <row r="2021" spans="9:11" x14ac:dyDescent="0.25">
      <c r="I2021" s="2">
        <v>2817.6480000000001</v>
      </c>
      <c r="J2021" s="2">
        <v>1286.7919999999999</v>
      </c>
      <c r="K2021" s="2" t="s">
        <v>1327</v>
      </c>
    </row>
    <row r="2022" spans="9:11" x14ac:dyDescent="0.25">
      <c r="I2022" s="2">
        <v>2895.4079999999999</v>
      </c>
      <c r="J2022" s="2">
        <v>1286.7919999999999</v>
      </c>
      <c r="K2022" s="2" t="s">
        <v>1327</v>
      </c>
    </row>
    <row r="2023" spans="9:11" x14ac:dyDescent="0.25">
      <c r="I2023" s="2">
        <v>2973.1680000000101</v>
      </c>
      <c r="J2023" s="2">
        <v>1286.7919999999999</v>
      </c>
      <c r="K2023" s="2" t="s">
        <v>1327</v>
      </c>
    </row>
    <row r="2024" spans="9:11" x14ac:dyDescent="0.25">
      <c r="I2024" s="2">
        <v>3050.9280000000099</v>
      </c>
      <c r="J2024" s="2">
        <v>1286.7919999999999</v>
      </c>
      <c r="K2024" s="2" t="s">
        <v>1327</v>
      </c>
    </row>
    <row r="2025" spans="9:11" x14ac:dyDescent="0.25">
      <c r="I2025" s="2">
        <v>3128.6880000000101</v>
      </c>
      <c r="J2025" s="2">
        <v>1286.7919999999999</v>
      </c>
      <c r="K2025" s="2" t="s">
        <v>1327</v>
      </c>
    </row>
    <row r="2026" spans="9:11" x14ac:dyDescent="0.25">
      <c r="I2026" s="2">
        <v>3206.4480000000099</v>
      </c>
      <c r="J2026" s="2">
        <v>1286.7919999999999</v>
      </c>
      <c r="K2026" s="2" t="s">
        <v>1327</v>
      </c>
    </row>
    <row r="2027" spans="9:11" x14ac:dyDescent="0.25">
      <c r="I2027" s="2">
        <v>3284.2080000000101</v>
      </c>
      <c r="J2027" s="2">
        <v>1286.7919999999999</v>
      </c>
      <c r="K2027" s="2" t="s">
        <v>1327</v>
      </c>
    </row>
    <row r="2028" spans="9:11" x14ac:dyDescent="0.25">
      <c r="I2028" s="2">
        <v>3361.9680000000099</v>
      </c>
      <c r="J2028" s="2">
        <v>1286.7919999999999</v>
      </c>
      <c r="K2028" s="2" t="s">
        <v>1327</v>
      </c>
    </row>
    <row r="2029" spans="9:11" x14ac:dyDescent="0.25">
      <c r="I2029" s="2">
        <v>3439.7280000000101</v>
      </c>
      <c r="J2029" s="2">
        <v>1286.7919999999999</v>
      </c>
      <c r="K2029" s="2" t="s">
        <v>1327</v>
      </c>
    </row>
    <row r="2030" spans="9:11" x14ac:dyDescent="0.25">
      <c r="I2030" s="2">
        <v>3517.4880000000098</v>
      </c>
      <c r="J2030" s="2">
        <v>1286.7919999999999</v>
      </c>
      <c r="K2030" s="2" t="s">
        <v>1327</v>
      </c>
    </row>
    <row r="2031" spans="9:11" x14ac:dyDescent="0.25">
      <c r="I2031" s="2">
        <v>3595.2480000000101</v>
      </c>
      <c r="J2031" s="2">
        <v>1286.7919999999999</v>
      </c>
      <c r="K2031" s="2" t="s">
        <v>1327</v>
      </c>
    </row>
    <row r="2032" spans="9:11" x14ac:dyDescent="0.25">
      <c r="I2032" s="2">
        <v>3673.0080000000098</v>
      </c>
      <c r="J2032" s="2">
        <v>1286.7919999999999</v>
      </c>
      <c r="K2032" s="2" t="s">
        <v>1327</v>
      </c>
    </row>
    <row r="2033" spans="9:11" x14ac:dyDescent="0.25">
      <c r="I2033" s="2">
        <v>3750.76800000001</v>
      </c>
      <c r="J2033" s="2">
        <v>1286.7919999999999</v>
      </c>
      <c r="K2033" s="2" t="s">
        <v>1327</v>
      </c>
    </row>
    <row r="2034" spans="9:11" x14ac:dyDescent="0.25">
      <c r="I2034" s="2">
        <v>3828.5280000000098</v>
      </c>
      <c r="J2034" s="2">
        <v>1286.7919999999999</v>
      </c>
      <c r="K2034" s="2" t="s">
        <v>1327</v>
      </c>
    </row>
    <row r="2035" spans="9:11" x14ac:dyDescent="0.25">
      <c r="I2035" s="2">
        <v>134.928</v>
      </c>
      <c r="J2035" s="2">
        <v>1264.1320000000001</v>
      </c>
      <c r="K2035" s="2" t="s">
        <v>72</v>
      </c>
    </row>
    <row r="2036" spans="9:11" x14ac:dyDescent="0.25">
      <c r="I2036" s="2">
        <v>212.68799999999999</v>
      </c>
      <c r="J2036" s="2">
        <v>1264.1320000000001</v>
      </c>
      <c r="K2036" s="2" t="s">
        <v>72</v>
      </c>
    </row>
    <row r="2037" spans="9:11" x14ac:dyDescent="0.25">
      <c r="I2037" s="2">
        <v>290.44799999999998</v>
      </c>
      <c r="J2037" s="2">
        <v>1264.1320000000001</v>
      </c>
      <c r="K2037" s="2" t="s">
        <v>72</v>
      </c>
    </row>
    <row r="2038" spans="9:11" x14ac:dyDescent="0.25">
      <c r="I2038" s="2">
        <v>368.20800000000003</v>
      </c>
      <c r="J2038" s="2">
        <v>1264.1320000000001</v>
      </c>
      <c r="K2038" s="2" t="s">
        <v>72</v>
      </c>
    </row>
    <row r="2039" spans="9:11" x14ac:dyDescent="0.25">
      <c r="I2039" s="2">
        <v>445.96800000000002</v>
      </c>
      <c r="J2039" s="2">
        <v>1264.1320000000001</v>
      </c>
      <c r="K2039" s="2" t="s">
        <v>72</v>
      </c>
    </row>
    <row r="2040" spans="9:11" x14ac:dyDescent="0.25">
      <c r="I2040" s="2">
        <v>523.72799999999995</v>
      </c>
      <c r="J2040" s="2">
        <v>1264.1320000000001</v>
      </c>
      <c r="K2040" s="2" t="s">
        <v>72</v>
      </c>
    </row>
    <row r="2041" spans="9:11" x14ac:dyDescent="0.25">
      <c r="I2041" s="2">
        <v>601.48800000000006</v>
      </c>
      <c r="J2041" s="2">
        <v>1264.1320000000001</v>
      </c>
      <c r="K2041" s="2" t="s">
        <v>72</v>
      </c>
    </row>
    <row r="2042" spans="9:11" x14ac:dyDescent="0.25">
      <c r="I2042" s="2">
        <v>679.24800000000005</v>
      </c>
      <c r="J2042" s="2">
        <v>1264.1320000000001</v>
      </c>
      <c r="K2042" s="2" t="s">
        <v>72</v>
      </c>
    </row>
    <row r="2043" spans="9:11" x14ac:dyDescent="0.25">
      <c r="I2043" s="2">
        <v>757.00800000000004</v>
      </c>
      <c r="J2043" s="2">
        <v>1264.1320000000001</v>
      </c>
      <c r="K2043" s="2" t="s">
        <v>72</v>
      </c>
    </row>
    <row r="2044" spans="9:11" x14ac:dyDescent="0.25">
      <c r="I2044" s="2">
        <v>834.76800000000003</v>
      </c>
      <c r="J2044" s="2">
        <v>1264.1320000000001</v>
      </c>
      <c r="K2044" s="2" t="s">
        <v>72</v>
      </c>
    </row>
    <row r="2045" spans="9:11" x14ac:dyDescent="0.25">
      <c r="I2045" s="2">
        <v>912.52800000000002</v>
      </c>
      <c r="J2045" s="2">
        <v>1264.1320000000001</v>
      </c>
      <c r="K2045" s="2" t="s">
        <v>72</v>
      </c>
    </row>
    <row r="2046" spans="9:11" x14ac:dyDescent="0.25">
      <c r="I2046" s="2">
        <v>990.28800000000001</v>
      </c>
      <c r="J2046" s="2">
        <v>1264.1320000000001</v>
      </c>
      <c r="K2046" s="2" t="s">
        <v>72</v>
      </c>
    </row>
    <row r="2047" spans="9:11" x14ac:dyDescent="0.25">
      <c r="I2047" s="2">
        <v>1068.048</v>
      </c>
      <c r="J2047" s="2">
        <v>1264.1320000000001</v>
      </c>
      <c r="K2047" s="2" t="s">
        <v>72</v>
      </c>
    </row>
    <row r="2048" spans="9:11" x14ac:dyDescent="0.25">
      <c r="I2048" s="2">
        <v>1145.808</v>
      </c>
      <c r="J2048" s="2">
        <v>1264.1320000000001</v>
      </c>
      <c r="K2048" s="2" t="s">
        <v>72</v>
      </c>
    </row>
    <row r="2049" spans="9:11" x14ac:dyDescent="0.25">
      <c r="I2049" s="2">
        <v>1223.568</v>
      </c>
      <c r="J2049" s="2">
        <v>1264.1320000000001</v>
      </c>
      <c r="K2049" s="2" t="s">
        <v>72</v>
      </c>
    </row>
    <row r="2050" spans="9:11" x14ac:dyDescent="0.25">
      <c r="I2050" s="2">
        <v>1301.328</v>
      </c>
      <c r="J2050" s="2">
        <v>1264.1320000000001</v>
      </c>
      <c r="K2050" s="2" t="s">
        <v>72</v>
      </c>
    </row>
    <row r="2051" spans="9:11" x14ac:dyDescent="0.25">
      <c r="I2051" s="2">
        <v>1379.088</v>
      </c>
      <c r="J2051" s="2">
        <v>1264.1320000000001</v>
      </c>
      <c r="K2051" s="2" t="s">
        <v>72</v>
      </c>
    </row>
    <row r="2052" spans="9:11" x14ac:dyDescent="0.25">
      <c r="I2052" s="2">
        <v>1456.848</v>
      </c>
      <c r="J2052" s="2">
        <v>1264.1320000000001</v>
      </c>
      <c r="K2052" s="2" t="s">
        <v>72</v>
      </c>
    </row>
    <row r="2053" spans="9:11" x14ac:dyDescent="0.25">
      <c r="I2053" s="2">
        <v>1534.6079999999999</v>
      </c>
      <c r="J2053" s="2">
        <v>1264.1320000000001</v>
      </c>
      <c r="K2053" s="2" t="s">
        <v>72</v>
      </c>
    </row>
    <row r="2054" spans="9:11" x14ac:dyDescent="0.25">
      <c r="I2054" s="2">
        <v>1612.3679999999999</v>
      </c>
      <c r="J2054" s="2">
        <v>1264.1320000000001</v>
      </c>
      <c r="K2054" s="2" t="s">
        <v>72</v>
      </c>
    </row>
    <row r="2055" spans="9:11" x14ac:dyDescent="0.25">
      <c r="I2055" s="2">
        <v>1690.1279999999999</v>
      </c>
      <c r="J2055" s="2">
        <v>1264.1320000000001</v>
      </c>
      <c r="K2055" s="2" t="s">
        <v>72</v>
      </c>
    </row>
    <row r="2056" spans="9:11" x14ac:dyDescent="0.25">
      <c r="I2056" s="2">
        <v>1767.8879999999999</v>
      </c>
      <c r="J2056" s="2">
        <v>1264.1320000000001</v>
      </c>
      <c r="K2056" s="2" t="s">
        <v>72</v>
      </c>
    </row>
    <row r="2057" spans="9:11" x14ac:dyDescent="0.25">
      <c r="I2057" s="2">
        <v>1845.6479999999999</v>
      </c>
      <c r="J2057" s="2">
        <v>1264.1320000000001</v>
      </c>
      <c r="K2057" s="2" t="s">
        <v>72</v>
      </c>
    </row>
    <row r="2058" spans="9:11" x14ac:dyDescent="0.25">
      <c r="I2058" s="2">
        <v>1923.4079999999999</v>
      </c>
      <c r="J2058" s="2">
        <v>1264.1320000000001</v>
      </c>
      <c r="K2058" s="2" t="s">
        <v>72</v>
      </c>
    </row>
    <row r="2059" spans="9:11" x14ac:dyDescent="0.25">
      <c r="I2059" s="2">
        <v>2001.1679999999999</v>
      </c>
      <c r="J2059" s="2">
        <v>1264.1320000000001</v>
      </c>
      <c r="K2059" s="2" t="s">
        <v>72</v>
      </c>
    </row>
    <row r="2060" spans="9:11" x14ac:dyDescent="0.25">
      <c r="I2060" s="2">
        <v>2078.9279999999999</v>
      </c>
      <c r="J2060" s="2">
        <v>1264.1320000000001</v>
      </c>
      <c r="K2060" s="2" t="s">
        <v>72</v>
      </c>
    </row>
    <row r="2061" spans="9:11" x14ac:dyDescent="0.25">
      <c r="I2061" s="2">
        <v>2156.6880000000001</v>
      </c>
      <c r="J2061" s="2">
        <v>1264.1320000000001</v>
      </c>
      <c r="K2061" s="2" t="s">
        <v>72</v>
      </c>
    </row>
    <row r="2062" spans="9:11" x14ac:dyDescent="0.25">
      <c r="I2062" s="2">
        <v>2234.4479999999999</v>
      </c>
      <c r="J2062" s="2">
        <v>1264.1320000000001</v>
      </c>
      <c r="K2062" s="2" t="s">
        <v>72</v>
      </c>
    </row>
    <row r="2063" spans="9:11" x14ac:dyDescent="0.25">
      <c r="I2063" s="2">
        <v>2312.2080000000001</v>
      </c>
      <c r="J2063" s="2">
        <v>1264.1320000000001</v>
      </c>
      <c r="K2063" s="2" t="s">
        <v>72</v>
      </c>
    </row>
    <row r="2064" spans="9:11" x14ac:dyDescent="0.25">
      <c r="I2064" s="2">
        <v>2389.9679999999998</v>
      </c>
      <c r="J2064" s="2">
        <v>1264.1320000000001</v>
      </c>
      <c r="K2064" s="2" t="s">
        <v>72</v>
      </c>
    </row>
    <row r="2065" spans="9:11" x14ac:dyDescent="0.25">
      <c r="I2065" s="2">
        <v>2467.7280000000001</v>
      </c>
      <c r="J2065" s="2">
        <v>1264.1320000000001</v>
      </c>
      <c r="K2065" s="2" t="s">
        <v>72</v>
      </c>
    </row>
    <row r="2066" spans="9:11" x14ac:dyDescent="0.25">
      <c r="I2066" s="2">
        <v>2545.4879999999998</v>
      </c>
      <c r="J2066" s="2">
        <v>1264.1320000000001</v>
      </c>
      <c r="K2066" s="2" t="s">
        <v>72</v>
      </c>
    </row>
    <row r="2067" spans="9:11" x14ac:dyDescent="0.25">
      <c r="I2067" s="2">
        <v>2623.248</v>
      </c>
      <c r="J2067" s="2">
        <v>1264.1320000000001</v>
      </c>
      <c r="K2067" s="2" t="s">
        <v>72</v>
      </c>
    </row>
    <row r="2068" spans="9:11" x14ac:dyDescent="0.25">
      <c r="I2068" s="2">
        <v>2701.0079999999998</v>
      </c>
      <c r="J2068" s="2">
        <v>1264.1320000000001</v>
      </c>
      <c r="K2068" s="2" t="s">
        <v>72</v>
      </c>
    </row>
    <row r="2069" spans="9:11" x14ac:dyDescent="0.25">
      <c r="I2069" s="2">
        <v>2778.768</v>
      </c>
      <c r="J2069" s="2">
        <v>1264.1320000000001</v>
      </c>
      <c r="K2069" s="2" t="s">
        <v>72</v>
      </c>
    </row>
    <row r="2070" spans="9:11" x14ac:dyDescent="0.25">
      <c r="I2070" s="2">
        <v>2856.5279999999998</v>
      </c>
      <c r="J2070" s="2">
        <v>1264.1320000000001</v>
      </c>
      <c r="K2070" s="2" t="s">
        <v>72</v>
      </c>
    </row>
    <row r="2071" spans="9:11" x14ac:dyDescent="0.25">
      <c r="I2071" s="2">
        <v>2934.28800000001</v>
      </c>
      <c r="J2071" s="2">
        <v>1264.1320000000001</v>
      </c>
      <c r="K2071" s="2" t="s">
        <v>72</v>
      </c>
    </row>
    <row r="2072" spans="9:11" x14ac:dyDescent="0.25">
      <c r="I2072" s="2">
        <v>3012.0480000000098</v>
      </c>
      <c r="J2072" s="2">
        <v>1264.1320000000001</v>
      </c>
      <c r="K2072" s="2" t="s">
        <v>72</v>
      </c>
    </row>
    <row r="2073" spans="9:11" x14ac:dyDescent="0.25">
      <c r="I2073" s="2">
        <v>3089.80800000001</v>
      </c>
      <c r="J2073" s="2">
        <v>1264.1320000000001</v>
      </c>
      <c r="K2073" s="2" t="s">
        <v>72</v>
      </c>
    </row>
    <row r="2074" spans="9:11" x14ac:dyDescent="0.25">
      <c r="I2074" s="2">
        <v>3167.5680000000102</v>
      </c>
      <c r="J2074" s="2">
        <v>1264.1320000000001</v>
      </c>
      <c r="K2074" s="2" t="s">
        <v>72</v>
      </c>
    </row>
    <row r="2075" spans="9:11" x14ac:dyDescent="0.25">
      <c r="I2075" s="2">
        <v>3245.32800000001</v>
      </c>
      <c r="J2075" s="2">
        <v>1264.1320000000001</v>
      </c>
      <c r="K2075" s="2" t="s">
        <v>72</v>
      </c>
    </row>
    <row r="2076" spans="9:11" x14ac:dyDescent="0.25">
      <c r="I2076" s="2">
        <v>3323.0880000000102</v>
      </c>
      <c r="J2076" s="2">
        <v>1264.1320000000001</v>
      </c>
      <c r="K2076" s="2" t="s">
        <v>72</v>
      </c>
    </row>
    <row r="2077" spans="9:11" x14ac:dyDescent="0.25">
      <c r="I2077" s="2">
        <v>3400.84800000001</v>
      </c>
      <c r="J2077" s="2">
        <v>1264.1320000000001</v>
      </c>
      <c r="K2077" s="2" t="s">
        <v>72</v>
      </c>
    </row>
    <row r="2078" spans="9:11" x14ac:dyDescent="0.25">
      <c r="I2078" s="2">
        <v>3478.6080000000102</v>
      </c>
      <c r="J2078" s="2">
        <v>1264.1320000000001</v>
      </c>
      <c r="K2078" s="2" t="s">
        <v>72</v>
      </c>
    </row>
    <row r="2079" spans="9:11" x14ac:dyDescent="0.25">
      <c r="I2079" s="2">
        <v>3556.3680000000099</v>
      </c>
      <c r="J2079" s="2">
        <v>1264.1320000000001</v>
      </c>
      <c r="K2079" s="2" t="s">
        <v>72</v>
      </c>
    </row>
    <row r="2080" spans="9:11" x14ac:dyDescent="0.25">
      <c r="I2080" s="2">
        <v>3634.1280000000102</v>
      </c>
      <c r="J2080" s="2">
        <v>1264.1320000000001</v>
      </c>
      <c r="K2080" s="2" t="s">
        <v>72</v>
      </c>
    </row>
    <row r="2081" spans="9:11" x14ac:dyDescent="0.25">
      <c r="I2081" s="2">
        <v>3711.8880000000099</v>
      </c>
      <c r="J2081" s="2">
        <v>1264.1320000000001</v>
      </c>
      <c r="K2081" s="2" t="s">
        <v>72</v>
      </c>
    </row>
    <row r="2082" spans="9:11" x14ac:dyDescent="0.25">
      <c r="I2082" s="2">
        <v>3789.6480000000101</v>
      </c>
      <c r="J2082" s="2">
        <v>1264.1320000000001</v>
      </c>
      <c r="K2082" s="2" t="s">
        <v>72</v>
      </c>
    </row>
    <row r="2083" spans="9:11" x14ac:dyDescent="0.25">
      <c r="I2083" s="2">
        <v>96.048000000000002</v>
      </c>
      <c r="J2083" s="2">
        <v>1241.472</v>
      </c>
      <c r="K2083" s="2" t="s">
        <v>72</v>
      </c>
    </row>
    <row r="2084" spans="9:11" x14ac:dyDescent="0.25">
      <c r="I2084" s="2">
        <v>173.80799999999999</v>
      </c>
      <c r="J2084" s="2">
        <v>1241.472</v>
      </c>
      <c r="K2084" s="2" t="s">
        <v>72</v>
      </c>
    </row>
    <row r="2085" spans="9:11" x14ac:dyDescent="0.25">
      <c r="I2085" s="2">
        <v>251.56800000000001</v>
      </c>
      <c r="J2085" s="2">
        <v>1241.472</v>
      </c>
      <c r="K2085" s="2" t="s">
        <v>72</v>
      </c>
    </row>
    <row r="2086" spans="9:11" x14ac:dyDescent="0.25">
      <c r="I2086" s="2">
        <v>329.32799999999997</v>
      </c>
      <c r="J2086" s="2">
        <v>1241.472</v>
      </c>
      <c r="K2086" s="2" t="s">
        <v>1327</v>
      </c>
    </row>
    <row r="2087" spans="9:11" x14ac:dyDescent="0.25">
      <c r="I2087" s="2">
        <v>407.08800000000002</v>
      </c>
      <c r="J2087" s="2">
        <v>1241.472</v>
      </c>
      <c r="K2087" s="2" t="s">
        <v>1327</v>
      </c>
    </row>
    <row r="2088" spans="9:11" x14ac:dyDescent="0.25">
      <c r="I2088" s="2">
        <v>484.84800000000001</v>
      </c>
      <c r="J2088" s="2">
        <v>1241.472</v>
      </c>
      <c r="K2088" s="2" t="s">
        <v>1327</v>
      </c>
    </row>
    <row r="2089" spans="9:11" x14ac:dyDescent="0.25">
      <c r="I2089" s="2">
        <v>562.60799999999995</v>
      </c>
      <c r="J2089" s="2">
        <v>1241.472</v>
      </c>
      <c r="K2089" s="2" t="s">
        <v>1327</v>
      </c>
    </row>
    <row r="2090" spans="9:11" x14ac:dyDescent="0.25">
      <c r="I2090" s="2">
        <v>640.36800000000005</v>
      </c>
      <c r="J2090" s="2">
        <v>1241.472</v>
      </c>
      <c r="K2090" s="2" t="s">
        <v>1327</v>
      </c>
    </row>
    <row r="2091" spans="9:11" x14ac:dyDescent="0.25">
      <c r="I2091" s="2">
        <v>718.12800000000004</v>
      </c>
      <c r="J2091" s="2">
        <v>1241.472</v>
      </c>
      <c r="K2091" s="2" t="s">
        <v>1327</v>
      </c>
    </row>
    <row r="2092" spans="9:11" x14ac:dyDescent="0.25">
      <c r="I2092" s="2">
        <v>795.88800000000003</v>
      </c>
      <c r="J2092" s="2">
        <v>1241.472</v>
      </c>
      <c r="K2092" s="2" t="s">
        <v>1327</v>
      </c>
    </row>
    <row r="2093" spans="9:11" x14ac:dyDescent="0.25">
      <c r="I2093" s="2">
        <v>873.64800000000002</v>
      </c>
      <c r="J2093" s="2">
        <v>1241.472</v>
      </c>
      <c r="K2093" s="2" t="s">
        <v>1327</v>
      </c>
    </row>
    <row r="2094" spans="9:11" x14ac:dyDescent="0.25">
      <c r="I2094" s="2">
        <v>951.40800000000002</v>
      </c>
      <c r="J2094" s="2">
        <v>1241.472</v>
      </c>
      <c r="K2094" s="2" t="s">
        <v>1327</v>
      </c>
    </row>
    <row r="2095" spans="9:11" x14ac:dyDescent="0.25">
      <c r="I2095" s="2">
        <v>1029.1679999999999</v>
      </c>
      <c r="J2095" s="2">
        <v>1241.472</v>
      </c>
      <c r="K2095" s="2" t="s">
        <v>1327</v>
      </c>
    </row>
    <row r="2096" spans="9:11" x14ac:dyDescent="0.25">
      <c r="I2096" s="2">
        <v>1106.9280000000001</v>
      </c>
      <c r="J2096" s="2">
        <v>1241.472</v>
      </c>
      <c r="K2096" s="2" t="s">
        <v>1327</v>
      </c>
    </row>
    <row r="2097" spans="9:11" x14ac:dyDescent="0.25">
      <c r="I2097" s="2">
        <v>1184.6880000000001</v>
      </c>
      <c r="J2097" s="2">
        <v>1241.472</v>
      </c>
      <c r="K2097" s="2" t="s">
        <v>1327</v>
      </c>
    </row>
    <row r="2098" spans="9:11" x14ac:dyDescent="0.25">
      <c r="I2098" s="2">
        <v>1262.4480000000001</v>
      </c>
      <c r="J2098" s="2">
        <v>1241.472</v>
      </c>
      <c r="K2098" s="2" t="s">
        <v>1327</v>
      </c>
    </row>
    <row r="2099" spans="9:11" x14ac:dyDescent="0.25">
      <c r="I2099" s="2">
        <v>1340.2080000000001</v>
      </c>
      <c r="J2099" s="2">
        <v>1241.472</v>
      </c>
      <c r="K2099" s="2" t="s">
        <v>1327</v>
      </c>
    </row>
    <row r="2100" spans="9:11" x14ac:dyDescent="0.25">
      <c r="I2100" s="2">
        <v>1417.9680000000001</v>
      </c>
      <c r="J2100" s="2">
        <v>1241.472</v>
      </c>
      <c r="K2100" s="2" t="s">
        <v>1327</v>
      </c>
    </row>
    <row r="2101" spans="9:11" x14ac:dyDescent="0.25">
      <c r="I2101" s="2">
        <v>1495.7280000000001</v>
      </c>
      <c r="J2101" s="2">
        <v>1241.472</v>
      </c>
      <c r="K2101" s="2" t="s">
        <v>1327</v>
      </c>
    </row>
    <row r="2102" spans="9:11" x14ac:dyDescent="0.25">
      <c r="I2102" s="2">
        <v>1573.4880000000001</v>
      </c>
      <c r="J2102" s="2">
        <v>1241.472</v>
      </c>
      <c r="K2102" s="2" t="s">
        <v>1327</v>
      </c>
    </row>
    <row r="2103" spans="9:11" x14ac:dyDescent="0.25">
      <c r="I2103" s="2">
        <v>1651.248</v>
      </c>
      <c r="J2103" s="2">
        <v>1241.472</v>
      </c>
      <c r="K2103" s="2" t="s">
        <v>1327</v>
      </c>
    </row>
    <row r="2104" spans="9:11" x14ac:dyDescent="0.25">
      <c r="I2104" s="2">
        <v>1729.008</v>
      </c>
      <c r="J2104" s="2">
        <v>1241.472</v>
      </c>
      <c r="K2104" s="2" t="s">
        <v>1327</v>
      </c>
    </row>
    <row r="2105" spans="9:11" x14ac:dyDescent="0.25">
      <c r="I2105" s="2">
        <v>1806.768</v>
      </c>
      <c r="J2105" s="2">
        <v>1241.472</v>
      </c>
      <c r="K2105" s="2" t="s">
        <v>1327</v>
      </c>
    </row>
    <row r="2106" spans="9:11" x14ac:dyDescent="0.25">
      <c r="I2106" s="2">
        <v>1884.528</v>
      </c>
      <c r="J2106" s="2">
        <v>1241.472</v>
      </c>
      <c r="K2106" s="2" t="s">
        <v>1327</v>
      </c>
    </row>
    <row r="2107" spans="9:11" x14ac:dyDescent="0.25">
      <c r="I2107" s="2">
        <v>1962.288</v>
      </c>
      <c r="J2107" s="2">
        <v>1241.472</v>
      </c>
      <c r="K2107" s="2" t="s">
        <v>1327</v>
      </c>
    </row>
    <row r="2108" spans="9:11" x14ac:dyDescent="0.25">
      <c r="I2108" s="2">
        <v>2040.048</v>
      </c>
      <c r="J2108" s="2">
        <v>1241.472</v>
      </c>
      <c r="K2108" s="2" t="s">
        <v>1327</v>
      </c>
    </row>
    <row r="2109" spans="9:11" x14ac:dyDescent="0.25">
      <c r="I2109" s="2">
        <v>2117.808</v>
      </c>
      <c r="J2109" s="2">
        <v>1241.472</v>
      </c>
      <c r="K2109" s="2" t="s">
        <v>1327</v>
      </c>
    </row>
    <row r="2110" spans="9:11" x14ac:dyDescent="0.25">
      <c r="I2110" s="2">
        <v>2195.5680000000002</v>
      </c>
      <c r="J2110" s="2">
        <v>1241.472</v>
      </c>
      <c r="K2110" s="2" t="s">
        <v>1327</v>
      </c>
    </row>
    <row r="2111" spans="9:11" x14ac:dyDescent="0.25">
      <c r="I2111" s="2">
        <v>2273.328</v>
      </c>
      <c r="J2111" s="2">
        <v>1241.472</v>
      </c>
      <c r="K2111" s="2" t="s">
        <v>1327</v>
      </c>
    </row>
    <row r="2112" spans="9:11" x14ac:dyDescent="0.25">
      <c r="I2112" s="2">
        <v>2351.0880000000002</v>
      </c>
      <c r="J2112" s="2">
        <v>1241.472</v>
      </c>
      <c r="K2112" s="2" t="s">
        <v>1327</v>
      </c>
    </row>
    <row r="2113" spans="9:11" x14ac:dyDescent="0.25">
      <c r="I2113" s="2">
        <v>2428.848</v>
      </c>
      <c r="J2113" s="2">
        <v>1241.472</v>
      </c>
      <c r="K2113" s="2" t="s">
        <v>1327</v>
      </c>
    </row>
    <row r="2114" spans="9:11" x14ac:dyDescent="0.25">
      <c r="I2114" s="2">
        <v>2506.6080000000002</v>
      </c>
      <c r="J2114" s="2">
        <v>1241.472</v>
      </c>
      <c r="K2114" s="2" t="s">
        <v>1327</v>
      </c>
    </row>
    <row r="2115" spans="9:11" x14ac:dyDescent="0.25">
      <c r="I2115" s="2">
        <v>2584.3679999999999</v>
      </c>
      <c r="J2115" s="2">
        <v>1241.472</v>
      </c>
      <c r="K2115" s="2" t="s">
        <v>1327</v>
      </c>
    </row>
    <row r="2116" spans="9:11" x14ac:dyDescent="0.25">
      <c r="I2116" s="2">
        <v>2662.1280000000002</v>
      </c>
      <c r="J2116" s="2">
        <v>1241.472</v>
      </c>
      <c r="K2116" s="2" t="s">
        <v>1327</v>
      </c>
    </row>
    <row r="2117" spans="9:11" x14ac:dyDescent="0.25">
      <c r="I2117" s="2">
        <v>2739.8879999999999</v>
      </c>
      <c r="J2117" s="2">
        <v>1241.472</v>
      </c>
      <c r="K2117" s="2" t="s">
        <v>1327</v>
      </c>
    </row>
    <row r="2118" spans="9:11" x14ac:dyDescent="0.25">
      <c r="I2118" s="2">
        <v>2817.6480000000001</v>
      </c>
      <c r="J2118" s="2">
        <v>1241.472</v>
      </c>
      <c r="K2118" s="2" t="s">
        <v>1327</v>
      </c>
    </row>
    <row r="2119" spans="9:11" x14ac:dyDescent="0.25">
      <c r="I2119" s="2">
        <v>2895.4079999999999</v>
      </c>
      <c r="J2119" s="2">
        <v>1241.472</v>
      </c>
      <c r="K2119" s="2" t="s">
        <v>1327</v>
      </c>
    </row>
    <row r="2120" spans="9:11" x14ac:dyDescent="0.25">
      <c r="I2120" s="2">
        <v>2973.1680000000101</v>
      </c>
      <c r="J2120" s="2">
        <v>1241.472</v>
      </c>
      <c r="K2120" s="2" t="s">
        <v>1327</v>
      </c>
    </row>
    <row r="2121" spans="9:11" x14ac:dyDescent="0.25">
      <c r="I2121" s="2">
        <v>3050.9280000000099</v>
      </c>
      <c r="J2121" s="2">
        <v>1241.472</v>
      </c>
      <c r="K2121" s="2" t="s">
        <v>1327</v>
      </c>
    </row>
    <row r="2122" spans="9:11" x14ac:dyDescent="0.25">
      <c r="I2122" s="2">
        <v>3128.6880000000101</v>
      </c>
      <c r="J2122" s="2">
        <v>1241.472</v>
      </c>
      <c r="K2122" s="2" t="s">
        <v>1327</v>
      </c>
    </row>
    <row r="2123" spans="9:11" x14ac:dyDescent="0.25">
      <c r="I2123" s="2">
        <v>3206.4480000000099</v>
      </c>
      <c r="J2123" s="2">
        <v>1241.472</v>
      </c>
      <c r="K2123" s="2" t="s">
        <v>1327</v>
      </c>
    </row>
    <row r="2124" spans="9:11" x14ac:dyDescent="0.25">
      <c r="I2124" s="2">
        <v>3284.2080000000101</v>
      </c>
      <c r="J2124" s="2">
        <v>1241.472</v>
      </c>
      <c r="K2124" s="2" t="s">
        <v>1327</v>
      </c>
    </row>
    <row r="2125" spans="9:11" x14ac:dyDescent="0.25">
      <c r="I2125" s="2">
        <v>3361.9680000000099</v>
      </c>
      <c r="J2125" s="2">
        <v>1241.472</v>
      </c>
      <c r="K2125" s="2" t="s">
        <v>1327</v>
      </c>
    </row>
    <row r="2126" spans="9:11" x14ac:dyDescent="0.25">
      <c r="I2126" s="2">
        <v>3439.7280000000101</v>
      </c>
      <c r="J2126" s="2">
        <v>1241.472</v>
      </c>
      <c r="K2126" s="2" t="s">
        <v>1327</v>
      </c>
    </row>
    <row r="2127" spans="9:11" x14ac:dyDescent="0.25">
      <c r="I2127" s="2">
        <v>3517.4880000000098</v>
      </c>
      <c r="J2127" s="2">
        <v>1241.472</v>
      </c>
      <c r="K2127" s="2" t="s">
        <v>1327</v>
      </c>
    </row>
    <row r="2128" spans="9:11" x14ac:dyDescent="0.25">
      <c r="I2128" s="2">
        <v>3595.2480000000101</v>
      </c>
      <c r="J2128" s="2">
        <v>1241.472</v>
      </c>
      <c r="K2128" s="2" t="s">
        <v>1327</v>
      </c>
    </row>
    <row r="2129" spans="9:11" x14ac:dyDescent="0.25">
      <c r="I2129" s="2">
        <v>3673.0080000000098</v>
      </c>
      <c r="J2129" s="2">
        <v>1241.472</v>
      </c>
      <c r="K2129" s="2" t="s">
        <v>1327</v>
      </c>
    </row>
    <row r="2130" spans="9:11" x14ac:dyDescent="0.25">
      <c r="I2130" s="2">
        <v>3750.76800000001</v>
      </c>
      <c r="J2130" s="2">
        <v>1241.472</v>
      </c>
      <c r="K2130" s="2" t="s">
        <v>1327</v>
      </c>
    </row>
    <row r="2131" spans="9:11" x14ac:dyDescent="0.25">
      <c r="I2131" s="2">
        <v>3828.5280000000098</v>
      </c>
      <c r="J2131" s="2">
        <v>1241.472</v>
      </c>
      <c r="K2131" s="2" t="s">
        <v>1327</v>
      </c>
    </row>
    <row r="2132" spans="9:11" x14ac:dyDescent="0.25">
      <c r="I2132" s="2">
        <v>134.928</v>
      </c>
      <c r="J2132" s="2">
        <v>1218.8119999999999</v>
      </c>
      <c r="K2132" s="2" t="s">
        <v>72</v>
      </c>
    </row>
    <row r="2133" spans="9:11" x14ac:dyDescent="0.25">
      <c r="I2133" s="2">
        <v>212.68799999999999</v>
      </c>
      <c r="J2133" s="2">
        <v>1218.8119999999999</v>
      </c>
      <c r="K2133" s="2" t="s">
        <v>72</v>
      </c>
    </row>
    <row r="2134" spans="9:11" x14ac:dyDescent="0.25">
      <c r="I2134" s="2">
        <v>290.44799999999998</v>
      </c>
      <c r="J2134" s="2">
        <v>1218.8119999999999</v>
      </c>
      <c r="K2134" s="2" t="s">
        <v>72</v>
      </c>
    </row>
    <row r="2135" spans="9:11" x14ac:dyDescent="0.25">
      <c r="I2135" s="2">
        <v>368.20800000000003</v>
      </c>
      <c r="J2135" s="2">
        <v>1218.8119999999999</v>
      </c>
      <c r="K2135" s="2" t="s">
        <v>72</v>
      </c>
    </row>
    <row r="2136" spans="9:11" x14ac:dyDescent="0.25">
      <c r="I2136" s="2">
        <v>445.96800000000002</v>
      </c>
      <c r="J2136" s="2">
        <v>1218.8119999999999</v>
      </c>
      <c r="K2136" s="2" t="s">
        <v>72</v>
      </c>
    </row>
    <row r="2137" spans="9:11" x14ac:dyDescent="0.25">
      <c r="I2137" s="2">
        <v>523.72799999999995</v>
      </c>
      <c r="J2137" s="2">
        <v>1218.8119999999999</v>
      </c>
      <c r="K2137" s="2" t="s">
        <v>72</v>
      </c>
    </row>
    <row r="2138" spans="9:11" x14ac:dyDescent="0.25">
      <c r="I2138" s="2">
        <v>601.48800000000006</v>
      </c>
      <c r="J2138" s="2">
        <v>1218.8119999999999</v>
      </c>
      <c r="K2138" s="2" t="s">
        <v>72</v>
      </c>
    </row>
    <row r="2139" spans="9:11" x14ac:dyDescent="0.25">
      <c r="I2139" s="2">
        <v>679.24800000000005</v>
      </c>
      <c r="J2139" s="2">
        <v>1218.8119999999999</v>
      </c>
      <c r="K2139" s="2" t="s">
        <v>72</v>
      </c>
    </row>
    <row r="2140" spans="9:11" x14ac:dyDescent="0.25">
      <c r="I2140" s="2">
        <v>757.00800000000004</v>
      </c>
      <c r="J2140" s="2">
        <v>1218.8119999999999</v>
      </c>
      <c r="K2140" s="2" t="s">
        <v>72</v>
      </c>
    </row>
    <row r="2141" spans="9:11" x14ac:dyDescent="0.25">
      <c r="I2141" s="2">
        <v>834.76800000000003</v>
      </c>
      <c r="J2141" s="2">
        <v>1218.8119999999999</v>
      </c>
      <c r="K2141" s="2" t="s">
        <v>72</v>
      </c>
    </row>
    <row r="2142" spans="9:11" x14ac:dyDescent="0.25">
      <c r="I2142" s="2">
        <v>912.52800000000002</v>
      </c>
      <c r="J2142" s="2">
        <v>1218.8119999999999</v>
      </c>
      <c r="K2142" s="2" t="s">
        <v>72</v>
      </c>
    </row>
    <row r="2143" spans="9:11" x14ac:dyDescent="0.25">
      <c r="I2143" s="2">
        <v>990.28800000000001</v>
      </c>
      <c r="J2143" s="2">
        <v>1218.8119999999999</v>
      </c>
      <c r="K2143" s="2" t="s">
        <v>72</v>
      </c>
    </row>
    <row r="2144" spans="9:11" x14ac:dyDescent="0.25">
      <c r="I2144" s="2">
        <v>1068.048</v>
      </c>
      <c r="J2144" s="2">
        <v>1218.8119999999999</v>
      </c>
      <c r="K2144" s="2" t="s">
        <v>72</v>
      </c>
    </row>
    <row r="2145" spans="9:11" x14ac:dyDescent="0.25">
      <c r="I2145" s="2">
        <v>1145.808</v>
      </c>
      <c r="J2145" s="2">
        <v>1218.8119999999999</v>
      </c>
      <c r="K2145" s="2" t="s">
        <v>72</v>
      </c>
    </row>
    <row r="2146" spans="9:11" x14ac:dyDescent="0.25">
      <c r="I2146" s="2">
        <v>1223.568</v>
      </c>
      <c r="J2146" s="2">
        <v>1218.8119999999999</v>
      </c>
      <c r="K2146" s="2" t="s">
        <v>72</v>
      </c>
    </row>
    <row r="2147" spans="9:11" x14ac:dyDescent="0.25">
      <c r="I2147" s="2">
        <v>1301.328</v>
      </c>
      <c r="J2147" s="2">
        <v>1218.8119999999999</v>
      </c>
      <c r="K2147" s="2" t="s">
        <v>72</v>
      </c>
    </row>
    <row r="2148" spans="9:11" x14ac:dyDescent="0.25">
      <c r="I2148" s="2">
        <v>1379.088</v>
      </c>
      <c r="J2148" s="2">
        <v>1218.8119999999999</v>
      </c>
      <c r="K2148" s="2" t="s">
        <v>72</v>
      </c>
    </row>
    <row r="2149" spans="9:11" x14ac:dyDescent="0.25">
      <c r="I2149" s="2">
        <v>1456.848</v>
      </c>
      <c r="J2149" s="2">
        <v>1218.8119999999999</v>
      </c>
      <c r="K2149" s="2" t="s">
        <v>72</v>
      </c>
    </row>
    <row r="2150" spans="9:11" x14ac:dyDescent="0.25">
      <c r="I2150" s="2">
        <v>1534.6079999999999</v>
      </c>
      <c r="J2150" s="2">
        <v>1218.8119999999999</v>
      </c>
      <c r="K2150" s="2" t="s">
        <v>72</v>
      </c>
    </row>
    <row r="2151" spans="9:11" x14ac:dyDescent="0.25">
      <c r="I2151" s="2">
        <v>1612.3679999999999</v>
      </c>
      <c r="J2151" s="2">
        <v>1218.8119999999999</v>
      </c>
      <c r="K2151" s="2" t="s">
        <v>72</v>
      </c>
    </row>
    <row r="2152" spans="9:11" x14ac:dyDescent="0.25">
      <c r="I2152" s="2">
        <v>1690.1279999999999</v>
      </c>
      <c r="J2152" s="2">
        <v>1218.8119999999999</v>
      </c>
      <c r="K2152" s="2" t="s">
        <v>72</v>
      </c>
    </row>
    <row r="2153" spans="9:11" x14ac:dyDescent="0.25">
      <c r="I2153" s="2">
        <v>1767.8879999999999</v>
      </c>
      <c r="J2153" s="2">
        <v>1218.8119999999999</v>
      </c>
      <c r="K2153" s="2" t="s">
        <v>72</v>
      </c>
    </row>
    <row r="2154" spans="9:11" x14ac:dyDescent="0.25">
      <c r="I2154" s="2">
        <v>1845.6479999999999</v>
      </c>
      <c r="J2154" s="2">
        <v>1218.8119999999999</v>
      </c>
      <c r="K2154" s="2" t="s">
        <v>72</v>
      </c>
    </row>
    <row r="2155" spans="9:11" x14ac:dyDescent="0.25">
      <c r="I2155" s="2">
        <v>1923.4079999999999</v>
      </c>
      <c r="J2155" s="2">
        <v>1218.8119999999999</v>
      </c>
      <c r="K2155" s="2" t="s">
        <v>72</v>
      </c>
    </row>
    <row r="2156" spans="9:11" x14ac:dyDescent="0.25">
      <c r="I2156" s="2">
        <v>2001.1679999999999</v>
      </c>
      <c r="J2156" s="2">
        <v>1218.8119999999999</v>
      </c>
      <c r="K2156" s="2" t="s">
        <v>72</v>
      </c>
    </row>
    <row r="2157" spans="9:11" x14ac:dyDescent="0.25">
      <c r="I2157" s="2">
        <v>2078.9279999999999</v>
      </c>
      <c r="J2157" s="2">
        <v>1218.8119999999999</v>
      </c>
      <c r="K2157" s="2" t="s">
        <v>72</v>
      </c>
    </row>
    <row r="2158" spans="9:11" x14ac:dyDescent="0.25">
      <c r="I2158" s="2">
        <v>2156.6880000000001</v>
      </c>
      <c r="J2158" s="2">
        <v>1218.8119999999999</v>
      </c>
      <c r="K2158" s="2" t="s">
        <v>72</v>
      </c>
    </row>
    <row r="2159" spans="9:11" x14ac:dyDescent="0.25">
      <c r="I2159" s="2">
        <v>2234.4479999999999</v>
      </c>
      <c r="J2159" s="2">
        <v>1218.8119999999999</v>
      </c>
      <c r="K2159" s="2" t="s">
        <v>72</v>
      </c>
    </row>
    <row r="2160" spans="9:11" x14ac:dyDescent="0.25">
      <c r="I2160" s="2">
        <v>2312.2080000000001</v>
      </c>
      <c r="J2160" s="2">
        <v>1218.8119999999999</v>
      </c>
      <c r="K2160" s="2" t="s">
        <v>72</v>
      </c>
    </row>
    <row r="2161" spans="9:11" x14ac:dyDescent="0.25">
      <c r="I2161" s="2">
        <v>2389.9679999999998</v>
      </c>
      <c r="J2161" s="2">
        <v>1218.8119999999999</v>
      </c>
      <c r="K2161" s="2" t="s">
        <v>72</v>
      </c>
    </row>
    <row r="2162" spans="9:11" x14ac:dyDescent="0.25">
      <c r="I2162" s="2">
        <v>2467.7280000000001</v>
      </c>
      <c r="J2162" s="2">
        <v>1218.8119999999999</v>
      </c>
      <c r="K2162" s="2" t="s">
        <v>72</v>
      </c>
    </row>
    <row r="2163" spans="9:11" x14ac:dyDescent="0.25">
      <c r="I2163" s="2">
        <v>2545.4879999999998</v>
      </c>
      <c r="J2163" s="2">
        <v>1218.8119999999999</v>
      </c>
      <c r="K2163" s="2" t="s">
        <v>72</v>
      </c>
    </row>
    <row r="2164" spans="9:11" x14ac:dyDescent="0.25">
      <c r="I2164" s="2">
        <v>2623.248</v>
      </c>
      <c r="J2164" s="2">
        <v>1218.8119999999999</v>
      </c>
      <c r="K2164" s="2" t="s">
        <v>72</v>
      </c>
    </row>
    <row r="2165" spans="9:11" x14ac:dyDescent="0.25">
      <c r="I2165" s="2">
        <v>2701.0079999999998</v>
      </c>
      <c r="J2165" s="2">
        <v>1218.8119999999999</v>
      </c>
      <c r="K2165" s="2" t="s">
        <v>72</v>
      </c>
    </row>
    <row r="2166" spans="9:11" x14ac:dyDescent="0.25">
      <c r="I2166" s="2">
        <v>2778.768</v>
      </c>
      <c r="J2166" s="2">
        <v>1218.8119999999999</v>
      </c>
      <c r="K2166" s="2" t="s">
        <v>72</v>
      </c>
    </row>
    <row r="2167" spans="9:11" x14ac:dyDescent="0.25">
      <c r="I2167" s="2">
        <v>2856.5279999999998</v>
      </c>
      <c r="J2167" s="2">
        <v>1218.8119999999999</v>
      </c>
      <c r="K2167" s="2" t="s">
        <v>72</v>
      </c>
    </row>
    <row r="2168" spans="9:11" x14ac:dyDescent="0.25">
      <c r="I2168" s="2">
        <v>2934.28800000001</v>
      </c>
      <c r="J2168" s="2">
        <v>1218.8119999999999</v>
      </c>
      <c r="K2168" s="2" t="s">
        <v>72</v>
      </c>
    </row>
    <row r="2169" spans="9:11" x14ac:dyDescent="0.25">
      <c r="I2169" s="2">
        <v>3012.0480000000098</v>
      </c>
      <c r="J2169" s="2">
        <v>1218.8119999999999</v>
      </c>
      <c r="K2169" s="2" t="s">
        <v>72</v>
      </c>
    </row>
    <row r="2170" spans="9:11" x14ac:dyDescent="0.25">
      <c r="I2170" s="2">
        <v>3089.80800000001</v>
      </c>
      <c r="J2170" s="2">
        <v>1218.8119999999999</v>
      </c>
      <c r="K2170" s="2" t="s">
        <v>72</v>
      </c>
    </row>
    <row r="2171" spans="9:11" x14ac:dyDescent="0.25">
      <c r="I2171" s="2">
        <v>3167.5680000000102</v>
      </c>
      <c r="J2171" s="2">
        <v>1218.8119999999999</v>
      </c>
      <c r="K2171" s="2" t="s">
        <v>72</v>
      </c>
    </row>
    <row r="2172" spans="9:11" x14ac:dyDescent="0.25">
      <c r="I2172" s="2">
        <v>3245.32800000001</v>
      </c>
      <c r="J2172" s="2">
        <v>1218.8119999999999</v>
      </c>
      <c r="K2172" s="2" t="s">
        <v>72</v>
      </c>
    </row>
    <row r="2173" spans="9:11" x14ac:dyDescent="0.25">
      <c r="I2173" s="2">
        <v>3323.0880000000102</v>
      </c>
      <c r="J2173" s="2">
        <v>1218.8119999999999</v>
      </c>
      <c r="K2173" s="2" t="s">
        <v>72</v>
      </c>
    </row>
    <row r="2174" spans="9:11" x14ac:dyDescent="0.25">
      <c r="I2174" s="2">
        <v>3400.84800000001</v>
      </c>
      <c r="J2174" s="2">
        <v>1218.8119999999999</v>
      </c>
      <c r="K2174" s="2" t="s">
        <v>72</v>
      </c>
    </row>
    <row r="2175" spans="9:11" x14ac:dyDescent="0.25">
      <c r="I2175" s="2">
        <v>3478.6080000000102</v>
      </c>
      <c r="J2175" s="2">
        <v>1218.8119999999999</v>
      </c>
      <c r="K2175" s="2" t="s">
        <v>72</v>
      </c>
    </row>
    <row r="2176" spans="9:11" x14ac:dyDescent="0.25">
      <c r="I2176" s="2">
        <v>3556.3680000000099</v>
      </c>
      <c r="J2176" s="2">
        <v>1218.8119999999999</v>
      </c>
      <c r="K2176" s="2" t="s">
        <v>72</v>
      </c>
    </row>
    <row r="2177" spans="9:11" x14ac:dyDescent="0.25">
      <c r="I2177" s="2">
        <v>3634.1280000000102</v>
      </c>
      <c r="J2177" s="2">
        <v>1218.8119999999999</v>
      </c>
      <c r="K2177" s="2" t="s">
        <v>72</v>
      </c>
    </row>
    <row r="2178" spans="9:11" x14ac:dyDescent="0.25">
      <c r="I2178" s="2">
        <v>3711.8880000000099</v>
      </c>
      <c r="J2178" s="2">
        <v>1218.8119999999999</v>
      </c>
      <c r="K2178" s="2" t="s">
        <v>72</v>
      </c>
    </row>
    <row r="2179" spans="9:11" x14ac:dyDescent="0.25">
      <c r="I2179" s="2">
        <v>3789.6480000000101</v>
      </c>
      <c r="J2179" s="2">
        <v>1218.8119999999999</v>
      </c>
      <c r="K2179" s="2" t="s">
        <v>72</v>
      </c>
    </row>
    <row r="2180" spans="9:11" x14ac:dyDescent="0.25">
      <c r="I2180" s="2">
        <v>96.048000000000002</v>
      </c>
      <c r="J2180" s="2">
        <v>1196.152</v>
      </c>
      <c r="K2180" s="2" t="s">
        <v>72</v>
      </c>
    </row>
    <row r="2181" spans="9:11" x14ac:dyDescent="0.25">
      <c r="I2181" s="2">
        <v>173.80799999999999</v>
      </c>
      <c r="J2181" s="2">
        <v>1196.152</v>
      </c>
      <c r="K2181" s="2" t="s">
        <v>72</v>
      </c>
    </row>
    <row r="2182" spans="9:11" x14ac:dyDescent="0.25">
      <c r="I2182" s="2">
        <v>251.56800000000001</v>
      </c>
      <c r="J2182" s="2">
        <v>1196.152</v>
      </c>
      <c r="K2182" s="2" t="s">
        <v>72</v>
      </c>
    </row>
    <row r="2183" spans="9:11" x14ac:dyDescent="0.25">
      <c r="I2183" s="2">
        <v>329.32799999999997</v>
      </c>
      <c r="J2183" s="2">
        <v>1196.152</v>
      </c>
      <c r="K2183" s="2" t="s">
        <v>1327</v>
      </c>
    </row>
    <row r="2184" spans="9:11" x14ac:dyDescent="0.25">
      <c r="I2184" s="2">
        <v>407.08800000000002</v>
      </c>
      <c r="J2184" s="2">
        <v>1196.152</v>
      </c>
      <c r="K2184" s="2" t="s">
        <v>1327</v>
      </c>
    </row>
    <row r="2185" spans="9:11" x14ac:dyDescent="0.25">
      <c r="I2185" s="2">
        <v>484.84800000000001</v>
      </c>
      <c r="J2185" s="2">
        <v>1196.152</v>
      </c>
      <c r="K2185" s="2" t="s">
        <v>1327</v>
      </c>
    </row>
    <row r="2186" spans="9:11" x14ac:dyDescent="0.25">
      <c r="I2186" s="2">
        <v>562.60799999999995</v>
      </c>
      <c r="J2186" s="2">
        <v>1196.152</v>
      </c>
      <c r="K2186" s="2" t="s">
        <v>1327</v>
      </c>
    </row>
    <row r="2187" spans="9:11" x14ac:dyDescent="0.25">
      <c r="I2187" s="2">
        <v>640.36800000000005</v>
      </c>
      <c r="J2187" s="2">
        <v>1196.152</v>
      </c>
      <c r="K2187" s="2" t="s">
        <v>1327</v>
      </c>
    </row>
    <row r="2188" spans="9:11" x14ac:dyDescent="0.25">
      <c r="I2188" s="2">
        <v>718.12800000000004</v>
      </c>
      <c r="J2188" s="2">
        <v>1196.152</v>
      </c>
      <c r="K2188" s="2" t="s">
        <v>1327</v>
      </c>
    </row>
    <row r="2189" spans="9:11" x14ac:dyDescent="0.25">
      <c r="I2189" s="2">
        <v>795.88800000000003</v>
      </c>
      <c r="J2189" s="2">
        <v>1196.152</v>
      </c>
      <c r="K2189" s="2" t="s">
        <v>1327</v>
      </c>
    </row>
    <row r="2190" spans="9:11" x14ac:dyDescent="0.25">
      <c r="I2190" s="2">
        <v>873.64800000000002</v>
      </c>
      <c r="J2190" s="2">
        <v>1196.152</v>
      </c>
      <c r="K2190" s="2" t="s">
        <v>1327</v>
      </c>
    </row>
    <row r="2191" spans="9:11" x14ac:dyDescent="0.25">
      <c r="I2191" s="2">
        <v>951.40800000000002</v>
      </c>
      <c r="J2191" s="2">
        <v>1196.152</v>
      </c>
      <c r="K2191" s="2" t="s">
        <v>1327</v>
      </c>
    </row>
    <row r="2192" spans="9:11" x14ac:dyDescent="0.25">
      <c r="I2192" s="2">
        <v>1029.1679999999999</v>
      </c>
      <c r="J2192" s="2">
        <v>1196.152</v>
      </c>
      <c r="K2192" s="2" t="s">
        <v>1327</v>
      </c>
    </row>
    <row r="2193" spans="9:11" x14ac:dyDescent="0.25">
      <c r="I2193" s="2">
        <v>1106.9280000000001</v>
      </c>
      <c r="J2193" s="2">
        <v>1196.152</v>
      </c>
      <c r="K2193" s="2" t="s">
        <v>1327</v>
      </c>
    </row>
    <row r="2194" spans="9:11" x14ac:dyDescent="0.25">
      <c r="I2194" s="2">
        <v>1184.6880000000001</v>
      </c>
      <c r="J2194" s="2">
        <v>1196.152</v>
      </c>
      <c r="K2194" s="2" t="s">
        <v>1327</v>
      </c>
    </row>
    <row r="2195" spans="9:11" x14ac:dyDescent="0.25">
      <c r="I2195" s="2">
        <v>1262.4480000000001</v>
      </c>
      <c r="J2195" s="2">
        <v>1196.152</v>
      </c>
      <c r="K2195" s="2" t="s">
        <v>1327</v>
      </c>
    </row>
    <row r="2196" spans="9:11" x14ac:dyDescent="0.25">
      <c r="I2196" s="2">
        <v>1340.2080000000001</v>
      </c>
      <c r="J2196" s="2">
        <v>1196.152</v>
      </c>
      <c r="K2196" s="2" t="s">
        <v>1327</v>
      </c>
    </row>
    <row r="2197" spans="9:11" x14ac:dyDescent="0.25">
      <c r="I2197" s="2">
        <v>1417.9680000000001</v>
      </c>
      <c r="J2197" s="2">
        <v>1196.152</v>
      </c>
      <c r="K2197" s="2" t="s">
        <v>1327</v>
      </c>
    </row>
    <row r="2198" spans="9:11" x14ac:dyDescent="0.25">
      <c r="I2198" s="2">
        <v>1495.7280000000001</v>
      </c>
      <c r="J2198" s="2">
        <v>1196.152</v>
      </c>
      <c r="K2198" s="2" t="s">
        <v>1327</v>
      </c>
    </row>
    <row r="2199" spans="9:11" x14ac:dyDescent="0.25">
      <c r="I2199" s="2">
        <v>1573.4880000000001</v>
      </c>
      <c r="J2199" s="2">
        <v>1196.152</v>
      </c>
      <c r="K2199" s="2" t="s">
        <v>1327</v>
      </c>
    </row>
    <row r="2200" spans="9:11" x14ac:dyDescent="0.25">
      <c r="I2200" s="2">
        <v>1651.248</v>
      </c>
      <c r="J2200" s="2">
        <v>1196.152</v>
      </c>
      <c r="K2200" s="2" t="s">
        <v>1327</v>
      </c>
    </row>
    <row r="2201" spans="9:11" x14ac:dyDescent="0.25">
      <c r="I2201" s="2">
        <v>1729.008</v>
      </c>
      <c r="J2201" s="2">
        <v>1196.152</v>
      </c>
      <c r="K2201" s="2" t="s">
        <v>1327</v>
      </c>
    </row>
    <row r="2202" spans="9:11" x14ac:dyDescent="0.25">
      <c r="I2202" s="2">
        <v>1806.768</v>
      </c>
      <c r="J2202" s="2">
        <v>1196.152</v>
      </c>
      <c r="K2202" s="2" t="s">
        <v>1327</v>
      </c>
    </row>
    <row r="2203" spans="9:11" x14ac:dyDescent="0.25">
      <c r="I2203" s="2">
        <v>1884.528</v>
      </c>
      <c r="J2203" s="2">
        <v>1196.152</v>
      </c>
      <c r="K2203" s="2" t="s">
        <v>1327</v>
      </c>
    </row>
    <row r="2204" spans="9:11" x14ac:dyDescent="0.25">
      <c r="I2204" s="2">
        <v>1962.288</v>
      </c>
      <c r="J2204" s="2">
        <v>1196.152</v>
      </c>
      <c r="K2204" s="2" t="s">
        <v>1327</v>
      </c>
    </row>
    <row r="2205" spans="9:11" x14ac:dyDescent="0.25">
      <c r="I2205" s="2">
        <v>2040.048</v>
      </c>
      <c r="J2205" s="2">
        <v>1196.152</v>
      </c>
      <c r="K2205" s="2" t="s">
        <v>1327</v>
      </c>
    </row>
    <row r="2206" spans="9:11" x14ac:dyDescent="0.25">
      <c r="I2206" s="2">
        <v>2117.808</v>
      </c>
      <c r="J2206" s="2">
        <v>1196.152</v>
      </c>
      <c r="K2206" s="2" t="s">
        <v>1327</v>
      </c>
    </row>
    <row r="2207" spans="9:11" x14ac:dyDescent="0.25">
      <c r="I2207" s="2">
        <v>2195.5680000000002</v>
      </c>
      <c r="J2207" s="2">
        <v>1196.152</v>
      </c>
      <c r="K2207" s="2" t="s">
        <v>1327</v>
      </c>
    </row>
    <row r="2208" spans="9:11" x14ac:dyDescent="0.25">
      <c r="I2208" s="2">
        <v>2273.328</v>
      </c>
      <c r="J2208" s="2">
        <v>1196.152</v>
      </c>
      <c r="K2208" s="2" t="s">
        <v>1327</v>
      </c>
    </row>
    <row r="2209" spans="9:11" x14ac:dyDescent="0.25">
      <c r="I2209" s="2">
        <v>2351.0880000000002</v>
      </c>
      <c r="J2209" s="2">
        <v>1196.152</v>
      </c>
      <c r="K2209" s="2" t="s">
        <v>1327</v>
      </c>
    </row>
    <row r="2210" spans="9:11" x14ac:dyDescent="0.25">
      <c r="I2210" s="2">
        <v>2428.848</v>
      </c>
      <c r="J2210" s="2">
        <v>1196.152</v>
      </c>
      <c r="K2210" s="2" t="s">
        <v>1327</v>
      </c>
    </row>
    <row r="2211" spans="9:11" x14ac:dyDescent="0.25">
      <c r="I2211" s="2">
        <v>2506.6080000000002</v>
      </c>
      <c r="J2211" s="2">
        <v>1196.152</v>
      </c>
      <c r="K2211" s="2" t="s">
        <v>1327</v>
      </c>
    </row>
    <row r="2212" spans="9:11" x14ac:dyDescent="0.25">
      <c r="I2212" s="2">
        <v>2584.3679999999999</v>
      </c>
      <c r="J2212" s="2">
        <v>1196.152</v>
      </c>
      <c r="K2212" s="2" t="s">
        <v>1327</v>
      </c>
    </row>
    <row r="2213" spans="9:11" x14ac:dyDescent="0.25">
      <c r="I2213" s="2">
        <v>2662.1280000000002</v>
      </c>
      <c r="J2213" s="2">
        <v>1196.152</v>
      </c>
      <c r="K2213" s="2" t="s">
        <v>1327</v>
      </c>
    </row>
    <row r="2214" spans="9:11" x14ac:dyDescent="0.25">
      <c r="I2214" s="2">
        <v>2739.8879999999999</v>
      </c>
      <c r="J2214" s="2">
        <v>1196.152</v>
      </c>
      <c r="K2214" s="2" t="s">
        <v>1327</v>
      </c>
    </row>
    <row r="2215" spans="9:11" x14ac:dyDescent="0.25">
      <c r="I2215" s="2">
        <v>2817.6480000000001</v>
      </c>
      <c r="J2215" s="2">
        <v>1196.152</v>
      </c>
      <c r="K2215" s="2" t="s">
        <v>1327</v>
      </c>
    </row>
    <row r="2216" spans="9:11" x14ac:dyDescent="0.25">
      <c r="I2216" s="2">
        <v>2895.4079999999999</v>
      </c>
      <c r="J2216" s="2">
        <v>1196.152</v>
      </c>
      <c r="K2216" s="2" t="s">
        <v>1327</v>
      </c>
    </row>
    <row r="2217" spans="9:11" x14ac:dyDescent="0.25">
      <c r="I2217" s="2">
        <v>2973.1680000000101</v>
      </c>
      <c r="J2217" s="2">
        <v>1196.152</v>
      </c>
      <c r="K2217" s="2" t="s">
        <v>1327</v>
      </c>
    </row>
    <row r="2218" spans="9:11" x14ac:dyDescent="0.25">
      <c r="I2218" s="2">
        <v>3050.9280000000099</v>
      </c>
      <c r="J2218" s="2">
        <v>1196.152</v>
      </c>
      <c r="K2218" s="2" t="s">
        <v>1327</v>
      </c>
    </row>
    <row r="2219" spans="9:11" x14ac:dyDescent="0.25">
      <c r="I2219" s="2">
        <v>3128.6880000000101</v>
      </c>
      <c r="J2219" s="2">
        <v>1196.152</v>
      </c>
      <c r="K2219" s="2" t="s">
        <v>1327</v>
      </c>
    </row>
    <row r="2220" spans="9:11" x14ac:dyDescent="0.25">
      <c r="I2220" s="2">
        <v>3206.4480000000099</v>
      </c>
      <c r="J2220" s="2">
        <v>1196.152</v>
      </c>
      <c r="K2220" s="2" t="s">
        <v>1327</v>
      </c>
    </row>
    <row r="2221" spans="9:11" x14ac:dyDescent="0.25">
      <c r="I2221" s="2">
        <v>3284.2080000000101</v>
      </c>
      <c r="J2221" s="2">
        <v>1196.152</v>
      </c>
      <c r="K2221" s="2" t="s">
        <v>1327</v>
      </c>
    </row>
    <row r="2222" spans="9:11" x14ac:dyDescent="0.25">
      <c r="I2222" s="2">
        <v>3361.9680000000099</v>
      </c>
      <c r="J2222" s="2">
        <v>1196.152</v>
      </c>
      <c r="K2222" s="2" t="s">
        <v>1327</v>
      </c>
    </row>
    <row r="2223" spans="9:11" x14ac:dyDescent="0.25">
      <c r="I2223" s="2">
        <v>3439.7280000000101</v>
      </c>
      <c r="J2223" s="2">
        <v>1196.152</v>
      </c>
      <c r="K2223" s="2" t="s">
        <v>1327</v>
      </c>
    </row>
    <row r="2224" spans="9:11" x14ac:dyDescent="0.25">
      <c r="I2224" s="2">
        <v>3517.4880000000098</v>
      </c>
      <c r="J2224" s="2">
        <v>1196.152</v>
      </c>
      <c r="K2224" s="2" t="s">
        <v>1327</v>
      </c>
    </row>
    <row r="2225" spans="9:11" x14ac:dyDescent="0.25">
      <c r="I2225" s="2">
        <v>3595.2480000000101</v>
      </c>
      <c r="J2225" s="2">
        <v>1196.152</v>
      </c>
      <c r="K2225" s="2" t="s">
        <v>1327</v>
      </c>
    </row>
    <row r="2226" spans="9:11" x14ac:dyDescent="0.25">
      <c r="I2226" s="2">
        <v>3673.0080000000098</v>
      </c>
      <c r="J2226" s="2">
        <v>1196.152</v>
      </c>
      <c r="K2226" s="2" t="s">
        <v>1327</v>
      </c>
    </row>
    <row r="2227" spans="9:11" x14ac:dyDescent="0.25">
      <c r="I2227" s="2">
        <v>3750.76800000001</v>
      </c>
      <c r="J2227" s="2">
        <v>1196.152</v>
      </c>
      <c r="K2227" s="2" t="s">
        <v>1327</v>
      </c>
    </row>
    <row r="2228" spans="9:11" x14ac:dyDescent="0.25">
      <c r="I2228" s="2">
        <v>3828.5280000000098</v>
      </c>
      <c r="J2228" s="2">
        <v>1196.152</v>
      </c>
      <c r="K2228" s="2" t="s">
        <v>1327</v>
      </c>
    </row>
    <row r="2229" spans="9:11" x14ac:dyDescent="0.25">
      <c r="I2229" s="2">
        <v>134.928</v>
      </c>
      <c r="J2229" s="2">
        <v>1173.492</v>
      </c>
      <c r="K2229" s="2" t="s">
        <v>72</v>
      </c>
    </row>
    <row r="2230" spans="9:11" x14ac:dyDescent="0.25">
      <c r="I2230" s="2">
        <v>212.68799999999999</v>
      </c>
      <c r="J2230" s="2">
        <v>1173.492</v>
      </c>
      <c r="K2230" s="2" t="s">
        <v>72</v>
      </c>
    </row>
    <row r="2231" spans="9:11" x14ac:dyDescent="0.25">
      <c r="I2231" s="2">
        <v>290.44799999999998</v>
      </c>
      <c r="J2231" s="2">
        <v>1173.492</v>
      </c>
      <c r="K2231" s="2" t="s">
        <v>72</v>
      </c>
    </row>
    <row r="2232" spans="9:11" x14ac:dyDescent="0.25">
      <c r="I2232" s="2">
        <v>368.20800000000003</v>
      </c>
      <c r="J2232" s="2">
        <v>1173.492</v>
      </c>
      <c r="K2232" s="2" t="s">
        <v>72</v>
      </c>
    </row>
    <row r="2233" spans="9:11" x14ac:dyDescent="0.25">
      <c r="I2233" s="2">
        <v>445.96800000000002</v>
      </c>
      <c r="J2233" s="2">
        <v>1173.492</v>
      </c>
      <c r="K2233" s="2" t="s">
        <v>72</v>
      </c>
    </row>
    <row r="2234" spans="9:11" x14ac:dyDescent="0.25">
      <c r="I2234" s="2">
        <v>523.72799999999995</v>
      </c>
      <c r="J2234" s="2">
        <v>1173.492</v>
      </c>
      <c r="K2234" s="2" t="s">
        <v>72</v>
      </c>
    </row>
    <row r="2235" spans="9:11" x14ac:dyDescent="0.25">
      <c r="I2235" s="2">
        <v>601.48800000000006</v>
      </c>
      <c r="J2235" s="2">
        <v>1173.492</v>
      </c>
      <c r="K2235" s="2" t="s">
        <v>72</v>
      </c>
    </row>
    <row r="2236" spans="9:11" x14ac:dyDescent="0.25">
      <c r="I2236" s="2">
        <v>679.24800000000005</v>
      </c>
      <c r="J2236" s="2">
        <v>1173.492</v>
      </c>
      <c r="K2236" s="2" t="s">
        <v>72</v>
      </c>
    </row>
    <row r="2237" spans="9:11" x14ac:dyDescent="0.25">
      <c r="I2237" s="2">
        <v>757.00800000000004</v>
      </c>
      <c r="J2237" s="2">
        <v>1173.492</v>
      </c>
      <c r="K2237" s="2" t="s">
        <v>72</v>
      </c>
    </row>
    <row r="2238" spans="9:11" x14ac:dyDescent="0.25">
      <c r="I2238" s="2">
        <v>834.76800000000003</v>
      </c>
      <c r="J2238" s="2">
        <v>1173.492</v>
      </c>
      <c r="K2238" s="2" t="s">
        <v>72</v>
      </c>
    </row>
    <row r="2239" spans="9:11" x14ac:dyDescent="0.25">
      <c r="I2239" s="2">
        <v>912.52800000000002</v>
      </c>
      <c r="J2239" s="2">
        <v>1173.492</v>
      </c>
      <c r="K2239" s="2" t="s">
        <v>72</v>
      </c>
    </row>
    <row r="2240" spans="9:11" x14ac:dyDescent="0.25">
      <c r="I2240" s="2">
        <v>990.28800000000001</v>
      </c>
      <c r="J2240" s="2">
        <v>1173.492</v>
      </c>
      <c r="K2240" s="2" t="s">
        <v>72</v>
      </c>
    </row>
    <row r="2241" spans="9:11" x14ac:dyDescent="0.25">
      <c r="I2241" s="2">
        <v>1068.048</v>
      </c>
      <c r="J2241" s="2">
        <v>1173.492</v>
      </c>
      <c r="K2241" s="2" t="s">
        <v>72</v>
      </c>
    </row>
    <row r="2242" spans="9:11" x14ac:dyDescent="0.25">
      <c r="I2242" s="2">
        <v>1145.808</v>
      </c>
      <c r="J2242" s="2">
        <v>1173.492</v>
      </c>
      <c r="K2242" s="2" t="s">
        <v>72</v>
      </c>
    </row>
    <row r="2243" spans="9:11" x14ac:dyDescent="0.25">
      <c r="I2243" s="2">
        <v>1223.568</v>
      </c>
      <c r="J2243" s="2">
        <v>1173.492</v>
      </c>
      <c r="K2243" s="2" t="s">
        <v>72</v>
      </c>
    </row>
    <row r="2244" spans="9:11" x14ac:dyDescent="0.25">
      <c r="I2244" s="2">
        <v>1301.328</v>
      </c>
      <c r="J2244" s="2">
        <v>1173.492</v>
      </c>
      <c r="K2244" s="2" t="s">
        <v>72</v>
      </c>
    </row>
    <row r="2245" spans="9:11" x14ac:dyDescent="0.25">
      <c r="I2245" s="2">
        <v>1379.088</v>
      </c>
      <c r="J2245" s="2">
        <v>1173.492</v>
      </c>
      <c r="K2245" s="2" t="s">
        <v>72</v>
      </c>
    </row>
    <row r="2246" spans="9:11" x14ac:dyDescent="0.25">
      <c r="I2246" s="2">
        <v>1456.848</v>
      </c>
      <c r="J2246" s="2">
        <v>1173.492</v>
      </c>
      <c r="K2246" s="2" t="s">
        <v>72</v>
      </c>
    </row>
    <row r="2247" spans="9:11" x14ac:dyDescent="0.25">
      <c r="I2247" s="2">
        <v>1534.6079999999999</v>
      </c>
      <c r="J2247" s="2">
        <v>1173.492</v>
      </c>
      <c r="K2247" s="2" t="s">
        <v>72</v>
      </c>
    </row>
    <row r="2248" spans="9:11" x14ac:dyDescent="0.25">
      <c r="I2248" s="2">
        <v>1612.3679999999999</v>
      </c>
      <c r="J2248" s="2">
        <v>1173.492</v>
      </c>
      <c r="K2248" s="2" t="s">
        <v>72</v>
      </c>
    </row>
    <row r="2249" spans="9:11" x14ac:dyDescent="0.25">
      <c r="I2249" s="2">
        <v>1690.1279999999999</v>
      </c>
      <c r="J2249" s="2">
        <v>1173.492</v>
      </c>
      <c r="K2249" s="2" t="s">
        <v>72</v>
      </c>
    </row>
    <row r="2250" spans="9:11" x14ac:dyDescent="0.25">
      <c r="I2250" s="2">
        <v>1767.8879999999999</v>
      </c>
      <c r="J2250" s="2">
        <v>1173.492</v>
      </c>
      <c r="K2250" s="2" t="s">
        <v>72</v>
      </c>
    </row>
    <row r="2251" spans="9:11" x14ac:dyDescent="0.25">
      <c r="I2251" s="2">
        <v>1845.6479999999999</v>
      </c>
      <c r="J2251" s="2">
        <v>1173.492</v>
      </c>
      <c r="K2251" s="2" t="s">
        <v>72</v>
      </c>
    </row>
    <row r="2252" spans="9:11" x14ac:dyDescent="0.25">
      <c r="I2252" s="2">
        <v>1923.4079999999999</v>
      </c>
      <c r="J2252" s="2">
        <v>1173.492</v>
      </c>
      <c r="K2252" s="2" t="s">
        <v>72</v>
      </c>
    </row>
    <row r="2253" spans="9:11" x14ac:dyDescent="0.25">
      <c r="I2253" s="2">
        <v>2001.1679999999999</v>
      </c>
      <c r="J2253" s="2">
        <v>1173.492</v>
      </c>
      <c r="K2253" s="2" t="s">
        <v>72</v>
      </c>
    </row>
    <row r="2254" spans="9:11" x14ac:dyDescent="0.25">
      <c r="I2254" s="2">
        <v>2078.9279999999999</v>
      </c>
      <c r="J2254" s="2">
        <v>1173.492</v>
      </c>
      <c r="K2254" s="2" t="s">
        <v>72</v>
      </c>
    </row>
    <row r="2255" spans="9:11" x14ac:dyDescent="0.25">
      <c r="I2255" s="2">
        <v>2156.6880000000001</v>
      </c>
      <c r="J2255" s="2">
        <v>1173.492</v>
      </c>
      <c r="K2255" s="2" t="s">
        <v>72</v>
      </c>
    </row>
    <row r="2256" spans="9:11" x14ac:dyDescent="0.25">
      <c r="I2256" s="2">
        <v>2234.4479999999999</v>
      </c>
      <c r="J2256" s="2">
        <v>1173.492</v>
      </c>
      <c r="K2256" s="2" t="s">
        <v>72</v>
      </c>
    </row>
    <row r="2257" spans="9:11" x14ac:dyDescent="0.25">
      <c r="I2257" s="2">
        <v>2312.2080000000001</v>
      </c>
      <c r="J2257" s="2">
        <v>1173.492</v>
      </c>
      <c r="K2257" s="2" t="s">
        <v>72</v>
      </c>
    </row>
    <row r="2258" spans="9:11" x14ac:dyDescent="0.25">
      <c r="I2258" s="2">
        <v>2389.9679999999998</v>
      </c>
      <c r="J2258" s="2">
        <v>1173.492</v>
      </c>
      <c r="K2258" s="2" t="s">
        <v>72</v>
      </c>
    </row>
    <row r="2259" spans="9:11" x14ac:dyDescent="0.25">
      <c r="I2259" s="2">
        <v>2467.7280000000001</v>
      </c>
      <c r="J2259" s="2">
        <v>1173.492</v>
      </c>
      <c r="K2259" s="2" t="s">
        <v>72</v>
      </c>
    </row>
    <row r="2260" spans="9:11" x14ac:dyDescent="0.25">
      <c r="I2260" s="2">
        <v>2545.4879999999998</v>
      </c>
      <c r="J2260" s="2">
        <v>1173.492</v>
      </c>
      <c r="K2260" s="2" t="s">
        <v>72</v>
      </c>
    </row>
    <row r="2261" spans="9:11" x14ac:dyDescent="0.25">
      <c r="I2261" s="2">
        <v>2623.248</v>
      </c>
      <c r="J2261" s="2">
        <v>1173.492</v>
      </c>
      <c r="K2261" s="2" t="s">
        <v>72</v>
      </c>
    </row>
    <row r="2262" spans="9:11" x14ac:dyDescent="0.25">
      <c r="I2262" s="2">
        <v>2701.0079999999998</v>
      </c>
      <c r="J2262" s="2">
        <v>1173.492</v>
      </c>
      <c r="K2262" s="2" t="s">
        <v>72</v>
      </c>
    </row>
    <row r="2263" spans="9:11" x14ac:dyDescent="0.25">
      <c r="I2263" s="2">
        <v>2778.768</v>
      </c>
      <c r="J2263" s="2">
        <v>1173.492</v>
      </c>
      <c r="K2263" s="2" t="s">
        <v>72</v>
      </c>
    </row>
    <row r="2264" spans="9:11" x14ac:dyDescent="0.25">
      <c r="I2264" s="2">
        <v>2856.5279999999998</v>
      </c>
      <c r="J2264" s="2">
        <v>1173.492</v>
      </c>
      <c r="K2264" s="2" t="s">
        <v>72</v>
      </c>
    </row>
    <row r="2265" spans="9:11" x14ac:dyDescent="0.25">
      <c r="I2265" s="2">
        <v>2934.28800000001</v>
      </c>
      <c r="J2265" s="2">
        <v>1173.492</v>
      </c>
      <c r="K2265" s="2" t="s">
        <v>72</v>
      </c>
    </row>
    <row r="2266" spans="9:11" x14ac:dyDescent="0.25">
      <c r="I2266" s="2">
        <v>3012.0480000000098</v>
      </c>
      <c r="J2266" s="2">
        <v>1173.492</v>
      </c>
      <c r="K2266" s="2" t="s">
        <v>72</v>
      </c>
    </row>
    <row r="2267" spans="9:11" x14ac:dyDescent="0.25">
      <c r="I2267" s="2">
        <v>3089.80800000001</v>
      </c>
      <c r="J2267" s="2">
        <v>1173.492</v>
      </c>
      <c r="K2267" s="2" t="s">
        <v>72</v>
      </c>
    </row>
    <row r="2268" spans="9:11" x14ac:dyDescent="0.25">
      <c r="I2268" s="2">
        <v>3167.5680000000102</v>
      </c>
      <c r="J2268" s="2">
        <v>1173.492</v>
      </c>
      <c r="K2268" s="2" t="s">
        <v>72</v>
      </c>
    </row>
    <row r="2269" spans="9:11" x14ac:dyDescent="0.25">
      <c r="I2269" s="2">
        <v>3245.32800000001</v>
      </c>
      <c r="J2269" s="2">
        <v>1173.492</v>
      </c>
      <c r="K2269" s="2" t="s">
        <v>72</v>
      </c>
    </row>
    <row r="2270" spans="9:11" x14ac:dyDescent="0.25">
      <c r="I2270" s="2">
        <v>3323.0880000000102</v>
      </c>
      <c r="J2270" s="2">
        <v>1173.492</v>
      </c>
      <c r="K2270" s="2" t="s">
        <v>72</v>
      </c>
    </row>
    <row r="2271" spans="9:11" x14ac:dyDescent="0.25">
      <c r="I2271" s="2">
        <v>3400.84800000001</v>
      </c>
      <c r="J2271" s="2">
        <v>1173.492</v>
      </c>
      <c r="K2271" s="2" t="s">
        <v>72</v>
      </c>
    </row>
    <row r="2272" spans="9:11" x14ac:dyDescent="0.25">
      <c r="I2272" s="2">
        <v>3478.6080000000102</v>
      </c>
      <c r="J2272" s="2">
        <v>1173.492</v>
      </c>
      <c r="K2272" s="2" t="s">
        <v>72</v>
      </c>
    </row>
    <row r="2273" spans="9:11" x14ac:dyDescent="0.25">
      <c r="I2273" s="2">
        <v>3556.3680000000099</v>
      </c>
      <c r="J2273" s="2">
        <v>1173.492</v>
      </c>
      <c r="K2273" s="2" t="s">
        <v>72</v>
      </c>
    </row>
    <row r="2274" spans="9:11" x14ac:dyDescent="0.25">
      <c r="I2274" s="2">
        <v>3634.1280000000102</v>
      </c>
      <c r="J2274" s="2">
        <v>1173.492</v>
      </c>
      <c r="K2274" s="2" t="s">
        <v>72</v>
      </c>
    </row>
    <row r="2275" spans="9:11" x14ac:dyDescent="0.25">
      <c r="I2275" s="2">
        <v>3711.8880000000099</v>
      </c>
      <c r="J2275" s="2">
        <v>1173.492</v>
      </c>
      <c r="K2275" s="2" t="s">
        <v>1418</v>
      </c>
    </row>
    <row r="2276" spans="9:11" x14ac:dyDescent="0.25">
      <c r="I2276" s="2">
        <v>3789.6480000000101</v>
      </c>
      <c r="J2276" s="2">
        <v>1173.492</v>
      </c>
      <c r="K2276" s="2" t="s">
        <v>72</v>
      </c>
    </row>
    <row r="2277" spans="9:11" x14ac:dyDescent="0.25">
      <c r="I2277" s="2">
        <v>96.048000000000002</v>
      </c>
      <c r="J2277" s="2">
        <v>1150.8320000000001</v>
      </c>
      <c r="K2277" s="2" t="s">
        <v>72</v>
      </c>
    </row>
    <row r="2278" spans="9:11" x14ac:dyDescent="0.25">
      <c r="I2278" s="2">
        <v>173.80799999999999</v>
      </c>
      <c r="J2278" s="2">
        <v>1150.8320000000001</v>
      </c>
      <c r="K2278" s="2" t="s">
        <v>72</v>
      </c>
    </row>
    <row r="2279" spans="9:11" x14ac:dyDescent="0.25">
      <c r="I2279" s="2">
        <v>251.56800000000001</v>
      </c>
      <c r="J2279" s="2">
        <v>1150.8320000000001</v>
      </c>
      <c r="K2279" s="2" t="s">
        <v>72</v>
      </c>
    </row>
    <row r="2280" spans="9:11" x14ac:dyDescent="0.25">
      <c r="I2280" s="2">
        <v>329.32799999999997</v>
      </c>
      <c r="J2280" s="2">
        <v>1150.8320000000001</v>
      </c>
      <c r="K2280" s="2" t="s">
        <v>1327</v>
      </c>
    </row>
    <row r="2281" spans="9:11" x14ac:dyDescent="0.25">
      <c r="I2281" s="2">
        <v>407.08800000000002</v>
      </c>
      <c r="J2281" s="2">
        <v>1150.8320000000001</v>
      </c>
      <c r="K2281" s="2" t="s">
        <v>1327</v>
      </c>
    </row>
    <row r="2282" spans="9:11" x14ac:dyDescent="0.25">
      <c r="I2282" s="2">
        <v>484.84800000000001</v>
      </c>
      <c r="J2282" s="2">
        <v>1150.8320000000001</v>
      </c>
      <c r="K2282" s="2" t="s">
        <v>1327</v>
      </c>
    </row>
    <row r="2283" spans="9:11" x14ac:dyDescent="0.25">
      <c r="I2283" s="2">
        <v>562.60799999999995</v>
      </c>
      <c r="J2283" s="2">
        <v>1150.8320000000001</v>
      </c>
      <c r="K2283" s="2" t="s">
        <v>1327</v>
      </c>
    </row>
    <row r="2284" spans="9:11" x14ac:dyDescent="0.25">
      <c r="I2284" s="2">
        <v>640.36800000000005</v>
      </c>
      <c r="J2284" s="2">
        <v>1150.8320000000001</v>
      </c>
      <c r="K2284" s="2" t="s">
        <v>1327</v>
      </c>
    </row>
    <row r="2285" spans="9:11" x14ac:dyDescent="0.25">
      <c r="I2285" s="2">
        <v>718.12800000000004</v>
      </c>
      <c r="J2285" s="2">
        <v>1150.8320000000001</v>
      </c>
      <c r="K2285" s="2" t="s">
        <v>1327</v>
      </c>
    </row>
    <row r="2286" spans="9:11" x14ac:dyDescent="0.25">
      <c r="I2286" s="2">
        <v>795.88800000000003</v>
      </c>
      <c r="J2286" s="2">
        <v>1150.8320000000001</v>
      </c>
      <c r="K2286" s="2" t="s">
        <v>1327</v>
      </c>
    </row>
    <row r="2287" spans="9:11" x14ac:dyDescent="0.25">
      <c r="I2287" s="2">
        <v>873.64800000000002</v>
      </c>
      <c r="J2287" s="2">
        <v>1150.8320000000001</v>
      </c>
      <c r="K2287" s="2" t="s">
        <v>1327</v>
      </c>
    </row>
    <row r="2288" spans="9:11" x14ac:dyDescent="0.25">
      <c r="I2288" s="2">
        <v>951.40800000000002</v>
      </c>
      <c r="J2288" s="2">
        <v>1150.8320000000001</v>
      </c>
      <c r="K2288" s="2" t="s">
        <v>1327</v>
      </c>
    </row>
    <row r="2289" spans="9:11" x14ac:dyDescent="0.25">
      <c r="I2289" s="2">
        <v>1029.1679999999999</v>
      </c>
      <c r="J2289" s="2">
        <v>1150.8320000000001</v>
      </c>
      <c r="K2289" s="2" t="s">
        <v>1327</v>
      </c>
    </row>
    <row r="2290" spans="9:11" x14ac:dyDescent="0.25">
      <c r="I2290" s="2">
        <v>1106.9280000000001</v>
      </c>
      <c r="J2290" s="2">
        <v>1150.8320000000001</v>
      </c>
      <c r="K2290" s="2" t="s">
        <v>1327</v>
      </c>
    </row>
    <row r="2291" spans="9:11" x14ac:dyDescent="0.25">
      <c r="I2291" s="2">
        <v>1184.6880000000001</v>
      </c>
      <c r="J2291" s="2">
        <v>1150.8320000000001</v>
      </c>
      <c r="K2291" s="2" t="s">
        <v>1327</v>
      </c>
    </row>
    <row r="2292" spans="9:11" x14ac:dyDescent="0.25">
      <c r="I2292" s="2">
        <v>1262.4480000000001</v>
      </c>
      <c r="J2292" s="2">
        <v>1150.8320000000001</v>
      </c>
      <c r="K2292" s="2" t="s">
        <v>1327</v>
      </c>
    </row>
    <row r="2293" spans="9:11" x14ac:dyDescent="0.25">
      <c r="I2293" s="2">
        <v>1340.2080000000001</v>
      </c>
      <c r="J2293" s="2">
        <v>1150.8320000000001</v>
      </c>
      <c r="K2293" s="2" t="s">
        <v>1327</v>
      </c>
    </row>
    <row r="2294" spans="9:11" x14ac:dyDescent="0.25">
      <c r="I2294" s="2">
        <v>1417.9680000000001</v>
      </c>
      <c r="J2294" s="2">
        <v>1150.8320000000001</v>
      </c>
      <c r="K2294" s="2" t="s">
        <v>1327</v>
      </c>
    </row>
    <row r="2295" spans="9:11" x14ac:dyDescent="0.25">
      <c r="I2295" s="2">
        <v>1495.7280000000001</v>
      </c>
      <c r="J2295" s="2">
        <v>1150.8320000000001</v>
      </c>
      <c r="K2295" s="2" t="s">
        <v>1327</v>
      </c>
    </row>
    <row r="2296" spans="9:11" x14ac:dyDescent="0.25">
      <c r="I2296" s="2">
        <v>1573.4880000000001</v>
      </c>
      <c r="J2296" s="2">
        <v>1150.8320000000001</v>
      </c>
      <c r="K2296" s="2" t="s">
        <v>1327</v>
      </c>
    </row>
    <row r="2297" spans="9:11" x14ac:dyDescent="0.25">
      <c r="I2297" s="2">
        <v>1651.248</v>
      </c>
      <c r="J2297" s="2">
        <v>1150.8320000000001</v>
      </c>
      <c r="K2297" s="2" t="s">
        <v>1327</v>
      </c>
    </row>
    <row r="2298" spans="9:11" x14ac:dyDescent="0.25">
      <c r="I2298" s="2">
        <v>1729.008</v>
      </c>
      <c r="J2298" s="2">
        <v>1150.8320000000001</v>
      </c>
      <c r="K2298" s="2" t="s">
        <v>1327</v>
      </c>
    </row>
    <row r="2299" spans="9:11" x14ac:dyDescent="0.25">
      <c r="I2299" s="2">
        <v>1806.768</v>
      </c>
      <c r="J2299" s="2">
        <v>1150.8320000000001</v>
      </c>
      <c r="K2299" s="2" t="s">
        <v>1327</v>
      </c>
    </row>
    <row r="2300" spans="9:11" x14ac:dyDescent="0.25">
      <c r="I2300" s="2">
        <v>1884.528</v>
      </c>
      <c r="J2300" s="2">
        <v>1150.8320000000001</v>
      </c>
      <c r="K2300" s="2" t="s">
        <v>1327</v>
      </c>
    </row>
    <row r="2301" spans="9:11" x14ac:dyDescent="0.25">
      <c r="I2301" s="2">
        <v>1962.288</v>
      </c>
      <c r="J2301" s="2">
        <v>1150.8320000000001</v>
      </c>
      <c r="K2301" s="2" t="s">
        <v>1327</v>
      </c>
    </row>
    <row r="2302" spans="9:11" x14ac:dyDescent="0.25">
      <c r="I2302" s="2">
        <v>2040.048</v>
      </c>
      <c r="J2302" s="2">
        <v>1150.8320000000001</v>
      </c>
      <c r="K2302" s="2" t="s">
        <v>1327</v>
      </c>
    </row>
    <row r="2303" spans="9:11" x14ac:dyDescent="0.25">
      <c r="I2303" s="2">
        <v>2117.808</v>
      </c>
      <c r="J2303" s="2">
        <v>1150.8320000000001</v>
      </c>
      <c r="K2303" s="2" t="s">
        <v>1327</v>
      </c>
    </row>
    <row r="2304" spans="9:11" x14ac:dyDescent="0.25">
      <c r="I2304" s="2">
        <v>2195.5680000000002</v>
      </c>
      <c r="J2304" s="2">
        <v>1150.8320000000001</v>
      </c>
      <c r="K2304" s="2" t="s">
        <v>1327</v>
      </c>
    </row>
    <row r="2305" spans="9:11" x14ac:dyDescent="0.25">
      <c r="I2305" s="2">
        <v>2273.328</v>
      </c>
      <c r="J2305" s="2">
        <v>1150.8320000000001</v>
      </c>
      <c r="K2305" s="2" t="s">
        <v>1327</v>
      </c>
    </row>
    <row r="2306" spans="9:11" x14ac:dyDescent="0.25">
      <c r="I2306" s="2">
        <v>2351.0880000000002</v>
      </c>
      <c r="J2306" s="2">
        <v>1150.8320000000001</v>
      </c>
      <c r="K2306" s="2" t="s">
        <v>1327</v>
      </c>
    </row>
    <row r="2307" spans="9:11" x14ac:dyDescent="0.25">
      <c r="I2307" s="2">
        <v>2428.848</v>
      </c>
      <c r="J2307" s="2">
        <v>1150.8320000000001</v>
      </c>
      <c r="K2307" s="2" t="s">
        <v>1327</v>
      </c>
    </row>
    <row r="2308" spans="9:11" x14ac:dyDescent="0.25">
      <c r="I2308" s="2">
        <v>2506.6080000000002</v>
      </c>
      <c r="J2308" s="2">
        <v>1150.8320000000001</v>
      </c>
      <c r="K2308" s="2" t="s">
        <v>1327</v>
      </c>
    </row>
    <row r="2309" spans="9:11" x14ac:dyDescent="0.25">
      <c r="I2309" s="2">
        <v>2584.3679999999999</v>
      </c>
      <c r="J2309" s="2">
        <v>1150.8320000000001</v>
      </c>
      <c r="K2309" s="2" t="s">
        <v>1327</v>
      </c>
    </row>
    <row r="2310" spans="9:11" x14ac:dyDescent="0.25">
      <c r="I2310" s="2">
        <v>2662.1280000000002</v>
      </c>
      <c r="J2310" s="2">
        <v>1150.8320000000001</v>
      </c>
      <c r="K2310" s="2" t="s">
        <v>1327</v>
      </c>
    </row>
    <row r="2311" spans="9:11" x14ac:dyDescent="0.25">
      <c r="I2311" s="2">
        <v>2739.8879999999999</v>
      </c>
      <c r="J2311" s="2">
        <v>1150.8320000000001</v>
      </c>
      <c r="K2311" s="2" t="s">
        <v>1327</v>
      </c>
    </row>
    <row r="2312" spans="9:11" x14ac:dyDescent="0.25">
      <c r="I2312" s="2">
        <v>2817.6480000000001</v>
      </c>
      <c r="J2312" s="2">
        <v>1150.8320000000001</v>
      </c>
      <c r="K2312" s="2" t="s">
        <v>1327</v>
      </c>
    </row>
    <row r="2313" spans="9:11" x14ac:dyDescent="0.25">
      <c r="I2313" s="2">
        <v>2895.4079999999999</v>
      </c>
      <c r="J2313" s="2">
        <v>1150.8320000000001</v>
      </c>
      <c r="K2313" s="2" t="s">
        <v>1327</v>
      </c>
    </row>
    <row r="2314" spans="9:11" x14ac:dyDescent="0.25">
      <c r="I2314" s="2">
        <v>2973.1680000000101</v>
      </c>
      <c r="J2314" s="2">
        <v>1150.8320000000001</v>
      </c>
      <c r="K2314" s="2" t="s">
        <v>1327</v>
      </c>
    </row>
    <row r="2315" spans="9:11" x14ac:dyDescent="0.25">
      <c r="I2315" s="2">
        <v>3050.9280000000099</v>
      </c>
      <c r="J2315" s="2">
        <v>1150.8320000000001</v>
      </c>
      <c r="K2315" s="2" t="s">
        <v>1327</v>
      </c>
    </row>
    <row r="2316" spans="9:11" x14ac:dyDescent="0.25">
      <c r="I2316" s="2">
        <v>3128.6880000000101</v>
      </c>
      <c r="J2316" s="2">
        <v>1150.8320000000001</v>
      </c>
      <c r="K2316" s="2" t="s">
        <v>1327</v>
      </c>
    </row>
    <row r="2317" spans="9:11" x14ac:dyDescent="0.25">
      <c r="I2317" s="2">
        <v>3206.4480000000099</v>
      </c>
      <c r="J2317" s="2">
        <v>1150.8320000000001</v>
      </c>
      <c r="K2317" s="2" t="s">
        <v>1327</v>
      </c>
    </row>
    <row r="2318" spans="9:11" x14ac:dyDescent="0.25">
      <c r="I2318" s="2">
        <v>3284.2080000000101</v>
      </c>
      <c r="J2318" s="2">
        <v>1150.8320000000001</v>
      </c>
      <c r="K2318" s="2" t="s">
        <v>1327</v>
      </c>
    </row>
    <row r="2319" spans="9:11" x14ac:dyDescent="0.25">
      <c r="I2319" s="2">
        <v>3361.9680000000099</v>
      </c>
      <c r="J2319" s="2">
        <v>1150.8320000000001</v>
      </c>
      <c r="K2319" s="2" t="s">
        <v>1327</v>
      </c>
    </row>
    <row r="2320" spans="9:11" x14ac:dyDescent="0.25">
      <c r="I2320" s="2">
        <v>3439.7280000000101</v>
      </c>
      <c r="J2320" s="2">
        <v>1150.8320000000001</v>
      </c>
      <c r="K2320" s="2" t="s">
        <v>1327</v>
      </c>
    </row>
    <row r="2321" spans="9:11" x14ac:dyDescent="0.25">
      <c r="I2321" s="2">
        <v>3517.4880000000098</v>
      </c>
      <c r="J2321" s="2">
        <v>1150.8320000000001</v>
      </c>
      <c r="K2321" s="2" t="s">
        <v>1327</v>
      </c>
    </row>
    <row r="2322" spans="9:11" x14ac:dyDescent="0.25">
      <c r="I2322" s="2">
        <v>3595.2480000000101</v>
      </c>
      <c r="J2322" s="2">
        <v>1150.8320000000001</v>
      </c>
      <c r="K2322" s="2" t="s">
        <v>1327</v>
      </c>
    </row>
    <row r="2323" spans="9:11" x14ac:dyDescent="0.25">
      <c r="I2323" s="2">
        <v>3673.0080000000098</v>
      </c>
      <c r="J2323" s="2">
        <v>1150.8320000000001</v>
      </c>
      <c r="K2323" s="2" t="s">
        <v>1327</v>
      </c>
    </row>
    <row r="2324" spans="9:11" x14ac:dyDescent="0.25">
      <c r="I2324" s="2">
        <v>3750.76800000001</v>
      </c>
      <c r="J2324" s="2">
        <v>1150.8320000000001</v>
      </c>
      <c r="K2324" s="2" t="s">
        <v>1327</v>
      </c>
    </row>
    <row r="2325" spans="9:11" x14ac:dyDescent="0.25">
      <c r="I2325" s="2">
        <v>3828.5280000000098</v>
      </c>
      <c r="J2325" s="2">
        <v>1150.8320000000001</v>
      </c>
      <c r="K2325" s="2" t="s">
        <v>1327</v>
      </c>
    </row>
    <row r="2326" spans="9:11" x14ac:dyDescent="0.25">
      <c r="I2326" s="2">
        <v>134.928</v>
      </c>
      <c r="J2326" s="2">
        <v>1128.172</v>
      </c>
      <c r="K2326" s="2" t="s">
        <v>72</v>
      </c>
    </row>
    <row r="2327" spans="9:11" x14ac:dyDescent="0.25">
      <c r="I2327" s="2">
        <v>212.68799999999999</v>
      </c>
      <c r="J2327" s="2">
        <v>1128.172</v>
      </c>
      <c r="K2327" s="2" t="s">
        <v>72</v>
      </c>
    </row>
    <row r="2328" spans="9:11" x14ac:dyDescent="0.25">
      <c r="I2328" s="2">
        <v>290.44799999999998</v>
      </c>
      <c r="J2328" s="2">
        <v>1128.172</v>
      </c>
      <c r="K2328" s="2" t="s">
        <v>72</v>
      </c>
    </row>
    <row r="2329" spans="9:11" x14ac:dyDescent="0.25">
      <c r="I2329" s="2">
        <v>368.20800000000003</v>
      </c>
      <c r="J2329" s="2">
        <v>1128.172</v>
      </c>
      <c r="K2329" s="2" t="s">
        <v>72</v>
      </c>
    </row>
    <row r="2330" spans="9:11" x14ac:dyDescent="0.25">
      <c r="I2330" s="2">
        <v>445.96800000000002</v>
      </c>
      <c r="J2330" s="2">
        <v>1128.172</v>
      </c>
      <c r="K2330" s="2" t="s">
        <v>72</v>
      </c>
    </row>
    <row r="2331" spans="9:11" x14ac:dyDescent="0.25">
      <c r="I2331" s="2">
        <v>523.72799999999995</v>
      </c>
      <c r="J2331" s="2">
        <v>1128.172</v>
      </c>
      <c r="K2331" s="2" t="s">
        <v>72</v>
      </c>
    </row>
    <row r="2332" spans="9:11" x14ac:dyDescent="0.25">
      <c r="I2332" s="2">
        <v>601.48800000000006</v>
      </c>
      <c r="J2332" s="2">
        <v>1128.172</v>
      </c>
      <c r="K2332" s="2" t="s">
        <v>72</v>
      </c>
    </row>
    <row r="2333" spans="9:11" x14ac:dyDescent="0.25">
      <c r="I2333" s="2">
        <v>679.24800000000005</v>
      </c>
      <c r="J2333" s="2">
        <v>1128.172</v>
      </c>
      <c r="K2333" s="2" t="s">
        <v>72</v>
      </c>
    </row>
    <row r="2334" spans="9:11" x14ac:dyDescent="0.25">
      <c r="I2334" s="2">
        <v>757.00800000000004</v>
      </c>
      <c r="J2334" s="2">
        <v>1128.172</v>
      </c>
      <c r="K2334" s="2" t="s">
        <v>72</v>
      </c>
    </row>
    <row r="2335" spans="9:11" x14ac:dyDescent="0.25">
      <c r="I2335" s="2">
        <v>834.76800000000003</v>
      </c>
      <c r="J2335" s="2">
        <v>1128.172</v>
      </c>
      <c r="K2335" s="2" t="s">
        <v>72</v>
      </c>
    </row>
    <row r="2336" spans="9:11" x14ac:dyDescent="0.25">
      <c r="I2336" s="2">
        <v>912.52800000000002</v>
      </c>
      <c r="J2336" s="2">
        <v>1128.172</v>
      </c>
      <c r="K2336" s="2" t="s">
        <v>72</v>
      </c>
    </row>
    <row r="2337" spans="9:11" x14ac:dyDescent="0.25">
      <c r="I2337" s="2">
        <v>990.28800000000001</v>
      </c>
      <c r="J2337" s="2">
        <v>1128.172</v>
      </c>
      <c r="K2337" s="2" t="s">
        <v>72</v>
      </c>
    </row>
    <row r="2338" spans="9:11" x14ac:dyDescent="0.25">
      <c r="I2338" s="2">
        <v>1068.048</v>
      </c>
      <c r="J2338" s="2">
        <v>1128.172</v>
      </c>
      <c r="K2338" s="2" t="s">
        <v>72</v>
      </c>
    </row>
    <row r="2339" spans="9:11" x14ac:dyDescent="0.25">
      <c r="I2339" s="2">
        <v>1145.808</v>
      </c>
      <c r="J2339" s="2">
        <v>1128.172</v>
      </c>
      <c r="K2339" s="2" t="s">
        <v>72</v>
      </c>
    </row>
    <row r="2340" spans="9:11" x14ac:dyDescent="0.25">
      <c r="I2340" s="2">
        <v>1223.568</v>
      </c>
      <c r="J2340" s="2">
        <v>1128.172</v>
      </c>
      <c r="K2340" s="2" t="s">
        <v>72</v>
      </c>
    </row>
    <row r="2341" spans="9:11" x14ac:dyDescent="0.25">
      <c r="I2341" s="2">
        <v>1301.328</v>
      </c>
      <c r="J2341" s="2">
        <v>1128.172</v>
      </c>
      <c r="K2341" s="2" t="s">
        <v>72</v>
      </c>
    </row>
    <row r="2342" spans="9:11" x14ac:dyDescent="0.25">
      <c r="I2342" s="2">
        <v>1379.088</v>
      </c>
      <c r="J2342" s="2">
        <v>1128.172</v>
      </c>
      <c r="K2342" s="2" t="s">
        <v>72</v>
      </c>
    </row>
    <row r="2343" spans="9:11" x14ac:dyDescent="0.25">
      <c r="I2343" s="2">
        <v>1456.848</v>
      </c>
      <c r="J2343" s="2">
        <v>1128.172</v>
      </c>
      <c r="K2343" s="2" t="s">
        <v>72</v>
      </c>
    </row>
    <row r="2344" spans="9:11" x14ac:dyDescent="0.25">
      <c r="I2344" s="2">
        <v>1534.6079999999999</v>
      </c>
      <c r="J2344" s="2">
        <v>1128.172</v>
      </c>
      <c r="K2344" s="2" t="s">
        <v>72</v>
      </c>
    </row>
    <row r="2345" spans="9:11" x14ac:dyDescent="0.25">
      <c r="I2345" s="2">
        <v>1612.3679999999999</v>
      </c>
      <c r="J2345" s="2">
        <v>1128.172</v>
      </c>
      <c r="K2345" s="2" t="s">
        <v>72</v>
      </c>
    </row>
    <row r="2346" spans="9:11" x14ac:dyDescent="0.25">
      <c r="I2346" s="2">
        <v>1690.1279999999999</v>
      </c>
      <c r="J2346" s="2">
        <v>1128.172</v>
      </c>
      <c r="K2346" s="2" t="s">
        <v>72</v>
      </c>
    </row>
    <row r="2347" spans="9:11" x14ac:dyDescent="0.25">
      <c r="I2347" s="2">
        <v>1767.8879999999999</v>
      </c>
      <c r="J2347" s="2">
        <v>1128.172</v>
      </c>
      <c r="K2347" s="2" t="s">
        <v>72</v>
      </c>
    </row>
    <row r="2348" spans="9:11" x14ac:dyDescent="0.25">
      <c r="I2348" s="2">
        <v>1845.6479999999999</v>
      </c>
      <c r="J2348" s="2">
        <v>1128.172</v>
      </c>
      <c r="K2348" s="2" t="s">
        <v>72</v>
      </c>
    </row>
    <row r="2349" spans="9:11" x14ac:dyDescent="0.25">
      <c r="I2349" s="2">
        <v>1923.4079999999999</v>
      </c>
      <c r="J2349" s="2">
        <v>1128.172</v>
      </c>
      <c r="K2349" s="2" t="s">
        <v>72</v>
      </c>
    </row>
    <row r="2350" spans="9:11" x14ac:dyDescent="0.25">
      <c r="I2350" s="2">
        <v>2001.1679999999999</v>
      </c>
      <c r="J2350" s="2">
        <v>1128.172</v>
      </c>
      <c r="K2350" s="2" t="s">
        <v>72</v>
      </c>
    </row>
    <row r="2351" spans="9:11" x14ac:dyDescent="0.25">
      <c r="I2351" s="2">
        <v>2078.9279999999999</v>
      </c>
      <c r="J2351" s="2">
        <v>1128.172</v>
      </c>
      <c r="K2351" s="2" t="s">
        <v>72</v>
      </c>
    </row>
    <row r="2352" spans="9:11" x14ac:dyDescent="0.25">
      <c r="I2352" s="2">
        <v>2156.6880000000001</v>
      </c>
      <c r="J2352" s="2">
        <v>1128.172</v>
      </c>
      <c r="K2352" s="2" t="s">
        <v>72</v>
      </c>
    </row>
    <row r="2353" spans="9:11" x14ac:dyDescent="0.25">
      <c r="I2353" s="2">
        <v>2234.4479999999999</v>
      </c>
      <c r="J2353" s="2">
        <v>1128.172</v>
      </c>
      <c r="K2353" s="2" t="s">
        <v>72</v>
      </c>
    </row>
    <row r="2354" spans="9:11" x14ac:dyDescent="0.25">
      <c r="I2354" s="2">
        <v>2312.2080000000001</v>
      </c>
      <c r="J2354" s="2">
        <v>1128.172</v>
      </c>
      <c r="K2354" s="2" t="s">
        <v>72</v>
      </c>
    </row>
    <row r="2355" spans="9:11" x14ac:dyDescent="0.25">
      <c r="I2355" s="2">
        <v>2389.9679999999998</v>
      </c>
      <c r="J2355" s="2">
        <v>1128.172</v>
      </c>
      <c r="K2355" s="2" t="s">
        <v>72</v>
      </c>
    </row>
    <row r="2356" spans="9:11" x14ac:dyDescent="0.25">
      <c r="I2356" s="2">
        <v>2467.7280000000001</v>
      </c>
      <c r="J2356" s="2">
        <v>1128.172</v>
      </c>
      <c r="K2356" s="2" t="s">
        <v>72</v>
      </c>
    </row>
    <row r="2357" spans="9:11" x14ac:dyDescent="0.25">
      <c r="I2357" s="2">
        <v>2545.4879999999998</v>
      </c>
      <c r="J2357" s="2">
        <v>1128.172</v>
      </c>
      <c r="K2357" s="2" t="s">
        <v>72</v>
      </c>
    </row>
    <row r="2358" spans="9:11" x14ac:dyDescent="0.25">
      <c r="I2358" s="2">
        <v>2623.248</v>
      </c>
      <c r="J2358" s="2">
        <v>1128.172</v>
      </c>
      <c r="K2358" s="2" t="s">
        <v>72</v>
      </c>
    </row>
    <row r="2359" spans="9:11" x14ac:dyDescent="0.25">
      <c r="I2359" s="2">
        <v>2701.0079999999998</v>
      </c>
      <c r="J2359" s="2">
        <v>1128.172</v>
      </c>
      <c r="K2359" s="2" t="s">
        <v>72</v>
      </c>
    </row>
    <row r="2360" spans="9:11" x14ac:dyDescent="0.25">
      <c r="I2360" s="2">
        <v>2778.768</v>
      </c>
      <c r="J2360" s="2">
        <v>1128.172</v>
      </c>
      <c r="K2360" s="2" t="s">
        <v>72</v>
      </c>
    </row>
    <row r="2361" spans="9:11" x14ac:dyDescent="0.25">
      <c r="I2361" s="2">
        <v>2856.5279999999998</v>
      </c>
      <c r="J2361" s="2">
        <v>1128.172</v>
      </c>
      <c r="K2361" s="2" t="s">
        <v>72</v>
      </c>
    </row>
    <row r="2362" spans="9:11" x14ac:dyDescent="0.25">
      <c r="I2362" s="2">
        <v>2934.28800000001</v>
      </c>
      <c r="J2362" s="2">
        <v>1128.172</v>
      </c>
      <c r="K2362" s="2" t="s">
        <v>72</v>
      </c>
    </row>
    <row r="2363" spans="9:11" x14ac:dyDescent="0.25">
      <c r="I2363" s="2">
        <v>3012.0480000000098</v>
      </c>
      <c r="J2363" s="2">
        <v>1128.172</v>
      </c>
      <c r="K2363" s="2" t="s">
        <v>72</v>
      </c>
    </row>
    <row r="2364" spans="9:11" x14ac:dyDescent="0.25">
      <c r="I2364" s="2">
        <v>3089.80800000001</v>
      </c>
      <c r="J2364" s="2">
        <v>1128.172</v>
      </c>
      <c r="K2364" s="2" t="s">
        <v>72</v>
      </c>
    </row>
    <row r="2365" spans="9:11" x14ac:dyDescent="0.25">
      <c r="I2365" s="2">
        <v>3167.5680000000102</v>
      </c>
      <c r="J2365" s="2">
        <v>1128.172</v>
      </c>
      <c r="K2365" s="2" t="s">
        <v>72</v>
      </c>
    </row>
    <row r="2366" spans="9:11" x14ac:dyDescent="0.25">
      <c r="I2366" s="2">
        <v>3245.32800000001</v>
      </c>
      <c r="J2366" s="2">
        <v>1128.172</v>
      </c>
      <c r="K2366" s="2" t="s">
        <v>72</v>
      </c>
    </row>
    <row r="2367" spans="9:11" x14ac:dyDescent="0.25">
      <c r="I2367" s="2">
        <v>3323.0880000000102</v>
      </c>
      <c r="J2367" s="2">
        <v>1128.172</v>
      </c>
      <c r="K2367" s="2" t="s">
        <v>72</v>
      </c>
    </row>
    <row r="2368" spans="9:11" x14ac:dyDescent="0.25">
      <c r="I2368" s="2">
        <v>3400.84800000001</v>
      </c>
      <c r="J2368" s="2">
        <v>1128.172</v>
      </c>
      <c r="K2368" s="2" t="s">
        <v>72</v>
      </c>
    </row>
    <row r="2369" spans="9:11" x14ac:dyDescent="0.25">
      <c r="I2369" s="2">
        <v>3478.6080000000102</v>
      </c>
      <c r="J2369" s="2">
        <v>1128.172</v>
      </c>
      <c r="K2369" s="2" t="s">
        <v>72</v>
      </c>
    </row>
    <row r="2370" spans="9:11" x14ac:dyDescent="0.25">
      <c r="I2370" s="2">
        <v>3556.3680000000099</v>
      </c>
      <c r="J2370" s="2">
        <v>1128.172</v>
      </c>
      <c r="K2370" s="2" t="s">
        <v>72</v>
      </c>
    </row>
    <row r="2371" spans="9:11" x14ac:dyDescent="0.25">
      <c r="I2371" s="2">
        <v>3634.1280000000102</v>
      </c>
      <c r="J2371" s="2">
        <v>1128.172</v>
      </c>
      <c r="K2371" s="2" t="s">
        <v>72</v>
      </c>
    </row>
    <row r="2372" spans="9:11" x14ac:dyDescent="0.25">
      <c r="I2372" s="2">
        <v>3711.8880000000099</v>
      </c>
      <c r="J2372" s="2">
        <v>1128.172</v>
      </c>
      <c r="K2372" s="2" t="s">
        <v>1418</v>
      </c>
    </row>
    <row r="2373" spans="9:11" x14ac:dyDescent="0.25">
      <c r="I2373" s="2">
        <v>3789.6480000000101</v>
      </c>
      <c r="J2373" s="2">
        <v>1128.172</v>
      </c>
      <c r="K2373" s="2" t="s">
        <v>72</v>
      </c>
    </row>
    <row r="2374" spans="9:11" x14ac:dyDescent="0.25">
      <c r="I2374" s="2">
        <v>96.048000000000002</v>
      </c>
      <c r="J2374" s="2">
        <v>1105.5119999999999</v>
      </c>
      <c r="K2374" s="2" t="s">
        <v>72</v>
      </c>
    </row>
    <row r="2375" spans="9:11" x14ac:dyDescent="0.25">
      <c r="I2375" s="2">
        <v>173.80799999999999</v>
      </c>
      <c r="J2375" s="2">
        <v>1105.5119999999999</v>
      </c>
      <c r="K2375" s="2" t="s">
        <v>72</v>
      </c>
    </row>
    <row r="2376" spans="9:11" x14ac:dyDescent="0.25">
      <c r="I2376" s="2">
        <v>251.56800000000001</v>
      </c>
      <c r="J2376" s="2">
        <v>1105.5119999999999</v>
      </c>
      <c r="K2376" s="2" t="s">
        <v>72</v>
      </c>
    </row>
    <row r="2377" spans="9:11" x14ac:dyDescent="0.25">
      <c r="I2377" s="2">
        <v>329.32799999999997</v>
      </c>
      <c r="J2377" s="2">
        <v>1105.5119999999999</v>
      </c>
      <c r="K2377" s="2" t="s">
        <v>1327</v>
      </c>
    </row>
    <row r="2378" spans="9:11" x14ac:dyDescent="0.25">
      <c r="I2378" s="2">
        <v>407.08800000000002</v>
      </c>
      <c r="J2378" s="2">
        <v>1105.5119999999999</v>
      </c>
      <c r="K2378" s="2" t="s">
        <v>1327</v>
      </c>
    </row>
    <row r="2379" spans="9:11" x14ac:dyDescent="0.25">
      <c r="I2379" s="2">
        <v>484.84800000000001</v>
      </c>
      <c r="J2379" s="2">
        <v>1105.5119999999999</v>
      </c>
      <c r="K2379" s="2" t="s">
        <v>1327</v>
      </c>
    </row>
    <row r="2380" spans="9:11" x14ac:dyDescent="0.25">
      <c r="I2380" s="2">
        <v>562.60799999999995</v>
      </c>
      <c r="J2380" s="2">
        <v>1105.5119999999999</v>
      </c>
      <c r="K2380" s="2" t="s">
        <v>1327</v>
      </c>
    </row>
    <row r="2381" spans="9:11" x14ac:dyDescent="0.25">
      <c r="I2381" s="2">
        <v>640.36800000000005</v>
      </c>
      <c r="J2381" s="2">
        <v>1105.5119999999999</v>
      </c>
      <c r="K2381" s="2" t="s">
        <v>1327</v>
      </c>
    </row>
    <row r="2382" spans="9:11" x14ac:dyDescent="0.25">
      <c r="I2382" s="2">
        <v>718.12800000000004</v>
      </c>
      <c r="J2382" s="2">
        <v>1105.5119999999999</v>
      </c>
      <c r="K2382" s="2" t="s">
        <v>1327</v>
      </c>
    </row>
    <row r="2383" spans="9:11" x14ac:dyDescent="0.25">
      <c r="I2383" s="2">
        <v>795.88800000000003</v>
      </c>
      <c r="J2383" s="2">
        <v>1105.5119999999999</v>
      </c>
      <c r="K2383" s="2" t="s">
        <v>1327</v>
      </c>
    </row>
    <row r="2384" spans="9:11" x14ac:dyDescent="0.25">
      <c r="I2384" s="2">
        <v>873.64800000000002</v>
      </c>
      <c r="J2384" s="2">
        <v>1105.5119999999999</v>
      </c>
      <c r="K2384" s="2" t="s">
        <v>1327</v>
      </c>
    </row>
    <row r="2385" spans="9:11" x14ac:dyDescent="0.25">
      <c r="I2385" s="2">
        <v>951.40800000000002</v>
      </c>
      <c r="J2385" s="2">
        <v>1105.5119999999999</v>
      </c>
      <c r="K2385" s="2" t="s">
        <v>1327</v>
      </c>
    </row>
    <row r="2386" spans="9:11" x14ac:dyDescent="0.25">
      <c r="I2386" s="2">
        <v>1029.1679999999999</v>
      </c>
      <c r="J2386" s="2">
        <v>1105.5119999999999</v>
      </c>
      <c r="K2386" s="2" t="s">
        <v>1327</v>
      </c>
    </row>
    <row r="2387" spans="9:11" x14ac:dyDescent="0.25">
      <c r="I2387" s="2">
        <v>1106.9280000000001</v>
      </c>
      <c r="J2387" s="2">
        <v>1105.5119999999999</v>
      </c>
      <c r="K2387" s="2" t="s">
        <v>1327</v>
      </c>
    </row>
    <row r="2388" spans="9:11" x14ac:dyDescent="0.25">
      <c r="I2388" s="2">
        <v>1184.6880000000001</v>
      </c>
      <c r="J2388" s="2">
        <v>1105.5119999999999</v>
      </c>
      <c r="K2388" s="2" t="s">
        <v>1327</v>
      </c>
    </row>
    <row r="2389" spans="9:11" x14ac:dyDescent="0.25">
      <c r="I2389" s="2">
        <v>1262.4480000000001</v>
      </c>
      <c r="J2389" s="2">
        <v>1105.5119999999999</v>
      </c>
      <c r="K2389" s="2" t="s">
        <v>1327</v>
      </c>
    </row>
    <row r="2390" spans="9:11" x14ac:dyDescent="0.25">
      <c r="I2390" s="2">
        <v>1340.2080000000001</v>
      </c>
      <c r="J2390" s="2">
        <v>1105.5119999999999</v>
      </c>
      <c r="K2390" s="2" t="s">
        <v>1327</v>
      </c>
    </row>
    <row r="2391" spans="9:11" x14ac:dyDescent="0.25">
      <c r="I2391" s="2">
        <v>1417.9680000000001</v>
      </c>
      <c r="J2391" s="2">
        <v>1105.5119999999999</v>
      </c>
      <c r="K2391" s="2" t="s">
        <v>1327</v>
      </c>
    </row>
    <row r="2392" spans="9:11" x14ac:dyDescent="0.25">
      <c r="I2392" s="2">
        <v>1495.7280000000001</v>
      </c>
      <c r="J2392" s="2">
        <v>1105.5119999999999</v>
      </c>
      <c r="K2392" s="2" t="s">
        <v>1327</v>
      </c>
    </row>
    <row r="2393" spans="9:11" x14ac:dyDescent="0.25">
      <c r="I2393" s="2">
        <v>1573.4880000000001</v>
      </c>
      <c r="J2393" s="2">
        <v>1105.5119999999999</v>
      </c>
      <c r="K2393" s="2" t="s">
        <v>1327</v>
      </c>
    </row>
    <row r="2394" spans="9:11" x14ac:dyDescent="0.25">
      <c r="I2394" s="2">
        <v>1651.248</v>
      </c>
      <c r="J2394" s="2">
        <v>1105.5119999999999</v>
      </c>
      <c r="K2394" s="2" t="s">
        <v>1327</v>
      </c>
    </row>
    <row r="2395" spans="9:11" x14ac:dyDescent="0.25">
      <c r="I2395" s="2">
        <v>1729.008</v>
      </c>
      <c r="J2395" s="2">
        <v>1105.5119999999999</v>
      </c>
      <c r="K2395" s="2" t="s">
        <v>1327</v>
      </c>
    </row>
    <row r="2396" spans="9:11" x14ac:dyDescent="0.25">
      <c r="I2396" s="2">
        <v>1806.768</v>
      </c>
      <c r="J2396" s="2">
        <v>1105.5119999999999</v>
      </c>
      <c r="K2396" s="2" t="s">
        <v>1327</v>
      </c>
    </row>
    <row r="2397" spans="9:11" x14ac:dyDescent="0.25">
      <c r="I2397" s="2">
        <v>1884.528</v>
      </c>
      <c r="J2397" s="2">
        <v>1105.5119999999999</v>
      </c>
      <c r="K2397" s="2" t="s">
        <v>1327</v>
      </c>
    </row>
    <row r="2398" spans="9:11" x14ac:dyDescent="0.25">
      <c r="I2398" s="2">
        <v>1962.288</v>
      </c>
      <c r="J2398" s="2">
        <v>1105.5119999999999</v>
      </c>
      <c r="K2398" s="2" t="s">
        <v>1327</v>
      </c>
    </row>
    <row r="2399" spans="9:11" x14ac:dyDescent="0.25">
      <c r="I2399" s="2">
        <v>2040.048</v>
      </c>
      <c r="J2399" s="2">
        <v>1105.5119999999999</v>
      </c>
      <c r="K2399" s="2" t="s">
        <v>1327</v>
      </c>
    </row>
    <row r="2400" spans="9:11" x14ac:dyDescent="0.25">
      <c r="I2400" s="2">
        <v>2117.808</v>
      </c>
      <c r="J2400" s="2">
        <v>1105.5119999999999</v>
      </c>
      <c r="K2400" s="2" t="s">
        <v>1327</v>
      </c>
    </row>
    <row r="2401" spans="9:11" x14ac:dyDescent="0.25">
      <c r="I2401" s="2">
        <v>2195.5680000000002</v>
      </c>
      <c r="J2401" s="2">
        <v>1105.5119999999999</v>
      </c>
      <c r="K2401" s="2" t="s">
        <v>1327</v>
      </c>
    </row>
    <row r="2402" spans="9:11" x14ac:dyDescent="0.25">
      <c r="I2402" s="2">
        <v>2273.328</v>
      </c>
      <c r="J2402" s="2">
        <v>1105.5119999999999</v>
      </c>
      <c r="K2402" s="2" t="s">
        <v>1327</v>
      </c>
    </row>
    <row r="2403" spans="9:11" x14ac:dyDescent="0.25">
      <c r="I2403" s="2">
        <v>2351.0880000000002</v>
      </c>
      <c r="J2403" s="2">
        <v>1105.5119999999999</v>
      </c>
      <c r="K2403" s="2" t="s">
        <v>1327</v>
      </c>
    </row>
    <row r="2404" spans="9:11" x14ac:dyDescent="0.25">
      <c r="I2404" s="2">
        <v>2428.848</v>
      </c>
      <c r="J2404" s="2">
        <v>1105.5119999999999</v>
      </c>
      <c r="K2404" s="2" t="s">
        <v>1327</v>
      </c>
    </row>
    <row r="2405" spans="9:11" x14ac:dyDescent="0.25">
      <c r="I2405" s="2">
        <v>2506.6080000000002</v>
      </c>
      <c r="J2405" s="2">
        <v>1105.5119999999999</v>
      </c>
      <c r="K2405" s="2" t="s">
        <v>1327</v>
      </c>
    </row>
    <row r="2406" spans="9:11" x14ac:dyDescent="0.25">
      <c r="I2406" s="2">
        <v>2584.3679999999999</v>
      </c>
      <c r="J2406" s="2">
        <v>1105.5119999999999</v>
      </c>
      <c r="K2406" s="2" t="s">
        <v>1327</v>
      </c>
    </row>
    <row r="2407" spans="9:11" x14ac:dyDescent="0.25">
      <c r="I2407" s="2">
        <v>2662.1280000000002</v>
      </c>
      <c r="J2407" s="2">
        <v>1105.5119999999999</v>
      </c>
      <c r="K2407" s="2" t="s">
        <v>1327</v>
      </c>
    </row>
    <row r="2408" spans="9:11" x14ac:dyDescent="0.25">
      <c r="I2408" s="2">
        <v>2739.8879999999999</v>
      </c>
      <c r="J2408" s="2">
        <v>1105.5119999999999</v>
      </c>
      <c r="K2408" s="2" t="s">
        <v>1327</v>
      </c>
    </row>
    <row r="2409" spans="9:11" x14ac:dyDescent="0.25">
      <c r="I2409" s="2">
        <v>2817.6480000000001</v>
      </c>
      <c r="J2409" s="2">
        <v>1105.5119999999999</v>
      </c>
      <c r="K2409" s="2" t="s">
        <v>1327</v>
      </c>
    </row>
    <row r="2410" spans="9:11" x14ac:dyDescent="0.25">
      <c r="I2410" s="2">
        <v>2895.4079999999999</v>
      </c>
      <c r="J2410" s="2">
        <v>1105.5119999999999</v>
      </c>
      <c r="K2410" s="2" t="s">
        <v>1327</v>
      </c>
    </row>
    <row r="2411" spans="9:11" x14ac:dyDescent="0.25">
      <c r="I2411" s="2">
        <v>2973.1680000000101</v>
      </c>
      <c r="J2411" s="2">
        <v>1105.5119999999999</v>
      </c>
      <c r="K2411" s="2" t="s">
        <v>1327</v>
      </c>
    </row>
    <row r="2412" spans="9:11" x14ac:dyDescent="0.25">
      <c r="I2412" s="2">
        <v>3050.9280000000099</v>
      </c>
      <c r="J2412" s="2">
        <v>1105.5119999999999</v>
      </c>
      <c r="K2412" s="2" t="s">
        <v>1327</v>
      </c>
    </row>
    <row r="2413" spans="9:11" x14ac:dyDescent="0.25">
      <c r="I2413" s="2">
        <v>3128.6880000000101</v>
      </c>
      <c r="J2413" s="2">
        <v>1105.5119999999999</v>
      </c>
      <c r="K2413" s="2" t="s">
        <v>1327</v>
      </c>
    </row>
    <row r="2414" spans="9:11" x14ac:dyDescent="0.25">
      <c r="I2414" s="2">
        <v>3206.4480000000099</v>
      </c>
      <c r="J2414" s="2">
        <v>1105.5119999999999</v>
      </c>
      <c r="K2414" s="2" t="s">
        <v>1327</v>
      </c>
    </row>
    <row r="2415" spans="9:11" x14ac:dyDescent="0.25">
      <c r="I2415" s="2">
        <v>3284.2080000000101</v>
      </c>
      <c r="J2415" s="2">
        <v>1105.5119999999999</v>
      </c>
      <c r="K2415" s="2" t="s">
        <v>1327</v>
      </c>
    </row>
    <row r="2416" spans="9:11" x14ac:dyDescent="0.25">
      <c r="I2416" s="2">
        <v>3361.9680000000099</v>
      </c>
      <c r="J2416" s="2">
        <v>1105.5119999999999</v>
      </c>
      <c r="K2416" s="2" t="s">
        <v>1327</v>
      </c>
    </row>
    <row r="2417" spans="9:11" x14ac:dyDescent="0.25">
      <c r="I2417" s="2">
        <v>3439.7280000000101</v>
      </c>
      <c r="J2417" s="2">
        <v>1105.5119999999999</v>
      </c>
      <c r="K2417" s="2" t="s">
        <v>1327</v>
      </c>
    </row>
    <row r="2418" spans="9:11" x14ac:dyDescent="0.25">
      <c r="I2418" s="2">
        <v>3517.4880000000098</v>
      </c>
      <c r="J2418" s="2">
        <v>1105.5119999999999</v>
      </c>
      <c r="K2418" s="2" t="s">
        <v>1327</v>
      </c>
    </row>
    <row r="2419" spans="9:11" x14ac:dyDescent="0.25">
      <c r="I2419" s="2">
        <v>3595.2480000000101</v>
      </c>
      <c r="J2419" s="2">
        <v>1105.5119999999999</v>
      </c>
      <c r="K2419" s="2" t="s">
        <v>1327</v>
      </c>
    </row>
    <row r="2420" spans="9:11" x14ac:dyDescent="0.25">
      <c r="I2420" s="2">
        <v>3673.0080000000098</v>
      </c>
      <c r="J2420" s="2">
        <v>1105.5119999999999</v>
      </c>
      <c r="K2420" s="2" t="s">
        <v>1327</v>
      </c>
    </row>
    <row r="2421" spans="9:11" x14ac:dyDescent="0.25">
      <c r="I2421" s="2">
        <v>3750.76800000001</v>
      </c>
      <c r="J2421" s="2">
        <v>1105.5119999999999</v>
      </c>
      <c r="K2421" s="2" t="s">
        <v>1327</v>
      </c>
    </row>
    <row r="2422" spans="9:11" x14ac:dyDescent="0.25">
      <c r="I2422" s="2">
        <v>3828.5280000000098</v>
      </c>
      <c r="J2422" s="2">
        <v>1105.5119999999999</v>
      </c>
      <c r="K2422" s="2" t="s">
        <v>1327</v>
      </c>
    </row>
    <row r="2423" spans="9:11" x14ac:dyDescent="0.25">
      <c r="I2423" s="2">
        <v>134.928</v>
      </c>
      <c r="J2423" s="2">
        <v>1082.8520000000001</v>
      </c>
      <c r="K2423" s="2" t="s">
        <v>72</v>
      </c>
    </row>
    <row r="2424" spans="9:11" x14ac:dyDescent="0.25">
      <c r="I2424" s="2">
        <v>212.68799999999999</v>
      </c>
      <c r="J2424" s="2">
        <v>1082.8520000000001</v>
      </c>
      <c r="K2424" s="2" t="s">
        <v>72</v>
      </c>
    </row>
    <row r="2425" spans="9:11" x14ac:dyDescent="0.25">
      <c r="I2425" s="2">
        <v>290.44799999999998</v>
      </c>
      <c r="J2425" s="2">
        <v>1082.8520000000001</v>
      </c>
      <c r="K2425" s="2" t="s">
        <v>72</v>
      </c>
    </row>
    <row r="2426" spans="9:11" x14ac:dyDescent="0.25">
      <c r="I2426" s="2">
        <v>368.20800000000003</v>
      </c>
      <c r="J2426" s="2">
        <v>1082.8520000000001</v>
      </c>
      <c r="K2426" s="2" t="s">
        <v>72</v>
      </c>
    </row>
    <row r="2427" spans="9:11" x14ac:dyDescent="0.25">
      <c r="I2427" s="2">
        <v>445.96800000000002</v>
      </c>
      <c r="J2427" s="2">
        <v>1082.8520000000001</v>
      </c>
      <c r="K2427" s="2" t="s">
        <v>73</v>
      </c>
    </row>
    <row r="2428" spans="9:11" x14ac:dyDescent="0.25">
      <c r="I2428" s="2">
        <v>523.72799999999995</v>
      </c>
      <c r="J2428" s="2">
        <v>1082.8520000000001</v>
      </c>
      <c r="K2428" s="2" t="s">
        <v>73</v>
      </c>
    </row>
    <row r="2429" spans="9:11" x14ac:dyDescent="0.25">
      <c r="I2429" s="2">
        <v>601.48800000000006</v>
      </c>
      <c r="J2429" s="2">
        <v>1082.8520000000001</v>
      </c>
      <c r="K2429" s="2" t="s">
        <v>72</v>
      </c>
    </row>
    <row r="2430" spans="9:11" x14ac:dyDescent="0.25">
      <c r="I2430" s="2">
        <v>679.24800000000005</v>
      </c>
      <c r="J2430" s="2">
        <v>1082.8520000000001</v>
      </c>
      <c r="K2430" s="2" t="s">
        <v>72</v>
      </c>
    </row>
    <row r="2431" spans="9:11" x14ac:dyDescent="0.25">
      <c r="I2431" s="2">
        <v>757.00800000000004</v>
      </c>
      <c r="J2431" s="2">
        <v>1082.8520000000001</v>
      </c>
      <c r="K2431" s="2" t="s">
        <v>72</v>
      </c>
    </row>
    <row r="2432" spans="9:11" x14ac:dyDescent="0.25">
      <c r="I2432" s="2">
        <v>834.76800000000003</v>
      </c>
      <c r="J2432" s="2">
        <v>1082.8520000000001</v>
      </c>
      <c r="K2432" s="2" t="s">
        <v>73</v>
      </c>
    </row>
    <row r="2433" spans="9:11" x14ac:dyDescent="0.25">
      <c r="I2433" s="2">
        <v>912.52800000000002</v>
      </c>
      <c r="J2433" s="2">
        <v>1082.8520000000001</v>
      </c>
      <c r="K2433" s="2" t="s">
        <v>73</v>
      </c>
    </row>
    <row r="2434" spans="9:11" x14ac:dyDescent="0.25">
      <c r="I2434" s="2">
        <v>990.28800000000001</v>
      </c>
      <c r="J2434" s="2">
        <v>1082.8520000000001</v>
      </c>
      <c r="K2434" s="2" t="s">
        <v>72</v>
      </c>
    </row>
    <row r="2435" spans="9:11" x14ac:dyDescent="0.25">
      <c r="I2435" s="2">
        <v>1068.048</v>
      </c>
      <c r="J2435" s="2">
        <v>1082.8520000000001</v>
      </c>
      <c r="K2435" s="2" t="s">
        <v>72</v>
      </c>
    </row>
    <row r="2436" spans="9:11" x14ac:dyDescent="0.25">
      <c r="I2436" s="2">
        <v>1145.808</v>
      </c>
      <c r="J2436" s="2">
        <v>1082.8520000000001</v>
      </c>
      <c r="K2436" s="2" t="s">
        <v>72</v>
      </c>
    </row>
    <row r="2437" spans="9:11" x14ac:dyDescent="0.25">
      <c r="I2437" s="2">
        <v>1223.568</v>
      </c>
      <c r="J2437" s="2">
        <v>1082.8520000000001</v>
      </c>
      <c r="K2437" s="2" t="s">
        <v>73</v>
      </c>
    </row>
    <row r="2438" spans="9:11" x14ac:dyDescent="0.25">
      <c r="I2438" s="2">
        <v>1301.328</v>
      </c>
      <c r="J2438" s="2">
        <v>1082.8520000000001</v>
      </c>
      <c r="K2438" s="2" t="s">
        <v>73</v>
      </c>
    </row>
    <row r="2439" spans="9:11" x14ac:dyDescent="0.25">
      <c r="I2439" s="2">
        <v>1379.088</v>
      </c>
      <c r="J2439" s="2">
        <v>1082.8520000000001</v>
      </c>
      <c r="K2439" s="2" t="s">
        <v>72</v>
      </c>
    </row>
    <row r="2440" spans="9:11" x14ac:dyDescent="0.25">
      <c r="I2440" s="2">
        <v>1456.848</v>
      </c>
      <c r="J2440" s="2">
        <v>1082.8520000000001</v>
      </c>
      <c r="K2440" s="2" t="s">
        <v>72</v>
      </c>
    </row>
    <row r="2441" spans="9:11" x14ac:dyDescent="0.25">
      <c r="I2441" s="2">
        <v>1534.6079999999999</v>
      </c>
      <c r="J2441" s="2">
        <v>1082.8520000000001</v>
      </c>
      <c r="K2441" s="2" t="s">
        <v>72</v>
      </c>
    </row>
    <row r="2442" spans="9:11" x14ac:dyDescent="0.25">
      <c r="I2442" s="2">
        <v>1612.3679999999999</v>
      </c>
      <c r="J2442" s="2">
        <v>1082.8520000000001</v>
      </c>
      <c r="K2442" s="2" t="s">
        <v>73</v>
      </c>
    </row>
    <row r="2443" spans="9:11" x14ac:dyDescent="0.25">
      <c r="I2443" s="2">
        <v>1690.1279999999999</v>
      </c>
      <c r="J2443" s="2">
        <v>1082.8520000000001</v>
      </c>
      <c r="K2443" s="2" t="s">
        <v>73</v>
      </c>
    </row>
    <row r="2444" spans="9:11" x14ac:dyDescent="0.25">
      <c r="I2444" s="2">
        <v>1767.8879999999999</v>
      </c>
      <c r="J2444" s="2">
        <v>1082.8520000000001</v>
      </c>
      <c r="K2444" s="2" t="s">
        <v>72</v>
      </c>
    </row>
    <row r="2445" spans="9:11" x14ac:dyDescent="0.25">
      <c r="I2445" s="2">
        <v>1845.6479999999999</v>
      </c>
      <c r="J2445" s="2">
        <v>1082.8520000000001</v>
      </c>
      <c r="K2445" s="2" t="s">
        <v>72</v>
      </c>
    </row>
    <row r="2446" spans="9:11" x14ac:dyDescent="0.25">
      <c r="I2446" s="2">
        <v>1923.4079999999999</v>
      </c>
      <c r="J2446" s="2">
        <v>1082.8520000000001</v>
      </c>
      <c r="K2446" s="2" t="s">
        <v>72</v>
      </c>
    </row>
    <row r="2447" spans="9:11" x14ac:dyDescent="0.25">
      <c r="I2447" s="2">
        <v>2001.1679999999999</v>
      </c>
      <c r="J2447" s="2">
        <v>1082.8520000000001</v>
      </c>
      <c r="K2447" s="2" t="s">
        <v>73</v>
      </c>
    </row>
    <row r="2448" spans="9:11" x14ac:dyDescent="0.25">
      <c r="I2448" s="2">
        <v>2078.9279999999999</v>
      </c>
      <c r="J2448" s="2">
        <v>1082.8520000000001</v>
      </c>
      <c r="K2448" s="2" t="s">
        <v>73</v>
      </c>
    </row>
    <row r="2449" spans="9:11" x14ac:dyDescent="0.25">
      <c r="I2449" s="2">
        <v>2156.6880000000001</v>
      </c>
      <c r="J2449" s="2">
        <v>1082.8520000000001</v>
      </c>
      <c r="K2449" s="2" t="s">
        <v>72</v>
      </c>
    </row>
    <row r="2450" spans="9:11" x14ac:dyDescent="0.25">
      <c r="I2450" s="2">
        <v>2234.4479999999999</v>
      </c>
      <c r="J2450" s="2">
        <v>1082.8520000000001</v>
      </c>
      <c r="K2450" s="2" t="s">
        <v>72</v>
      </c>
    </row>
    <row r="2451" spans="9:11" x14ac:dyDescent="0.25">
      <c r="I2451" s="2">
        <v>2312.2080000000001</v>
      </c>
      <c r="J2451" s="2">
        <v>1082.8520000000001</v>
      </c>
      <c r="K2451" s="2" t="s">
        <v>72</v>
      </c>
    </row>
    <row r="2452" spans="9:11" x14ac:dyDescent="0.25">
      <c r="I2452" s="2">
        <v>2389.9679999999998</v>
      </c>
      <c r="J2452" s="2">
        <v>1082.8520000000001</v>
      </c>
      <c r="K2452" s="2" t="s">
        <v>73</v>
      </c>
    </row>
    <row r="2453" spans="9:11" x14ac:dyDescent="0.25">
      <c r="I2453" s="2">
        <v>2467.7280000000001</v>
      </c>
      <c r="J2453" s="2">
        <v>1082.8520000000001</v>
      </c>
      <c r="K2453" s="2" t="s">
        <v>73</v>
      </c>
    </row>
    <row r="2454" spans="9:11" x14ac:dyDescent="0.25">
      <c r="I2454" s="2">
        <v>2545.4879999999998</v>
      </c>
      <c r="J2454" s="2">
        <v>1082.8520000000001</v>
      </c>
      <c r="K2454" s="2" t="s">
        <v>72</v>
      </c>
    </row>
    <row r="2455" spans="9:11" x14ac:dyDescent="0.25">
      <c r="I2455" s="2">
        <v>2623.248</v>
      </c>
      <c r="J2455" s="2">
        <v>1082.8520000000001</v>
      </c>
      <c r="K2455" s="2" t="s">
        <v>72</v>
      </c>
    </row>
    <row r="2456" spans="9:11" x14ac:dyDescent="0.25">
      <c r="I2456" s="2">
        <v>2701.0079999999998</v>
      </c>
      <c r="J2456" s="2">
        <v>1082.8520000000001</v>
      </c>
      <c r="K2456" s="2" t="s">
        <v>72</v>
      </c>
    </row>
    <row r="2457" spans="9:11" x14ac:dyDescent="0.25">
      <c r="I2457" s="2">
        <v>2778.768</v>
      </c>
      <c r="J2457" s="2">
        <v>1082.8520000000001</v>
      </c>
      <c r="K2457" s="2" t="s">
        <v>73</v>
      </c>
    </row>
    <row r="2458" spans="9:11" x14ac:dyDescent="0.25">
      <c r="I2458" s="2">
        <v>2856.5279999999998</v>
      </c>
      <c r="J2458" s="2">
        <v>1082.8520000000001</v>
      </c>
      <c r="K2458" s="2" t="s">
        <v>73</v>
      </c>
    </row>
    <row r="2459" spans="9:11" x14ac:dyDescent="0.25">
      <c r="I2459" s="2">
        <v>2934.28800000001</v>
      </c>
      <c r="J2459" s="2">
        <v>1082.8520000000001</v>
      </c>
      <c r="K2459" s="2" t="s">
        <v>72</v>
      </c>
    </row>
    <row r="2460" spans="9:11" x14ac:dyDescent="0.25">
      <c r="I2460" s="2">
        <v>3012.0480000000098</v>
      </c>
      <c r="J2460" s="2">
        <v>1082.8520000000001</v>
      </c>
      <c r="K2460" s="2" t="s">
        <v>72</v>
      </c>
    </row>
    <row r="2461" spans="9:11" x14ac:dyDescent="0.25">
      <c r="I2461" s="2">
        <v>3089.80800000001</v>
      </c>
      <c r="J2461" s="2">
        <v>1082.8520000000001</v>
      </c>
      <c r="K2461" s="2" t="s">
        <v>72</v>
      </c>
    </row>
    <row r="2462" spans="9:11" x14ac:dyDescent="0.25">
      <c r="I2462" s="2">
        <v>3167.5680000000102</v>
      </c>
      <c r="J2462" s="2">
        <v>1082.8520000000001</v>
      </c>
      <c r="K2462" s="2" t="s">
        <v>73</v>
      </c>
    </row>
    <row r="2463" spans="9:11" x14ac:dyDescent="0.25">
      <c r="I2463" s="2">
        <v>3245.32800000001</v>
      </c>
      <c r="J2463" s="2">
        <v>1082.8520000000001</v>
      </c>
      <c r="K2463" s="2" t="s">
        <v>73</v>
      </c>
    </row>
    <row r="2464" spans="9:11" x14ac:dyDescent="0.25">
      <c r="I2464" s="2">
        <v>3323.0880000000102</v>
      </c>
      <c r="J2464" s="2">
        <v>1082.8520000000001</v>
      </c>
      <c r="K2464" s="2" t="s">
        <v>72</v>
      </c>
    </row>
    <row r="2465" spans="9:11" x14ac:dyDescent="0.25">
      <c r="I2465" s="2">
        <v>3400.84800000001</v>
      </c>
      <c r="J2465" s="2">
        <v>1082.8520000000001</v>
      </c>
      <c r="K2465" s="2" t="s">
        <v>72</v>
      </c>
    </row>
    <row r="2466" spans="9:11" x14ac:dyDescent="0.25">
      <c r="I2466" s="2">
        <v>3478.6080000000102</v>
      </c>
      <c r="J2466" s="2">
        <v>1082.8520000000001</v>
      </c>
      <c r="K2466" s="2" t="s">
        <v>72</v>
      </c>
    </row>
    <row r="2467" spans="9:11" x14ac:dyDescent="0.25">
      <c r="I2467" s="2">
        <v>3556.3680000000099</v>
      </c>
      <c r="J2467" s="2">
        <v>1082.8520000000001</v>
      </c>
      <c r="K2467" s="2" t="s">
        <v>72</v>
      </c>
    </row>
    <row r="2468" spans="9:11" x14ac:dyDescent="0.25">
      <c r="I2468" s="2">
        <v>3634.1280000000102</v>
      </c>
      <c r="J2468" s="2">
        <v>1082.8520000000001</v>
      </c>
      <c r="K2468" s="2" t="s">
        <v>1419</v>
      </c>
    </row>
    <row r="2469" spans="9:11" x14ac:dyDescent="0.25">
      <c r="I2469" s="2">
        <v>3711.8880000000099</v>
      </c>
      <c r="J2469" s="2">
        <v>1082.8520000000001</v>
      </c>
      <c r="K2469" s="2" t="s">
        <v>1419</v>
      </c>
    </row>
    <row r="2470" spans="9:11" x14ac:dyDescent="0.25">
      <c r="I2470" s="2">
        <v>3789.6480000000101</v>
      </c>
      <c r="J2470" s="2">
        <v>1082.8520000000001</v>
      </c>
      <c r="K2470" s="2" t="s">
        <v>72</v>
      </c>
    </row>
    <row r="2471" spans="9:11" x14ac:dyDescent="0.25">
      <c r="I2471" s="2">
        <v>96.048000000000002</v>
      </c>
      <c r="J2471" s="2">
        <v>1060.192</v>
      </c>
      <c r="K2471" s="2" t="s">
        <v>72</v>
      </c>
    </row>
    <row r="2472" spans="9:11" x14ac:dyDescent="0.25">
      <c r="I2472" s="2">
        <v>173.80799999999999</v>
      </c>
      <c r="J2472" s="2">
        <v>1060.192</v>
      </c>
      <c r="K2472" s="2" t="s">
        <v>72</v>
      </c>
    </row>
    <row r="2473" spans="9:11" x14ac:dyDescent="0.25">
      <c r="I2473" s="2">
        <v>251.56800000000001</v>
      </c>
      <c r="J2473" s="2">
        <v>1060.192</v>
      </c>
      <c r="K2473" s="2" t="s">
        <v>72</v>
      </c>
    </row>
    <row r="2474" spans="9:11" x14ac:dyDescent="0.25">
      <c r="I2474" s="2">
        <v>329.32799999999997</v>
      </c>
      <c r="J2474" s="2">
        <v>1060.192</v>
      </c>
      <c r="K2474" s="2" t="s">
        <v>72</v>
      </c>
    </row>
    <row r="2475" spans="9:11" x14ac:dyDescent="0.25">
      <c r="I2475" s="2">
        <v>407.08800000000002</v>
      </c>
      <c r="J2475" s="2">
        <v>1060.192</v>
      </c>
      <c r="K2475" s="2" t="s">
        <v>73</v>
      </c>
    </row>
    <row r="2476" spans="9:11" x14ac:dyDescent="0.25">
      <c r="I2476" s="2">
        <v>484.84800000000001</v>
      </c>
      <c r="J2476" s="2">
        <v>1060.192</v>
      </c>
      <c r="K2476" s="2" t="s">
        <v>73</v>
      </c>
    </row>
    <row r="2477" spans="9:11" x14ac:dyDescent="0.25">
      <c r="I2477" s="2">
        <v>562.60799999999995</v>
      </c>
      <c r="J2477" s="2">
        <v>1060.192</v>
      </c>
      <c r="K2477" s="2" t="s">
        <v>72</v>
      </c>
    </row>
    <row r="2478" spans="9:11" x14ac:dyDescent="0.25">
      <c r="I2478" s="2">
        <v>640.36800000000005</v>
      </c>
      <c r="J2478" s="2">
        <v>1060.192</v>
      </c>
      <c r="K2478" s="2" t="s">
        <v>72</v>
      </c>
    </row>
    <row r="2479" spans="9:11" x14ac:dyDescent="0.25">
      <c r="I2479" s="2">
        <v>718.12800000000004</v>
      </c>
      <c r="J2479" s="2">
        <v>1060.192</v>
      </c>
      <c r="K2479" s="2" t="s">
        <v>72</v>
      </c>
    </row>
    <row r="2480" spans="9:11" x14ac:dyDescent="0.25">
      <c r="I2480" s="2">
        <v>795.88800000000003</v>
      </c>
      <c r="J2480" s="2">
        <v>1060.192</v>
      </c>
      <c r="K2480" s="2" t="s">
        <v>73</v>
      </c>
    </row>
    <row r="2481" spans="9:11" x14ac:dyDescent="0.25">
      <c r="I2481" s="2">
        <v>873.64800000000002</v>
      </c>
      <c r="J2481" s="2">
        <v>1060.192</v>
      </c>
      <c r="K2481" s="2" t="s">
        <v>73</v>
      </c>
    </row>
    <row r="2482" spans="9:11" x14ac:dyDescent="0.25">
      <c r="I2482" s="2">
        <v>951.40800000000002</v>
      </c>
      <c r="J2482" s="2">
        <v>1060.192</v>
      </c>
      <c r="K2482" s="2" t="s">
        <v>72</v>
      </c>
    </row>
    <row r="2483" spans="9:11" x14ac:dyDescent="0.25">
      <c r="I2483" s="2">
        <v>1029.1679999999999</v>
      </c>
      <c r="J2483" s="2">
        <v>1060.192</v>
      </c>
      <c r="K2483" s="2" t="s">
        <v>72</v>
      </c>
    </row>
    <row r="2484" spans="9:11" x14ac:dyDescent="0.25">
      <c r="I2484" s="2">
        <v>1106.9280000000001</v>
      </c>
      <c r="J2484" s="2">
        <v>1060.192</v>
      </c>
      <c r="K2484" s="2" t="s">
        <v>72</v>
      </c>
    </row>
    <row r="2485" spans="9:11" x14ac:dyDescent="0.25">
      <c r="I2485" s="2">
        <v>1184.6880000000001</v>
      </c>
      <c r="J2485" s="2">
        <v>1060.192</v>
      </c>
      <c r="K2485" s="2" t="s">
        <v>73</v>
      </c>
    </row>
    <row r="2486" spans="9:11" x14ac:dyDescent="0.25">
      <c r="I2486" s="2">
        <v>1262.4480000000001</v>
      </c>
      <c r="J2486" s="2">
        <v>1060.192</v>
      </c>
      <c r="K2486" s="2" t="s">
        <v>73</v>
      </c>
    </row>
    <row r="2487" spans="9:11" x14ac:dyDescent="0.25">
      <c r="I2487" s="2">
        <v>1340.2080000000001</v>
      </c>
      <c r="J2487" s="2">
        <v>1060.192</v>
      </c>
      <c r="K2487" s="2" t="s">
        <v>72</v>
      </c>
    </row>
    <row r="2488" spans="9:11" x14ac:dyDescent="0.25">
      <c r="I2488" s="2">
        <v>1417.9680000000001</v>
      </c>
      <c r="J2488" s="2">
        <v>1060.192</v>
      </c>
      <c r="K2488" s="2" t="s">
        <v>72</v>
      </c>
    </row>
    <row r="2489" spans="9:11" x14ac:dyDescent="0.25">
      <c r="I2489" s="2">
        <v>1495.7280000000001</v>
      </c>
      <c r="J2489" s="2">
        <v>1060.192</v>
      </c>
      <c r="K2489" s="2" t="s">
        <v>72</v>
      </c>
    </row>
    <row r="2490" spans="9:11" x14ac:dyDescent="0.25">
      <c r="I2490" s="2">
        <v>1573.4880000000001</v>
      </c>
      <c r="J2490" s="2">
        <v>1060.192</v>
      </c>
      <c r="K2490" s="2" t="s">
        <v>73</v>
      </c>
    </row>
    <row r="2491" spans="9:11" x14ac:dyDescent="0.25">
      <c r="I2491" s="2">
        <v>1651.248</v>
      </c>
      <c r="J2491" s="2">
        <v>1060.192</v>
      </c>
      <c r="K2491" s="2" t="s">
        <v>73</v>
      </c>
    </row>
    <row r="2492" spans="9:11" x14ac:dyDescent="0.25">
      <c r="I2492" s="2">
        <v>1729.008</v>
      </c>
      <c r="J2492" s="2">
        <v>1060.192</v>
      </c>
      <c r="K2492" s="2" t="s">
        <v>72</v>
      </c>
    </row>
    <row r="2493" spans="9:11" x14ac:dyDescent="0.25">
      <c r="I2493" s="2">
        <v>1806.768</v>
      </c>
      <c r="J2493" s="2">
        <v>1060.192</v>
      </c>
      <c r="K2493" s="2" t="s">
        <v>72</v>
      </c>
    </row>
    <row r="2494" spans="9:11" x14ac:dyDescent="0.25">
      <c r="I2494" s="2">
        <v>1884.528</v>
      </c>
      <c r="J2494" s="2">
        <v>1060.192</v>
      </c>
      <c r="K2494" s="2" t="s">
        <v>72</v>
      </c>
    </row>
    <row r="2495" spans="9:11" x14ac:dyDescent="0.25">
      <c r="I2495" s="2">
        <v>1962.288</v>
      </c>
      <c r="J2495" s="2">
        <v>1060.192</v>
      </c>
      <c r="K2495" s="2" t="s">
        <v>73</v>
      </c>
    </row>
    <row r="2496" spans="9:11" x14ac:dyDescent="0.25">
      <c r="I2496" s="2">
        <v>2040.048</v>
      </c>
      <c r="J2496" s="2">
        <v>1060.192</v>
      </c>
      <c r="K2496" s="2" t="s">
        <v>73</v>
      </c>
    </row>
    <row r="2497" spans="9:11" x14ac:dyDescent="0.25">
      <c r="I2497" s="2">
        <v>2117.808</v>
      </c>
      <c r="J2497" s="2">
        <v>1060.192</v>
      </c>
      <c r="K2497" s="2" t="s">
        <v>72</v>
      </c>
    </row>
    <row r="2498" spans="9:11" x14ac:dyDescent="0.25">
      <c r="I2498" s="2">
        <v>2195.5680000000002</v>
      </c>
      <c r="J2498" s="2">
        <v>1060.192</v>
      </c>
      <c r="K2498" s="2" t="s">
        <v>72</v>
      </c>
    </row>
    <row r="2499" spans="9:11" x14ac:dyDescent="0.25">
      <c r="I2499" s="2">
        <v>2273.328</v>
      </c>
      <c r="J2499" s="2">
        <v>1060.192</v>
      </c>
      <c r="K2499" s="2" t="s">
        <v>72</v>
      </c>
    </row>
    <row r="2500" spans="9:11" x14ac:dyDescent="0.25">
      <c r="I2500" s="2">
        <v>2351.0880000000002</v>
      </c>
      <c r="J2500" s="2">
        <v>1060.192</v>
      </c>
      <c r="K2500" s="2" t="s">
        <v>73</v>
      </c>
    </row>
    <row r="2501" spans="9:11" x14ac:dyDescent="0.25">
      <c r="I2501" s="2">
        <v>2428.848</v>
      </c>
      <c r="J2501" s="2">
        <v>1060.192</v>
      </c>
      <c r="K2501" s="2" t="s">
        <v>73</v>
      </c>
    </row>
    <row r="2502" spans="9:11" x14ac:dyDescent="0.25">
      <c r="I2502" s="2">
        <v>2506.6080000000002</v>
      </c>
      <c r="J2502" s="2">
        <v>1060.192</v>
      </c>
      <c r="K2502" s="2" t="s">
        <v>72</v>
      </c>
    </row>
    <row r="2503" spans="9:11" x14ac:dyDescent="0.25">
      <c r="I2503" s="2">
        <v>2584.3679999999999</v>
      </c>
      <c r="J2503" s="2">
        <v>1060.192</v>
      </c>
      <c r="K2503" s="2" t="s">
        <v>72</v>
      </c>
    </row>
    <row r="2504" spans="9:11" x14ac:dyDescent="0.25">
      <c r="I2504" s="2">
        <v>2662.1280000000002</v>
      </c>
      <c r="J2504" s="2">
        <v>1060.192</v>
      </c>
      <c r="K2504" s="2" t="s">
        <v>72</v>
      </c>
    </row>
    <row r="2505" spans="9:11" x14ac:dyDescent="0.25">
      <c r="I2505" s="2">
        <v>2739.8879999999999</v>
      </c>
      <c r="J2505" s="2">
        <v>1060.192</v>
      </c>
      <c r="K2505" s="2" t="s">
        <v>73</v>
      </c>
    </row>
    <row r="2506" spans="9:11" x14ac:dyDescent="0.25">
      <c r="I2506" s="2">
        <v>2817.6480000000001</v>
      </c>
      <c r="J2506" s="2">
        <v>1060.192</v>
      </c>
      <c r="K2506" s="2" t="s">
        <v>73</v>
      </c>
    </row>
    <row r="2507" spans="9:11" x14ac:dyDescent="0.25">
      <c r="I2507" s="2">
        <v>2895.4079999999999</v>
      </c>
      <c r="J2507" s="2">
        <v>1060.192</v>
      </c>
      <c r="K2507" s="2" t="s">
        <v>72</v>
      </c>
    </row>
    <row r="2508" spans="9:11" x14ac:dyDescent="0.25">
      <c r="I2508" s="2">
        <v>2973.1680000000101</v>
      </c>
      <c r="J2508" s="2">
        <v>1060.192</v>
      </c>
      <c r="K2508" s="2" t="s">
        <v>72</v>
      </c>
    </row>
    <row r="2509" spans="9:11" x14ac:dyDescent="0.25">
      <c r="I2509" s="2">
        <v>3050.9280000000099</v>
      </c>
      <c r="J2509" s="2">
        <v>1060.192</v>
      </c>
      <c r="K2509" s="2" t="s">
        <v>72</v>
      </c>
    </row>
    <row r="2510" spans="9:11" x14ac:dyDescent="0.25">
      <c r="I2510" s="2">
        <v>3128.6880000000101</v>
      </c>
      <c r="J2510" s="2">
        <v>1060.192</v>
      </c>
      <c r="K2510" s="2" t="s">
        <v>73</v>
      </c>
    </row>
    <row r="2511" spans="9:11" x14ac:dyDescent="0.25">
      <c r="I2511" s="2">
        <v>3206.4480000000099</v>
      </c>
      <c r="J2511" s="2">
        <v>1060.192</v>
      </c>
      <c r="K2511" s="2" t="s">
        <v>73</v>
      </c>
    </row>
    <row r="2512" spans="9:11" x14ac:dyDescent="0.25">
      <c r="I2512" s="2">
        <v>3284.2080000000101</v>
      </c>
      <c r="J2512" s="2">
        <v>1060.192</v>
      </c>
      <c r="K2512" s="2" t="s">
        <v>72</v>
      </c>
    </row>
    <row r="2513" spans="9:11" x14ac:dyDescent="0.25">
      <c r="I2513" s="2">
        <v>3361.9680000000099</v>
      </c>
      <c r="J2513" s="2">
        <v>1060.192</v>
      </c>
      <c r="K2513" s="2" t="s">
        <v>72</v>
      </c>
    </row>
    <row r="2514" spans="9:11" x14ac:dyDescent="0.25">
      <c r="I2514" s="2">
        <v>3439.7280000000101</v>
      </c>
      <c r="J2514" s="2">
        <v>1060.192</v>
      </c>
      <c r="K2514" s="2" t="s">
        <v>72</v>
      </c>
    </row>
    <row r="2515" spans="9:11" x14ac:dyDescent="0.25">
      <c r="I2515" s="2">
        <v>3517.4880000000098</v>
      </c>
      <c r="J2515" s="2">
        <v>1060.192</v>
      </c>
      <c r="K2515" s="2" t="s">
        <v>72</v>
      </c>
    </row>
    <row r="2516" spans="9:11" x14ac:dyDescent="0.25">
      <c r="I2516" s="2">
        <v>3595.2480000000101</v>
      </c>
      <c r="J2516" s="2">
        <v>1060.192</v>
      </c>
      <c r="K2516" s="2" t="s">
        <v>1419</v>
      </c>
    </row>
    <row r="2517" spans="9:11" x14ac:dyDescent="0.25">
      <c r="I2517" s="2">
        <v>3673.0080000000098</v>
      </c>
      <c r="J2517" s="2">
        <v>1060.192</v>
      </c>
      <c r="K2517" s="2" t="s">
        <v>1419</v>
      </c>
    </row>
    <row r="2518" spans="9:11" x14ac:dyDescent="0.25">
      <c r="I2518" s="2">
        <v>3750.76800000001</v>
      </c>
      <c r="J2518" s="2">
        <v>1060.192</v>
      </c>
      <c r="K2518" s="2" t="s">
        <v>72</v>
      </c>
    </row>
    <row r="2519" spans="9:11" x14ac:dyDescent="0.25">
      <c r="I2519" s="2">
        <v>3828.5280000000098</v>
      </c>
      <c r="J2519" s="2">
        <v>1060.192</v>
      </c>
      <c r="K2519" s="2" t="s">
        <v>72</v>
      </c>
    </row>
    <row r="2520" spans="9:11" x14ac:dyDescent="0.25">
      <c r="I2520" s="2">
        <v>134.928</v>
      </c>
      <c r="J2520" s="2">
        <v>1037.5319999999999</v>
      </c>
      <c r="K2520" s="2" t="s">
        <v>72</v>
      </c>
    </row>
    <row r="2521" spans="9:11" x14ac:dyDescent="0.25">
      <c r="I2521" s="2">
        <v>212.68799999999999</v>
      </c>
      <c r="J2521" s="2">
        <v>1037.5319999999999</v>
      </c>
      <c r="K2521" s="2" t="s">
        <v>72</v>
      </c>
    </row>
    <row r="2522" spans="9:11" x14ac:dyDescent="0.25">
      <c r="I2522" s="2">
        <v>290.44799999999998</v>
      </c>
      <c r="J2522" s="2">
        <v>1037.5319999999999</v>
      </c>
      <c r="K2522" s="2" t="s">
        <v>72</v>
      </c>
    </row>
    <row r="2523" spans="9:11" x14ac:dyDescent="0.25">
      <c r="I2523" s="2">
        <v>368.20800000000003</v>
      </c>
      <c r="J2523" s="2">
        <v>1037.5319999999999</v>
      </c>
      <c r="K2523" s="2" t="s">
        <v>72</v>
      </c>
    </row>
    <row r="2524" spans="9:11" x14ac:dyDescent="0.25">
      <c r="I2524" s="2">
        <v>445.96800000000002</v>
      </c>
      <c r="J2524" s="2">
        <v>1037.5319999999999</v>
      </c>
      <c r="K2524" s="2" t="s">
        <v>73</v>
      </c>
    </row>
    <row r="2525" spans="9:11" x14ac:dyDescent="0.25">
      <c r="I2525" s="2">
        <v>523.72799999999995</v>
      </c>
      <c r="J2525" s="2">
        <v>1037.5319999999999</v>
      </c>
      <c r="K2525" s="2" t="s">
        <v>73</v>
      </c>
    </row>
    <row r="2526" spans="9:11" x14ac:dyDescent="0.25">
      <c r="I2526" s="2">
        <v>601.48800000000006</v>
      </c>
      <c r="J2526" s="2">
        <v>1037.5319999999999</v>
      </c>
      <c r="K2526" s="2" t="s">
        <v>72</v>
      </c>
    </row>
    <row r="2527" spans="9:11" x14ac:dyDescent="0.25">
      <c r="I2527" s="2">
        <v>679.24800000000005</v>
      </c>
      <c r="J2527" s="2">
        <v>1037.5319999999999</v>
      </c>
      <c r="K2527" s="2" t="s">
        <v>72</v>
      </c>
    </row>
    <row r="2528" spans="9:11" x14ac:dyDescent="0.25">
      <c r="I2528" s="2">
        <v>757.00800000000004</v>
      </c>
      <c r="J2528" s="2">
        <v>1037.5319999999999</v>
      </c>
      <c r="K2528" s="2" t="s">
        <v>72</v>
      </c>
    </row>
    <row r="2529" spans="9:11" x14ac:dyDescent="0.25">
      <c r="I2529" s="2">
        <v>834.76800000000003</v>
      </c>
      <c r="J2529" s="2">
        <v>1037.5319999999999</v>
      </c>
      <c r="K2529" s="2" t="s">
        <v>73</v>
      </c>
    </row>
    <row r="2530" spans="9:11" x14ac:dyDescent="0.25">
      <c r="I2530" s="2">
        <v>912.52800000000002</v>
      </c>
      <c r="J2530" s="2">
        <v>1037.5319999999999</v>
      </c>
      <c r="K2530" s="2" t="s">
        <v>73</v>
      </c>
    </row>
    <row r="2531" spans="9:11" x14ac:dyDescent="0.25">
      <c r="I2531" s="2">
        <v>990.28800000000001</v>
      </c>
      <c r="J2531" s="2">
        <v>1037.5319999999999</v>
      </c>
      <c r="K2531" s="2" t="s">
        <v>72</v>
      </c>
    </row>
    <row r="2532" spans="9:11" x14ac:dyDescent="0.25">
      <c r="I2532" s="2">
        <v>1068.048</v>
      </c>
      <c r="J2532" s="2">
        <v>1037.5319999999999</v>
      </c>
      <c r="K2532" s="2" t="s">
        <v>72</v>
      </c>
    </row>
    <row r="2533" spans="9:11" x14ac:dyDescent="0.25">
      <c r="I2533" s="2">
        <v>1145.808</v>
      </c>
      <c r="J2533" s="2">
        <v>1037.5319999999999</v>
      </c>
      <c r="K2533" s="2" t="s">
        <v>72</v>
      </c>
    </row>
    <row r="2534" spans="9:11" x14ac:dyDescent="0.25">
      <c r="I2534" s="2">
        <v>1223.568</v>
      </c>
      <c r="J2534" s="2">
        <v>1037.5319999999999</v>
      </c>
      <c r="K2534" s="2" t="s">
        <v>73</v>
      </c>
    </row>
    <row r="2535" spans="9:11" x14ac:dyDescent="0.25">
      <c r="I2535" s="2">
        <v>1301.328</v>
      </c>
      <c r="J2535" s="2">
        <v>1037.5319999999999</v>
      </c>
      <c r="K2535" s="2" t="s">
        <v>73</v>
      </c>
    </row>
    <row r="2536" spans="9:11" x14ac:dyDescent="0.25">
      <c r="I2536" s="2">
        <v>1379.088</v>
      </c>
      <c r="J2536" s="2">
        <v>1037.5319999999999</v>
      </c>
      <c r="K2536" s="2" t="s">
        <v>72</v>
      </c>
    </row>
    <row r="2537" spans="9:11" x14ac:dyDescent="0.25">
      <c r="I2537" s="2">
        <v>1456.848</v>
      </c>
      <c r="J2537" s="2">
        <v>1037.5319999999999</v>
      </c>
      <c r="K2537" s="2" t="s">
        <v>72</v>
      </c>
    </row>
    <row r="2538" spans="9:11" x14ac:dyDescent="0.25">
      <c r="I2538" s="2">
        <v>1534.6079999999999</v>
      </c>
      <c r="J2538" s="2">
        <v>1037.5319999999999</v>
      </c>
      <c r="K2538" s="2" t="s">
        <v>72</v>
      </c>
    </row>
    <row r="2539" spans="9:11" x14ac:dyDescent="0.25">
      <c r="I2539" s="2">
        <v>1612.3679999999999</v>
      </c>
      <c r="J2539" s="2">
        <v>1037.5319999999999</v>
      </c>
      <c r="K2539" s="2" t="s">
        <v>73</v>
      </c>
    </row>
    <row r="2540" spans="9:11" x14ac:dyDescent="0.25">
      <c r="I2540" s="2">
        <v>1690.1279999999999</v>
      </c>
      <c r="J2540" s="2">
        <v>1037.5319999999999</v>
      </c>
      <c r="K2540" s="2" t="s">
        <v>73</v>
      </c>
    </row>
    <row r="2541" spans="9:11" x14ac:dyDescent="0.25">
      <c r="I2541" s="2">
        <v>1767.8879999999999</v>
      </c>
      <c r="J2541" s="2">
        <v>1037.5319999999999</v>
      </c>
      <c r="K2541" s="2" t="s">
        <v>72</v>
      </c>
    </row>
    <row r="2542" spans="9:11" x14ac:dyDescent="0.25">
      <c r="I2542" s="2">
        <v>1845.6479999999999</v>
      </c>
      <c r="J2542" s="2">
        <v>1037.5319999999999</v>
      </c>
      <c r="K2542" s="2" t="s">
        <v>72</v>
      </c>
    </row>
    <row r="2543" spans="9:11" x14ac:dyDescent="0.25">
      <c r="I2543" s="2">
        <v>1923.4079999999999</v>
      </c>
      <c r="J2543" s="2">
        <v>1037.5319999999999</v>
      </c>
      <c r="K2543" s="2" t="s">
        <v>72</v>
      </c>
    </row>
    <row r="2544" spans="9:11" x14ac:dyDescent="0.25">
      <c r="I2544" s="2">
        <v>2001.1679999999999</v>
      </c>
      <c r="J2544" s="2">
        <v>1037.5319999999999</v>
      </c>
      <c r="K2544" s="2" t="s">
        <v>73</v>
      </c>
    </row>
    <row r="2545" spans="9:11" x14ac:dyDescent="0.25">
      <c r="I2545" s="2">
        <v>2078.9279999999999</v>
      </c>
      <c r="J2545" s="2">
        <v>1037.5319999999999</v>
      </c>
      <c r="K2545" s="2" t="s">
        <v>73</v>
      </c>
    </row>
    <row r="2546" spans="9:11" x14ac:dyDescent="0.25">
      <c r="I2546" s="2">
        <v>2156.6880000000001</v>
      </c>
      <c r="J2546" s="2">
        <v>1037.5319999999999</v>
      </c>
      <c r="K2546" s="2" t="s">
        <v>72</v>
      </c>
    </row>
    <row r="2547" spans="9:11" x14ac:dyDescent="0.25">
      <c r="I2547" s="2">
        <v>2234.4479999999999</v>
      </c>
      <c r="J2547" s="2">
        <v>1037.5319999999999</v>
      </c>
      <c r="K2547" s="2" t="s">
        <v>72</v>
      </c>
    </row>
    <row r="2548" spans="9:11" x14ac:dyDescent="0.25">
      <c r="I2548" s="2">
        <v>2312.2080000000001</v>
      </c>
      <c r="J2548" s="2">
        <v>1037.5319999999999</v>
      </c>
      <c r="K2548" s="2" t="s">
        <v>72</v>
      </c>
    </row>
    <row r="2549" spans="9:11" x14ac:dyDescent="0.25">
      <c r="I2549" s="2">
        <v>2389.9679999999998</v>
      </c>
      <c r="J2549" s="2">
        <v>1037.5319999999999</v>
      </c>
      <c r="K2549" s="2" t="s">
        <v>73</v>
      </c>
    </row>
    <row r="2550" spans="9:11" x14ac:dyDescent="0.25">
      <c r="I2550" s="2">
        <v>2467.7280000000001</v>
      </c>
      <c r="J2550" s="2">
        <v>1037.5319999999999</v>
      </c>
      <c r="K2550" s="2" t="s">
        <v>73</v>
      </c>
    </row>
    <row r="2551" spans="9:11" x14ac:dyDescent="0.25">
      <c r="I2551" s="2">
        <v>2545.4879999999998</v>
      </c>
      <c r="J2551" s="2">
        <v>1037.5319999999999</v>
      </c>
      <c r="K2551" s="2" t="s">
        <v>72</v>
      </c>
    </row>
    <row r="2552" spans="9:11" x14ac:dyDescent="0.25">
      <c r="I2552" s="2">
        <v>2623.248</v>
      </c>
      <c r="J2552" s="2">
        <v>1037.5319999999999</v>
      </c>
      <c r="K2552" s="2" t="s">
        <v>72</v>
      </c>
    </row>
    <row r="2553" spans="9:11" x14ac:dyDescent="0.25">
      <c r="I2553" s="2">
        <v>2701.0079999999998</v>
      </c>
      <c r="J2553" s="2">
        <v>1037.5319999999999</v>
      </c>
      <c r="K2553" s="2" t="s">
        <v>72</v>
      </c>
    </row>
    <row r="2554" spans="9:11" x14ac:dyDescent="0.25">
      <c r="I2554" s="2">
        <v>2778.768</v>
      </c>
      <c r="J2554" s="2">
        <v>1037.5319999999999</v>
      </c>
      <c r="K2554" s="2" t="s">
        <v>73</v>
      </c>
    </row>
    <row r="2555" spans="9:11" x14ac:dyDescent="0.25">
      <c r="I2555" s="2">
        <v>2856.5279999999998</v>
      </c>
      <c r="J2555" s="2">
        <v>1037.5319999999999</v>
      </c>
      <c r="K2555" s="2" t="s">
        <v>73</v>
      </c>
    </row>
    <row r="2556" spans="9:11" x14ac:dyDescent="0.25">
      <c r="I2556" s="2">
        <v>2934.28800000001</v>
      </c>
      <c r="J2556" s="2">
        <v>1037.5319999999999</v>
      </c>
      <c r="K2556" s="2" t="s">
        <v>72</v>
      </c>
    </row>
    <row r="2557" spans="9:11" x14ac:dyDescent="0.25">
      <c r="I2557" s="2">
        <v>3012.0480000000098</v>
      </c>
      <c r="J2557" s="2">
        <v>1037.5319999999999</v>
      </c>
      <c r="K2557" s="2" t="s">
        <v>72</v>
      </c>
    </row>
    <row r="2558" spans="9:11" x14ac:dyDescent="0.25">
      <c r="I2558" s="2">
        <v>3089.80800000001</v>
      </c>
      <c r="J2558" s="2">
        <v>1037.5319999999999</v>
      </c>
      <c r="K2558" s="2" t="s">
        <v>72</v>
      </c>
    </row>
    <row r="2559" spans="9:11" x14ac:dyDescent="0.25">
      <c r="I2559" s="2">
        <v>3167.5680000000102</v>
      </c>
      <c r="J2559" s="2">
        <v>1037.5319999999999</v>
      </c>
      <c r="K2559" s="2" t="s">
        <v>73</v>
      </c>
    </row>
    <row r="2560" spans="9:11" x14ac:dyDescent="0.25">
      <c r="I2560" s="2">
        <v>3245.32800000001</v>
      </c>
      <c r="J2560" s="2">
        <v>1037.5319999999999</v>
      </c>
      <c r="K2560" s="2" t="s">
        <v>73</v>
      </c>
    </row>
    <row r="2561" spans="9:11" x14ac:dyDescent="0.25">
      <c r="I2561" s="2">
        <v>3323.0880000000102</v>
      </c>
      <c r="J2561" s="2">
        <v>1037.5319999999999</v>
      </c>
      <c r="K2561" s="2" t="s">
        <v>72</v>
      </c>
    </row>
    <row r="2562" spans="9:11" x14ac:dyDescent="0.25">
      <c r="I2562" s="2">
        <v>3400.84800000001</v>
      </c>
      <c r="J2562" s="2">
        <v>1037.5319999999999</v>
      </c>
      <c r="K2562" s="2" t="s">
        <v>72</v>
      </c>
    </row>
    <row r="2563" spans="9:11" x14ac:dyDescent="0.25">
      <c r="I2563" s="2">
        <v>3478.6080000000102</v>
      </c>
      <c r="J2563" s="2">
        <v>1037.5319999999999</v>
      </c>
      <c r="K2563" s="2" t="s">
        <v>72</v>
      </c>
    </row>
    <row r="2564" spans="9:11" x14ac:dyDescent="0.25">
      <c r="I2564" s="2">
        <v>3556.3680000000099</v>
      </c>
      <c r="J2564" s="2">
        <v>1037.5319999999999</v>
      </c>
      <c r="K2564" s="2" t="s">
        <v>72</v>
      </c>
    </row>
    <row r="2565" spans="9:11" x14ac:dyDescent="0.25">
      <c r="I2565" s="2">
        <v>3634.1280000000102</v>
      </c>
      <c r="J2565" s="2">
        <v>1037.5319999999999</v>
      </c>
      <c r="K2565" s="2" t="s">
        <v>1419</v>
      </c>
    </row>
    <row r="2566" spans="9:11" x14ac:dyDescent="0.25">
      <c r="I2566" s="2">
        <v>3711.8880000000099</v>
      </c>
      <c r="J2566" s="2">
        <v>1037.5319999999999</v>
      </c>
      <c r="K2566" s="2" t="s">
        <v>1419</v>
      </c>
    </row>
    <row r="2567" spans="9:11" x14ac:dyDescent="0.25">
      <c r="I2567" s="2">
        <v>3789.6480000000101</v>
      </c>
      <c r="J2567" s="2">
        <v>1037.5319999999999</v>
      </c>
      <c r="K2567" s="2" t="s">
        <v>72</v>
      </c>
    </row>
    <row r="2568" spans="9:11" x14ac:dyDescent="0.25">
      <c r="I2568" s="2">
        <v>96.048000000000002</v>
      </c>
      <c r="J2568" s="2">
        <v>1014.872</v>
      </c>
      <c r="K2568" s="2" t="s">
        <v>72</v>
      </c>
    </row>
    <row r="2569" spans="9:11" x14ac:dyDescent="0.25">
      <c r="I2569" s="2">
        <v>173.80799999999999</v>
      </c>
      <c r="J2569" s="2">
        <v>1014.872</v>
      </c>
      <c r="K2569" s="2" t="s">
        <v>72</v>
      </c>
    </row>
    <row r="2570" spans="9:11" x14ac:dyDescent="0.25">
      <c r="I2570" s="2">
        <v>251.56800000000001</v>
      </c>
      <c r="J2570" s="2">
        <v>1014.872</v>
      </c>
      <c r="K2570" s="2" t="s">
        <v>72</v>
      </c>
    </row>
    <row r="2571" spans="9:11" x14ac:dyDescent="0.25">
      <c r="I2571" s="2">
        <v>329.32799999999997</v>
      </c>
      <c r="J2571" s="2">
        <v>1014.872</v>
      </c>
      <c r="K2571" s="2" t="s">
        <v>74</v>
      </c>
    </row>
    <row r="2572" spans="9:11" x14ac:dyDescent="0.25">
      <c r="I2572" s="2">
        <v>407.08800000000002</v>
      </c>
      <c r="J2572" s="2">
        <v>1014.872</v>
      </c>
      <c r="K2572" s="2" t="s">
        <v>75</v>
      </c>
    </row>
    <row r="2573" spans="9:11" x14ac:dyDescent="0.25">
      <c r="I2573" s="2">
        <v>484.84800000000001</v>
      </c>
      <c r="J2573" s="2">
        <v>1014.872</v>
      </c>
      <c r="K2573" s="2" t="s">
        <v>73</v>
      </c>
    </row>
    <row r="2574" spans="9:11" x14ac:dyDescent="0.25">
      <c r="I2574" s="2">
        <v>562.60799999999995</v>
      </c>
      <c r="J2574" s="2">
        <v>1014.872</v>
      </c>
      <c r="K2574" s="2" t="s">
        <v>76</v>
      </c>
    </row>
    <row r="2575" spans="9:11" x14ac:dyDescent="0.25">
      <c r="I2575" s="2">
        <v>640.36800000000005</v>
      </c>
      <c r="J2575" s="2">
        <v>1014.872</v>
      </c>
      <c r="K2575" s="2" t="s">
        <v>77</v>
      </c>
    </row>
    <row r="2576" spans="9:11" x14ac:dyDescent="0.25">
      <c r="I2576" s="2">
        <v>718.12800000000004</v>
      </c>
      <c r="J2576" s="2">
        <v>1014.872</v>
      </c>
      <c r="K2576" s="2" t="s">
        <v>78</v>
      </c>
    </row>
    <row r="2577" spans="9:11" x14ac:dyDescent="0.25">
      <c r="I2577" s="2">
        <v>795.88800000000003</v>
      </c>
      <c r="J2577" s="2">
        <v>1014.872</v>
      </c>
      <c r="K2577" s="2" t="s">
        <v>79</v>
      </c>
    </row>
    <row r="2578" spans="9:11" x14ac:dyDescent="0.25">
      <c r="I2578" s="2">
        <v>873.64800000000002</v>
      </c>
      <c r="J2578" s="2">
        <v>1014.872</v>
      </c>
      <c r="K2578" s="2" t="s">
        <v>73</v>
      </c>
    </row>
    <row r="2579" spans="9:11" x14ac:dyDescent="0.25">
      <c r="I2579" s="2">
        <v>951.40800000000002</v>
      </c>
      <c r="J2579" s="2">
        <v>1014.872</v>
      </c>
      <c r="K2579" s="2" t="s">
        <v>80</v>
      </c>
    </row>
    <row r="2580" spans="9:11" x14ac:dyDescent="0.25">
      <c r="I2580" s="2">
        <v>1029.1679999999999</v>
      </c>
      <c r="J2580" s="2">
        <v>1014.872</v>
      </c>
      <c r="K2580" s="2" t="s">
        <v>81</v>
      </c>
    </row>
    <row r="2581" spans="9:11" x14ac:dyDescent="0.25">
      <c r="I2581" s="2">
        <v>1106.9280000000001</v>
      </c>
      <c r="J2581" s="2">
        <v>1014.872</v>
      </c>
      <c r="K2581" s="2" t="s">
        <v>82</v>
      </c>
    </row>
    <row r="2582" spans="9:11" x14ac:dyDescent="0.25">
      <c r="I2582" s="2">
        <v>1184.6880000000001</v>
      </c>
      <c r="J2582" s="2">
        <v>1014.872</v>
      </c>
      <c r="K2582" s="2" t="s">
        <v>83</v>
      </c>
    </row>
    <row r="2583" spans="9:11" x14ac:dyDescent="0.25">
      <c r="I2583" s="2">
        <v>1262.4480000000001</v>
      </c>
      <c r="J2583" s="2">
        <v>1014.872</v>
      </c>
      <c r="K2583" s="2" t="s">
        <v>73</v>
      </c>
    </row>
    <row r="2584" spans="9:11" x14ac:dyDescent="0.25">
      <c r="I2584" s="2">
        <v>1340.2080000000001</v>
      </c>
      <c r="J2584" s="2">
        <v>1014.872</v>
      </c>
      <c r="K2584" s="2" t="s">
        <v>84</v>
      </c>
    </row>
    <row r="2585" spans="9:11" x14ac:dyDescent="0.25">
      <c r="I2585" s="2">
        <v>1417.9680000000001</v>
      </c>
      <c r="J2585" s="2">
        <v>1014.872</v>
      </c>
      <c r="K2585" s="2" t="s">
        <v>85</v>
      </c>
    </row>
    <row r="2586" spans="9:11" x14ac:dyDescent="0.25">
      <c r="I2586" s="2">
        <v>1495.7280000000001</v>
      </c>
      <c r="J2586" s="2">
        <v>1014.872</v>
      </c>
      <c r="K2586" s="2" t="s">
        <v>86</v>
      </c>
    </row>
    <row r="2587" spans="9:11" x14ac:dyDescent="0.25">
      <c r="I2587" s="2">
        <v>1573.4880000000001</v>
      </c>
      <c r="J2587" s="2">
        <v>1014.872</v>
      </c>
      <c r="K2587" s="2" t="s">
        <v>87</v>
      </c>
    </row>
    <row r="2588" spans="9:11" x14ac:dyDescent="0.25">
      <c r="I2588" s="2">
        <v>1651.248</v>
      </c>
      <c r="J2588" s="2">
        <v>1014.872</v>
      </c>
      <c r="K2588" s="2" t="s">
        <v>73</v>
      </c>
    </row>
    <row r="2589" spans="9:11" x14ac:dyDescent="0.25">
      <c r="I2589" s="2">
        <v>1729.008</v>
      </c>
      <c r="J2589" s="2">
        <v>1014.872</v>
      </c>
      <c r="K2589" s="2" t="s">
        <v>88</v>
      </c>
    </row>
    <row r="2590" spans="9:11" x14ac:dyDescent="0.25">
      <c r="I2590" s="2">
        <v>1806.768</v>
      </c>
      <c r="J2590" s="2">
        <v>1014.872</v>
      </c>
      <c r="K2590" s="2" t="s">
        <v>89</v>
      </c>
    </row>
    <row r="2591" spans="9:11" x14ac:dyDescent="0.25">
      <c r="I2591" s="2">
        <v>1884.528</v>
      </c>
      <c r="J2591" s="2">
        <v>1014.872</v>
      </c>
      <c r="K2591" s="2" t="s">
        <v>90</v>
      </c>
    </row>
    <row r="2592" spans="9:11" x14ac:dyDescent="0.25">
      <c r="I2592" s="2">
        <v>1962.288</v>
      </c>
      <c r="J2592" s="2">
        <v>1014.872</v>
      </c>
      <c r="K2592" s="2" t="s">
        <v>91</v>
      </c>
    </row>
    <row r="2593" spans="9:11" x14ac:dyDescent="0.25">
      <c r="I2593" s="2">
        <v>2040.048</v>
      </c>
      <c r="J2593" s="2">
        <v>1014.872</v>
      </c>
      <c r="K2593" s="2" t="s">
        <v>73</v>
      </c>
    </row>
    <row r="2594" spans="9:11" x14ac:dyDescent="0.25">
      <c r="I2594" s="2">
        <v>2117.808</v>
      </c>
      <c r="J2594" s="2">
        <v>1014.872</v>
      </c>
      <c r="K2594" s="2" t="s">
        <v>92</v>
      </c>
    </row>
    <row r="2595" spans="9:11" x14ac:dyDescent="0.25">
      <c r="I2595" s="2">
        <v>2195.5680000000002</v>
      </c>
      <c r="J2595" s="2">
        <v>1014.872</v>
      </c>
      <c r="K2595" s="2" t="s">
        <v>93</v>
      </c>
    </row>
    <row r="2596" spans="9:11" x14ac:dyDescent="0.25">
      <c r="I2596" s="2">
        <v>2273.328</v>
      </c>
      <c r="J2596" s="2">
        <v>1014.872</v>
      </c>
      <c r="K2596" s="2" t="s">
        <v>94</v>
      </c>
    </row>
    <row r="2597" spans="9:11" x14ac:dyDescent="0.25">
      <c r="I2597" s="2">
        <v>2351.0880000000002</v>
      </c>
      <c r="J2597" s="2">
        <v>1014.872</v>
      </c>
      <c r="K2597" s="2" t="s">
        <v>95</v>
      </c>
    </row>
    <row r="2598" spans="9:11" x14ac:dyDescent="0.25">
      <c r="I2598" s="2">
        <v>2428.848</v>
      </c>
      <c r="J2598" s="2">
        <v>1014.872</v>
      </c>
      <c r="K2598" s="2" t="s">
        <v>73</v>
      </c>
    </row>
    <row r="2599" spans="9:11" x14ac:dyDescent="0.25">
      <c r="I2599" s="2">
        <v>2506.6080000000002</v>
      </c>
      <c r="J2599" s="2">
        <v>1014.872</v>
      </c>
      <c r="K2599" s="2" t="s">
        <v>96</v>
      </c>
    </row>
    <row r="2600" spans="9:11" x14ac:dyDescent="0.25">
      <c r="I2600" s="2">
        <v>2584.3679999999999</v>
      </c>
      <c r="J2600" s="2">
        <v>1014.872</v>
      </c>
      <c r="K2600" s="2" t="s">
        <v>97</v>
      </c>
    </row>
    <row r="2601" spans="9:11" x14ac:dyDescent="0.25">
      <c r="I2601" s="2">
        <v>2662.1280000000002</v>
      </c>
      <c r="J2601" s="2">
        <v>1014.872</v>
      </c>
      <c r="K2601" s="2" t="s">
        <v>98</v>
      </c>
    </row>
    <row r="2602" spans="9:11" x14ac:dyDescent="0.25">
      <c r="I2602" s="2">
        <v>2739.8879999999999</v>
      </c>
      <c r="J2602" s="2">
        <v>1014.872</v>
      </c>
      <c r="K2602" s="2" t="s">
        <v>99</v>
      </c>
    </row>
    <row r="2603" spans="9:11" x14ac:dyDescent="0.25">
      <c r="I2603" s="2">
        <v>2817.6480000000001</v>
      </c>
      <c r="J2603" s="2">
        <v>1014.872</v>
      </c>
      <c r="K2603" s="2" t="s">
        <v>73</v>
      </c>
    </row>
    <row r="2604" spans="9:11" x14ac:dyDescent="0.25">
      <c r="I2604" s="2">
        <v>2895.4079999999999</v>
      </c>
      <c r="J2604" s="2">
        <v>1014.872</v>
      </c>
      <c r="K2604" s="2" t="s">
        <v>100</v>
      </c>
    </row>
    <row r="2605" spans="9:11" x14ac:dyDescent="0.25">
      <c r="I2605" s="2">
        <v>2973.1680000000101</v>
      </c>
      <c r="J2605" s="2">
        <v>1014.872</v>
      </c>
      <c r="K2605" s="2" t="s">
        <v>101</v>
      </c>
    </row>
    <row r="2606" spans="9:11" x14ac:dyDescent="0.25">
      <c r="I2606" s="2">
        <v>3050.9280000000099</v>
      </c>
      <c r="J2606" s="2">
        <v>1014.872</v>
      </c>
      <c r="K2606" s="2" t="s">
        <v>102</v>
      </c>
    </row>
    <row r="2607" spans="9:11" x14ac:dyDescent="0.25">
      <c r="I2607" s="2">
        <v>3128.6880000000101</v>
      </c>
      <c r="J2607" s="2">
        <v>1014.872</v>
      </c>
      <c r="K2607" s="2" t="s">
        <v>103</v>
      </c>
    </row>
    <row r="2608" spans="9:11" x14ac:dyDescent="0.25">
      <c r="I2608" s="2">
        <v>3206.4480000000099</v>
      </c>
      <c r="J2608" s="2">
        <v>1014.872</v>
      </c>
      <c r="K2608" s="2" t="s">
        <v>73</v>
      </c>
    </row>
    <row r="2609" spans="9:11" x14ac:dyDescent="0.25">
      <c r="I2609" s="2">
        <v>3284.2080000000101</v>
      </c>
      <c r="J2609" s="2">
        <v>1014.872</v>
      </c>
      <c r="K2609" s="2" t="s">
        <v>104</v>
      </c>
    </row>
    <row r="2610" spans="9:11" x14ac:dyDescent="0.25">
      <c r="I2610" s="2">
        <v>3361.9680000000099</v>
      </c>
      <c r="J2610" s="2">
        <v>1014.872</v>
      </c>
      <c r="K2610" s="2" t="s">
        <v>105</v>
      </c>
    </row>
    <row r="2611" spans="9:11" x14ac:dyDescent="0.25">
      <c r="I2611" s="2">
        <v>3439.7280000000101</v>
      </c>
      <c r="J2611" s="2">
        <v>1014.872</v>
      </c>
      <c r="K2611" s="2" t="s">
        <v>72</v>
      </c>
    </row>
    <row r="2612" spans="9:11" x14ac:dyDescent="0.25">
      <c r="I2612" s="2">
        <v>3517.4880000000098</v>
      </c>
      <c r="J2612" s="2">
        <v>1014.872</v>
      </c>
      <c r="K2612" s="2" t="s">
        <v>72</v>
      </c>
    </row>
    <row r="2613" spans="9:11" x14ac:dyDescent="0.25">
      <c r="I2613" s="2">
        <v>3595.2480000000101</v>
      </c>
      <c r="J2613" s="2">
        <v>1014.872</v>
      </c>
      <c r="K2613" s="2" t="s">
        <v>72</v>
      </c>
    </row>
    <row r="2614" spans="9:11" x14ac:dyDescent="0.25">
      <c r="I2614" s="2">
        <v>3673.0080000000098</v>
      </c>
      <c r="J2614" s="2">
        <v>1014.872</v>
      </c>
      <c r="K2614" s="2" t="s">
        <v>1419</v>
      </c>
    </row>
    <row r="2615" spans="9:11" x14ac:dyDescent="0.25">
      <c r="I2615" s="2">
        <v>3750.76800000001</v>
      </c>
      <c r="J2615" s="2">
        <v>1014.872</v>
      </c>
      <c r="K2615" s="2" t="s">
        <v>1420</v>
      </c>
    </row>
    <row r="2616" spans="9:11" x14ac:dyDescent="0.25">
      <c r="I2616" s="2">
        <v>3828.5280000000098</v>
      </c>
      <c r="J2616" s="2">
        <v>1014.872</v>
      </c>
      <c r="K2616" s="2" t="s">
        <v>72</v>
      </c>
    </row>
    <row r="2617" spans="9:11" x14ac:dyDescent="0.25">
      <c r="I2617" s="2">
        <v>134.928</v>
      </c>
      <c r="J2617" s="2">
        <v>992.21199999999999</v>
      </c>
      <c r="K2617" s="2" t="s">
        <v>72</v>
      </c>
    </row>
    <row r="2618" spans="9:11" x14ac:dyDescent="0.25">
      <c r="I2618" s="2">
        <v>212.68799999999999</v>
      </c>
      <c r="J2618" s="2">
        <v>992.21199999999999</v>
      </c>
      <c r="K2618" s="2" t="s">
        <v>72</v>
      </c>
    </row>
    <row r="2619" spans="9:11" x14ac:dyDescent="0.25">
      <c r="I2619" s="2">
        <v>290.44799999999998</v>
      </c>
      <c r="J2619" s="2">
        <v>992.21199999999999</v>
      </c>
      <c r="K2619" s="2" t="s">
        <v>106</v>
      </c>
    </row>
    <row r="2620" spans="9:11" x14ac:dyDescent="0.25">
      <c r="I2620" s="2">
        <v>368.20800000000003</v>
      </c>
      <c r="J2620" s="2">
        <v>992.21199999999999</v>
      </c>
      <c r="K2620" s="2" t="s">
        <v>107</v>
      </c>
    </row>
    <row r="2621" spans="9:11" x14ac:dyDescent="0.25">
      <c r="I2621" s="2">
        <v>445.96800000000002</v>
      </c>
      <c r="J2621" s="2">
        <v>992.21199999999999</v>
      </c>
      <c r="K2621" s="2" t="s">
        <v>73</v>
      </c>
    </row>
    <row r="2622" spans="9:11" x14ac:dyDescent="0.25">
      <c r="I2622" s="2">
        <v>523.72799999999995</v>
      </c>
      <c r="J2622" s="2">
        <v>992.21199999999999</v>
      </c>
      <c r="K2622" s="2" t="s">
        <v>108</v>
      </c>
    </row>
    <row r="2623" spans="9:11" x14ac:dyDescent="0.25">
      <c r="I2623" s="2">
        <v>601.48800000000006</v>
      </c>
      <c r="J2623" s="2">
        <v>992.21199999999999</v>
      </c>
      <c r="K2623" s="2" t="s">
        <v>109</v>
      </c>
    </row>
    <row r="2624" spans="9:11" x14ac:dyDescent="0.25">
      <c r="I2624" s="2">
        <v>679.24800000000005</v>
      </c>
      <c r="J2624" s="2">
        <v>992.21199999999999</v>
      </c>
      <c r="K2624" s="2" t="s">
        <v>110</v>
      </c>
    </row>
    <row r="2625" spans="9:11" x14ac:dyDescent="0.25">
      <c r="I2625" s="2">
        <v>757.00800000000004</v>
      </c>
      <c r="J2625" s="2">
        <v>992.21199999999999</v>
      </c>
      <c r="K2625" s="2" t="s">
        <v>111</v>
      </c>
    </row>
    <row r="2626" spans="9:11" x14ac:dyDescent="0.25">
      <c r="I2626" s="2">
        <v>834.76800000000003</v>
      </c>
      <c r="J2626" s="2">
        <v>992.21199999999999</v>
      </c>
      <c r="K2626" s="2" t="s">
        <v>73</v>
      </c>
    </row>
    <row r="2627" spans="9:11" x14ac:dyDescent="0.25">
      <c r="I2627" s="2">
        <v>912.52800000000002</v>
      </c>
      <c r="J2627" s="2">
        <v>992.21199999999999</v>
      </c>
      <c r="K2627" s="2" t="s">
        <v>112</v>
      </c>
    </row>
    <row r="2628" spans="9:11" x14ac:dyDescent="0.25">
      <c r="I2628" s="2">
        <v>990.28800000000001</v>
      </c>
      <c r="J2628" s="2">
        <v>992.21199999999999</v>
      </c>
      <c r="K2628" s="2" t="s">
        <v>113</v>
      </c>
    </row>
    <row r="2629" spans="9:11" x14ac:dyDescent="0.25">
      <c r="I2629" s="2">
        <v>1068.048</v>
      </c>
      <c r="J2629" s="2">
        <v>992.21199999999999</v>
      </c>
      <c r="K2629" s="2" t="s">
        <v>114</v>
      </c>
    </row>
    <row r="2630" spans="9:11" x14ac:dyDescent="0.25">
      <c r="I2630" s="2">
        <v>1145.808</v>
      </c>
      <c r="J2630" s="2">
        <v>992.21199999999999</v>
      </c>
      <c r="K2630" s="2" t="s">
        <v>115</v>
      </c>
    </row>
    <row r="2631" spans="9:11" x14ac:dyDescent="0.25">
      <c r="I2631" s="2">
        <v>1223.568</v>
      </c>
      <c r="J2631" s="2">
        <v>992.21199999999999</v>
      </c>
      <c r="K2631" s="2" t="s">
        <v>73</v>
      </c>
    </row>
    <row r="2632" spans="9:11" x14ac:dyDescent="0.25">
      <c r="I2632" s="2">
        <v>1301.328</v>
      </c>
      <c r="J2632" s="2">
        <v>992.21199999999999</v>
      </c>
      <c r="K2632" s="2" t="s">
        <v>116</v>
      </c>
    </row>
    <row r="2633" spans="9:11" x14ac:dyDescent="0.25">
      <c r="I2633" s="2">
        <v>1379.088</v>
      </c>
      <c r="J2633" s="2">
        <v>992.21199999999999</v>
      </c>
      <c r="K2633" s="2" t="s">
        <v>117</v>
      </c>
    </row>
    <row r="2634" spans="9:11" x14ac:dyDescent="0.25">
      <c r="I2634" s="2">
        <v>1456.848</v>
      </c>
      <c r="J2634" s="2">
        <v>992.21199999999999</v>
      </c>
      <c r="K2634" s="2" t="s">
        <v>118</v>
      </c>
    </row>
    <row r="2635" spans="9:11" x14ac:dyDescent="0.25">
      <c r="I2635" s="2">
        <v>1534.6079999999999</v>
      </c>
      <c r="J2635" s="2">
        <v>992.21199999999999</v>
      </c>
      <c r="K2635" s="2" t="s">
        <v>119</v>
      </c>
    </row>
    <row r="2636" spans="9:11" x14ac:dyDescent="0.25">
      <c r="I2636" s="2">
        <v>1612.3679999999999</v>
      </c>
      <c r="J2636" s="2">
        <v>992.21199999999999</v>
      </c>
      <c r="K2636" s="2" t="s">
        <v>73</v>
      </c>
    </row>
    <row r="2637" spans="9:11" x14ac:dyDescent="0.25">
      <c r="I2637" s="2">
        <v>1690.1279999999999</v>
      </c>
      <c r="J2637" s="2">
        <v>992.21199999999999</v>
      </c>
      <c r="K2637" s="2" t="s">
        <v>120</v>
      </c>
    </row>
    <row r="2638" spans="9:11" x14ac:dyDescent="0.25">
      <c r="I2638" s="2">
        <v>1767.8879999999999</v>
      </c>
      <c r="J2638" s="2">
        <v>992.21199999999999</v>
      </c>
      <c r="K2638" s="2" t="s">
        <v>121</v>
      </c>
    </row>
    <row r="2639" spans="9:11" x14ac:dyDescent="0.25">
      <c r="I2639" s="2">
        <v>1845.6479999999999</v>
      </c>
      <c r="J2639" s="2">
        <v>992.21199999999999</v>
      </c>
      <c r="K2639" s="2" t="s">
        <v>122</v>
      </c>
    </row>
    <row r="2640" spans="9:11" x14ac:dyDescent="0.25">
      <c r="I2640" s="2">
        <v>1923.4079999999999</v>
      </c>
      <c r="J2640" s="2">
        <v>992.21199999999999</v>
      </c>
      <c r="K2640" s="2" t="s">
        <v>123</v>
      </c>
    </row>
    <row r="2641" spans="9:11" x14ac:dyDescent="0.25">
      <c r="I2641" s="2">
        <v>2001.1679999999999</v>
      </c>
      <c r="J2641" s="2">
        <v>992.21199999999999</v>
      </c>
      <c r="K2641" s="2" t="s">
        <v>73</v>
      </c>
    </row>
    <row r="2642" spans="9:11" x14ac:dyDescent="0.25">
      <c r="I2642" s="2">
        <v>2078.9279999999999</v>
      </c>
      <c r="J2642" s="2">
        <v>992.21199999999999</v>
      </c>
      <c r="K2642" s="2" t="s">
        <v>124</v>
      </c>
    </row>
    <row r="2643" spans="9:11" x14ac:dyDescent="0.25">
      <c r="I2643" s="2">
        <v>2156.6880000000001</v>
      </c>
      <c r="J2643" s="2">
        <v>992.21199999999999</v>
      </c>
      <c r="K2643" s="2" t="s">
        <v>125</v>
      </c>
    </row>
    <row r="2644" spans="9:11" x14ac:dyDescent="0.25">
      <c r="I2644" s="2">
        <v>2234.4479999999999</v>
      </c>
      <c r="J2644" s="2">
        <v>992.21199999999999</v>
      </c>
      <c r="K2644" s="2" t="s">
        <v>126</v>
      </c>
    </row>
    <row r="2645" spans="9:11" x14ac:dyDescent="0.25">
      <c r="I2645" s="2">
        <v>2312.2080000000001</v>
      </c>
      <c r="J2645" s="2">
        <v>992.21199999999999</v>
      </c>
      <c r="K2645" s="2" t="s">
        <v>127</v>
      </c>
    </row>
    <row r="2646" spans="9:11" x14ac:dyDescent="0.25">
      <c r="I2646" s="2">
        <v>2389.9679999999998</v>
      </c>
      <c r="J2646" s="2">
        <v>992.21199999999999</v>
      </c>
      <c r="K2646" s="2" t="s">
        <v>73</v>
      </c>
    </row>
    <row r="2647" spans="9:11" x14ac:dyDescent="0.25">
      <c r="I2647" s="2">
        <v>2467.7280000000001</v>
      </c>
      <c r="J2647" s="2">
        <v>992.21199999999999</v>
      </c>
      <c r="K2647" s="2" t="s">
        <v>128</v>
      </c>
    </row>
    <row r="2648" spans="9:11" x14ac:dyDescent="0.25">
      <c r="I2648" s="2">
        <v>2545.4879999999998</v>
      </c>
      <c r="J2648" s="2">
        <v>992.21199999999999</v>
      </c>
      <c r="K2648" s="2" t="s">
        <v>129</v>
      </c>
    </row>
    <row r="2649" spans="9:11" x14ac:dyDescent="0.25">
      <c r="I2649" s="2">
        <v>2623.248</v>
      </c>
      <c r="J2649" s="2">
        <v>992.21199999999999</v>
      </c>
      <c r="K2649" s="2" t="s">
        <v>130</v>
      </c>
    </row>
    <row r="2650" spans="9:11" x14ac:dyDescent="0.25">
      <c r="I2650" s="2">
        <v>2701.0079999999998</v>
      </c>
      <c r="J2650" s="2">
        <v>992.21199999999999</v>
      </c>
      <c r="K2650" s="2" t="s">
        <v>131</v>
      </c>
    </row>
    <row r="2651" spans="9:11" x14ac:dyDescent="0.25">
      <c r="I2651" s="2">
        <v>2778.768</v>
      </c>
      <c r="J2651" s="2">
        <v>992.21199999999999</v>
      </c>
      <c r="K2651" s="2" t="s">
        <v>73</v>
      </c>
    </row>
    <row r="2652" spans="9:11" x14ac:dyDescent="0.25">
      <c r="I2652" s="2">
        <v>2856.5279999999998</v>
      </c>
      <c r="J2652" s="2">
        <v>992.21199999999999</v>
      </c>
      <c r="K2652" s="2" t="s">
        <v>132</v>
      </c>
    </row>
    <row r="2653" spans="9:11" x14ac:dyDescent="0.25">
      <c r="I2653" s="2">
        <v>2934.28800000001</v>
      </c>
      <c r="J2653" s="2">
        <v>992.21199999999999</v>
      </c>
      <c r="K2653" s="2" t="s">
        <v>133</v>
      </c>
    </row>
    <row r="2654" spans="9:11" x14ac:dyDescent="0.25">
      <c r="I2654" s="2">
        <v>3012.0480000000098</v>
      </c>
      <c r="J2654" s="2">
        <v>992.21199999999999</v>
      </c>
      <c r="K2654" s="2" t="s">
        <v>134</v>
      </c>
    </row>
    <row r="2655" spans="9:11" x14ac:dyDescent="0.25">
      <c r="I2655" s="2">
        <v>3089.80800000001</v>
      </c>
      <c r="J2655" s="2">
        <v>992.21199999999999</v>
      </c>
      <c r="K2655" s="2" t="s">
        <v>135</v>
      </c>
    </row>
    <row r="2656" spans="9:11" x14ac:dyDescent="0.25">
      <c r="I2656" s="2">
        <v>3167.5680000000102</v>
      </c>
      <c r="J2656" s="2">
        <v>992.21199999999999</v>
      </c>
      <c r="K2656" s="2" t="s">
        <v>73</v>
      </c>
    </row>
    <row r="2657" spans="9:11" x14ac:dyDescent="0.25">
      <c r="I2657" s="2">
        <v>3245.32800000001</v>
      </c>
      <c r="J2657" s="2">
        <v>992.21199999999999</v>
      </c>
      <c r="K2657" s="2" t="s">
        <v>136</v>
      </c>
    </row>
    <row r="2658" spans="9:11" x14ac:dyDescent="0.25">
      <c r="I2658" s="2">
        <v>3323.0880000000102</v>
      </c>
      <c r="J2658" s="2">
        <v>992.21199999999999</v>
      </c>
      <c r="K2658" s="2" t="s">
        <v>137</v>
      </c>
    </row>
    <row r="2659" spans="9:11" x14ac:dyDescent="0.25">
      <c r="I2659" s="2">
        <v>3400.84800000001</v>
      </c>
      <c r="J2659" s="2">
        <v>992.21199999999999</v>
      </c>
      <c r="K2659" s="2" t="s">
        <v>72</v>
      </c>
    </row>
    <row r="2660" spans="9:11" x14ac:dyDescent="0.25">
      <c r="I2660" s="2">
        <v>3478.6080000000102</v>
      </c>
      <c r="J2660" s="2">
        <v>992.21199999999999</v>
      </c>
      <c r="K2660" s="2" t="s">
        <v>72</v>
      </c>
    </row>
    <row r="2661" spans="9:11" x14ac:dyDescent="0.25">
      <c r="I2661" s="2">
        <v>3556.3680000000099</v>
      </c>
      <c r="J2661" s="2">
        <v>992.21199999999999</v>
      </c>
      <c r="K2661" s="2" t="s">
        <v>1421</v>
      </c>
    </row>
    <row r="2662" spans="9:11" x14ac:dyDescent="0.25">
      <c r="I2662" s="2">
        <v>3634.1280000000102</v>
      </c>
      <c r="J2662" s="2">
        <v>992.21199999999999</v>
      </c>
      <c r="K2662" s="2" t="s">
        <v>1419</v>
      </c>
    </row>
    <row r="2663" spans="9:11" x14ac:dyDescent="0.25">
      <c r="I2663" s="2">
        <v>3711.8880000000099</v>
      </c>
      <c r="J2663" s="2">
        <v>992.21199999999999</v>
      </c>
      <c r="K2663" s="2" t="s">
        <v>72</v>
      </c>
    </row>
    <row r="2664" spans="9:11" x14ac:dyDescent="0.25">
      <c r="I2664" s="2">
        <v>3789.6480000000101</v>
      </c>
      <c r="J2664" s="2">
        <v>992.21199999999999</v>
      </c>
      <c r="K2664" s="2" t="s">
        <v>72</v>
      </c>
    </row>
    <row r="2665" spans="9:11" x14ac:dyDescent="0.25">
      <c r="I2665" s="2">
        <v>96.048000000000002</v>
      </c>
      <c r="J2665" s="2">
        <v>969.55200000000002</v>
      </c>
      <c r="K2665" s="2" t="s">
        <v>72</v>
      </c>
    </row>
    <row r="2666" spans="9:11" x14ac:dyDescent="0.25">
      <c r="I2666" s="2">
        <v>173.80799999999999</v>
      </c>
      <c r="J2666" s="2">
        <v>969.55200000000002</v>
      </c>
      <c r="K2666" s="2" t="s">
        <v>72</v>
      </c>
    </row>
    <row r="2667" spans="9:11" x14ac:dyDescent="0.25">
      <c r="I2667" s="2">
        <v>251.56800000000001</v>
      </c>
      <c r="J2667" s="2">
        <v>969.55200000000002</v>
      </c>
      <c r="K2667" s="2" t="s">
        <v>72</v>
      </c>
    </row>
    <row r="2668" spans="9:11" x14ac:dyDescent="0.25">
      <c r="I2668" s="2">
        <v>329.32799999999997</v>
      </c>
      <c r="J2668" s="2">
        <v>969.55200000000002</v>
      </c>
      <c r="K2668" s="2" t="s">
        <v>138</v>
      </c>
    </row>
    <row r="2669" spans="9:11" x14ac:dyDescent="0.25">
      <c r="I2669" s="2">
        <v>407.08800000000002</v>
      </c>
      <c r="J2669" s="2">
        <v>969.55200000000002</v>
      </c>
      <c r="K2669" s="2" t="s">
        <v>139</v>
      </c>
    </row>
    <row r="2670" spans="9:11" x14ac:dyDescent="0.25">
      <c r="I2670" s="2">
        <v>484.84800000000001</v>
      </c>
      <c r="J2670" s="2">
        <v>969.55200000000002</v>
      </c>
      <c r="K2670" s="2" t="s">
        <v>140</v>
      </c>
    </row>
    <row r="2671" spans="9:11" x14ac:dyDescent="0.25">
      <c r="I2671" s="2">
        <v>562.60799999999995</v>
      </c>
      <c r="J2671" s="2">
        <v>969.55200000000002</v>
      </c>
      <c r="K2671" s="2" t="s">
        <v>141</v>
      </c>
    </row>
    <row r="2672" spans="9:11" x14ac:dyDescent="0.25">
      <c r="I2672" s="2">
        <v>640.36800000000005</v>
      </c>
      <c r="J2672" s="2">
        <v>969.55200000000002</v>
      </c>
      <c r="K2672" s="2" t="s">
        <v>142</v>
      </c>
    </row>
    <row r="2673" spans="9:11" x14ac:dyDescent="0.25">
      <c r="I2673" s="2">
        <v>718.12800000000004</v>
      </c>
      <c r="J2673" s="2">
        <v>969.55200000000002</v>
      </c>
      <c r="K2673" s="2" t="s">
        <v>143</v>
      </c>
    </row>
    <row r="2674" spans="9:11" x14ac:dyDescent="0.25">
      <c r="I2674" s="2">
        <v>795.88800000000003</v>
      </c>
      <c r="J2674" s="2">
        <v>969.55200000000002</v>
      </c>
      <c r="K2674" s="2" t="s">
        <v>144</v>
      </c>
    </row>
    <row r="2675" spans="9:11" x14ac:dyDescent="0.25">
      <c r="I2675" s="2">
        <v>873.64800000000002</v>
      </c>
      <c r="J2675" s="2">
        <v>969.55200000000002</v>
      </c>
      <c r="K2675" s="2" t="s">
        <v>145</v>
      </c>
    </row>
    <row r="2676" spans="9:11" x14ac:dyDescent="0.25">
      <c r="I2676" s="2">
        <v>951.40800000000002</v>
      </c>
      <c r="J2676" s="2">
        <v>969.55200000000002</v>
      </c>
      <c r="K2676" s="2" t="s">
        <v>146</v>
      </c>
    </row>
    <row r="2677" spans="9:11" x14ac:dyDescent="0.25">
      <c r="I2677" s="2">
        <v>1029.1679999999999</v>
      </c>
      <c r="J2677" s="2">
        <v>969.55200000000002</v>
      </c>
      <c r="K2677" s="2" t="s">
        <v>147</v>
      </c>
    </row>
    <row r="2678" spans="9:11" x14ac:dyDescent="0.25">
      <c r="I2678" s="2">
        <v>1106.9280000000001</v>
      </c>
      <c r="J2678" s="2">
        <v>969.55200000000002</v>
      </c>
      <c r="K2678" s="2" t="s">
        <v>148</v>
      </c>
    </row>
    <row r="2679" spans="9:11" x14ac:dyDescent="0.25">
      <c r="I2679" s="2">
        <v>1184.6880000000001</v>
      </c>
      <c r="J2679" s="2">
        <v>969.55200000000002</v>
      </c>
      <c r="K2679" s="2" t="s">
        <v>149</v>
      </c>
    </row>
    <row r="2680" spans="9:11" x14ac:dyDescent="0.25">
      <c r="I2680" s="2">
        <v>1262.4480000000001</v>
      </c>
      <c r="J2680" s="2">
        <v>969.55200000000002</v>
      </c>
      <c r="K2680" s="2" t="s">
        <v>150</v>
      </c>
    </row>
    <row r="2681" spans="9:11" x14ac:dyDescent="0.25">
      <c r="I2681" s="2">
        <v>1340.2080000000001</v>
      </c>
      <c r="J2681" s="2">
        <v>969.55200000000002</v>
      </c>
      <c r="K2681" s="2" t="s">
        <v>151</v>
      </c>
    </row>
    <row r="2682" spans="9:11" x14ac:dyDescent="0.25">
      <c r="I2682" s="2">
        <v>1417.9680000000001</v>
      </c>
      <c r="J2682" s="2">
        <v>969.55200000000002</v>
      </c>
      <c r="K2682" s="2" t="s">
        <v>152</v>
      </c>
    </row>
    <row r="2683" spans="9:11" x14ac:dyDescent="0.25">
      <c r="I2683" s="2">
        <v>1495.7280000000001</v>
      </c>
      <c r="J2683" s="2">
        <v>969.55200000000002</v>
      </c>
      <c r="K2683" s="2" t="s">
        <v>153</v>
      </c>
    </row>
    <row r="2684" spans="9:11" x14ac:dyDescent="0.25">
      <c r="I2684" s="2">
        <v>1573.4880000000001</v>
      </c>
      <c r="J2684" s="2">
        <v>969.55200000000002</v>
      </c>
      <c r="K2684" s="2" t="s">
        <v>154</v>
      </c>
    </row>
    <row r="2685" spans="9:11" x14ac:dyDescent="0.25">
      <c r="I2685" s="2">
        <v>1651.248</v>
      </c>
      <c r="J2685" s="2">
        <v>969.55200000000002</v>
      </c>
      <c r="K2685" s="2" t="s">
        <v>155</v>
      </c>
    </row>
    <row r="2686" spans="9:11" x14ac:dyDescent="0.25">
      <c r="I2686" s="2">
        <v>1729.008</v>
      </c>
      <c r="J2686" s="2">
        <v>969.55200000000002</v>
      </c>
      <c r="K2686" s="2" t="s">
        <v>156</v>
      </c>
    </row>
    <row r="2687" spans="9:11" x14ac:dyDescent="0.25">
      <c r="I2687" s="2">
        <v>1806.768</v>
      </c>
      <c r="J2687" s="2">
        <v>969.55200000000002</v>
      </c>
      <c r="K2687" s="2" t="s">
        <v>157</v>
      </c>
    </row>
    <row r="2688" spans="9:11" x14ac:dyDescent="0.25">
      <c r="I2688" s="2">
        <v>1884.528</v>
      </c>
      <c r="J2688" s="2">
        <v>969.55200000000002</v>
      </c>
      <c r="K2688" s="2" t="s">
        <v>158</v>
      </c>
    </row>
    <row r="2689" spans="9:11" x14ac:dyDescent="0.25">
      <c r="I2689" s="2">
        <v>1962.288</v>
      </c>
      <c r="J2689" s="2">
        <v>969.55200000000002</v>
      </c>
      <c r="K2689" s="2" t="s">
        <v>159</v>
      </c>
    </row>
    <row r="2690" spans="9:11" x14ac:dyDescent="0.25">
      <c r="I2690" s="2">
        <v>2040.048</v>
      </c>
      <c r="J2690" s="2">
        <v>969.55200000000002</v>
      </c>
      <c r="K2690" s="2" t="s">
        <v>160</v>
      </c>
    </row>
    <row r="2691" spans="9:11" x14ac:dyDescent="0.25">
      <c r="I2691" s="2">
        <v>2117.808</v>
      </c>
      <c r="J2691" s="2">
        <v>969.55200000000002</v>
      </c>
      <c r="K2691" s="2" t="s">
        <v>161</v>
      </c>
    </row>
    <row r="2692" spans="9:11" x14ac:dyDescent="0.25">
      <c r="I2692" s="2">
        <v>2195.5680000000002</v>
      </c>
      <c r="J2692" s="2">
        <v>969.55200000000002</v>
      </c>
      <c r="K2692" s="2" t="s">
        <v>162</v>
      </c>
    </row>
    <row r="2693" spans="9:11" x14ac:dyDescent="0.25">
      <c r="I2693" s="2">
        <v>2273.328</v>
      </c>
      <c r="J2693" s="2">
        <v>969.55200000000002</v>
      </c>
      <c r="K2693" s="2" t="s">
        <v>163</v>
      </c>
    </row>
    <row r="2694" spans="9:11" x14ac:dyDescent="0.25">
      <c r="I2694" s="2">
        <v>2351.0880000000002</v>
      </c>
      <c r="J2694" s="2">
        <v>969.55200000000002</v>
      </c>
      <c r="K2694" s="2" t="s">
        <v>164</v>
      </c>
    </row>
    <row r="2695" spans="9:11" x14ac:dyDescent="0.25">
      <c r="I2695" s="2">
        <v>2428.848</v>
      </c>
      <c r="J2695" s="2">
        <v>969.55200000000002</v>
      </c>
      <c r="K2695" s="2" t="s">
        <v>165</v>
      </c>
    </row>
    <row r="2696" spans="9:11" x14ac:dyDescent="0.25">
      <c r="I2696" s="2">
        <v>2506.6080000000002</v>
      </c>
      <c r="J2696" s="2">
        <v>969.55200000000002</v>
      </c>
      <c r="K2696" s="2" t="s">
        <v>166</v>
      </c>
    </row>
    <row r="2697" spans="9:11" x14ac:dyDescent="0.25">
      <c r="I2697" s="2">
        <v>2584.3679999999999</v>
      </c>
      <c r="J2697" s="2">
        <v>969.55200000000002</v>
      </c>
      <c r="K2697" s="2" t="s">
        <v>167</v>
      </c>
    </row>
    <row r="2698" spans="9:11" x14ac:dyDescent="0.25">
      <c r="I2698" s="2">
        <v>2662.1280000000002</v>
      </c>
      <c r="J2698" s="2">
        <v>969.55200000000002</v>
      </c>
      <c r="K2698" s="2" t="s">
        <v>168</v>
      </c>
    </row>
    <row r="2699" spans="9:11" x14ac:dyDescent="0.25">
      <c r="I2699" s="2">
        <v>2739.8879999999999</v>
      </c>
      <c r="J2699" s="2">
        <v>969.55200000000002</v>
      </c>
      <c r="K2699" s="2" t="s">
        <v>169</v>
      </c>
    </row>
    <row r="2700" spans="9:11" x14ac:dyDescent="0.25">
      <c r="I2700" s="2">
        <v>2817.6480000000001</v>
      </c>
      <c r="J2700" s="2">
        <v>969.55200000000002</v>
      </c>
      <c r="K2700" s="2" t="s">
        <v>170</v>
      </c>
    </row>
    <row r="2701" spans="9:11" x14ac:dyDescent="0.25">
      <c r="I2701" s="2">
        <v>2895.4079999999999</v>
      </c>
      <c r="J2701" s="2">
        <v>969.55200000000002</v>
      </c>
      <c r="K2701" s="2" t="s">
        <v>171</v>
      </c>
    </row>
    <row r="2702" spans="9:11" x14ac:dyDescent="0.25">
      <c r="I2702" s="2">
        <v>2973.1680000000101</v>
      </c>
      <c r="J2702" s="2">
        <v>969.55200000000002</v>
      </c>
      <c r="K2702" s="2" t="s">
        <v>172</v>
      </c>
    </row>
    <row r="2703" spans="9:11" x14ac:dyDescent="0.25">
      <c r="I2703" s="2">
        <v>3050.9280000000099</v>
      </c>
      <c r="J2703" s="2">
        <v>969.55200000000002</v>
      </c>
      <c r="K2703" s="2" t="s">
        <v>173</v>
      </c>
    </row>
    <row r="2704" spans="9:11" x14ac:dyDescent="0.25">
      <c r="I2704" s="2">
        <v>3128.6880000000101</v>
      </c>
      <c r="J2704" s="2">
        <v>969.55200000000002</v>
      </c>
      <c r="K2704" s="2" t="s">
        <v>174</v>
      </c>
    </row>
    <row r="2705" spans="9:11" x14ac:dyDescent="0.25">
      <c r="I2705" s="2">
        <v>3206.4480000000099</v>
      </c>
      <c r="J2705" s="2">
        <v>969.55200000000002</v>
      </c>
      <c r="K2705" s="2" t="s">
        <v>175</v>
      </c>
    </row>
    <row r="2706" spans="9:11" x14ac:dyDescent="0.25">
      <c r="I2706" s="2">
        <v>3284.2080000000101</v>
      </c>
      <c r="J2706" s="2">
        <v>969.55200000000002</v>
      </c>
      <c r="K2706" s="2" t="s">
        <v>176</v>
      </c>
    </row>
    <row r="2707" spans="9:11" x14ac:dyDescent="0.25">
      <c r="I2707" s="2">
        <v>3361.9680000000099</v>
      </c>
      <c r="J2707" s="2">
        <v>969.55200000000002</v>
      </c>
      <c r="K2707" s="2" t="s">
        <v>177</v>
      </c>
    </row>
    <row r="2708" spans="9:11" x14ac:dyDescent="0.25">
      <c r="I2708" s="2">
        <v>3439.7280000000101</v>
      </c>
      <c r="J2708" s="2">
        <v>969.55200000000002</v>
      </c>
      <c r="K2708" s="2" t="s">
        <v>72</v>
      </c>
    </row>
    <row r="2709" spans="9:11" x14ac:dyDescent="0.25">
      <c r="I2709" s="2">
        <v>3517.4880000000098</v>
      </c>
      <c r="J2709" s="2">
        <v>969.55200000000002</v>
      </c>
      <c r="K2709" s="2" t="s">
        <v>72</v>
      </c>
    </row>
    <row r="2710" spans="9:11" x14ac:dyDescent="0.25">
      <c r="I2710" s="2">
        <v>3595.2480000000101</v>
      </c>
      <c r="J2710" s="2">
        <v>969.55200000000002</v>
      </c>
      <c r="K2710" s="2" t="s">
        <v>72</v>
      </c>
    </row>
    <row r="2711" spans="9:11" x14ac:dyDescent="0.25">
      <c r="I2711" s="2">
        <v>3673.0080000000098</v>
      </c>
      <c r="J2711" s="2">
        <v>969.55200000000002</v>
      </c>
      <c r="K2711" s="2" t="s">
        <v>72</v>
      </c>
    </row>
    <row r="2712" spans="9:11" x14ac:dyDescent="0.25">
      <c r="I2712" s="2">
        <v>3750.76800000001</v>
      </c>
      <c r="J2712" s="2">
        <v>969.55200000000002</v>
      </c>
      <c r="K2712" s="2" t="s">
        <v>72</v>
      </c>
    </row>
    <row r="2713" spans="9:11" x14ac:dyDescent="0.25">
      <c r="I2713" s="2">
        <v>3828.5280000000098</v>
      </c>
      <c r="J2713" s="2">
        <v>969.55200000000002</v>
      </c>
      <c r="K2713" s="2" t="s">
        <v>72</v>
      </c>
    </row>
    <row r="2714" spans="9:11" x14ac:dyDescent="0.25">
      <c r="I2714" s="2">
        <v>134.928</v>
      </c>
      <c r="J2714" s="2">
        <v>946.89200000000005</v>
      </c>
      <c r="K2714" s="2" t="s">
        <v>72</v>
      </c>
    </row>
    <row r="2715" spans="9:11" x14ac:dyDescent="0.25">
      <c r="I2715" s="2">
        <v>212.68799999999999</v>
      </c>
      <c r="J2715" s="2">
        <v>946.89200000000005</v>
      </c>
      <c r="K2715" s="2" t="s">
        <v>72</v>
      </c>
    </row>
    <row r="2716" spans="9:11" x14ac:dyDescent="0.25">
      <c r="I2716" s="2">
        <v>290.44799999999998</v>
      </c>
      <c r="J2716" s="2">
        <v>946.89200000000005</v>
      </c>
      <c r="K2716" s="2" t="s">
        <v>178</v>
      </c>
    </row>
    <row r="2717" spans="9:11" x14ac:dyDescent="0.25">
      <c r="I2717" s="2">
        <v>368.20800000000003</v>
      </c>
      <c r="J2717" s="2">
        <v>946.89200000000005</v>
      </c>
      <c r="K2717" s="2" t="s">
        <v>179</v>
      </c>
    </row>
    <row r="2718" spans="9:11" x14ac:dyDescent="0.25">
      <c r="I2718" s="2">
        <v>445.96800000000002</v>
      </c>
      <c r="J2718" s="2">
        <v>946.89200000000005</v>
      </c>
      <c r="K2718" s="2" t="s">
        <v>180</v>
      </c>
    </row>
    <row r="2719" spans="9:11" x14ac:dyDescent="0.25">
      <c r="I2719" s="2">
        <v>523.72799999999995</v>
      </c>
      <c r="J2719" s="2">
        <v>946.89200000000005</v>
      </c>
      <c r="K2719" s="2" t="s">
        <v>181</v>
      </c>
    </row>
    <row r="2720" spans="9:11" x14ac:dyDescent="0.25">
      <c r="I2720" s="2">
        <v>601.48800000000006</v>
      </c>
      <c r="J2720" s="2">
        <v>946.89200000000005</v>
      </c>
      <c r="K2720" s="2" t="s">
        <v>182</v>
      </c>
    </row>
    <row r="2721" spans="9:11" x14ac:dyDescent="0.25">
      <c r="I2721" s="2">
        <v>679.24800000000005</v>
      </c>
      <c r="J2721" s="2">
        <v>946.89200000000005</v>
      </c>
      <c r="K2721" s="2" t="s">
        <v>183</v>
      </c>
    </row>
    <row r="2722" spans="9:11" x14ac:dyDescent="0.25">
      <c r="I2722" s="2">
        <v>757.00800000000004</v>
      </c>
      <c r="J2722" s="2">
        <v>946.89200000000005</v>
      </c>
      <c r="K2722" s="2" t="s">
        <v>184</v>
      </c>
    </row>
    <row r="2723" spans="9:11" x14ac:dyDescent="0.25">
      <c r="I2723" s="2">
        <v>834.76800000000003</v>
      </c>
      <c r="J2723" s="2">
        <v>946.89200000000005</v>
      </c>
      <c r="K2723" s="2" t="s">
        <v>185</v>
      </c>
    </row>
    <row r="2724" spans="9:11" x14ac:dyDescent="0.25">
      <c r="I2724" s="2">
        <v>912.52800000000002</v>
      </c>
      <c r="J2724" s="2">
        <v>946.89200000000005</v>
      </c>
      <c r="K2724" s="2" t="s">
        <v>186</v>
      </c>
    </row>
    <row r="2725" spans="9:11" x14ac:dyDescent="0.25">
      <c r="I2725" s="2">
        <v>990.28800000000001</v>
      </c>
      <c r="J2725" s="2">
        <v>946.89200000000005</v>
      </c>
      <c r="K2725" s="2" t="s">
        <v>187</v>
      </c>
    </row>
    <row r="2726" spans="9:11" x14ac:dyDescent="0.25">
      <c r="I2726" s="2">
        <v>1068.048</v>
      </c>
      <c r="J2726" s="2">
        <v>946.89200000000005</v>
      </c>
      <c r="K2726" s="2" t="s">
        <v>188</v>
      </c>
    </row>
    <row r="2727" spans="9:11" x14ac:dyDescent="0.25">
      <c r="I2727" s="2">
        <v>1145.808</v>
      </c>
      <c r="J2727" s="2">
        <v>946.89200000000005</v>
      </c>
      <c r="K2727" s="2" t="s">
        <v>189</v>
      </c>
    </row>
    <row r="2728" spans="9:11" x14ac:dyDescent="0.25">
      <c r="I2728" s="2">
        <v>1223.568</v>
      </c>
      <c r="J2728" s="2">
        <v>946.89200000000005</v>
      </c>
      <c r="K2728" s="2" t="s">
        <v>190</v>
      </c>
    </row>
    <row r="2729" spans="9:11" x14ac:dyDescent="0.25">
      <c r="I2729" s="2">
        <v>1301.328</v>
      </c>
      <c r="J2729" s="2">
        <v>946.89200000000005</v>
      </c>
      <c r="K2729" s="2" t="s">
        <v>191</v>
      </c>
    </row>
    <row r="2730" spans="9:11" x14ac:dyDescent="0.25">
      <c r="I2730" s="2">
        <v>1379.088</v>
      </c>
      <c r="J2730" s="2">
        <v>946.89200000000005</v>
      </c>
      <c r="K2730" s="2" t="s">
        <v>192</v>
      </c>
    </row>
    <row r="2731" spans="9:11" x14ac:dyDescent="0.25">
      <c r="I2731" s="2">
        <v>1456.848</v>
      </c>
      <c r="J2731" s="2">
        <v>946.89200000000005</v>
      </c>
      <c r="K2731" s="2" t="s">
        <v>193</v>
      </c>
    </row>
    <row r="2732" spans="9:11" x14ac:dyDescent="0.25">
      <c r="I2732" s="2">
        <v>1534.6079999999999</v>
      </c>
      <c r="J2732" s="2">
        <v>946.89200000000005</v>
      </c>
      <c r="K2732" s="2" t="s">
        <v>194</v>
      </c>
    </row>
    <row r="2733" spans="9:11" x14ac:dyDescent="0.25">
      <c r="I2733" s="2">
        <v>1612.3679999999999</v>
      </c>
      <c r="J2733" s="2">
        <v>946.89200000000005</v>
      </c>
      <c r="K2733" s="2" t="s">
        <v>195</v>
      </c>
    </row>
    <row r="2734" spans="9:11" x14ac:dyDescent="0.25">
      <c r="I2734" s="2">
        <v>1690.1279999999999</v>
      </c>
      <c r="J2734" s="2">
        <v>946.89200000000005</v>
      </c>
      <c r="K2734" s="2" t="s">
        <v>196</v>
      </c>
    </row>
    <row r="2735" spans="9:11" x14ac:dyDescent="0.25">
      <c r="I2735" s="2">
        <v>1767.8879999999999</v>
      </c>
      <c r="J2735" s="2">
        <v>946.89200000000005</v>
      </c>
      <c r="K2735" s="2" t="s">
        <v>197</v>
      </c>
    </row>
    <row r="2736" spans="9:11" x14ac:dyDescent="0.25">
      <c r="I2736" s="2">
        <v>1845.6479999999999</v>
      </c>
      <c r="J2736" s="2">
        <v>946.89200000000005</v>
      </c>
      <c r="K2736" s="2" t="s">
        <v>198</v>
      </c>
    </row>
    <row r="2737" spans="9:11" x14ac:dyDescent="0.25">
      <c r="I2737" s="2">
        <v>1923.4079999999999</v>
      </c>
      <c r="J2737" s="2">
        <v>946.89200000000005</v>
      </c>
      <c r="K2737" s="2" t="s">
        <v>199</v>
      </c>
    </row>
    <row r="2738" spans="9:11" x14ac:dyDescent="0.25">
      <c r="I2738" s="2">
        <v>2001.1679999999999</v>
      </c>
      <c r="J2738" s="2">
        <v>946.89200000000005</v>
      </c>
      <c r="K2738" s="2" t="s">
        <v>200</v>
      </c>
    </row>
    <row r="2739" spans="9:11" x14ac:dyDescent="0.25">
      <c r="I2739" s="2">
        <v>2078.9279999999999</v>
      </c>
      <c r="J2739" s="2">
        <v>946.89200000000005</v>
      </c>
      <c r="K2739" s="2" t="s">
        <v>201</v>
      </c>
    </row>
    <row r="2740" spans="9:11" x14ac:dyDescent="0.25">
      <c r="I2740" s="2">
        <v>2156.6880000000001</v>
      </c>
      <c r="J2740" s="2">
        <v>946.89200000000005</v>
      </c>
      <c r="K2740" s="2" t="s">
        <v>202</v>
      </c>
    </row>
    <row r="2741" spans="9:11" x14ac:dyDescent="0.25">
      <c r="I2741" s="2">
        <v>2234.4479999999999</v>
      </c>
      <c r="J2741" s="2">
        <v>946.89200000000005</v>
      </c>
      <c r="K2741" s="2" t="s">
        <v>203</v>
      </c>
    </row>
    <row r="2742" spans="9:11" x14ac:dyDescent="0.25">
      <c r="I2742" s="2">
        <v>2312.2080000000001</v>
      </c>
      <c r="J2742" s="2">
        <v>946.89200000000005</v>
      </c>
      <c r="K2742" s="2" t="s">
        <v>204</v>
      </c>
    </row>
    <row r="2743" spans="9:11" x14ac:dyDescent="0.25">
      <c r="I2743" s="2">
        <v>2389.9679999999998</v>
      </c>
      <c r="J2743" s="2">
        <v>946.89200000000005</v>
      </c>
      <c r="K2743" s="2" t="s">
        <v>205</v>
      </c>
    </row>
    <row r="2744" spans="9:11" x14ac:dyDescent="0.25">
      <c r="I2744" s="2">
        <v>2467.7280000000001</v>
      </c>
      <c r="J2744" s="2">
        <v>946.89200000000005</v>
      </c>
      <c r="K2744" s="2" t="s">
        <v>206</v>
      </c>
    </row>
    <row r="2745" spans="9:11" x14ac:dyDescent="0.25">
      <c r="I2745" s="2">
        <v>2545.4879999999998</v>
      </c>
      <c r="J2745" s="2">
        <v>946.89200000000005</v>
      </c>
      <c r="K2745" s="2" t="s">
        <v>207</v>
      </c>
    </row>
    <row r="2746" spans="9:11" x14ac:dyDescent="0.25">
      <c r="I2746" s="2">
        <v>2623.248</v>
      </c>
      <c r="J2746" s="2">
        <v>946.89200000000005</v>
      </c>
      <c r="K2746" s="2" t="s">
        <v>208</v>
      </c>
    </row>
    <row r="2747" spans="9:11" x14ac:dyDescent="0.25">
      <c r="I2747" s="2">
        <v>2701.0079999999998</v>
      </c>
      <c r="J2747" s="2">
        <v>946.89200000000005</v>
      </c>
      <c r="K2747" s="2" t="s">
        <v>209</v>
      </c>
    </row>
    <row r="2748" spans="9:11" x14ac:dyDescent="0.25">
      <c r="I2748" s="2">
        <v>2778.768</v>
      </c>
      <c r="J2748" s="2">
        <v>946.89200000000005</v>
      </c>
      <c r="K2748" s="2" t="s">
        <v>210</v>
      </c>
    </row>
    <row r="2749" spans="9:11" x14ac:dyDescent="0.25">
      <c r="I2749" s="2">
        <v>2856.5279999999998</v>
      </c>
      <c r="J2749" s="2">
        <v>946.89200000000005</v>
      </c>
      <c r="K2749" s="2" t="s">
        <v>211</v>
      </c>
    </row>
    <row r="2750" spans="9:11" x14ac:dyDescent="0.25">
      <c r="I2750" s="2">
        <v>2934.28800000001</v>
      </c>
      <c r="J2750" s="2">
        <v>946.89200000000005</v>
      </c>
      <c r="K2750" s="2" t="s">
        <v>212</v>
      </c>
    </row>
    <row r="2751" spans="9:11" x14ac:dyDescent="0.25">
      <c r="I2751" s="2">
        <v>3012.0480000000098</v>
      </c>
      <c r="J2751" s="2">
        <v>946.89200000000005</v>
      </c>
      <c r="K2751" s="2" t="s">
        <v>213</v>
      </c>
    </row>
    <row r="2752" spans="9:11" x14ac:dyDescent="0.25">
      <c r="I2752" s="2">
        <v>3089.80800000001</v>
      </c>
      <c r="J2752" s="2">
        <v>946.89200000000005</v>
      </c>
      <c r="K2752" s="2" t="s">
        <v>214</v>
      </c>
    </row>
    <row r="2753" spans="9:11" x14ac:dyDescent="0.25">
      <c r="I2753" s="2">
        <v>3167.5680000000102</v>
      </c>
      <c r="J2753" s="2">
        <v>946.89200000000005</v>
      </c>
      <c r="K2753" s="2" t="s">
        <v>215</v>
      </c>
    </row>
    <row r="2754" spans="9:11" x14ac:dyDescent="0.25">
      <c r="I2754" s="2">
        <v>3245.32800000001</v>
      </c>
      <c r="J2754" s="2">
        <v>946.89200000000005</v>
      </c>
      <c r="K2754" s="2" t="s">
        <v>216</v>
      </c>
    </row>
    <row r="2755" spans="9:11" x14ac:dyDescent="0.25">
      <c r="I2755" s="2">
        <v>3323.0880000000102</v>
      </c>
      <c r="J2755" s="2">
        <v>946.89200000000005</v>
      </c>
      <c r="K2755" s="2" t="s">
        <v>217</v>
      </c>
    </row>
    <row r="2756" spans="9:11" x14ac:dyDescent="0.25">
      <c r="I2756" s="2">
        <v>3400.84800000001</v>
      </c>
      <c r="J2756" s="2">
        <v>946.89200000000005</v>
      </c>
      <c r="K2756" s="2" t="s">
        <v>72</v>
      </c>
    </row>
    <row r="2757" spans="9:11" x14ac:dyDescent="0.25">
      <c r="I2757" s="2">
        <v>3478.6080000000102</v>
      </c>
      <c r="J2757" s="2">
        <v>946.89200000000005</v>
      </c>
      <c r="K2757" s="2" t="s">
        <v>72</v>
      </c>
    </row>
    <row r="2758" spans="9:11" x14ac:dyDescent="0.25">
      <c r="I2758" s="2">
        <v>3556.3680000000099</v>
      </c>
      <c r="J2758" s="2">
        <v>946.89200000000005</v>
      </c>
      <c r="K2758" s="2" t="s">
        <v>72</v>
      </c>
    </row>
    <row r="2759" spans="9:11" x14ac:dyDescent="0.25">
      <c r="I2759" s="2">
        <v>3634.1280000000102</v>
      </c>
      <c r="J2759" s="2">
        <v>946.89200000000005</v>
      </c>
      <c r="K2759" s="2" t="s">
        <v>72</v>
      </c>
    </row>
    <row r="2760" spans="9:11" x14ac:dyDescent="0.25">
      <c r="I2760" s="2">
        <v>3711.8880000000099</v>
      </c>
      <c r="J2760" s="2">
        <v>946.89200000000005</v>
      </c>
      <c r="K2760" s="2" t="s">
        <v>72</v>
      </c>
    </row>
    <row r="2761" spans="9:11" x14ac:dyDescent="0.25">
      <c r="I2761" s="2">
        <v>3789.6480000000101</v>
      </c>
      <c r="J2761" s="2">
        <v>946.89200000000005</v>
      </c>
      <c r="K2761" s="2" t="s">
        <v>72</v>
      </c>
    </row>
    <row r="2762" spans="9:11" x14ac:dyDescent="0.25">
      <c r="I2762" s="2">
        <v>96.048000000000002</v>
      </c>
      <c r="J2762" s="2">
        <v>924.23199999999997</v>
      </c>
      <c r="K2762" s="2" t="s">
        <v>72</v>
      </c>
    </row>
    <row r="2763" spans="9:11" x14ac:dyDescent="0.25">
      <c r="I2763" s="2">
        <v>173.80799999999999</v>
      </c>
      <c r="J2763" s="2">
        <v>924.23199999999997</v>
      </c>
      <c r="K2763" s="2" t="s">
        <v>72</v>
      </c>
    </row>
    <row r="2764" spans="9:11" x14ac:dyDescent="0.25">
      <c r="I2764" s="2">
        <v>251.56800000000001</v>
      </c>
      <c r="J2764" s="2">
        <v>924.23199999999997</v>
      </c>
      <c r="K2764" s="2" t="s">
        <v>72</v>
      </c>
    </row>
    <row r="2765" spans="9:11" x14ac:dyDescent="0.25">
      <c r="I2765" s="2">
        <v>329.32799999999997</v>
      </c>
      <c r="J2765" s="2">
        <v>924.23199999999997</v>
      </c>
      <c r="K2765" s="2" t="s">
        <v>218</v>
      </c>
    </row>
    <row r="2766" spans="9:11" x14ac:dyDescent="0.25">
      <c r="I2766" s="2">
        <v>407.08800000000002</v>
      </c>
      <c r="J2766" s="2">
        <v>924.23199999999997</v>
      </c>
      <c r="K2766" s="2" t="s">
        <v>219</v>
      </c>
    </row>
    <row r="2767" spans="9:11" x14ac:dyDescent="0.25">
      <c r="I2767" s="2">
        <v>484.84800000000001</v>
      </c>
      <c r="J2767" s="2">
        <v>924.23199999999997</v>
      </c>
      <c r="K2767" s="2" t="s">
        <v>220</v>
      </c>
    </row>
    <row r="2768" spans="9:11" x14ac:dyDescent="0.25">
      <c r="I2768" s="2">
        <v>562.60799999999995</v>
      </c>
      <c r="J2768" s="2">
        <v>924.23199999999997</v>
      </c>
      <c r="K2768" s="2" t="s">
        <v>221</v>
      </c>
    </row>
    <row r="2769" spans="9:11" x14ac:dyDescent="0.25">
      <c r="I2769" s="2">
        <v>640.36800000000005</v>
      </c>
      <c r="J2769" s="2">
        <v>924.23199999999997</v>
      </c>
      <c r="K2769" s="2" t="s">
        <v>72</v>
      </c>
    </row>
    <row r="2770" spans="9:11" x14ac:dyDescent="0.25">
      <c r="I2770" s="2">
        <v>718.12800000000004</v>
      </c>
      <c r="J2770" s="2">
        <v>924.23199999999997</v>
      </c>
      <c r="K2770" s="2" t="s">
        <v>222</v>
      </c>
    </row>
    <row r="2771" spans="9:11" x14ac:dyDescent="0.25">
      <c r="I2771" s="2">
        <v>795.88800000000003</v>
      </c>
      <c r="J2771" s="2">
        <v>924.23199999999997</v>
      </c>
      <c r="K2771" s="2" t="s">
        <v>223</v>
      </c>
    </row>
    <row r="2772" spans="9:11" x14ac:dyDescent="0.25">
      <c r="I2772" s="2">
        <v>873.64800000000002</v>
      </c>
      <c r="J2772" s="2">
        <v>924.23199999999997</v>
      </c>
      <c r="K2772" s="2" t="s">
        <v>224</v>
      </c>
    </row>
    <row r="2773" spans="9:11" x14ac:dyDescent="0.25">
      <c r="I2773" s="2">
        <v>951.40800000000002</v>
      </c>
      <c r="J2773" s="2">
        <v>924.23199999999997</v>
      </c>
      <c r="K2773" s="2" t="s">
        <v>225</v>
      </c>
    </row>
    <row r="2774" spans="9:11" x14ac:dyDescent="0.25">
      <c r="I2774" s="2">
        <v>1029.1679999999999</v>
      </c>
      <c r="J2774" s="2">
        <v>924.23199999999997</v>
      </c>
      <c r="K2774" s="2" t="s">
        <v>72</v>
      </c>
    </row>
    <row r="2775" spans="9:11" x14ac:dyDescent="0.25">
      <c r="I2775" s="2">
        <v>1106.9280000000001</v>
      </c>
      <c r="J2775" s="2">
        <v>924.23199999999997</v>
      </c>
      <c r="K2775" s="2" t="s">
        <v>226</v>
      </c>
    </row>
    <row r="2776" spans="9:11" x14ac:dyDescent="0.25">
      <c r="I2776" s="2">
        <v>1184.6880000000001</v>
      </c>
      <c r="J2776" s="2">
        <v>924.23199999999997</v>
      </c>
      <c r="K2776" s="2" t="s">
        <v>227</v>
      </c>
    </row>
    <row r="2777" spans="9:11" x14ac:dyDescent="0.25">
      <c r="I2777" s="2">
        <v>1262.4480000000001</v>
      </c>
      <c r="J2777" s="2">
        <v>924.23199999999997</v>
      </c>
      <c r="K2777" s="2" t="s">
        <v>228</v>
      </c>
    </row>
    <row r="2778" spans="9:11" x14ac:dyDescent="0.25">
      <c r="I2778" s="2">
        <v>1340.2080000000001</v>
      </c>
      <c r="J2778" s="2">
        <v>924.23199999999997</v>
      </c>
      <c r="K2778" s="2" t="s">
        <v>229</v>
      </c>
    </row>
    <row r="2779" spans="9:11" x14ac:dyDescent="0.25">
      <c r="I2779" s="2">
        <v>1417.9680000000001</v>
      </c>
      <c r="J2779" s="2">
        <v>924.23199999999997</v>
      </c>
      <c r="K2779" s="2" t="s">
        <v>72</v>
      </c>
    </row>
    <row r="2780" spans="9:11" x14ac:dyDescent="0.25">
      <c r="I2780" s="2">
        <v>1495.7280000000001</v>
      </c>
      <c r="J2780" s="2">
        <v>924.23199999999997</v>
      </c>
      <c r="K2780" s="2" t="s">
        <v>230</v>
      </c>
    </row>
    <row r="2781" spans="9:11" x14ac:dyDescent="0.25">
      <c r="I2781" s="2">
        <v>1573.4880000000001</v>
      </c>
      <c r="J2781" s="2">
        <v>924.23199999999997</v>
      </c>
      <c r="K2781" s="2" t="s">
        <v>231</v>
      </c>
    </row>
    <row r="2782" spans="9:11" x14ac:dyDescent="0.25">
      <c r="I2782" s="2">
        <v>1651.248</v>
      </c>
      <c r="J2782" s="2">
        <v>924.23199999999997</v>
      </c>
      <c r="K2782" s="2" t="s">
        <v>232</v>
      </c>
    </row>
    <row r="2783" spans="9:11" x14ac:dyDescent="0.25">
      <c r="I2783" s="2">
        <v>1729.008</v>
      </c>
      <c r="J2783" s="2">
        <v>924.23199999999997</v>
      </c>
      <c r="K2783" s="2" t="s">
        <v>233</v>
      </c>
    </row>
    <row r="2784" spans="9:11" x14ac:dyDescent="0.25">
      <c r="I2784" s="2">
        <v>1806.768</v>
      </c>
      <c r="J2784" s="2">
        <v>924.23199999999997</v>
      </c>
      <c r="K2784" s="2" t="s">
        <v>72</v>
      </c>
    </row>
    <row r="2785" spans="9:11" x14ac:dyDescent="0.25">
      <c r="I2785" s="2">
        <v>1884.528</v>
      </c>
      <c r="J2785" s="2">
        <v>924.23199999999997</v>
      </c>
      <c r="K2785" s="2" t="s">
        <v>234</v>
      </c>
    </row>
    <row r="2786" spans="9:11" x14ac:dyDescent="0.25">
      <c r="I2786" s="2">
        <v>1962.288</v>
      </c>
      <c r="J2786" s="2">
        <v>924.23199999999997</v>
      </c>
      <c r="K2786" s="2" t="s">
        <v>235</v>
      </c>
    </row>
    <row r="2787" spans="9:11" x14ac:dyDescent="0.25">
      <c r="I2787" s="2">
        <v>2040.048</v>
      </c>
      <c r="J2787" s="2">
        <v>924.23199999999997</v>
      </c>
      <c r="K2787" s="2" t="s">
        <v>236</v>
      </c>
    </row>
    <row r="2788" spans="9:11" x14ac:dyDescent="0.25">
      <c r="I2788" s="2">
        <v>2117.808</v>
      </c>
      <c r="J2788" s="2">
        <v>924.23199999999997</v>
      </c>
      <c r="K2788" s="2" t="s">
        <v>237</v>
      </c>
    </row>
    <row r="2789" spans="9:11" x14ac:dyDescent="0.25">
      <c r="I2789" s="2">
        <v>2195.5680000000002</v>
      </c>
      <c r="J2789" s="2">
        <v>924.23199999999997</v>
      </c>
      <c r="K2789" s="2" t="s">
        <v>72</v>
      </c>
    </row>
    <row r="2790" spans="9:11" x14ac:dyDescent="0.25">
      <c r="I2790" s="2">
        <v>2273.328</v>
      </c>
      <c r="J2790" s="2">
        <v>924.23199999999997</v>
      </c>
      <c r="K2790" s="2" t="s">
        <v>238</v>
      </c>
    </row>
    <row r="2791" spans="9:11" x14ac:dyDescent="0.25">
      <c r="I2791" s="2">
        <v>2351.0880000000002</v>
      </c>
      <c r="J2791" s="2">
        <v>924.23199999999997</v>
      </c>
      <c r="K2791" s="2" t="s">
        <v>239</v>
      </c>
    </row>
    <row r="2792" spans="9:11" x14ac:dyDescent="0.25">
      <c r="I2792" s="2">
        <v>2428.848</v>
      </c>
      <c r="J2792" s="2">
        <v>924.23199999999997</v>
      </c>
      <c r="K2792" s="2" t="s">
        <v>240</v>
      </c>
    </row>
    <row r="2793" spans="9:11" x14ac:dyDescent="0.25">
      <c r="I2793" s="2">
        <v>2506.6080000000002</v>
      </c>
      <c r="J2793" s="2">
        <v>924.23199999999997</v>
      </c>
      <c r="K2793" s="2" t="s">
        <v>241</v>
      </c>
    </row>
    <row r="2794" spans="9:11" x14ac:dyDescent="0.25">
      <c r="I2794" s="2">
        <v>2584.3679999999999</v>
      </c>
      <c r="J2794" s="2">
        <v>924.23199999999997</v>
      </c>
      <c r="K2794" s="2" t="s">
        <v>72</v>
      </c>
    </row>
    <row r="2795" spans="9:11" x14ac:dyDescent="0.25">
      <c r="I2795" s="2">
        <v>2662.1280000000002</v>
      </c>
      <c r="J2795" s="2">
        <v>924.23199999999997</v>
      </c>
      <c r="K2795" s="2" t="s">
        <v>242</v>
      </c>
    </row>
    <row r="2796" spans="9:11" x14ac:dyDescent="0.25">
      <c r="I2796" s="2">
        <v>2739.8879999999999</v>
      </c>
      <c r="J2796" s="2">
        <v>924.23199999999997</v>
      </c>
      <c r="K2796" s="2" t="s">
        <v>243</v>
      </c>
    </row>
    <row r="2797" spans="9:11" x14ac:dyDescent="0.25">
      <c r="I2797" s="2">
        <v>2817.6480000000001</v>
      </c>
      <c r="J2797" s="2">
        <v>924.23199999999997</v>
      </c>
      <c r="K2797" s="2" t="s">
        <v>244</v>
      </c>
    </row>
    <row r="2798" spans="9:11" x14ac:dyDescent="0.25">
      <c r="I2798" s="2">
        <v>2895.4079999999999</v>
      </c>
      <c r="J2798" s="2">
        <v>924.23199999999997</v>
      </c>
      <c r="K2798" s="2" t="s">
        <v>245</v>
      </c>
    </row>
    <row r="2799" spans="9:11" x14ac:dyDescent="0.25">
      <c r="I2799" s="2">
        <v>2973.1680000000101</v>
      </c>
      <c r="J2799" s="2">
        <v>924.23199999999997</v>
      </c>
      <c r="K2799" s="2" t="s">
        <v>72</v>
      </c>
    </row>
    <row r="2800" spans="9:11" x14ac:dyDescent="0.25">
      <c r="I2800" s="2">
        <v>3050.9280000000099</v>
      </c>
      <c r="J2800" s="2">
        <v>924.23199999999997</v>
      </c>
      <c r="K2800" s="2" t="s">
        <v>246</v>
      </c>
    </row>
    <row r="2801" spans="9:11" x14ac:dyDescent="0.25">
      <c r="I2801" s="2">
        <v>3128.6880000000101</v>
      </c>
      <c r="J2801" s="2">
        <v>924.23199999999997</v>
      </c>
      <c r="K2801" s="2" t="s">
        <v>247</v>
      </c>
    </row>
    <row r="2802" spans="9:11" x14ac:dyDescent="0.25">
      <c r="I2802" s="2">
        <v>3206.4480000000099</v>
      </c>
      <c r="J2802" s="2">
        <v>924.23199999999997</v>
      </c>
      <c r="K2802" s="2" t="s">
        <v>248</v>
      </c>
    </row>
    <row r="2803" spans="9:11" x14ac:dyDescent="0.25">
      <c r="I2803" s="2">
        <v>3284.2080000000101</v>
      </c>
      <c r="J2803" s="2">
        <v>924.23199999999997</v>
      </c>
      <c r="K2803" s="2" t="s">
        <v>249</v>
      </c>
    </row>
    <row r="2804" spans="9:11" x14ac:dyDescent="0.25">
      <c r="I2804" s="2">
        <v>3361.9680000000099</v>
      </c>
      <c r="J2804" s="2">
        <v>924.23199999999997</v>
      </c>
      <c r="K2804" s="2" t="s">
        <v>72</v>
      </c>
    </row>
    <row r="2805" spans="9:11" x14ac:dyDescent="0.25">
      <c r="I2805" s="2">
        <v>3439.7280000000101</v>
      </c>
      <c r="J2805" s="2">
        <v>924.23199999999997</v>
      </c>
      <c r="K2805" s="2" t="s">
        <v>72</v>
      </c>
    </row>
    <row r="2806" spans="9:11" x14ac:dyDescent="0.25">
      <c r="I2806" s="2">
        <v>3517.4880000000098</v>
      </c>
      <c r="J2806" s="2">
        <v>924.23199999999997</v>
      </c>
      <c r="K2806" s="2" t="s">
        <v>72</v>
      </c>
    </row>
    <row r="2807" spans="9:11" x14ac:dyDescent="0.25">
      <c r="I2807" s="2">
        <v>3595.2480000000101</v>
      </c>
      <c r="J2807" s="2">
        <v>924.23199999999997</v>
      </c>
      <c r="K2807" s="2" t="s">
        <v>1422</v>
      </c>
    </row>
    <row r="2808" spans="9:11" x14ac:dyDescent="0.25">
      <c r="I2808" s="2">
        <v>3673.0080000000098</v>
      </c>
      <c r="J2808" s="2">
        <v>924.23199999999997</v>
      </c>
      <c r="K2808" s="2" t="s">
        <v>72</v>
      </c>
    </row>
    <row r="2809" spans="9:11" x14ac:dyDescent="0.25">
      <c r="I2809" s="2">
        <v>3750.76800000001</v>
      </c>
      <c r="J2809" s="2">
        <v>924.23199999999997</v>
      </c>
      <c r="K2809" s="2" t="s">
        <v>72</v>
      </c>
    </row>
    <row r="2810" spans="9:11" x14ac:dyDescent="0.25">
      <c r="I2810" s="2">
        <v>3828.5280000000098</v>
      </c>
      <c r="J2810" s="2">
        <v>924.23199999999997</v>
      </c>
      <c r="K2810" s="2" t="s">
        <v>72</v>
      </c>
    </row>
    <row r="2811" spans="9:11" x14ac:dyDescent="0.25">
      <c r="I2811" s="2">
        <v>134.928</v>
      </c>
      <c r="J2811" s="2">
        <v>901.572</v>
      </c>
      <c r="K2811" s="2" t="s">
        <v>72</v>
      </c>
    </row>
    <row r="2812" spans="9:11" x14ac:dyDescent="0.25">
      <c r="I2812" s="2">
        <v>212.68799999999999</v>
      </c>
      <c r="J2812" s="2">
        <v>901.572</v>
      </c>
      <c r="K2812" s="2" t="s">
        <v>72</v>
      </c>
    </row>
    <row r="2813" spans="9:11" x14ac:dyDescent="0.25">
      <c r="I2813" s="2">
        <v>290.44799999999998</v>
      </c>
      <c r="J2813" s="2">
        <v>901.572</v>
      </c>
      <c r="K2813" s="2" t="s">
        <v>250</v>
      </c>
    </row>
    <row r="2814" spans="9:11" x14ac:dyDescent="0.25">
      <c r="I2814" s="2">
        <v>368.20800000000003</v>
      </c>
      <c r="J2814" s="2">
        <v>901.572</v>
      </c>
      <c r="K2814" s="2" t="s">
        <v>73</v>
      </c>
    </row>
    <row r="2815" spans="9:11" x14ac:dyDescent="0.25">
      <c r="I2815" s="2">
        <v>445.96800000000002</v>
      </c>
      <c r="J2815" s="2">
        <v>901.572</v>
      </c>
      <c r="K2815" s="2" t="s">
        <v>251</v>
      </c>
    </row>
    <row r="2816" spans="9:11" x14ac:dyDescent="0.25">
      <c r="I2816" s="2">
        <v>523.72799999999995</v>
      </c>
      <c r="J2816" s="2">
        <v>901.572</v>
      </c>
      <c r="K2816" s="2" t="s">
        <v>73</v>
      </c>
    </row>
    <row r="2817" spans="9:11" x14ac:dyDescent="0.25">
      <c r="I2817" s="2">
        <v>601.48800000000006</v>
      </c>
      <c r="J2817" s="2">
        <v>901.572</v>
      </c>
      <c r="K2817" s="2" t="s">
        <v>252</v>
      </c>
    </row>
    <row r="2818" spans="9:11" x14ac:dyDescent="0.25">
      <c r="I2818" s="2">
        <v>679.24800000000005</v>
      </c>
      <c r="J2818" s="2">
        <v>901.572</v>
      </c>
      <c r="K2818" s="2" t="s">
        <v>253</v>
      </c>
    </row>
    <row r="2819" spans="9:11" x14ac:dyDescent="0.25">
      <c r="I2819" s="2">
        <v>757.00800000000004</v>
      </c>
      <c r="J2819" s="2">
        <v>901.572</v>
      </c>
      <c r="K2819" s="2" t="s">
        <v>73</v>
      </c>
    </row>
    <row r="2820" spans="9:11" x14ac:dyDescent="0.25">
      <c r="I2820" s="2">
        <v>834.76800000000003</v>
      </c>
      <c r="J2820" s="2">
        <v>901.572</v>
      </c>
      <c r="K2820" s="2" t="s">
        <v>254</v>
      </c>
    </row>
    <row r="2821" spans="9:11" x14ac:dyDescent="0.25">
      <c r="I2821" s="2">
        <v>912.52800000000002</v>
      </c>
      <c r="J2821" s="2">
        <v>901.572</v>
      </c>
      <c r="K2821" s="2" t="s">
        <v>73</v>
      </c>
    </row>
    <row r="2822" spans="9:11" x14ac:dyDescent="0.25">
      <c r="I2822" s="2">
        <v>990.28800000000001</v>
      </c>
      <c r="J2822" s="2">
        <v>901.572</v>
      </c>
      <c r="K2822" s="2" t="s">
        <v>255</v>
      </c>
    </row>
    <row r="2823" spans="9:11" x14ac:dyDescent="0.25">
      <c r="I2823" s="2">
        <v>1068.048</v>
      </c>
      <c r="J2823" s="2">
        <v>901.572</v>
      </c>
      <c r="K2823" s="2" t="s">
        <v>256</v>
      </c>
    </row>
    <row r="2824" spans="9:11" x14ac:dyDescent="0.25">
      <c r="I2824" s="2">
        <v>1145.808</v>
      </c>
      <c r="J2824" s="2">
        <v>901.572</v>
      </c>
      <c r="K2824" s="2" t="s">
        <v>73</v>
      </c>
    </row>
    <row r="2825" spans="9:11" x14ac:dyDescent="0.25">
      <c r="I2825" s="2">
        <v>1223.568</v>
      </c>
      <c r="J2825" s="2">
        <v>901.572</v>
      </c>
      <c r="K2825" s="2" t="s">
        <v>257</v>
      </c>
    </row>
    <row r="2826" spans="9:11" x14ac:dyDescent="0.25">
      <c r="I2826" s="2">
        <v>1301.328</v>
      </c>
      <c r="J2826" s="2">
        <v>901.572</v>
      </c>
      <c r="K2826" s="2" t="s">
        <v>73</v>
      </c>
    </row>
    <row r="2827" spans="9:11" x14ac:dyDescent="0.25">
      <c r="I2827" s="2">
        <v>1379.088</v>
      </c>
      <c r="J2827" s="2">
        <v>901.572</v>
      </c>
      <c r="K2827" s="2" t="s">
        <v>258</v>
      </c>
    </row>
    <row r="2828" spans="9:11" x14ac:dyDescent="0.25">
      <c r="I2828" s="2">
        <v>1456.848</v>
      </c>
      <c r="J2828" s="2">
        <v>901.572</v>
      </c>
      <c r="K2828" s="2" t="s">
        <v>259</v>
      </c>
    </row>
    <row r="2829" spans="9:11" x14ac:dyDescent="0.25">
      <c r="I2829" s="2">
        <v>1534.6079999999999</v>
      </c>
      <c r="J2829" s="2">
        <v>901.572</v>
      </c>
      <c r="K2829" s="2" t="s">
        <v>73</v>
      </c>
    </row>
    <row r="2830" spans="9:11" x14ac:dyDescent="0.25">
      <c r="I2830" s="2">
        <v>1612.3679999999999</v>
      </c>
      <c r="J2830" s="2">
        <v>901.572</v>
      </c>
      <c r="K2830" s="2" t="s">
        <v>260</v>
      </c>
    </row>
    <row r="2831" spans="9:11" x14ac:dyDescent="0.25">
      <c r="I2831" s="2">
        <v>1690.1279999999999</v>
      </c>
      <c r="J2831" s="2">
        <v>901.572</v>
      </c>
      <c r="K2831" s="2" t="s">
        <v>73</v>
      </c>
    </row>
    <row r="2832" spans="9:11" x14ac:dyDescent="0.25">
      <c r="I2832" s="2">
        <v>1767.8879999999999</v>
      </c>
      <c r="J2832" s="2">
        <v>901.572</v>
      </c>
      <c r="K2832" s="2" t="s">
        <v>261</v>
      </c>
    </row>
    <row r="2833" spans="9:11" x14ac:dyDescent="0.25">
      <c r="I2833" s="2">
        <v>1845.6479999999999</v>
      </c>
      <c r="J2833" s="2">
        <v>901.572</v>
      </c>
      <c r="K2833" s="2" t="s">
        <v>262</v>
      </c>
    </row>
    <row r="2834" spans="9:11" x14ac:dyDescent="0.25">
      <c r="I2834" s="2">
        <v>1923.4079999999999</v>
      </c>
      <c r="J2834" s="2">
        <v>901.572</v>
      </c>
      <c r="K2834" s="2" t="s">
        <v>73</v>
      </c>
    </row>
    <row r="2835" spans="9:11" x14ac:dyDescent="0.25">
      <c r="I2835" s="2">
        <v>2001.1679999999999</v>
      </c>
      <c r="J2835" s="2">
        <v>901.572</v>
      </c>
      <c r="K2835" s="2" t="s">
        <v>263</v>
      </c>
    </row>
    <row r="2836" spans="9:11" x14ac:dyDescent="0.25">
      <c r="I2836" s="2">
        <v>2078.9279999999999</v>
      </c>
      <c r="J2836" s="2">
        <v>901.572</v>
      </c>
      <c r="K2836" s="2" t="s">
        <v>73</v>
      </c>
    </row>
    <row r="2837" spans="9:11" x14ac:dyDescent="0.25">
      <c r="I2837" s="2">
        <v>2156.6880000000001</v>
      </c>
      <c r="J2837" s="2">
        <v>901.572</v>
      </c>
      <c r="K2837" s="2" t="s">
        <v>264</v>
      </c>
    </row>
    <row r="2838" spans="9:11" x14ac:dyDescent="0.25">
      <c r="I2838" s="2">
        <v>2234.4479999999999</v>
      </c>
      <c r="J2838" s="2">
        <v>901.572</v>
      </c>
      <c r="K2838" s="2" t="s">
        <v>265</v>
      </c>
    </row>
    <row r="2839" spans="9:11" x14ac:dyDescent="0.25">
      <c r="I2839" s="2">
        <v>2312.2080000000001</v>
      </c>
      <c r="J2839" s="2">
        <v>901.572</v>
      </c>
      <c r="K2839" s="2" t="s">
        <v>73</v>
      </c>
    </row>
    <row r="2840" spans="9:11" x14ac:dyDescent="0.25">
      <c r="I2840" s="2">
        <v>2389.9679999999998</v>
      </c>
      <c r="J2840" s="2">
        <v>901.572</v>
      </c>
      <c r="K2840" s="2" t="s">
        <v>266</v>
      </c>
    </row>
    <row r="2841" spans="9:11" x14ac:dyDescent="0.25">
      <c r="I2841" s="2">
        <v>2467.7280000000001</v>
      </c>
      <c r="J2841" s="2">
        <v>901.572</v>
      </c>
      <c r="K2841" s="2" t="s">
        <v>73</v>
      </c>
    </row>
    <row r="2842" spans="9:11" x14ac:dyDescent="0.25">
      <c r="I2842" s="2">
        <v>2545.4879999999998</v>
      </c>
      <c r="J2842" s="2">
        <v>901.572</v>
      </c>
      <c r="K2842" s="2" t="s">
        <v>267</v>
      </c>
    </row>
    <row r="2843" spans="9:11" x14ac:dyDescent="0.25">
      <c r="I2843" s="2">
        <v>2623.248</v>
      </c>
      <c r="J2843" s="2">
        <v>901.572</v>
      </c>
      <c r="K2843" s="2" t="s">
        <v>268</v>
      </c>
    </row>
    <row r="2844" spans="9:11" x14ac:dyDescent="0.25">
      <c r="I2844" s="2">
        <v>2701.0079999999998</v>
      </c>
      <c r="J2844" s="2">
        <v>901.572</v>
      </c>
      <c r="K2844" s="2" t="s">
        <v>73</v>
      </c>
    </row>
    <row r="2845" spans="9:11" x14ac:dyDescent="0.25">
      <c r="I2845" s="2">
        <v>2778.768</v>
      </c>
      <c r="J2845" s="2">
        <v>901.572</v>
      </c>
      <c r="K2845" s="2" t="s">
        <v>269</v>
      </c>
    </row>
    <row r="2846" spans="9:11" x14ac:dyDescent="0.25">
      <c r="I2846" s="2">
        <v>2856.5279999999998</v>
      </c>
      <c r="J2846" s="2">
        <v>901.572</v>
      </c>
      <c r="K2846" s="2" t="s">
        <v>73</v>
      </c>
    </row>
    <row r="2847" spans="9:11" x14ac:dyDescent="0.25">
      <c r="I2847" s="2">
        <v>2934.28800000001</v>
      </c>
      <c r="J2847" s="2">
        <v>901.572</v>
      </c>
      <c r="K2847" s="2" t="s">
        <v>270</v>
      </c>
    </row>
    <row r="2848" spans="9:11" x14ac:dyDescent="0.25">
      <c r="I2848" s="2">
        <v>3012.0480000000098</v>
      </c>
      <c r="J2848" s="2">
        <v>901.572</v>
      </c>
      <c r="K2848" s="2" t="s">
        <v>271</v>
      </c>
    </row>
    <row r="2849" spans="9:11" x14ac:dyDescent="0.25">
      <c r="I2849" s="2">
        <v>3089.80800000001</v>
      </c>
      <c r="J2849" s="2">
        <v>901.572</v>
      </c>
      <c r="K2849" s="2" t="s">
        <v>73</v>
      </c>
    </row>
    <row r="2850" spans="9:11" x14ac:dyDescent="0.25">
      <c r="I2850" s="2">
        <v>3167.5680000000102</v>
      </c>
      <c r="J2850" s="2">
        <v>901.572</v>
      </c>
      <c r="K2850" s="2" t="s">
        <v>272</v>
      </c>
    </row>
    <row r="2851" spans="9:11" x14ac:dyDescent="0.25">
      <c r="I2851" s="2">
        <v>3245.32800000001</v>
      </c>
      <c r="J2851" s="2">
        <v>901.572</v>
      </c>
      <c r="K2851" s="2" t="s">
        <v>73</v>
      </c>
    </row>
    <row r="2852" spans="9:11" x14ac:dyDescent="0.25">
      <c r="I2852" s="2">
        <v>3323.0880000000102</v>
      </c>
      <c r="J2852" s="2">
        <v>901.572</v>
      </c>
      <c r="K2852" s="2" t="s">
        <v>273</v>
      </c>
    </row>
    <row r="2853" spans="9:11" x14ac:dyDescent="0.25">
      <c r="I2853" s="2">
        <v>3400.84800000001</v>
      </c>
      <c r="J2853" s="2">
        <v>901.572</v>
      </c>
      <c r="K2853" s="2" t="s">
        <v>72</v>
      </c>
    </row>
    <row r="2854" spans="9:11" x14ac:dyDescent="0.25">
      <c r="I2854" s="2">
        <v>3478.6080000000102</v>
      </c>
      <c r="J2854" s="2">
        <v>901.572</v>
      </c>
      <c r="K2854" s="2" t="s">
        <v>72</v>
      </c>
    </row>
    <row r="2855" spans="9:11" x14ac:dyDescent="0.25">
      <c r="I2855" s="2">
        <v>3556.3680000000099</v>
      </c>
      <c r="J2855" s="2">
        <v>901.572</v>
      </c>
      <c r="K2855" s="2" t="s">
        <v>1419</v>
      </c>
    </row>
    <row r="2856" spans="9:11" x14ac:dyDescent="0.25">
      <c r="I2856" s="2">
        <v>3634.1280000000102</v>
      </c>
      <c r="J2856" s="2">
        <v>901.572</v>
      </c>
      <c r="K2856" s="2" t="s">
        <v>72</v>
      </c>
    </row>
    <row r="2857" spans="9:11" x14ac:dyDescent="0.25">
      <c r="I2857" s="2">
        <v>3711.8880000000099</v>
      </c>
      <c r="J2857" s="2">
        <v>901.572</v>
      </c>
      <c r="K2857" s="2" t="s">
        <v>1419</v>
      </c>
    </row>
    <row r="2858" spans="9:11" x14ac:dyDescent="0.25">
      <c r="I2858" s="2">
        <v>3789.6480000000101</v>
      </c>
      <c r="J2858" s="2">
        <v>901.572</v>
      </c>
      <c r="K2858" s="2" t="s">
        <v>72</v>
      </c>
    </row>
    <row r="2859" spans="9:11" x14ac:dyDescent="0.25">
      <c r="I2859" s="2">
        <v>96.048000000000002</v>
      </c>
      <c r="J2859" s="2">
        <v>878.91200000000003</v>
      </c>
      <c r="K2859" s="2" t="s">
        <v>72</v>
      </c>
    </row>
    <row r="2860" spans="9:11" x14ac:dyDescent="0.25">
      <c r="I2860" s="2">
        <v>173.80799999999999</v>
      </c>
      <c r="J2860" s="2">
        <v>878.91200000000003</v>
      </c>
      <c r="K2860" s="2" t="s">
        <v>72</v>
      </c>
    </row>
    <row r="2861" spans="9:11" x14ac:dyDescent="0.25">
      <c r="I2861" s="2">
        <v>251.56800000000001</v>
      </c>
      <c r="J2861" s="2">
        <v>878.91200000000003</v>
      </c>
      <c r="K2861" s="2" t="s">
        <v>72</v>
      </c>
    </row>
    <row r="2862" spans="9:11" x14ac:dyDescent="0.25">
      <c r="I2862" s="2">
        <v>329.32799999999997</v>
      </c>
      <c r="J2862" s="2">
        <v>878.91200000000003</v>
      </c>
      <c r="K2862" s="2" t="s">
        <v>274</v>
      </c>
    </row>
    <row r="2863" spans="9:11" x14ac:dyDescent="0.25">
      <c r="I2863" s="2">
        <v>407.08800000000002</v>
      </c>
      <c r="J2863" s="2">
        <v>878.91200000000003</v>
      </c>
      <c r="K2863" s="2" t="s">
        <v>72</v>
      </c>
    </row>
    <row r="2864" spans="9:11" x14ac:dyDescent="0.25">
      <c r="I2864" s="2">
        <v>484.84800000000001</v>
      </c>
      <c r="J2864" s="2">
        <v>878.91200000000003</v>
      </c>
      <c r="K2864" s="2" t="s">
        <v>275</v>
      </c>
    </row>
    <row r="2865" spans="9:11" x14ac:dyDescent="0.25">
      <c r="I2865" s="2">
        <v>562.60799999999995</v>
      </c>
      <c r="J2865" s="2">
        <v>878.91200000000003</v>
      </c>
      <c r="K2865" s="2" t="s">
        <v>72</v>
      </c>
    </row>
    <row r="2866" spans="9:11" x14ac:dyDescent="0.25">
      <c r="I2866" s="2">
        <v>640.36800000000005</v>
      </c>
      <c r="J2866" s="2">
        <v>878.91200000000003</v>
      </c>
      <c r="K2866" s="2" t="s">
        <v>276</v>
      </c>
    </row>
    <row r="2867" spans="9:11" x14ac:dyDescent="0.25">
      <c r="I2867" s="2">
        <v>718.12800000000004</v>
      </c>
      <c r="J2867" s="2">
        <v>878.91200000000003</v>
      </c>
      <c r="K2867" s="2" t="s">
        <v>277</v>
      </c>
    </row>
    <row r="2868" spans="9:11" x14ac:dyDescent="0.25">
      <c r="I2868" s="2">
        <v>795.88800000000003</v>
      </c>
      <c r="J2868" s="2">
        <v>878.91200000000003</v>
      </c>
      <c r="K2868" s="2" t="s">
        <v>72</v>
      </c>
    </row>
    <row r="2869" spans="9:11" x14ac:dyDescent="0.25">
      <c r="I2869" s="2">
        <v>873.64800000000002</v>
      </c>
      <c r="J2869" s="2">
        <v>878.91200000000003</v>
      </c>
      <c r="K2869" s="2" t="s">
        <v>278</v>
      </c>
    </row>
    <row r="2870" spans="9:11" x14ac:dyDescent="0.25">
      <c r="I2870" s="2">
        <v>951.40800000000002</v>
      </c>
      <c r="J2870" s="2">
        <v>878.91200000000003</v>
      </c>
      <c r="K2870" s="2" t="s">
        <v>72</v>
      </c>
    </row>
    <row r="2871" spans="9:11" x14ac:dyDescent="0.25">
      <c r="I2871" s="2">
        <v>1029.1679999999999</v>
      </c>
      <c r="J2871" s="2">
        <v>878.91200000000003</v>
      </c>
      <c r="K2871" s="2" t="s">
        <v>279</v>
      </c>
    </row>
    <row r="2872" spans="9:11" x14ac:dyDescent="0.25">
      <c r="I2872" s="2">
        <v>1106.9280000000001</v>
      </c>
      <c r="J2872" s="2">
        <v>878.91200000000003</v>
      </c>
      <c r="K2872" s="2" t="s">
        <v>280</v>
      </c>
    </row>
    <row r="2873" spans="9:11" x14ac:dyDescent="0.25">
      <c r="I2873" s="2">
        <v>1184.6880000000001</v>
      </c>
      <c r="J2873" s="2">
        <v>878.91200000000003</v>
      </c>
      <c r="K2873" s="2" t="s">
        <v>72</v>
      </c>
    </row>
    <row r="2874" spans="9:11" x14ac:dyDescent="0.25">
      <c r="I2874" s="2">
        <v>1262.4480000000001</v>
      </c>
      <c r="J2874" s="2">
        <v>878.91200000000003</v>
      </c>
      <c r="K2874" s="2" t="s">
        <v>281</v>
      </c>
    </row>
    <row r="2875" spans="9:11" x14ac:dyDescent="0.25">
      <c r="I2875" s="2">
        <v>1340.2080000000001</v>
      </c>
      <c r="J2875" s="2">
        <v>878.91200000000003</v>
      </c>
      <c r="K2875" s="2" t="s">
        <v>72</v>
      </c>
    </row>
    <row r="2876" spans="9:11" x14ac:dyDescent="0.25">
      <c r="I2876" s="2">
        <v>1417.9680000000001</v>
      </c>
      <c r="J2876" s="2">
        <v>878.91200000000003</v>
      </c>
      <c r="K2876" s="2" t="s">
        <v>282</v>
      </c>
    </row>
    <row r="2877" spans="9:11" x14ac:dyDescent="0.25">
      <c r="I2877" s="2">
        <v>1495.7280000000001</v>
      </c>
      <c r="J2877" s="2">
        <v>878.91200000000003</v>
      </c>
      <c r="K2877" s="2" t="s">
        <v>283</v>
      </c>
    </row>
    <row r="2878" spans="9:11" x14ac:dyDescent="0.25">
      <c r="I2878" s="2">
        <v>1573.4880000000001</v>
      </c>
      <c r="J2878" s="2">
        <v>878.91200000000003</v>
      </c>
      <c r="K2878" s="2" t="s">
        <v>72</v>
      </c>
    </row>
    <row r="2879" spans="9:11" x14ac:dyDescent="0.25">
      <c r="I2879" s="2">
        <v>1651.248</v>
      </c>
      <c r="J2879" s="2">
        <v>878.91200000000003</v>
      </c>
      <c r="K2879" s="2" t="s">
        <v>284</v>
      </c>
    </row>
    <row r="2880" spans="9:11" x14ac:dyDescent="0.25">
      <c r="I2880" s="2">
        <v>1729.008</v>
      </c>
      <c r="J2880" s="2">
        <v>878.91200000000003</v>
      </c>
      <c r="K2880" s="2" t="s">
        <v>72</v>
      </c>
    </row>
    <row r="2881" spans="9:11" x14ac:dyDescent="0.25">
      <c r="I2881" s="2">
        <v>1806.768</v>
      </c>
      <c r="J2881" s="2">
        <v>878.91200000000003</v>
      </c>
      <c r="K2881" s="2" t="s">
        <v>285</v>
      </c>
    </row>
    <row r="2882" spans="9:11" x14ac:dyDescent="0.25">
      <c r="I2882" s="2">
        <v>1884.528</v>
      </c>
      <c r="J2882" s="2">
        <v>878.91200000000003</v>
      </c>
      <c r="K2882" s="2" t="s">
        <v>286</v>
      </c>
    </row>
    <row r="2883" spans="9:11" x14ac:dyDescent="0.25">
      <c r="I2883" s="2">
        <v>1962.288</v>
      </c>
      <c r="J2883" s="2">
        <v>878.91200000000003</v>
      </c>
      <c r="K2883" s="2" t="s">
        <v>72</v>
      </c>
    </row>
    <row r="2884" spans="9:11" x14ac:dyDescent="0.25">
      <c r="I2884" s="2">
        <v>2040.048</v>
      </c>
      <c r="J2884" s="2">
        <v>878.91200000000003</v>
      </c>
      <c r="K2884" s="2" t="s">
        <v>287</v>
      </c>
    </row>
    <row r="2885" spans="9:11" x14ac:dyDescent="0.25">
      <c r="I2885" s="2">
        <v>2117.808</v>
      </c>
      <c r="J2885" s="2">
        <v>878.91200000000003</v>
      </c>
      <c r="K2885" s="2" t="s">
        <v>72</v>
      </c>
    </row>
    <row r="2886" spans="9:11" x14ac:dyDescent="0.25">
      <c r="I2886" s="2">
        <v>2195.5680000000002</v>
      </c>
      <c r="J2886" s="2">
        <v>878.91200000000003</v>
      </c>
      <c r="K2886" s="2" t="s">
        <v>288</v>
      </c>
    </row>
    <row r="2887" spans="9:11" x14ac:dyDescent="0.25">
      <c r="I2887" s="2">
        <v>2273.328</v>
      </c>
      <c r="J2887" s="2">
        <v>878.91200000000003</v>
      </c>
      <c r="K2887" s="2" t="s">
        <v>289</v>
      </c>
    </row>
    <row r="2888" spans="9:11" x14ac:dyDescent="0.25">
      <c r="I2888" s="2">
        <v>2351.0880000000002</v>
      </c>
      <c r="J2888" s="2">
        <v>878.91200000000003</v>
      </c>
      <c r="K2888" s="2" t="s">
        <v>72</v>
      </c>
    </row>
    <row r="2889" spans="9:11" x14ac:dyDescent="0.25">
      <c r="I2889" s="2">
        <v>2428.848</v>
      </c>
      <c r="J2889" s="2">
        <v>878.91200000000003</v>
      </c>
      <c r="K2889" s="2" t="s">
        <v>290</v>
      </c>
    </row>
    <row r="2890" spans="9:11" x14ac:dyDescent="0.25">
      <c r="I2890" s="2">
        <v>2506.6080000000002</v>
      </c>
      <c r="J2890" s="2">
        <v>878.91200000000003</v>
      </c>
      <c r="K2890" s="2" t="s">
        <v>72</v>
      </c>
    </row>
    <row r="2891" spans="9:11" x14ac:dyDescent="0.25">
      <c r="I2891" s="2">
        <v>2584.3679999999999</v>
      </c>
      <c r="J2891" s="2">
        <v>878.91200000000003</v>
      </c>
      <c r="K2891" s="2" t="s">
        <v>291</v>
      </c>
    </row>
    <row r="2892" spans="9:11" x14ac:dyDescent="0.25">
      <c r="I2892" s="2">
        <v>2662.1280000000002</v>
      </c>
      <c r="J2892" s="2">
        <v>878.91200000000003</v>
      </c>
      <c r="K2892" s="2" t="s">
        <v>292</v>
      </c>
    </row>
    <row r="2893" spans="9:11" x14ac:dyDescent="0.25">
      <c r="I2893" s="2">
        <v>2739.8879999999999</v>
      </c>
      <c r="J2893" s="2">
        <v>878.91200000000003</v>
      </c>
      <c r="K2893" s="2" t="s">
        <v>72</v>
      </c>
    </row>
    <row r="2894" spans="9:11" x14ac:dyDescent="0.25">
      <c r="I2894" s="2">
        <v>2817.6480000000001</v>
      </c>
      <c r="J2894" s="2">
        <v>878.91200000000003</v>
      </c>
      <c r="K2894" s="2" t="s">
        <v>293</v>
      </c>
    </row>
    <row r="2895" spans="9:11" x14ac:dyDescent="0.25">
      <c r="I2895" s="2">
        <v>2895.4079999999999</v>
      </c>
      <c r="J2895" s="2">
        <v>878.91200000000003</v>
      </c>
      <c r="K2895" s="2" t="s">
        <v>72</v>
      </c>
    </row>
    <row r="2896" spans="9:11" x14ac:dyDescent="0.25">
      <c r="I2896" s="2">
        <v>2973.1680000000101</v>
      </c>
      <c r="J2896" s="2">
        <v>878.91200000000003</v>
      </c>
      <c r="K2896" s="2" t="s">
        <v>294</v>
      </c>
    </row>
    <row r="2897" spans="9:11" x14ac:dyDescent="0.25">
      <c r="I2897" s="2">
        <v>3050.9280000000099</v>
      </c>
      <c r="J2897" s="2">
        <v>878.91200000000003</v>
      </c>
      <c r="K2897" s="2" t="s">
        <v>295</v>
      </c>
    </row>
    <row r="2898" spans="9:11" x14ac:dyDescent="0.25">
      <c r="I2898" s="2">
        <v>3128.6880000000101</v>
      </c>
      <c r="J2898" s="2">
        <v>878.91200000000003</v>
      </c>
      <c r="K2898" s="2" t="s">
        <v>72</v>
      </c>
    </row>
    <row r="2899" spans="9:11" x14ac:dyDescent="0.25">
      <c r="I2899" s="2">
        <v>3206.4480000000099</v>
      </c>
      <c r="J2899" s="2">
        <v>878.91200000000003</v>
      </c>
      <c r="K2899" s="2" t="s">
        <v>296</v>
      </c>
    </row>
    <row r="2900" spans="9:11" x14ac:dyDescent="0.25">
      <c r="I2900" s="2">
        <v>3284.2080000000101</v>
      </c>
      <c r="J2900" s="2">
        <v>878.91200000000003</v>
      </c>
      <c r="K2900" s="2" t="s">
        <v>72</v>
      </c>
    </row>
    <row r="2901" spans="9:11" x14ac:dyDescent="0.25">
      <c r="I2901" s="2">
        <v>3361.9680000000099</v>
      </c>
      <c r="J2901" s="2">
        <v>878.91200000000003</v>
      </c>
      <c r="K2901" s="2" t="s">
        <v>297</v>
      </c>
    </row>
    <row r="2902" spans="9:11" x14ac:dyDescent="0.25">
      <c r="I2902" s="2">
        <v>3439.7280000000101</v>
      </c>
      <c r="J2902" s="2">
        <v>878.91200000000003</v>
      </c>
      <c r="K2902" s="2" t="s">
        <v>72</v>
      </c>
    </row>
    <row r="2903" spans="9:11" x14ac:dyDescent="0.25">
      <c r="I2903" s="2">
        <v>3517.4880000000098</v>
      </c>
      <c r="J2903" s="2">
        <v>878.91200000000003</v>
      </c>
      <c r="K2903" s="2" t="s">
        <v>72</v>
      </c>
    </row>
    <row r="2904" spans="9:11" x14ac:dyDescent="0.25">
      <c r="I2904" s="2">
        <v>3595.2480000000101</v>
      </c>
      <c r="J2904" s="2">
        <v>878.91200000000003</v>
      </c>
      <c r="K2904" s="2" t="s">
        <v>72</v>
      </c>
    </row>
    <row r="2905" spans="9:11" x14ac:dyDescent="0.25">
      <c r="I2905" s="2">
        <v>3673.0080000000098</v>
      </c>
      <c r="J2905" s="2">
        <v>878.91200000000003</v>
      </c>
      <c r="K2905" s="2" t="s">
        <v>72</v>
      </c>
    </row>
    <row r="2906" spans="9:11" x14ac:dyDescent="0.25">
      <c r="I2906" s="2">
        <v>3750.76800000001</v>
      </c>
      <c r="J2906" s="2">
        <v>878.91200000000003</v>
      </c>
      <c r="K2906" s="2" t="s">
        <v>72</v>
      </c>
    </row>
    <row r="2907" spans="9:11" x14ac:dyDescent="0.25">
      <c r="I2907" s="2">
        <v>3828.5280000000098</v>
      </c>
      <c r="J2907" s="2">
        <v>878.91200000000003</v>
      </c>
      <c r="K2907" s="2" t="s">
        <v>72</v>
      </c>
    </row>
    <row r="2908" spans="9:11" x14ac:dyDescent="0.25">
      <c r="I2908" s="2">
        <v>134.928</v>
      </c>
      <c r="J2908" s="2">
        <v>856.25199999999995</v>
      </c>
      <c r="K2908" s="2" t="s">
        <v>72</v>
      </c>
    </row>
    <row r="2909" spans="9:11" x14ac:dyDescent="0.25">
      <c r="I2909" s="2">
        <v>212.68799999999999</v>
      </c>
      <c r="J2909" s="2">
        <v>856.25199999999995</v>
      </c>
      <c r="K2909" s="2" t="s">
        <v>1327</v>
      </c>
    </row>
    <row r="2910" spans="9:11" x14ac:dyDescent="0.25">
      <c r="I2910" s="2">
        <v>290.44799999999998</v>
      </c>
      <c r="J2910" s="2">
        <v>856.25199999999995</v>
      </c>
      <c r="K2910" s="2" t="s">
        <v>72</v>
      </c>
    </row>
    <row r="2911" spans="9:11" x14ac:dyDescent="0.25">
      <c r="I2911" s="2">
        <v>368.20800000000003</v>
      </c>
      <c r="J2911" s="2">
        <v>856.25199999999995</v>
      </c>
      <c r="K2911" s="2" t="s">
        <v>298</v>
      </c>
    </row>
    <row r="2912" spans="9:11" x14ac:dyDescent="0.25">
      <c r="I2912" s="2">
        <v>445.96800000000002</v>
      </c>
      <c r="J2912" s="2">
        <v>856.25199999999995</v>
      </c>
      <c r="K2912" s="2" t="s">
        <v>299</v>
      </c>
    </row>
    <row r="2913" spans="9:11" x14ac:dyDescent="0.25">
      <c r="I2913" s="2">
        <v>523.72799999999995</v>
      </c>
      <c r="J2913" s="2">
        <v>856.25199999999995</v>
      </c>
      <c r="K2913" s="2" t="s">
        <v>300</v>
      </c>
    </row>
    <row r="2914" spans="9:11" x14ac:dyDescent="0.25">
      <c r="I2914" s="2">
        <v>601.48800000000006</v>
      </c>
      <c r="J2914" s="2">
        <v>856.25199999999995</v>
      </c>
      <c r="K2914" s="2" t="s">
        <v>301</v>
      </c>
    </row>
    <row r="2915" spans="9:11" x14ac:dyDescent="0.25">
      <c r="I2915" s="2">
        <v>679.24800000000005</v>
      </c>
      <c r="J2915" s="2">
        <v>856.25199999999995</v>
      </c>
      <c r="K2915" s="2" t="s">
        <v>72</v>
      </c>
    </row>
    <row r="2916" spans="9:11" x14ac:dyDescent="0.25">
      <c r="I2916" s="2">
        <v>757.00800000000004</v>
      </c>
      <c r="J2916" s="2">
        <v>856.25199999999995</v>
      </c>
      <c r="K2916" s="2" t="s">
        <v>302</v>
      </c>
    </row>
    <row r="2917" spans="9:11" x14ac:dyDescent="0.25">
      <c r="I2917" s="2">
        <v>834.76800000000003</v>
      </c>
      <c r="J2917" s="2">
        <v>856.25199999999995</v>
      </c>
      <c r="K2917" s="2" t="s">
        <v>303</v>
      </c>
    </row>
    <row r="2918" spans="9:11" x14ac:dyDescent="0.25">
      <c r="I2918" s="2">
        <v>912.52800000000002</v>
      </c>
      <c r="J2918" s="2">
        <v>856.25199999999995</v>
      </c>
      <c r="K2918" s="2" t="s">
        <v>304</v>
      </c>
    </row>
    <row r="2919" spans="9:11" x14ac:dyDescent="0.25">
      <c r="I2919" s="2">
        <v>990.28800000000001</v>
      </c>
      <c r="J2919" s="2">
        <v>856.25199999999995</v>
      </c>
      <c r="K2919" s="2" t="s">
        <v>305</v>
      </c>
    </row>
    <row r="2920" spans="9:11" x14ac:dyDescent="0.25">
      <c r="I2920" s="2">
        <v>1068.048</v>
      </c>
      <c r="J2920" s="2">
        <v>856.25199999999995</v>
      </c>
      <c r="K2920" s="2" t="s">
        <v>72</v>
      </c>
    </row>
    <row r="2921" spans="9:11" x14ac:dyDescent="0.25">
      <c r="I2921" s="2">
        <v>1145.808</v>
      </c>
      <c r="J2921" s="2">
        <v>856.25199999999995</v>
      </c>
      <c r="K2921" s="2" t="s">
        <v>306</v>
      </c>
    </row>
    <row r="2922" spans="9:11" x14ac:dyDescent="0.25">
      <c r="I2922" s="2">
        <v>1223.568</v>
      </c>
      <c r="J2922" s="2">
        <v>856.25199999999995</v>
      </c>
      <c r="K2922" s="2" t="s">
        <v>307</v>
      </c>
    </row>
    <row r="2923" spans="9:11" x14ac:dyDescent="0.25">
      <c r="I2923" s="2">
        <v>1301.328</v>
      </c>
      <c r="J2923" s="2">
        <v>856.25199999999995</v>
      </c>
      <c r="K2923" s="2" t="s">
        <v>308</v>
      </c>
    </row>
    <row r="2924" spans="9:11" x14ac:dyDescent="0.25">
      <c r="I2924" s="2">
        <v>1379.088</v>
      </c>
      <c r="J2924" s="2">
        <v>856.25199999999995</v>
      </c>
      <c r="K2924" s="2" t="s">
        <v>309</v>
      </c>
    </row>
    <row r="2925" spans="9:11" x14ac:dyDescent="0.25">
      <c r="I2925" s="2">
        <v>1456.848</v>
      </c>
      <c r="J2925" s="2">
        <v>856.25199999999995</v>
      </c>
      <c r="K2925" s="2" t="s">
        <v>72</v>
      </c>
    </row>
    <row r="2926" spans="9:11" x14ac:dyDescent="0.25">
      <c r="I2926" s="2">
        <v>1534.6079999999999</v>
      </c>
      <c r="J2926" s="2">
        <v>856.25199999999995</v>
      </c>
      <c r="K2926" s="2" t="s">
        <v>310</v>
      </c>
    </row>
    <row r="2927" spans="9:11" x14ac:dyDescent="0.25">
      <c r="I2927" s="2">
        <v>1612.3679999999999</v>
      </c>
      <c r="J2927" s="2">
        <v>856.25199999999995</v>
      </c>
      <c r="K2927" s="2" t="s">
        <v>311</v>
      </c>
    </row>
    <row r="2928" spans="9:11" x14ac:dyDescent="0.25">
      <c r="I2928" s="2">
        <v>1690.1279999999999</v>
      </c>
      <c r="J2928" s="2">
        <v>856.25199999999995</v>
      </c>
      <c r="K2928" s="2" t="s">
        <v>312</v>
      </c>
    </row>
    <row r="2929" spans="9:11" x14ac:dyDescent="0.25">
      <c r="I2929" s="2">
        <v>1767.8879999999999</v>
      </c>
      <c r="J2929" s="2">
        <v>856.25199999999995</v>
      </c>
      <c r="K2929" s="2" t="s">
        <v>313</v>
      </c>
    </row>
    <row r="2930" spans="9:11" x14ac:dyDescent="0.25">
      <c r="I2930" s="2">
        <v>1845.6479999999999</v>
      </c>
      <c r="J2930" s="2">
        <v>856.25199999999995</v>
      </c>
      <c r="K2930" s="2" t="s">
        <v>72</v>
      </c>
    </row>
    <row r="2931" spans="9:11" x14ac:dyDescent="0.25">
      <c r="I2931" s="2">
        <v>1923.4079999999999</v>
      </c>
      <c r="J2931" s="2">
        <v>856.25199999999995</v>
      </c>
      <c r="K2931" s="2" t="s">
        <v>314</v>
      </c>
    </row>
    <row r="2932" spans="9:11" x14ac:dyDescent="0.25">
      <c r="I2932" s="2">
        <v>2001.1679999999999</v>
      </c>
      <c r="J2932" s="2">
        <v>856.25199999999995</v>
      </c>
      <c r="K2932" s="2" t="s">
        <v>315</v>
      </c>
    </row>
    <row r="2933" spans="9:11" x14ac:dyDescent="0.25">
      <c r="I2933" s="2">
        <v>2078.9279999999999</v>
      </c>
      <c r="J2933" s="2">
        <v>856.25199999999995</v>
      </c>
      <c r="K2933" s="2" t="s">
        <v>316</v>
      </c>
    </row>
    <row r="2934" spans="9:11" x14ac:dyDescent="0.25">
      <c r="I2934" s="2">
        <v>2156.6880000000001</v>
      </c>
      <c r="J2934" s="2">
        <v>856.25199999999995</v>
      </c>
      <c r="K2934" s="2" t="s">
        <v>317</v>
      </c>
    </row>
    <row r="2935" spans="9:11" x14ac:dyDescent="0.25">
      <c r="I2935" s="2">
        <v>2234.4479999999999</v>
      </c>
      <c r="J2935" s="2">
        <v>856.25199999999995</v>
      </c>
      <c r="K2935" s="2" t="s">
        <v>72</v>
      </c>
    </row>
    <row r="2936" spans="9:11" x14ac:dyDescent="0.25">
      <c r="I2936" s="2">
        <v>2312.2080000000001</v>
      </c>
      <c r="J2936" s="2">
        <v>856.25199999999995</v>
      </c>
      <c r="K2936" s="2" t="s">
        <v>318</v>
      </c>
    </row>
    <row r="2937" spans="9:11" x14ac:dyDescent="0.25">
      <c r="I2937" s="2">
        <v>2389.9679999999998</v>
      </c>
      <c r="J2937" s="2">
        <v>856.25199999999995</v>
      </c>
      <c r="K2937" s="2" t="s">
        <v>319</v>
      </c>
    </row>
    <row r="2938" spans="9:11" x14ac:dyDescent="0.25">
      <c r="I2938" s="2">
        <v>2467.7280000000001</v>
      </c>
      <c r="J2938" s="2">
        <v>856.25199999999995</v>
      </c>
      <c r="K2938" s="2" t="s">
        <v>320</v>
      </c>
    </row>
    <row r="2939" spans="9:11" x14ac:dyDescent="0.25">
      <c r="I2939" s="2">
        <v>2545.4879999999998</v>
      </c>
      <c r="J2939" s="2">
        <v>856.25199999999995</v>
      </c>
      <c r="K2939" s="2" t="s">
        <v>321</v>
      </c>
    </row>
    <row r="2940" spans="9:11" x14ac:dyDescent="0.25">
      <c r="I2940" s="2">
        <v>2623.248</v>
      </c>
      <c r="J2940" s="2">
        <v>856.25199999999995</v>
      </c>
      <c r="K2940" s="2" t="s">
        <v>72</v>
      </c>
    </row>
    <row r="2941" spans="9:11" x14ac:dyDescent="0.25">
      <c r="I2941" s="2">
        <v>2701.0079999999998</v>
      </c>
      <c r="J2941" s="2">
        <v>856.25199999999995</v>
      </c>
      <c r="K2941" s="2" t="s">
        <v>322</v>
      </c>
    </row>
    <row r="2942" spans="9:11" x14ac:dyDescent="0.25">
      <c r="I2942" s="2">
        <v>2778.768</v>
      </c>
      <c r="J2942" s="2">
        <v>856.25199999999995</v>
      </c>
      <c r="K2942" s="2" t="s">
        <v>323</v>
      </c>
    </row>
    <row r="2943" spans="9:11" x14ac:dyDescent="0.25">
      <c r="I2943" s="2">
        <v>2856.5279999999998</v>
      </c>
      <c r="J2943" s="2">
        <v>856.25199999999995</v>
      </c>
      <c r="K2943" s="2" t="s">
        <v>324</v>
      </c>
    </row>
    <row r="2944" spans="9:11" x14ac:dyDescent="0.25">
      <c r="I2944" s="2">
        <v>2934.28800000001</v>
      </c>
      <c r="J2944" s="2">
        <v>856.25199999999995</v>
      </c>
      <c r="K2944" s="2" t="s">
        <v>325</v>
      </c>
    </row>
    <row r="2945" spans="9:11" x14ac:dyDescent="0.25">
      <c r="I2945" s="2">
        <v>3012.0480000000098</v>
      </c>
      <c r="J2945" s="2">
        <v>856.25199999999995</v>
      </c>
      <c r="K2945" s="2" t="s">
        <v>72</v>
      </c>
    </row>
    <row r="2946" spans="9:11" x14ac:dyDescent="0.25">
      <c r="I2946" s="2">
        <v>3089.80800000001</v>
      </c>
      <c r="J2946" s="2">
        <v>856.25199999999995</v>
      </c>
      <c r="K2946" s="2" t="s">
        <v>326</v>
      </c>
    </row>
    <row r="2947" spans="9:11" x14ac:dyDescent="0.25">
      <c r="I2947" s="2">
        <v>3167.5680000000102</v>
      </c>
      <c r="J2947" s="2">
        <v>856.25199999999995</v>
      </c>
      <c r="K2947" s="2" t="s">
        <v>327</v>
      </c>
    </row>
    <row r="2948" spans="9:11" x14ac:dyDescent="0.25">
      <c r="I2948" s="2">
        <v>3245.32800000001</v>
      </c>
      <c r="J2948" s="2">
        <v>856.25199999999995</v>
      </c>
      <c r="K2948" s="2" t="s">
        <v>328</v>
      </c>
    </row>
    <row r="2949" spans="9:11" x14ac:dyDescent="0.25">
      <c r="I2949" s="2">
        <v>3323.0880000000102</v>
      </c>
      <c r="J2949" s="2">
        <v>856.25199999999995</v>
      </c>
      <c r="K2949" s="2" t="s">
        <v>329</v>
      </c>
    </row>
    <row r="2950" spans="9:11" x14ac:dyDescent="0.25">
      <c r="I2950" s="2">
        <v>3400.84800000001</v>
      </c>
      <c r="J2950" s="2">
        <v>856.25199999999995</v>
      </c>
      <c r="K2950" s="2" t="s">
        <v>1327</v>
      </c>
    </row>
    <row r="2951" spans="9:11" x14ac:dyDescent="0.25">
      <c r="I2951" s="2">
        <v>3478.6080000000102</v>
      </c>
      <c r="J2951" s="2">
        <v>856.25199999999995</v>
      </c>
      <c r="K2951" s="2" t="s">
        <v>72</v>
      </c>
    </row>
    <row r="2952" spans="9:11" x14ac:dyDescent="0.25">
      <c r="I2952" s="2">
        <v>3556.3680000000099</v>
      </c>
      <c r="J2952" s="2">
        <v>856.25199999999995</v>
      </c>
      <c r="K2952" s="2" t="s">
        <v>72</v>
      </c>
    </row>
    <row r="2953" spans="9:11" x14ac:dyDescent="0.25">
      <c r="I2953" s="2">
        <v>3634.1280000000102</v>
      </c>
      <c r="J2953" s="2">
        <v>856.25199999999995</v>
      </c>
      <c r="K2953" s="2" t="s">
        <v>72</v>
      </c>
    </row>
    <row r="2954" spans="9:11" x14ac:dyDescent="0.25">
      <c r="I2954" s="2">
        <v>3711.8880000000099</v>
      </c>
      <c r="J2954" s="2">
        <v>856.25199999999995</v>
      </c>
      <c r="K2954" s="2" t="s">
        <v>72</v>
      </c>
    </row>
    <row r="2955" spans="9:11" x14ac:dyDescent="0.25">
      <c r="I2955" s="2">
        <v>3789.6480000000101</v>
      </c>
      <c r="J2955" s="2">
        <v>856.25199999999995</v>
      </c>
      <c r="K2955" s="2" t="s">
        <v>72</v>
      </c>
    </row>
    <row r="2956" spans="9:11" x14ac:dyDescent="0.25">
      <c r="I2956" s="2">
        <v>96.048000000000002</v>
      </c>
      <c r="J2956" s="2">
        <v>833.59199999999998</v>
      </c>
      <c r="K2956" s="2" t="s">
        <v>72</v>
      </c>
    </row>
    <row r="2957" spans="9:11" x14ac:dyDescent="0.25">
      <c r="I2957" s="2">
        <v>173.80799999999999</v>
      </c>
      <c r="J2957" s="2">
        <v>833.59199999999998</v>
      </c>
      <c r="K2957" s="2" t="s">
        <v>72</v>
      </c>
    </row>
    <row r="2958" spans="9:11" x14ac:dyDescent="0.25">
      <c r="I2958" s="2">
        <v>251.56800000000001</v>
      </c>
      <c r="J2958" s="2">
        <v>833.59199999999998</v>
      </c>
      <c r="K2958" s="2" t="s">
        <v>1327</v>
      </c>
    </row>
    <row r="2959" spans="9:11" x14ac:dyDescent="0.25">
      <c r="I2959" s="2">
        <v>329.32799999999997</v>
      </c>
      <c r="J2959" s="2">
        <v>833.59199999999998</v>
      </c>
      <c r="K2959" s="2" t="s">
        <v>330</v>
      </c>
    </row>
    <row r="2960" spans="9:11" x14ac:dyDescent="0.25">
      <c r="I2960" s="2">
        <v>407.08800000000002</v>
      </c>
      <c r="J2960" s="2">
        <v>833.59199999999998</v>
      </c>
      <c r="K2960" s="2" t="s">
        <v>331</v>
      </c>
    </row>
    <row r="2961" spans="9:11" x14ac:dyDescent="0.25">
      <c r="I2961" s="2">
        <v>484.84800000000001</v>
      </c>
      <c r="J2961" s="2">
        <v>833.59199999999998</v>
      </c>
      <c r="K2961" s="2" t="s">
        <v>332</v>
      </c>
    </row>
    <row r="2962" spans="9:11" x14ac:dyDescent="0.25">
      <c r="I2962" s="2">
        <v>562.60799999999995</v>
      </c>
      <c r="J2962" s="2">
        <v>833.59199999999998</v>
      </c>
      <c r="K2962" s="2" t="s">
        <v>333</v>
      </c>
    </row>
    <row r="2963" spans="9:11" x14ac:dyDescent="0.25">
      <c r="I2963" s="2">
        <v>640.36800000000005</v>
      </c>
      <c r="J2963" s="2">
        <v>833.59199999999998</v>
      </c>
      <c r="K2963" s="2" t="s">
        <v>334</v>
      </c>
    </row>
    <row r="2964" spans="9:11" x14ac:dyDescent="0.25">
      <c r="I2964" s="2">
        <v>718.12800000000004</v>
      </c>
      <c r="J2964" s="2">
        <v>833.59199999999998</v>
      </c>
      <c r="K2964" s="2" t="s">
        <v>335</v>
      </c>
    </row>
    <row r="2965" spans="9:11" x14ac:dyDescent="0.25">
      <c r="I2965" s="2">
        <v>795.88800000000003</v>
      </c>
      <c r="J2965" s="2">
        <v>833.59199999999998</v>
      </c>
      <c r="K2965" s="2" t="s">
        <v>336</v>
      </c>
    </row>
    <row r="2966" spans="9:11" x14ac:dyDescent="0.25">
      <c r="I2966" s="2">
        <v>873.64800000000002</v>
      </c>
      <c r="J2966" s="2">
        <v>833.59199999999998</v>
      </c>
      <c r="K2966" s="2" t="s">
        <v>337</v>
      </c>
    </row>
    <row r="2967" spans="9:11" x14ac:dyDescent="0.25">
      <c r="I2967" s="2">
        <v>951.40800000000002</v>
      </c>
      <c r="J2967" s="2">
        <v>833.59199999999998</v>
      </c>
      <c r="K2967" s="2" t="s">
        <v>338</v>
      </c>
    </row>
    <row r="2968" spans="9:11" x14ac:dyDescent="0.25">
      <c r="I2968" s="2">
        <v>1029.1679999999999</v>
      </c>
      <c r="J2968" s="2">
        <v>833.59199999999998</v>
      </c>
      <c r="K2968" s="2" t="s">
        <v>339</v>
      </c>
    </row>
    <row r="2969" spans="9:11" x14ac:dyDescent="0.25">
      <c r="I2969" s="2">
        <v>1106.9280000000001</v>
      </c>
      <c r="J2969" s="2">
        <v>833.59199999999998</v>
      </c>
      <c r="K2969" s="2" t="s">
        <v>340</v>
      </c>
    </row>
    <row r="2970" spans="9:11" x14ac:dyDescent="0.25">
      <c r="I2970" s="2">
        <v>1184.6880000000001</v>
      </c>
      <c r="J2970" s="2">
        <v>833.59199999999998</v>
      </c>
      <c r="K2970" s="2" t="s">
        <v>341</v>
      </c>
    </row>
    <row r="2971" spans="9:11" x14ac:dyDescent="0.25">
      <c r="I2971" s="2">
        <v>1262.4480000000001</v>
      </c>
      <c r="J2971" s="2">
        <v>833.59199999999998</v>
      </c>
      <c r="K2971" s="2" t="s">
        <v>342</v>
      </c>
    </row>
    <row r="2972" spans="9:11" x14ac:dyDescent="0.25">
      <c r="I2972" s="2">
        <v>1340.2080000000001</v>
      </c>
      <c r="J2972" s="2">
        <v>833.59199999999998</v>
      </c>
      <c r="K2972" s="2" t="s">
        <v>343</v>
      </c>
    </row>
    <row r="2973" spans="9:11" x14ac:dyDescent="0.25">
      <c r="I2973" s="2">
        <v>1417.9680000000001</v>
      </c>
      <c r="J2973" s="2">
        <v>833.59199999999998</v>
      </c>
      <c r="K2973" s="2" t="s">
        <v>344</v>
      </c>
    </row>
    <row r="2974" spans="9:11" x14ac:dyDescent="0.25">
      <c r="I2974" s="2">
        <v>1495.7280000000001</v>
      </c>
      <c r="J2974" s="2">
        <v>833.59199999999998</v>
      </c>
      <c r="K2974" s="2" t="s">
        <v>345</v>
      </c>
    </row>
    <row r="2975" spans="9:11" x14ac:dyDescent="0.25">
      <c r="I2975" s="2">
        <v>1573.4880000000001</v>
      </c>
      <c r="J2975" s="2">
        <v>833.59199999999998</v>
      </c>
      <c r="K2975" s="2" t="s">
        <v>346</v>
      </c>
    </row>
    <row r="2976" spans="9:11" x14ac:dyDescent="0.25">
      <c r="I2976" s="2">
        <v>1651.248</v>
      </c>
      <c r="J2976" s="2">
        <v>833.59199999999998</v>
      </c>
      <c r="K2976" s="2" t="s">
        <v>347</v>
      </c>
    </row>
    <row r="2977" spans="9:11" x14ac:dyDescent="0.25">
      <c r="I2977" s="2">
        <v>1729.008</v>
      </c>
      <c r="J2977" s="2">
        <v>833.59199999999998</v>
      </c>
      <c r="K2977" s="2" t="s">
        <v>348</v>
      </c>
    </row>
    <row r="2978" spans="9:11" x14ac:dyDescent="0.25">
      <c r="I2978" s="2">
        <v>1806.768</v>
      </c>
      <c r="J2978" s="2">
        <v>833.59199999999998</v>
      </c>
      <c r="K2978" s="2" t="s">
        <v>349</v>
      </c>
    </row>
    <row r="2979" spans="9:11" x14ac:dyDescent="0.25">
      <c r="I2979" s="2">
        <v>1884.528</v>
      </c>
      <c r="J2979" s="2">
        <v>833.59199999999998</v>
      </c>
      <c r="K2979" s="2" t="s">
        <v>350</v>
      </c>
    </row>
    <row r="2980" spans="9:11" x14ac:dyDescent="0.25">
      <c r="I2980" s="2">
        <v>1962.288</v>
      </c>
      <c r="J2980" s="2">
        <v>833.59199999999998</v>
      </c>
      <c r="K2980" s="2" t="s">
        <v>351</v>
      </c>
    </row>
    <row r="2981" spans="9:11" x14ac:dyDescent="0.25">
      <c r="I2981" s="2">
        <v>2040.048</v>
      </c>
      <c r="J2981" s="2">
        <v>833.59199999999998</v>
      </c>
      <c r="K2981" s="2" t="s">
        <v>352</v>
      </c>
    </row>
    <row r="2982" spans="9:11" x14ac:dyDescent="0.25">
      <c r="I2982" s="2">
        <v>2117.808</v>
      </c>
      <c r="J2982" s="2">
        <v>833.59199999999998</v>
      </c>
      <c r="K2982" s="2" t="s">
        <v>353</v>
      </c>
    </row>
    <row r="2983" spans="9:11" x14ac:dyDescent="0.25">
      <c r="I2983" s="2">
        <v>2195.5680000000002</v>
      </c>
      <c r="J2983" s="2">
        <v>833.59199999999998</v>
      </c>
      <c r="K2983" s="2" t="s">
        <v>354</v>
      </c>
    </row>
    <row r="2984" spans="9:11" x14ac:dyDescent="0.25">
      <c r="I2984" s="2">
        <v>2273.328</v>
      </c>
      <c r="J2984" s="2">
        <v>833.59199999999998</v>
      </c>
      <c r="K2984" s="2" t="s">
        <v>355</v>
      </c>
    </row>
    <row r="2985" spans="9:11" x14ac:dyDescent="0.25">
      <c r="I2985" s="2">
        <v>2351.0880000000002</v>
      </c>
      <c r="J2985" s="2">
        <v>833.59199999999998</v>
      </c>
      <c r="K2985" s="2" t="s">
        <v>356</v>
      </c>
    </row>
    <row r="2986" spans="9:11" x14ac:dyDescent="0.25">
      <c r="I2986" s="2">
        <v>2428.848</v>
      </c>
      <c r="J2986" s="2">
        <v>833.59199999999998</v>
      </c>
      <c r="K2986" s="2" t="s">
        <v>357</v>
      </c>
    </row>
    <row r="2987" spans="9:11" x14ac:dyDescent="0.25">
      <c r="I2987" s="2">
        <v>2506.6080000000002</v>
      </c>
      <c r="J2987" s="2">
        <v>833.59199999999998</v>
      </c>
      <c r="K2987" s="2" t="s">
        <v>358</v>
      </c>
    </row>
    <row r="2988" spans="9:11" x14ac:dyDescent="0.25">
      <c r="I2988" s="2">
        <v>2584.3679999999999</v>
      </c>
      <c r="J2988" s="2">
        <v>833.59199999999998</v>
      </c>
      <c r="K2988" s="2" t="s">
        <v>359</v>
      </c>
    </row>
    <row r="2989" spans="9:11" x14ac:dyDescent="0.25">
      <c r="I2989" s="2">
        <v>2662.1280000000002</v>
      </c>
      <c r="J2989" s="2">
        <v>833.59199999999998</v>
      </c>
      <c r="K2989" s="2" t="s">
        <v>360</v>
      </c>
    </row>
    <row r="2990" spans="9:11" x14ac:dyDescent="0.25">
      <c r="I2990" s="2">
        <v>2739.8879999999999</v>
      </c>
      <c r="J2990" s="2">
        <v>833.59199999999998</v>
      </c>
      <c r="K2990" s="2" t="s">
        <v>361</v>
      </c>
    </row>
    <row r="2991" spans="9:11" x14ac:dyDescent="0.25">
      <c r="I2991" s="2">
        <v>2817.6480000000001</v>
      </c>
      <c r="J2991" s="2">
        <v>833.59199999999998</v>
      </c>
      <c r="K2991" s="2" t="s">
        <v>362</v>
      </c>
    </row>
    <row r="2992" spans="9:11" x14ac:dyDescent="0.25">
      <c r="I2992" s="2">
        <v>2895.4079999999999</v>
      </c>
      <c r="J2992" s="2">
        <v>833.59199999999998</v>
      </c>
      <c r="K2992" s="2" t="s">
        <v>363</v>
      </c>
    </row>
    <row r="2993" spans="9:11" x14ac:dyDescent="0.25">
      <c r="I2993" s="2">
        <v>2973.1680000000101</v>
      </c>
      <c r="J2993" s="2">
        <v>833.59199999999998</v>
      </c>
      <c r="K2993" s="2" t="s">
        <v>364</v>
      </c>
    </row>
    <row r="2994" spans="9:11" x14ac:dyDescent="0.25">
      <c r="I2994" s="2">
        <v>3050.9280000000099</v>
      </c>
      <c r="J2994" s="2">
        <v>833.59199999999998</v>
      </c>
      <c r="K2994" s="2" t="s">
        <v>365</v>
      </c>
    </row>
    <row r="2995" spans="9:11" x14ac:dyDescent="0.25">
      <c r="I2995" s="2">
        <v>3128.6880000000101</v>
      </c>
      <c r="J2995" s="2">
        <v>833.59199999999998</v>
      </c>
      <c r="K2995" s="2" t="s">
        <v>366</v>
      </c>
    </row>
    <row r="2996" spans="9:11" x14ac:dyDescent="0.25">
      <c r="I2996" s="2">
        <v>3206.4480000000099</v>
      </c>
      <c r="J2996" s="2">
        <v>833.59199999999998</v>
      </c>
      <c r="K2996" s="2" t="s">
        <v>367</v>
      </c>
    </row>
    <row r="2997" spans="9:11" x14ac:dyDescent="0.25">
      <c r="I2997" s="2">
        <v>3284.2080000000101</v>
      </c>
      <c r="J2997" s="2">
        <v>833.59199999999998</v>
      </c>
      <c r="K2997" s="2" t="s">
        <v>368</v>
      </c>
    </row>
    <row r="2998" spans="9:11" x14ac:dyDescent="0.25">
      <c r="I2998" s="2">
        <v>3361.9680000000099</v>
      </c>
      <c r="J2998" s="2">
        <v>833.59199999999998</v>
      </c>
      <c r="K2998" s="2" t="s">
        <v>369</v>
      </c>
    </row>
    <row r="2999" spans="9:11" x14ac:dyDescent="0.25">
      <c r="I2999" s="2">
        <v>3439.7280000000101</v>
      </c>
      <c r="J2999" s="2">
        <v>833.59199999999998</v>
      </c>
      <c r="K2999" s="2" t="s">
        <v>1327</v>
      </c>
    </row>
    <row r="3000" spans="9:11" x14ac:dyDescent="0.25">
      <c r="I3000" s="2">
        <v>3517.4880000000098</v>
      </c>
      <c r="J3000" s="2">
        <v>833.59199999999998</v>
      </c>
      <c r="K3000" s="2" t="s">
        <v>72</v>
      </c>
    </row>
    <row r="3001" spans="9:11" x14ac:dyDescent="0.25">
      <c r="I3001" s="2">
        <v>3595.2480000000101</v>
      </c>
      <c r="J3001" s="2">
        <v>833.59199999999998</v>
      </c>
      <c r="K3001" s="2" t="s">
        <v>72</v>
      </c>
    </row>
    <row r="3002" spans="9:11" x14ac:dyDescent="0.25">
      <c r="I3002" s="2">
        <v>3673.0080000000098</v>
      </c>
      <c r="J3002" s="2">
        <v>833.59199999999998</v>
      </c>
      <c r="K3002" s="2" t="s">
        <v>72</v>
      </c>
    </row>
    <row r="3003" spans="9:11" x14ac:dyDescent="0.25">
      <c r="I3003" s="2">
        <v>3750.76800000001</v>
      </c>
      <c r="J3003" s="2">
        <v>833.59199999999998</v>
      </c>
      <c r="K3003" s="2" t="s">
        <v>72</v>
      </c>
    </row>
    <row r="3004" spans="9:11" x14ac:dyDescent="0.25">
      <c r="I3004" s="2">
        <v>3828.5280000000098</v>
      </c>
      <c r="J3004" s="2">
        <v>833.59199999999998</v>
      </c>
      <c r="K3004" s="2" t="s">
        <v>72</v>
      </c>
    </row>
    <row r="3005" spans="9:11" x14ac:dyDescent="0.25">
      <c r="I3005" s="2">
        <v>134.928</v>
      </c>
      <c r="J3005" s="2">
        <v>810.93200000000002</v>
      </c>
      <c r="K3005" s="2" t="s">
        <v>72</v>
      </c>
    </row>
    <row r="3006" spans="9:11" x14ac:dyDescent="0.25">
      <c r="I3006" s="2">
        <v>212.68799999999999</v>
      </c>
      <c r="J3006" s="2">
        <v>810.93200000000002</v>
      </c>
      <c r="K3006" s="2" t="s">
        <v>72</v>
      </c>
    </row>
    <row r="3007" spans="9:11" x14ac:dyDescent="0.25">
      <c r="I3007" s="2">
        <v>290.44799999999998</v>
      </c>
      <c r="J3007" s="2">
        <v>810.93200000000002</v>
      </c>
      <c r="K3007" s="2" t="s">
        <v>370</v>
      </c>
    </row>
    <row r="3008" spans="9:11" x14ac:dyDescent="0.25">
      <c r="I3008" s="2">
        <v>368.20800000000003</v>
      </c>
      <c r="J3008" s="2">
        <v>810.93200000000002</v>
      </c>
      <c r="K3008" s="2" t="s">
        <v>371</v>
      </c>
    </row>
    <row r="3009" spans="9:11" x14ac:dyDescent="0.25">
      <c r="I3009" s="2">
        <v>445.96800000000002</v>
      </c>
      <c r="J3009" s="2">
        <v>810.93200000000002</v>
      </c>
      <c r="K3009" s="2" t="s">
        <v>372</v>
      </c>
    </row>
    <row r="3010" spans="9:11" x14ac:dyDescent="0.25">
      <c r="I3010" s="2">
        <v>523.72799999999995</v>
      </c>
      <c r="J3010" s="2">
        <v>810.93200000000002</v>
      </c>
      <c r="K3010" s="2" t="s">
        <v>373</v>
      </c>
    </row>
    <row r="3011" spans="9:11" x14ac:dyDescent="0.25">
      <c r="I3011" s="2">
        <v>601.48800000000006</v>
      </c>
      <c r="J3011" s="2">
        <v>810.93200000000002</v>
      </c>
      <c r="K3011" s="2" t="s">
        <v>374</v>
      </c>
    </row>
    <row r="3012" spans="9:11" x14ac:dyDescent="0.25">
      <c r="I3012" s="2">
        <v>679.24800000000005</v>
      </c>
      <c r="J3012" s="2">
        <v>810.93200000000002</v>
      </c>
      <c r="K3012" s="2" t="s">
        <v>375</v>
      </c>
    </row>
    <row r="3013" spans="9:11" x14ac:dyDescent="0.25">
      <c r="I3013" s="2">
        <v>757.00800000000004</v>
      </c>
      <c r="J3013" s="2">
        <v>810.93200000000002</v>
      </c>
      <c r="K3013" s="2" t="s">
        <v>376</v>
      </c>
    </row>
    <row r="3014" spans="9:11" x14ac:dyDescent="0.25">
      <c r="I3014" s="2">
        <v>834.76800000000003</v>
      </c>
      <c r="J3014" s="2">
        <v>810.93200000000002</v>
      </c>
      <c r="K3014" s="2" t="s">
        <v>377</v>
      </c>
    </row>
    <row r="3015" spans="9:11" x14ac:dyDescent="0.25">
      <c r="I3015" s="2">
        <v>912.52800000000002</v>
      </c>
      <c r="J3015" s="2">
        <v>810.93200000000002</v>
      </c>
      <c r="K3015" s="2" t="s">
        <v>378</v>
      </c>
    </row>
    <row r="3016" spans="9:11" x14ac:dyDescent="0.25">
      <c r="I3016" s="2">
        <v>990.28800000000001</v>
      </c>
      <c r="J3016" s="2">
        <v>810.93200000000002</v>
      </c>
      <c r="K3016" s="2" t="s">
        <v>379</v>
      </c>
    </row>
    <row r="3017" spans="9:11" x14ac:dyDescent="0.25">
      <c r="I3017" s="2">
        <v>1068.048</v>
      </c>
      <c r="J3017" s="2">
        <v>810.93200000000002</v>
      </c>
      <c r="K3017" s="2" t="s">
        <v>380</v>
      </c>
    </row>
    <row r="3018" spans="9:11" x14ac:dyDescent="0.25">
      <c r="I3018" s="2">
        <v>1145.808</v>
      </c>
      <c r="J3018" s="2">
        <v>810.93200000000002</v>
      </c>
      <c r="K3018" s="2" t="s">
        <v>381</v>
      </c>
    </row>
    <row r="3019" spans="9:11" x14ac:dyDescent="0.25">
      <c r="I3019" s="2">
        <v>1223.568</v>
      </c>
      <c r="J3019" s="2">
        <v>810.93200000000002</v>
      </c>
      <c r="K3019" s="2" t="s">
        <v>382</v>
      </c>
    </row>
    <row r="3020" spans="9:11" x14ac:dyDescent="0.25">
      <c r="I3020" s="2">
        <v>1301.328</v>
      </c>
      <c r="J3020" s="2">
        <v>810.93200000000002</v>
      </c>
      <c r="K3020" s="2" t="s">
        <v>383</v>
      </c>
    </row>
    <row r="3021" spans="9:11" x14ac:dyDescent="0.25">
      <c r="I3021" s="2">
        <v>1379.088</v>
      </c>
      <c r="J3021" s="2">
        <v>810.93200000000002</v>
      </c>
      <c r="K3021" s="2" t="s">
        <v>384</v>
      </c>
    </row>
    <row r="3022" spans="9:11" x14ac:dyDescent="0.25">
      <c r="I3022" s="2">
        <v>1456.848</v>
      </c>
      <c r="J3022" s="2">
        <v>810.93200000000002</v>
      </c>
      <c r="K3022" s="2" t="s">
        <v>385</v>
      </c>
    </row>
    <row r="3023" spans="9:11" x14ac:dyDescent="0.25">
      <c r="I3023" s="2">
        <v>1534.6079999999999</v>
      </c>
      <c r="J3023" s="2">
        <v>810.93200000000002</v>
      </c>
      <c r="K3023" s="2" t="s">
        <v>386</v>
      </c>
    </row>
    <row r="3024" spans="9:11" x14ac:dyDescent="0.25">
      <c r="I3024" s="2">
        <v>1612.3679999999999</v>
      </c>
      <c r="J3024" s="2">
        <v>810.93200000000002</v>
      </c>
      <c r="K3024" s="2" t="s">
        <v>387</v>
      </c>
    </row>
    <row r="3025" spans="9:11" x14ac:dyDescent="0.25">
      <c r="I3025" s="2">
        <v>1690.1279999999999</v>
      </c>
      <c r="J3025" s="2">
        <v>810.93200000000002</v>
      </c>
      <c r="K3025" s="2" t="s">
        <v>388</v>
      </c>
    </row>
    <row r="3026" spans="9:11" x14ac:dyDescent="0.25">
      <c r="I3026" s="2">
        <v>1767.8879999999999</v>
      </c>
      <c r="J3026" s="2">
        <v>810.93200000000002</v>
      </c>
      <c r="K3026" s="2" t="s">
        <v>389</v>
      </c>
    </row>
    <row r="3027" spans="9:11" x14ac:dyDescent="0.25">
      <c r="I3027" s="2">
        <v>1845.6479999999999</v>
      </c>
      <c r="J3027" s="2">
        <v>810.93200000000002</v>
      </c>
      <c r="K3027" s="2" t="s">
        <v>390</v>
      </c>
    </row>
    <row r="3028" spans="9:11" x14ac:dyDescent="0.25">
      <c r="I3028" s="2">
        <v>1923.4079999999999</v>
      </c>
      <c r="J3028" s="2">
        <v>810.93200000000002</v>
      </c>
      <c r="K3028" s="2" t="s">
        <v>391</v>
      </c>
    </row>
    <row r="3029" spans="9:11" x14ac:dyDescent="0.25">
      <c r="I3029" s="2">
        <v>2001.1679999999999</v>
      </c>
      <c r="J3029" s="2">
        <v>810.93200000000002</v>
      </c>
      <c r="K3029" s="2" t="s">
        <v>392</v>
      </c>
    </row>
    <row r="3030" spans="9:11" x14ac:dyDescent="0.25">
      <c r="I3030" s="2">
        <v>2078.9279999999999</v>
      </c>
      <c r="J3030" s="2">
        <v>810.93200000000002</v>
      </c>
      <c r="K3030" s="2" t="s">
        <v>393</v>
      </c>
    </row>
    <row r="3031" spans="9:11" x14ac:dyDescent="0.25">
      <c r="I3031" s="2">
        <v>2156.6880000000001</v>
      </c>
      <c r="J3031" s="2">
        <v>810.93200000000002</v>
      </c>
      <c r="K3031" s="2" t="s">
        <v>394</v>
      </c>
    </row>
    <row r="3032" spans="9:11" x14ac:dyDescent="0.25">
      <c r="I3032" s="2">
        <v>2234.4479999999999</v>
      </c>
      <c r="J3032" s="2">
        <v>810.93200000000002</v>
      </c>
      <c r="K3032" s="2" t="s">
        <v>395</v>
      </c>
    </row>
    <row r="3033" spans="9:11" x14ac:dyDescent="0.25">
      <c r="I3033" s="2">
        <v>2312.2080000000001</v>
      </c>
      <c r="J3033" s="2">
        <v>810.93200000000002</v>
      </c>
      <c r="K3033" s="2" t="s">
        <v>396</v>
      </c>
    </row>
    <row r="3034" spans="9:11" x14ac:dyDescent="0.25">
      <c r="I3034" s="2">
        <v>2389.9679999999998</v>
      </c>
      <c r="J3034" s="2">
        <v>810.93200000000002</v>
      </c>
      <c r="K3034" s="2" t="s">
        <v>397</v>
      </c>
    </row>
    <row r="3035" spans="9:11" x14ac:dyDescent="0.25">
      <c r="I3035" s="2">
        <v>2467.7280000000001</v>
      </c>
      <c r="J3035" s="2">
        <v>810.93200000000002</v>
      </c>
      <c r="K3035" s="2" t="s">
        <v>398</v>
      </c>
    </row>
    <row r="3036" spans="9:11" x14ac:dyDescent="0.25">
      <c r="I3036" s="2">
        <v>2545.4879999999998</v>
      </c>
      <c r="J3036" s="2">
        <v>810.93200000000002</v>
      </c>
      <c r="K3036" s="2" t="s">
        <v>399</v>
      </c>
    </row>
    <row r="3037" spans="9:11" x14ac:dyDescent="0.25">
      <c r="I3037" s="2">
        <v>2623.248</v>
      </c>
      <c r="J3037" s="2">
        <v>810.93200000000002</v>
      </c>
      <c r="K3037" s="2" t="s">
        <v>400</v>
      </c>
    </row>
    <row r="3038" spans="9:11" x14ac:dyDescent="0.25">
      <c r="I3038" s="2">
        <v>2701.0079999999998</v>
      </c>
      <c r="J3038" s="2">
        <v>810.93200000000002</v>
      </c>
      <c r="K3038" s="2" t="s">
        <v>401</v>
      </c>
    </row>
    <row r="3039" spans="9:11" x14ac:dyDescent="0.25">
      <c r="I3039" s="2">
        <v>2778.768</v>
      </c>
      <c r="J3039" s="2">
        <v>810.93200000000002</v>
      </c>
      <c r="K3039" s="2" t="s">
        <v>402</v>
      </c>
    </row>
    <row r="3040" spans="9:11" x14ac:dyDescent="0.25">
      <c r="I3040" s="2">
        <v>2856.5279999999998</v>
      </c>
      <c r="J3040" s="2">
        <v>810.93200000000002</v>
      </c>
      <c r="K3040" s="2" t="s">
        <v>403</v>
      </c>
    </row>
    <row r="3041" spans="9:11" x14ac:dyDescent="0.25">
      <c r="I3041" s="2">
        <v>2934.28800000001</v>
      </c>
      <c r="J3041" s="2">
        <v>810.93200000000002</v>
      </c>
      <c r="K3041" s="2" t="s">
        <v>404</v>
      </c>
    </row>
    <row r="3042" spans="9:11" x14ac:dyDescent="0.25">
      <c r="I3042" s="2">
        <v>3012.0480000000098</v>
      </c>
      <c r="J3042" s="2">
        <v>810.93200000000002</v>
      </c>
      <c r="K3042" s="2" t="s">
        <v>405</v>
      </c>
    </row>
    <row r="3043" spans="9:11" x14ac:dyDescent="0.25">
      <c r="I3043" s="2">
        <v>3089.80800000001</v>
      </c>
      <c r="J3043" s="2">
        <v>810.93200000000002</v>
      </c>
      <c r="K3043" s="2" t="s">
        <v>406</v>
      </c>
    </row>
    <row r="3044" spans="9:11" x14ac:dyDescent="0.25">
      <c r="I3044" s="2">
        <v>3167.5680000000102</v>
      </c>
      <c r="J3044" s="2">
        <v>810.93200000000002</v>
      </c>
      <c r="K3044" s="2" t="s">
        <v>407</v>
      </c>
    </row>
    <row r="3045" spans="9:11" x14ac:dyDescent="0.25">
      <c r="I3045" s="2">
        <v>3245.32800000001</v>
      </c>
      <c r="J3045" s="2">
        <v>810.93200000000002</v>
      </c>
      <c r="K3045" s="2" t="s">
        <v>408</v>
      </c>
    </row>
    <row r="3046" spans="9:11" x14ac:dyDescent="0.25">
      <c r="I3046" s="2">
        <v>3323.0880000000102</v>
      </c>
      <c r="J3046" s="2">
        <v>810.93200000000002</v>
      </c>
      <c r="K3046" s="2" t="s">
        <v>409</v>
      </c>
    </row>
    <row r="3047" spans="9:11" x14ac:dyDescent="0.25">
      <c r="I3047" s="2">
        <v>3400.84800000001</v>
      </c>
      <c r="J3047" s="2">
        <v>810.93200000000002</v>
      </c>
      <c r="K3047" s="2" t="s">
        <v>72</v>
      </c>
    </row>
    <row r="3048" spans="9:11" x14ac:dyDescent="0.25">
      <c r="I3048" s="2">
        <v>3478.6080000000102</v>
      </c>
      <c r="J3048" s="2">
        <v>810.93200000000002</v>
      </c>
      <c r="K3048" s="2" t="s">
        <v>72</v>
      </c>
    </row>
    <row r="3049" spans="9:11" x14ac:dyDescent="0.25">
      <c r="I3049" s="2">
        <v>3556.3680000000099</v>
      </c>
      <c r="J3049" s="2">
        <v>810.93200000000002</v>
      </c>
      <c r="K3049" s="2" t="s">
        <v>72</v>
      </c>
    </row>
    <row r="3050" spans="9:11" x14ac:dyDescent="0.25">
      <c r="I3050" s="2">
        <v>3634.1280000000102</v>
      </c>
      <c r="J3050" s="2">
        <v>810.93200000000002</v>
      </c>
      <c r="K3050" s="2" t="s">
        <v>72</v>
      </c>
    </row>
    <row r="3051" spans="9:11" x14ac:dyDescent="0.25">
      <c r="I3051" s="2">
        <v>3711.8880000000099</v>
      </c>
      <c r="J3051" s="2">
        <v>810.93200000000002</v>
      </c>
      <c r="K3051" s="2" t="s">
        <v>72</v>
      </c>
    </row>
    <row r="3052" spans="9:11" x14ac:dyDescent="0.25">
      <c r="I3052" s="2">
        <v>3789.6480000000101</v>
      </c>
      <c r="J3052" s="2">
        <v>810.93200000000002</v>
      </c>
      <c r="K3052" s="2" t="s">
        <v>72</v>
      </c>
    </row>
    <row r="3053" spans="9:11" x14ac:dyDescent="0.25">
      <c r="I3053" s="2">
        <v>96.048000000000002</v>
      </c>
      <c r="J3053" s="2">
        <v>788.27200000000005</v>
      </c>
      <c r="K3053" s="2" t="s">
        <v>72</v>
      </c>
    </row>
    <row r="3054" spans="9:11" x14ac:dyDescent="0.25">
      <c r="I3054" s="2">
        <v>173.80799999999999</v>
      </c>
      <c r="J3054" s="2">
        <v>788.27200000000005</v>
      </c>
      <c r="K3054" s="2" t="s">
        <v>72</v>
      </c>
    </row>
    <row r="3055" spans="9:11" x14ac:dyDescent="0.25">
      <c r="I3055" s="2">
        <v>251.56800000000001</v>
      </c>
      <c r="J3055" s="2">
        <v>788.27200000000005</v>
      </c>
      <c r="K3055" s="2" t="s">
        <v>72</v>
      </c>
    </row>
    <row r="3056" spans="9:11" x14ac:dyDescent="0.25">
      <c r="I3056" s="2">
        <v>329.32799999999997</v>
      </c>
      <c r="J3056" s="2">
        <v>788.27200000000005</v>
      </c>
      <c r="K3056" s="2" t="s">
        <v>410</v>
      </c>
    </row>
    <row r="3057" spans="9:11" x14ac:dyDescent="0.25">
      <c r="I3057" s="2">
        <v>407.08800000000002</v>
      </c>
      <c r="J3057" s="2">
        <v>788.27200000000005</v>
      </c>
      <c r="K3057" s="2" t="s">
        <v>411</v>
      </c>
    </row>
    <row r="3058" spans="9:11" x14ac:dyDescent="0.25">
      <c r="I3058" s="2">
        <v>484.84800000000001</v>
      </c>
      <c r="J3058" s="2">
        <v>788.27200000000005</v>
      </c>
      <c r="K3058" s="2" t="s">
        <v>72</v>
      </c>
    </row>
    <row r="3059" spans="9:11" x14ac:dyDescent="0.25">
      <c r="I3059" s="2">
        <v>562.60799999999995</v>
      </c>
      <c r="J3059" s="2">
        <v>788.27200000000005</v>
      </c>
      <c r="K3059" s="2" t="s">
        <v>412</v>
      </c>
    </row>
    <row r="3060" spans="9:11" x14ac:dyDescent="0.25">
      <c r="I3060" s="2">
        <v>640.36800000000005</v>
      </c>
      <c r="J3060" s="2">
        <v>788.27200000000005</v>
      </c>
      <c r="K3060" s="2" t="s">
        <v>72</v>
      </c>
    </row>
    <row r="3061" spans="9:11" x14ac:dyDescent="0.25">
      <c r="I3061" s="2">
        <v>718.12800000000004</v>
      </c>
      <c r="J3061" s="2">
        <v>788.27200000000005</v>
      </c>
      <c r="K3061" s="2" t="s">
        <v>413</v>
      </c>
    </row>
    <row r="3062" spans="9:11" x14ac:dyDescent="0.25">
      <c r="I3062" s="2">
        <v>795.88800000000003</v>
      </c>
      <c r="J3062" s="2">
        <v>788.27200000000005</v>
      </c>
      <c r="K3062" s="2" t="s">
        <v>414</v>
      </c>
    </row>
    <row r="3063" spans="9:11" x14ac:dyDescent="0.25">
      <c r="I3063" s="2">
        <v>873.64800000000002</v>
      </c>
      <c r="J3063" s="2">
        <v>788.27200000000005</v>
      </c>
      <c r="K3063" s="2" t="s">
        <v>72</v>
      </c>
    </row>
    <row r="3064" spans="9:11" x14ac:dyDescent="0.25">
      <c r="I3064" s="2">
        <v>951.40800000000002</v>
      </c>
      <c r="J3064" s="2">
        <v>788.27200000000005</v>
      </c>
      <c r="K3064" s="2" t="s">
        <v>415</v>
      </c>
    </row>
    <row r="3065" spans="9:11" x14ac:dyDescent="0.25">
      <c r="I3065" s="2">
        <v>1029.1679999999999</v>
      </c>
      <c r="J3065" s="2">
        <v>788.27200000000005</v>
      </c>
      <c r="K3065" s="2" t="s">
        <v>72</v>
      </c>
    </row>
    <row r="3066" spans="9:11" x14ac:dyDescent="0.25">
      <c r="I3066" s="2">
        <v>1106.9280000000001</v>
      </c>
      <c r="J3066" s="2">
        <v>788.27200000000005</v>
      </c>
      <c r="K3066" s="2" t="s">
        <v>416</v>
      </c>
    </row>
    <row r="3067" spans="9:11" x14ac:dyDescent="0.25">
      <c r="I3067" s="2">
        <v>1184.6880000000001</v>
      </c>
      <c r="J3067" s="2">
        <v>788.27200000000005</v>
      </c>
      <c r="K3067" s="2" t="s">
        <v>417</v>
      </c>
    </row>
    <row r="3068" spans="9:11" x14ac:dyDescent="0.25">
      <c r="I3068" s="2">
        <v>1262.4480000000001</v>
      </c>
      <c r="J3068" s="2">
        <v>788.27200000000005</v>
      </c>
      <c r="K3068" s="2" t="s">
        <v>72</v>
      </c>
    </row>
    <row r="3069" spans="9:11" x14ac:dyDescent="0.25">
      <c r="I3069" s="2">
        <v>1340.2080000000001</v>
      </c>
      <c r="J3069" s="2">
        <v>788.27200000000005</v>
      </c>
      <c r="K3069" s="2" t="s">
        <v>418</v>
      </c>
    </row>
    <row r="3070" spans="9:11" x14ac:dyDescent="0.25">
      <c r="I3070" s="2">
        <v>1417.9680000000001</v>
      </c>
      <c r="J3070" s="2">
        <v>788.27200000000005</v>
      </c>
      <c r="K3070" s="2" t="s">
        <v>72</v>
      </c>
    </row>
    <row r="3071" spans="9:11" x14ac:dyDescent="0.25">
      <c r="I3071" s="2">
        <v>1495.7280000000001</v>
      </c>
      <c r="J3071" s="2">
        <v>788.27200000000005</v>
      </c>
      <c r="K3071" s="2" t="s">
        <v>419</v>
      </c>
    </row>
    <row r="3072" spans="9:11" x14ac:dyDescent="0.25">
      <c r="I3072" s="2">
        <v>1573.4880000000001</v>
      </c>
      <c r="J3072" s="2">
        <v>788.27200000000005</v>
      </c>
      <c r="K3072" s="2" t="s">
        <v>420</v>
      </c>
    </row>
    <row r="3073" spans="9:11" x14ac:dyDescent="0.25">
      <c r="I3073" s="2">
        <v>1651.248</v>
      </c>
      <c r="J3073" s="2">
        <v>788.27200000000005</v>
      </c>
      <c r="K3073" s="2" t="s">
        <v>72</v>
      </c>
    </row>
    <row r="3074" spans="9:11" x14ac:dyDescent="0.25">
      <c r="I3074" s="2">
        <v>1729.008</v>
      </c>
      <c r="J3074" s="2">
        <v>788.27200000000005</v>
      </c>
      <c r="K3074" s="2" t="s">
        <v>421</v>
      </c>
    </row>
    <row r="3075" spans="9:11" x14ac:dyDescent="0.25">
      <c r="I3075" s="2">
        <v>1806.768</v>
      </c>
      <c r="J3075" s="2">
        <v>788.27200000000005</v>
      </c>
      <c r="K3075" s="2" t="s">
        <v>72</v>
      </c>
    </row>
    <row r="3076" spans="9:11" x14ac:dyDescent="0.25">
      <c r="I3076" s="2">
        <v>1884.528</v>
      </c>
      <c r="J3076" s="2">
        <v>788.27200000000005</v>
      </c>
      <c r="K3076" s="2" t="s">
        <v>422</v>
      </c>
    </row>
    <row r="3077" spans="9:11" x14ac:dyDescent="0.25">
      <c r="I3077" s="2">
        <v>1962.288</v>
      </c>
      <c r="J3077" s="2">
        <v>788.27200000000005</v>
      </c>
      <c r="K3077" s="2" t="s">
        <v>423</v>
      </c>
    </row>
    <row r="3078" spans="9:11" x14ac:dyDescent="0.25">
      <c r="I3078" s="2">
        <v>2040.048</v>
      </c>
      <c r="J3078" s="2">
        <v>788.27200000000005</v>
      </c>
      <c r="K3078" s="2" t="s">
        <v>72</v>
      </c>
    </row>
    <row r="3079" spans="9:11" x14ac:dyDescent="0.25">
      <c r="I3079" s="2">
        <v>2117.808</v>
      </c>
      <c r="J3079" s="2">
        <v>788.27200000000005</v>
      </c>
      <c r="K3079" s="2" t="s">
        <v>424</v>
      </c>
    </row>
    <row r="3080" spans="9:11" x14ac:dyDescent="0.25">
      <c r="I3080" s="2">
        <v>2195.5680000000002</v>
      </c>
      <c r="J3080" s="2">
        <v>788.27200000000005</v>
      </c>
      <c r="K3080" s="2" t="s">
        <v>72</v>
      </c>
    </row>
    <row r="3081" spans="9:11" x14ac:dyDescent="0.25">
      <c r="I3081" s="2">
        <v>2273.328</v>
      </c>
      <c r="J3081" s="2">
        <v>788.27200000000005</v>
      </c>
      <c r="K3081" s="2" t="s">
        <v>425</v>
      </c>
    </row>
    <row r="3082" spans="9:11" x14ac:dyDescent="0.25">
      <c r="I3082" s="2">
        <v>2351.0880000000002</v>
      </c>
      <c r="J3082" s="2">
        <v>788.27200000000005</v>
      </c>
      <c r="K3082" s="2" t="s">
        <v>426</v>
      </c>
    </row>
    <row r="3083" spans="9:11" x14ac:dyDescent="0.25">
      <c r="I3083" s="2">
        <v>2428.848</v>
      </c>
      <c r="J3083" s="2">
        <v>788.27200000000005</v>
      </c>
      <c r="K3083" s="2" t="s">
        <v>72</v>
      </c>
    </row>
    <row r="3084" spans="9:11" x14ac:dyDescent="0.25">
      <c r="I3084" s="2">
        <v>2506.6080000000002</v>
      </c>
      <c r="J3084" s="2">
        <v>788.27200000000005</v>
      </c>
      <c r="K3084" s="2" t="s">
        <v>427</v>
      </c>
    </row>
    <row r="3085" spans="9:11" x14ac:dyDescent="0.25">
      <c r="I3085" s="2">
        <v>2584.3679999999999</v>
      </c>
      <c r="J3085" s="2">
        <v>788.27200000000005</v>
      </c>
      <c r="K3085" s="2" t="s">
        <v>72</v>
      </c>
    </row>
    <row r="3086" spans="9:11" x14ac:dyDescent="0.25">
      <c r="I3086" s="2">
        <v>2662.1280000000002</v>
      </c>
      <c r="J3086" s="2">
        <v>788.27200000000005</v>
      </c>
      <c r="K3086" s="2" t="s">
        <v>428</v>
      </c>
    </row>
    <row r="3087" spans="9:11" x14ac:dyDescent="0.25">
      <c r="I3087" s="2">
        <v>2739.8879999999999</v>
      </c>
      <c r="J3087" s="2">
        <v>788.27200000000005</v>
      </c>
      <c r="K3087" s="2" t="s">
        <v>429</v>
      </c>
    </row>
    <row r="3088" spans="9:11" x14ac:dyDescent="0.25">
      <c r="I3088" s="2">
        <v>2817.6480000000001</v>
      </c>
      <c r="J3088" s="2">
        <v>788.27200000000005</v>
      </c>
      <c r="K3088" s="2" t="s">
        <v>72</v>
      </c>
    </row>
    <row r="3089" spans="9:11" x14ac:dyDescent="0.25">
      <c r="I3089" s="2">
        <v>2895.4079999999999</v>
      </c>
      <c r="J3089" s="2">
        <v>788.27200000000005</v>
      </c>
      <c r="K3089" s="2" t="s">
        <v>430</v>
      </c>
    </row>
    <row r="3090" spans="9:11" x14ac:dyDescent="0.25">
      <c r="I3090" s="2">
        <v>2973.1680000000101</v>
      </c>
      <c r="J3090" s="2">
        <v>788.27200000000005</v>
      </c>
      <c r="K3090" s="2" t="s">
        <v>72</v>
      </c>
    </row>
    <row r="3091" spans="9:11" x14ac:dyDescent="0.25">
      <c r="I3091" s="2">
        <v>3050.9280000000099</v>
      </c>
      <c r="J3091" s="2">
        <v>788.27200000000005</v>
      </c>
      <c r="K3091" s="2" t="s">
        <v>431</v>
      </c>
    </row>
    <row r="3092" spans="9:11" x14ac:dyDescent="0.25">
      <c r="I3092" s="2">
        <v>3128.6880000000101</v>
      </c>
      <c r="J3092" s="2">
        <v>788.27200000000005</v>
      </c>
      <c r="K3092" s="2" t="s">
        <v>432</v>
      </c>
    </row>
    <row r="3093" spans="9:11" x14ac:dyDescent="0.25">
      <c r="I3093" s="2">
        <v>3206.4480000000099</v>
      </c>
      <c r="J3093" s="2">
        <v>788.27200000000005</v>
      </c>
      <c r="K3093" s="2" t="s">
        <v>72</v>
      </c>
    </row>
    <row r="3094" spans="9:11" x14ac:dyDescent="0.25">
      <c r="I3094" s="2">
        <v>3284.2080000000101</v>
      </c>
      <c r="J3094" s="2">
        <v>788.27200000000005</v>
      </c>
      <c r="K3094" s="2" t="s">
        <v>433</v>
      </c>
    </row>
    <row r="3095" spans="9:11" x14ac:dyDescent="0.25">
      <c r="I3095" s="2">
        <v>3361.9680000000099</v>
      </c>
      <c r="J3095" s="2">
        <v>788.27200000000005</v>
      </c>
      <c r="K3095" s="2" t="s">
        <v>72</v>
      </c>
    </row>
    <row r="3096" spans="9:11" x14ac:dyDescent="0.25">
      <c r="I3096" s="2">
        <v>3439.7280000000101</v>
      </c>
      <c r="J3096" s="2">
        <v>788.27200000000005</v>
      </c>
      <c r="K3096" s="2" t="s">
        <v>72</v>
      </c>
    </row>
    <row r="3097" spans="9:11" x14ac:dyDescent="0.25">
      <c r="I3097" s="2">
        <v>3517.4880000000098</v>
      </c>
      <c r="J3097" s="2">
        <v>788.27200000000005</v>
      </c>
      <c r="K3097" s="2" t="s">
        <v>72</v>
      </c>
    </row>
    <row r="3098" spans="9:11" x14ac:dyDescent="0.25">
      <c r="I3098" s="2">
        <v>3595.2480000000101</v>
      </c>
      <c r="J3098" s="2">
        <v>788.27200000000005</v>
      </c>
      <c r="K3098" s="2" t="s">
        <v>72</v>
      </c>
    </row>
    <row r="3099" spans="9:11" x14ac:dyDescent="0.25">
      <c r="I3099" s="2">
        <v>3673.0080000000098</v>
      </c>
      <c r="J3099" s="2">
        <v>788.27200000000005</v>
      </c>
      <c r="K3099" s="2" t="s">
        <v>72</v>
      </c>
    </row>
    <row r="3100" spans="9:11" x14ac:dyDescent="0.25">
      <c r="I3100" s="2">
        <v>3750.76800000001</v>
      </c>
      <c r="J3100" s="2">
        <v>788.27200000000005</v>
      </c>
      <c r="K3100" s="2" t="s">
        <v>72</v>
      </c>
    </row>
    <row r="3101" spans="9:11" x14ac:dyDescent="0.25">
      <c r="I3101" s="2">
        <v>3828.5280000000098</v>
      </c>
      <c r="J3101" s="2">
        <v>788.27200000000005</v>
      </c>
      <c r="K3101" s="2" t="s">
        <v>72</v>
      </c>
    </row>
    <row r="3102" spans="9:11" x14ac:dyDescent="0.25">
      <c r="I3102" s="2">
        <v>134.928</v>
      </c>
      <c r="J3102" s="2">
        <v>765.61199999999997</v>
      </c>
      <c r="K3102" s="2" t="s">
        <v>72</v>
      </c>
    </row>
    <row r="3103" spans="9:11" x14ac:dyDescent="0.25">
      <c r="I3103" s="2">
        <v>212.68799999999999</v>
      </c>
      <c r="J3103" s="2">
        <v>765.61199999999997</v>
      </c>
      <c r="K3103" s="2" t="s">
        <v>72</v>
      </c>
    </row>
    <row r="3104" spans="9:11" x14ac:dyDescent="0.25">
      <c r="I3104" s="2">
        <v>290.44799999999998</v>
      </c>
      <c r="J3104" s="2">
        <v>765.61199999999997</v>
      </c>
      <c r="K3104" s="2" t="s">
        <v>434</v>
      </c>
    </row>
    <row r="3105" spans="9:11" x14ac:dyDescent="0.25">
      <c r="I3105" s="2">
        <v>368.20800000000003</v>
      </c>
      <c r="J3105" s="2">
        <v>765.61199999999997</v>
      </c>
      <c r="K3105" s="2" t="s">
        <v>435</v>
      </c>
    </row>
    <row r="3106" spans="9:11" x14ac:dyDescent="0.25">
      <c r="I3106" s="2">
        <v>445.96800000000002</v>
      </c>
      <c r="J3106" s="2">
        <v>765.61199999999997</v>
      </c>
      <c r="K3106" s="2" t="s">
        <v>73</v>
      </c>
    </row>
    <row r="3107" spans="9:11" x14ac:dyDescent="0.25">
      <c r="I3107" s="2">
        <v>523.72799999999995</v>
      </c>
      <c r="J3107" s="2">
        <v>765.61199999999997</v>
      </c>
      <c r="K3107" s="2" t="s">
        <v>436</v>
      </c>
    </row>
    <row r="3108" spans="9:11" x14ac:dyDescent="0.25">
      <c r="I3108" s="2">
        <v>601.48800000000006</v>
      </c>
      <c r="J3108" s="2">
        <v>765.61199999999997</v>
      </c>
      <c r="K3108" s="2" t="s">
        <v>437</v>
      </c>
    </row>
    <row r="3109" spans="9:11" x14ac:dyDescent="0.25">
      <c r="I3109" s="2">
        <v>679.24800000000005</v>
      </c>
      <c r="J3109" s="2">
        <v>765.61199999999997</v>
      </c>
      <c r="K3109" s="2" t="s">
        <v>438</v>
      </c>
    </row>
    <row r="3110" spans="9:11" x14ac:dyDescent="0.25">
      <c r="I3110" s="2">
        <v>757.00800000000004</v>
      </c>
      <c r="J3110" s="2">
        <v>765.61199999999997</v>
      </c>
      <c r="K3110" s="2" t="s">
        <v>439</v>
      </c>
    </row>
    <row r="3111" spans="9:11" x14ac:dyDescent="0.25">
      <c r="I3111" s="2">
        <v>834.76800000000003</v>
      </c>
      <c r="J3111" s="2">
        <v>765.61199999999997</v>
      </c>
      <c r="K3111" s="2" t="s">
        <v>73</v>
      </c>
    </row>
    <row r="3112" spans="9:11" x14ac:dyDescent="0.25">
      <c r="I3112" s="2">
        <v>912.52800000000002</v>
      </c>
      <c r="J3112" s="2">
        <v>765.61199999999997</v>
      </c>
      <c r="K3112" s="2" t="s">
        <v>440</v>
      </c>
    </row>
    <row r="3113" spans="9:11" x14ac:dyDescent="0.25">
      <c r="I3113" s="2">
        <v>990.28800000000001</v>
      </c>
      <c r="J3113" s="2">
        <v>765.61199999999997</v>
      </c>
      <c r="K3113" s="2" t="s">
        <v>441</v>
      </c>
    </row>
    <row r="3114" spans="9:11" x14ac:dyDescent="0.25">
      <c r="I3114" s="2">
        <v>1068.048</v>
      </c>
      <c r="J3114" s="2">
        <v>765.61199999999997</v>
      </c>
      <c r="K3114" s="2" t="s">
        <v>442</v>
      </c>
    </row>
    <row r="3115" spans="9:11" x14ac:dyDescent="0.25">
      <c r="I3115" s="2">
        <v>1145.808</v>
      </c>
      <c r="J3115" s="2">
        <v>765.61199999999997</v>
      </c>
      <c r="K3115" s="2" t="s">
        <v>443</v>
      </c>
    </row>
    <row r="3116" spans="9:11" x14ac:dyDescent="0.25">
      <c r="I3116" s="2">
        <v>1223.568</v>
      </c>
      <c r="J3116" s="2">
        <v>765.61199999999997</v>
      </c>
      <c r="K3116" s="2" t="s">
        <v>73</v>
      </c>
    </row>
    <row r="3117" spans="9:11" x14ac:dyDescent="0.25">
      <c r="I3117" s="2">
        <v>1301.328</v>
      </c>
      <c r="J3117" s="2">
        <v>765.61199999999997</v>
      </c>
      <c r="K3117" s="2" t="s">
        <v>444</v>
      </c>
    </row>
    <row r="3118" spans="9:11" x14ac:dyDescent="0.25">
      <c r="I3118" s="2">
        <v>1379.088</v>
      </c>
      <c r="J3118" s="2">
        <v>765.61199999999997</v>
      </c>
      <c r="K3118" s="2" t="s">
        <v>445</v>
      </c>
    </row>
    <row r="3119" spans="9:11" x14ac:dyDescent="0.25">
      <c r="I3119" s="2">
        <v>1456.848</v>
      </c>
      <c r="J3119" s="2">
        <v>765.61199999999997</v>
      </c>
      <c r="K3119" s="2" t="s">
        <v>446</v>
      </c>
    </row>
    <row r="3120" spans="9:11" x14ac:dyDescent="0.25">
      <c r="I3120" s="2">
        <v>1534.6079999999999</v>
      </c>
      <c r="J3120" s="2">
        <v>765.61199999999997</v>
      </c>
      <c r="K3120" s="2" t="s">
        <v>447</v>
      </c>
    </row>
    <row r="3121" spans="9:11" x14ac:dyDescent="0.25">
      <c r="I3121" s="2">
        <v>1612.3679999999999</v>
      </c>
      <c r="J3121" s="2">
        <v>765.61199999999997</v>
      </c>
      <c r="K3121" s="2" t="s">
        <v>73</v>
      </c>
    </row>
    <row r="3122" spans="9:11" x14ac:dyDescent="0.25">
      <c r="I3122" s="2">
        <v>1690.1279999999999</v>
      </c>
      <c r="J3122" s="2">
        <v>765.61199999999997</v>
      </c>
      <c r="K3122" s="2" t="s">
        <v>448</v>
      </c>
    </row>
    <row r="3123" spans="9:11" x14ac:dyDescent="0.25">
      <c r="I3123" s="2">
        <v>1767.8879999999999</v>
      </c>
      <c r="J3123" s="2">
        <v>765.61199999999997</v>
      </c>
      <c r="K3123" s="2" t="s">
        <v>449</v>
      </c>
    </row>
    <row r="3124" spans="9:11" x14ac:dyDescent="0.25">
      <c r="I3124" s="2">
        <v>1845.6479999999999</v>
      </c>
      <c r="J3124" s="2">
        <v>765.61199999999997</v>
      </c>
      <c r="K3124" s="2" t="s">
        <v>450</v>
      </c>
    </row>
    <row r="3125" spans="9:11" x14ac:dyDescent="0.25">
      <c r="I3125" s="2">
        <v>1923.4079999999999</v>
      </c>
      <c r="J3125" s="2">
        <v>765.61199999999997</v>
      </c>
      <c r="K3125" s="2" t="s">
        <v>451</v>
      </c>
    </row>
    <row r="3126" spans="9:11" x14ac:dyDescent="0.25">
      <c r="I3126" s="2">
        <v>2001.1679999999999</v>
      </c>
      <c r="J3126" s="2">
        <v>765.61199999999997</v>
      </c>
      <c r="K3126" s="2" t="s">
        <v>73</v>
      </c>
    </row>
    <row r="3127" spans="9:11" x14ac:dyDescent="0.25">
      <c r="I3127" s="2">
        <v>2078.9279999999999</v>
      </c>
      <c r="J3127" s="2">
        <v>765.61199999999997</v>
      </c>
      <c r="K3127" s="2" t="s">
        <v>452</v>
      </c>
    </row>
    <row r="3128" spans="9:11" x14ac:dyDescent="0.25">
      <c r="I3128" s="2">
        <v>2156.6880000000001</v>
      </c>
      <c r="J3128" s="2">
        <v>765.61199999999997</v>
      </c>
      <c r="K3128" s="2" t="s">
        <v>453</v>
      </c>
    </row>
    <row r="3129" spans="9:11" x14ac:dyDescent="0.25">
      <c r="I3129" s="2">
        <v>2234.4479999999999</v>
      </c>
      <c r="J3129" s="2">
        <v>765.61199999999997</v>
      </c>
      <c r="K3129" s="2" t="s">
        <v>454</v>
      </c>
    </row>
    <row r="3130" spans="9:11" x14ac:dyDescent="0.25">
      <c r="I3130" s="2">
        <v>2312.2080000000001</v>
      </c>
      <c r="J3130" s="2">
        <v>765.61199999999997</v>
      </c>
      <c r="K3130" s="2" t="s">
        <v>455</v>
      </c>
    </row>
    <row r="3131" spans="9:11" x14ac:dyDescent="0.25">
      <c r="I3131" s="2">
        <v>2389.9679999999998</v>
      </c>
      <c r="J3131" s="2">
        <v>765.61199999999997</v>
      </c>
      <c r="K3131" s="2" t="s">
        <v>73</v>
      </c>
    </row>
    <row r="3132" spans="9:11" x14ac:dyDescent="0.25">
      <c r="I3132" s="2">
        <v>2467.7280000000001</v>
      </c>
      <c r="J3132" s="2">
        <v>765.61199999999997</v>
      </c>
      <c r="K3132" s="2" t="s">
        <v>456</v>
      </c>
    </row>
    <row r="3133" spans="9:11" x14ac:dyDescent="0.25">
      <c r="I3133" s="2">
        <v>2545.4879999999998</v>
      </c>
      <c r="J3133" s="2">
        <v>765.61199999999997</v>
      </c>
      <c r="K3133" s="2" t="s">
        <v>457</v>
      </c>
    </row>
    <row r="3134" spans="9:11" x14ac:dyDescent="0.25">
      <c r="I3134" s="2">
        <v>2623.248</v>
      </c>
      <c r="J3134" s="2">
        <v>765.61199999999997</v>
      </c>
      <c r="K3134" s="2" t="s">
        <v>458</v>
      </c>
    </row>
    <row r="3135" spans="9:11" x14ac:dyDescent="0.25">
      <c r="I3135" s="2">
        <v>2701.0079999999998</v>
      </c>
      <c r="J3135" s="2">
        <v>765.61199999999997</v>
      </c>
      <c r="K3135" s="2" t="s">
        <v>459</v>
      </c>
    </row>
    <row r="3136" spans="9:11" x14ac:dyDescent="0.25">
      <c r="I3136" s="2">
        <v>2778.768</v>
      </c>
      <c r="J3136" s="2">
        <v>765.61199999999997</v>
      </c>
      <c r="K3136" s="2" t="s">
        <v>73</v>
      </c>
    </row>
    <row r="3137" spans="9:11" x14ac:dyDescent="0.25">
      <c r="I3137" s="2">
        <v>2856.5279999999998</v>
      </c>
      <c r="J3137" s="2">
        <v>765.61199999999997</v>
      </c>
      <c r="K3137" s="2" t="s">
        <v>460</v>
      </c>
    </row>
    <row r="3138" spans="9:11" x14ac:dyDescent="0.25">
      <c r="I3138" s="2">
        <v>2934.28800000001</v>
      </c>
      <c r="J3138" s="2">
        <v>765.61199999999997</v>
      </c>
      <c r="K3138" s="2" t="s">
        <v>461</v>
      </c>
    </row>
    <row r="3139" spans="9:11" x14ac:dyDescent="0.25">
      <c r="I3139" s="2">
        <v>3012.0480000000098</v>
      </c>
      <c r="J3139" s="2">
        <v>765.61199999999997</v>
      </c>
      <c r="K3139" s="2" t="s">
        <v>462</v>
      </c>
    </row>
    <row r="3140" spans="9:11" x14ac:dyDescent="0.25">
      <c r="I3140" s="2">
        <v>3089.80800000001</v>
      </c>
      <c r="J3140" s="2">
        <v>765.61199999999997</v>
      </c>
      <c r="K3140" s="2" t="s">
        <v>463</v>
      </c>
    </row>
    <row r="3141" spans="9:11" x14ac:dyDescent="0.25">
      <c r="I3141" s="2">
        <v>3167.5680000000102</v>
      </c>
      <c r="J3141" s="2">
        <v>765.61199999999997</v>
      </c>
      <c r="K3141" s="2" t="s">
        <v>73</v>
      </c>
    </row>
    <row r="3142" spans="9:11" x14ac:dyDescent="0.25">
      <c r="I3142" s="2">
        <v>3245.32800000001</v>
      </c>
      <c r="J3142" s="2">
        <v>765.61199999999997</v>
      </c>
      <c r="K3142" s="2" t="s">
        <v>464</v>
      </c>
    </row>
    <row r="3143" spans="9:11" x14ac:dyDescent="0.25">
      <c r="I3143" s="2">
        <v>3323.0880000000102</v>
      </c>
      <c r="J3143" s="2">
        <v>765.61199999999997</v>
      </c>
      <c r="K3143" s="2" t="s">
        <v>465</v>
      </c>
    </row>
    <row r="3144" spans="9:11" x14ac:dyDescent="0.25">
      <c r="I3144" s="2">
        <v>3400.84800000001</v>
      </c>
      <c r="J3144" s="2">
        <v>765.61199999999997</v>
      </c>
      <c r="K3144" s="2" t="s">
        <v>72</v>
      </c>
    </row>
    <row r="3145" spans="9:11" x14ac:dyDescent="0.25">
      <c r="I3145" s="2">
        <v>3478.6080000000102</v>
      </c>
      <c r="J3145" s="2">
        <v>765.61199999999997</v>
      </c>
      <c r="K3145" s="2" t="s">
        <v>72</v>
      </c>
    </row>
    <row r="3146" spans="9:11" x14ac:dyDescent="0.25">
      <c r="I3146" s="2">
        <v>3556.3680000000099</v>
      </c>
      <c r="J3146" s="2">
        <v>765.61199999999997</v>
      </c>
      <c r="K3146" s="2" t="s">
        <v>72</v>
      </c>
    </row>
    <row r="3147" spans="9:11" x14ac:dyDescent="0.25">
      <c r="I3147" s="2">
        <v>3634.1280000000102</v>
      </c>
      <c r="J3147" s="2">
        <v>765.61199999999997</v>
      </c>
      <c r="K3147" s="2" t="s">
        <v>1419</v>
      </c>
    </row>
    <row r="3148" spans="9:11" x14ac:dyDescent="0.25">
      <c r="I3148" s="2">
        <v>3711.8880000000099</v>
      </c>
      <c r="J3148" s="2">
        <v>765.61199999999997</v>
      </c>
      <c r="K3148" s="2" t="s">
        <v>72</v>
      </c>
    </row>
    <row r="3149" spans="9:11" x14ac:dyDescent="0.25">
      <c r="I3149" s="2">
        <v>3789.6480000000101</v>
      </c>
      <c r="J3149" s="2">
        <v>765.61199999999997</v>
      </c>
      <c r="K3149" s="2" t="s">
        <v>72</v>
      </c>
    </row>
    <row r="3150" spans="9:11" x14ac:dyDescent="0.25">
      <c r="I3150" s="2">
        <v>96.048000000000002</v>
      </c>
      <c r="J3150" s="2">
        <v>742.952</v>
      </c>
      <c r="K3150" s="2" t="s">
        <v>72</v>
      </c>
    </row>
    <row r="3151" spans="9:11" x14ac:dyDescent="0.25">
      <c r="I3151" s="2">
        <v>173.80799999999999</v>
      </c>
      <c r="J3151" s="2">
        <v>742.952</v>
      </c>
      <c r="K3151" s="2" t="s">
        <v>72</v>
      </c>
    </row>
    <row r="3152" spans="9:11" x14ac:dyDescent="0.25">
      <c r="I3152" s="2">
        <v>251.56800000000001</v>
      </c>
      <c r="J3152" s="2">
        <v>742.952</v>
      </c>
      <c r="K3152" s="2" t="s">
        <v>72</v>
      </c>
    </row>
    <row r="3153" spans="9:11" x14ac:dyDescent="0.25">
      <c r="I3153" s="2">
        <v>329.32799999999997</v>
      </c>
      <c r="J3153" s="2">
        <v>742.952</v>
      </c>
      <c r="K3153" s="2" t="s">
        <v>466</v>
      </c>
    </row>
    <row r="3154" spans="9:11" x14ac:dyDescent="0.25">
      <c r="I3154" s="2">
        <v>407.08800000000002</v>
      </c>
      <c r="J3154" s="2">
        <v>742.952</v>
      </c>
      <c r="K3154" s="2" t="s">
        <v>467</v>
      </c>
    </row>
    <row r="3155" spans="9:11" x14ac:dyDescent="0.25">
      <c r="I3155" s="2">
        <v>484.84800000000001</v>
      </c>
      <c r="J3155" s="2">
        <v>742.952</v>
      </c>
      <c r="K3155" s="2" t="s">
        <v>468</v>
      </c>
    </row>
    <row r="3156" spans="9:11" x14ac:dyDescent="0.25">
      <c r="I3156" s="2">
        <v>562.60799999999995</v>
      </c>
      <c r="J3156" s="2">
        <v>742.952</v>
      </c>
      <c r="K3156" s="2" t="s">
        <v>469</v>
      </c>
    </row>
    <row r="3157" spans="9:11" x14ac:dyDescent="0.25">
      <c r="I3157" s="2">
        <v>640.36800000000005</v>
      </c>
      <c r="J3157" s="2">
        <v>742.952</v>
      </c>
      <c r="K3157" s="2" t="s">
        <v>470</v>
      </c>
    </row>
    <row r="3158" spans="9:11" x14ac:dyDescent="0.25">
      <c r="I3158" s="2">
        <v>718.12800000000004</v>
      </c>
      <c r="J3158" s="2">
        <v>742.952</v>
      </c>
      <c r="K3158" s="2" t="s">
        <v>471</v>
      </c>
    </row>
    <row r="3159" spans="9:11" x14ac:dyDescent="0.25">
      <c r="I3159" s="2">
        <v>795.88800000000003</v>
      </c>
      <c r="J3159" s="2">
        <v>742.952</v>
      </c>
      <c r="K3159" s="2" t="s">
        <v>472</v>
      </c>
    </row>
    <row r="3160" spans="9:11" x14ac:dyDescent="0.25">
      <c r="I3160" s="2">
        <v>873.64800000000002</v>
      </c>
      <c r="J3160" s="2">
        <v>742.952</v>
      </c>
      <c r="K3160" s="2" t="s">
        <v>473</v>
      </c>
    </row>
    <row r="3161" spans="9:11" x14ac:dyDescent="0.25">
      <c r="I3161" s="2">
        <v>951.40800000000002</v>
      </c>
      <c r="J3161" s="2">
        <v>742.952</v>
      </c>
      <c r="K3161" s="2" t="s">
        <v>474</v>
      </c>
    </row>
    <row r="3162" spans="9:11" x14ac:dyDescent="0.25">
      <c r="I3162" s="2">
        <v>1029.1679999999999</v>
      </c>
      <c r="J3162" s="2">
        <v>742.952</v>
      </c>
      <c r="K3162" s="2" t="s">
        <v>475</v>
      </c>
    </row>
    <row r="3163" spans="9:11" x14ac:dyDescent="0.25">
      <c r="I3163" s="2">
        <v>1106.9280000000001</v>
      </c>
      <c r="J3163" s="2">
        <v>742.952</v>
      </c>
      <c r="K3163" s="2" t="s">
        <v>476</v>
      </c>
    </row>
    <row r="3164" spans="9:11" x14ac:dyDescent="0.25">
      <c r="I3164" s="2">
        <v>1184.6880000000001</v>
      </c>
      <c r="J3164" s="2">
        <v>742.952</v>
      </c>
      <c r="K3164" s="2" t="s">
        <v>477</v>
      </c>
    </row>
    <row r="3165" spans="9:11" x14ac:dyDescent="0.25">
      <c r="I3165" s="2">
        <v>1262.4480000000001</v>
      </c>
      <c r="J3165" s="2">
        <v>742.952</v>
      </c>
      <c r="K3165" s="2" t="s">
        <v>478</v>
      </c>
    </row>
    <row r="3166" spans="9:11" x14ac:dyDescent="0.25">
      <c r="I3166" s="2">
        <v>1340.2080000000001</v>
      </c>
      <c r="J3166" s="2">
        <v>742.952</v>
      </c>
      <c r="K3166" s="2" t="s">
        <v>479</v>
      </c>
    </row>
    <row r="3167" spans="9:11" x14ac:dyDescent="0.25">
      <c r="I3167" s="2">
        <v>1417.9680000000001</v>
      </c>
      <c r="J3167" s="2">
        <v>742.952</v>
      </c>
      <c r="K3167" s="2" t="s">
        <v>480</v>
      </c>
    </row>
    <row r="3168" spans="9:11" x14ac:dyDescent="0.25">
      <c r="I3168" s="2">
        <v>1495.7280000000001</v>
      </c>
      <c r="J3168" s="2">
        <v>742.952</v>
      </c>
      <c r="K3168" s="2" t="s">
        <v>481</v>
      </c>
    </row>
    <row r="3169" spans="9:11" x14ac:dyDescent="0.25">
      <c r="I3169" s="2">
        <v>1573.4880000000001</v>
      </c>
      <c r="J3169" s="2">
        <v>742.952</v>
      </c>
      <c r="K3169" s="2" t="s">
        <v>482</v>
      </c>
    </row>
    <row r="3170" spans="9:11" x14ac:dyDescent="0.25">
      <c r="I3170" s="2">
        <v>1651.248</v>
      </c>
      <c r="J3170" s="2">
        <v>742.952</v>
      </c>
      <c r="K3170" s="2" t="s">
        <v>483</v>
      </c>
    </row>
    <row r="3171" spans="9:11" x14ac:dyDescent="0.25">
      <c r="I3171" s="2">
        <v>1729.008</v>
      </c>
      <c r="J3171" s="2">
        <v>742.952</v>
      </c>
      <c r="K3171" s="2" t="s">
        <v>484</v>
      </c>
    </row>
    <row r="3172" spans="9:11" x14ac:dyDescent="0.25">
      <c r="I3172" s="2">
        <v>1806.768</v>
      </c>
      <c r="J3172" s="2">
        <v>742.952</v>
      </c>
      <c r="K3172" s="2" t="s">
        <v>485</v>
      </c>
    </row>
    <row r="3173" spans="9:11" x14ac:dyDescent="0.25">
      <c r="I3173" s="2">
        <v>1884.528</v>
      </c>
      <c r="J3173" s="2">
        <v>742.952</v>
      </c>
      <c r="K3173" s="2" t="s">
        <v>486</v>
      </c>
    </row>
    <row r="3174" spans="9:11" x14ac:dyDescent="0.25">
      <c r="I3174" s="2">
        <v>1962.288</v>
      </c>
      <c r="J3174" s="2">
        <v>742.952</v>
      </c>
      <c r="K3174" s="2" t="s">
        <v>487</v>
      </c>
    </row>
    <row r="3175" spans="9:11" x14ac:dyDescent="0.25">
      <c r="I3175" s="2">
        <v>2040.048</v>
      </c>
      <c r="J3175" s="2">
        <v>742.952</v>
      </c>
      <c r="K3175" s="2" t="s">
        <v>488</v>
      </c>
    </row>
    <row r="3176" spans="9:11" x14ac:dyDescent="0.25">
      <c r="I3176" s="2">
        <v>2117.808</v>
      </c>
      <c r="J3176" s="2">
        <v>742.952</v>
      </c>
      <c r="K3176" s="2" t="s">
        <v>489</v>
      </c>
    </row>
    <row r="3177" spans="9:11" x14ac:dyDescent="0.25">
      <c r="I3177" s="2">
        <v>2195.5680000000002</v>
      </c>
      <c r="J3177" s="2">
        <v>742.952</v>
      </c>
      <c r="K3177" s="2" t="s">
        <v>490</v>
      </c>
    </row>
    <row r="3178" spans="9:11" x14ac:dyDescent="0.25">
      <c r="I3178" s="2">
        <v>2273.328</v>
      </c>
      <c r="J3178" s="2">
        <v>742.952</v>
      </c>
      <c r="K3178" s="2" t="s">
        <v>491</v>
      </c>
    </row>
    <row r="3179" spans="9:11" x14ac:dyDescent="0.25">
      <c r="I3179" s="2">
        <v>2351.0880000000002</v>
      </c>
      <c r="J3179" s="2">
        <v>742.952</v>
      </c>
      <c r="K3179" s="2" t="s">
        <v>492</v>
      </c>
    </row>
    <row r="3180" spans="9:11" x14ac:dyDescent="0.25">
      <c r="I3180" s="2">
        <v>2428.848</v>
      </c>
      <c r="J3180" s="2">
        <v>742.952</v>
      </c>
      <c r="K3180" s="2" t="s">
        <v>493</v>
      </c>
    </row>
    <row r="3181" spans="9:11" x14ac:dyDescent="0.25">
      <c r="I3181" s="2">
        <v>2506.6080000000002</v>
      </c>
      <c r="J3181" s="2">
        <v>742.952</v>
      </c>
      <c r="K3181" s="2" t="s">
        <v>494</v>
      </c>
    </row>
    <row r="3182" spans="9:11" x14ac:dyDescent="0.25">
      <c r="I3182" s="2">
        <v>2584.3679999999999</v>
      </c>
      <c r="J3182" s="2">
        <v>742.952</v>
      </c>
      <c r="K3182" s="2" t="s">
        <v>495</v>
      </c>
    </row>
    <row r="3183" spans="9:11" x14ac:dyDescent="0.25">
      <c r="I3183" s="2">
        <v>2662.1280000000002</v>
      </c>
      <c r="J3183" s="2">
        <v>742.952</v>
      </c>
      <c r="K3183" s="2" t="s">
        <v>496</v>
      </c>
    </row>
    <row r="3184" spans="9:11" x14ac:dyDescent="0.25">
      <c r="I3184" s="2">
        <v>2739.8879999999999</v>
      </c>
      <c r="J3184" s="2">
        <v>742.952</v>
      </c>
      <c r="K3184" s="2" t="s">
        <v>497</v>
      </c>
    </row>
    <row r="3185" spans="9:11" x14ac:dyDescent="0.25">
      <c r="I3185" s="2">
        <v>2817.6480000000001</v>
      </c>
      <c r="J3185" s="2">
        <v>742.952</v>
      </c>
      <c r="K3185" s="2" t="s">
        <v>498</v>
      </c>
    </row>
    <row r="3186" spans="9:11" x14ac:dyDescent="0.25">
      <c r="I3186" s="2">
        <v>2895.4079999999999</v>
      </c>
      <c r="J3186" s="2">
        <v>742.952</v>
      </c>
      <c r="K3186" s="2" t="s">
        <v>499</v>
      </c>
    </row>
    <row r="3187" spans="9:11" x14ac:dyDescent="0.25">
      <c r="I3187" s="2">
        <v>2973.1680000000101</v>
      </c>
      <c r="J3187" s="2">
        <v>742.952</v>
      </c>
      <c r="K3187" s="2" t="s">
        <v>500</v>
      </c>
    </row>
    <row r="3188" spans="9:11" x14ac:dyDescent="0.25">
      <c r="I3188" s="2">
        <v>3050.9280000000099</v>
      </c>
      <c r="J3188" s="2">
        <v>742.952</v>
      </c>
      <c r="K3188" s="2" t="s">
        <v>501</v>
      </c>
    </row>
    <row r="3189" spans="9:11" x14ac:dyDescent="0.25">
      <c r="I3189" s="2">
        <v>3128.6880000000101</v>
      </c>
      <c r="J3189" s="2">
        <v>742.952</v>
      </c>
      <c r="K3189" s="2" t="s">
        <v>502</v>
      </c>
    </row>
    <row r="3190" spans="9:11" x14ac:dyDescent="0.25">
      <c r="I3190" s="2">
        <v>3206.4480000000099</v>
      </c>
      <c r="J3190" s="2">
        <v>742.952</v>
      </c>
      <c r="K3190" s="2" t="s">
        <v>503</v>
      </c>
    </row>
    <row r="3191" spans="9:11" x14ac:dyDescent="0.25">
      <c r="I3191" s="2">
        <v>3284.2080000000101</v>
      </c>
      <c r="J3191" s="2">
        <v>742.952</v>
      </c>
      <c r="K3191" s="2" t="s">
        <v>504</v>
      </c>
    </row>
    <row r="3192" spans="9:11" x14ac:dyDescent="0.25">
      <c r="I3192" s="2">
        <v>3361.9680000000099</v>
      </c>
      <c r="J3192" s="2">
        <v>742.952</v>
      </c>
      <c r="K3192" s="2" t="s">
        <v>505</v>
      </c>
    </row>
    <row r="3193" spans="9:11" x14ac:dyDescent="0.25">
      <c r="I3193" s="2">
        <v>3439.7280000000101</v>
      </c>
      <c r="J3193" s="2">
        <v>742.952</v>
      </c>
      <c r="K3193" s="2" t="s">
        <v>72</v>
      </c>
    </row>
    <row r="3194" spans="9:11" x14ac:dyDescent="0.25">
      <c r="I3194" s="2">
        <v>3517.4880000000098</v>
      </c>
      <c r="J3194" s="2">
        <v>742.952</v>
      </c>
      <c r="K3194" s="2" t="s">
        <v>72</v>
      </c>
    </row>
    <row r="3195" spans="9:11" x14ac:dyDescent="0.25">
      <c r="I3195" s="2">
        <v>3595.2480000000101</v>
      </c>
      <c r="J3195" s="2">
        <v>742.952</v>
      </c>
      <c r="K3195" s="2" t="s">
        <v>72</v>
      </c>
    </row>
    <row r="3196" spans="9:11" x14ac:dyDescent="0.25">
      <c r="I3196" s="2">
        <v>3673.0080000000098</v>
      </c>
      <c r="J3196" s="2">
        <v>742.952</v>
      </c>
      <c r="K3196" s="2" t="s">
        <v>72</v>
      </c>
    </row>
    <row r="3197" spans="9:11" x14ac:dyDescent="0.25">
      <c r="I3197" s="2">
        <v>3750.76800000001</v>
      </c>
      <c r="J3197" s="2">
        <v>742.952</v>
      </c>
      <c r="K3197" s="2" t="s">
        <v>72</v>
      </c>
    </row>
    <row r="3198" spans="9:11" x14ac:dyDescent="0.25">
      <c r="I3198" s="2">
        <v>3828.5280000000098</v>
      </c>
      <c r="J3198" s="2">
        <v>742.952</v>
      </c>
      <c r="K3198" s="2" t="s">
        <v>72</v>
      </c>
    </row>
    <row r="3199" spans="9:11" x14ac:dyDescent="0.25">
      <c r="I3199" s="2">
        <v>134.928</v>
      </c>
      <c r="J3199" s="2">
        <v>720.29200000000003</v>
      </c>
      <c r="K3199" s="2" t="s">
        <v>72</v>
      </c>
    </row>
    <row r="3200" spans="9:11" x14ac:dyDescent="0.25">
      <c r="I3200" s="2">
        <v>212.68799999999999</v>
      </c>
      <c r="J3200" s="2">
        <v>720.29200000000003</v>
      </c>
      <c r="K3200" s="2" t="s">
        <v>72</v>
      </c>
    </row>
    <row r="3201" spans="9:11" x14ac:dyDescent="0.25">
      <c r="I3201" s="2">
        <v>290.44799999999998</v>
      </c>
      <c r="J3201" s="2">
        <v>720.29200000000003</v>
      </c>
      <c r="K3201" s="2" t="s">
        <v>72</v>
      </c>
    </row>
    <row r="3202" spans="9:11" x14ac:dyDescent="0.25">
      <c r="I3202" s="2">
        <v>368.20800000000003</v>
      </c>
      <c r="J3202" s="2">
        <v>720.29200000000003</v>
      </c>
      <c r="K3202" s="2" t="s">
        <v>506</v>
      </c>
    </row>
    <row r="3203" spans="9:11" x14ac:dyDescent="0.25">
      <c r="I3203" s="2">
        <v>445.96800000000002</v>
      </c>
      <c r="J3203" s="2">
        <v>720.29200000000003</v>
      </c>
      <c r="K3203" s="2" t="s">
        <v>507</v>
      </c>
    </row>
    <row r="3204" spans="9:11" x14ac:dyDescent="0.25">
      <c r="I3204" s="2">
        <v>523.72799999999995</v>
      </c>
      <c r="J3204" s="2">
        <v>720.29200000000003</v>
      </c>
      <c r="K3204" s="2" t="s">
        <v>508</v>
      </c>
    </row>
    <row r="3205" spans="9:11" x14ac:dyDescent="0.25">
      <c r="I3205" s="2">
        <v>601.48800000000006</v>
      </c>
      <c r="J3205" s="2">
        <v>720.29200000000003</v>
      </c>
      <c r="K3205" s="2" t="s">
        <v>509</v>
      </c>
    </row>
    <row r="3206" spans="9:11" x14ac:dyDescent="0.25">
      <c r="I3206" s="2">
        <v>679.24800000000005</v>
      </c>
      <c r="J3206" s="2">
        <v>720.29200000000003</v>
      </c>
      <c r="K3206" s="2" t="s">
        <v>72</v>
      </c>
    </row>
    <row r="3207" spans="9:11" x14ac:dyDescent="0.25">
      <c r="I3207" s="2">
        <v>757.00800000000004</v>
      </c>
      <c r="J3207" s="2">
        <v>720.29200000000003</v>
      </c>
      <c r="K3207" s="2" t="s">
        <v>510</v>
      </c>
    </row>
    <row r="3208" spans="9:11" x14ac:dyDescent="0.25">
      <c r="I3208" s="2">
        <v>834.76800000000003</v>
      </c>
      <c r="J3208" s="2">
        <v>720.29200000000003</v>
      </c>
      <c r="K3208" s="2" t="s">
        <v>511</v>
      </c>
    </row>
    <row r="3209" spans="9:11" x14ac:dyDescent="0.25">
      <c r="I3209" s="2">
        <v>912.52800000000002</v>
      </c>
      <c r="J3209" s="2">
        <v>720.29200000000003</v>
      </c>
      <c r="K3209" s="2" t="s">
        <v>512</v>
      </c>
    </row>
    <row r="3210" spans="9:11" x14ac:dyDescent="0.25">
      <c r="I3210" s="2">
        <v>990.28800000000001</v>
      </c>
      <c r="J3210" s="2">
        <v>720.29200000000003</v>
      </c>
      <c r="K3210" s="2" t="s">
        <v>513</v>
      </c>
    </row>
    <row r="3211" spans="9:11" x14ac:dyDescent="0.25">
      <c r="I3211" s="2">
        <v>1068.048</v>
      </c>
      <c r="J3211" s="2">
        <v>720.29200000000003</v>
      </c>
      <c r="K3211" s="2" t="s">
        <v>72</v>
      </c>
    </row>
    <row r="3212" spans="9:11" x14ac:dyDescent="0.25">
      <c r="I3212" s="2">
        <v>1145.808</v>
      </c>
      <c r="J3212" s="2">
        <v>720.29200000000003</v>
      </c>
      <c r="K3212" s="2" t="s">
        <v>514</v>
      </c>
    </row>
    <row r="3213" spans="9:11" x14ac:dyDescent="0.25">
      <c r="I3213" s="2">
        <v>1223.568</v>
      </c>
      <c r="J3213" s="2">
        <v>720.29200000000003</v>
      </c>
      <c r="K3213" s="2" t="s">
        <v>515</v>
      </c>
    </row>
    <row r="3214" spans="9:11" x14ac:dyDescent="0.25">
      <c r="I3214" s="2">
        <v>1301.328</v>
      </c>
      <c r="J3214" s="2">
        <v>720.29200000000003</v>
      </c>
      <c r="K3214" s="2" t="s">
        <v>516</v>
      </c>
    </row>
    <row r="3215" spans="9:11" x14ac:dyDescent="0.25">
      <c r="I3215" s="2">
        <v>1379.088</v>
      </c>
      <c r="J3215" s="2">
        <v>720.29200000000003</v>
      </c>
      <c r="K3215" s="2" t="s">
        <v>517</v>
      </c>
    </row>
    <row r="3216" spans="9:11" x14ac:dyDescent="0.25">
      <c r="I3216" s="2">
        <v>1456.848</v>
      </c>
      <c r="J3216" s="2">
        <v>720.29200000000003</v>
      </c>
      <c r="K3216" s="2" t="s">
        <v>72</v>
      </c>
    </row>
    <row r="3217" spans="9:11" x14ac:dyDescent="0.25">
      <c r="I3217" s="2">
        <v>1534.6079999999999</v>
      </c>
      <c r="J3217" s="2">
        <v>720.29200000000003</v>
      </c>
      <c r="K3217" s="2" t="s">
        <v>518</v>
      </c>
    </row>
    <row r="3218" spans="9:11" x14ac:dyDescent="0.25">
      <c r="I3218" s="2">
        <v>1612.3679999999999</v>
      </c>
      <c r="J3218" s="2">
        <v>720.29200000000003</v>
      </c>
      <c r="K3218" s="2" t="s">
        <v>519</v>
      </c>
    </row>
    <row r="3219" spans="9:11" x14ac:dyDescent="0.25">
      <c r="I3219" s="2">
        <v>1690.1279999999999</v>
      </c>
      <c r="J3219" s="2">
        <v>720.29200000000003</v>
      </c>
      <c r="K3219" s="2" t="s">
        <v>520</v>
      </c>
    </row>
    <row r="3220" spans="9:11" x14ac:dyDescent="0.25">
      <c r="I3220" s="2">
        <v>1767.8879999999999</v>
      </c>
      <c r="J3220" s="2">
        <v>720.29200000000003</v>
      </c>
      <c r="K3220" s="2" t="s">
        <v>521</v>
      </c>
    </row>
    <row r="3221" spans="9:11" x14ac:dyDescent="0.25">
      <c r="I3221" s="2">
        <v>1845.6479999999999</v>
      </c>
      <c r="J3221" s="2">
        <v>720.29200000000003</v>
      </c>
      <c r="K3221" s="2" t="s">
        <v>72</v>
      </c>
    </row>
    <row r="3222" spans="9:11" x14ac:dyDescent="0.25">
      <c r="I3222" s="2">
        <v>1923.4079999999999</v>
      </c>
      <c r="J3222" s="2">
        <v>720.29200000000003</v>
      </c>
      <c r="K3222" s="2" t="s">
        <v>522</v>
      </c>
    </row>
    <row r="3223" spans="9:11" x14ac:dyDescent="0.25">
      <c r="I3223" s="2">
        <v>2001.1679999999999</v>
      </c>
      <c r="J3223" s="2">
        <v>720.29200000000003</v>
      </c>
      <c r="K3223" s="2" t="s">
        <v>523</v>
      </c>
    </row>
    <row r="3224" spans="9:11" x14ac:dyDescent="0.25">
      <c r="I3224" s="2">
        <v>2078.9279999999999</v>
      </c>
      <c r="J3224" s="2">
        <v>720.29200000000003</v>
      </c>
      <c r="K3224" s="2" t="s">
        <v>524</v>
      </c>
    </row>
    <row r="3225" spans="9:11" x14ac:dyDescent="0.25">
      <c r="I3225" s="2">
        <v>2156.6880000000001</v>
      </c>
      <c r="J3225" s="2">
        <v>720.29200000000003</v>
      </c>
      <c r="K3225" s="2" t="s">
        <v>525</v>
      </c>
    </row>
    <row r="3226" spans="9:11" x14ac:dyDescent="0.25">
      <c r="I3226" s="2">
        <v>2234.4479999999999</v>
      </c>
      <c r="J3226" s="2">
        <v>720.29200000000003</v>
      </c>
      <c r="K3226" s="2" t="s">
        <v>72</v>
      </c>
    </row>
    <row r="3227" spans="9:11" x14ac:dyDescent="0.25">
      <c r="I3227" s="2">
        <v>2312.2080000000001</v>
      </c>
      <c r="J3227" s="2">
        <v>720.29200000000003</v>
      </c>
      <c r="K3227" s="2" t="s">
        <v>526</v>
      </c>
    </row>
    <row r="3228" spans="9:11" x14ac:dyDescent="0.25">
      <c r="I3228" s="2">
        <v>2389.9679999999998</v>
      </c>
      <c r="J3228" s="2">
        <v>720.29200000000003</v>
      </c>
      <c r="K3228" s="2" t="s">
        <v>527</v>
      </c>
    </row>
    <row r="3229" spans="9:11" x14ac:dyDescent="0.25">
      <c r="I3229" s="2">
        <v>2467.7280000000001</v>
      </c>
      <c r="J3229" s="2">
        <v>720.29200000000003</v>
      </c>
      <c r="K3229" s="2" t="s">
        <v>528</v>
      </c>
    </row>
    <row r="3230" spans="9:11" x14ac:dyDescent="0.25">
      <c r="I3230" s="2">
        <v>2545.4879999999998</v>
      </c>
      <c r="J3230" s="2">
        <v>720.29200000000003</v>
      </c>
      <c r="K3230" s="2" t="s">
        <v>529</v>
      </c>
    </row>
    <row r="3231" spans="9:11" x14ac:dyDescent="0.25">
      <c r="I3231" s="2">
        <v>2623.248</v>
      </c>
      <c r="J3231" s="2">
        <v>720.29200000000003</v>
      </c>
      <c r="K3231" s="2" t="s">
        <v>72</v>
      </c>
    </row>
    <row r="3232" spans="9:11" x14ac:dyDescent="0.25">
      <c r="I3232" s="2">
        <v>2701.0079999999998</v>
      </c>
      <c r="J3232" s="2">
        <v>720.29200000000003</v>
      </c>
      <c r="K3232" s="2" t="s">
        <v>530</v>
      </c>
    </row>
    <row r="3233" spans="9:11" x14ac:dyDescent="0.25">
      <c r="I3233" s="2">
        <v>2778.768</v>
      </c>
      <c r="J3233" s="2">
        <v>720.29200000000003</v>
      </c>
      <c r="K3233" s="2" t="s">
        <v>531</v>
      </c>
    </row>
    <row r="3234" spans="9:11" x14ac:dyDescent="0.25">
      <c r="I3234" s="2">
        <v>2856.5279999999998</v>
      </c>
      <c r="J3234" s="2">
        <v>720.29200000000003</v>
      </c>
      <c r="K3234" s="2" t="s">
        <v>532</v>
      </c>
    </row>
    <row r="3235" spans="9:11" x14ac:dyDescent="0.25">
      <c r="I3235" s="2">
        <v>2934.28800000001</v>
      </c>
      <c r="J3235" s="2">
        <v>720.29200000000003</v>
      </c>
      <c r="K3235" s="2" t="s">
        <v>533</v>
      </c>
    </row>
    <row r="3236" spans="9:11" x14ac:dyDescent="0.25">
      <c r="I3236" s="2">
        <v>3012.0480000000098</v>
      </c>
      <c r="J3236" s="2">
        <v>720.29200000000003</v>
      </c>
      <c r="K3236" s="2" t="s">
        <v>72</v>
      </c>
    </row>
    <row r="3237" spans="9:11" x14ac:dyDescent="0.25">
      <c r="I3237" s="2">
        <v>3089.80800000001</v>
      </c>
      <c r="J3237" s="2">
        <v>720.29200000000003</v>
      </c>
      <c r="K3237" s="2" t="s">
        <v>534</v>
      </c>
    </row>
    <row r="3238" spans="9:11" x14ac:dyDescent="0.25">
      <c r="I3238" s="2">
        <v>3167.5680000000102</v>
      </c>
      <c r="J3238" s="2">
        <v>720.29200000000003</v>
      </c>
      <c r="K3238" s="2" t="s">
        <v>535</v>
      </c>
    </row>
    <row r="3239" spans="9:11" x14ac:dyDescent="0.25">
      <c r="I3239" s="2">
        <v>3245.32800000001</v>
      </c>
      <c r="J3239" s="2">
        <v>720.29200000000003</v>
      </c>
      <c r="K3239" s="2" t="s">
        <v>536</v>
      </c>
    </row>
    <row r="3240" spans="9:11" x14ac:dyDescent="0.25">
      <c r="I3240" s="2">
        <v>3323.0880000000102</v>
      </c>
      <c r="J3240" s="2">
        <v>720.29200000000003</v>
      </c>
      <c r="K3240" s="2" t="s">
        <v>537</v>
      </c>
    </row>
    <row r="3241" spans="9:11" x14ac:dyDescent="0.25">
      <c r="I3241" s="2">
        <v>3400.84800000001</v>
      </c>
      <c r="J3241" s="2">
        <v>720.29200000000003</v>
      </c>
      <c r="K3241" s="2" t="s">
        <v>72</v>
      </c>
    </row>
    <row r="3242" spans="9:11" x14ac:dyDescent="0.25">
      <c r="I3242" s="2">
        <v>3478.6080000000102</v>
      </c>
      <c r="J3242" s="2">
        <v>720.29200000000003</v>
      </c>
      <c r="K3242" s="2" t="s">
        <v>72</v>
      </c>
    </row>
    <row r="3243" spans="9:11" x14ac:dyDescent="0.25">
      <c r="I3243" s="2">
        <v>3556.3680000000099</v>
      </c>
      <c r="J3243" s="2">
        <v>720.29200000000003</v>
      </c>
      <c r="K3243" s="2" t="s">
        <v>72</v>
      </c>
    </row>
    <row r="3244" spans="9:11" x14ac:dyDescent="0.25">
      <c r="I3244" s="2">
        <v>3634.1280000000102</v>
      </c>
      <c r="J3244" s="2">
        <v>720.29200000000003</v>
      </c>
      <c r="K3244" s="2" t="s">
        <v>72</v>
      </c>
    </row>
    <row r="3245" spans="9:11" x14ac:dyDescent="0.25">
      <c r="I3245" s="2">
        <v>3711.8880000000099</v>
      </c>
      <c r="J3245" s="2">
        <v>720.29200000000003</v>
      </c>
      <c r="K3245" s="2" t="s">
        <v>72</v>
      </c>
    </row>
    <row r="3246" spans="9:11" x14ac:dyDescent="0.25">
      <c r="I3246" s="2">
        <v>3789.6480000000101</v>
      </c>
      <c r="J3246" s="2">
        <v>720.29200000000003</v>
      </c>
      <c r="K3246" s="2" t="s">
        <v>72</v>
      </c>
    </row>
    <row r="3247" spans="9:11" x14ac:dyDescent="0.25">
      <c r="I3247" s="2">
        <v>96.048000000000002</v>
      </c>
      <c r="J3247" s="2">
        <v>697.63199999999995</v>
      </c>
      <c r="K3247" s="2" t="s">
        <v>72</v>
      </c>
    </row>
    <row r="3248" spans="9:11" x14ac:dyDescent="0.25">
      <c r="I3248" s="2">
        <v>173.80799999999999</v>
      </c>
      <c r="J3248" s="2">
        <v>697.63199999999995</v>
      </c>
      <c r="K3248" s="2" t="s">
        <v>72</v>
      </c>
    </row>
    <row r="3249" spans="9:11" x14ac:dyDescent="0.25">
      <c r="I3249" s="2">
        <v>251.56800000000001</v>
      </c>
      <c r="J3249" s="2">
        <v>697.63199999999995</v>
      </c>
      <c r="K3249" s="2" t="s">
        <v>72</v>
      </c>
    </row>
    <row r="3250" spans="9:11" x14ac:dyDescent="0.25">
      <c r="I3250" s="2">
        <v>329.32799999999997</v>
      </c>
      <c r="J3250" s="2">
        <v>697.63199999999995</v>
      </c>
      <c r="K3250" s="2" t="s">
        <v>538</v>
      </c>
    </row>
    <row r="3251" spans="9:11" x14ac:dyDescent="0.25">
      <c r="I3251" s="2">
        <v>407.08800000000002</v>
      </c>
      <c r="J3251" s="2">
        <v>697.63199999999995</v>
      </c>
      <c r="K3251" s="2" t="s">
        <v>72</v>
      </c>
    </row>
    <row r="3252" spans="9:11" x14ac:dyDescent="0.25">
      <c r="I3252" s="2">
        <v>484.84800000000001</v>
      </c>
      <c r="J3252" s="2">
        <v>697.63199999999995</v>
      </c>
      <c r="K3252" s="2" t="s">
        <v>539</v>
      </c>
    </row>
    <row r="3253" spans="9:11" x14ac:dyDescent="0.25">
      <c r="I3253" s="2">
        <v>562.60799999999995</v>
      </c>
      <c r="J3253" s="2">
        <v>697.63199999999995</v>
      </c>
      <c r="K3253" s="2" t="s">
        <v>540</v>
      </c>
    </row>
    <row r="3254" spans="9:11" x14ac:dyDescent="0.25">
      <c r="I3254" s="2">
        <v>640.36800000000005</v>
      </c>
      <c r="J3254" s="2">
        <v>697.63199999999995</v>
      </c>
      <c r="K3254" s="2" t="s">
        <v>541</v>
      </c>
    </row>
    <row r="3255" spans="9:11" x14ac:dyDescent="0.25">
      <c r="I3255" s="2">
        <v>718.12800000000004</v>
      </c>
      <c r="J3255" s="2">
        <v>697.63199999999995</v>
      </c>
      <c r="K3255" s="2" t="s">
        <v>542</v>
      </c>
    </row>
    <row r="3256" spans="9:11" x14ac:dyDescent="0.25">
      <c r="I3256" s="2">
        <v>795.88800000000003</v>
      </c>
      <c r="J3256" s="2">
        <v>697.63199999999995</v>
      </c>
      <c r="K3256" s="2" t="s">
        <v>72</v>
      </c>
    </row>
    <row r="3257" spans="9:11" x14ac:dyDescent="0.25">
      <c r="I3257" s="2">
        <v>873.64800000000002</v>
      </c>
      <c r="J3257" s="2">
        <v>697.63199999999995</v>
      </c>
      <c r="K3257" s="2" t="s">
        <v>543</v>
      </c>
    </row>
    <row r="3258" spans="9:11" x14ac:dyDescent="0.25">
      <c r="I3258" s="2">
        <v>951.40800000000002</v>
      </c>
      <c r="J3258" s="2">
        <v>697.63199999999995</v>
      </c>
      <c r="K3258" s="2" t="s">
        <v>544</v>
      </c>
    </row>
    <row r="3259" spans="9:11" x14ac:dyDescent="0.25">
      <c r="I3259" s="2">
        <v>1029.1679999999999</v>
      </c>
      <c r="J3259" s="2">
        <v>697.63199999999995</v>
      </c>
      <c r="K3259" s="2" t="s">
        <v>545</v>
      </c>
    </row>
    <row r="3260" spans="9:11" x14ac:dyDescent="0.25">
      <c r="I3260" s="2">
        <v>1106.9280000000001</v>
      </c>
      <c r="J3260" s="2">
        <v>697.63199999999995</v>
      </c>
      <c r="K3260" s="2" t="s">
        <v>546</v>
      </c>
    </row>
    <row r="3261" spans="9:11" x14ac:dyDescent="0.25">
      <c r="I3261" s="2">
        <v>1184.6880000000001</v>
      </c>
      <c r="J3261" s="2">
        <v>697.63199999999995</v>
      </c>
      <c r="K3261" s="2" t="s">
        <v>72</v>
      </c>
    </row>
    <row r="3262" spans="9:11" x14ac:dyDescent="0.25">
      <c r="I3262" s="2">
        <v>1262.4480000000001</v>
      </c>
      <c r="J3262" s="2">
        <v>697.63199999999995</v>
      </c>
      <c r="K3262" s="2" t="s">
        <v>547</v>
      </c>
    </row>
    <row r="3263" spans="9:11" x14ac:dyDescent="0.25">
      <c r="I3263" s="2">
        <v>1340.2080000000001</v>
      </c>
      <c r="J3263" s="2">
        <v>697.63199999999995</v>
      </c>
      <c r="K3263" s="2" t="s">
        <v>548</v>
      </c>
    </row>
    <row r="3264" spans="9:11" x14ac:dyDescent="0.25">
      <c r="I3264" s="2">
        <v>1417.9680000000001</v>
      </c>
      <c r="J3264" s="2">
        <v>697.63199999999995</v>
      </c>
      <c r="K3264" s="2" t="s">
        <v>549</v>
      </c>
    </row>
    <row r="3265" spans="9:11" x14ac:dyDescent="0.25">
      <c r="I3265" s="2">
        <v>1495.7280000000001</v>
      </c>
      <c r="J3265" s="2">
        <v>697.63199999999995</v>
      </c>
      <c r="K3265" s="2" t="s">
        <v>550</v>
      </c>
    </row>
    <row r="3266" spans="9:11" x14ac:dyDescent="0.25">
      <c r="I3266" s="2">
        <v>1573.4880000000001</v>
      </c>
      <c r="J3266" s="2">
        <v>697.63199999999995</v>
      </c>
      <c r="K3266" s="2" t="s">
        <v>72</v>
      </c>
    </row>
    <row r="3267" spans="9:11" x14ac:dyDescent="0.25">
      <c r="I3267" s="2">
        <v>1651.248</v>
      </c>
      <c r="J3267" s="2">
        <v>697.63199999999995</v>
      </c>
      <c r="K3267" s="2" t="s">
        <v>551</v>
      </c>
    </row>
    <row r="3268" spans="9:11" x14ac:dyDescent="0.25">
      <c r="I3268" s="2">
        <v>1729.008</v>
      </c>
      <c r="J3268" s="2">
        <v>697.63199999999995</v>
      </c>
      <c r="K3268" s="2" t="s">
        <v>552</v>
      </c>
    </row>
    <row r="3269" spans="9:11" x14ac:dyDescent="0.25">
      <c r="I3269" s="2">
        <v>1806.768</v>
      </c>
      <c r="J3269" s="2">
        <v>697.63199999999995</v>
      </c>
      <c r="K3269" s="2" t="s">
        <v>553</v>
      </c>
    </row>
    <row r="3270" spans="9:11" x14ac:dyDescent="0.25">
      <c r="I3270" s="2">
        <v>1884.528</v>
      </c>
      <c r="J3270" s="2">
        <v>697.63199999999995</v>
      </c>
      <c r="K3270" s="2" t="s">
        <v>554</v>
      </c>
    </row>
    <row r="3271" spans="9:11" x14ac:dyDescent="0.25">
      <c r="I3271" s="2">
        <v>1962.288</v>
      </c>
      <c r="J3271" s="2">
        <v>697.63199999999995</v>
      </c>
      <c r="K3271" s="2" t="s">
        <v>72</v>
      </c>
    </row>
    <row r="3272" spans="9:11" x14ac:dyDescent="0.25">
      <c r="I3272" s="2">
        <v>2040.048</v>
      </c>
      <c r="J3272" s="2">
        <v>697.63199999999995</v>
      </c>
      <c r="K3272" s="2" t="s">
        <v>555</v>
      </c>
    </row>
    <row r="3273" spans="9:11" x14ac:dyDescent="0.25">
      <c r="I3273" s="2">
        <v>2117.808</v>
      </c>
      <c r="J3273" s="2">
        <v>697.63199999999995</v>
      </c>
      <c r="K3273" s="2" t="s">
        <v>556</v>
      </c>
    </row>
    <row r="3274" spans="9:11" x14ac:dyDescent="0.25">
      <c r="I3274" s="2">
        <v>2195.5680000000002</v>
      </c>
      <c r="J3274" s="2">
        <v>697.63199999999995</v>
      </c>
      <c r="K3274" s="2" t="s">
        <v>557</v>
      </c>
    </row>
    <row r="3275" spans="9:11" x14ac:dyDescent="0.25">
      <c r="I3275" s="2">
        <v>2273.328</v>
      </c>
      <c r="J3275" s="2">
        <v>697.63199999999995</v>
      </c>
      <c r="K3275" s="2" t="s">
        <v>558</v>
      </c>
    </row>
    <row r="3276" spans="9:11" x14ac:dyDescent="0.25">
      <c r="I3276" s="2">
        <v>2351.0880000000002</v>
      </c>
      <c r="J3276" s="2">
        <v>697.63199999999995</v>
      </c>
      <c r="K3276" s="2" t="s">
        <v>72</v>
      </c>
    </row>
    <row r="3277" spans="9:11" x14ac:dyDescent="0.25">
      <c r="I3277" s="2">
        <v>2428.848</v>
      </c>
      <c r="J3277" s="2">
        <v>697.63199999999995</v>
      </c>
      <c r="K3277" s="2" t="s">
        <v>559</v>
      </c>
    </row>
    <row r="3278" spans="9:11" x14ac:dyDescent="0.25">
      <c r="I3278" s="2">
        <v>2506.6080000000002</v>
      </c>
      <c r="J3278" s="2">
        <v>697.63199999999995</v>
      </c>
      <c r="K3278" s="2" t="s">
        <v>560</v>
      </c>
    </row>
    <row r="3279" spans="9:11" x14ac:dyDescent="0.25">
      <c r="I3279" s="2">
        <v>2584.3679999999999</v>
      </c>
      <c r="J3279" s="2">
        <v>697.63199999999995</v>
      </c>
      <c r="K3279" s="2" t="s">
        <v>561</v>
      </c>
    </row>
    <row r="3280" spans="9:11" x14ac:dyDescent="0.25">
      <c r="I3280" s="2">
        <v>2662.1280000000002</v>
      </c>
      <c r="J3280" s="2">
        <v>697.63199999999995</v>
      </c>
      <c r="K3280" s="2" t="s">
        <v>562</v>
      </c>
    </row>
    <row r="3281" spans="9:11" x14ac:dyDescent="0.25">
      <c r="I3281" s="2">
        <v>2739.8879999999999</v>
      </c>
      <c r="J3281" s="2">
        <v>697.63199999999995</v>
      </c>
      <c r="K3281" s="2" t="s">
        <v>72</v>
      </c>
    </row>
    <row r="3282" spans="9:11" x14ac:dyDescent="0.25">
      <c r="I3282" s="2">
        <v>2817.6480000000001</v>
      </c>
      <c r="J3282" s="2">
        <v>697.63199999999995</v>
      </c>
      <c r="K3282" s="2" t="s">
        <v>563</v>
      </c>
    </row>
    <row r="3283" spans="9:11" x14ac:dyDescent="0.25">
      <c r="I3283" s="2">
        <v>2895.4079999999999</v>
      </c>
      <c r="J3283" s="2">
        <v>697.63199999999995</v>
      </c>
      <c r="K3283" s="2" t="s">
        <v>564</v>
      </c>
    </row>
    <row r="3284" spans="9:11" x14ac:dyDescent="0.25">
      <c r="I3284" s="2">
        <v>2973.1680000000101</v>
      </c>
      <c r="J3284" s="2">
        <v>697.63199999999995</v>
      </c>
      <c r="K3284" s="2" t="s">
        <v>565</v>
      </c>
    </row>
    <row r="3285" spans="9:11" x14ac:dyDescent="0.25">
      <c r="I3285" s="2">
        <v>3050.9280000000099</v>
      </c>
      <c r="J3285" s="2">
        <v>697.63199999999995</v>
      </c>
      <c r="K3285" s="2" t="s">
        <v>566</v>
      </c>
    </row>
    <row r="3286" spans="9:11" x14ac:dyDescent="0.25">
      <c r="I3286" s="2">
        <v>3128.6880000000101</v>
      </c>
      <c r="J3286" s="2">
        <v>697.63199999999995</v>
      </c>
      <c r="K3286" s="2" t="s">
        <v>72</v>
      </c>
    </row>
    <row r="3287" spans="9:11" x14ac:dyDescent="0.25">
      <c r="I3287" s="2">
        <v>3206.4480000000099</v>
      </c>
      <c r="J3287" s="2">
        <v>697.63199999999995</v>
      </c>
      <c r="K3287" s="2" t="s">
        <v>567</v>
      </c>
    </row>
    <row r="3288" spans="9:11" x14ac:dyDescent="0.25">
      <c r="I3288" s="2">
        <v>3284.2080000000101</v>
      </c>
      <c r="J3288" s="2">
        <v>697.63199999999995</v>
      </c>
      <c r="K3288" s="2" t="s">
        <v>568</v>
      </c>
    </row>
    <row r="3289" spans="9:11" x14ac:dyDescent="0.25">
      <c r="I3289" s="2">
        <v>3361.9680000000099</v>
      </c>
      <c r="J3289" s="2">
        <v>697.63199999999995</v>
      </c>
      <c r="K3289" s="2" t="s">
        <v>569</v>
      </c>
    </row>
    <row r="3290" spans="9:11" x14ac:dyDescent="0.25">
      <c r="I3290" s="2">
        <v>3439.7280000000101</v>
      </c>
      <c r="J3290" s="2">
        <v>697.63199999999995</v>
      </c>
      <c r="K3290" s="2" t="s">
        <v>72</v>
      </c>
    </row>
    <row r="3291" spans="9:11" x14ac:dyDescent="0.25">
      <c r="I3291" s="2">
        <v>3517.4880000000098</v>
      </c>
      <c r="J3291" s="2">
        <v>697.63199999999995</v>
      </c>
      <c r="K3291" s="2" t="s">
        <v>72</v>
      </c>
    </row>
    <row r="3292" spans="9:11" x14ac:dyDescent="0.25">
      <c r="I3292" s="2">
        <v>3595.2480000000101</v>
      </c>
      <c r="J3292" s="2">
        <v>697.63199999999995</v>
      </c>
      <c r="K3292" s="2" t="s">
        <v>72</v>
      </c>
    </row>
    <row r="3293" spans="9:11" x14ac:dyDescent="0.25">
      <c r="I3293" s="2">
        <v>3673.0080000000098</v>
      </c>
      <c r="J3293" s="2">
        <v>697.63199999999995</v>
      </c>
      <c r="K3293" s="2" t="s">
        <v>1425</v>
      </c>
    </row>
    <row r="3294" spans="9:11" x14ac:dyDescent="0.25">
      <c r="I3294" s="2">
        <v>3750.76800000001</v>
      </c>
      <c r="J3294" s="2">
        <v>697.63199999999995</v>
      </c>
      <c r="K3294" s="2" t="s">
        <v>72</v>
      </c>
    </row>
    <row r="3295" spans="9:11" x14ac:dyDescent="0.25">
      <c r="I3295" s="2">
        <v>3828.5280000000098</v>
      </c>
      <c r="J3295" s="2">
        <v>697.63199999999995</v>
      </c>
      <c r="K3295" s="2" t="s">
        <v>1426</v>
      </c>
    </row>
    <row r="3296" spans="9:11" x14ac:dyDescent="0.25">
      <c r="I3296" s="2">
        <v>134.928</v>
      </c>
      <c r="J3296" s="2">
        <v>674.97199999999998</v>
      </c>
      <c r="K3296" s="2" t="s">
        <v>72</v>
      </c>
    </row>
    <row r="3297" spans="9:11" x14ac:dyDescent="0.25">
      <c r="I3297" s="2">
        <v>212.68799999999999</v>
      </c>
      <c r="J3297" s="2">
        <v>674.97199999999998</v>
      </c>
      <c r="K3297" s="2" t="s">
        <v>72</v>
      </c>
    </row>
    <row r="3298" spans="9:11" x14ac:dyDescent="0.25">
      <c r="I3298" s="2">
        <v>290.44799999999998</v>
      </c>
      <c r="J3298" s="2">
        <v>674.97199999999998</v>
      </c>
      <c r="K3298" s="2" t="s">
        <v>570</v>
      </c>
    </row>
    <row r="3299" spans="9:11" x14ac:dyDescent="0.25">
      <c r="I3299" s="2">
        <v>368.20800000000003</v>
      </c>
      <c r="J3299" s="2">
        <v>674.97199999999998</v>
      </c>
      <c r="K3299" s="2" t="s">
        <v>571</v>
      </c>
    </row>
    <row r="3300" spans="9:11" x14ac:dyDescent="0.25">
      <c r="I3300" s="2">
        <v>445.96800000000002</v>
      </c>
      <c r="J3300" s="2">
        <v>674.97199999999998</v>
      </c>
      <c r="K3300" s="2" t="s">
        <v>572</v>
      </c>
    </row>
    <row r="3301" spans="9:11" x14ac:dyDescent="0.25">
      <c r="I3301" s="2">
        <v>523.72799999999995</v>
      </c>
      <c r="J3301" s="2">
        <v>674.97199999999998</v>
      </c>
      <c r="K3301" s="2" t="s">
        <v>72</v>
      </c>
    </row>
    <row r="3302" spans="9:11" x14ac:dyDescent="0.25">
      <c r="I3302" s="2">
        <v>601.48800000000006</v>
      </c>
      <c r="J3302" s="2">
        <v>674.97199999999998</v>
      </c>
      <c r="K3302" s="2" t="s">
        <v>573</v>
      </c>
    </row>
    <row r="3303" spans="9:11" x14ac:dyDescent="0.25">
      <c r="I3303" s="2">
        <v>679.24800000000005</v>
      </c>
      <c r="J3303" s="2">
        <v>674.97199999999998</v>
      </c>
      <c r="K3303" s="2" t="s">
        <v>574</v>
      </c>
    </row>
    <row r="3304" spans="9:11" x14ac:dyDescent="0.25">
      <c r="I3304" s="2">
        <v>757.00800000000004</v>
      </c>
      <c r="J3304" s="2">
        <v>674.97199999999998</v>
      </c>
      <c r="K3304" s="2" t="s">
        <v>575</v>
      </c>
    </row>
    <row r="3305" spans="9:11" x14ac:dyDescent="0.25">
      <c r="I3305" s="2">
        <v>834.76800000000003</v>
      </c>
      <c r="J3305" s="2">
        <v>674.97199999999998</v>
      </c>
      <c r="K3305" s="2" t="s">
        <v>576</v>
      </c>
    </row>
    <row r="3306" spans="9:11" x14ac:dyDescent="0.25">
      <c r="I3306" s="2">
        <v>912.52800000000002</v>
      </c>
      <c r="J3306" s="2">
        <v>674.97199999999998</v>
      </c>
      <c r="K3306" s="2" t="s">
        <v>72</v>
      </c>
    </row>
    <row r="3307" spans="9:11" x14ac:dyDescent="0.25">
      <c r="I3307" s="2">
        <v>990.28800000000001</v>
      </c>
      <c r="J3307" s="2">
        <v>674.97199999999998</v>
      </c>
      <c r="K3307" s="2" t="s">
        <v>577</v>
      </c>
    </row>
    <row r="3308" spans="9:11" x14ac:dyDescent="0.25">
      <c r="I3308" s="2">
        <v>1068.048</v>
      </c>
      <c r="J3308" s="2">
        <v>674.97199999999998</v>
      </c>
      <c r="K3308" s="2" t="s">
        <v>578</v>
      </c>
    </row>
    <row r="3309" spans="9:11" x14ac:dyDescent="0.25">
      <c r="I3309" s="2">
        <v>1145.808</v>
      </c>
      <c r="J3309" s="2">
        <v>674.97199999999998</v>
      </c>
      <c r="K3309" s="2" t="s">
        <v>579</v>
      </c>
    </row>
    <row r="3310" spans="9:11" x14ac:dyDescent="0.25">
      <c r="I3310" s="2">
        <v>1223.568</v>
      </c>
      <c r="J3310" s="2">
        <v>674.97199999999998</v>
      </c>
      <c r="K3310" s="2" t="s">
        <v>580</v>
      </c>
    </row>
    <row r="3311" spans="9:11" x14ac:dyDescent="0.25">
      <c r="I3311" s="2">
        <v>1301.328</v>
      </c>
      <c r="J3311" s="2">
        <v>674.97199999999998</v>
      </c>
      <c r="K3311" s="2" t="s">
        <v>72</v>
      </c>
    </row>
    <row r="3312" spans="9:11" x14ac:dyDescent="0.25">
      <c r="I3312" s="2">
        <v>1379.088</v>
      </c>
      <c r="J3312" s="2">
        <v>674.97199999999998</v>
      </c>
      <c r="K3312" s="2" t="s">
        <v>581</v>
      </c>
    </row>
    <row r="3313" spans="9:11" x14ac:dyDescent="0.25">
      <c r="I3313" s="2">
        <v>1456.848</v>
      </c>
      <c r="J3313" s="2">
        <v>674.97199999999998</v>
      </c>
      <c r="K3313" s="2" t="s">
        <v>582</v>
      </c>
    </row>
    <row r="3314" spans="9:11" x14ac:dyDescent="0.25">
      <c r="I3314" s="2">
        <v>1534.6079999999999</v>
      </c>
      <c r="J3314" s="2">
        <v>674.97199999999998</v>
      </c>
      <c r="K3314" s="2" t="s">
        <v>583</v>
      </c>
    </row>
    <row r="3315" spans="9:11" x14ac:dyDescent="0.25">
      <c r="I3315" s="2">
        <v>1612.3679999999999</v>
      </c>
      <c r="J3315" s="2">
        <v>674.97199999999998</v>
      </c>
      <c r="K3315" s="2" t="s">
        <v>584</v>
      </c>
    </row>
    <row r="3316" spans="9:11" x14ac:dyDescent="0.25">
      <c r="I3316" s="2">
        <v>1690.1279999999999</v>
      </c>
      <c r="J3316" s="2">
        <v>674.97199999999998</v>
      </c>
      <c r="K3316" s="2" t="s">
        <v>72</v>
      </c>
    </row>
    <row r="3317" spans="9:11" x14ac:dyDescent="0.25">
      <c r="I3317" s="2">
        <v>1767.8879999999999</v>
      </c>
      <c r="J3317" s="2">
        <v>674.97199999999998</v>
      </c>
      <c r="K3317" s="2" t="s">
        <v>585</v>
      </c>
    </row>
    <row r="3318" spans="9:11" x14ac:dyDescent="0.25">
      <c r="I3318" s="2">
        <v>1845.6479999999999</v>
      </c>
      <c r="J3318" s="2">
        <v>674.97199999999998</v>
      </c>
      <c r="K3318" s="2" t="s">
        <v>586</v>
      </c>
    </row>
    <row r="3319" spans="9:11" x14ac:dyDescent="0.25">
      <c r="I3319" s="2">
        <v>1923.4079999999999</v>
      </c>
      <c r="J3319" s="2">
        <v>674.97199999999998</v>
      </c>
      <c r="K3319" s="2" t="s">
        <v>587</v>
      </c>
    </row>
    <row r="3320" spans="9:11" x14ac:dyDescent="0.25">
      <c r="I3320" s="2">
        <v>2001.1679999999999</v>
      </c>
      <c r="J3320" s="2">
        <v>674.97199999999998</v>
      </c>
      <c r="K3320" s="2" t="s">
        <v>588</v>
      </c>
    </row>
    <row r="3321" spans="9:11" x14ac:dyDescent="0.25">
      <c r="I3321" s="2">
        <v>2078.9279999999999</v>
      </c>
      <c r="J3321" s="2">
        <v>674.97199999999998</v>
      </c>
      <c r="K3321" s="2" t="s">
        <v>72</v>
      </c>
    </row>
    <row r="3322" spans="9:11" x14ac:dyDescent="0.25">
      <c r="I3322" s="2">
        <v>2156.6880000000001</v>
      </c>
      <c r="J3322" s="2">
        <v>674.97199999999998</v>
      </c>
      <c r="K3322" s="2" t="s">
        <v>589</v>
      </c>
    </row>
    <row r="3323" spans="9:11" x14ac:dyDescent="0.25">
      <c r="I3323" s="2">
        <v>2234.4479999999999</v>
      </c>
      <c r="J3323" s="2">
        <v>674.97199999999998</v>
      </c>
      <c r="K3323" s="2" t="s">
        <v>590</v>
      </c>
    </row>
    <row r="3324" spans="9:11" x14ac:dyDescent="0.25">
      <c r="I3324" s="2">
        <v>2312.2080000000001</v>
      </c>
      <c r="J3324" s="2">
        <v>674.97199999999998</v>
      </c>
      <c r="K3324" s="2" t="s">
        <v>591</v>
      </c>
    </row>
    <row r="3325" spans="9:11" x14ac:dyDescent="0.25">
      <c r="I3325" s="2">
        <v>2389.9679999999998</v>
      </c>
      <c r="J3325" s="2">
        <v>674.97199999999998</v>
      </c>
      <c r="K3325" s="2" t="s">
        <v>592</v>
      </c>
    </row>
    <row r="3326" spans="9:11" x14ac:dyDescent="0.25">
      <c r="I3326" s="2">
        <v>2467.7280000000001</v>
      </c>
      <c r="J3326" s="2">
        <v>674.97199999999998</v>
      </c>
      <c r="K3326" s="2" t="s">
        <v>72</v>
      </c>
    </row>
    <row r="3327" spans="9:11" x14ac:dyDescent="0.25">
      <c r="I3327" s="2">
        <v>2545.4879999999998</v>
      </c>
      <c r="J3327" s="2">
        <v>674.97199999999998</v>
      </c>
      <c r="K3327" s="2" t="s">
        <v>593</v>
      </c>
    </row>
    <row r="3328" spans="9:11" x14ac:dyDescent="0.25">
      <c r="I3328" s="2">
        <v>2623.248</v>
      </c>
      <c r="J3328" s="2">
        <v>674.97199999999998</v>
      </c>
      <c r="K3328" s="2" t="s">
        <v>594</v>
      </c>
    </row>
    <row r="3329" spans="9:11" x14ac:dyDescent="0.25">
      <c r="I3329" s="2">
        <v>2701.0079999999998</v>
      </c>
      <c r="J3329" s="2">
        <v>674.97199999999998</v>
      </c>
      <c r="K3329" s="2" t="s">
        <v>595</v>
      </c>
    </row>
    <row r="3330" spans="9:11" x14ac:dyDescent="0.25">
      <c r="I3330" s="2">
        <v>2778.768</v>
      </c>
      <c r="J3330" s="2">
        <v>674.97199999999998</v>
      </c>
      <c r="K3330" s="2" t="s">
        <v>596</v>
      </c>
    </row>
    <row r="3331" spans="9:11" x14ac:dyDescent="0.25">
      <c r="I3331" s="2">
        <v>2856.5279999999998</v>
      </c>
      <c r="J3331" s="2">
        <v>674.97199999999998</v>
      </c>
      <c r="K3331" s="2" t="s">
        <v>72</v>
      </c>
    </row>
    <row r="3332" spans="9:11" x14ac:dyDescent="0.25">
      <c r="I3332" s="2">
        <v>2934.28800000001</v>
      </c>
      <c r="J3332" s="2">
        <v>674.97199999999998</v>
      </c>
      <c r="K3332" s="2" t="s">
        <v>597</v>
      </c>
    </row>
    <row r="3333" spans="9:11" x14ac:dyDescent="0.25">
      <c r="I3333" s="2">
        <v>3012.0480000000098</v>
      </c>
      <c r="J3333" s="2">
        <v>674.97199999999998</v>
      </c>
      <c r="K3333" s="2" t="s">
        <v>598</v>
      </c>
    </row>
    <row r="3334" spans="9:11" x14ac:dyDescent="0.25">
      <c r="I3334" s="2">
        <v>3089.80800000001</v>
      </c>
      <c r="J3334" s="2">
        <v>674.97199999999998</v>
      </c>
      <c r="K3334" s="2" t="s">
        <v>599</v>
      </c>
    </row>
    <row r="3335" spans="9:11" x14ac:dyDescent="0.25">
      <c r="I3335" s="2">
        <v>3167.5680000000102</v>
      </c>
      <c r="J3335" s="2">
        <v>674.97199999999998</v>
      </c>
      <c r="K3335" s="2" t="s">
        <v>600</v>
      </c>
    </row>
    <row r="3336" spans="9:11" x14ac:dyDescent="0.25">
      <c r="I3336" s="2">
        <v>3245.32800000001</v>
      </c>
      <c r="J3336" s="2">
        <v>674.97199999999998</v>
      </c>
      <c r="K3336" s="2" t="s">
        <v>72</v>
      </c>
    </row>
    <row r="3337" spans="9:11" x14ac:dyDescent="0.25">
      <c r="I3337" s="2">
        <v>3323.0880000000102</v>
      </c>
      <c r="J3337" s="2">
        <v>674.97199999999998</v>
      </c>
      <c r="K3337" s="2" t="s">
        <v>601</v>
      </c>
    </row>
    <row r="3338" spans="9:11" x14ac:dyDescent="0.25">
      <c r="I3338" s="2">
        <v>3400.84800000001</v>
      </c>
      <c r="J3338" s="2">
        <v>674.97199999999998</v>
      </c>
      <c r="K3338" s="2" t="s">
        <v>72</v>
      </c>
    </row>
    <row r="3339" spans="9:11" x14ac:dyDescent="0.25">
      <c r="I3339" s="2">
        <v>3478.6080000000102</v>
      </c>
      <c r="J3339" s="2">
        <v>674.97199999999998</v>
      </c>
      <c r="K3339" s="2" t="s">
        <v>72</v>
      </c>
    </row>
    <row r="3340" spans="9:11" x14ac:dyDescent="0.25">
      <c r="I3340" s="2">
        <v>3556.3680000000099</v>
      </c>
      <c r="J3340" s="2">
        <v>674.97199999999998</v>
      </c>
      <c r="K3340" s="2" t="s">
        <v>72</v>
      </c>
    </row>
    <row r="3341" spans="9:11" x14ac:dyDescent="0.25">
      <c r="I3341" s="2">
        <v>3634.1280000000102</v>
      </c>
      <c r="J3341" s="2">
        <v>674.97199999999998</v>
      </c>
      <c r="K3341" s="2" t="s">
        <v>72</v>
      </c>
    </row>
    <row r="3342" spans="9:11" x14ac:dyDescent="0.25">
      <c r="I3342" s="2">
        <v>3711.8880000000099</v>
      </c>
      <c r="J3342" s="2">
        <v>674.97199999999998</v>
      </c>
      <c r="K3342" s="2" t="s">
        <v>72</v>
      </c>
    </row>
    <row r="3343" spans="9:11" x14ac:dyDescent="0.25">
      <c r="I3343" s="2">
        <v>3789.6480000000101</v>
      </c>
      <c r="J3343" s="2">
        <v>674.97199999999998</v>
      </c>
      <c r="K3343" s="2" t="s">
        <v>72</v>
      </c>
    </row>
    <row r="3344" spans="9:11" x14ac:dyDescent="0.25">
      <c r="I3344" s="2">
        <v>96.048000000000002</v>
      </c>
      <c r="J3344" s="2">
        <v>652.31200000000001</v>
      </c>
      <c r="K3344" s="2" t="s">
        <v>72</v>
      </c>
    </row>
    <row r="3345" spans="9:11" x14ac:dyDescent="0.25">
      <c r="I3345" s="2">
        <v>173.80799999999999</v>
      </c>
      <c r="J3345" s="2">
        <v>652.31200000000001</v>
      </c>
      <c r="K3345" s="2" t="s">
        <v>72</v>
      </c>
    </row>
    <row r="3346" spans="9:11" x14ac:dyDescent="0.25">
      <c r="I3346" s="2">
        <v>251.56800000000001</v>
      </c>
      <c r="J3346" s="2">
        <v>652.31200000000001</v>
      </c>
      <c r="K3346" s="2" t="s">
        <v>72</v>
      </c>
    </row>
    <row r="3347" spans="9:11" x14ac:dyDescent="0.25">
      <c r="I3347" s="2">
        <v>329.32799999999997</v>
      </c>
      <c r="J3347" s="2">
        <v>652.31200000000001</v>
      </c>
      <c r="K3347" s="2" t="s">
        <v>602</v>
      </c>
    </row>
    <row r="3348" spans="9:11" x14ac:dyDescent="0.25">
      <c r="I3348" s="2">
        <v>407.08800000000002</v>
      </c>
      <c r="J3348" s="2">
        <v>652.31200000000001</v>
      </c>
      <c r="K3348" s="2" t="s">
        <v>603</v>
      </c>
    </row>
    <row r="3349" spans="9:11" x14ac:dyDescent="0.25">
      <c r="I3349" s="2">
        <v>484.84800000000001</v>
      </c>
      <c r="J3349" s="2">
        <v>652.31200000000001</v>
      </c>
      <c r="K3349" s="2" t="s">
        <v>604</v>
      </c>
    </row>
    <row r="3350" spans="9:11" x14ac:dyDescent="0.25">
      <c r="I3350" s="2">
        <v>562.60799999999995</v>
      </c>
      <c r="J3350" s="2">
        <v>652.31200000000001</v>
      </c>
      <c r="K3350" s="2" t="s">
        <v>605</v>
      </c>
    </row>
    <row r="3351" spans="9:11" x14ac:dyDescent="0.25">
      <c r="I3351" s="2">
        <v>640.36800000000005</v>
      </c>
      <c r="J3351" s="2">
        <v>652.31200000000001</v>
      </c>
      <c r="K3351" s="2" t="s">
        <v>72</v>
      </c>
    </row>
    <row r="3352" spans="9:11" x14ac:dyDescent="0.25">
      <c r="I3352" s="2">
        <v>718.12800000000004</v>
      </c>
      <c r="J3352" s="2">
        <v>652.31200000000001</v>
      </c>
      <c r="K3352" s="2" t="s">
        <v>606</v>
      </c>
    </row>
    <row r="3353" spans="9:11" x14ac:dyDescent="0.25">
      <c r="I3353" s="2">
        <v>795.88800000000003</v>
      </c>
      <c r="J3353" s="2">
        <v>652.31200000000001</v>
      </c>
      <c r="K3353" s="2" t="s">
        <v>607</v>
      </c>
    </row>
    <row r="3354" spans="9:11" x14ac:dyDescent="0.25">
      <c r="I3354" s="2">
        <v>873.64800000000002</v>
      </c>
      <c r="J3354" s="2">
        <v>652.31200000000001</v>
      </c>
      <c r="K3354" s="2" t="s">
        <v>608</v>
      </c>
    </row>
    <row r="3355" spans="9:11" x14ac:dyDescent="0.25">
      <c r="I3355" s="2">
        <v>951.40800000000002</v>
      </c>
      <c r="J3355" s="2">
        <v>652.31200000000001</v>
      </c>
      <c r="K3355" s="2" t="s">
        <v>609</v>
      </c>
    </row>
    <row r="3356" spans="9:11" x14ac:dyDescent="0.25">
      <c r="I3356" s="2">
        <v>1029.1679999999999</v>
      </c>
      <c r="J3356" s="2">
        <v>652.31200000000001</v>
      </c>
      <c r="K3356" s="2" t="s">
        <v>72</v>
      </c>
    </row>
    <row r="3357" spans="9:11" x14ac:dyDescent="0.25">
      <c r="I3357" s="2">
        <v>1106.9280000000001</v>
      </c>
      <c r="J3357" s="2">
        <v>652.31200000000001</v>
      </c>
      <c r="K3357" s="2" t="s">
        <v>610</v>
      </c>
    </row>
    <row r="3358" spans="9:11" x14ac:dyDescent="0.25">
      <c r="I3358" s="2">
        <v>1184.6880000000001</v>
      </c>
      <c r="J3358" s="2">
        <v>652.31200000000001</v>
      </c>
      <c r="K3358" s="2" t="s">
        <v>611</v>
      </c>
    </row>
    <row r="3359" spans="9:11" x14ac:dyDescent="0.25">
      <c r="I3359" s="2">
        <v>1262.4480000000001</v>
      </c>
      <c r="J3359" s="2">
        <v>652.31200000000001</v>
      </c>
      <c r="K3359" s="2" t="s">
        <v>612</v>
      </c>
    </row>
    <row r="3360" spans="9:11" x14ac:dyDescent="0.25">
      <c r="I3360" s="2">
        <v>1340.2080000000001</v>
      </c>
      <c r="J3360" s="2">
        <v>652.31200000000001</v>
      </c>
      <c r="K3360" s="2" t="s">
        <v>613</v>
      </c>
    </row>
    <row r="3361" spans="9:11" x14ac:dyDescent="0.25">
      <c r="I3361" s="2">
        <v>1417.9680000000001</v>
      </c>
      <c r="J3361" s="2">
        <v>652.31200000000001</v>
      </c>
      <c r="K3361" s="2" t="s">
        <v>72</v>
      </c>
    </row>
    <row r="3362" spans="9:11" x14ac:dyDescent="0.25">
      <c r="I3362" s="2">
        <v>1495.7280000000001</v>
      </c>
      <c r="J3362" s="2">
        <v>652.31200000000001</v>
      </c>
      <c r="K3362" s="2" t="s">
        <v>614</v>
      </c>
    </row>
    <row r="3363" spans="9:11" x14ac:dyDescent="0.25">
      <c r="I3363" s="2">
        <v>1573.4880000000001</v>
      </c>
      <c r="J3363" s="2">
        <v>652.31200000000001</v>
      </c>
      <c r="K3363" s="2" t="s">
        <v>615</v>
      </c>
    </row>
    <row r="3364" spans="9:11" x14ac:dyDescent="0.25">
      <c r="I3364" s="2">
        <v>1651.248</v>
      </c>
      <c r="J3364" s="2">
        <v>652.31200000000001</v>
      </c>
      <c r="K3364" s="2" t="s">
        <v>616</v>
      </c>
    </row>
    <row r="3365" spans="9:11" x14ac:dyDescent="0.25">
      <c r="I3365" s="2">
        <v>1729.008</v>
      </c>
      <c r="J3365" s="2">
        <v>652.31200000000001</v>
      </c>
      <c r="K3365" s="2" t="s">
        <v>617</v>
      </c>
    </row>
    <row r="3366" spans="9:11" x14ac:dyDescent="0.25">
      <c r="I3366" s="2">
        <v>1806.768</v>
      </c>
      <c r="J3366" s="2">
        <v>652.31200000000001</v>
      </c>
      <c r="K3366" s="2" t="s">
        <v>72</v>
      </c>
    </row>
    <row r="3367" spans="9:11" x14ac:dyDescent="0.25">
      <c r="I3367" s="2">
        <v>1884.528</v>
      </c>
      <c r="J3367" s="2">
        <v>652.31200000000001</v>
      </c>
      <c r="K3367" s="2" t="s">
        <v>618</v>
      </c>
    </row>
    <row r="3368" spans="9:11" x14ac:dyDescent="0.25">
      <c r="I3368" s="2">
        <v>1962.288</v>
      </c>
      <c r="J3368" s="2">
        <v>652.31200000000001</v>
      </c>
      <c r="K3368" s="2" t="s">
        <v>619</v>
      </c>
    </row>
    <row r="3369" spans="9:11" x14ac:dyDescent="0.25">
      <c r="I3369" s="2">
        <v>2040.048</v>
      </c>
      <c r="J3369" s="2">
        <v>652.31200000000001</v>
      </c>
      <c r="K3369" s="2" t="s">
        <v>620</v>
      </c>
    </row>
    <row r="3370" spans="9:11" x14ac:dyDescent="0.25">
      <c r="I3370" s="2">
        <v>2117.808</v>
      </c>
      <c r="J3370" s="2">
        <v>652.31200000000001</v>
      </c>
      <c r="K3370" s="2" t="s">
        <v>621</v>
      </c>
    </row>
    <row r="3371" spans="9:11" x14ac:dyDescent="0.25">
      <c r="I3371" s="2">
        <v>2195.5680000000002</v>
      </c>
      <c r="J3371" s="2">
        <v>652.31200000000001</v>
      </c>
      <c r="K3371" s="2" t="s">
        <v>72</v>
      </c>
    </row>
    <row r="3372" spans="9:11" x14ac:dyDescent="0.25">
      <c r="I3372" s="2">
        <v>2273.328</v>
      </c>
      <c r="J3372" s="2">
        <v>652.31200000000001</v>
      </c>
      <c r="K3372" s="2" t="s">
        <v>622</v>
      </c>
    </row>
    <row r="3373" spans="9:11" x14ac:dyDescent="0.25">
      <c r="I3373" s="2">
        <v>2351.0880000000002</v>
      </c>
      <c r="J3373" s="2">
        <v>652.31200000000001</v>
      </c>
      <c r="K3373" s="2" t="s">
        <v>623</v>
      </c>
    </row>
    <row r="3374" spans="9:11" x14ac:dyDescent="0.25">
      <c r="I3374" s="2">
        <v>2428.848</v>
      </c>
      <c r="J3374" s="2">
        <v>652.31200000000001</v>
      </c>
      <c r="K3374" s="2" t="s">
        <v>624</v>
      </c>
    </row>
    <row r="3375" spans="9:11" x14ac:dyDescent="0.25">
      <c r="I3375" s="2">
        <v>2506.6080000000002</v>
      </c>
      <c r="J3375" s="2">
        <v>652.31200000000001</v>
      </c>
      <c r="K3375" s="2" t="s">
        <v>625</v>
      </c>
    </row>
    <row r="3376" spans="9:11" x14ac:dyDescent="0.25">
      <c r="I3376" s="2">
        <v>2584.3679999999999</v>
      </c>
      <c r="J3376" s="2">
        <v>652.31200000000001</v>
      </c>
      <c r="K3376" s="2" t="s">
        <v>72</v>
      </c>
    </row>
    <row r="3377" spans="9:11" x14ac:dyDescent="0.25">
      <c r="I3377" s="2">
        <v>2662.1280000000002</v>
      </c>
      <c r="J3377" s="2">
        <v>652.31200000000001</v>
      </c>
      <c r="K3377" s="2" t="s">
        <v>626</v>
      </c>
    </row>
    <row r="3378" spans="9:11" x14ac:dyDescent="0.25">
      <c r="I3378" s="2">
        <v>2739.8879999999999</v>
      </c>
      <c r="J3378" s="2">
        <v>652.31200000000001</v>
      </c>
      <c r="K3378" s="2" t="s">
        <v>627</v>
      </c>
    </row>
    <row r="3379" spans="9:11" x14ac:dyDescent="0.25">
      <c r="I3379" s="2">
        <v>2817.6480000000001</v>
      </c>
      <c r="J3379" s="2">
        <v>652.31200000000001</v>
      </c>
      <c r="K3379" s="2" t="s">
        <v>628</v>
      </c>
    </row>
    <row r="3380" spans="9:11" x14ac:dyDescent="0.25">
      <c r="I3380" s="2">
        <v>2895.4079999999999</v>
      </c>
      <c r="J3380" s="2">
        <v>652.31200000000001</v>
      </c>
      <c r="K3380" s="2" t="s">
        <v>629</v>
      </c>
    </row>
    <row r="3381" spans="9:11" x14ac:dyDescent="0.25">
      <c r="I3381" s="2">
        <v>2973.1680000000101</v>
      </c>
      <c r="J3381" s="2">
        <v>652.31200000000001</v>
      </c>
      <c r="K3381" s="2" t="s">
        <v>72</v>
      </c>
    </row>
    <row r="3382" spans="9:11" x14ac:dyDescent="0.25">
      <c r="I3382" s="2">
        <v>3050.9280000000099</v>
      </c>
      <c r="J3382" s="2">
        <v>652.31200000000001</v>
      </c>
      <c r="K3382" s="2" t="s">
        <v>630</v>
      </c>
    </row>
    <row r="3383" spans="9:11" x14ac:dyDescent="0.25">
      <c r="I3383" s="2">
        <v>3128.6880000000101</v>
      </c>
      <c r="J3383" s="2">
        <v>652.31200000000001</v>
      </c>
      <c r="K3383" s="2" t="s">
        <v>631</v>
      </c>
    </row>
    <row r="3384" spans="9:11" x14ac:dyDescent="0.25">
      <c r="I3384" s="2">
        <v>3206.4480000000099</v>
      </c>
      <c r="J3384" s="2">
        <v>652.31200000000001</v>
      </c>
      <c r="K3384" s="2" t="s">
        <v>632</v>
      </c>
    </row>
    <row r="3385" spans="9:11" x14ac:dyDescent="0.25">
      <c r="I3385" s="2">
        <v>3284.2080000000101</v>
      </c>
      <c r="J3385" s="2">
        <v>652.31200000000001</v>
      </c>
      <c r="K3385" s="2" t="s">
        <v>633</v>
      </c>
    </row>
    <row r="3386" spans="9:11" x14ac:dyDescent="0.25">
      <c r="I3386" s="2">
        <v>3361.9680000000099</v>
      </c>
      <c r="J3386" s="2">
        <v>652.31200000000001</v>
      </c>
      <c r="K3386" s="2" t="s">
        <v>72</v>
      </c>
    </row>
    <row r="3387" spans="9:11" x14ac:dyDescent="0.25">
      <c r="I3387" s="2">
        <v>3439.7280000000101</v>
      </c>
      <c r="J3387" s="2">
        <v>652.31200000000001</v>
      </c>
      <c r="K3387" s="2" t="s">
        <v>72</v>
      </c>
    </row>
    <row r="3388" spans="9:11" x14ac:dyDescent="0.25">
      <c r="I3388" s="2">
        <v>3517.4880000000098</v>
      </c>
      <c r="J3388" s="2">
        <v>652.31200000000001</v>
      </c>
      <c r="K3388" s="2" t="s">
        <v>72</v>
      </c>
    </row>
    <row r="3389" spans="9:11" x14ac:dyDescent="0.25">
      <c r="I3389" s="2">
        <v>3595.2480000000101</v>
      </c>
      <c r="J3389" s="2">
        <v>652.31200000000001</v>
      </c>
      <c r="K3389" s="2" t="s">
        <v>72</v>
      </c>
    </row>
    <row r="3390" spans="9:11" x14ac:dyDescent="0.25">
      <c r="I3390" s="2">
        <v>3673.0080000000098</v>
      </c>
      <c r="J3390" s="2">
        <v>652.31200000000001</v>
      </c>
      <c r="K3390" s="2" t="s">
        <v>72</v>
      </c>
    </row>
    <row r="3391" spans="9:11" x14ac:dyDescent="0.25">
      <c r="I3391" s="2">
        <v>3750.76800000001</v>
      </c>
      <c r="J3391" s="2">
        <v>652.31200000000001</v>
      </c>
      <c r="K3391" s="2" t="s">
        <v>72</v>
      </c>
    </row>
    <row r="3392" spans="9:11" x14ac:dyDescent="0.25">
      <c r="I3392" s="2">
        <v>3828.5280000000098</v>
      </c>
      <c r="J3392" s="2">
        <v>652.31200000000001</v>
      </c>
      <c r="K3392" s="2" t="s">
        <v>72</v>
      </c>
    </row>
    <row r="3393" spans="9:11" x14ac:dyDescent="0.25">
      <c r="I3393" s="2">
        <v>134.928</v>
      </c>
      <c r="J3393" s="2">
        <v>629.65200000000004</v>
      </c>
      <c r="K3393" s="2" t="s">
        <v>72</v>
      </c>
    </row>
    <row r="3394" spans="9:11" x14ac:dyDescent="0.25">
      <c r="I3394" s="2">
        <v>212.68799999999999</v>
      </c>
      <c r="J3394" s="2">
        <v>629.65200000000004</v>
      </c>
      <c r="K3394" s="2" t="s">
        <v>72</v>
      </c>
    </row>
    <row r="3395" spans="9:11" x14ac:dyDescent="0.25">
      <c r="I3395" s="2">
        <v>290.44799999999998</v>
      </c>
      <c r="J3395" s="2">
        <v>629.65200000000004</v>
      </c>
      <c r="K3395" s="2" t="s">
        <v>634</v>
      </c>
    </row>
    <row r="3396" spans="9:11" x14ac:dyDescent="0.25">
      <c r="I3396" s="2">
        <v>368.20800000000003</v>
      </c>
      <c r="J3396" s="2">
        <v>629.65200000000004</v>
      </c>
      <c r="K3396" s="2" t="s">
        <v>635</v>
      </c>
    </row>
    <row r="3397" spans="9:11" x14ac:dyDescent="0.25">
      <c r="I3397" s="2">
        <v>445.96800000000002</v>
      </c>
      <c r="J3397" s="2">
        <v>629.65200000000004</v>
      </c>
      <c r="K3397" s="2" t="s">
        <v>636</v>
      </c>
    </row>
    <row r="3398" spans="9:11" x14ac:dyDescent="0.25">
      <c r="I3398" s="2">
        <v>523.72799999999995</v>
      </c>
      <c r="J3398" s="2">
        <v>629.65200000000004</v>
      </c>
      <c r="K3398" s="2" t="s">
        <v>637</v>
      </c>
    </row>
    <row r="3399" spans="9:11" x14ac:dyDescent="0.25">
      <c r="I3399" s="2">
        <v>601.48800000000006</v>
      </c>
      <c r="J3399" s="2">
        <v>629.65200000000004</v>
      </c>
      <c r="K3399" s="2" t="s">
        <v>638</v>
      </c>
    </row>
    <row r="3400" spans="9:11" x14ac:dyDescent="0.25">
      <c r="I3400" s="2">
        <v>679.24800000000005</v>
      </c>
      <c r="J3400" s="2">
        <v>629.65200000000004</v>
      </c>
      <c r="K3400" s="2" t="s">
        <v>639</v>
      </c>
    </row>
    <row r="3401" spans="9:11" x14ac:dyDescent="0.25">
      <c r="I3401" s="2">
        <v>757.00800000000004</v>
      </c>
      <c r="J3401" s="2">
        <v>629.65200000000004</v>
      </c>
      <c r="K3401" s="2" t="s">
        <v>640</v>
      </c>
    </row>
    <row r="3402" spans="9:11" x14ac:dyDescent="0.25">
      <c r="I3402" s="2">
        <v>834.76800000000003</v>
      </c>
      <c r="J3402" s="2">
        <v>629.65200000000004</v>
      </c>
      <c r="K3402" s="2" t="s">
        <v>641</v>
      </c>
    </row>
    <row r="3403" spans="9:11" x14ac:dyDescent="0.25">
      <c r="I3403" s="2">
        <v>912.52800000000002</v>
      </c>
      <c r="J3403" s="2">
        <v>629.65200000000004</v>
      </c>
      <c r="K3403" s="2" t="s">
        <v>642</v>
      </c>
    </row>
    <row r="3404" spans="9:11" x14ac:dyDescent="0.25">
      <c r="I3404" s="2">
        <v>990.28800000000001</v>
      </c>
      <c r="J3404" s="2">
        <v>629.65200000000004</v>
      </c>
      <c r="K3404" s="2" t="s">
        <v>643</v>
      </c>
    </row>
    <row r="3405" spans="9:11" x14ac:dyDescent="0.25">
      <c r="I3405" s="2">
        <v>1068.048</v>
      </c>
      <c r="J3405" s="2">
        <v>629.65200000000004</v>
      </c>
      <c r="K3405" s="2" t="s">
        <v>644</v>
      </c>
    </row>
    <row r="3406" spans="9:11" x14ac:dyDescent="0.25">
      <c r="I3406" s="2">
        <v>1145.808</v>
      </c>
      <c r="J3406" s="2">
        <v>629.65200000000004</v>
      </c>
      <c r="K3406" s="2" t="s">
        <v>645</v>
      </c>
    </row>
    <row r="3407" spans="9:11" x14ac:dyDescent="0.25">
      <c r="I3407" s="2">
        <v>1223.568</v>
      </c>
      <c r="J3407" s="2">
        <v>629.65200000000004</v>
      </c>
      <c r="K3407" s="2" t="s">
        <v>646</v>
      </c>
    </row>
    <row r="3408" spans="9:11" x14ac:dyDescent="0.25">
      <c r="I3408" s="2">
        <v>1301.328</v>
      </c>
      <c r="J3408" s="2">
        <v>629.65200000000004</v>
      </c>
      <c r="K3408" s="2" t="s">
        <v>647</v>
      </c>
    </row>
    <row r="3409" spans="9:11" x14ac:dyDescent="0.25">
      <c r="I3409" s="2">
        <v>1379.088</v>
      </c>
      <c r="J3409" s="2">
        <v>629.65200000000004</v>
      </c>
      <c r="K3409" s="2" t="s">
        <v>648</v>
      </c>
    </row>
    <row r="3410" spans="9:11" x14ac:dyDescent="0.25">
      <c r="I3410" s="2">
        <v>1456.848</v>
      </c>
      <c r="J3410" s="2">
        <v>629.65200000000004</v>
      </c>
      <c r="K3410" s="2" t="s">
        <v>649</v>
      </c>
    </row>
    <row r="3411" spans="9:11" x14ac:dyDescent="0.25">
      <c r="I3411" s="2">
        <v>1534.6079999999999</v>
      </c>
      <c r="J3411" s="2">
        <v>629.65200000000004</v>
      </c>
      <c r="K3411" s="2" t="s">
        <v>650</v>
      </c>
    </row>
    <row r="3412" spans="9:11" x14ac:dyDescent="0.25">
      <c r="I3412" s="2">
        <v>1612.3679999999999</v>
      </c>
      <c r="J3412" s="2">
        <v>629.65200000000004</v>
      </c>
      <c r="K3412" s="2" t="s">
        <v>651</v>
      </c>
    </row>
    <row r="3413" spans="9:11" x14ac:dyDescent="0.25">
      <c r="I3413" s="2">
        <v>1690.1279999999999</v>
      </c>
      <c r="J3413" s="2">
        <v>629.65200000000004</v>
      </c>
      <c r="K3413" s="2" t="s">
        <v>652</v>
      </c>
    </row>
    <row r="3414" spans="9:11" x14ac:dyDescent="0.25">
      <c r="I3414" s="2">
        <v>1767.8879999999999</v>
      </c>
      <c r="J3414" s="2">
        <v>629.65200000000004</v>
      </c>
      <c r="K3414" s="2" t="s">
        <v>653</v>
      </c>
    </row>
    <row r="3415" spans="9:11" x14ac:dyDescent="0.25">
      <c r="I3415" s="2">
        <v>1845.6479999999999</v>
      </c>
      <c r="J3415" s="2">
        <v>629.65200000000004</v>
      </c>
      <c r="K3415" s="2" t="s">
        <v>654</v>
      </c>
    </row>
    <row r="3416" spans="9:11" x14ac:dyDescent="0.25">
      <c r="I3416" s="2">
        <v>1923.4079999999999</v>
      </c>
      <c r="J3416" s="2">
        <v>629.65200000000004</v>
      </c>
      <c r="K3416" s="2" t="s">
        <v>655</v>
      </c>
    </row>
    <row r="3417" spans="9:11" x14ac:dyDescent="0.25">
      <c r="I3417" s="2">
        <v>2001.1679999999999</v>
      </c>
      <c r="J3417" s="2">
        <v>629.65200000000004</v>
      </c>
      <c r="K3417" s="2" t="s">
        <v>656</v>
      </c>
    </row>
    <row r="3418" spans="9:11" x14ac:dyDescent="0.25">
      <c r="I3418" s="2">
        <v>2078.9279999999999</v>
      </c>
      <c r="J3418" s="2">
        <v>629.65200000000004</v>
      </c>
      <c r="K3418" s="2" t="s">
        <v>657</v>
      </c>
    </row>
    <row r="3419" spans="9:11" x14ac:dyDescent="0.25">
      <c r="I3419" s="2">
        <v>2156.6880000000001</v>
      </c>
      <c r="J3419" s="2">
        <v>629.65200000000004</v>
      </c>
      <c r="K3419" s="2" t="s">
        <v>658</v>
      </c>
    </row>
    <row r="3420" spans="9:11" x14ac:dyDescent="0.25">
      <c r="I3420" s="2">
        <v>2234.4479999999999</v>
      </c>
      <c r="J3420" s="2">
        <v>629.65200000000004</v>
      </c>
      <c r="K3420" s="2" t="s">
        <v>659</v>
      </c>
    </row>
    <row r="3421" spans="9:11" x14ac:dyDescent="0.25">
      <c r="I3421" s="2">
        <v>2312.2080000000001</v>
      </c>
      <c r="J3421" s="2">
        <v>629.65200000000004</v>
      </c>
      <c r="K3421" s="2" t="s">
        <v>660</v>
      </c>
    </row>
    <row r="3422" spans="9:11" x14ac:dyDescent="0.25">
      <c r="I3422" s="2">
        <v>2389.9679999999998</v>
      </c>
      <c r="J3422" s="2">
        <v>629.65200000000004</v>
      </c>
      <c r="K3422" s="2" t="s">
        <v>661</v>
      </c>
    </row>
    <row r="3423" spans="9:11" x14ac:dyDescent="0.25">
      <c r="I3423" s="2">
        <v>2467.7280000000001</v>
      </c>
      <c r="J3423" s="2">
        <v>629.65200000000004</v>
      </c>
      <c r="K3423" s="2" t="s">
        <v>662</v>
      </c>
    </row>
    <row r="3424" spans="9:11" x14ac:dyDescent="0.25">
      <c r="I3424" s="2">
        <v>2545.4879999999998</v>
      </c>
      <c r="J3424" s="2">
        <v>629.65200000000004</v>
      </c>
      <c r="K3424" s="2" t="s">
        <v>663</v>
      </c>
    </row>
    <row r="3425" spans="9:11" x14ac:dyDescent="0.25">
      <c r="I3425" s="2">
        <v>2623.248</v>
      </c>
      <c r="J3425" s="2">
        <v>629.65200000000004</v>
      </c>
      <c r="K3425" s="2" t="s">
        <v>664</v>
      </c>
    </row>
    <row r="3426" spans="9:11" x14ac:dyDescent="0.25">
      <c r="I3426" s="2">
        <v>2701.0079999999998</v>
      </c>
      <c r="J3426" s="2">
        <v>629.65200000000004</v>
      </c>
      <c r="K3426" s="2" t="s">
        <v>665</v>
      </c>
    </row>
    <row r="3427" spans="9:11" x14ac:dyDescent="0.25">
      <c r="I3427" s="2">
        <v>2778.768</v>
      </c>
      <c r="J3427" s="2">
        <v>629.65200000000004</v>
      </c>
      <c r="K3427" s="2" t="s">
        <v>666</v>
      </c>
    </row>
    <row r="3428" spans="9:11" x14ac:dyDescent="0.25">
      <c r="I3428" s="2">
        <v>2856.5279999999998</v>
      </c>
      <c r="J3428" s="2">
        <v>629.65200000000004</v>
      </c>
      <c r="K3428" s="2" t="s">
        <v>667</v>
      </c>
    </row>
    <row r="3429" spans="9:11" x14ac:dyDescent="0.25">
      <c r="I3429" s="2">
        <v>2934.28800000001</v>
      </c>
      <c r="J3429" s="2">
        <v>629.65200000000004</v>
      </c>
      <c r="K3429" s="2" t="s">
        <v>668</v>
      </c>
    </row>
    <row r="3430" spans="9:11" x14ac:dyDescent="0.25">
      <c r="I3430" s="2">
        <v>3012.0480000000098</v>
      </c>
      <c r="J3430" s="2">
        <v>629.65200000000004</v>
      </c>
      <c r="K3430" s="2" t="s">
        <v>669</v>
      </c>
    </row>
    <row r="3431" spans="9:11" x14ac:dyDescent="0.25">
      <c r="I3431" s="2">
        <v>3089.80800000001</v>
      </c>
      <c r="J3431" s="2">
        <v>629.65200000000004</v>
      </c>
      <c r="K3431" s="2" t="s">
        <v>670</v>
      </c>
    </row>
    <row r="3432" spans="9:11" x14ac:dyDescent="0.25">
      <c r="I3432" s="2">
        <v>3167.5680000000102</v>
      </c>
      <c r="J3432" s="2">
        <v>629.65200000000004</v>
      </c>
      <c r="K3432" s="2" t="s">
        <v>671</v>
      </c>
    </row>
    <row r="3433" spans="9:11" x14ac:dyDescent="0.25">
      <c r="I3433" s="2">
        <v>3245.32800000001</v>
      </c>
      <c r="J3433" s="2">
        <v>629.65200000000004</v>
      </c>
      <c r="K3433" s="2" t="s">
        <v>672</v>
      </c>
    </row>
    <row r="3434" spans="9:11" x14ac:dyDescent="0.25">
      <c r="I3434" s="2">
        <v>3323.0880000000102</v>
      </c>
      <c r="J3434" s="2">
        <v>629.65200000000004</v>
      </c>
      <c r="K3434" s="2" t="s">
        <v>673</v>
      </c>
    </row>
    <row r="3435" spans="9:11" x14ac:dyDescent="0.25">
      <c r="I3435" s="2">
        <v>3400.84800000001</v>
      </c>
      <c r="J3435" s="2">
        <v>629.65200000000004</v>
      </c>
      <c r="K3435" s="2" t="s">
        <v>72</v>
      </c>
    </row>
    <row r="3436" spans="9:11" x14ac:dyDescent="0.25">
      <c r="I3436" s="2">
        <v>3478.6080000000102</v>
      </c>
      <c r="J3436" s="2">
        <v>629.65200000000004</v>
      </c>
      <c r="K3436" s="2" t="s">
        <v>72</v>
      </c>
    </row>
    <row r="3437" spans="9:11" x14ac:dyDescent="0.25">
      <c r="I3437" s="2">
        <v>3556.3680000000099</v>
      </c>
      <c r="J3437" s="2">
        <v>629.65200000000004</v>
      </c>
      <c r="K3437" s="2" t="s">
        <v>72</v>
      </c>
    </row>
    <row r="3438" spans="9:11" x14ac:dyDescent="0.25">
      <c r="I3438" s="2">
        <v>3634.1280000000102</v>
      </c>
      <c r="J3438" s="2">
        <v>629.65200000000004</v>
      </c>
      <c r="K3438" s="2" t="s">
        <v>72</v>
      </c>
    </row>
    <row r="3439" spans="9:11" x14ac:dyDescent="0.25">
      <c r="I3439" s="2">
        <v>3711.8880000000099</v>
      </c>
      <c r="J3439" s="2">
        <v>629.65200000000004</v>
      </c>
      <c r="K3439" s="2" t="s">
        <v>72</v>
      </c>
    </row>
    <row r="3440" spans="9:11" x14ac:dyDescent="0.25">
      <c r="I3440" s="2">
        <v>3789.6480000000101</v>
      </c>
      <c r="J3440" s="2">
        <v>629.65200000000004</v>
      </c>
      <c r="K3440" s="2" t="s">
        <v>72</v>
      </c>
    </row>
    <row r="3441" spans="9:11" x14ac:dyDescent="0.25">
      <c r="I3441" s="2">
        <v>96.048000000000002</v>
      </c>
      <c r="J3441" s="2">
        <v>606.99199999999996</v>
      </c>
      <c r="K3441" s="2" t="s">
        <v>72</v>
      </c>
    </row>
    <row r="3442" spans="9:11" x14ac:dyDescent="0.25">
      <c r="I3442" s="2">
        <v>173.80799999999999</v>
      </c>
      <c r="J3442" s="2">
        <v>606.99199999999996</v>
      </c>
      <c r="K3442" s="2" t="s">
        <v>72</v>
      </c>
    </row>
    <row r="3443" spans="9:11" x14ac:dyDescent="0.25">
      <c r="I3443" s="2">
        <v>251.56800000000001</v>
      </c>
      <c r="J3443" s="2">
        <v>606.99199999999996</v>
      </c>
      <c r="K3443" s="2" t="s">
        <v>72</v>
      </c>
    </row>
    <row r="3444" spans="9:11" x14ac:dyDescent="0.25">
      <c r="I3444" s="2">
        <v>329.32799999999997</v>
      </c>
      <c r="J3444" s="2">
        <v>606.99199999999996</v>
      </c>
      <c r="K3444" s="2" t="s">
        <v>674</v>
      </c>
    </row>
    <row r="3445" spans="9:11" x14ac:dyDescent="0.25">
      <c r="I3445" s="2">
        <v>407.08800000000002</v>
      </c>
      <c r="J3445" s="2">
        <v>606.99199999999996</v>
      </c>
      <c r="K3445" s="2" t="s">
        <v>675</v>
      </c>
    </row>
    <row r="3446" spans="9:11" x14ac:dyDescent="0.25">
      <c r="I3446" s="2">
        <v>484.84800000000001</v>
      </c>
      <c r="J3446" s="2">
        <v>606.99199999999996</v>
      </c>
      <c r="K3446" s="2" t="s">
        <v>72</v>
      </c>
    </row>
    <row r="3447" spans="9:11" x14ac:dyDescent="0.25">
      <c r="I3447" s="2">
        <v>562.60799999999995</v>
      </c>
      <c r="J3447" s="2">
        <v>606.99199999999996</v>
      </c>
      <c r="K3447" s="2" t="s">
        <v>676</v>
      </c>
    </row>
    <row r="3448" spans="9:11" x14ac:dyDescent="0.25">
      <c r="I3448" s="2">
        <v>640.36800000000005</v>
      </c>
      <c r="J3448" s="2">
        <v>606.99199999999996</v>
      </c>
      <c r="K3448" s="2" t="s">
        <v>677</v>
      </c>
    </row>
    <row r="3449" spans="9:11" x14ac:dyDescent="0.25">
      <c r="I3449" s="2">
        <v>718.12800000000004</v>
      </c>
      <c r="J3449" s="2">
        <v>606.99199999999996</v>
      </c>
      <c r="K3449" s="2" t="s">
        <v>678</v>
      </c>
    </row>
    <row r="3450" spans="9:11" x14ac:dyDescent="0.25">
      <c r="I3450" s="2">
        <v>795.88800000000003</v>
      </c>
      <c r="J3450" s="2">
        <v>606.99199999999996</v>
      </c>
      <c r="K3450" s="2" t="s">
        <v>679</v>
      </c>
    </row>
    <row r="3451" spans="9:11" x14ac:dyDescent="0.25">
      <c r="I3451" s="2">
        <v>873.64800000000002</v>
      </c>
      <c r="J3451" s="2">
        <v>606.99199999999996</v>
      </c>
      <c r="K3451" s="2" t="s">
        <v>72</v>
      </c>
    </row>
    <row r="3452" spans="9:11" x14ac:dyDescent="0.25">
      <c r="I3452" s="2">
        <v>951.40800000000002</v>
      </c>
      <c r="J3452" s="2">
        <v>606.99199999999996</v>
      </c>
      <c r="K3452" s="2" t="s">
        <v>680</v>
      </c>
    </row>
    <row r="3453" spans="9:11" x14ac:dyDescent="0.25">
      <c r="I3453" s="2">
        <v>1029.1679999999999</v>
      </c>
      <c r="J3453" s="2">
        <v>606.99199999999996</v>
      </c>
      <c r="K3453" s="2" t="s">
        <v>681</v>
      </c>
    </row>
    <row r="3454" spans="9:11" x14ac:dyDescent="0.25">
      <c r="I3454" s="2">
        <v>1106.9280000000001</v>
      </c>
      <c r="J3454" s="2">
        <v>606.99199999999996</v>
      </c>
      <c r="K3454" s="2" t="s">
        <v>682</v>
      </c>
    </row>
    <row r="3455" spans="9:11" x14ac:dyDescent="0.25">
      <c r="I3455" s="2">
        <v>1184.6880000000001</v>
      </c>
      <c r="J3455" s="2">
        <v>606.99199999999996</v>
      </c>
      <c r="K3455" s="2" t="s">
        <v>683</v>
      </c>
    </row>
    <row r="3456" spans="9:11" x14ac:dyDescent="0.25">
      <c r="I3456" s="2">
        <v>1262.4480000000001</v>
      </c>
      <c r="J3456" s="2">
        <v>606.99199999999996</v>
      </c>
      <c r="K3456" s="2" t="s">
        <v>72</v>
      </c>
    </row>
    <row r="3457" spans="9:11" x14ac:dyDescent="0.25">
      <c r="I3457" s="2">
        <v>1340.2080000000001</v>
      </c>
      <c r="J3457" s="2">
        <v>606.99199999999996</v>
      </c>
      <c r="K3457" s="2" t="s">
        <v>684</v>
      </c>
    </row>
    <row r="3458" spans="9:11" x14ac:dyDescent="0.25">
      <c r="I3458" s="2">
        <v>1417.9680000000001</v>
      </c>
      <c r="J3458" s="2">
        <v>606.99199999999996</v>
      </c>
      <c r="K3458" s="2" t="s">
        <v>685</v>
      </c>
    </row>
    <row r="3459" spans="9:11" x14ac:dyDescent="0.25">
      <c r="I3459" s="2">
        <v>1495.7280000000001</v>
      </c>
      <c r="J3459" s="2">
        <v>606.99199999999996</v>
      </c>
      <c r="K3459" s="2" t="s">
        <v>686</v>
      </c>
    </row>
    <row r="3460" spans="9:11" x14ac:dyDescent="0.25">
      <c r="I3460" s="2">
        <v>1573.4880000000001</v>
      </c>
      <c r="J3460" s="2">
        <v>606.99199999999996</v>
      </c>
      <c r="K3460" s="2" t="s">
        <v>687</v>
      </c>
    </row>
    <row r="3461" spans="9:11" x14ac:dyDescent="0.25">
      <c r="I3461" s="2">
        <v>1651.248</v>
      </c>
      <c r="J3461" s="2">
        <v>606.99199999999996</v>
      </c>
      <c r="K3461" s="2" t="s">
        <v>72</v>
      </c>
    </row>
    <row r="3462" spans="9:11" x14ac:dyDescent="0.25">
      <c r="I3462" s="2">
        <v>1729.008</v>
      </c>
      <c r="J3462" s="2">
        <v>606.99199999999996</v>
      </c>
      <c r="K3462" s="2" t="s">
        <v>688</v>
      </c>
    </row>
    <row r="3463" spans="9:11" x14ac:dyDescent="0.25">
      <c r="I3463" s="2">
        <v>1806.768</v>
      </c>
      <c r="J3463" s="2">
        <v>606.99199999999996</v>
      </c>
      <c r="K3463" s="2" t="s">
        <v>689</v>
      </c>
    </row>
    <row r="3464" spans="9:11" x14ac:dyDescent="0.25">
      <c r="I3464" s="2">
        <v>1884.528</v>
      </c>
      <c r="J3464" s="2">
        <v>606.99199999999996</v>
      </c>
      <c r="K3464" s="2" t="s">
        <v>690</v>
      </c>
    </row>
    <row r="3465" spans="9:11" x14ac:dyDescent="0.25">
      <c r="I3465" s="2">
        <v>1962.288</v>
      </c>
      <c r="J3465" s="2">
        <v>606.99199999999996</v>
      </c>
      <c r="K3465" s="2" t="s">
        <v>691</v>
      </c>
    </row>
    <row r="3466" spans="9:11" x14ac:dyDescent="0.25">
      <c r="I3466" s="2">
        <v>2040.048</v>
      </c>
      <c r="J3466" s="2">
        <v>606.99199999999996</v>
      </c>
      <c r="K3466" s="2" t="s">
        <v>72</v>
      </c>
    </row>
    <row r="3467" spans="9:11" x14ac:dyDescent="0.25">
      <c r="I3467" s="2">
        <v>2117.808</v>
      </c>
      <c r="J3467" s="2">
        <v>606.99199999999996</v>
      </c>
      <c r="K3467" s="2" t="s">
        <v>692</v>
      </c>
    </row>
    <row r="3468" spans="9:11" x14ac:dyDescent="0.25">
      <c r="I3468" s="2">
        <v>2195.5680000000002</v>
      </c>
      <c r="J3468" s="2">
        <v>606.99199999999996</v>
      </c>
      <c r="K3468" s="2" t="s">
        <v>693</v>
      </c>
    </row>
    <row r="3469" spans="9:11" x14ac:dyDescent="0.25">
      <c r="I3469" s="2">
        <v>2273.328</v>
      </c>
      <c r="J3469" s="2">
        <v>606.99199999999996</v>
      </c>
      <c r="K3469" s="2" t="s">
        <v>694</v>
      </c>
    </row>
    <row r="3470" spans="9:11" x14ac:dyDescent="0.25">
      <c r="I3470" s="2">
        <v>2351.0880000000002</v>
      </c>
      <c r="J3470" s="2">
        <v>606.99199999999996</v>
      </c>
      <c r="K3470" s="2" t="s">
        <v>695</v>
      </c>
    </row>
    <row r="3471" spans="9:11" x14ac:dyDescent="0.25">
      <c r="I3471" s="2">
        <v>2428.848</v>
      </c>
      <c r="J3471" s="2">
        <v>606.99199999999996</v>
      </c>
      <c r="K3471" s="2" t="s">
        <v>72</v>
      </c>
    </row>
    <row r="3472" spans="9:11" x14ac:dyDescent="0.25">
      <c r="I3472" s="2">
        <v>2506.6080000000002</v>
      </c>
      <c r="J3472" s="2">
        <v>606.99199999999996</v>
      </c>
      <c r="K3472" s="2" t="s">
        <v>696</v>
      </c>
    </row>
    <row r="3473" spans="9:11" x14ac:dyDescent="0.25">
      <c r="I3473" s="2">
        <v>2584.3679999999999</v>
      </c>
      <c r="J3473" s="2">
        <v>606.99199999999996</v>
      </c>
      <c r="K3473" s="2" t="s">
        <v>697</v>
      </c>
    </row>
    <row r="3474" spans="9:11" x14ac:dyDescent="0.25">
      <c r="I3474" s="2">
        <v>2662.1280000000002</v>
      </c>
      <c r="J3474" s="2">
        <v>606.99199999999996</v>
      </c>
      <c r="K3474" s="2" t="s">
        <v>698</v>
      </c>
    </row>
    <row r="3475" spans="9:11" x14ac:dyDescent="0.25">
      <c r="I3475" s="2">
        <v>2739.8879999999999</v>
      </c>
      <c r="J3475" s="2">
        <v>606.99199999999996</v>
      </c>
      <c r="K3475" s="2" t="s">
        <v>699</v>
      </c>
    </row>
    <row r="3476" spans="9:11" x14ac:dyDescent="0.25">
      <c r="I3476" s="2">
        <v>2817.6480000000001</v>
      </c>
      <c r="J3476" s="2">
        <v>606.99199999999996</v>
      </c>
      <c r="K3476" s="2" t="s">
        <v>72</v>
      </c>
    </row>
    <row r="3477" spans="9:11" x14ac:dyDescent="0.25">
      <c r="I3477" s="2">
        <v>2895.4079999999999</v>
      </c>
      <c r="J3477" s="2">
        <v>606.99199999999996</v>
      </c>
      <c r="K3477" s="2" t="s">
        <v>700</v>
      </c>
    </row>
    <row r="3478" spans="9:11" x14ac:dyDescent="0.25">
      <c r="I3478" s="2">
        <v>2973.1680000000101</v>
      </c>
      <c r="J3478" s="2">
        <v>606.99199999999996</v>
      </c>
      <c r="K3478" s="2" t="s">
        <v>701</v>
      </c>
    </row>
    <row r="3479" spans="9:11" x14ac:dyDescent="0.25">
      <c r="I3479" s="2">
        <v>3050.9280000000099</v>
      </c>
      <c r="J3479" s="2">
        <v>606.99199999999996</v>
      </c>
      <c r="K3479" s="2" t="s">
        <v>702</v>
      </c>
    </row>
    <row r="3480" spans="9:11" x14ac:dyDescent="0.25">
      <c r="I3480" s="2">
        <v>3128.6880000000101</v>
      </c>
      <c r="J3480" s="2">
        <v>606.99199999999996</v>
      </c>
      <c r="K3480" s="2" t="s">
        <v>703</v>
      </c>
    </row>
    <row r="3481" spans="9:11" x14ac:dyDescent="0.25">
      <c r="I3481" s="2">
        <v>3206.4480000000099</v>
      </c>
      <c r="J3481" s="2">
        <v>606.99199999999996</v>
      </c>
      <c r="K3481" s="2" t="s">
        <v>72</v>
      </c>
    </row>
    <row r="3482" spans="9:11" x14ac:dyDescent="0.25">
      <c r="I3482" s="2">
        <v>3284.2080000000101</v>
      </c>
      <c r="J3482" s="2">
        <v>606.99199999999996</v>
      </c>
      <c r="K3482" s="2" t="s">
        <v>704</v>
      </c>
    </row>
    <row r="3483" spans="9:11" x14ac:dyDescent="0.25">
      <c r="I3483" s="2">
        <v>3361.9680000000099</v>
      </c>
      <c r="J3483" s="2">
        <v>606.99199999999996</v>
      </c>
      <c r="K3483" s="2" t="s">
        <v>705</v>
      </c>
    </row>
    <row r="3484" spans="9:11" x14ac:dyDescent="0.25">
      <c r="I3484" s="2">
        <v>3439.7280000000101</v>
      </c>
      <c r="J3484" s="2">
        <v>606.99199999999996</v>
      </c>
      <c r="K3484" s="2" t="s">
        <v>72</v>
      </c>
    </row>
    <row r="3485" spans="9:11" x14ac:dyDescent="0.25">
      <c r="I3485" s="2">
        <v>3517.4880000000098</v>
      </c>
      <c r="J3485" s="2">
        <v>606.99199999999996</v>
      </c>
      <c r="K3485" s="2" t="s">
        <v>72</v>
      </c>
    </row>
    <row r="3486" spans="9:11" x14ac:dyDescent="0.25">
      <c r="I3486" s="2">
        <v>3595.2480000000101</v>
      </c>
      <c r="J3486" s="2">
        <v>606.99199999999996</v>
      </c>
      <c r="K3486" s="2" t="s">
        <v>72</v>
      </c>
    </row>
    <row r="3487" spans="9:11" x14ac:dyDescent="0.25">
      <c r="I3487" s="2">
        <v>3673.0080000000098</v>
      </c>
      <c r="J3487" s="2">
        <v>606.99199999999996</v>
      </c>
      <c r="K3487" s="2" t="s">
        <v>72</v>
      </c>
    </row>
    <row r="3488" spans="9:11" x14ac:dyDescent="0.25">
      <c r="I3488" s="2">
        <v>3750.76800000001</v>
      </c>
      <c r="J3488" s="2">
        <v>606.99199999999996</v>
      </c>
      <c r="K3488" s="2" t="s">
        <v>72</v>
      </c>
    </row>
    <row r="3489" spans="9:11" x14ac:dyDescent="0.25">
      <c r="I3489" s="2">
        <v>3828.5280000000098</v>
      </c>
      <c r="J3489" s="2">
        <v>606.99199999999996</v>
      </c>
      <c r="K3489" s="2" t="s">
        <v>72</v>
      </c>
    </row>
    <row r="3490" spans="9:11" x14ac:dyDescent="0.25">
      <c r="I3490" s="2">
        <v>134.928</v>
      </c>
      <c r="J3490" s="2">
        <v>584.33199999999999</v>
      </c>
      <c r="K3490" s="2" t="s">
        <v>72</v>
      </c>
    </row>
    <row r="3491" spans="9:11" x14ac:dyDescent="0.25">
      <c r="I3491" s="2">
        <v>212.68799999999999</v>
      </c>
      <c r="J3491" s="2">
        <v>584.33199999999999</v>
      </c>
      <c r="K3491" s="2" t="s">
        <v>72</v>
      </c>
    </row>
    <row r="3492" spans="9:11" x14ac:dyDescent="0.25">
      <c r="I3492" s="2">
        <v>290.44799999999998</v>
      </c>
      <c r="J3492" s="2">
        <v>584.33199999999999</v>
      </c>
      <c r="K3492" s="2" t="s">
        <v>72</v>
      </c>
    </row>
    <row r="3493" spans="9:11" x14ac:dyDescent="0.25">
      <c r="I3493" s="2">
        <v>368.20800000000003</v>
      </c>
      <c r="J3493" s="2">
        <v>584.33199999999999</v>
      </c>
      <c r="K3493" s="2" t="s">
        <v>706</v>
      </c>
    </row>
    <row r="3494" spans="9:11" x14ac:dyDescent="0.25">
      <c r="I3494" s="2">
        <v>445.96800000000002</v>
      </c>
      <c r="J3494" s="2">
        <v>584.33199999999999</v>
      </c>
      <c r="K3494" s="2" t="s">
        <v>73</v>
      </c>
    </row>
    <row r="3495" spans="9:11" x14ac:dyDescent="0.25">
      <c r="I3495" s="2">
        <v>523.72799999999995</v>
      </c>
      <c r="J3495" s="2">
        <v>584.33199999999999</v>
      </c>
      <c r="K3495" s="2" t="s">
        <v>707</v>
      </c>
    </row>
    <row r="3496" spans="9:11" x14ac:dyDescent="0.25">
      <c r="I3496" s="2">
        <v>601.48800000000006</v>
      </c>
      <c r="J3496" s="2">
        <v>584.33199999999999</v>
      </c>
      <c r="K3496" s="2" t="s">
        <v>708</v>
      </c>
    </row>
    <row r="3497" spans="9:11" x14ac:dyDescent="0.25">
      <c r="I3497" s="2">
        <v>679.24800000000005</v>
      </c>
      <c r="J3497" s="2">
        <v>584.33199999999999</v>
      </c>
      <c r="K3497" s="2" t="s">
        <v>72</v>
      </c>
    </row>
    <row r="3498" spans="9:11" x14ac:dyDescent="0.25">
      <c r="I3498" s="2">
        <v>757.00800000000004</v>
      </c>
      <c r="J3498" s="2">
        <v>584.33199999999999</v>
      </c>
      <c r="K3498" s="2" t="s">
        <v>709</v>
      </c>
    </row>
    <row r="3499" spans="9:11" x14ac:dyDescent="0.25">
      <c r="I3499" s="2">
        <v>834.76800000000003</v>
      </c>
      <c r="J3499" s="2">
        <v>584.33199999999999</v>
      </c>
      <c r="K3499" s="2" t="s">
        <v>73</v>
      </c>
    </row>
    <row r="3500" spans="9:11" x14ac:dyDescent="0.25">
      <c r="I3500" s="2">
        <v>912.52800000000002</v>
      </c>
      <c r="J3500" s="2">
        <v>584.33199999999999</v>
      </c>
      <c r="K3500" s="2" t="s">
        <v>710</v>
      </c>
    </row>
    <row r="3501" spans="9:11" x14ac:dyDescent="0.25">
      <c r="I3501" s="2">
        <v>990.28800000000001</v>
      </c>
      <c r="J3501" s="2">
        <v>584.33199999999999</v>
      </c>
      <c r="K3501" s="2" t="s">
        <v>711</v>
      </c>
    </row>
    <row r="3502" spans="9:11" x14ac:dyDescent="0.25">
      <c r="I3502" s="2">
        <v>1068.048</v>
      </c>
      <c r="J3502" s="2">
        <v>584.33199999999999</v>
      </c>
      <c r="K3502" s="2" t="s">
        <v>72</v>
      </c>
    </row>
    <row r="3503" spans="9:11" x14ac:dyDescent="0.25">
      <c r="I3503" s="2">
        <v>1145.808</v>
      </c>
      <c r="J3503" s="2">
        <v>584.33199999999999</v>
      </c>
      <c r="K3503" s="2" t="s">
        <v>712</v>
      </c>
    </row>
    <row r="3504" spans="9:11" x14ac:dyDescent="0.25">
      <c r="I3504" s="2">
        <v>1223.568</v>
      </c>
      <c r="J3504" s="2">
        <v>584.33199999999999</v>
      </c>
      <c r="K3504" s="2" t="s">
        <v>73</v>
      </c>
    </row>
    <row r="3505" spans="9:11" x14ac:dyDescent="0.25">
      <c r="I3505" s="2">
        <v>1301.328</v>
      </c>
      <c r="J3505" s="2">
        <v>584.33199999999999</v>
      </c>
      <c r="K3505" s="2" t="s">
        <v>713</v>
      </c>
    </row>
    <row r="3506" spans="9:11" x14ac:dyDescent="0.25">
      <c r="I3506" s="2">
        <v>1379.088</v>
      </c>
      <c r="J3506" s="2">
        <v>584.33199999999999</v>
      </c>
      <c r="K3506" s="2" t="s">
        <v>714</v>
      </c>
    </row>
    <row r="3507" spans="9:11" x14ac:dyDescent="0.25">
      <c r="I3507" s="2">
        <v>1456.848</v>
      </c>
      <c r="J3507" s="2">
        <v>584.33199999999999</v>
      </c>
      <c r="K3507" s="2" t="s">
        <v>72</v>
      </c>
    </row>
    <row r="3508" spans="9:11" x14ac:dyDescent="0.25">
      <c r="I3508" s="2">
        <v>1534.6079999999999</v>
      </c>
      <c r="J3508" s="2">
        <v>584.33199999999999</v>
      </c>
      <c r="K3508" s="2" t="s">
        <v>715</v>
      </c>
    </row>
    <row r="3509" spans="9:11" x14ac:dyDescent="0.25">
      <c r="I3509" s="2">
        <v>1612.3679999999999</v>
      </c>
      <c r="J3509" s="2">
        <v>584.33199999999999</v>
      </c>
      <c r="K3509" s="2" t="s">
        <v>73</v>
      </c>
    </row>
    <row r="3510" spans="9:11" x14ac:dyDescent="0.25">
      <c r="I3510" s="2">
        <v>1690.1279999999999</v>
      </c>
      <c r="J3510" s="2">
        <v>584.33199999999999</v>
      </c>
      <c r="K3510" s="2" t="s">
        <v>716</v>
      </c>
    </row>
    <row r="3511" spans="9:11" x14ac:dyDescent="0.25">
      <c r="I3511" s="2">
        <v>1767.8879999999999</v>
      </c>
      <c r="J3511" s="2">
        <v>584.33199999999999</v>
      </c>
      <c r="K3511" s="2" t="s">
        <v>717</v>
      </c>
    </row>
    <row r="3512" spans="9:11" x14ac:dyDescent="0.25">
      <c r="I3512" s="2">
        <v>1845.6479999999999</v>
      </c>
      <c r="J3512" s="2">
        <v>584.33199999999999</v>
      </c>
      <c r="K3512" s="2" t="s">
        <v>72</v>
      </c>
    </row>
    <row r="3513" spans="9:11" x14ac:dyDescent="0.25">
      <c r="I3513" s="2">
        <v>1923.4079999999999</v>
      </c>
      <c r="J3513" s="2">
        <v>584.33199999999999</v>
      </c>
      <c r="K3513" s="2" t="s">
        <v>718</v>
      </c>
    </row>
    <row r="3514" spans="9:11" x14ac:dyDescent="0.25">
      <c r="I3514" s="2">
        <v>2001.1679999999999</v>
      </c>
      <c r="J3514" s="2">
        <v>584.33199999999999</v>
      </c>
      <c r="K3514" s="2" t="s">
        <v>73</v>
      </c>
    </row>
    <row r="3515" spans="9:11" x14ac:dyDescent="0.25">
      <c r="I3515" s="2">
        <v>2078.9279999999999</v>
      </c>
      <c r="J3515" s="2">
        <v>584.33199999999999</v>
      </c>
      <c r="K3515" s="2" t="s">
        <v>719</v>
      </c>
    </row>
    <row r="3516" spans="9:11" x14ac:dyDescent="0.25">
      <c r="I3516" s="2">
        <v>2156.6880000000001</v>
      </c>
      <c r="J3516" s="2">
        <v>584.33199999999999</v>
      </c>
      <c r="K3516" s="2" t="s">
        <v>720</v>
      </c>
    </row>
    <row r="3517" spans="9:11" x14ac:dyDescent="0.25">
      <c r="I3517" s="2">
        <v>2234.4479999999999</v>
      </c>
      <c r="J3517" s="2">
        <v>584.33199999999999</v>
      </c>
      <c r="K3517" s="2" t="s">
        <v>72</v>
      </c>
    </row>
    <row r="3518" spans="9:11" x14ac:dyDescent="0.25">
      <c r="I3518" s="2">
        <v>2312.2080000000001</v>
      </c>
      <c r="J3518" s="2">
        <v>584.33199999999999</v>
      </c>
      <c r="K3518" s="2" t="s">
        <v>721</v>
      </c>
    </row>
    <row r="3519" spans="9:11" x14ac:dyDescent="0.25">
      <c r="I3519" s="2">
        <v>2389.9679999999998</v>
      </c>
      <c r="J3519" s="2">
        <v>584.33199999999999</v>
      </c>
      <c r="K3519" s="2" t="s">
        <v>73</v>
      </c>
    </row>
    <row r="3520" spans="9:11" x14ac:dyDescent="0.25">
      <c r="I3520" s="2">
        <v>2467.7280000000001</v>
      </c>
      <c r="J3520" s="2">
        <v>584.33199999999999</v>
      </c>
      <c r="K3520" s="2" t="s">
        <v>722</v>
      </c>
    </row>
    <row r="3521" spans="9:11" x14ac:dyDescent="0.25">
      <c r="I3521" s="2">
        <v>2545.4879999999998</v>
      </c>
      <c r="J3521" s="2">
        <v>584.33199999999999</v>
      </c>
      <c r="K3521" s="2" t="s">
        <v>723</v>
      </c>
    </row>
    <row r="3522" spans="9:11" x14ac:dyDescent="0.25">
      <c r="I3522" s="2">
        <v>2623.248</v>
      </c>
      <c r="J3522" s="2">
        <v>584.33199999999999</v>
      </c>
      <c r="K3522" s="2" t="s">
        <v>72</v>
      </c>
    </row>
    <row r="3523" spans="9:11" x14ac:dyDescent="0.25">
      <c r="I3523" s="2">
        <v>2701.0079999999998</v>
      </c>
      <c r="J3523" s="2">
        <v>584.33199999999999</v>
      </c>
      <c r="K3523" s="2" t="s">
        <v>724</v>
      </c>
    </row>
    <row r="3524" spans="9:11" x14ac:dyDescent="0.25">
      <c r="I3524" s="2">
        <v>2778.768</v>
      </c>
      <c r="J3524" s="2">
        <v>584.33199999999999</v>
      </c>
      <c r="K3524" s="2" t="s">
        <v>73</v>
      </c>
    </row>
    <row r="3525" spans="9:11" x14ac:dyDescent="0.25">
      <c r="I3525" s="2">
        <v>2856.5279999999998</v>
      </c>
      <c r="J3525" s="2">
        <v>584.33199999999999</v>
      </c>
      <c r="K3525" s="2" t="s">
        <v>725</v>
      </c>
    </row>
    <row r="3526" spans="9:11" x14ac:dyDescent="0.25">
      <c r="I3526" s="2">
        <v>2934.28800000001</v>
      </c>
      <c r="J3526" s="2">
        <v>584.33199999999999</v>
      </c>
      <c r="K3526" s="2" t="s">
        <v>726</v>
      </c>
    </row>
    <row r="3527" spans="9:11" x14ac:dyDescent="0.25">
      <c r="I3527" s="2">
        <v>3012.0480000000098</v>
      </c>
      <c r="J3527" s="2">
        <v>584.33199999999999</v>
      </c>
      <c r="K3527" s="2" t="s">
        <v>72</v>
      </c>
    </row>
    <row r="3528" spans="9:11" x14ac:dyDescent="0.25">
      <c r="I3528" s="2">
        <v>3089.80800000001</v>
      </c>
      <c r="J3528" s="2">
        <v>584.33199999999999</v>
      </c>
      <c r="K3528" s="2" t="s">
        <v>727</v>
      </c>
    </row>
    <row r="3529" spans="9:11" x14ac:dyDescent="0.25">
      <c r="I3529" s="2">
        <v>3167.5680000000102</v>
      </c>
      <c r="J3529" s="2">
        <v>584.33199999999999</v>
      </c>
      <c r="K3529" s="2" t="s">
        <v>73</v>
      </c>
    </row>
    <row r="3530" spans="9:11" x14ac:dyDescent="0.25">
      <c r="I3530" s="2">
        <v>3245.32800000001</v>
      </c>
      <c r="J3530" s="2">
        <v>584.33199999999999</v>
      </c>
      <c r="K3530" s="2" t="s">
        <v>728</v>
      </c>
    </row>
    <row r="3531" spans="9:11" x14ac:dyDescent="0.25">
      <c r="I3531" s="2">
        <v>3323.0880000000102</v>
      </c>
      <c r="J3531" s="2">
        <v>584.33199999999999</v>
      </c>
      <c r="K3531" s="2" t="s">
        <v>729</v>
      </c>
    </row>
    <row r="3532" spans="9:11" x14ac:dyDescent="0.25">
      <c r="I3532" s="2">
        <v>3400.84800000001</v>
      </c>
      <c r="J3532" s="2">
        <v>584.33199999999999</v>
      </c>
      <c r="K3532" s="2" t="s">
        <v>72</v>
      </c>
    </row>
    <row r="3533" spans="9:11" x14ac:dyDescent="0.25">
      <c r="I3533" s="2">
        <v>3478.6080000000102</v>
      </c>
      <c r="J3533" s="2">
        <v>584.33199999999999</v>
      </c>
      <c r="K3533" s="2" t="s">
        <v>72</v>
      </c>
    </row>
    <row r="3534" spans="9:11" x14ac:dyDescent="0.25">
      <c r="I3534" s="2">
        <v>3556.3680000000099</v>
      </c>
      <c r="J3534" s="2">
        <v>584.33199999999999</v>
      </c>
      <c r="K3534" s="2" t="s">
        <v>72</v>
      </c>
    </row>
    <row r="3535" spans="9:11" x14ac:dyDescent="0.25">
      <c r="I3535" s="2">
        <v>3634.1280000000102</v>
      </c>
      <c r="J3535" s="2">
        <v>584.33199999999999</v>
      </c>
      <c r="K3535" s="2" t="s">
        <v>1419</v>
      </c>
    </row>
    <row r="3536" spans="9:11" x14ac:dyDescent="0.25">
      <c r="I3536" s="2">
        <v>3711.8880000000099</v>
      </c>
      <c r="J3536" s="2">
        <v>584.33199999999999</v>
      </c>
      <c r="K3536" s="2" t="s">
        <v>72</v>
      </c>
    </row>
    <row r="3537" spans="9:11" x14ac:dyDescent="0.25">
      <c r="I3537" s="2">
        <v>3789.6480000000101</v>
      </c>
      <c r="J3537" s="2">
        <v>584.33199999999999</v>
      </c>
      <c r="K3537" s="2" t="s">
        <v>72</v>
      </c>
    </row>
    <row r="3538" spans="9:11" x14ac:dyDescent="0.25">
      <c r="I3538" s="2">
        <v>96.048000000000002</v>
      </c>
      <c r="J3538" s="2">
        <v>561.67200000000003</v>
      </c>
      <c r="K3538" s="2" t="s">
        <v>72</v>
      </c>
    </row>
    <row r="3539" spans="9:11" x14ac:dyDescent="0.25">
      <c r="I3539" s="2">
        <v>173.80799999999999</v>
      </c>
      <c r="J3539" s="2">
        <v>561.67200000000003</v>
      </c>
      <c r="K3539" s="2" t="s">
        <v>72</v>
      </c>
    </row>
    <row r="3540" spans="9:11" x14ac:dyDescent="0.25">
      <c r="I3540" s="2">
        <v>251.56800000000001</v>
      </c>
      <c r="J3540" s="2">
        <v>561.67200000000003</v>
      </c>
      <c r="K3540" s="2" t="s">
        <v>72</v>
      </c>
    </row>
    <row r="3541" spans="9:11" x14ac:dyDescent="0.25">
      <c r="I3541" s="2">
        <v>329.32799999999997</v>
      </c>
      <c r="J3541" s="2">
        <v>561.67200000000003</v>
      </c>
      <c r="K3541" s="2" t="s">
        <v>73</v>
      </c>
    </row>
    <row r="3542" spans="9:11" x14ac:dyDescent="0.25">
      <c r="I3542" s="2">
        <v>407.08800000000002</v>
      </c>
      <c r="J3542" s="2">
        <v>561.67200000000003</v>
      </c>
      <c r="K3542" s="2" t="s">
        <v>73</v>
      </c>
    </row>
    <row r="3543" spans="9:11" x14ac:dyDescent="0.25">
      <c r="I3543" s="2">
        <v>484.84800000000001</v>
      </c>
      <c r="J3543" s="2">
        <v>561.67200000000003</v>
      </c>
      <c r="K3543" s="2" t="s">
        <v>73</v>
      </c>
    </row>
    <row r="3544" spans="9:11" x14ac:dyDescent="0.25">
      <c r="I3544" s="2">
        <v>562.60799999999995</v>
      </c>
      <c r="J3544" s="2">
        <v>561.67200000000003</v>
      </c>
      <c r="K3544" s="2" t="s">
        <v>73</v>
      </c>
    </row>
    <row r="3545" spans="9:11" x14ac:dyDescent="0.25">
      <c r="I3545" s="2">
        <v>640.36800000000005</v>
      </c>
      <c r="J3545" s="2">
        <v>561.67200000000003</v>
      </c>
      <c r="K3545" s="2" t="s">
        <v>73</v>
      </c>
    </row>
    <row r="3546" spans="9:11" x14ac:dyDescent="0.25">
      <c r="I3546" s="2">
        <v>718.12800000000004</v>
      </c>
      <c r="J3546" s="2">
        <v>561.67200000000003</v>
      </c>
      <c r="K3546" s="2" t="s">
        <v>73</v>
      </c>
    </row>
    <row r="3547" spans="9:11" x14ac:dyDescent="0.25">
      <c r="I3547" s="2">
        <v>795.88800000000003</v>
      </c>
      <c r="J3547" s="2">
        <v>561.67200000000003</v>
      </c>
      <c r="K3547" s="2" t="s">
        <v>73</v>
      </c>
    </row>
    <row r="3548" spans="9:11" x14ac:dyDescent="0.25">
      <c r="I3548" s="2">
        <v>873.64800000000002</v>
      </c>
      <c r="J3548" s="2">
        <v>561.67200000000003</v>
      </c>
      <c r="K3548" s="2" t="s">
        <v>73</v>
      </c>
    </row>
    <row r="3549" spans="9:11" x14ac:dyDescent="0.25">
      <c r="I3549" s="2">
        <v>951.40800000000002</v>
      </c>
      <c r="J3549" s="2">
        <v>561.67200000000003</v>
      </c>
      <c r="K3549" s="2" t="s">
        <v>73</v>
      </c>
    </row>
    <row r="3550" spans="9:11" x14ac:dyDescent="0.25">
      <c r="I3550" s="2">
        <v>1029.1679999999999</v>
      </c>
      <c r="J3550" s="2">
        <v>561.67200000000003</v>
      </c>
      <c r="K3550" s="2" t="s">
        <v>73</v>
      </c>
    </row>
    <row r="3551" spans="9:11" x14ac:dyDescent="0.25">
      <c r="I3551" s="2">
        <v>1106.9280000000001</v>
      </c>
      <c r="J3551" s="2">
        <v>561.67200000000003</v>
      </c>
      <c r="K3551" s="2" t="s">
        <v>73</v>
      </c>
    </row>
    <row r="3552" spans="9:11" x14ac:dyDescent="0.25">
      <c r="I3552" s="2">
        <v>1184.6880000000001</v>
      </c>
      <c r="J3552" s="2">
        <v>561.67200000000003</v>
      </c>
      <c r="K3552" s="2" t="s">
        <v>73</v>
      </c>
    </row>
    <row r="3553" spans="9:11" x14ac:dyDescent="0.25">
      <c r="I3553" s="2">
        <v>1262.4480000000001</v>
      </c>
      <c r="J3553" s="2">
        <v>561.67200000000003</v>
      </c>
      <c r="K3553" s="2" t="s">
        <v>73</v>
      </c>
    </row>
    <row r="3554" spans="9:11" x14ac:dyDescent="0.25">
      <c r="I3554" s="2">
        <v>1340.2080000000001</v>
      </c>
      <c r="J3554" s="2">
        <v>561.67200000000003</v>
      </c>
      <c r="K3554" s="2" t="s">
        <v>73</v>
      </c>
    </row>
    <row r="3555" spans="9:11" x14ac:dyDescent="0.25">
      <c r="I3555" s="2">
        <v>1417.9680000000001</v>
      </c>
      <c r="J3555" s="2">
        <v>561.67200000000003</v>
      </c>
      <c r="K3555" s="2" t="s">
        <v>73</v>
      </c>
    </row>
    <row r="3556" spans="9:11" x14ac:dyDescent="0.25">
      <c r="I3556" s="2">
        <v>1495.7280000000001</v>
      </c>
      <c r="J3556" s="2">
        <v>561.67200000000003</v>
      </c>
      <c r="K3556" s="2" t="s">
        <v>73</v>
      </c>
    </row>
    <row r="3557" spans="9:11" x14ac:dyDescent="0.25">
      <c r="I3557" s="2">
        <v>1573.4880000000001</v>
      </c>
      <c r="J3557" s="2">
        <v>561.67200000000003</v>
      </c>
      <c r="K3557" s="2" t="s">
        <v>73</v>
      </c>
    </row>
    <row r="3558" spans="9:11" x14ac:dyDescent="0.25">
      <c r="I3558" s="2">
        <v>1651.248</v>
      </c>
      <c r="J3558" s="2">
        <v>561.67200000000003</v>
      </c>
      <c r="K3558" s="2" t="s">
        <v>73</v>
      </c>
    </row>
    <row r="3559" spans="9:11" x14ac:dyDescent="0.25">
      <c r="I3559" s="2">
        <v>1729.008</v>
      </c>
      <c r="J3559" s="2">
        <v>561.67200000000003</v>
      </c>
      <c r="K3559" s="2" t="s">
        <v>73</v>
      </c>
    </row>
    <row r="3560" spans="9:11" x14ac:dyDescent="0.25">
      <c r="I3560" s="2">
        <v>1806.768</v>
      </c>
      <c r="J3560" s="2">
        <v>561.67200000000003</v>
      </c>
      <c r="K3560" s="2" t="s">
        <v>73</v>
      </c>
    </row>
    <row r="3561" spans="9:11" x14ac:dyDescent="0.25">
      <c r="I3561" s="2">
        <v>1884.528</v>
      </c>
      <c r="J3561" s="2">
        <v>561.67200000000003</v>
      </c>
      <c r="K3561" s="2" t="s">
        <v>73</v>
      </c>
    </row>
    <row r="3562" spans="9:11" x14ac:dyDescent="0.25">
      <c r="I3562" s="2">
        <v>1962.288</v>
      </c>
      <c r="J3562" s="2">
        <v>561.67200000000003</v>
      </c>
      <c r="K3562" s="2" t="s">
        <v>73</v>
      </c>
    </row>
    <row r="3563" spans="9:11" x14ac:dyDescent="0.25">
      <c r="I3563" s="2">
        <v>2040.048</v>
      </c>
      <c r="J3563" s="2">
        <v>561.67200000000003</v>
      </c>
      <c r="K3563" s="2" t="s">
        <v>73</v>
      </c>
    </row>
    <row r="3564" spans="9:11" x14ac:dyDescent="0.25">
      <c r="I3564" s="2">
        <v>2117.808</v>
      </c>
      <c r="J3564" s="2">
        <v>561.67200000000003</v>
      </c>
      <c r="K3564" s="2" t="s">
        <v>73</v>
      </c>
    </row>
    <row r="3565" spans="9:11" x14ac:dyDescent="0.25">
      <c r="I3565" s="2">
        <v>2195.5680000000002</v>
      </c>
      <c r="J3565" s="2">
        <v>561.67200000000003</v>
      </c>
      <c r="K3565" s="2" t="s">
        <v>73</v>
      </c>
    </row>
    <row r="3566" spans="9:11" x14ac:dyDescent="0.25">
      <c r="I3566" s="2">
        <v>2273.328</v>
      </c>
      <c r="J3566" s="2">
        <v>561.67200000000003</v>
      </c>
      <c r="K3566" s="2" t="s">
        <v>73</v>
      </c>
    </row>
    <row r="3567" spans="9:11" x14ac:dyDescent="0.25">
      <c r="I3567" s="2">
        <v>2351.0880000000002</v>
      </c>
      <c r="J3567" s="2">
        <v>561.67200000000003</v>
      </c>
      <c r="K3567" s="2" t="s">
        <v>73</v>
      </c>
    </row>
    <row r="3568" spans="9:11" x14ac:dyDescent="0.25">
      <c r="I3568" s="2">
        <v>2428.848</v>
      </c>
      <c r="J3568" s="2">
        <v>561.67200000000003</v>
      </c>
      <c r="K3568" s="2" t="s">
        <v>73</v>
      </c>
    </row>
    <row r="3569" spans="9:11" x14ac:dyDescent="0.25">
      <c r="I3569" s="2">
        <v>2506.6080000000002</v>
      </c>
      <c r="J3569" s="2">
        <v>561.67200000000003</v>
      </c>
      <c r="K3569" s="2" t="s">
        <v>73</v>
      </c>
    </row>
    <row r="3570" spans="9:11" x14ac:dyDescent="0.25">
      <c r="I3570" s="2">
        <v>2584.3679999999999</v>
      </c>
      <c r="J3570" s="2">
        <v>561.67200000000003</v>
      </c>
      <c r="K3570" s="2" t="s">
        <v>73</v>
      </c>
    </row>
    <row r="3571" spans="9:11" x14ac:dyDescent="0.25">
      <c r="I3571" s="2">
        <v>2662.1280000000002</v>
      </c>
      <c r="J3571" s="2">
        <v>561.67200000000003</v>
      </c>
      <c r="K3571" s="2" t="s">
        <v>73</v>
      </c>
    </row>
    <row r="3572" spans="9:11" x14ac:dyDescent="0.25">
      <c r="I3572" s="2">
        <v>2739.8879999999999</v>
      </c>
      <c r="J3572" s="2">
        <v>561.67200000000003</v>
      </c>
      <c r="K3572" s="2" t="s">
        <v>73</v>
      </c>
    </row>
    <row r="3573" spans="9:11" x14ac:dyDescent="0.25">
      <c r="I3573" s="2">
        <v>2817.6480000000001</v>
      </c>
      <c r="J3573" s="2">
        <v>561.67200000000003</v>
      </c>
      <c r="K3573" s="2" t="s">
        <v>73</v>
      </c>
    </row>
    <row r="3574" spans="9:11" x14ac:dyDescent="0.25">
      <c r="I3574" s="2">
        <v>2895.4079999999999</v>
      </c>
      <c r="J3574" s="2">
        <v>561.67200000000003</v>
      </c>
      <c r="K3574" s="2" t="s">
        <v>73</v>
      </c>
    </row>
    <row r="3575" spans="9:11" x14ac:dyDescent="0.25">
      <c r="I3575" s="2">
        <v>2973.1680000000101</v>
      </c>
      <c r="J3575" s="2">
        <v>561.67200000000003</v>
      </c>
      <c r="K3575" s="2" t="s">
        <v>73</v>
      </c>
    </row>
    <row r="3576" spans="9:11" x14ac:dyDescent="0.25">
      <c r="I3576" s="2">
        <v>3050.9280000000099</v>
      </c>
      <c r="J3576" s="2">
        <v>561.67200000000003</v>
      </c>
      <c r="K3576" s="2" t="s">
        <v>73</v>
      </c>
    </row>
    <row r="3577" spans="9:11" x14ac:dyDescent="0.25">
      <c r="I3577" s="2">
        <v>3128.6880000000101</v>
      </c>
      <c r="J3577" s="2">
        <v>561.67200000000003</v>
      </c>
      <c r="K3577" s="2" t="s">
        <v>73</v>
      </c>
    </row>
    <row r="3578" spans="9:11" x14ac:dyDescent="0.25">
      <c r="I3578" s="2">
        <v>3206.4480000000099</v>
      </c>
      <c r="J3578" s="2">
        <v>561.67200000000003</v>
      </c>
      <c r="K3578" s="2" t="s">
        <v>73</v>
      </c>
    </row>
    <row r="3579" spans="9:11" x14ac:dyDescent="0.25">
      <c r="I3579" s="2">
        <v>3284.2080000000101</v>
      </c>
      <c r="J3579" s="2">
        <v>561.67200000000003</v>
      </c>
      <c r="K3579" s="2" t="s">
        <v>73</v>
      </c>
    </row>
    <row r="3580" spans="9:11" x14ac:dyDescent="0.25">
      <c r="I3580" s="2">
        <v>3361.9680000000099</v>
      </c>
      <c r="J3580" s="2">
        <v>561.67200000000003</v>
      </c>
      <c r="K3580" s="2" t="s">
        <v>73</v>
      </c>
    </row>
    <row r="3581" spans="9:11" x14ac:dyDescent="0.25">
      <c r="I3581" s="2">
        <v>3439.7280000000101</v>
      </c>
      <c r="J3581" s="2">
        <v>561.67200000000003</v>
      </c>
      <c r="K3581" s="2" t="s">
        <v>72</v>
      </c>
    </row>
    <row r="3582" spans="9:11" x14ac:dyDescent="0.25">
      <c r="I3582" s="2">
        <v>3517.4880000000098</v>
      </c>
      <c r="J3582" s="2">
        <v>561.67200000000003</v>
      </c>
      <c r="K3582" s="2" t="s">
        <v>1419</v>
      </c>
    </row>
    <row r="3583" spans="9:11" x14ac:dyDescent="0.25">
      <c r="I3583" s="2">
        <v>3595.2480000000101</v>
      </c>
      <c r="J3583" s="2">
        <v>561.67200000000003</v>
      </c>
      <c r="K3583" s="2" t="s">
        <v>1419</v>
      </c>
    </row>
    <row r="3584" spans="9:11" x14ac:dyDescent="0.25">
      <c r="I3584" s="2">
        <v>3673.0080000000098</v>
      </c>
      <c r="J3584" s="2">
        <v>561.67200000000003</v>
      </c>
      <c r="K3584" s="2" t="s">
        <v>1419</v>
      </c>
    </row>
    <row r="3585" spans="9:11" x14ac:dyDescent="0.25">
      <c r="I3585" s="2">
        <v>3750.76800000001</v>
      </c>
      <c r="J3585" s="2">
        <v>561.67200000000003</v>
      </c>
      <c r="K3585" s="2" t="s">
        <v>1419</v>
      </c>
    </row>
    <row r="3586" spans="9:11" x14ac:dyDescent="0.25">
      <c r="I3586" s="2">
        <v>3828.5280000000098</v>
      </c>
      <c r="J3586" s="2">
        <v>561.67200000000003</v>
      </c>
      <c r="K3586" s="2" t="s">
        <v>1419</v>
      </c>
    </row>
    <row r="3587" spans="9:11" x14ac:dyDescent="0.25">
      <c r="I3587" s="2">
        <v>134.928</v>
      </c>
      <c r="J3587" s="2">
        <v>539.01199999999994</v>
      </c>
      <c r="K3587" s="2" t="s">
        <v>72</v>
      </c>
    </row>
    <row r="3588" spans="9:11" x14ac:dyDescent="0.25">
      <c r="I3588" s="2">
        <v>212.68799999999999</v>
      </c>
      <c r="J3588" s="2">
        <v>539.01199999999994</v>
      </c>
      <c r="K3588" s="2" t="s">
        <v>72</v>
      </c>
    </row>
    <row r="3589" spans="9:11" x14ac:dyDescent="0.25">
      <c r="I3589" s="2">
        <v>290.44799999999998</v>
      </c>
      <c r="J3589" s="2">
        <v>539.01199999999994</v>
      </c>
      <c r="K3589" s="2" t="s">
        <v>73</v>
      </c>
    </row>
    <row r="3590" spans="9:11" x14ac:dyDescent="0.25">
      <c r="I3590" s="2">
        <v>368.20800000000003</v>
      </c>
      <c r="J3590" s="2">
        <v>539.01199999999994</v>
      </c>
      <c r="K3590" s="2" t="s">
        <v>730</v>
      </c>
    </row>
    <row r="3591" spans="9:11" x14ac:dyDescent="0.25">
      <c r="I3591" s="2">
        <v>445.96800000000002</v>
      </c>
      <c r="J3591" s="2">
        <v>539.01199999999994</v>
      </c>
      <c r="K3591" s="2" t="s">
        <v>73</v>
      </c>
    </row>
    <row r="3592" spans="9:11" x14ac:dyDescent="0.25">
      <c r="I3592" s="2">
        <v>523.72799999999995</v>
      </c>
      <c r="J3592" s="2">
        <v>539.01199999999994</v>
      </c>
      <c r="K3592" s="2" t="s">
        <v>731</v>
      </c>
    </row>
    <row r="3593" spans="9:11" x14ac:dyDescent="0.25">
      <c r="I3593" s="2">
        <v>601.48800000000006</v>
      </c>
      <c r="J3593" s="2">
        <v>539.01199999999994</v>
      </c>
      <c r="K3593" s="2" t="s">
        <v>732</v>
      </c>
    </row>
    <row r="3594" spans="9:11" x14ac:dyDescent="0.25">
      <c r="I3594" s="2">
        <v>679.24800000000005</v>
      </c>
      <c r="J3594" s="2">
        <v>539.01199999999994</v>
      </c>
      <c r="K3594" s="2" t="s">
        <v>73</v>
      </c>
    </row>
    <row r="3595" spans="9:11" x14ac:dyDescent="0.25">
      <c r="I3595" s="2">
        <v>757.00800000000004</v>
      </c>
      <c r="J3595" s="2">
        <v>539.01199999999994</v>
      </c>
      <c r="K3595" s="2" t="s">
        <v>733</v>
      </c>
    </row>
    <row r="3596" spans="9:11" x14ac:dyDescent="0.25">
      <c r="I3596" s="2">
        <v>834.76800000000003</v>
      </c>
      <c r="J3596" s="2">
        <v>539.01199999999994</v>
      </c>
      <c r="K3596" s="2" t="s">
        <v>73</v>
      </c>
    </row>
    <row r="3597" spans="9:11" x14ac:dyDescent="0.25">
      <c r="I3597" s="2">
        <v>912.52800000000002</v>
      </c>
      <c r="J3597" s="2">
        <v>539.01199999999994</v>
      </c>
      <c r="K3597" s="2" t="s">
        <v>734</v>
      </c>
    </row>
    <row r="3598" spans="9:11" x14ac:dyDescent="0.25">
      <c r="I3598" s="2">
        <v>990.28800000000001</v>
      </c>
      <c r="J3598" s="2">
        <v>539.01199999999994</v>
      </c>
      <c r="K3598" s="2" t="s">
        <v>735</v>
      </c>
    </row>
    <row r="3599" spans="9:11" x14ac:dyDescent="0.25">
      <c r="I3599" s="2">
        <v>1068.048</v>
      </c>
      <c r="J3599" s="2">
        <v>539.01199999999994</v>
      </c>
      <c r="K3599" s="2" t="s">
        <v>73</v>
      </c>
    </row>
    <row r="3600" spans="9:11" x14ac:dyDescent="0.25">
      <c r="I3600" s="2">
        <v>1145.808</v>
      </c>
      <c r="J3600" s="2">
        <v>539.01199999999994</v>
      </c>
      <c r="K3600" s="2" t="s">
        <v>736</v>
      </c>
    </row>
    <row r="3601" spans="9:11" x14ac:dyDescent="0.25">
      <c r="I3601" s="2">
        <v>1223.568</v>
      </c>
      <c r="J3601" s="2">
        <v>539.01199999999994</v>
      </c>
      <c r="K3601" s="2" t="s">
        <v>73</v>
      </c>
    </row>
    <row r="3602" spans="9:11" x14ac:dyDescent="0.25">
      <c r="I3602" s="2">
        <v>1301.328</v>
      </c>
      <c r="J3602" s="2">
        <v>539.01199999999994</v>
      </c>
      <c r="K3602" s="2" t="s">
        <v>737</v>
      </c>
    </row>
    <row r="3603" spans="9:11" x14ac:dyDescent="0.25">
      <c r="I3603" s="2">
        <v>1379.088</v>
      </c>
      <c r="J3603" s="2">
        <v>539.01199999999994</v>
      </c>
      <c r="K3603" s="2" t="s">
        <v>738</v>
      </c>
    </row>
    <row r="3604" spans="9:11" x14ac:dyDescent="0.25">
      <c r="I3604" s="2">
        <v>1456.848</v>
      </c>
      <c r="J3604" s="2">
        <v>539.01199999999994</v>
      </c>
      <c r="K3604" s="2" t="s">
        <v>73</v>
      </c>
    </row>
    <row r="3605" spans="9:11" x14ac:dyDescent="0.25">
      <c r="I3605" s="2">
        <v>1534.6079999999999</v>
      </c>
      <c r="J3605" s="2">
        <v>539.01199999999994</v>
      </c>
      <c r="K3605" s="2" t="s">
        <v>739</v>
      </c>
    </row>
    <row r="3606" spans="9:11" x14ac:dyDescent="0.25">
      <c r="I3606" s="2">
        <v>1612.3679999999999</v>
      </c>
      <c r="J3606" s="2">
        <v>539.01199999999994</v>
      </c>
      <c r="K3606" s="2" t="s">
        <v>73</v>
      </c>
    </row>
    <row r="3607" spans="9:11" x14ac:dyDescent="0.25">
      <c r="I3607" s="2">
        <v>1690.1279999999999</v>
      </c>
      <c r="J3607" s="2">
        <v>539.01199999999994</v>
      </c>
      <c r="K3607" s="2" t="s">
        <v>740</v>
      </c>
    </row>
    <row r="3608" spans="9:11" x14ac:dyDescent="0.25">
      <c r="I3608" s="2">
        <v>1767.8879999999999</v>
      </c>
      <c r="J3608" s="2">
        <v>539.01199999999994</v>
      </c>
      <c r="K3608" s="2" t="s">
        <v>741</v>
      </c>
    </row>
    <row r="3609" spans="9:11" x14ac:dyDescent="0.25">
      <c r="I3609" s="2">
        <v>1845.6479999999999</v>
      </c>
      <c r="J3609" s="2">
        <v>539.01199999999994</v>
      </c>
      <c r="K3609" s="2" t="s">
        <v>73</v>
      </c>
    </row>
    <row r="3610" spans="9:11" x14ac:dyDescent="0.25">
      <c r="I3610" s="2">
        <v>1923.4079999999999</v>
      </c>
      <c r="J3610" s="2">
        <v>539.01199999999994</v>
      </c>
      <c r="K3610" s="2" t="s">
        <v>742</v>
      </c>
    </row>
    <row r="3611" spans="9:11" x14ac:dyDescent="0.25">
      <c r="I3611" s="2">
        <v>2001.1679999999999</v>
      </c>
      <c r="J3611" s="2">
        <v>539.01199999999994</v>
      </c>
      <c r="K3611" s="2" t="s">
        <v>73</v>
      </c>
    </row>
    <row r="3612" spans="9:11" x14ac:dyDescent="0.25">
      <c r="I3612" s="2">
        <v>2078.9279999999999</v>
      </c>
      <c r="J3612" s="2">
        <v>539.01199999999994</v>
      </c>
      <c r="K3612" s="2" t="s">
        <v>743</v>
      </c>
    </row>
    <row r="3613" spans="9:11" x14ac:dyDescent="0.25">
      <c r="I3613" s="2">
        <v>2156.6880000000001</v>
      </c>
      <c r="J3613" s="2">
        <v>539.01199999999994</v>
      </c>
      <c r="K3613" s="2" t="s">
        <v>744</v>
      </c>
    </row>
    <row r="3614" spans="9:11" x14ac:dyDescent="0.25">
      <c r="I3614" s="2">
        <v>2234.4479999999999</v>
      </c>
      <c r="J3614" s="2">
        <v>539.01199999999994</v>
      </c>
      <c r="K3614" s="2" t="s">
        <v>73</v>
      </c>
    </row>
    <row r="3615" spans="9:11" x14ac:dyDescent="0.25">
      <c r="I3615" s="2">
        <v>2312.2080000000001</v>
      </c>
      <c r="J3615" s="2">
        <v>539.01199999999994</v>
      </c>
      <c r="K3615" s="2" t="s">
        <v>745</v>
      </c>
    </row>
    <row r="3616" spans="9:11" x14ac:dyDescent="0.25">
      <c r="I3616" s="2">
        <v>2389.9679999999998</v>
      </c>
      <c r="J3616" s="2">
        <v>539.01199999999994</v>
      </c>
      <c r="K3616" s="2" t="s">
        <v>73</v>
      </c>
    </row>
    <row r="3617" spans="9:11" x14ac:dyDescent="0.25">
      <c r="I3617" s="2">
        <v>2467.7280000000001</v>
      </c>
      <c r="J3617" s="2">
        <v>539.01199999999994</v>
      </c>
      <c r="K3617" s="2" t="s">
        <v>746</v>
      </c>
    </row>
    <row r="3618" spans="9:11" x14ac:dyDescent="0.25">
      <c r="I3618" s="2">
        <v>2545.4879999999998</v>
      </c>
      <c r="J3618" s="2">
        <v>539.01199999999994</v>
      </c>
      <c r="K3618" s="2" t="s">
        <v>747</v>
      </c>
    </row>
    <row r="3619" spans="9:11" x14ac:dyDescent="0.25">
      <c r="I3619" s="2">
        <v>2623.248</v>
      </c>
      <c r="J3619" s="2">
        <v>539.01199999999994</v>
      </c>
      <c r="K3619" s="2" t="s">
        <v>73</v>
      </c>
    </row>
    <row r="3620" spans="9:11" x14ac:dyDescent="0.25">
      <c r="I3620" s="2">
        <v>2701.0079999999998</v>
      </c>
      <c r="J3620" s="2">
        <v>539.01199999999994</v>
      </c>
      <c r="K3620" s="2" t="s">
        <v>748</v>
      </c>
    </row>
    <row r="3621" spans="9:11" x14ac:dyDescent="0.25">
      <c r="I3621" s="2">
        <v>2778.768</v>
      </c>
      <c r="J3621" s="2">
        <v>539.01199999999994</v>
      </c>
      <c r="K3621" s="2" t="s">
        <v>73</v>
      </c>
    </row>
    <row r="3622" spans="9:11" x14ac:dyDescent="0.25">
      <c r="I3622" s="2">
        <v>2856.5279999999998</v>
      </c>
      <c r="J3622" s="2">
        <v>539.01199999999994</v>
      </c>
      <c r="K3622" s="2" t="s">
        <v>749</v>
      </c>
    </row>
    <row r="3623" spans="9:11" x14ac:dyDescent="0.25">
      <c r="I3623" s="2">
        <v>2934.28800000001</v>
      </c>
      <c r="J3623" s="2">
        <v>539.01199999999994</v>
      </c>
      <c r="K3623" s="2" t="s">
        <v>750</v>
      </c>
    </row>
    <row r="3624" spans="9:11" x14ac:dyDescent="0.25">
      <c r="I3624" s="2">
        <v>3012.0480000000098</v>
      </c>
      <c r="J3624" s="2">
        <v>539.01199999999994</v>
      </c>
      <c r="K3624" s="2" t="s">
        <v>73</v>
      </c>
    </row>
    <row r="3625" spans="9:11" x14ac:dyDescent="0.25">
      <c r="I3625" s="2">
        <v>3089.80800000001</v>
      </c>
      <c r="J3625" s="2">
        <v>539.01199999999994</v>
      </c>
      <c r="K3625" s="2" t="s">
        <v>751</v>
      </c>
    </row>
    <row r="3626" spans="9:11" x14ac:dyDescent="0.25">
      <c r="I3626" s="2">
        <v>3167.5680000000102</v>
      </c>
      <c r="J3626" s="2">
        <v>539.01199999999994</v>
      </c>
      <c r="K3626" s="2" t="s">
        <v>73</v>
      </c>
    </row>
    <row r="3627" spans="9:11" x14ac:dyDescent="0.25">
      <c r="I3627" s="2">
        <v>3245.32800000001</v>
      </c>
      <c r="J3627" s="2">
        <v>539.01199999999994</v>
      </c>
      <c r="K3627" s="2" t="s">
        <v>752</v>
      </c>
    </row>
    <row r="3628" spans="9:11" x14ac:dyDescent="0.25">
      <c r="I3628" s="2">
        <v>3323.0880000000102</v>
      </c>
      <c r="J3628" s="2">
        <v>539.01199999999994</v>
      </c>
      <c r="K3628" s="2" t="s">
        <v>753</v>
      </c>
    </row>
    <row r="3629" spans="9:11" x14ac:dyDescent="0.25">
      <c r="I3629" s="2">
        <v>3400.84800000001</v>
      </c>
      <c r="J3629" s="2">
        <v>539.01199999999994</v>
      </c>
      <c r="K3629" s="2" t="s">
        <v>72</v>
      </c>
    </row>
    <row r="3630" spans="9:11" x14ac:dyDescent="0.25">
      <c r="I3630" s="2">
        <v>3478.6080000000102</v>
      </c>
      <c r="J3630" s="2">
        <v>539.01199999999994</v>
      </c>
      <c r="K3630" s="2" t="s">
        <v>1419</v>
      </c>
    </row>
    <row r="3631" spans="9:11" x14ac:dyDescent="0.25">
      <c r="I3631" s="2">
        <v>3556.3680000000099</v>
      </c>
      <c r="J3631" s="2">
        <v>539.01199999999994</v>
      </c>
      <c r="K3631" s="2" t="s">
        <v>72</v>
      </c>
    </row>
    <row r="3632" spans="9:11" x14ac:dyDescent="0.25">
      <c r="I3632" s="2">
        <v>3634.1280000000102</v>
      </c>
      <c r="J3632" s="2">
        <v>539.01199999999994</v>
      </c>
      <c r="K3632" s="2" t="s">
        <v>1419</v>
      </c>
    </row>
    <row r="3633" spans="9:11" x14ac:dyDescent="0.25">
      <c r="I3633" s="2">
        <v>3711.8880000000099</v>
      </c>
      <c r="J3633" s="2">
        <v>539.01199999999994</v>
      </c>
      <c r="K3633" s="2" t="s">
        <v>72</v>
      </c>
    </row>
    <row r="3634" spans="9:11" x14ac:dyDescent="0.25">
      <c r="I3634" s="2">
        <v>3789.6480000000101</v>
      </c>
      <c r="J3634" s="2">
        <v>539.01199999999994</v>
      </c>
      <c r="K3634" s="2" t="s">
        <v>72</v>
      </c>
    </row>
    <row r="3635" spans="9:11" x14ac:dyDescent="0.25">
      <c r="I3635" s="2">
        <v>96.048000000000002</v>
      </c>
      <c r="J3635" s="2">
        <v>516.35199999999998</v>
      </c>
      <c r="K3635" s="2" t="s">
        <v>72</v>
      </c>
    </row>
    <row r="3636" spans="9:11" x14ac:dyDescent="0.25">
      <c r="I3636" s="2">
        <v>173.80799999999999</v>
      </c>
      <c r="J3636" s="2">
        <v>516.35199999999998</v>
      </c>
      <c r="K3636" s="2" t="s">
        <v>72</v>
      </c>
    </row>
    <row r="3637" spans="9:11" x14ac:dyDescent="0.25">
      <c r="I3637" s="2">
        <v>251.56800000000001</v>
      </c>
      <c r="J3637" s="2">
        <v>516.35199999999998</v>
      </c>
      <c r="K3637" s="2" t="s">
        <v>72</v>
      </c>
    </row>
    <row r="3638" spans="9:11" x14ac:dyDescent="0.25">
      <c r="I3638" s="2">
        <v>329.32799999999997</v>
      </c>
      <c r="J3638" s="2">
        <v>516.35199999999998</v>
      </c>
      <c r="K3638" s="2" t="s">
        <v>754</v>
      </c>
    </row>
    <row r="3639" spans="9:11" x14ac:dyDescent="0.25">
      <c r="I3639" s="2">
        <v>407.08800000000002</v>
      </c>
      <c r="J3639" s="2">
        <v>516.35199999999998</v>
      </c>
      <c r="K3639" s="2" t="s">
        <v>755</v>
      </c>
    </row>
    <row r="3640" spans="9:11" x14ac:dyDescent="0.25">
      <c r="I3640" s="2">
        <v>484.84800000000001</v>
      </c>
      <c r="J3640" s="2">
        <v>516.35199999999998</v>
      </c>
      <c r="K3640" s="2" t="s">
        <v>72</v>
      </c>
    </row>
    <row r="3641" spans="9:11" x14ac:dyDescent="0.25">
      <c r="I3641" s="2">
        <v>562.60799999999995</v>
      </c>
      <c r="J3641" s="2">
        <v>516.35199999999998</v>
      </c>
      <c r="K3641" s="2" t="s">
        <v>756</v>
      </c>
    </row>
    <row r="3642" spans="9:11" x14ac:dyDescent="0.25">
      <c r="I3642" s="2">
        <v>640.36800000000005</v>
      </c>
      <c r="J3642" s="2">
        <v>516.35199999999998</v>
      </c>
      <c r="K3642" s="2" t="s">
        <v>72</v>
      </c>
    </row>
    <row r="3643" spans="9:11" x14ac:dyDescent="0.25">
      <c r="I3643" s="2">
        <v>718.12800000000004</v>
      </c>
      <c r="J3643" s="2">
        <v>516.35199999999998</v>
      </c>
      <c r="K3643" s="2" t="s">
        <v>757</v>
      </c>
    </row>
    <row r="3644" spans="9:11" x14ac:dyDescent="0.25">
      <c r="I3644" s="2">
        <v>795.88800000000003</v>
      </c>
      <c r="J3644" s="2">
        <v>516.35199999999998</v>
      </c>
      <c r="K3644" s="2" t="s">
        <v>758</v>
      </c>
    </row>
    <row r="3645" spans="9:11" x14ac:dyDescent="0.25">
      <c r="I3645" s="2">
        <v>873.64800000000002</v>
      </c>
      <c r="J3645" s="2">
        <v>516.35199999999998</v>
      </c>
      <c r="K3645" s="2" t="s">
        <v>72</v>
      </c>
    </row>
    <row r="3646" spans="9:11" x14ac:dyDescent="0.25">
      <c r="I3646" s="2">
        <v>951.40800000000002</v>
      </c>
      <c r="J3646" s="2">
        <v>516.35199999999998</v>
      </c>
      <c r="K3646" s="2" t="s">
        <v>759</v>
      </c>
    </row>
    <row r="3647" spans="9:11" x14ac:dyDescent="0.25">
      <c r="I3647" s="2">
        <v>1029.1679999999999</v>
      </c>
      <c r="J3647" s="2">
        <v>516.35199999999998</v>
      </c>
      <c r="K3647" s="2" t="s">
        <v>72</v>
      </c>
    </row>
    <row r="3648" spans="9:11" x14ac:dyDescent="0.25">
      <c r="I3648" s="2">
        <v>1106.9280000000001</v>
      </c>
      <c r="J3648" s="2">
        <v>516.35199999999998</v>
      </c>
      <c r="K3648" s="2" t="s">
        <v>760</v>
      </c>
    </row>
    <row r="3649" spans="9:11" x14ac:dyDescent="0.25">
      <c r="I3649" s="2">
        <v>1184.6880000000001</v>
      </c>
      <c r="J3649" s="2">
        <v>516.35199999999998</v>
      </c>
      <c r="K3649" s="2" t="s">
        <v>761</v>
      </c>
    </row>
    <row r="3650" spans="9:11" x14ac:dyDescent="0.25">
      <c r="I3650" s="2">
        <v>1262.4480000000001</v>
      </c>
      <c r="J3650" s="2">
        <v>516.35199999999998</v>
      </c>
      <c r="K3650" s="2" t="s">
        <v>72</v>
      </c>
    </row>
    <row r="3651" spans="9:11" x14ac:dyDescent="0.25">
      <c r="I3651" s="2">
        <v>1340.2080000000001</v>
      </c>
      <c r="J3651" s="2">
        <v>516.35199999999998</v>
      </c>
      <c r="K3651" s="2" t="s">
        <v>762</v>
      </c>
    </row>
    <row r="3652" spans="9:11" x14ac:dyDescent="0.25">
      <c r="I3652" s="2">
        <v>1417.9680000000001</v>
      </c>
      <c r="J3652" s="2">
        <v>516.35199999999998</v>
      </c>
      <c r="K3652" s="2" t="s">
        <v>72</v>
      </c>
    </row>
    <row r="3653" spans="9:11" x14ac:dyDescent="0.25">
      <c r="I3653" s="2">
        <v>1495.7280000000001</v>
      </c>
      <c r="J3653" s="2">
        <v>516.35199999999998</v>
      </c>
      <c r="K3653" s="2" t="s">
        <v>763</v>
      </c>
    </row>
    <row r="3654" spans="9:11" x14ac:dyDescent="0.25">
      <c r="I3654" s="2">
        <v>1573.4880000000001</v>
      </c>
      <c r="J3654" s="2">
        <v>516.35199999999998</v>
      </c>
      <c r="K3654" s="2" t="s">
        <v>764</v>
      </c>
    </row>
    <row r="3655" spans="9:11" x14ac:dyDescent="0.25">
      <c r="I3655" s="2">
        <v>1651.248</v>
      </c>
      <c r="J3655" s="2">
        <v>516.35199999999998</v>
      </c>
      <c r="K3655" s="2" t="s">
        <v>72</v>
      </c>
    </row>
    <row r="3656" spans="9:11" x14ac:dyDescent="0.25">
      <c r="I3656" s="2">
        <v>1729.008</v>
      </c>
      <c r="J3656" s="2">
        <v>516.35199999999998</v>
      </c>
      <c r="K3656" s="2" t="s">
        <v>765</v>
      </c>
    </row>
    <row r="3657" spans="9:11" x14ac:dyDescent="0.25">
      <c r="I3657" s="2">
        <v>1806.768</v>
      </c>
      <c r="J3657" s="2">
        <v>516.35199999999998</v>
      </c>
      <c r="K3657" s="2" t="s">
        <v>72</v>
      </c>
    </row>
    <row r="3658" spans="9:11" x14ac:dyDescent="0.25">
      <c r="I3658" s="2">
        <v>1884.528</v>
      </c>
      <c r="J3658" s="2">
        <v>516.35199999999998</v>
      </c>
      <c r="K3658" s="2" t="s">
        <v>766</v>
      </c>
    </row>
    <row r="3659" spans="9:11" x14ac:dyDescent="0.25">
      <c r="I3659" s="2">
        <v>1962.288</v>
      </c>
      <c r="J3659" s="2">
        <v>516.35199999999998</v>
      </c>
      <c r="K3659" s="2" t="s">
        <v>767</v>
      </c>
    </row>
    <row r="3660" spans="9:11" x14ac:dyDescent="0.25">
      <c r="I3660" s="2">
        <v>2040.048</v>
      </c>
      <c r="J3660" s="2">
        <v>516.35199999999998</v>
      </c>
      <c r="K3660" s="2" t="s">
        <v>72</v>
      </c>
    </row>
    <row r="3661" spans="9:11" x14ac:dyDescent="0.25">
      <c r="I3661" s="2">
        <v>2117.808</v>
      </c>
      <c r="J3661" s="2">
        <v>516.35199999999998</v>
      </c>
      <c r="K3661" s="2" t="s">
        <v>768</v>
      </c>
    </row>
    <row r="3662" spans="9:11" x14ac:dyDescent="0.25">
      <c r="I3662" s="2">
        <v>2195.5680000000002</v>
      </c>
      <c r="J3662" s="2">
        <v>516.35199999999998</v>
      </c>
      <c r="K3662" s="2" t="s">
        <v>72</v>
      </c>
    </row>
    <row r="3663" spans="9:11" x14ac:dyDescent="0.25">
      <c r="I3663" s="2">
        <v>2273.328</v>
      </c>
      <c r="J3663" s="2">
        <v>516.35199999999998</v>
      </c>
      <c r="K3663" s="2" t="s">
        <v>769</v>
      </c>
    </row>
    <row r="3664" spans="9:11" x14ac:dyDescent="0.25">
      <c r="I3664" s="2">
        <v>2351.0880000000002</v>
      </c>
      <c r="J3664" s="2">
        <v>516.35199999999998</v>
      </c>
      <c r="K3664" s="2" t="s">
        <v>770</v>
      </c>
    </row>
    <row r="3665" spans="9:11" x14ac:dyDescent="0.25">
      <c r="I3665" s="2">
        <v>2428.848</v>
      </c>
      <c r="J3665" s="2">
        <v>516.35199999999998</v>
      </c>
      <c r="K3665" s="2" t="s">
        <v>72</v>
      </c>
    </row>
    <row r="3666" spans="9:11" x14ac:dyDescent="0.25">
      <c r="I3666" s="2">
        <v>2506.6080000000002</v>
      </c>
      <c r="J3666" s="2">
        <v>516.35199999999998</v>
      </c>
      <c r="K3666" s="2" t="s">
        <v>771</v>
      </c>
    </row>
    <row r="3667" spans="9:11" x14ac:dyDescent="0.25">
      <c r="I3667" s="2">
        <v>2584.3679999999999</v>
      </c>
      <c r="J3667" s="2">
        <v>516.35199999999998</v>
      </c>
      <c r="K3667" s="2" t="s">
        <v>72</v>
      </c>
    </row>
    <row r="3668" spans="9:11" x14ac:dyDescent="0.25">
      <c r="I3668" s="2">
        <v>2662.1280000000002</v>
      </c>
      <c r="J3668" s="2">
        <v>516.35199999999998</v>
      </c>
      <c r="K3668" s="2" t="s">
        <v>772</v>
      </c>
    </row>
    <row r="3669" spans="9:11" x14ac:dyDescent="0.25">
      <c r="I3669" s="2">
        <v>2739.8879999999999</v>
      </c>
      <c r="J3669" s="2">
        <v>516.35199999999998</v>
      </c>
      <c r="K3669" s="2" t="s">
        <v>773</v>
      </c>
    </row>
    <row r="3670" spans="9:11" x14ac:dyDescent="0.25">
      <c r="I3670" s="2">
        <v>2817.6480000000001</v>
      </c>
      <c r="J3670" s="2">
        <v>516.35199999999998</v>
      </c>
      <c r="K3670" s="2" t="s">
        <v>72</v>
      </c>
    </row>
    <row r="3671" spans="9:11" x14ac:dyDescent="0.25">
      <c r="I3671" s="2">
        <v>2895.4079999999999</v>
      </c>
      <c r="J3671" s="2">
        <v>516.35199999999998</v>
      </c>
      <c r="K3671" s="2" t="s">
        <v>774</v>
      </c>
    </row>
    <row r="3672" spans="9:11" x14ac:dyDescent="0.25">
      <c r="I3672" s="2">
        <v>2973.1680000000101</v>
      </c>
      <c r="J3672" s="2">
        <v>516.35199999999998</v>
      </c>
      <c r="K3672" s="2" t="s">
        <v>72</v>
      </c>
    </row>
    <row r="3673" spans="9:11" x14ac:dyDescent="0.25">
      <c r="I3673" s="2">
        <v>3050.9280000000099</v>
      </c>
      <c r="J3673" s="2">
        <v>516.35199999999998</v>
      </c>
      <c r="K3673" s="2" t="s">
        <v>775</v>
      </c>
    </row>
    <row r="3674" spans="9:11" x14ac:dyDescent="0.25">
      <c r="I3674" s="2">
        <v>3128.6880000000101</v>
      </c>
      <c r="J3674" s="2">
        <v>516.35199999999998</v>
      </c>
      <c r="K3674" s="2" t="s">
        <v>776</v>
      </c>
    </row>
    <row r="3675" spans="9:11" x14ac:dyDescent="0.25">
      <c r="I3675" s="2">
        <v>3206.4480000000099</v>
      </c>
      <c r="J3675" s="2">
        <v>516.35199999999998</v>
      </c>
      <c r="K3675" s="2" t="s">
        <v>72</v>
      </c>
    </row>
    <row r="3676" spans="9:11" x14ac:dyDescent="0.25">
      <c r="I3676" s="2">
        <v>3284.2080000000101</v>
      </c>
      <c r="J3676" s="2">
        <v>516.35199999999998</v>
      </c>
      <c r="K3676" s="2" t="s">
        <v>777</v>
      </c>
    </row>
    <row r="3677" spans="9:11" x14ac:dyDescent="0.25">
      <c r="I3677" s="2">
        <v>3361.9680000000099</v>
      </c>
      <c r="J3677" s="2">
        <v>516.35199999999998</v>
      </c>
      <c r="K3677" s="2" t="s">
        <v>72</v>
      </c>
    </row>
    <row r="3678" spans="9:11" x14ac:dyDescent="0.25">
      <c r="I3678" s="2">
        <v>3439.7280000000101</v>
      </c>
      <c r="J3678" s="2">
        <v>516.35199999999998</v>
      </c>
      <c r="K3678" s="2" t="s">
        <v>72</v>
      </c>
    </row>
    <row r="3679" spans="9:11" x14ac:dyDescent="0.25">
      <c r="I3679" s="2">
        <v>3517.4880000000098</v>
      </c>
      <c r="J3679" s="2">
        <v>516.35199999999998</v>
      </c>
      <c r="K3679" s="2" t="s">
        <v>72</v>
      </c>
    </row>
    <row r="3680" spans="9:11" x14ac:dyDescent="0.25">
      <c r="I3680" s="2">
        <v>3595.2480000000101</v>
      </c>
      <c r="J3680" s="2">
        <v>516.35199999999998</v>
      </c>
      <c r="K3680" s="2" t="s">
        <v>72</v>
      </c>
    </row>
    <row r="3681" spans="9:11" x14ac:dyDescent="0.25">
      <c r="I3681" s="2">
        <v>3673.0080000000098</v>
      </c>
      <c r="J3681" s="2">
        <v>516.35199999999998</v>
      </c>
      <c r="K3681" s="2" t="s">
        <v>72</v>
      </c>
    </row>
    <row r="3682" spans="9:11" x14ac:dyDescent="0.25">
      <c r="I3682" s="2">
        <v>3750.76800000001</v>
      </c>
      <c r="J3682" s="2">
        <v>516.35199999999998</v>
      </c>
      <c r="K3682" s="2" t="s">
        <v>72</v>
      </c>
    </row>
    <row r="3683" spans="9:11" x14ac:dyDescent="0.25">
      <c r="I3683" s="2">
        <v>3828.5280000000098</v>
      </c>
      <c r="J3683" s="2">
        <v>516.35199999999998</v>
      </c>
      <c r="K3683" s="2" t="s">
        <v>72</v>
      </c>
    </row>
    <row r="3684" spans="9:11" x14ac:dyDescent="0.25">
      <c r="I3684" s="2">
        <v>134.928</v>
      </c>
      <c r="J3684" s="2">
        <v>493.69200000000001</v>
      </c>
      <c r="K3684" s="2" t="s">
        <v>72</v>
      </c>
    </row>
    <row r="3685" spans="9:11" x14ac:dyDescent="0.25">
      <c r="I3685" s="2">
        <v>212.68799999999999</v>
      </c>
      <c r="J3685" s="2">
        <v>493.69200000000001</v>
      </c>
      <c r="K3685" s="2" t="s">
        <v>72</v>
      </c>
    </row>
    <row r="3686" spans="9:11" x14ac:dyDescent="0.25">
      <c r="I3686" s="2">
        <v>290.44799999999998</v>
      </c>
      <c r="J3686" s="2">
        <v>493.69200000000001</v>
      </c>
      <c r="K3686" s="2" t="s">
        <v>778</v>
      </c>
    </row>
    <row r="3687" spans="9:11" x14ac:dyDescent="0.25">
      <c r="I3687" s="2">
        <v>368.20800000000003</v>
      </c>
      <c r="J3687" s="2">
        <v>493.69200000000001</v>
      </c>
      <c r="K3687" s="2" t="s">
        <v>779</v>
      </c>
    </row>
    <row r="3688" spans="9:11" x14ac:dyDescent="0.25">
      <c r="I3688" s="2">
        <v>445.96800000000002</v>
      </c>
      <c r="J3688" s="2">
        <v>493.69200000000001</v>
      </c>
      <c r="K3688" s="2" t="s">
        <v>780</v>
      </c>
    </row>
    <row r="3689" spans="9:11" x14ac:dyDescent="0.25">
      <c r="I3689" s="2">
        <v>523.72799999999995</v>
      </c>
      <c r="J3689" s="2">
        <v>493.69200000000001</v>
      </c>
      <c r="K3689" s="2" t="s">
        <v>781</v>
      </c>
    </row>
    <row r="3690" spans="9:11" x14ac:dyDescent="0.25">
      <c r="I3690" s="2">
        <v>601.48800000000006</v>
      </c>
      <c r="J3690" s="2">
        <v>493.69200000000001</v>
      </c>
      <c r="K3690" s="2" t="s">
        <v>782</v>
      </c>
    </row>
    <row r="3691" spans="9:11" x14ac:dyDescent="0.25">
      <c r="I3691" s="2">
        <v>679.24800000000005</v>
      </c>
      <c r="J3691" s="2">
        <v>493.69200000000001</v>
      </c>
      <c r="K3691" s="2" t="s">
        <v>783</v>
      </c>
    </row>
    <row r="3692" spans="9:11" x14ac:dyDescent="0.25">
      <c r="I3692" s="2">
        <v>757.00800000000004</v>
      </c>
      <c r="J3692" s="2">
        <v>493.69200000000001</v>
      </c>
      <c r="K3692" s="2" t="s">
        <v>784</v>
      </c>
    </row>
    <row r="3693" spans="9:11" x14ac:dyDescent="0.25">
      <c r="I3693" s="2">
        <v>834.76800000000003</v>
      </c>
      <c r="J3693" s="2">
        <v>493.69200000000001</v>
      </c>
      <c r="K3693" s="2" t="s">
        <v>785</v>
      </c>
    </row>
    <row r="3694" spans="9:11" x14ac:dyDescent="0.25">
      <c r="I3694" s="2">
        <v>912.52800000000002</v>
      </c>
      <c r="J3694" s="2">
        <v>493.69200000000001</v>
      </c>
      <c r="K3694" s="2" t="s">
        <v>786</v>
      </c>
    </row>
    <row r="3695" spans="9:11" x14ac:dyDescent="0.25">
      <c r="I3695" s="2">
        <v>990.28800000000001</v>
      </c>
      <c r="J3695" s="2">
        <v>493.69200000000001</v>
      </c>
      <c r="K3695" s="2" t="s">
        <v>787</v>
      </c>
    </row>
    <row r="3696" spans="9:11" x14ac:dyDescent="0.25">
      <c r="I3696" s="2">
        <v>1068.048</v>
      </c>
      <c r="J3696" s="2">
        <v>493.69200000000001</v>
      </c>
      <c r="K3696" s="2" t="s">
        <v>788</v>
      </c>
    </row>
    <row r="3697" spans="9:11" x14ac:dyDescent="0.25">
      <c r="I3697" s="2">
        <v>1145.808</v>
      </c>
      <c r="J3697" s="2">
        <v>493.69200000000001</v>
      </c>
      <c r="K3697" s="2" t="s">
        <v>789</v>
      </c>
    </row>
    <row r="3698" spans="9:11" x14ac:dyDescent="0.25">
      <c r="I3698" s="2">
        <v>1223.568</v>
      </c>
      <c r="J3698" s="2">
        <v>493.69200000000001</v>
      </c>
      <c r="K3698" s="2" t="s">
        <v>790</v>
      </c>
    </row>
    <row r="3699" spans="9:11" x14ac:dyDescent="0.25">
      <c r="I3699" s="2">
        <v>1301.328</v>
      </c>
      <c r="J3699" s="2">
        <v>493.69200000000001</v>
      </c>
      <c r="K3699" s="2" t="s">
        <v>791</v>
      </c>
    </row>
    <row r="3700" spans="9:11" x14ac:dyDescent="0.25">
      <c r="I3700" s="2">
        <v>1379.088</v>
      </c>
      <c r="J3700" s="2">
        <v>493.69200000000001</v>
      </c>
      <c r="K3700" s="2" t="s">
        <v>792</v>
      </c>
    </row>
    <row r="3701" spans="9:11" x14ac:dyDescent="0.25">
      <c r="I3701" s="2">
        <v>1456.848</v>
      </c>
      <c r="J3701" s="2">
        <v>493.69200000000001</v>
      </c>
      <c r="K3701" s="2" t="s">
        <v>793</v>
      </c>
    </row>
    <row r="3702" spans="9:11" x14ac:dyDescent="0.25">
      <c r="I3702" s="2">
        <v>1534.6079999999999</v>
      </c>
      <c r="J3702" s="2">
        <v>493.69200000000001</v>
      </c>
      <c r="K3702" s="2" t="s">
        <v>794</v>
      </c>
    </row>
    <row r="3703" spans="9:11" x14ac:dyDescent="0.25">
      <c r="I3703" s="2">
        <v>1612.3679999999999</v>
      </c>
      <c r="J3703" s="2">
        <v>493.69200000000001</v>
      </c>
      <c r="K3703" s="2" t="s">
        <v>795</v>
      </c>
    </row>
    <row r="3704" spans="9:11" x14ac:dyDescent="0.25">
      <c r="I3704" s="2">
        <v>1690.1279999999999</v>
      </c>
      <c r="J3704" s="2">
        <v>493.69200000000001</v>
      </c>
      <c r="K3704" s="2" t="s">
        <v>796</v>
      </c>
    </row>
    <row r="3705" spans="9:11" x14ac:dyDescent="0.25">
      <c r="I3705" s="2">
        <v>1767.8879999999999</v>
      </c>
      <c r="J3705" s="2">
        <v>493.69200000000001</v>
      </c>
      <c r="K3705" s="2" t="s">
        <v>797</v>
      </c>
    </row>
    <row r="3706" spans="9:11" x14ac:dyDescent="0.25">
      <c r="I3706" s="2">
        <v>1845.6479999999999</v>
      </c>
      <c r="J3706" s="2">
        <v>493.69200000000001</v>
      </c>
      <c r="K3706" s="2" t="s">
        <v>798</v>
      </c>
    </row>
    <row r="3707" spans="9:11" x14ac:dyDescent="0.25">
      <c r="I3707" s="2">
        <v>1923.4079999999999</v>
      </c>
      <c r="J3707" s="2">
        <v>493.69200000000001</v>
      </c>
      <c r="K3707" s="2" t="s">
        <v>799</v>
      </c>
    </row>
    <row r="3708" spans="9:11" x14ac:dyDescent="0.25">
      <c r="I3708" s="2">
        <v>2001.1679999999999</v>
      </c>
      <c r="J3708" s="2">
        <v>493.69200000000001</v>
      </c>
      <c r="K3708" s="2" t="s">
        <v>800</v>
      </c>
    </row>
    <row r="3709" spans="9:11" x14ac:dyDescent="0.25">
      <c r="I3709" s="2">
        <v>2078.9279999999999</v>
      </c>
      <c r="J3709" s="2">
        <v>493.69200000000001</v>
      </c>
      <c r="K3709" s="2" t="s">
        <v>801</v>
      </c>
    </row>
    <row r="3710" spans="9:11" x14ac:dyDescent="0.25">
      <c r="I3710" s="2">
        <v>2156.6880000000001</v>
      </c>
      <c r="J3710" s="2">
        <v>493.69200000000001</v>
      </c>
      <c r="K3710" s="2" t="s">
        <v>802</v>
      </c>
    </row>
    <row r="3711" spans="9:11" x14ac:dyDescent="0.25">
      <c r="I3711" s="2">
        <v>2234.4479999999999</v>
      </c>
      <c r="J3711" s="2">
        <v>493.69200000000001</v>
      </c>
      <c r="K3711" s="2" t="s">
        <v>803</v>
      </c>
    </row>
    <row r="3712" spans="9:11" x14ac:dyDescent="0.25">
      <c r="I3712" s="2">
        <v>2312.2080000000001</v>
      </c>
      <c r="J3712" s="2">
        <v>493.69200000000001</v>
      </c>
      <c r="K3712" s="2" t="s">
        <v>804</v>
      </c>
    </row>
    <row r="3713" spans="9:11" x14ac:dyDescent="0.25">
      <c r="I3713" s="2">
        <v>2389.9679999999998</v>
      </c>
      <c r="J3713" s="2">
        <v>493.69200000000001</v>
      </c>
      <c r="K3713" s="2" t="s">
        <v>805</v>
      </c>
    </row>
    <row r="3714" spans="9:11" x14ac:dyDescent="0.25">
      <c r="I3714" s="2">
        <v>2467.7280000000001</v>
      </c>
      <c r="J3714" s="2">
        <v>493.69200000000001</v>
      </c>
      <c r="K3714" s="2" t="s">
        <v>806</v>
      </c>
    </row>
    <row r="3715" spans="9:11" x14ac:dyDescent="0.25">
      <c r="I3715" s="2">
        <v>2545.4879999999998</v>
      </c>
      <c r="J3715" s="2">
        <v>493.69200000000001</v>
      </c>
      <c r="K3715" s="2" t="s">
        <v>807</v>
      </c>
    </row>
    <row r="3716" spans="9:11" x14ac:dyDescent="0.25">
      <c r="I3716" s="2">
        <v>2623.248</v>
      </c>
      <c r="J3716" s="2">
        <v>493.69200000000001</v>
      </c>
      <c r="K3716" s="2" t="s">
        <v>808</v>
      </c>
    </row>
    <row r="3717" spans="9:11" x14ac:dyDescent="0.25">
      <c r="I3717" s="2">
        <v>2701.0079999999998</v>
      </c>
      <c r="J3717" s="2">
        <v>493.69200000000001</v>
      </c>
      <c r="K3717" s="2" t="s">
        <v>809</v>
      </c>
    </row>
    <row r="3718" spans="9:11" x14ac:dyDescent="0.25">
      <c r="I3718" s="2">
        <v>2778.768</v>
      </c>
      <c r="J3718" s="2">
        <v>493.69200000000001</v>
      </c>
      <c r="K3718" s="2" t="s">
        <v>810</v>
      </c>
    </row>
    <row r="3719" spans="9:11" x14ac:dyDescent="0.25">
      <c r="I3719" s="2">
        <v>2856.5279999999998</v>
      </c>
      <c r="J3719" s="2">
        <v>493.69200000000001</v>
      </c>
      <c r="K3719" s="2" t="s">
        <v>811</v>
      </c>
    </row>
    <row r="3720" spans="9:11" x14ac:dyDescent="0.25">
      <c r="I3720" s="2">
        <v>2934.28800000001</v>
      </c>
      <c r="J3720" s="2">
        <v>493.69200000000001</v>
      </c>
      <c r="K3720" s="2" t="s">
        <v>812</v>
      </c>
    </row>
    <row r="3721" spans="9:11" x14ac:dyDescent="0.25">
      <c r="I3721" s="2">
        <v>3012.0480000000098</v>
      </c>
      <c r="J3721" s="2">
        <v>493.69200000000001</v>
      </c>
      <c r="K3721" s="2" t="s">
        <v>813</v>
      </c>
    </row>
    <row r="3722" spans="9:11" x14ac:dyDescent="0.25">
      <c r="I3722" s="2">
        <v>3089.80800000001</v>
      </c>
      <c r="J3722" s="2">
        <v>493.69200000000001</v>
      </c>
      <c r="K3722" s="2" t="s">
        <v>814</v>
      </c>
    </row>
    <row r="3723" spans="9:11" x14ac:dyDescent="0.25">
      <c r="I3723" s="2">
        <v>3167.5680000000102</v>
      </c>
      <c r="J3723" s="2">
        <v>493.69200000000001</v>
      </c>
      <c r="K3723" s="2" t="s">
        <v>815</v>
      </c>
    </row>
    <row r="3724" spans="9:11" x14ac:dyDescent="0.25">
      <c r="I3724" s="2">
        <v>3245.32800000001</v>
      </c>
      <c r="J3724" s="2">
        <v>493.69200000000001</v>
      </c>
      <c r="K3724" s="2" t="s">
        <v>816</v>
      </c>
    </row>
    <row r="3725" spans="9:11" x14ac:dyDescent="0.25">
      <c r="I3725" s="2">
        <v>3323.0880000000102</v>
      </c>
      <c r="J3725" s="2">
        <v>493.69200000000001</v>
      </c>
      <c r="K3725" s="2" t="s">
        <v>817</v>
      </c>
    </row>
    <row r="3726" spans="9:11" x14ac:dyDescent="0.25">
      <c r="I3726" s="2">
        <v>3400.84800000001</v>
      </c>
      <c r="J3726" s="2">
        <v>493.69200000000001</v>
      </c>
      <c r="K3726" s="2" t="s">
        <v>72</v>
      </c>
    </row>
    <row r="3727" spans="9:11" x14ac:dyDescent="0.25">
      <c r="I3727" s="2">
        <v>3478.6080000000102</v>
      </c>
      <c r="J3727" s="2">
        <v>493.69200000000001</v>
      </c>
      <c r="K3727" s="2" t="s">
        <v>72</v>
      </c>
    </row>
    <row r="3728" spans="9:11" x14ac:dyDescent="0.25">
      <c r="I3728" s="2">
        <v>3556.3680000000099</v>
      </c>
      <c r="J3728" s="2">
        <v>493.69200000000001</v>
      </c>
      <c r="K3728" s="2" t="s">
        <v>72</v>
      </c>
    </row>
    <row r="3729" spans="9:11" x14ac:dyDescent="0.25">
      <c r="I3729" s="2">
        <v>3634.1280000000102</v>
      </c>
      <c r="J3729" s="2">
        <v>493.69200000000001</v>
      </c>
      <c r="K3729" s="2" t="s">
        <v>72</v>
      </c>
    </row>
    <row r="3730" spans="9:11" x14ac:dyDescent="0.25">
      <c r="I3730" s="2">
        <v>3711.8880000000099</v>
      </c>
      <c r="J3730" s="2">
        <v>493.69200000000001</v>
      </c>
      <c r="K3730" s="2" t="s">
        <v>72</v>
      </c>
    </row>
    <row r="3731" spans="9:11" x14ac:dyDescent="0.25">
      <c r="I3731" s="2">
        <v>3789.6480000000101</v>
      </c>
      <c r="J3731" s="2">
        <v>493.69200000000001</v>
      </c>
      <c r="K3731" s="2" t="s">
        <v>72</v>
      </c>
    </row>
    <row r="3732" spans="9:11" x14ac:dyDescent="0.25">
      <c r="I3732" s="2">
        <v>96.048000000000002</v>
      </c>
      <c r="J3732" s="2">
        <v>471.03199999999998</v>
      </c>
      <c r="K3732" s="2" t="s">
        <v>72</v>
      </c>
    </row>
    <row r="3733" spans="9:11" x14ac:dyDescent="0.25">
      <c r="I3733" s="2">
        <v>173.80799999999999</v>
      </c>
      <c r="J3733" s="2">
        <v>471.03199999999998</v>
      </c>
      <c r="K3733" s="2" t="s">
        <v>72</v>
      </c>
    </row>
    <row r="3734" spans="9:11" x14ac:dyDescent="0.25">
      <c r="I3734" s="2">
        <v>251.56800000000001</v>
      </c>
      <c r="J3734" s="2">
        <v>471.03199999999998</v>
      </c>
      <c r="K3734" s="2" t="s">
        <v>72</v>
      </c>
    </row>
    <row r="3735" spans="9:11" x14ac:dyDescent="0.25">
      <c r="I3735" s="2">
        <v>329.32799999999997</v>
      </c>
      <c r="J3735" s="2">
        <v>471.03199999999998</v>
      </c>
      <c r="K3735" s="2" t="s">
        <v>818</v>
      </c>
    </row>
    <row r="3736" spans="9:11" x14ac:dyDescent="0.25">
      <c r="I3736" s="2">
        <v>407.08800000000002</v>
      </c>
      <c r="J3736" s="2">
        <v>471.03199999999998</v>
      </c>
      <c r="K3736" s="2" t="s">
        <v>819</v>
      </c>
    </row>
    <row r="3737" spans="9:11" x14ac:dyDescent="0.25">
      <c r="I3737" s="2">
        <v>484.84800000000001</v>
      </c>
      <c r="J3737" s="2">
        <v>471.03199999999998</v>
      </c>
      <c r="K3737" s="2" t="s">
        <v>820</v>
      </c>
    </row>
    <row r="3738" spans="9:11" x14ac:dyDescent="0.25">
      <c r="I3738" s="2">
        <v>562.60799999999995</v>
      </c>
      <c r="J3738" s="2">
        <v>471.03199999999998</v>
      </c>
      <c r="K3738" s="2" t="s">
        <v>821</v>
      </c>
    </row>
    <row r="3739" spans="9:11" x14ac:dyDescent="0.25">
      <c r="I3739" s="2">
        <v>640.36800000000005</v>
      </c>
      <c r="J3739" s="2">
        <v>471.03199999999998</v>
      </c>
      <c r="K3739" s="2" t="s">
        <v>822</v>
      </c>
    </row>
    <row r="3740" spans="9:11" x14ac:dyDescent="0.25">
      <c r="I3740" s="2">
        <v>718.12800000000004</v>
      </c>
      <c r="J3740" s="2">
        <v>471.03199999999998</v>
      </c>
      <c r="K3740" s="2" t="s">
        <v>823</v>
      </c>
    </row>
    <row r="3741" spans="9:11" x14ac:dyDescent="0.25">
      <c r="I3741" s="2">
        <v>795.88800000000003</v>
      </c>
      <c r="J3741" s="2">
        <v>471.03199999999998</v>
      </c>
      <c r="K3741" s="2" t="s">
        <v>824</v>
      </c>
    </row>
    <row r="3742" spans="9:11" x14ac:dyDescent="0.25">
      <c r="I3742" s="2">
        <v>873.64800000000002</v>
      </c>
      <c r="J3742" s="2">
        <v>471.03199999999998</v>
      </c>
      <c r="K3742" s="2" t="s">
        <v>825</v>
      </c>
    </row>
    <row r="3743" spans="9:11" x14ac:dyDescent="0.25">
      <c r="I3743" s="2">
        <v>951.40800000000002</v>
      </c>
      <c r="J3743" s="2">
        <v>471.03199999999998</v>
      </c>
      <c r="K3743" s="2" t="s">
        <v>826</v>
      </c>
    </row>
    <row r="3744" spans="9:11" x14ac:dyDescent="0.25">
      <c r="I3744" s="2">
        <v>1029.1679999999999</v>
      </c>
      <c r="J3744" s="2">
        <v>471.03199999999998</v>
      </c>
      <c r="K3744" s="2" t="s">
        <v>827</v>
      </c>
    </row>
    <row r="3745" spans="9:11" x14ac:dyDescent="0.25">
      <c r="I3745" s="2">
        <v>1106.9280000000001</v>
      </c>
      <c r="J3745" s="2">
        <v>471.03199999999998</v>
      </c>
      <c r="K3745" s="2" t="s">
        <v>828</v>
      </c>
    </row>
    <row r="3746" spans="9:11" x14ac:dyDescent="0.25">
      <c r="I3746" s="2">
        <v>1184.6880000000001</v>
      </c>
      <c r="J3746" s="2">
        <v>471.03199999999998</v>
      </c>
      <c r="K3746" s="2" t="s">
        <v>829</v>
      </c>
    </row>
    <row r="3747" spans="9:11" x14ac:dyDescent="0.25">
      <c r="I3747" s="2">
        <v>1262.4480000000001</v>
      </c>
      <c r="J3747" s="2">
        <v>471.03199999999998</v>
      </c>
      <c r="K3747" s="2" t="s">
        <v>830</v>
      </c>
    </row>
    <row r="3748" spans="9:11" x14ac:dyDescent="0.25">
      <c r="I3748" s="2">
        <v>1340.2080000000001</v>
      </c>
      <c r="J3748" s="2">
        <v>471.03199999999998</v>
      </c>
      <c r="K3748" s="2" t="s">
        <v>831</v>
      </c>
    </row>
    <row r="3749" spans="9:11" x14ac:dyDescent="0.25">
      <c r="I3749" s="2">
        <v>1417.9680000000001</v>
      </c>
      <c r="J3749" s="2">
        <v>471.03199999999998</v>
      </c>
      <c r="K3749" s="2" t="s">
        <v>832</v>
      </c>
    </row>
    <row r="3750" spans="9:11" x14ac:dyDescent="0.25">
      <c r="I3750" s="2">
        <v>1495.7280000000001</v>
      </c>
      <c r="J3750" s="2">
        <v>471.03199999999998</v>
      </c>
      <c r="K3750" s="2" t="s">
        <v>833</v>
      </c>
    </row>
    <row r="3751" spans="9:11" x14ac:dyDescent="0.25">
      <c r="I3751" s="2">
        <v>1573.4880000000001</v>
      </c>
      <c r="J3751" s="2">
        <v>471.03199999999998</v>
      </c>
      <c r="K3751" s="2" t="s">
        <v>834</v>
      </c>
    </row>
    <row r="3752" spans="9:11" x14ac:dyDescent="0.25">
      <c r="I3752" s="2">
        <v>1651.248</v>
      </c>
      <c r="J3752" s="2">
        <v>471.03199999999998</v>
      </c>
      <c r="K3752" s="2" t="s">
        <v>835</v>
      </c>
    </row>
    <row r="3753" spans="9:11" x14ac:dyDescent="0.25">
      <c r="I3753" s="2">
        <v>1729.008</v>
      </c>
      <c r="J3753" s="2">
        <v>471.03199999999998</v>
      </c>
      <c r="K3753" s="2" t="s">
        <v>836</v>
      </c>
    </row>
    <row r="3754" spans="9:11" x14ac:dyDescent="0.25">
      <c r="I3754" s="2">
        <v>1806.768</v>
      </c>
      <c r="J3754" s="2">
        <v>471.03199999999998</v>
      </c>
      <c r="K3754" s="2" t="s">
        <v>837</v>
      </c>
    </row>
    <row r="3755" spans="9:11" x14ac:dyDescent="0.25">
      <c r="I3755" s="2">
        <v>1884.528</v>
      </c>
      <c r="J3755" s="2">
        <v>471.03199999999998</v>
      </c>
      <c r="K3755" s="2" t="s">
        <v>838</v>
      </c>
    </row>
    <row r="3756" spans="9:11" x14ac:dyDescent="0.25">
      <c r="I3756" s="2">
        <v>1962.288</v>
      </c>
      <c r="J3756" s="2">
        <v>471.03199999999998</v>
      </c>
      <c r="K3756" s="2" t="s">
        <v>839</v>
      </c>
    </row>
    <row r="3757" spans="9:11" x14ac:dyDescent="0.25">
      <c r="I3757" s="2">
        <v>2040.048</v>
      </c>
      <c r="J3757" s="2">
        <v>471.03199999999998</v>
      </c>
      <c r="K3757" s="2" t="s">
        <v>840</v>
      </c>
    </row>
    <row r="3758" spans="9:11" x14ac:dyDescent="0.25">
      <c r="I3758" s="2">
        <v>2117.808</v>
      </c>
      <c r="J3758" s="2">
        <v>471.03199999999998</v>
      </c>
      <c r="K3758" s="2" t="s">
        <v>841</v>
      </c>
    </row>
    <row r="3759" spans="9:11" x14ac:dyDescent="0.25">
      <c r="I3759" s="2">
        <v>2195.5680000000002</v>
      </c>
      <c r="J3759" s="2">
        <v>471.03199999999998</v>
      </c>
      <c r="K3759" s="2" t="s">
        <v>842</v>
      </c>
    </row>
    <row r="3760" spans="9:11" x14ac:dyDescent="0.25">
      <c r="I3760" s="2">
        <v>2273.328</v>
      </c>
      <c r="J3760" s="2">
        <v>471.03199999999998</v>
      </c>
      <c r="K3760" s="2" t="s">
        <v>843</v>
      </c>
    </row>
    <row r="3761" spans="9:11" x14ac:dyDescent="0.25">
      <c r="I3761" s="2">
        <v>2351.0880000000002</v>
      </c>
      <c r="J3761" s="2">
        <v>471.03199999999998</v>
      </c>
      <c r="K3761" s="2" t="s">
        <v>844</v>
      </c>
    </row>
    <row r="3762" spans="9:11" x14ac:dyDescent="0.25">
      <c r="I3762" s="2">
        <v>2428.848</v>
      </c>
      <c r="J3762" s="2">
        <v>471.03199999999998</v>
      </c>
      <c r="K3762" s="2" t="s">
        <v>845</v>
      </c>
    </row>
    <row r="3763" spans="9:11" x14ac:dyDescent="0.25">
      <c r="I3763" s="2">
        <v>2506.6080000000002</v>
      </c>
      <c r="J3763" s="2">
        <v>471.03199999999998</v>
      </c>
      <c r="K3763" s="2" t="s">
        <v>846</v>
      </c>
    </row>
    <row r="3764" spans="9:11" x14ac:dyDescent="0.25">
      <c r="I3764" s="2">
        <v>2584.3679999999999</v>
      </c>
      <c r="J3764" s="2">
        <v>471.03199999999998</v>
      </c>
      <c r="K3764" s="2" t="s">
        <v>847</v>
      </c>
    </row>
    <row r="3765" spans="9:11" x14ac:dyDescent="0.25">
      <c r="I3765" s="2">
        <v>2662.1280000000002</v>
      </c>
      <c r="J3765" s="2">
        <v>471.03199999999998</v>
      </c>
      <c r="K3765" s="2" t="s">
        <v>848</v>
      </c>
    </row>
    <row r="3766" spans="9:11" x14ac:dyDescent="0.25">
      <c r="I3766" s="2">
        <v>2739.8879999999999</v>
      </c>
      <c r="J3766" s="2">
        <v>471.03199999999998</v>
      </c>
      <c r="K3766" s="2" t="s">
        <v>849</v>
      </c>
    </row>
    <row r="3767" spans="9:11" x14ac:dyDescent="0.25">
      <c r="I3767" s="2">
        <v>2817.6480000000001</v>
      </c>
      <c r="J3767" s="2">
        <v>471.03199999999998</v>
      </c>
      <c r="K3767" s="2" t="s">
        <v>850</v>
      </c>
    </row>
    <row r="3768" spans="9:11" x14ac:dyDescent="0.25">
      <c r="I3768" s="2">
        <v>2895.4079999999999</v>
      </c>
      <c r="J3768" s="2">
        <v>471.03199999999998</v>
      </c>
      <c r="K3768" s="2" t="s">
        <v>851</v>
      </c>
    </row>
    <row r="3769" spans="9:11" x14ac:dyDescent="0.25">
      <c r="I3769" s="2">
        <v>2973.1680000000101</v>
      </c>
      <c r="J3769" s="2">
        <v>471.03199999999998</v>
      </c>
      <c r="K3769" s="2" t="s">
        <v>852</v>
      </c>
    </row>
    <row r="3770" spans="9:11" x14ac:dyDescent="0.25">
      <c r="I3770" s="2">
        <v>3050.9280000000099</v>
      </c>
      <c r="J3770" s="2">
        <v>471.03199999999998</v>
      </c>
      <c r="K3770" s="2" t="s">
        <v>853</v>
      </c>
    </row>
    <row r="3771" spans="9:11" x14ac:dyDescent="0.25">
      <c r="I3771" s="2">
        <v>3128.6880000000101</v>
      </c>
      <c r="J3771" s="2">
        <v>471.03199999999998</v>
      </c>
      <c r="K3771" s="2" t="s">
        <v>854</v>
      </c>
    </row>
    <row r="3772" spans="9:11" x14ac:dyDescent="0.25">
      <c r="I3772" s="2">
        <v>3206.4480000000099</v>
      </c>
      <c r="J3772" s="2">
        <v>471.03199999999998</v>
      </c>
      <c r="K3772" s="2" t="s">
        <v>855</v>
      </c>
    </row>
    <row r="3773" spans="9:11" x14ac:dyDescent="0.25">
      <c r="I3773" s="2">
        <v>3284.2080000000101</v>
      </c>
      <c r="J3773" s="2">
        <v>471.03199999999998</v>
      </c>
      <c r="K3773" s="2" t="s">
        <v>856</v>
      </c>
    </row>
    <row r="3774" spans="9:11" x14ac:dyDescent="0.25">
      <c r="I3774" s="2">
        <v>3361.9680000000099</v>
      </c>
      <c r="J3774" s="2">
        <v>471.03199999999998</v>
      </c>
      <c r="K3774" s="2" t="s">
        <v>857</v>
      </c>
    </row>
    <row r="3775" spans="9:11" x14ac:dyDescent="0.25">
      <c r="I3775" s="2">
        <v>3439.7280000000101</v>
      </c>
      <c r="J3775" s="2">
        <v>471.03199999999998</v>
      </c>
      <c r="K3775" s="2" t="s">
        <v>72</v>
      </c>
    </row>
    <row r="3776" spans="9:11" x14ac:dyDescent="0.25">
      <c r="I3776" s="2">
        <v>3517.4880000000098</v>
      </c>
      <c r="J3776" s="2">
        <v>471.03199999999998</v>
      </c>
      <c r="K3776" s="2" t="s">
        <v>72</v>
      </c>
    </row>
    <row r="3777" spans="9:11" x14ac:dyDescent="0.25">
      <c r="I3777" s="2">
        <v>3595.2480000000101</v>
      </c>
      <c r="J3777" s="2">
        <v>471.03199999999998</v>
      </c>
      <c r="K3777" s="2" t="s">
        <v>1427</v>
      </c>
    </row>
    <row r="3778" spans="9:11" x14ac:dyDescent="0.25">
      <c r="I3778" s="2">
        <v>3673.0080000000098</v>
      </c>
      <c r="J3778" s="2">
        <v>471.03199999999998</v>
      </c>
      <c r="K3778" s="2" t="s">
        <v>1428</v>
      </c>
    </row>
    <row r="3779" spans="9:11" x14ac:dyDescent="0.25">
      <c r="I3779" s="2">
        <v>3750.76800000001</v>
      </c>
      <c r="J3779" s="2">
        <v>471.03199999999998</v>
      </c>
      <c r="K3779" s="2" t="s">
        <v>72</v>
      </c>
    </row>
    <row r="3780" spans="9:11" x14ac:dyDescent="0.25">
      <c r="I3780" s="2">
        <v>3828.5280000000098</v>
      </c>
      <c r="J3780" s="2">
        <v>471.03199999999998</v>
      </c>
      <c r="K3780" s="2" t="s">
        <v>72</v>
      </c>
    </row>
    <row r="3781" spans="9:11" x14ac:dyDescent="0.25">
      <c r="I3781" s="2">
        <v>134.928</v>
      </c>
      <c r="J3781" s="2">
        <v>448.37200000000001</v>
      </c>
      <c r="K3781" s="2" t="s">
        <v>72</v>
      </c>
    </row>
    <row r="3782" spans="9:11" x14ac:dyDescent="0.25">
      <c r="I3782" s="2">
        <v>212.68799999999999</v>
      </c>
      <c r="J3782" s="2">
        <v>448.37200000000001</v>
      </c>
      <c r="K3782" s="2" t="s">
        <v>1327</v>
      </c>
    </row>
    <row r="3783" spans="9:11" x14ac:dyDescent="0.25">
      <c r="I3783" s="2">
        <v>290.44799999999998</v>
      </c>
      <c r="J3783" s="2">
        <v>448.37200000000001</v>
      </c>
      <c r="K3783" s="2" t="s">
        <v>72</v>
      </c>
    </row>
    <row r="3784" spans="9:11" x14ac:dyDescent="0.25">
      <c r="I3784" s="2">
        <v>368.20800000000003</v>
      </c>
      <c r="J3784" s="2">
        <v>448.37200000000001</v>
      </c>
      <c r="K3784" s="2" t="s">
        <v>858</v>
      </c>
    </row>
    <row r="3785" spans="9:11" x14ac:dyDescent="0.25">
      <c r="I3785" s="2">
        <v>445.96800000000002</v>
      </c>
      <c r="J3785" s="2">
        <v>448.37200000000001</v>
      </c>
      <c r="K3785" s="2" t="s">
        <v>859</v>
      </c>
    </row>
    <row r="3786" spans="9:11" x14ac:dyDescent="0.25">
      <c r="I3786" s="2">
        <v>523.72799999999995</v>
      </c>
      <c r="J3786" s="2">
        <v>448.37200000000001</v>
      </c>
      <c r="K3786" s="2" t="s">
        <v>72</v>
      </c>
    </row>
    <row r="3787" spans="9:11" x14ac:dyDescent="0.25">
      <c r="I3787" s="2">
        <v>601.48800000000006</v>
      </c>
      <c r="J3787" s="2">
        <v>448.37200000000001</v>
      </c>
      <c r="K3787" s="2" t="s">
        <v>860</v>
      </c>
    </row>
    <row r="3788" spans="9:11" x14ac:dyDescent="0.25">
      <c r="I3788" s="2">
        <v>679.24800000000005</v>
      </c>
      <c r="J3788" s="2">
        <v>448.37200000000001</v>
      </c>
      <c r="K3788" s="2" t="s">
        <v>72</v>
      </c>
    </row>
    <row r="3789" spans="9:11" x14ac:dyDescent="0.25">
      <c r="I3789" s="2">
        <v>757.00800000000004</v>
      </c>
      <c r="J3789" s="2">
        <v>448.37200000000001</v>
      </c>
      <c r="K3789" s="2" t="s">
        <v>861</v>
      </c>
    </row>
    <row r="3790" spans="9:11" x14ac:dyDescent="0.25">
      <c r="I3790" s="2">
        <v>834.76800000000003</v>
      </c>
      <c r="J3790" s="2">
        <v>448.37200000000001</v>
      </c>
      <c r="K3790" s="2" t="s">
        <v>862</v>
      </c>
    </row>
    <row r="3791" spans="9:11" x14ac:dyDescent="0.25">
      <c r="I3791" s="2">
        <v>912.52800000000002</v>
      </c>
      <c r="J3791" s="2">
        <v>448.37200000000001</v>
      </c>
      <c r="K3791" s="2" t="s">
        <v>72</v>
      </c>
    </row>
    <row r="3792" spans="9:11" x14ac:dyDescent="0.25">
      <c r="I3792" s="2">
        <v>990.28800000000001</v>
      </c>
      <c r="J3792" s="2">
        <v>448.37200000000001</v>
      </c>
      <c r="K3792" s="2" t="s">
        <v>863</v>
      </c>
    </row>
    <row r="3793" spans="9:11" x14ac:dyDescent="0.25">
      <c r="I3793" s="2">
        <v>1068.048</v>
      </c>
      <c r="J3793" s="2">
        <v>448.37200000000001</v>
      </c>
      <c r="K3793" s="2" t="s">
        <v>72</v>
      </c>
    </row>
    <row r="3794" spans="9:11" x14ac:dyDescent="0.25">
      <c r="I3794" s="2">
        <v>1145.808</v>
      </c>
      <c r="J3794" s="2">
        <v>448.37200000000001</v>
      </c>
      <c r="K3794" s="2" t="s">
        <v>864</v>
      </c>
    </row>
    <row r="3795" spans="9:11" x14ac:dyDescent="0.25">
      <c r="I3795" s="2">
        <v>1223.568</v>
      </c>
      <c r="J3795" s="2">
        <v>448.37200000000001</v>
      </c>
      <c r="K3795" s="2" t="s">
        <v>865</v>
      </c>
    </row>
    <row r="3796" spans="9:11" x14ac:dyDescent="0.25">
      <c r="I3796" s="2">
        <v>1301.328</v>
      </c>
      <c r="J3796" s="2">
        <v>448.37200000000001</v>
      </c>
      <c r="K3796" s="2" t="s">
        <v>72</v>
      </c>
    </row>
    <row r="3797" spans="9:11" x14ac:dyDescent="0.25">
      <c r="I3797" s="2">
        <v>1379.088</v>
      </c>
      <c r="J3797" s="2">
        <v>448.37200000000001</v>
      </c>
      <c r="K3797" s="2" t="s">
        <v>866</v>
      </c>
    </row>
    <row r="3798" spans="9:11" x14ac:dyDescent="0.25">
      <c r="I3798" s="2">
        <v>1456.848</v>
      </c>
      <c r="J3798" s="2">
        <v>448.37200000000001</v>
      </c>
      <c r="K3798" s="2" t="s">
        <v>72</v>
      </c>
    </row>
    <row r="3799" spans="9:11" x14ac:dyDescent="0.25">
      <c r="I3799" s="2">
        <v>1534.6079999999999</v>
      </c>
      <c r="J3799" s="2">
        <v>448.37200000000001</v>
      </c>
      <c r="K3799" s="2" t="s">
        <v>867</v>
      </c>
    </row>
    <row r="3800" spans="9:11" x14ac:dyDescent="0.25">
      <c r="I3800" s="2">
        <v>1612.3679999999999</v>
      </c>
      <c r="J3800" s="2">
        <v>448.37200000000001</v>
      </c>
      <c r="K3800" s="2" t="s">
        <v>868</v>
      </c>
    </row>
    <row r="3801" spans="9:11" x14ac:dyDescent="0.25">
      <c r="I3801" s="2">
        <v>1690.1279999999999</v>
      </c>
      <c r="J3801" s="2">
        <v>448.37200000000001</v>
      </c>
      <c r="K3801" s="2" t="s">
        <v>72</v>
      </c>
    </row>
    <row r="3802" spans="9:11" x14ac:dyDescent="0.25">
      <c r="I3802" s="2">
        <v>1767.8879999999999</v>
      </c>
      <c r="J3802" s="2">
        <v>448.37200000000001</v>
      </c>
      <c r="K3802" s="2" t="s">
        <v>869</v>
      </c>
    </row>
    <row r="3803" spans="9:11" x14ac:dyDescent="0.25">
      <c r="I3803" s="2">
        <v>1845.6479999999999</v>
      </c>
      <c r="J3803" s="2">
        <v>448.37200000000001</v>
      </c>
      <c r="K3803" s="2" t="s">
        <v>72</v>
      </c>
    </row>
    <row r="3804" spans="9:11" x14ac:dyDescent="0.25">
      <c r="I3804" s="2">
        <v>1923.4079999999999</v>
      </c>
      <c r="J3804" s="2">
        <v>448.37200000000001</v>
      </c>
      <c r="K3804" s="2" t="s">
        <v>870</v>
      </c>
    </row>
    <row r="3805" spans="9:11" x14ac:dyDescent="0.25">
      <c r="I3805" s="2">
        <v>2001.1679999999999</v>
      </c>
      <c r="J3805" s="2">
        <v>448.37200000000001</v>
      </c>
      <c r="K3805" s="2" t="s">
        <v>871</v>
      </c>
    </row>
    <row r="3806" spans="9:11" x14ac:dyDescent="0.25">
      <c r="I3806" s="2">
        <v>2078.9279999999999</v>
      </c>
      <c r="J3806" s="2">
        <v>448.37200000000001</v>
      </c>
      <c r="K3806" s="2" t="s">
        <v>72</v>
      </c>
    </row>
    <row r="3807" spans="9:11" x14ac:dyDescent="0.25">
      <c r="I3807" s="2">
        <v>2156.6880000000001</v>
      </c>
      <c r="J3807" s="2">
        <v>448.37200000000001</v>
      </c>
      <c r="K3807" s="2" t="s">
        <v>872</v>
      </c>
    </row>
    <row r="3808" spans="9:11" x14ac:dyDescent="0.25">
      <c r="I3808" s="2">
        <v>2234.4479999999999</v>
      </c>
      <c r="J3808" s="2">
        <v>448.37200000000001</v>
      </c>
      <c r="K3808" s="2" t="s">
        <v>72</v>
      </c>
    </row>
    <row r="3809" spans="9:11" x14ac:dyDescent="0.25">
      <c r="I3809" s="2">
        <v>2312.2080000000001</v>
      </c>
      <c r="J3809" s="2">
        <v>448.37200000000001</v>
      </c>
      <c r="K3809" s="2" t="s">
        <v>873</v>
      </c>
    </row>
    <row r="3810" spans="9:11" x14ac:dyDescent="0.25">
      <c r="I3810" s="2">
        <v>2389.9679999999998</v>
      </c>
      <c r="J3810" s="2">
        <v>448.37200000000001</v>
      </c>
      <c r="K3810" s="2" t="s">
        <v>874</v>
      </c>
    </row>
    <row r="3811" spans="9:11" x14ac:dyDescent="0.25">
      <c r="I3811" s="2">
        <v>2467.7280000000001</v>
      </c>
      <c r="J3811" s="2">
        <v>448.37200000000001</v>
      </c>
      <c r="K3811" s="2" t="s">
        <v>72</v>
      </c>
    </row>
    <row r="3812" spans="9:11" x14ac:dyDescent="0.25">
      <c r="I3812" s="2">
        <v>2545.4879999999998</v>
      </c>
      <c r="J3812" s="2">
        <v>448.37200000000001</v>
      </c>
      <c r="K3812" s="2" t="s">
        <v>875</v>
      </c>
    </row>
    <row r="3813" spans="9:11" x14ac:dyDescent="0.25">
      <c r="I3813" s="2">
        <v>2623.248</v>
      </c>
      <c r="J3813" s="2">
        <v>448.37200000000001</v>
      </c>
      <c r="K3813" s="2" t="s">
        <v>72</v>
      </c>
    </row>
    <row r="3814" spans="9:11" x14ac:dyDescent="0.25">
      <c r="I3814" s="2">
        <v>2701.0079999999998</v>
      </c>
      <c r="J3814" s="2">
        <v>448.37200000000001</v>
      </c>
      <c r="K3814" s="2" t="s">
        <v>876</v>
      </c>
    </row>
    <row r="3815" spans="9:11" x14ac:dyDescent="0.25">
      <c r="I3815" s="2">
        <v>2778.768</v>
      </c>
      <c r="J3815" s="2">
        <v>448.37200000000001</v>
      </c>
      <c r="K3815" s="2" t="s">
        <v>877</v>
      </c>
    </row>
    <row r="3816" spans="9:11" x14ac:dyDescent="0.25">
      <c r="I3816" s="2">
        <v>2856.5279999999998</v>
      </c>
      <c r="J3816" s="2">
        <v>448.37200000000001</v>
      </c>
      <c r="K3816" s="2" t="s">
        <v>72</v>
      </c>
    </row>
    <row r="3817" spans="9:11" x14ac:dyDescent="0.25">
      <c r="I3817" s="2">
        <v>2934.28800000001</v>
      </c>
      <c r="J3817" s="2">
        <v>448.37200000000001</v>
      </c>
      <c r="K3817" s="2" t="s">
        <v>878</v>
      </c>
    </row>
    <row r="3818" spans="9:11" x14ac:dyDescent="0.25">
      <c r="I3818" s="2">
        <v>3012.0480000000098</v>
      </c>
      <c r="J3818" s="2">
        <v>448.37200000000001</v>
      </c>
      <c r="K3818" s="2" t="s">
        <v>72</v>
      </c>
    </row>
    <row r="3819" spans="9:11" x14ac:dyDescent="0.25">
      <c r="I3819" s="2">
        <v>3089.80800000001</v>
      </c>
      <c r="J3819" s="2">
        <v>448.37200000000001</v>
      </c>
      <c r="K3819" s="2" t="s">
        <v>879</v>
      </c>
    </row>
    <row r="3820" spans="9:11" x14ac:dyDescent="0.25">
      <c r="I3820" s="2">
        <v>3167.5680000000102</v>
      </c>
      <c r="J3820" s="2">
        <v>448.37200000000001</v>
      </c>
      <c r="K3820" s="2" t="s">
        <v>880</v>
      </c>
    </row>
    <row r="3821" spans="9:11" x14ac:dyDescent="0.25">
      <c r="I3821" s="2">
        <v>3245.32800000001</v>
      </c>
      <c r="J3821" s="2">
        <v>448.37200000000001</v>
      </c>
      <c r="K3821" s="2" t="s">
        <v>72</v>
      </c>
    </row>
    <row r="3822" spans="9:11" x14ac:dyDescent="0.25">
      <c r="I3822" s="2">
        <v>3323.0880000000102</v>
      </c>
      <c r="J3822" s="2">
        <v>448.37200000000001</v>
      </c>
      <c r="K3822" s="2" t="s">
        <v>881</v>
      </c>
    </row>
    <row r="3823" spans="9:11" x14ac:dyDescent="0.25">
      <c r="I3823" s="2">
        <v>3400.84800000001</v>
      </c>
      <c r="J3823" s="2">
        <v>448.37200000000001</v>
      </c>
      <c r="K3823" s="2" t="s">
        <v>72</v>
      </c>
    </row>
    <row r="3824" spans="9:11" x14ac:dyDescent="0.25">
      <c r="I3824" s="2">
        <v>3478.6080000000102</v>
      </c>
      <c r="J3824" s="2">
        <v>448.37200000000001</v>
      </c>
      <c r="K3824" s="2" t="s">
        <v>72</v>
      </c>
    </row>
    <row r="3825" spans="9:11" x14ac:dyDescent="0.25">
      <c r="I3825" s="2">
        <v>3556.3680000000099</v>
      </c>
      <c r="J3825" s="2">
        <v>448.37200000000001</v>
      </c>
      <c r="K3825" s="2" t="s">
        <v>72</v>
      </c>
    </row>
    <row r="3826" spans="9:11" x14ac:dyDescent="0.25">
      <c r="I3826" s="2">
        <v>3634.1280000000102</v>
      </c>
      <c r="J3826" s="2">
        <v>448.37200000000001</v>
      </c>
      <c r="K3826" s="2" t="s">
        <v>72</v>
      </c>
    </row>
    <row r="3827" spans="9:11" x14ac:dyDescent="0.25">
      <c r="I3827" s="2">
        <v>3711.8880000000099</v>
      </c>
      <c r="J3827" s="2">
        <v>448.37200000000001</v>
      </c>
      <c r="K3827" s="2" t="s">
        <v>72</v>
      </c>
    </row>
    <row r="3828" spans="9:11" x14ac:dyDescent="0.25">
      <c r="I3828" s="2">
        <v>3789.6480000000101</v>
      </c>
      <c r="J3828" s="2">
        <v>448.37200000000001</v>
      </c>
      <c r="K3828" s="2" t="s">
        <v>72</v>
      </c>
    </row>
    <row r="3829" spans="9:11" x14ac:dyDescent="0.25">
      <c r="I3829" s="2">
        <v>96.048000000000002</v>
      </c>
      <c r="J3829" s="2">
        <v>425.71199999999999</v>
      </c>
      <c r="K3829" s="2" t="s">
        <v>72</v>
      </c>
    </row>
    <row r="3830" spans="9:11" x14ac:dyDescent="0.25">
      <c r="I3830" s="2">
        <v>173.80799999999999</v>
      </c>
      <c r="J3830" s="2">
        <v>425.71199999999999</v>
      </c>
      <c r="K3830" s="2" t="s">
        <v>72</v>
      </c>
    </row>
    <row r="3831" spans="9:11" x14ac:dyDescent="0.25">
      <c r="I3831" s="2">
        <v>251.56800000000001</v>
      </c>
      <c r="J3831" s="2">
        <v>425.71199999999999</v>
      </c>
      <c r="K3831" s="2" t="s">
        <v>1327</v>
      </c>
    </row>
    <row r="3832" spans="9:11" x14ac:dyDescent="0.25">
      <c r="I3832" s="2">
        <v>329.32799999999997</v>
      </c>
      <c r="J3832" s="2">
        <v>425.71199999999999</v>
      </c>
      <c r="K3832" s="2" t="s">
        <v>882</v>
      </c>
    </row>
    <row r="3833" spans="9:11" x14ac:dyDescent="0.25">
      <c r="I3833" s="2">
        <v>407.08800000000002</v>
      </c>
      <c r="J3833" s="2">
        <v>425.71199999999999</v>
      </c>
      <c r="K3833" s="2" t="s">
        <v>72</v>
      </c>
    </row>
    <row r="3834" spans="9:11" x14ac:dyDescent="0.25">
      <c r="I3834" s="2">
        <v>484.84800000000001</v>
      </c>
      <c r="J3834" s="2">
        <v>425.71199999999999</v>
      </c>
      <c r="K3834" s="2" t="s">
        <v>883</v>
      </c>
    </row>
    <row r="3835" spans="9:11" x14ac:dyDescent="0.25">
      <c r="I3835" s="2">
        <v>562.60799999999995</v>
      </c>
      <c r="J3835" s="2">
        <v>425.71199999999999</v>
      </c>
      <c r="K3835" s="2" t="s">
        <v>884</v>
      </c>
    </row>
    <row r="3836" spans="9:11" x14ac:dyDescent="0.25">
      <c r="I3836" s="2">
        <v>640.36800000000005</v>
      </c>
      <c r="J3836" s="2">
        <v>425.71199999999999</v>
      </c>
      <c r="K3836" s="2" t="s">
        <v>885</v>
      </c>
    </row>
    <row r="3837" spans="9:11" x14ac:dyDescent="0.25">
      <c r="I3837" s="2">
        <v>718.12800000000004</v>
      </c>
      <c r="J3837" s="2">
        <v>425.71199999999999</v>
      </c>
      <c r="K3837" s="2" t="s">
        <v>886</v>
      </c>
    </row>
    <row r="3838" spans="9:11" x14ac:dyDescent="0.25">
      <c r="I3838" s="2">
        <v>795.88800000000003</v>
      </c>
      <c r="J3838" s="2">
        <v>425.71199999999999</v>
      </c>
      <c r="K3838" s="2" t="s">
        <v>72</v>
      </c>
    </row>
    <row r="3839" spans="9:11" x14ac:dyDescent="0.25">
      <c r="I3839" s="2">
        <v>873.64800000000002</v>
      </c>
      <c r="J3839" s="2">
        <v>425.71199999999999</v>
      </c>
      <c r="K3839" s="2" t="s">
        <v>887</v>
      </c>
    </row>
    <row r="3840" spans="9:11" x14ac:dyDescent="0.25">
      <c r="I3840" s="2">
        <v>951.40800000000002</v>
      </c>
      <c r="J3840" s="2">
        <v>425.71199999999999</v>
      </c>
      <c r="K3840" s="2" t="s">
        <v>888</v>
      </c>
    </row>
    <row r="3841" spans="9:11" x14ac:dyDescent="0.25">
      <c r="I3841" s="2">
        <v>1029.1679999999999</v>
      </c>
      <c r="J3841" s="2">
        <v>425.71199999999999</v>
      </c>
      <c r="K3841" s="2" t="s">
        <v>889</v>
      </c>
    </row>
    <row r="3842" spans="9:11" x14ac:dyDescent="0.25">
      <c r="I3842" s="2">
        <v>1106.9280000000001</v>
      </c>
      <c r="J3842" s="2">
        <v>425.71199999999999</v>
      </c>
      <c r="K3842" s="2" t="s">
        <v>890</v>
      </c>
    </row>
    <row r="3843" spans="9:11" x14ac:dyDescent="0.25">
      <c r="I3843" s="2">
        <v>1184.6880000000001</v>
      </c>
      <c r="J3843" s="2">
        <v>425.71199999999999</v>
      </c>
      <c r="K3843" s="2" t="s">
        <v>72</v>
      </c>
    </row>
    <row r="3844" spans="9:11" x14ac:dyDescent="0.25">
      <c r="I3844" s="2">
        <v>1262.4480000000001</v>
      </c>
      <c r="J3844" s="2">
        <v>425.71199999999999</v>
      </c>
      <c r="K3844" s="2" t="s">
        <v>891</v>
      </c>
    </row>
    <row r="3845" spans="9:11" x14ac:dyDescent="0.25">
      <c r="I3845" s="2">
        <v>1340.2080000000001</v>
      </c>
      <c r="J3845" s="2">
        <v>425.71199999999999</v>
      </c>
      <c r="K3845" s="2" t="s">
        <v>892</v>
      </c>
    </row>
    <row r="3846" spans="9:11" x14ac:dyDescent="0.25">
      <c r="I3846" s="2">
        <v>1417.9680000000001</v>
      </c>
      <c r="J3846" s="2">
        <v>425.71199999999999</v>
      </c>
      <c r="K3846" s="2" t="s">
        <v>893</v>
      </c>
    </row>
    <row r="3847" spans="9:11" x14ac:dyDescent="0.25">
      <c r="I3847" s="2">
        <v>1495.7280000000001</v>
      </c>
      <c r="J3847" s="2">
        <v>425.71199999999999</v>
      </c>
      <c r="K3847" s="2" t="s">
        <v>894</v>
      </c>
    </row>
    <row r="3848" spans="9:11" x14ac:dyDescent="0.25">
      <c r="I3848" s="2">
        <v>1573.4880000000001</v>
      </c>
      <c r="J3848" s="2">
        <v>425.71199999999999</v>
      </c>
      <c r="K3848" s="2" t="s">
        <v>72</v>
      </c>
    </row>
    <row r="3849" spans="9:11" x14ac:dyDescent="0.25">
      <c r="I3849" s="2">
        <v>1651.248</v>
      </c>
      <c r="J3849" s="2">
        <v>425.71199999999999</v>
      </c>
      <c r="K3849" s="2" t="s">
        <v>895</v>
      </c>
    </row>
    <row r="3850" spans="9:11" x14ac:dyDescent="0.25">
      <c r="I3850" s="2">
        <v>1729.008</v>
      </c>
      <c r="J3850" s="2">
        <v>425.71199999999999</v>
      </c>
      <c r="K3850" s="2" t="s">
        <v>896</v>
      </c>
    </row>
    <row r="3851" spans="9:11" x14ac:dyDescent="0.25">
      <c r="I3851" s="2">
        <v>1806.768</v>
      </c>
      <c r="J3851" s="2">
        <v>425.71199999999999</v>
      </c>
      <c r="K3851" s="2" t="s">
        <v>897</v>
      </c>
    </row>
    <row r="3852" spans="9:11" x14ac:dyDescent="0.25">
      <c r="I3852" s="2">
        <v>1884.528</v>
      </c>
      <c r="J3852" s="2">
        <v>425.71199999999999</v>
      </c>
      <c r="K3852" s="2" t="s">
        <v>898</v>
      </c>
    </row>
    <row r="3853" spans="9:11" x14ac:dyDescent="0.25">
      <c r="I3853" s="2">
        <v>1962.288</v>
      </c>
      <c r="J3853" s="2">
        <v>425.71199999999999</v>
      </c>
      <c r="K3853" s="2" t="s">
        <v>72</v>
      </c>
    </row>
    <row r="3854" spans="9:11" x14ac:dyDescent="0.25">
      <c r="I3854" s="2">
        <v>2040.048</v>
      </c>
      <c r="J3854" s="2">
        <v>425.71199999999999</v>
      </c>
      <c r="K3854" s="2" t="s">
        <v>899</v>
      </c>
    </row>
    <row r="3855" spans="9:11" x14ac:dyDescent="0.25">
      <c r="I3855" s="2">
        <v>2117.808</v>
      </c>
      <c r="J3855" s="2">
        <v>425.71199999999999</v>
      </c>
      <c r="K3855" s="2" t="s">
        <v>900</v>
      </c>
    </row>
    <row r="3856" spans="9:11" x14ac:dyDescent="0.25">
      <c r="I3856" s="2">
        <v>2195.5680000000002</v>
      </c>
      <c r="J3856" s="2">
        <v>425.71199999999999</v>
      </c>
      <c r="K3856" s="2" t="s">
        <v>901</v>
      </c>
    </row>
    <row r="3857" spans="9:11" x14ac:dyDescent="0.25">
      <c r="I3857" s="2">
        <v>2273.328</v>
      </c>
      <c r="J3857" s="2">
        <v>425.71199999999999</v>
      </c>
      <c r="K3857" s="2" t="s">
        <v>902</v>
      </c>
    </row>
    <row r="3858" spans="9:11" x14ac:dyDescent="0.25">
      <c r="I3858" s="2">
        <v>2351.0880000000002</v>
      </c>
      <c r="J3858" s="2">
        <v>425.71199999999999</v>
      </c>
      <c r="K3858" s="2" t="s">
        <v>72</v>
      </c>
    </row>
    <row r="3859" spans="9:11" x14ac:dyDescent="0.25">
      <c r="I3859" s="2">
        <v>2428.848</v>
      </c>
      <c r="J3859" s="2">
        <v>425.71199999999999</v>
      </c>
      <c r="K3859" s="2" t="s">
        <v>903</v>
      </c>
    </row>
    <row r="3860" spans="9:11" x14ac:dyDescent="0.25">
      <c r="I3860" s="2">
        <v>2506.6080000000002</v>
      </c>
      <c r="J3860" s="2">
        <v>425.71199999999999</v>
      </c>
      <c r="K3860" s="2" t="s">
        <v>904</v>
      </c>
    </row>
    <row r="3861" spans="9:11" x14ac:dyDescent="0.25">
      <c r="I3861" s="2">
        <v>2584.3679999999999</v>
      </c>
      <c r="J3861" s="2">
        <v>425.71199999999999</v>
      </c>
      <c r="K3861" s="2" t="s">
        <v>905</v>
      </c>
    </row>
    <row r="3862" spans="9:11" x14ac:dyDescent="0.25">
      <c r="I3862" s="2">
        <v>2662.1280000000002</v>
      </c>
      <c r="J3862" s="2">
        <v>425.71199999999999</v>
      </c>
      <c r="K3862" s="2" t="s">
        <v>906</v>
      </c>
    </row>
    <row r="3863" spans="9:11" x14ac:dyDescent="0.25">
      <c r="I3863" s="2">
        <v>2739.8879999999999</v>
      </c>
      <c r="J3863" s="2">
        <v>425.71199999999999</v>
      </c>
      <c r="K3863" s="2" t="s">
        <v>72</v>
      </c>
    </row>
    <row r="3864" spans="9:11" x14ac:dyDescent="0.25">
      <c r="I3864" s="2">
        <v>2817.6480000000001</v>
      </c>
      <c r="J3864" s="2">
        <v>425.71199999999999</v>
      </c>
      <c r="K3864" s="2" t="s">
        <v>907</v>
      </c>
    </row>
    <row r="3865" spans="9:11" x14ac:dyDescent="0.25">
      <c r="I3865" s="2">
        <v>2895.4079999999999</v>
      </c>
      <c r="J3865" s="2">
        <v>425.71199999999999</v>
      </c>
      <c r="K3865" s="2" t="s">
        <v>908</v>
      </c>
    </row>
    <row r="3866" spans="9:11" x14ac:dyDescent="0.25">
      <c r="I3866" s="2">
        <v>2973.1680000000101</v>
      </c>
      <c r="J3866" s="2">
        <v>425.71199999999999</v>
      </c>
      <c r="K3866" s="2" t="s">
        <v>909</v>
      </c>
    </row>
    <row r="3867" spans="9:11" x14ac:dyDescent="0.25">
      <c r="I3867" s="2">
        <v>3050.9280000000099</v>
      </c>
      <c r="J3867" s="2">
        <v>425.71199999999999</v>
      </c>
      <c r="K3867" s="2" t="s">
        <v>910</v>
      </c>
    </row>
    <row r="3868" spans="9:11" x14ac:dyDescent="0.25">
      <c r="I3868" s="2">
        <v>3128.6880000000101</v>
      </c>
      <c r="J3868" s="2">
        <v>425.71199999999999</v>
      </c>
      <c r="K3868" s="2" t="s">
        <v>72</v>
      </c>
    </row>
    <row r="3869" spans="9:11" x14ac:dyDescent="0.25">
      <c r="I3869" s="2">
        <v>3206.4480000000099</v>
      </c>
      <c r="J3869" s="2">
        <v>425.71199999999999</v>
      </c>
      <c r="K3869" s="2" t="s">
        <v>911</v>
      </c>
    </row>
    <row r="3870" spans="9:11" x14ac:dyDescent="0.25">
      <c r="I3870" s="2">
        <v>3284.2080000000101</v>
      </c>
      <c r="J3870" s="2">
        <v>425.71199999999999</v>
      </c>
      <c r="K3870" s="2" t="s">
        <v>912</v>
      </c>
    </row>
    <row r="3871" spans="9:11" x14ac:dyDescent="0.25">
      <c r="I3871" s="2">
        <v>3361.9680000000099</v>
      </c>
      <c r="J3871" s="2">
        <v>425.71199999999999</v>
      </c>
      <c r="K3871" s="2" t="s">
        <v>913</v>
      </c>
    </row>
    <row r="3872" spans="9:11" x14ac:dyDescent="0.25">
      <c r="I3872" s="2">
        <v>3439.7280000000101</v>
      </c>
      <c r="J3872" s="2">
        <v>425.71199999999999</v>
      </c>
      <c r="K3872" s="2" t="s">
        <v>72</v>
      </c>
    </row>
    <row r="3873" spans="9:11" x14ac:dyDescent="0.25">
      <c r="I3873" s="2">
        <v>3517.4880000000098</v>
      </c>
      <c r="J3873" s="2">
        <v>425.71199999999999</v>
      </c>
      <c r="K3873" s="2" t="s">
        <v>72</v>
      </c>
    </row>
    <row r="3874" spans="9:11" x14ac:dyDescent="0.25">
      <c r="I3874" s="2">
        <v>3595.2480000000101</v>
      </c>
      <c r="J3874" s="2">
        <v>425.71199999999999</v>
      </c>
      <c r="K3874" s="2" t="s">
        <v>72</v>
      </c>
    </row>
    <row r="3875" spans="9:11" x14ac:dyDescent="0.25">
      <c r="I3875" s="2">
        <v>3673.0080000000098</v>
      </c>
      <c r="J3875" s="2">
        <v>425.71199999999999</v>
      </c>
      <c r="K3875" s="2" t="s">
        <v>72</v>
      </c>
    </row>
    <row r="3876" spans="9:11" x14ac:dyDescent="0.25">
      <c r="I3876" s="2">
        <v>3750.76800000001</v>
      </c>
      <c r="J3876" s="2">
        <v>425.71199999999999</v>
      </c>
      <c r="K3876" s="2" t="s">
        <v>72</v>
      </c>
    </row>
    <row r="3877" spans="9:11" x14ac:dyDescent="0.25">
      <c r="I3877" s="2">
        <v>3828.5280000000098</v>
      </c>
      <c r="J3877" s="2">
        <v>425.71199999999999</v>
      </c>
      <c r="K3877" s="2" t="s">
        <v>72</v>
      </c>
    </row>
    <row r="3878" spans="9:11" x14ac:dyDescent="0.25">
      <c r="I3878" s="2">
        <v>134.928</v>
      </c>
      <c r="J3878" s="2">
        <v>403.05200000000002</v>
      </c>
      <c r="K3878" s="2" t="s">
        <v>72</v>
      </c>
    </row>
    <row r="3879" spans="9:11" x14ac:dyDescent="0.25">
      <c r="I3879" s="2">
        <v>212.68799999999999</v>
      </c>
      <c r="J3879" s="2">
        <v>403.05200000000002</v>
      </c>
      <c r="K3879" s="2" t="s">
        <v>72</v>
      </c>
    </row>
    <row r="3880" spans="9:11" x14ac:dyDescent="0.25">
      <c r="I3880" s="2">
        <v>290.44799999999998</v>
      </c>
      <c r="J3880" s="2">
        <v>403.05200000000002</v>
      </c>
      <c r="K3880" s="2" t="s">
        <v>914</v>
      </c>
    </row>
    <row r="3881" spans="9:11" x14ac:dyDescent="0.25">
      <c r="I3881" s="2">
        <v>368.20800000000003</v>
      </c>
      <c r="J3881" s="2">
        <v>403.05200000000002</v>
      </c>
      <c r="K3881" s="2" t="s">
        <v>915</v>
      </c>
    </row>
    <row r="3882" spans="9:11" x14ac:dyDescent="0.25">
      <c r="I3882" s="2">
        <v>445.96800000000002</v>
      </c>
      <c r="J3882" s="2">
        <v>403.05200000000002</v>
      </c>
      <c r="K3882" s="2" t="s">
        <v>916</v>
      </c>
    </row>
    <row r="3883" spans="9:11" x14ac:dyDescent="0.25">
      <c r="I3883" s="2">
        <v>523.72799999999995</v>
      </c>
      <c r="J3883" s="2">
        <v>403.05200000000002</v>
      </c>
      <c r="K3883" s="2" t="s">
        <v>917</v>
      </c>
    </row>
    <row r="3884" spans="9:11" x14ac:dyDescent="0.25">
      <c r="I3884" s="2">
        <v>601.48800000000006</v>
      </c>
      <c r="J3884" s="2">
        <v>403.05200000000002</v>
      </c>
      <c r="K3884" s="2" t="s">
        <v>918</v>
      </c>
    </row>
    <row r="3885" spans="9:11" x14ac:dyDescent="0.25">
      <c r="I3885" s="2">
        <v>679.24800000000005</v>
      </c>
      <c r="J3885" s="2">
        <v>403.05200000000002</v>
      </c>
      <c r="K3885" s="2" t="s">
        <v>919</v>
      </c>
    </row>
    <row r="3886" spans="9:11" x14ac:dyDescent="0.25">
      <c r="I3886" s="2">
        <v>757.00800000000004</v>
      </c>
      <c r="J3886" s="2">
        <v>403.05200000000002</v>
      </c>
      <c r="K3886" s="2" t="s">
        <v>920</v>
      </c>
    </row>
    <row r="3887" spans="9:11" x14ac:dyDescent="0.25">
      <c r="I3887" s="2">
        <v>834.76800000000003</v>
      </c>
      <c r="J3887" s="2">
        <v>403.05200000000002</v>
      </c>
      <c r="K3887" s="2" t="s">
        <v>921</v>
      </c>
    </row>
    <row r="3888" spans="9:11" x14ac:dyDescent="0.25">
      <c r="I3888" s="2">
        <v>912.52800000000002</v>
      </c>
      <c r="J3888" s="2">
        <v>403.05200000000002</v>
      </c>
      <c r="K3888" s="2" t="s">
        <v>922</v>
      </c>
    </row>
    <row r="3889" spans="9:11" x14ac:dyDescent="0.25">
      <c r="I3889" s="2">
        <v>990.28800000000001</v>
      </c>
      <c r="J3889" s="2">
        <v>403.05200000000002</v>
      </c>
      <c r="K3889" s="2" t="s">
        <v>923</v>
      </c>
    </row>
    <row r="3890" spans="9:11" x14ac:dyDescent="0.25">
      <c r="I3890" s="2">
        <v>1068.048</v>
      </c>
      <c r="J3890" s="2">
        <v>403.05200000000002</v>
      </c>
      <c r="K3890" s="2" t="s">
        <v>924</v>
      </c>
    </row>
    <row r="3891" spans="9:11" x14ac:dyDescent="0.25">
      <c r="I3891" s="2">
        <v>1145.808</v>
      </c>
      <c r="J3891" s="2">
        <v>403.05200000000002</v>
      </c>
      <c r="K3891" s="2" t="s">
        <v>925</v>
      </c>
    </row>
    <row r="3892" spans="9:11" x14ac:dyDescent="0.25">
      <c r="I3892" s="2">
        <v>1223.568</v>
      </c>
      <c r="J3892" s="2">
        <v>403.05200000000002</v>
      </c>
      <c r="K3892" s="2" t="s">
        <v>926</v>
      </c>
    </row>
    <row r="3893" spans="9:11" x14ac:dyDescent="0.25">
      <c r="I3893" s="2">
        <v>1301.328</v>
      </c>
      <c r="J3893" s="2">
        <v>403.05200000000002</v>
      </c>
      <c r="K3893" s="2" t="s">
        <v>927</v>
      </c>
    </row>
    <row r="3894" spans="9:11" x14ac:dyDescent="0.25">
      <c r="I3894" s="2">
        <v>1379.088</v>
      </c>
      <c r="J3894" s="2">
        <v>403.05200000000002</v>
      </c>
      <c r="K3894" s="2" t="s">
        <v>928</v>
      </c>
    </row>
    <row r="3895" spans="9:11" x14ac:dyDescent="0.25">
      <c r="I3895" s="2">
        <v>1456.848</v>
      </c>
      <c r="J3895" s="2">
        <v>403.05200000000002</v>
      </c>
      <c r="K3895" s="2" t="s">
        <v>929</v>
      </c>
    </row>
    <row r="3896" spans="9:11" x14ac:dyDescent="0.25">
      <c r="I3896" s="2">
        <v>1534.6079999999999</v>
      </c>
      <c r="J3896" s="2">
        <v>403.05200000000002</v>
      </c>
      <c r="K3896" s="2" t="s">
        <v>930</v>
      </c>
    </row>
    <row r="3897" spans="9:11" x14ac:dyDescent="0.25">
      <c r="I3897" s="2">
        <v>1612.3679999999999</v>
      </c>
      <c r="J3897" s="2">
        <v>403.05200000000002</v>
      </c>
      <c r="K3897" s="2" t="s">
        <v>931</v>
      </c>
    </row>
    <row r="3898" spans="9:11" x14ac:dyDescent="0.25">
      <c r="I3898" s="2">
        <v>1690.1279999999999</v>
      </c>
      <c r="J3898" s="2">
        <v>403.05200000000002</v>
      </c>
      <c r="K3898" s="2" t="s">
        <v>932</v>
      </c>
    </row>
    <row r="3899" spans="9:11" x14ac:dyDescent="0.25">
      <c r="I3899" s="2">
        <v>1767.8879999999999</v>
      </c>
      <c r="J3899" s="2">
        <v>403.05200000000002</v>
      </c>
      <c r="K3899" s="2" t="s">
        <v>933</v>
      </c>
    </row>
    <row r="3900" spans="9:11" x14ac:dyDescent="0.25">
      <c r="I3900" s="2">
        <v>1845.6479999999999</v>
      </c>
      <c r="J3900" s="2">
        <v>403.05200000000002</v>
      </c>
      <c r="K3900" s="2" t="s">
        <v>934</v>
      </c>
    </row>
    <row r="3901" spans="9:11" x14ac:dyDescent="0.25">
      <c r="I3901" s="2">
        <v>1923.4079999999999</v>
      </c>
      <c r="J3901" s="2">
        <v>403.05200000000002</v>
      </c>
      <c r="K3901" s="2" t="s">
        <v>935</v>
      </c>
    </row>
    <row r="3902" spans="9:11" x14ac:dyDescent="0.25">
      <c r="I3902" s="2">
        <v>2001.1679999999999</v>
      </c>
      <c r="J3902" s="2">
        <v>403.05200000000002</v>
      </c>
      <c r="K3902" s="2" t="s">
        <v>936</v>
      </c>
    </row>
    <row r="3903" spans="9:11" x14ac:dyDescent="0.25">
      <c r="I3903" s="2">
        <v>2078.9279999999999</v>
      </c>
      <c r="J3903" s="2">
        <v>403.05200000000002</v>
      </c>
      <c r="K3903" s="2" t="s">
        <v>937</v>
      </c>
    </row>
    <row r="3904" spans="9:11" x14ac:dyDescent="0.25">
      <c r="I3904" s="2">
        <v>2156.6880000000001</v>
      </c>
      <c r="J3904" s="2">
        <v>403.05200000000002</v>
      </c>
      <c r="K3904" s="2" t="s">
        <v>938</v>
      </c>
    </row>
    <row r="3905" spans="9:11" x14ac:dyDescent="0.25">
      <c r="I3905" s="2">
        <v>2234.4479999999999</v>
      </c>
      <c r="J3905" s="2">
        <v>403.05200000000002</v>
      </c>
      <c r="K3905" s="2" t="s">
        <v>939</v>
      </c>
    </row>
    <row r="3906" spans="9:11" x14ac:dyDescent="0.25">
      <c r="I3906" s="2">
        <v>2312.2080000000001</v>
      </c>
      <c r="J3906" s="2">
        <v>403.05200000000002</v>
      </c>
      <c r="K3906" s="2" t="s">
        <v>940</v>
      </c>
    </row>
    <row r="3907" spans="9:11" x14ac:dyDescent="0.25">
      <c r="I3907" s="2">
        <v>2389.9679999999998</v>
      </c>
      <c r="J3907" s="2">
        <v>403.05200000000002</v>
      </c>
      <c r="K3907" s="2" t="s">
        <v>941</v>
      </c>
    </row>
    <row r="3908" spans="9:11" x14ac:dyDescent="0.25">
      <c r="I3908" s="2">
        <v>2467.7280000000001</v>
      </c>
      <c r="J3908" s="2">
        <v>403.05200000000002</v>
      </c>
      <c r="K3908" s="2" t="s">
        <v>942</v>
      </c>
    </row>
    <row r="3909" spans="9:11" x14ac:dyDescent="0.25">
      <c r="I3909" s="2">
        <v>2545.4879999999998</v>
      </c>
      <c r="J3909" s="2">
        <v>403.05200000000002</v>
      </c>
      <c r="K3909" s="2" t="s">
        <v>943</v>
      </c>
    </row>
    <row r="3910" spans="9:11" x14ac:dyDescent="0.25">
      <c r="I3910" s="2">
        <v>2623.248</v>
      </c>
      <c r="J3910" s="2">
        <v>403.05200000000002</v>
      </c>
      <c r="K3910" s="2" t="s">
        <v>944</v>
      </c>
    </row>
    <row r="3911" spans="9:11" x14ac:dyDescent="0.25">
      <c r="I3911" s="2">
        <v>2701.0079999999998</v>
      </c>
      <c r="J3911" s="2">
        <v>403.05200000000002</v>
      </c>
      <c r="K3911" s="2" t="s">
        <v>945</v>
      </c>
    </row>
    <row r="3912" spans="9:11" x14ac:dyDescent="0.25">
      <c r="I3912" s="2">
        <v>2778.768</v>
      </c>
      <c r="J3912" s="2">
        <v>403.05200000000002</v>
      </c>
      <c r="K3912" s="2" t="s">
        <v>946</v>
      </c>
    </row>
    <row r="3913" spans="9:11" x14ac:dyDescent="0.25">
      <c r="I3913" s="2">
        <v>2856.5279999999998</v>
      </c>
      <c r="J3913" s="2">
        <v>403.05200000000002</v>
      </c>
      <c r="K3913" s="2" t="s">
        <v>947</v>
      </c>
    </row>
    <row r="3914" spans="9:11" x14ac:dyDescent="0.25">
      <c r="I3914" s="2">
        <v>2934.28800000001</v>
      </c>
      <c r="J3914" s="2">
        <v>403.05200000000002</v>
      </c>
      <c r="K3914" s="2" t="s">
        <v>948</v>
      </c>
    </row>
    <row r="3915" spans="9:11" x14ac:dyDescent="0.25">
      <c r="I3915" s="2">
        <v>3012.0480000000098</v>
      </c>
      <c r="J3915" s="2">
        <v>403.05200000000002</v>
      </c>
      <c r="K3915" s="2" t="s">
        <v>949</v>
      </c>
    </row>
    <row r="3916" spans="9:11" x14ac:dyDescent="0.25">
      <c r="I3916" s="2">
        <v>3089.80800000001</v>
      </c>
      <c r="J3916" s="2">
        <v>403.05200000000002</v>
      </c>
      <c r="K3916" s="2" t="s">
        <v>950</v>
      </c>
    </row>
    <row r="3917" spans="9:11" x14ac:dyDescent="0.25">
      <c r="I3917" s="2">
        <v>3167.5680000000102</v>
      </c>
      <c r="J3917" s="2">
        <v>403.05200000000002</v>
      </c>
      <c r="K3917" s="2" t="s">
        <v>951</v>
      </c>
    </row>
    <row r="3918" spans="9:11" x14ac:dyDescent="0.25">
      <c r="I3918" s="2">
        <v>3245.32800000001</v>
      </c>
      <c r="J3918" s="2">
        <v>403.05200000000002</v>
      </c>
      <c r="K3918" s="2" t="s">
        <v>952</v>
      </c>
    </row>
    <row r="3919" spans="9:11" x14ac:dyDescent="0.25">
      <c r="I3919" s="2">
        <v>3323.0880000000102</v>
      </c>
      <c r="J3919" s="2">
        <v>403.05200000000002</v>
      </c>
      <c r="K3919" s="2" t="s">
        <v>953</v>
      </c>
    </row>
    <row r="3920" spans="9:11" x14ac:dyDescent="0.25">
      <c r="I3920" s="2">
        <v>3400.84800000001</v>
      </c>
      <c r="J3920" s="2">
        <v>403.05200000000002</v>
      </c>
      <c r="K3920" s="2" t="s">
        <v>72</v>
      </c>
    </row>
    <row r="3921" spans="9:11" x14ac:dyDescent="0.25">
      <c r="I3921" s="2">
        <v>3478.6080000000102</v>
      </c>
      <c r="J3921" s="2">
        <v>403.05200000000002</v>
      </c>
      <c r="K3921" s="2" t="s">
        <v>72</v>
      </c>
    </row>
    <row r="3922" spans="9:11" x14ac:dyDescent="0.25">
      <c r="I3922" s="2">
        <v>3556.3680000000099</v>
      </c>
      <c r="J3922" s="2">
        <v>403.05200000000002</v>
      </c>
      <c r="K3922" s="2" t="s">
        <v>72</v>
      </c>
    </row>
    <row r="3923" spans="9:11" x14ac:dyDescent="0.25">
      <c r="I3923" s="2">
        <v>3634.1280000000102</v>
      </c>
      <c r="J3923" s="2">
        <v>403.05200000000002</v>
      </c>
      <c r="K3923" s="2" t="s">
        <v>72</v>
      </c>
    </row>
    <row r="3924" spans="9:11" x14ac:dyDescent="0.25">
      <c r="I3924" s="2">
        <v>3711.8880000000099</v>
      </c>
      <c r="J3924" s="2">
        <v>403.05200000000002</v>
      </c>
      <c r="K3924" s="2" t="s">
        <v>72</v>
      </c>
    </row>
    <row r="3925" spans="9:11" x14ac:dyDescent="0.25">
      <c r="I3925" s="2">
        <v>3789.6480000000101</v>
      </c>
      <c r="J3925" s="2">
        <v>403.05200000000002</v>
      </c>
      <c r="K3925" s="2" t="s">
        <v>72</v>
      </c>
    </row>
    <row r="3926" spans="9:11" x14ac:dyDescent="0.25">
      <c r="I3926" s="2">
        <v>96.048000000000002</v>
      </c>
      <c r="J3926" s="2">
        <v>380.392</v>
      </c>
      <c r="K3926" s="2" t="s">
        <v>72</v>
      </c>
    </row>
    <row r="3927" spans="9:11" x14ac:dyDescent="0.25">
      <c r="I3927" s="2">
        <v>173.80799999999999</v>
      </c>
      <c r="J3927" s="2">
        <v>380.392</v>
      </c>
      <c r="K3927" s="2" t="s">
        <v>72</v>
      </c>
    </row>
    <row r="3928" spans="9:11" x14ac:dyDescent="0.25">
      <c r="I3928" s="2">
        <v>251.56800000000001</v>
      </c>
      <c r="J3928" s="2">
        <v>380.392</v>
      </c>
      <c r="K3928" s="2" t="s">
        <v>72</v>
      </c>
    </row>
    <row r="3929" spans="9:11" x14ac:dyDescent="0.25">
      <c r="I3929" s="2">
        <v>329.32799999999997</v>
      </c>
      <c r="J3929" s="2">
        <v>380.392</v>
      </c>
      <c r="K3929" s="2" t="s">
        <v>954</v>
      </c>
    </row>
    <row r="3930" spans="9:11" x14ac:dyDescent="0.25">
      <c r="I3930" s="2">
        <v>407.08800000000002</v>
      </c>
      <c r="J3930" s="2">
        <v>380.392</v>
      </c>
      <c r="K3930" s="2" t="s">
        <v>955</v>
      </c>
    </row>
    <row r="3931" spans="9:11" x14ac:dyDescent="0.25">
      <c r="I3931" s="2">
        <v>484.84800000000001</v>
      </c>
      <c r="J3931" s="2">
        <v>380.392</v>
      </c>
      <c r="K3931" s="2" t="s">
        <v>956</v>
      </c>
    </row>
    <row r="3932" spans="9:11" x14ac:dyDescent="0.25">
      <c r="I3932" s="2">
        <v>562.60799999999995</v>
      </c>
      <c r="J3932" s="2">
        <v>380.392</v>
      </c>
      <c r="K3932" s="2" t="s">
        <v>957</v>
      </c>
    </row>
    <row r="3933" spans="9:11" x14ac:dyDescent="0.25">
      <c r="I3933" s="2">
        <v>640.36800000000005</v>
      </c>
      <c r="J3933" s="2">
        <v>380.392</v>
      </c>
      <c r="K3933" s="2" t="s">
        <v>72</v>
      </c>
    </row>
    <row r="3934" spans="9:11" x14ac:dyDescent="0.25">
      <c r="I3934" s="2">
        <v>718.12800000000004</v>
      </c>
      <c r="J3934" s="2">
        <v>380.392</v>
      </c>
      <c r="K3934" s="2" t="s">
        <v>958</v>
      </c>
    </row>
    <row r="3935" spans="9:11" x14ac:dyDescent="0.25">
      <c r="I3935" s="2">
        <v>795.88800000000003</v>
      </c>
      <c r="J3935" s="2">
        <v>380.392</v>
      </c>
      <c r="K3935" s="2" t="s">
        <v>959</v>
      </c>
    </row>
    <row r="3936" spans="9:11" x14ac:dyDescent="0.25">
      <c r="I3936" s="2">
        <v>873.64800000000002</v>
      </c>
      <c r="J3936" s="2">
        <v>380.392</v>
      </c>
      <c r="K3936" s="2" t="s">
        <v>960</v>
      </c>
    </row>
    <row r="3937" spans="9:11" x14ac:dyDescent="0.25">
      <c r="I3937" s="2">
        <v>951.40800000000002</v>
      </c>
      <c r="J3937" s="2">
        <v>380.392</v>
      </c>
      <c r="K3937" s="2" t="s">
        <v>961</v>
      </c>
    </row>
    <row r="3938" spans="9:11" x14ac:dyDescent="0.25">
      <c r="I3938" s="2">
        <v>1029.1679999999999</v>
      </c>
      <c r="J3938" s="2">
        <v>380.392</v>
      </c>
      <c r="K3938" s="2" t="s">
        <v>72</v>
      </c>
    </row>
    <row r="3939" spans="9:11" x14ac:dyDescent="0.25">
      <c r="I3939" s="2">
        <v>1106.9280000000001</v>
      </c>
      <c r="J3939" s="2">
        <v>380.392</v>
      </c>
      <c r="K3939" s="2" t="s">
        <v>962</v>
      </c>
    </row>
    <row r="3940" spans="9:11" x14ac:dyDescent="0.25">
      <c r="I3940" s="2">
        <v>1184.6880000000001</v>
      </c>
      <c r="J3940" s="2">
        <v>380.392</v>
      </c>
      <c r="K3940" s="2" t="s">
        <v>963</v>
      </c>
    </row>
    <row r="3941" spans="9:11" x14ac:dyDescent="0.25">
      <c r="I3941" s="2">
        <v>1262.4480000000001</v>
      </c>
      <c r="J3941" s="2">
        <v>380.392</v>
      </c>
      <c r="K3941" s="2" t="s">
        <v>964</v>
      </c>
    </row>
    <row r="3942" spans="9:11" x14ac:dyDescent="0.25">
      <c r="I3942" s="2">
        <v>1340.2080000000001</v>
      </c>
      <c r="J3942" s="2">
        <v>380.392</v>
      </c>
      <c r="K3942" s="2" t="s">
        <v>965</v>
      </c>
    </row>
    <row r="3943" spans="9:11" x14ac:dyDescent="0.25">
      <c r="I3943" s="2">
        <v>1417.9680000000001</v>
      </c>
      <c r="J3943" s="2">
        <v>380.392</v>
      </c>
      <c r="K3943" s="2" t="s">
        <v>72</v>
      </c>
    </row>
    <row r="3944" spans="9:11" x14ac:dyDescent="0.25">
      <c r="I3944" s="2">
        <v>1495.7280000000001</v>
      </c>
      <c r="J3944" s="2">
        <v>380.392</v>
      </c>
      <c r="K3944" s="2" t="s">
        <v>966</v>
      </c>
    </row>
    <row r="3945" spans="9:11" x14ac:dyDescent="0.25">
      <c r="I3945" s="2">
        <v>1573.4880000000001</v>
      </c>
      <c r="J3945" s="2">
        <v>380.392</v>
      </c>
      <c r="K3945" s="2" t="s">
        <v>967</v>
      </c>
    </row>
    <row r="3946" spans="9:11" x14ac:dyDescent="0.25">
      <c r="I3946" s="2">
        <v>1651.248</v>
      </c>
      <c r="J3946" s="2">
        <v>380.392</v>
      </c>
      <c r="K3946" s="2" t="s">
        <v>968</v>
      </c>
    </row>
    <row r="3947" spans="9:11" x14ac:dyDescent="0.25">
      <c r="I3947" s="2">
        <v>1729.008</v>
      </c>
      <c r="J3947" s="2">
        <v>380.392</v>
      </c>
      <c r="K3947" s="2" t="s">
        <v>969</v>
      </c>
    </row>
    <row r="3948" spans="9:11" x14ac:dyDescent="0.25">
      <c r="I3948" s="2">
        <v>1806.768</v>
      </c>
      <c r="J3948" s="2">
        <v>380.392</v>
      </c>
      <c r="K3948" s="2" t="s">
        <v>72</v>
      </c>
    </row>
    <row r="3949" spans="9:11" x14ac:dyDescent="0.25">
      <c r="I3949" s="2">
        <v>1884.528</v>
      </c>
      <c r="J3949" s="2">
        <v>380.392</v>
      </c>
      <c r="K3949" s="2" t="s">
        <v>970</v>
      </c>
    </row>
    <row r="3950" spans="9:11" x14ac:dyDescent="0.25">
      <c r="I3950" s="2">
        <v>1962.288</v>
      </c>
      <c r="J3950" s="2">
        <v>380.392</v>
      </c>
      <c r="K3950" s="2" t="s">
        <v>971</v>
      </c>
    </row>
    <row r="3951" spans="9:11" x14ac:dyDescent="0.25">
      <c r="I3951" s="2">
        <v>2040.048</v>
      </c>
      <c r="J3951" s="2">
        <v>380.392</v>
      </c>
      <c r="K3951" s="2" t="s">
        <v>972</v>
      </c>
    </row>
    <row r="3952" spans="9:11" x14ac:dyDescent="0.25">
      <c r="I3952" s="2">
        <v>2117.808</v>
      </c>
      <c r="J3952" s="2">
        <v>380.392</v>
      </c>
      <c r="K3952" s="2" t="s">
        <v>973</v>
      </c>
    </row>
    <row r="3953" spans="9:11" x14ac:dyDescent="0.25">
      <c r="I3953" s="2">
        <v>2195.5680000000002</v>
      </c>
      <c r="J3953" s="2">
        <v>380.392</v>
      </c>
      <c r="K3953" s="2" t="s">
        <v>72</v>
      </c>
    </row>
    <row r="3954" spans="9:11" x14ac:dyDescent="0.25">
      <c r="I3954" s="2">
        <v>2273.328</v>
      </c>
      <c r="J3954" s="2">
        <v>380.392</v>
      </c>
      <c r="K3954" s="2" t="s">
        <v>974</v>
      </c>
    </row>
    <row r="3955" spans="9:11" x14ac:dyDescent="0.25">
      <c r="I3955" s="2">
        <v>2351.0880000000002</v>
      </c>
      <c r="J3955" s="2">
        <v>380.392</v>
      </c>
      <c r="K3955" s="2" t="s">
        <v>975</v>
      </c>
    </row>
    <row r="3956" spans="9:11" x14ac:dyDescent="0.25">
      <c r="I3956" s="2">
        <v>2428.848</v>
      </c>
      <c r="J3956" s="2">
        <v>380.392</v>
      </c>
      <c r="K3956" s="2" t="s">
        <v>976</v>
      </c>
    </row>
    <row r="3957" spans="9:11" x14ac:dyDescent="0.25">
      <c r="I3957" s="2">
        <v>2506.6080000000002</v>
      </c>
      <c r="J3957" s="2">
        <v>380.392</v>
      </c>
      <c r="K3957" s="2" t="s">
        <v>977</v>
      </c>
    </row>
    <row r="3958" spans="9:11" x14ac:dyDescent="0.25">
      <c r="I3958" s="2">
        <v>2584.3679999999999</v>
      </c>
      <c r="J3958" s="2">
        <v>380.392</v>
      </c>
      <c r="K3958" s="2" t="s">
        <v>72</v>
      </c>
    </row>
    <row r="3959" spans="9:11" x14ac:dyDescent="0.25">
      <c r="I3959" s="2">
        <v>2662.1280000000002</v>
      </c>
      <c r="J3959" s="2">
        <v>380.392</v>
      </c>
      <c r="K3959" s="2" t="s">
        <v>978</v>
      </c>
    </row>
    <row r="3960" spans="9:11" x14ac:dyDescent="0.25">
      <c r="I3960" s="2">
        <v>2739.8879999999999</v>
      </c>
      <c r="J3960" s="2">
        <v>380.392</v>
      </c>
      <c r="K3960" s="2" t="s">
        <v>979</v>
      </c>
    </row>
    <row r="3961" spans="9:11" x14ac:dyDescent="0.25">
      <c r="I3961" s="2">
        <v>2817.6480000000001</v>
      </c>
      <c r="J3961" s="2">
        <v>380.392</v>
      </c>
      <c r="K3961" s="2" t="s">
        <v>980</v>
      </c>
    </row>
    <row r="3962" spans="9:11" x14ac:dyDescent="0.25">
      <c r="I3962" s="2">
        <v>2895.4079999999999</v>
      </c>
      <c r="J3962" s="2">
        <v>380.392</v>
      </c>
      <c r="K3962" s="2" t="s">
        <v>981</v>
      </c>
    </row>
    <row r="3963" spans="9:11" x14ac:dyDescent="0.25">
      <c r="I3963" s="2">
        <v>2973.1680000000101</v>
      </c>
      <c r="J3963" s="2">
        <v>380.392</v>
      </c>
      <c r="K3963" s="2" t="s">
        <v>72</v>
      </c>
    </row>
    <row r="3964" spans="9:11" x14ac:dyDescent="0.25">
      <c r="I3964" s="2">
        <v>3050.9280000000099</v>
      </c>
      <c r="J3964" s="2">
        <v>380.392</v>
      </c>
      <c r="K3964" s="2" t="s">
        <v>982</v>
      </c>
    </row>
    <row r="3965" spans="9:11" x14ac:dyDescent="0.25">
      <c r="I3965" s="2">
        <v>3128.6880000000101</v>
      </c>
      <c r="J3965" s="2">
        <v>380.392</v>
      </c>
      <c r="K3965" s="2" t="s">
        <v>983</v>
      </c>
    </row>
    <row r="3966" spans="9:11" x14ac:dyDescent="0.25">
      <c r="I3966" s="2">
        <v>3206.4480000000099</v>
      </c>
      <c r="J3966" s="2">
        <v>380.392</v>
      </c>
      <c r="K3966" s="2" t="s">
        <v>984</v>
      </c>
    </row>
    <row r="3967" spans="9:11" x14ac:dyDescent="0.25">
      <c r="I3967" s="2">
        <v>3284.2080000000101</v>
      </c>
      <c r="J3967" s="2">
        <v>380.392</v>
      </c>
      <c r="K3967" s="2" t="s">
        <v>985</v>
      </c>
    </row>
    <row r="3968" spans="9:11" x14ac:dyDescent="0.25">
      <c r="I3968" s="2">
        <v>3361.9680000000099</v>
      </c>
      <c r="J3968" s="2">
        <v>380.392</v>
      </c>
      <c r="K3968" s="2" t="s">
        <v>72</v>
      </c>
    </row>
    <row r="3969" spans="9:11" x14ac:dyDescent="0.25">
      <c r="I3969" s="2">
        <v>3439.7280000000101</v>
      </c>
      <c r="J3969" s="2">
        <v>380.392</v>
      </c>
      <c r="K3969" s="2" t="s">
        <v>72</v>
      </c>
    </row>
    <row r="3970" spans="9:11" x14ac:dyDescent="0.25">
      <c r="I3970" s="2">
        <v>3517.4880000000098</v>
      </c>
      <c r="J3970" s="2">
        <v>380.392</v>
      </c>
      <c r="K3970" s="2" t="s">
        <v>72</v>
      </c>
    </row>
    <row r="3971" spans="9:11" x14ac:dyDescent="0.25">
      <c r="I3971" s="2">
        <v>3595.2480000000101</v>
      </c>
      <c r="J3971" s="2">
        <v>380.392</v>
      </c>
      <c r="K3971" s="2" t="s">
        <v>72</v>
      </c>
    </row>
    <row r="3972" spans="9:11" x14ac:dyDescent="0.25">
      <c r="I3972" s="2">
        <v>3673.0080000000098</v>
      </c>
      <c r="J3972" s="2">
        <v>380.392</v>
      </c>
      <c r="K3972" s="2" t="s">
        <v>72</v>
      </c>
    </row>
    <row r="3973" spans="9:11" x14ac:dyDescent="0.25">
      <c r="I3973" s="2">
        <v>3750.76800000001</v>
      </c>
      <c r="J3973" s="2">
        <v>380.392</v>
      </c>
      <c r="K3973" s="2" t="s">
        <v>72</v>
      </c>
    </row>
    <row r="3974" spans="9:11" x14ac:dyDescent="0.25">
      <c r="I3974" s="2">
        <v>3828.5280000000098</v>
      </c>
      <c r="J3974" s="2">
        <v>380.392</v>
      </c>
      <c r="K3974" s="2" t="s">
        <v>72</v>
      </c>
    </row>
    <row r="3975" spans="9:11" x14ac:dyDescent="0.25">
      <c r="I3975" s="2">
        <v>134.928</v>
      </c>
      <c r="J3975" s="2">
        <v>357.73200000000003</v>
      </c>
      <c r="K3975" s="2" t="s">
        <v>72</v>
      </c>
    </row>
    <row r="3976" spans="9:11" x14ac:dyDescent="0.25">
      <c r="I3976" s="2">
        <v>212.68799999999999</v>
      </c>
      <c r="J3976" s="2">
        <v>357.73200000000003</v>
      </c>
      <c r="K3976" s="2" t="s">
        <v>73</v>
      </c>
    </row>
    <row r="3977" spans="9:11" x14ac:dyDescent="0.25">
      <c r="I3977" s="2">
        <v>290.44799999999998</v>
      </c>
      <c r="J3977" s="2">
        <v>357.73200000000003</v>
      </c>
      <c r="K3977" s="2" t="s">
        <v>986</v>
      </c>
    </row>
    <row r="3978" spans="9:11" x14ac:dyDescent="0.25">
      <c r="I3978" s="2">
        <v>368.20800000000003</v>
      </c>
      <c r="J3978" s="2">
        <v>357.73200000000003</v>
      </c>
      <c r="K3978" s="2" t="s">
        <v>987</v>
      </c>
    </row>
    <row r="3979" spans="9:11" x14ac:dyDescent="0.25">
      <c r="I3979" s="2">
        <v>445.96800000000002</v>
      </c>
      <c r="J3979" s="2">
        <v>357.73200000000003</v>
      </c>
      <c r="K3979" s="2" t="s">
        <v>73</v>
      </c>
    </row>
    <row r="3980" spans="9:11" x14ac:dyDescent="0.25">
      <c r="I3980" s="2">
        <v>523.72799999999995</v>
      </c>
      <c r="J3980" s="2">
        <v>357.73200000000003</v>
      </c>
      <c r="K3980" s="2" t="s">
        <v>988</v>
      </c>
    </row>
    <row r="3981" spans="9:11" x14ac:dyDescent="0.25">
      <c r="I3981" s="2">
        <v>601.48800000000006</v>
      </c>
      <c r="J3981" s="2">
        <v>357.73200000000003</v>
      </c>
      <c r="K3981" s="2" t="s">
        <v>989</v>
      </c>
    </row>
    <row r="3982" spans="9:11" x14ac:dyDescent="0.25">
      <c r="I3982" s="2">
        <v>679.24800000000005</v>
      </c>
      <c r="J3982" s="2">
        <v>357.73200000000003</v>
      </c>
      <c r="K3982" s="2" t="s">
        <v>990</v>
      </c>
    </row>
    <row r="3983" spans="9:11" x14ac:dyDescent="0.25">
      <c r="I3983" s="2">
        <v>757.00800000000004</v>
      </c>
      <c r="J3983" s="2">
        <v>357.73200000000003</v>
      </c>
      <c r="K3983" s="2" t="s">
        <v>991</v>
      </c>
    </row>
    <row r="3984" spans="9:11" x14ac:dyDescent="0.25">
      <c r="I3984" s="2">
        <v>834.76800000000003</v>
      </c>
      <c r="J3984" s="2">
        <v>357.73200000000003</v>
      </c>
      <c r="K3984" s="2" t="s">
        <v>73</v>
      </c>
    </row>
    <row r="3985" spans="9:11" x14ac:dyDescent="0.25">
      <c r="I3985" s="2">
        <v>912.52800000000002</v>
      </c>
      <c r="J3985" s="2">
        <v>357.73200000000003</v>
      </c>
      <c r="K3985" s="2" t="s">
        <v>992</v>
      </c>
    </row>
    <row r="3986" spans="9:11" x14ac:dyDescent="0.25">
      <c r="I3986" s="2">
        <v>990.28800000000001</v>
      </c>
      <c r="J3986" s="2">
        <v>357.73200000000003</v>
      </c>
      <c r="K3986" s="2" t="s">
        <v>993</v>
      </c>
    </row>
    <row r="3987" spans="9:11" x14ac:dyDescent="0.25">
      <c r="I3987" s="2">
        <v>1068.048</v>
      </c>
      <c r="J3987" s="2">
        <v>357.73200000000003</v>
      </c>
      <c r="K3987" s="2" t="s">
        <v>994</v>
      </c>
    </row>
    <row r="3988" spans="9:11" x14ac:dyDescent="0.25">
      <c r="I3988" s="2">
        <v>1145.808</v>
      </c>
      <c r="J3988" s="2">
        <v>357.73200000000003</v>
      </c>
      <c r="K3988" s="2" t="s">
        <v>995</v>
      </c>
    </row>
    <row r="3989" spans="9:11" x14ac:dyDescent="0.25">
      <c r="I3989" s="2">
        <v>1223.568</v>
      </c>
      <c r="J3989" s="2">
        <v>357.73200000000003</v>
      </c>
      <c r="K3989" s="2" t="s">
        <v>73</v>
      </c>
    </row>
    <row r="3990" spans="9:11" x14ac:dyDescent="0.25">
      <c r="I3990" s="2">
        <v>1301.328</v>
      </c>
      <c r="J3990" s="2">
        <v>357.73200000000003</v>
      </c>
      <c r="K3990" s="2" t="s">
        <v>996</v>
      </c>
    </row>
    <row r="3991" spans="9:11" x14ac:dyDescent="0.25">
      <c r="I3991" s="2">
        <v>1379.088</v>
      </c>
      <c r="J3991" s="2">
        <v>357.73200000000003</v>
      </c>
      <c r="K3991" s="2" t="s">
        <v>997</v>
      </c>
    </row>
    <row r="3992" spans="9:11" x14ac:dyDescent="0.25">
      <c r="I3992" s="2">
        <v>1456.848</v>
      </c>
      <c r="J3992" s="2">
        <v>357.73200000000003</v>
      </c>
      <c r="K3992" s="2" t="s">
        <v>998</v>
      </c>
    </row>
    <row r="3993" spans="9:11" x14ac:dyDescent="0.25">
      <c r="I3993" s="2">
        <v>1534.6079999999999</v>
      </c>
      <c r="J3993" s="2">
        <v>357.73200000000003</v>
      </c>
      <c r="K3993" s="2" t="s">
        <v>999</v>
      </c>
    </row>
    <row r="3994" spans="9:11" x14ac:dyDescent="0.25">
      <c r="I3994" s="2">
        <v>1612.3679999999999</v>
      </c>
      <c r="J3994" s="2">
        <v>357.73200000000003</v>
      </c>
      <c r="K3994" s="2" t="s">
        <v>73</v>
      </c>
    </row>
    <row r="3995" spans="9:11" x14ac:dyDescent="0.25">
      <c r="I3995" s="2">
        <v>1690.1279999999999</v>
      </c>
      <c r="J3995" s="2">
        <v>357.73200000000003</v>
      </c>
      <c r="K3995" s="2" t="s">
        <v>1000</v>
      </c>
    </row>
    <row r="3996" spans="9:11" x14ac:dyDescent="0.25">
      <c r="I3996" s="2">
        <v>1767.8879999999999</v>
      </c>
      <c r="J3996" s="2">
        <v>357.73200000000003</v>
      </c>
      <c r="K3996" s="2" t="s">
        <v>1001</v>
      </c>
    </row>
    <row r="3997" spans="9:11" x14ac:dyDescent="0.25">
      <c r="I3997" s="2">
        <v>1845.6479999999999</v>
      </c>
      <c r="J3997" s="2">
        <v>357.73200000000003</v>
      </c>
      <c r="K3997" s="2" t="s">
        <v>1002</v>
      </c>
    </row>
    <row r="3998" spans="9:11" x14ac:dyDescent="0.25">
      <c r="I3998" s="2">
        <v>1923.4079999999999</v>
      </c>
      <c r="J3998" s="2">
        <v>357.73200000000003</v>
      </c>
      <c r="K3998" s="2" t="s">
        <v>1003</v>
      </c>
    </row>
    <row r="3999" spans="9:11" x14ac:dyDescent="0.25">
      <c r="I3999" s="2">
        <v>2001.1679999999999</v>
      </c>
      <c r="J3999" s="2">
        <v>357.73200000000003</v>
      </c>
      <c r="K3999" s="2" t="s">
        <v>73</v>
      </c>
    </row>
    <row r="4000" spans="9:11" x14ac:dyDescent="0.25">
      <c r="I4000" s="2">
        <v>2078.9279999999999</v>
      </c>
      <c r="J4000" s="2">
        <v>357.73200000000003</v>
      </c>
      <c r="K4000" s="2" t="s">
        <v>1004</v>
      </c>
    </row>
    <row r="4001" spans="9:11" x14ac:dyDescent="0.25">
      <c r="I4001" s="2">
        <v>2156.6880000000001</v>
      </c>
      <c r="J4001" s="2">
        <v>357.73200000000003</v>
      </c>
      <c r="K4001" s="2" t="s">
        <v>1005</v>
      </c>
    </row>
    <row r="4002" spans="9:11" x14ac:dyDescent="0.25">
      <c r="I4002" s="2">
        <v>2234.4479999999999</v>
      </c>
      <c r="J4002" s="2">
        <v>357.73200000000003</v>
      </c>
      <c r="K4002" s="2" t="s">
        <v>1006</v>
      </c>
    </row>
    <row r="4003" spans="9:11" x14ac:dyDescent="0.25">
      <c r="I4003" s="2">
        <v>2312.2080000000001</v>
      </c>
      <c r="J4003" s="2">
        <v>357.73200000000003</v>
      </c>
      <c r="K4003" s="2" t="s">
        <v>1007</v>
      </c>
    </row>
    <row r="4004" spans="9:11" x14ac:dyDescent="0.25">
      <c r="I4004" s="2">
        <v>2389.9679999999998</v>
      </c>
      <c r="J4004" s="2">
        <v>357.73200000000003</v>
      </c>
      <c r="K4004" s="2" t="s">
        <v>73</v>
      </c>
    </row>
    <row r="4005" spans="9:11" x14ac:dyDescent="0.25">
      <c r="I4005" s="2">
        <v>2467.7280000000001</v>
      </c>
      <c r="J4005" s="2">
        <v>357.73200000000003</v>
      </c>
      <c r="K4005" s="2" t="s">
        <v>1008</v>
      </c>
    </row>
    <row r="4006" spans="9:11" x14ac:dyDescent="0.25">
      <c r="I4006" s="2">
        <v>2545.4879999999998</v>
      </c>
      <c r="J4006" s="2">
        <v>357.73200000000003</v>
      </c>
      <c r="K4006" s="2" t="s">
        <v>1009</v>
      </c>
    </row>
    <row r="4007" spans="9:11" x14ac:dyDescent="0.25">
      <c r="I4007" s="2">
        <v>2623.248</v>
      </c>
      <c r="J4007" s="2">
        <v>357.73200000000003</v>
      </c>
      <c r="K4007" s="2" t="s">
        <v>1010</v>
      </c>
    </row>
    <row r="4008" spans="9:11" x14ac:dyDescent="0.25">
      <c r="I4008" s="2">
        <v>2701.0079999999998</v>
      </c>
      <c r="J4008" s="2">
        <v>357.73200000000003</v>
      </c>
      <c r="K4008" s="2" t="s">
        <v>1011</v>
      </c>
    </row>
    <row r="4009" spans="9:11" x14ac:dyDescent="0.25">
      <c r="I4009" s="2">
        <v>2778.768</v>
      </c>
      <c r="J4009" s="2">
        <v>357.73200000000003</v>
      </c>
      <c r="K4009" s="2" t="s">
        <v>73</v>
      </c>
    </row>
    <row r="4010" spans="9:11" x14ac:dyDescent="0.25">
      <c r="I4010" s="2">
        <v>2856.5279999999998</v>
      </c>
      <c r="J4010" s="2">
        <v>357.73200000000003</v>
      </c>
      <c r="K4010" s="2" t="s">
        <v>1012</v>
      </c>
    </row>
    <row r="4011" spans="9:11" x14ac:dyDescent="0.25">
      <c r="I4011" s="2">
        <v>2934.28800000001</v>
      </c>
      <c r="J4011" s="2">
        <v>357.73200000000003</v>
      </c>
      <c r="K4011" s="2" t="s">
        <v>1013</v>
      </c>
    </row>
    <row r="4012" spans="9:11" x14ac:dyDescent="0.25">
      <c r="I4012" s="2">
        <v>3012.0480000000098</v>
      </c>
      <c r="J4012" s="2">
        <v>357.73200000000003</v>
      </c>
      <c r="K4012" s="2" t="s">
        <v>1014</v>
      </c>
    </row>
    <row r="4013" spans="9:11" x14ac:dyDescent="0.25">
      <c r="I4013" s="2">
        <v>3089.80800000001</v>
      </c>
      <c r="J4013" s="2">
        <v>357.73200000000003</v>
      </c>
      <c r="K4013" s="2" t="s">
        <v>1015</v>
      </c>
    </row>
    <row r="4014" spans="9:11" x14ac:dyDescent="0.25">
      <c r="I4014" s="2">
        <v>3167.5680000000102</v>
      </c>
      <c r="J4014" s="2">
        <v>357.73200000000003</v>
      </c>
      <c r="K4014" s="2" t="s">
        <v>73</v>
      </c>
    </row>
    <row r="4015" spans="9:11" x14ac:dyDescent="0.25">
      <c r="I4015" s="2">
        <v>3245.32800000001</v>
      </c>
      <c r="J4015" s="2">
        <v>357.73200000000003</v>
      </c>
      <c r="K4015" s="2" t="s">
        <v>1016</v>
      </c>
    </row>
    <row r="4016" spans="9:11" x14ac:dyDescent="0.25">
      <c r="I4016" s="2">
        <v>3323.0880000000102</v>
      </c>
      <c r="J4016" s="2">
        <v>357.73200000000003</v>
      </c>
      <c r="K4016" s="2" t="s">
        <v>1017</v>
      </c>
    </row>
    <row r="4017" spans="9:11" x14ac:dyDescent="0.25">
      <c r="I4017" s="2">
        <v>3400.84800000001</v>
      </c>
      <c r="J4017" s="2">
        <v>357.73200000000003</v>
      </c>
      <c r="K4017" s="2" t="s">
        <v>72</v>
      </c>
    </row>
    <row r="4018" spans="9:11" x14ac:dyDescent="0.25">
      <c r="I4018" s="2">
        <v>3478.6080000000102</v>
      </c>
      <c r="J4018" s="2">
        <v>357.73200000000003</v>
      </c>
      <c r="K4018" s="2" t="s">
        <v>72</v>
      </c>
    </row>
    <row r="4019" spans="9:11" x14ac:dyDescent="0.25">
      <c r="I4019" s="2">
        <v>3556.3680000000099</v>
      </c>
      <c r="J4019" s="2">
        <v>357.73200000000003</v>
      </c>
      <c r="K4019" s="2" t="s">
        <v>72</v>
      </c>
    </row>
    <row r="4020" spans="9:11" x14ac:dyDescent="0.25">
      <c r="I4020" s="2">
        <v>3634.1280000000102</v>
      </c>
      <c r="J4020" s="2">
        <v>357.73200000000003</v>
      </c>
      <c r="K4020" s="2" t="s">
        <v>1419</v>
      </c>
    </row>
    <row r="4021" spans="9:11" x14ac:dyDescent="0.25">
      <c r="I4021" s="2">
        <v>3711.8880000000099</v>
      </c>
      <c r="J4021" s="2">
        <v>357.73200000000003</v>
      </c>
      <c r="K4021" s="2" t="s">
        <v>72</v>
      </c>
    </row>
    <row r="4022" spans="9:11" x14ac:dyDescent="0.25">
      <c r="I4022" s="2">
        <v>3789.6480000000101</v>
      </c>
      <c r="J4022" s="2">
        <v>357.73200000000003</v>
      </c>
      <c r="K4022" s="2" t="s">
        <v>72</v>
      </c>
    </row>
    <row r="4023" spans="9:11" x14ac:dyDescent="0.25">
      <c r="I4023" s="2">
        <v>96.048000000000002</v>
      </c>
      <c r="J4023" s="2">
        <v>335.072</v>
      </c>
      <c r="K4023" s="2" t="s">
        <v>72</v>
      </c>
    </row>
    <row r="4024" spans="9:11" x14ac:dyDescent="0.25">
      <c r="I4024" s="2">
        <v>173.80799999999999</v>
      </c>
      <c r="J4024" s="2">
        <v>335.072</v>
      </c>
      <c r="K4024" s="2" t="s">
        <v>72</v>
      </c>
    </row>
    <row r="4025" spans="9:11" x14ac:dyDescent="0.25">
      <c r="I4025" s="2">
        <v>251.56800000000001</v>
      </c>
      <c r="J4025" s="2">
        <v>335.072</v>
      </c>
      <c r="K4025" s="2" t="s">
        <v>73</v>
      </c>
    </row>
    <row r="4026" spans="9:11" x14ac:dyDescent="0.25">
      <c r="I4026" s="2">
        <v>329.32799999999997</v>
      </c>
      <c r="J4026" s="2">
        <v>335.072</v>
      </c>
      <c r="K4026" s="2" t="s">
        <v>1018</v>
      </c>
    </row>
    <row r="4027" spans="9:11" x14ac:dyDescent="0.25">
      <c r="I4027" s="2">
        <v>407.08800000000002</v>
      </c>
      <c r="J4027" s="2">
        <v>335.072</v>
      </c>
      <c r="K4027" s="2" t="s">
        <v>1019</v>
      </c>
    </row>
    <row r="4028" spans="9:11" x14ac:dyDescent="0.25">
      <c r="I4028" s="2">
        <v>484.84800000000001</v>
      </c>
      <c r="J4028" s="2">
        <v>335.072</v>
      </c>
      <c r="K4028" s="2" t="s">
        <v>72</v>
      </c>
    </row>
    <row r="4029" spans="9:11" x14ac:dyDescent="0.25">
      <c r="I4029" s="2">
        <v>562.60799999999995</v>
      </c>
      <c r="J4029" s="2">
        <v>335.072</v>
      </c>
      <c r="K4029" s="2" t="s">
        <v>1020</v>
      </c>
    </row>
    <row r="4030" spans="9:11" x14ac:dyDescent="0.25">
      <c r="I4030" s="2">
        <v>640.36800000000005</v>
      </c>
      <c r="J4030" s="2">
        <v>335.072</v>
      </c>
      <c r="K4030" s="2" t="s">
        <v>1021</v>
      </c>
    </row>
    <row r="4031" spans="9:11" x14ac:dyDescent="0.25">
      <c r="I4031" s="2">
        <v>718.12800000000004</v>
      </c>
      <c r="J4031" s="2">
        <v>335.072</v>
      </c>
      <c r="K4031" s="2" t="s">
        <v>1022</v>
      </c>
    </row>
    <row r="4032" spans="9:11" x14ac:dyDescent="0.25">
      <c r="I4032" s="2">
        <v>795.88800000000003</v>
      </c>
      <c r="J4032" s="2">
        <v>335.072</v>
      </c>
      <c r="K4032" s="2" t="s">
        <v>1023</v>
      </c>
    </row>
    <row r="4033" spans="9:11" x14ac:dyDescent="0.25">
      <c r="I4033" s="2">
        <v>873.64800000000002</v>
      </c>
      <c r="J4033" s="2">
        <v>335.072</v>
      </c>
      <c r="K4033" s="2" t="s">
        <v>72</v>
      </c>
    </row>
    <row r="4034" spans="9:11" x14ac:dyDescent="0.25">
      <c r="I4034" s="2">
        <v>951.40800000000002</v>
      </c>
      <c r="J4034" s="2">
        <v>335.072</v>
      </c>
      <c r="K4034" s="2" t="s">
        <v>1024</v>
      </c>
    </row>
    <row r="4035" spans="9:11" x14ac:dyDescent="0.25">
      <c r="I4035" s="2">
        <v>1029.1679999999999</v>
      </c>
      <c r="J4035" s="2">
        <v>335.072</v>
      </c>
      <c r="K4035" s="2" t="s">
        <v>1025</v>
      </c>
    </row>
    <row r="4036" spans="9:11" x14ac:dyDescent="0.25">
      <c r="I4036" s="2">
        <v>1106.9280000000001</v>
      </c>
      <c r="J4036" s="2">
        <v>335.072</v>
      </c>
      <c r="K4036" s="2" t="s">
        <v>1026</v>
      </c>
    </row>
    <row r="4037" spans="9:11" x14ac:dyDescent="0.25">
      <c r="I4037" s="2">
        <v>1184.6880000000001</v>
      </c>
      <c r="J4037" s="2">
        <v>335.072</v>
      </c>
      <c r="K4037" s="2" t="s">
        <v>1027</v>
      </c>
    </row>
    <row r="4038" spans="9:11" x14ac:dyDescent="0.25">
      <c r="I4038" s="2">
        <v>1262.4480000000001</v>
      </c>
      <c r="J4038" s="2">
        <v>335.072</v>
      </c>
      <c r="K4038" s="2" t="s">
        <v>72</v>
      </c>
    </row>
    <row r="4039" spans="9:11" x14ac:dyDescent="0.25">
      <c r="I4039" s="2">
        <v>1340.2080000000001</v>
      </c>
      <c r="J4039" s="2">
        <v>335.072</v>
      </c>
      <c r="K4039" s="2" t="s">
        <v>1028</v>
      </c>
    </row>
    <row r="4040" spans="9:11" x14ac:dyDescent="0.25">
      <c r="I4040" s="2">
        <v>1417.9680000000001</v>
      </c>
      <c r="J4040" s="2">
        <v>335.072</v>
      </c>
      <c r="K4040" s="2" t="s">
        <v>1029</v>
      </c>
    </row>
    <row r="4041" spans="9:11" x14ac:dyDescent="0.25">
      <c r="I4041" s="2">
        <v>1495.7280000000001</v>
      </c>
      <c r="J4041" s="2">
        <v>335.072</v>
      </c>
      <c r="K4041" s="2" t="s">
        <v>1030</v>
      </c>
    </row>
    <row r="4042" spans="9:11" x14ac:dyDescent="0.25">
      <c r="I4042" s="2">
        <v>1573.4880000000001</v>
      </c>
      <c r="J4042" s="2">
        <v>335.072</v>
      </c>
      <c r="K4042" s="2" t="s">
        <v>1031</v>
      </c>
    </row>
    <row r="4043" spans="9:11" x14ac:dyDescent="0.25">
      <c r="I4043" s="2">
        <v>1651.248</v>
      </c>
      <c r="J4043" s="2">
        <v>335.072</v>
      </c>
      <c r="K4043" s="2" t="s">
        <v>72</v>
      </c>
    </row>
    <row r="4044" spans="9:11" x14ac:dyDescent="0.25">
      <c r="I4044" s="2">
        <v>1729.008</v>
      </c>
      <c r="J4044" s="2">
        <v>335.072</v>
      </c>
      <c r="K4044" s="2" t="s">
        <v>1032</v>
      </c>
    </row>
    <row r="4045" spans="9:11" x14ac:dyDescent="0.25">
      <c r="I4045" s="2">
        <v>1806.768</v>
      </c>
      <c r="J4045" s="2">
        <v>335.072</v>
      </c>
      <c r="K4045" s="2" t="s">
        <v>1033</v>
      </c>
    </row>
    <row r="4046" spans="9:11" x14ac:dyDescent="0.25">
      <c r="I4046" s="2">
        <v>1884.528</v>
      </c>
      <c r="J4046" s="2">
        <v>335.072</v>
      </c>
      <c r="K4046" s="2" t="s">
        <v>1034</v>
      </c>
    </row>
    <row r="4047" spans="9:11" x14ac:dyDescent="0.25">
      <c r="I4047" s="2">
        <v>1962.288</v>
      </c>
      <c r="J4047" s="2">
        <v>335.072</v>
      </c>
      <c r="K4047" s="2" t="s">
        <v>1035</v>
      </c>
    </row>
    <row r="4048" spans="9:11" x14ac:dyDescent="0.25">
      <c r="I4048" s="2">
        <v>2040.048</v>
      </c>
      <c r="J4048" s="2">
        <v>335.072</v>
      </c>
      <c r="K4048" s="2" t="s">
        <v>72</v>
      </c>
    </row>
    <row r="4049" spans="9:11" x14ac:dyDescent="0.25">
      <c r="I4049" s="2">
        <v>2117.808</v>
      </c>
      <c r="J4049" s="2">
        <v>335.072</v>
      </c>
      <c r="K4049" s="2" t="s">
        <v>1036</v>
      </c>
    </row>
    <row r="4050" spans="9:11" x14ac:dyDescent="0.25">
      <c r="I4050" s="2">
        <v>2195.5680000000002</v>
      </c>
      <c r="J4050" s="2">
        <v>335.072</v>
      </c>
      <c r="K4050" s="2" t="s">
        <v>1037</v>
      </c>
    </row>
    <row r="4051" spans="9:11" x14ac:dyDescent="0.25">
      <c r="I4051" s="2">
        <v>2273.328</v>
      </c>
      <c r="J4051" s="2">
        <v>335.072</v>
      </c>
      <c r="K4051" s="2" t="s">
        <v>1038</v>
      </c>
    </row>
    <row r="4052" spans="9:11" x14ac:dyDescent="0.25">
      <c r="I4052" s="2">
        <v>2351.0880000000002</v>
      </c>
      <c r="J4052" s="2">
        <v>335.072</v>
      </c>
      <c r="K4052" s="2" t="s">
        <v>1039</v>
      </c>
    </row>
    <row r="4053" spans="9:11" x14ac:dyDescent="0.25">
      <c r="I4053" s="2">
        <v>2428.848</v>
      </c>
      <c r="J4053" s="2">
        <v>335.072</v>
      </c>
      <c r="K4053" s="2" t="s">
        <v>72</v>
      </c>
    </row>
    <row r="4054" spans="9:11" x14ac:dyDescent="0.25">
      <c r="I4054" s="2">
        <v>2506.6080000000002</v>
      </c>
      <c r="J4054" s="2">
        <v>335.072</v>
      </c>
      <c r="K4054" s="2" t="s">
        <v>1040</v>
      </c>
    </row>
    <row r="4055" spans="9:11" x14ac:dyDescent="0.25">
      <c r="I4055" s="2">
        <v>2584.3679999999999</v>
      </c>
      <c r="J4055" s="2">
        <v>335.072</v>
      </c>
      <c r="K4055" s="2" t="s">
        <v>1041</v>
      </c>
    </row>
    <row r="4056" spans="9:11" x14ac:dyDescent="0.25">
      <c r="I4056" s="2">
        <v>2662.1280000000002</v>
      </c>
      <c r="J4056" s="2">
        <v>335.072</v>
      </c>
      <c r="K4056" s="2" t="s">
        <v>1042</v>
      </c>
    </row>
    <row r="4057" spans="9:11" x14ac:dyDescent="0.25">
      <c r="I4057" s="2">
        <v>2739.8879999999999</v>
      </c>
      <c r="J4057" s="2">
        <v>335.072</v>
      </c>
      <c r="K4057" s="2" t="s">
        <v>1043</v>
      </c>
    </row>
    <row r="4058" spans="9:11" x14ac:dyDescent="0.25">
      <c r="I4058" s="2">
        <v>2817.6480000000001</v>
      </c>
      <c r="J4058" s="2">
        <v>335.072</v>
      </c>
      <c r="K4058" s="2" t="s">
        <v>72</v>
      </c>
    </row>
    <row r="4059" spans="9:11" x14ac:dyDescent="0.25">
      <c r="I4059" s="2">
        <v>2895.4079999999999</v>
      </c>
      <c r="J4059" s="2">
        <v>335.072</v>
      </c>
      <c r="K4059" s="2" t="s">
        <v>1044</v>
      </c>
    </row>
    <row r="4060" spans="9:11" x14ac:dyDescent="0.25">
      <c r="I4060" s="2">
        <v>2973.1680000000101</v>
      </c>
      <c r="J4060" s="2">
        <v>335.072</v>
      </c>
      <c r="K4060" s="2" t="s">
        <v>1045</v>
      </c>
    </row>
    <row r="4061" spans="9:11" x14ac:dyDescent="0.25">
      <c r="I4061" s="2">
        <v>3050.9280000000099</v>
      </c>
      <c r="J4061" s="2">
        <v>335.072</v>
      </c>
      <c r="K4061" s="2" t="s">
        <v>1046</v>
      </c>
    </row>
    <row r="4062" spans="9:11" x14ac:dyDescent="0.25">
      <c r="I4062" s="2">
        <v>3128.6880000000101</v>
      </c>
      <c r="J4062" s="2">
        <v>335.072</v>
      </c>
      <c r="K4062" s="2" t="s">
        <v>1047</v>
      </c>
    </row>
    <row r="4063" spans="9:11" x14ac:dyDescent="0.25">
      <c r="I4063" s="2">
        <v>3206.4480000000099</v>
      </c>
      <c r="J4063" s="2">
        <v>335.072</v>
      </c>
      <c r="K4063" s="2" t="s">
        <v>72</v>
      </c>
    </row>
    <row r="4064" spans="9:11" x14ac:dyDescent="0.25">
      <c r="I4064" s="2">
        <v>3284.2080000000101</v>
      </c>
      <c r="J4064" s="2">
        <v>335.072</v>
      </c>
      <c r="K4064" s="2" t="s">
        <v>1048</v>
      </c>
    </row>
    <row r="4065" spans="9:11" x14ac:dyDescent="0.25">
      <c r="I4065" s="2">
        <v>3361.9680000000099</v>
      </c>
      <c r="J4065" s="2">
        <v>335.072</v>
      </c>
      <c r="K4065" s="2" t="s">
        <v>1049</v>
      </c>
    </row>
    <row r="4066" spans="9:11" x14ac:dyDescent="0.25">
      <c r="I4066" s="2">
        <v>3439.7280000000101</v>
      </c>
      <c r="J4066" s="2">
        <v>335.072</v>
      </c>
      <c r="K4066" s="2" t="s">
        <v>72</v>
      </c>
    </row>
    <row r="4067" spans="9:11" x14ac:dyDescent="0.25">
      <c r="I4067" s="2">
        <v>3517.4880000000098</v>
      </c>
      <c r="J4067" s="2">
        <v>335.072</v>
      </c>
      <c r="K4067" s="2" t="s">
        <v>72</v>
      </c>
    </row>
    <row r="4068" spans="9:11" x14ac:dyDescent="0.25">
      <c r="I4068" s="2">
        <v>3595.2480000000101</v>
      </c>
      <c r="J4068" s="2">
        <v>335.072</v>
      </c>
      <c r="K4068" s="2" t="s">
        <v>72</v>
      </c>
    </row>
    <row r="4069" spans="9:11" x14ac:dyDescent="0.25">
      <c r="I4069" s="2">
        <v>3673.0080000000098</v>
      </c>
      <c r="J4069" s="2">
        <v>335.072</v>
      </c>
      <c r="K4069" s="2" t="s">
        <v>72</v>
      </c>
    </row>
    <row r="4070" spans="9:11" x14ac:dyDescent="0.25">
      <c r="I4070" s="2">
        <v>3750.76800000001</v>
      </c>
      <c r="J4070" s="2">
        <v>335.072</v>
      </c>
      <c r="K4070" s="2" t="s">
        <v>72</v>
      </c>
    </row>
    <row r="4071" spans="9:11" x14ac:dyDescent="0.25">
      <c r="I4071" s="2">
        <v>3828.5280000000098</v>
      </c>
      <c r="J4071" s="2">
        <v>335.072</v>
      </c>
      <c r="K4071" s="2" t="s">
        <v>72</v>
      </c>
    </row>
    <row r="4072" spans="9:11" x14ac:dyDescent="0.25">
      <c r="I4072" s="2">
        <v>134.928</v>
      </c>
      <c r="J4072" s="2">
        <v>312.41199999999998</v>
      </c>
      <c r="K4072" s="2" t="s">
        <v>72</v>
      </c>
    </row>
    <row r="4073" spans="9:11" x14ac:dyDescent="0.25">
      <c r="I4073" s="2">
        <v>212.68799999999999</v>
      </c>
      <c r="J4073" s="2">
        <v>312.41199999999998</v>
      </c>
      <c r="K4073" s="2" t="s">
        <v>72</v>
      </c>
    </row>
    <row r="4074" spans="9:11" x14ac:dyDescent="0.25">
      <c r="I4074" s="2">
        <v>290.44799999999998</v>
      </c>
      <c r="J4074" s="2">
        <v>312.41199999999998</v>
      </c>
      <c r="K4074" s="2" t="s">
        <v>73</v>
      </c>
    </row>
    <row r="4075" spans="9:11" x14ac:dyDescent="0.25">
      <c r="I4075" s="2">
        <v>368.20800000000003</v>
      </c>
      <c r="J4075" s="2">
        <v>312.41199999999998</v>
      </c>
      <c r="K4075" s="2" t="s">
        <v>73</v>
      </c>
    </row>
    <row r="4076" spans="9:11" x14ac:dyDescent="0.25">
      <c r="I4076" s="2">
        <v>445.96800000000002</v>
      </c>
      <c r="J4076" s="2">
        <v>312.41199999999998</v>
      </c>
      <c r="K4076" s="2" t="s">
        <v>73</v>
      </c>
    </row>
    <row r="4077" spans="9:11" x14ac:dyDescent="0.25">
      <c r="I4077" s="2">
        <v>523.72799999999995</v>
      </c>
      <c r="J4077" s="2">
        <v>312.41199999999998</v>
      </c>
      <c r="K4077" s="2" t="s">
        <v>73</v>
      </c>
    </row>
    <row r="4078" spans="9:11" x14ac:dyDescent="0.25">
      <c r="I4078" s="2">
        <v>601.48800000000006</v>
      </c>
      <c r="J4078" s="2">
        <v>312.41199999999998</v>
      </c>
      <c r="K4078" s="2" t="s">
        <v>73</v>
      </c>
    </row>
    <row r="4079" spans="9:11" x14ac:dyDescent="0.25">
      <c r="I4079" s="2">
        <v>679.24800000000005</v>
      </c>
      <c r="J4079" s="2">
        <v>312.41199999999998</v>
      </c>
      <c r="K4079" s="2" t="s">
        <v>73</v>
      </c>
    </row>
    <row r="4080" spans="9:11" x14ac:dyDescent="0.25">
      <c r="I4080" s="2">
        <v>757.00800000000004</v>
      </c>
      <c r="J4080" s="2">
        <v>312.41199999999998</v>
      </c>
      <c r="K4080" s="2" t="s">
        <v>73</v>
      </c>
    </row>
    <row r="4081" spans="9:11" x14ac:dyDescent="0.25">
      <c r="I4081" s="2">
        <v>834.76800000000003</v>
      </c>
      <c r="J4081" s="2">
        <v>312.41199999999998</v>
      </c>
      <c r="K4081" s="2" t="s">
        <v>73</v>
      </c>
    </row>
    <row r="4082" spans="9:11" x14ac:dyDescent="0.25">
      <c r="I4082" s="2">
        <v>912.52800000000002</v>
      </c>
      <c r="J4082" s="2">
        <v>312.41199999999998</v>
      </c>
      <c r="K4082" s="2" t="s">
        <v>73</v>
      </c>
    </row>
    <row r="4083" spans="9:11" x14ac:dyDescent="0.25">
      <c r="I4083" s="2">
        <v>990.28800000000001</v>
      </c>
      <c r="J4083" s="2">
        <v>312.41199999999998</v>
      </c>
      <c r="K4083" s="2" t="s">
        <v>73</v>
      </c>
    </row>
    <row r="4084" spans="9:11" x14ac:dyDescent="0.25">
      <c r="I4084" s="2">
        <v>1068.048</v>
      </c>
      <c r="J4084" s="2">
        <v>312.41199999999998</v>
      </c>
      <c r="K4084" s="2" t="s">
        <v>73</v>
      </c>
    </row>
    <row r="4085" spans="9:11" x14ac:dyDescent="0.25">
      <c r="I4085" s="2">
        <v>1145.808</v>
      </c>
      <c r="J4085" s="2">
        <v>312.41199999999998</v>
      </c>
      <c r="K4085" s="2" t="s">
        <v>73</v>
      </c>
    </row>
    <row r="4086" spans="9:11" x14ac:dyDescent="0.25">
      <c r="I4086" s="2">
        <v>1223.568</v>
      </c>
      <c r="J4086" s="2">
        <v>312.41199999999998</v>
      </c>
      <c r="K4086" s="2" t="s">
        <v>73</v>
      </c>
    </row>
    <row r="4087" spans="9:11" x14ac:dyDescent="0.25">
      <c r="I4087" s="2">
        <v>1301.328</v>
      </c>
      <c r="J4087" s="2">
        <v>312.41199999999998</v>
      </c>
      <c r="K4087" s="2" t="s">
        <v>73</v>
      </c>
    </row>
    <row r="4088" spans="9:11" x14ac:dyDescent="0.25">
      <c r="I4088" s="2">
        <v>1379.088</v>
      </c>
      <c r="J4088" s="2">
        <v>312.41199999999998</v>
      </c>
      <c r="K4088" s="2" t="s">
        <v>73</v>
      </c>
    </row>
    <row r="4089" spans="9:11" x14ac:dyDescent="0.25">
      <c r="I4089" s="2">
        <v>1456.848</v>
      </c>
      <c r="J4089" s="2">
        <v>312.41199999999998</v>
      </c>
      <c r="K4089" s="2" t="s">
        <v>73</v>
      </c>
    </row>
    <row r="4090" spans="9:11" x14ac:dyDescent="0.25">
      <c r="I4090" s="2">
        <v>1534.6079999999999</v>
      </c>
      <c r="J4090" s="2">
        <v>312.41199999999998</v>
      </c>
      <c r="K4090" s="2" t="s">
        <v>73</v>
      </c>
    </row>
    <row r="4091" spans="9:11" x14ac:dyDescent="0.25">
      <c r="I4091" s="2">
        <v>1612.3679999999999</v>
      </c>
      <c r="J4091" s="2">
        <v>312.41199999999998</v>
      </c>
      <c r="K4091" s="2" t="s">
        <v>73</v>
      </c>
    </row>
    <row r="4092" spans="9:11" x14ac:dyDescent="0.25">
      <c r="I4092" s="2">
        <v>1690.1279999999999</v>
      </c>
      <c r="J4092" s="2">
        <v>312.41199999999998</v>
      </c>
      <c r="K4092" s="2" t="s">
        <v>73</v>
      </c>
    </row>
    <row r="4093" spans="9:11" x14ac:dyDescent="0.25">
      <c r="I4093" s="2">
        <v>1767.8879999999999</v>
      </c>
      <c r="J4093" s="2">
        <v>312.41199999999998</v>
      </c>
      <c r="K4093" s="2" t="s">
        <v>73</v>
      </c>
    </row>
    <row r="4094" spans="9:11" x14ac:dyDescent="0.25">
      <c r="I4094" s="2">
        <v>1845.6479999999999</v>
      </c>
      <c r="J4094" s="2">
        <v>312.41199999999998</v>
      </c>
      <c r="K4094" s="2" t="s">
        <v>73</v>
      </c>
    </row>
    <row r="4095" spans="9:11" x14ac:dyDescent="0.25">
      <c r="I4095" s="2">
        <v>1923.4079999999999</v>
      </c>
      <c r="J4095" s="2">
        <v>312.41199999999998</v>
      </c>
      <c r="K4095" s="2" t="s">
        <v>73</v>
      </c>
    </row>
    <row r="4096" spans="9:11" x14ac:dyDescent="0.25">
      <c r="I4096" s="2">
        <v>2001.1679999999999</v>
      </c>
      <c r="J4096" s="2">
        <v>312.41199999999998</v>
      </c>
      <c r="K4096" s="2" t="s">
        <v>73</v>
      </c>
    </row>
    <row r="4097" spans="9:11" x14ac:dyDescent="0.25">
      <c r="I4097" s="2">
        <v>2078.9279999999999</v>
      </c>
      <c r="J4097" s="2">
        <v>312.41199999999998</v>
      </c>
      <c r="K4097" s="2" t="s">
        <v>73</v>
      </c>
    </row>
    <row r="4098" spans="9:11" x14ac:dyDescent="0.25">
      <c r="I4098" s="2">
        <v>2156.6880000000001</v>
      </c>
      <c r="J4098" s="2">
        <v>312.41199999999998</v>
      </c>
      <c r="K4098" s="2" t="s">
        <v>73</v>
      </c>
    </row>
    <row r="4099" spans="9:11" x14ac:dyDescent="0.25">
      <c r="I4099" s="2">
        <v>2234.4479999999999</v>
      </c>
      <c r="J4099" s="2">
        <v>312.41199999999998</v>
      </c>
      <c r="K4099" s="2" t="s">
        <v>73</v>
      </c>
    </row>
    <row r="4100" spans="9:11" x14ac:dyDescent="0.25">
      <c r="I4100" s="2">
        <v>2312.2080000000001</v>
      </c>
      <c r="J4100" s="2">
        <v>312.41199999999998</v>
      </c>
      <c r="K4100" s="2" t="s">
        <v>73</v>
      </c>
    </row>
    <row r="4101" spans="9:11" x14ac:dyDescent="0.25">
      <c r="I4101" s="2">
        <v>2389.9679999999998</v>
      </c>
      <c r="J4101" s="2">
        <v>312.41199999999998</v>
      </c>
      <c r="K4101" s="2" t="s">
        <v>73</v>
      </c>
    </row>
    <row r="4102" spans="9:11" x14ac:dyDescent="0.25">
      <c r="I4102" s="2">
        <v>2467.7280000000001</v>
      </c>
      <c r="J4102" s="2">
        <v>312.41199999999998</v>
      </c>
      <c r="K4102" s="2" t="s">
        <v>73</v>
      </c>
    </row>
    <row r="4103" spans="9:11" x14ac:dyDescent="0.25">
      <c r="I4103" s="2">
        <v>2545.4879999999998</v>
      </c>
      <c r="J4103" s="2">
        <v>312.41199999999998</v>
      </c>
      <c r="K4103" s="2" t="s">
        <v>73</v>
      </c>
    </row>
    <row r="4104" spans="9:11" x14ac:dyDescent="0.25">
      <c r="I4104" s="2">
        <v>2623.248</v>
      </c>
      <c r="J4104" s="2">
        <v>312.41199999999998</v>
      </c>
      <c r="K4104" s="2" t="s">
        <v>73</v>
      </c>
    </row>
    <row r="4105" spans="9:11" x14ac:dyDescent="0.25">
      <c r="I4105" s="2">
        <v>2701.0079999999998</v>
      </c>
      <c r="J4105" s="2">
        <v>312.41199999999998</v>
      </c>
      <c r="K4105" s="2" t="s">
        <v>73</v>
      </c>
    </row>
    <row r="4106" spans="9:11" x14ac:dyDescent="0.25">
      <c r="I4106" s="2">
        <v>2778.768</v>
      </c>
      <c r="J4106" s="2">
        <v>312.41199999999998</v>
      </c>
      <c r="K4106" s="2" t="s">
        <v>73</v>
      </c>
    </row>
    <row r="4107" spans="9:11" x14ac:dyDescent="0.25">
      <c r="I4107" s="2">
        <v>2856.5279999999998</v>
      </c>
      <c r="J4107" s="2">
        <v>312.41199999999998</v>
      </c>
      <c r="K4107" s="2" t="s">
        <v>73</v>
      </c>
    </row>
    <row r="4108" spans="9:11" x14ac:dyDescent="0.25">
      <c r="I4108" s="2">
        <v>2934.28800000001</v>
      </c>
      <c r="J4108" s="2">
        <v>312.41199999999998</v>
      </c>
      <c r="K4108" s="2" t="s">
        <v>73</v>
      </c>
    </row>
    <row r="4109" spans="9:11" x14ac:dyDescent="0.25">
      <c r="I4109" s="2">
        <v>3012.0480000000098</v>
      </c>
      <c r="J4109" s="2">
        <v>312.41199999999998</v>
      </c>
      <c r="K4109" s="2" t="s">
        <v>73</v>
      </c>
    </row>
    <row r="4110" spans="9:11" x14ac:dyDescent="0.25">
      <c r="I4110" s="2">
        <v>3089.80800000001</v>
      </c>
      <c r="J4110" s="2">
        <v>312.41199999999998</v>
      </c>
      <c r="K4110" s="2" t="s">
        <v>73</v>
      </c>
    </row>
    <row r="4111" spans="9:11" x14ac:dyDescent="0.25">
      <c r="I4111" s="2">
        <v>3167.5680000000102</v>
      </c>
      <c r="J4111" s="2">
        <v>312.41199999999998</v>
      </c>
      <c r="K4111" s="2" t="s">
        <v>73</v>
      </c>
    </row>
    <row r="4112" spans="9:11" x14ac:dyDescent="0.25">
      <c r="I4112" s="2">
        <v>3245.32800000001</v>
      </c>
      <c r="J4112" s="2">
        <v>312.41199999999998</v>
      </c>
      <c r="K4112" s="2" t="s">
        <v>73</v>
      </c>
    </row>
    <row r="4113" spans="9:11" x14ac:dyDescent="0.25">
      <c r="I4113" s="2">
        <v>3323.0880000000102</v>
      </c>
      <c r="J4113" s="2">
        <v>312.41199999999998</v>
      </c>
      <c r="K4113" s="2" t="s">
        <v>73</v>
      </c>
    </row>
    <row r="4114" spans="9:11" x14ac:dyDescent="0.25">
      <c r="I4114" s="2">
        <v>3400.84800000001</v>
      </c>
      <c r="J4114" s="2">
        <v>312.41199999999998</v>
      </c>
      <c r="K4114" s="2" t="s">
        <v>72</v>
      </c>
    </row>
    <row r="4115" spans="9:11" x14ac:dyDescent="0.25">
      <c r="I4115" s="2">
        <v>3478.6080000000102</v>
      </c>
      <c r="J4115" s="2">
        <v>312.41199999999998</v>
      </c>
      <c r="K4115" s="2" t="s">
        <v>1419</v>
      </c>
    </row>
    <row r="4116" spans="9:11" x14ac:dyDescent="0.25">
      <c r="I4116" s="2">
        <v>3556.3680000000099</v>
      </c>
      <c r="J4116" s="2">
        <v>312.41199999999998</v>
      </c>
      <c r="K4116" s="2" t="s">
        <v>1419</v>
      </c>
    </row>
    <row r="4117" spans="9:11" x14ac:dyDescent="0.25">
      <c r="I4117" s="2">
        <v>3634.1280000000102</v>
      </c>
      <c r="J4117" s="2">
        <v>312.41199999999998</v>
      </c>
      <c r="K4117" s="2" t="s">
        <v>1419</v>
      </c>
    </row>
    <row r="4118" spans="9:11" x14ac:dyDescent="0.25">
      <c r="I4118" s="2">
        <v>3711.8880000000099</v>
      </c>
      <c r="J4118" s="2">
        <v>312.41199999999998</v>
      </c>
      <c r="K4118" s="2" t="s">
        <v>1419</v>
      </c>
    </row>
    <row r="4119" spans="9:11" x14ac:dyDescent="0.25">
      <c r="I4119" s="2">
        <v>3789.6480000000101</v>
      </c>
      <c r="J4119" s="2">
        <v>312.41199999999998</v>
      </c>
      <c r="K4119" s="2" t="s">
        <v>1419</v>
      </c>
    </row>
    <row r="4120" spans="9:11" x14ac:dyDescent="0.25">
      <c r="I4120" s="2">
        <v>251.56800000000001</v>
      </c>
      <c r="J4120" s="2">
        <v>289.75200000000001</v>
      </c>
      <c r="K4120" s="2" t="s">
        <v>72</v>
      </c>
    </row>
    <row r="4121" spans="9:11" x14ac:dyDescent="0.25">
      <c r="I4121" s="2">
        <v>329.32799999999997</v>
      </c>
      <c r="J4121" s="2">
        <v>289.75200000000001</v>
      </c>
      <c r="K4121" s="2" t="s">
        <v>1050</v>
      </c>
    </row>
    <row r="4122" spans="9:11" x14ac:dyDescent="0.25">
      <c r="I4122" s="2">
        <v>407.08800000000002</v>
      </c>
      <c r="J4122" s="2">
        <v>289.75200000000001</v>
      </c>
      <c r="K4122" s="2" t="s">
        <v>1051</v>
      </c>
    </row>
    <row r="4123" spans="9:11" x14ac:dyDescent="0.25">
      <c r="I4123" s="2">
        <v>484.84800000000001</v>
      </c>
      <c r="J4123" s="2">
        <v>289.75200000000001</v>
      </c>
      <c r="K4123" s="2" t="s">
        <v>1052</v>
      </c>
    </row>
    <row r="4124" spans="9:11" x14ac:dyDescent="0.25">
      <c r="I4124" s="2">
        <v>562.60799999999995</v>
      </c>
      <c r="J4124" s="2">
        <v>289.75200000000001</v>
      </c>
      <c r="K4124" s="2" t="s">
        <v>1053</v>
      </c>
    </row>
    <row r="4125" spans="9:11" x14ac:dyDescent="0.25">
      <c r="I4125" s="2">
        <v>640.36800000000005</v>
      </c>
      <c r="J4125" s="2">
        <v>289.75200000000001</v>
      </c>
      <c r="K4125" s="2" t="s">
        <v>1054</v>
      </c>
    </row>
    <row r="4126" spans="9:11" x14ac:dyDescent="0.25">
      <c r="I4126" s="2">
        <v>718.12800000000004</v>
      </c>
      <c r="J4126" s="2">
        <v>289.75200000000001</v>
      </c>
      <c r="K4126" s="2" t="s">
        <v>1055</v>
      </c>
    </row>
    <row r="4127" spans="9:11" x14ac:dyDescent="0.25">
      <c r="I4127" s="2">
        <v>795.88800000000003</v>
      </c>
      <c r="J4127" s="2">
        <v>289.75200000000001</v>
      </c>
      <c r="K4127" s="2" t="s">
        <v>1056</v>
      </c>
    </row>
    <row r="4128" spans="9:11" x14ac:dyDescent="0.25">
      <c r="I4128" s="2">
        <v>873.64800000000002</v>
      </c>
      <c r="J4128" s="2">
        <v>289.75200000000001</v>
      </c>
      <c r="K4128" s="2" t="s">
        <v>1057</v>
      </c>
    </row>
    <row r="4129" spans="9:11" x14ac:dyDescent="0.25">
      <c r="I4129" s="2">
        <v>951.40800000000002</v>
      </c>
      <c r="J4129" s="2">
        <v>289.75200000000001</v>
      </c>
      <c r="K4129" s="2" t="s">
        <v>1058</v>
      </c>
    </row>
    <row r="4130" spans="9:11" x14ac:dyDescent="0.25">
      <c r="I4130" s="2">
        <v>1029.1679999999999</v>
      </c>
      <c r="J4130" s="2">
        <v>289.75200000000001</v>
      </c>
      <c r="K4130" s="2" t="s">
        <v>1059</v>
      </c>
    </row>
    <row r="4131" spans="9:11" x14ac:dyDescent="0.25">
      <c r="I4131" s="2">
        <v>1106.9280000000001</v>
      </c>
      <c r="J4131" s="2">
        <v>289.75200000000001</v>
      </c>
      <c r="K4131" s="2" t="s">
        <v>1060</v>
      </c>
    </row>
    <row r="4132" spans="9:11" x14ac:dyDescent="0.25">
      <c r="I4132" s="2">
        <v>1184.6880000000001</v>
      </c>
      <c r="J4132" s="2">
        <v>289.75200000000001</v>
      </c>
      <c r="K4132" s="2" t="s">
        <v>1061</v>
      </c>
    </row>
    <row r="4133" spans="9:11" x14ac:dyDescent="0.25">
      <c r="I4133" s="2">
        <v>1262.4480000000001</v>
      </c>
      <c r="J4133" s="2">
        <v>289.75200000000001</v>
      </c>
      <c r="K4133" s="2" t="s">
        <v>1062</v>
      </c>
    </row>
    <row r="4134" spans="9:11" x14ac:dyDescent="0.25">
      <c r="I4134" s="2">
        <v>1340.2080000000001</v>
      </c>
      <c r="J4134" s="2">
        <v>289.75200000000001</v>
      </c>
      <c r="K4134" s="2" t="s">
        <v>1063</v>
      </c>
    </row>
    <row r="4135" spans="9:11" x14ac:dyDescent="0.25">
      <c r="I4135" s="2">
        <v>1417.9680000000001</v>
      </c>
      <c r="J4135" s="2">
        <v>289.75200000000001</v>
      </c>
      <c r="K4135" s="2" t="s">
        <v>1064</v>
      </c>
    </row>
    <row r="4136" spans="9:11" x14ac:dyDescent="0.25">
      <c r="I4136" s="2">
        <v>1495.7280000000001</v>
      </c>
      <c r="J4136" s="2">
        <v>289.75200000000001</v>
      </c>
      <c r="K4136" s="2" t="s">
        <v>1065</v>
      </c>
    </row>
    <row r="4137" spans="9:11" x14ac:dyDescent="0.25">
      <c r="I4137" s="2">
        <v>1573.4880000000001</v>
      </c>
      <c r="J4137" s="2">
        <v>289.75200000000001</v>
      </c>
      <c r="K4137" s="2" t="s">
        <v>1066</v>
      </c>
    </row>
    <row r="4138" spans="9:11" x14ac:dyDescent="0.25">
      <c r="I4138" s="2">
        <v>1651.248</v>
      </c>
      <c r="J4138" s="2">
        <v>289.75200000000001</v>
      </c>
      <c r="K4138" s="2" t="s">
        <v>1067</v>
      </c>
    </row>
    <row r="4139" spans="9:11" x14ac:dyDescent="0.25">
      <c r="I4139" s="2">
        <v>1729.008</v>
      </c>
      <c r="J4139" s="2">
        <v>289.75200000000001</v>
      </c>
      <c r="K4139" s="2" t="s">
        <v>1068</v>
      </c>
    </row>
    <row r="4140" spans="9:11" x14ac:dyDescent="0.25">
      <c r="I4140" s="2">
        <v>1806.768</v>
      </c>
      <c r="J4140" s="2">
        <v>289.75200000000001</v>
      </c>
      <c r="K4140" s="2" t="s">
        <v>1069</v>
      </c>
    </row>
    <row r="4141" spans="9:11" x14ac:dyDescent="0.25">
      <c r="I4141" s="2">
        <v>1884.528</v>
      </c>
      <c r="J4141" s="2">
        <v>289.75200000000001</v>
      </c>
      <c r="K4141" s="2" t="s">
        <v>1070</v>
      </c>
    </row>
    <row r="4142" spans="9:11" x14ac:dyDescent="0.25">
      <c r="I4142" s="2">
        <v>1962.288</v>
      </c>
      <c r="J4142" s="2">
        <v>289.75200000000001</v>
      </c>
      <c r="K4142" s="2" t="s">
        <v>1071</v>
      </c>
    </row>
    <row r="4143" spans="9:11" x14ac:dyDescent="0.25">
      <c r="I4143" s="2">
        <v>2040.048</v>
      </c>
      <c r="J4143" s="2">
        <v>289.75200000000001</v>
      </c>
      <c r="K4143" s="2" t="s">
        <v>1072</v>
      </c>
    </row>
    <row r="4144" spans="9:11" x14ac:dyDescent="0.25">
      <c r="I4144" s="2">
        <v>2117.808</v>
      </c>
      <c r="J4144" s="2">
        <v>289.75200000000001</v>
      </c>
      <c r="K4144" s="2" t="s">
        <v>1073</v>
      </c>
    </row>
    <row r="4145" spans="9:11" x14ac:dyDescent="0.25">
      <c r="I4145" s="2">
        <v>2195.5680000000002</v>
      </c>
      <c r="J4145" s="2">
        <v>289.75200000000001</v>
      </c>
      <c r="K4145" s="2" t="s">
        <v>1074</v>
      </c>
    </row>
    <row r="4146" spans="9:11" x14ac:dyDescent="0.25">
      <c r="I4146" s="2">
        <v>2273.328</v>
      </c>
      <c r="J4146" s="2">
        <v>289.75200000000001</v>
      </c>
      <c r="K4146" s="2" t="s">
        <v>1075</v>
      </c>
    </row>
    <row r="4147" spans="9:11" x14ac:dyDescent="0.25">
      <c r="I4147" s="2">
        <v>2351.0880000000002</v>
      </c>
      <c r="J4147" s="2">
        <v>289.75200000000001</v>
      </c>
      <c r="K4147" s="2" t="s">
        <v>1076</v>
      </c>
    </row>
    <row r="4148" spans="9:11" x14ac:dyDescent="0.25">
      <c r="I4148" s="2">
        <v>2428.848</v>
      </c>
      <c r="J4148" s="2">
        <v>289.75200000000001</v>
      </c>
      <c r="K4148" s="2" t="s">
        <v>1077</v>
      </c>
    </row>
    <row r="4149" spans="9:11" x14ac:dyDescent="0.25">
      <c r="I4149" s="2">
        <v>2506.6080000000002</v>
      </c>
      <c r="J4149" s="2">
        <v>289.75200000000001</v>
      </c>
      <c r="K4149" s="2" t="s">
        <v>1078</v>
      </c>
    </row>
    <row r="4150" spans="9:11" x14ac:dyDescent="0.25">
      <c r="I4150" s="2">
        <v>2584.3679999999999</v>
      </c>
      <c r="J4150" s="2">
        <v>289.75200000000001</v>
      </c>
      <c r="K4150" s="2" t="s">
        <v>1079</v>
      </c>
    </row>
    <row r="4151" spans="9:11" x14ac:dyDescent="0.25">
      <c r="I4151" s="2">
        <v>2662.1280000000002</v>
      </c>
      <c r="J4151" s="2">
        <v>289.75200000000001</v>
      </c>
      <c r="K4151" s="2" t="s">
        <v>1080</v>
      </c>
    </row>
    <row r="4152" spans="9:11" x14ac:dyDescent="0.25">
      <c r="I4152" s="2">
        <v>2739.8879999999999</v>
      </c>
      <c r="J4152" s="2">
        <v>289.75200000000001</v>
      </c>
      <c r="K4152" s="2" t="s">
        <v>1081</v>
      </c>
    </row>
    <row r="4153" spans="9:11" x14ac:dyDescent="0.25">
      <c r="I4153" s="2">
        <v>2817.6480000000001</v>
      </c>
      <c r="J4153" s="2">
        <v>289.75200000000001</v>
      </c>
      <c r="K4153" s="2" t="s">
        <v>1082</v>
      </c>
    </row>
    <row r="4154" spans="9:11" x14ac:dyDescent="0.25">
      <c r="I4154" s="2">
        <v>2895.4079999999999</v>
      </c>
      <c r="J4154" s="2">
        <v>289.75200000000001</v>
      </c>
      <c r="K4154" s="2" t="s">
        <v>1083</v>
      </c>
    </row>
    <row r="4155" spans="9:11" x14ac:dyDescent="0.25">
      <c r="I4155" s="2">
        <v>2973.1680000000101</v>
      </c>
      <c r="J4155" s="2">
        <v>289.75200000000001</v>
      </c>
      <c r="K4155" s="2" t="s">
        <v>1084</v>
      </c>
    </row>
    <row r="4156" spans="9:11" x14ac:dyDescent="0.25">
      <c r="I4156" s="2">
        <v>3050.9280000000099</v>
      </c>
      <c r="J4156" s="2">
        <v>289.75200000000001</v>
      </c>
      <c r="K4156" s="2" t="s">
        <v>1085</v>
      </c>
    </row>
    <row r="4157" spans="9:11" x14ac:dyDescent="0.25">
      <c r="I4157" s="2">
        <v>3128.6880000000101</v>
      </c>
      <c r="J4157" s="2">
        <v>289.75200000000001</v>
      </c>
      <c r="K4157" s="2" t="s">
        <v>1086</v>
      </c>
    </row>
    <row r="4158" spans="9:11" x14ac:dyDescent="0.25">
      <c r="I4158" s="2">
        <v>3206.4480000000099</v>
      </c>
      <c r="J4158" s="2">
        <v>289.75200000000001</v>
      </c>
      <c r="K4158" s="2" t="s">
        <v>1087</v>
      </c>
    </row>
    <row r="4159" spans="9:11" x14ac:dyDescent="0.25">
      <c r="I4159" s="2">
        <v>3284.2080000000101</v>
      </c>
      <c r="J4159" s="2">
        <v>289.75200000000001</v>
      </c>
      <c r="K4159" s="2" t="s">
        <v>1088</v>
      </c>
    </row>
    <row r="4160" spans="9:11" x14ac:dyDescent="0.25">
      <c r="I4160" s="2">
        <v>3361.9680000000099</v>
      </c>
      <c r="J4160" s="2">
        <v>289.75200000000001</v>
      </c>
      <c r="K4160" s="2" t="s">
        <v>1089</v>
      </c>
    </row>
    <row r="4161" spans="9:11" x14ac:dyDescent="0.25">
      <c r="I4161" s="2">
        <v>3439.7280000000101</v>
      </c>
      <c r="J4161" s="2">
        <v>289.75200000000001</v>
      </c>
      <c r="K4161" s="2" t="s">
        <v>72</v>
      </c>
    </row>
    <row r="4162" spans="9:11" x14ac:dyDescent="0.25">
      <c r="I4162" s="2">
        <v>3517.4880000000098</v>
      </c>
      <c r="J4162" s="2">
        <v>289.75200000000001</v>
      </c>
      <c r="K4162" s="2" t="s">
        <v>72</v>
      </c>
    </row>
    <row r="4163" spans="9:11" x14ac:dyDescent="0.25">
      <c r="I4163" s="2">
        <v>3595.2480000000101</v>
      </c>
      <c r="J4163" s="2">
        <v>289.75200000000001</v>
      </c>
      <c r="K4163" s="2" t="s">
        <v>72</v>
      </c>
    </row>
    <row r="4164" spans="9:11" x14ac:dyDescent="0.25">
      <c r="I4164" s="2">
        <v>3673.0080000000098</v>
      </c>
      <c r="J4164" s="2">
        <v>289.75200000000001</v>
      </c>
      <c r="K4164" s="2" t="s">
        <v>72</v>
      </c>
    </row>
    <row r="4165" spans="9:11" x14ac:dyDescent="0.25">
      <c r="I4165" s="2">
        <v>3750.76800000001</v>
      </c>
      <c r="J4165" s="2">
        <v>289.75200000000001</v>
      </c>
      <c r="K4165" s="2" t="s">
        <v>72</v>
      </c>
    </row>
    <row r="4166" spans="9:11" x14ac:dyDescent="0.25">
      <c r="I4166" s="2">
        <v>3828.5280000000098</v>
      </c>
      <c r="J4166" s="2">
        <v>289.75200000000001</v>
      </c>
      <c r="K4166" s="2" t="s">
        <v>72</v>
      </c>
    </row>
    <row r="4167" spans="9:11" x14ac:dyDescent="0.25">
      <c r="I4167" s="2">
        <v>212.68799999999999</v>
      </c>
      <c r="J4167" s="2">
        <v>267.09199999999998</v>
      </c>
      <c r="K4167" s="2" t="s">
        <v>72</v>
      </c>
    </row>
    <row r="4168" spans="9:11" x14ac:dyDescent="0.25">
      <c r="I4168" s="2">
        <v>290.44799999999998</v>
      </c>
      <c r="J4168" s="2">
        <v>267.09199999999998</v>
      </c>
      <c r="K4168" s="2" t="s">
        <v>1090</v>
      </c>
    </row>
    <row r="4169" spans="9:11" x14ac:dyDescent="0.25">
      <c r="I4169" s="2">
        <v>368.20800000000003</v>
      </c>
      <c r="J4169" s="2">
        <v>267.09199999999998</v>
      </c>
      <c r="K4169" s="2" t="s">
        <v>1091</v>
      </c>
    </row>
    <row r="4170" spans="9:11" x14ac:dyDescent="0.25">
      <c r="I4170" s="2">
        <v>445.96800000000002</v>
      </c>
      <c r="J4170" s="2">
        <v>267.09199999999998</v>
      </c>
      <c r="K4170" s="2" t="s">
        <v>1092</v>
      </c>
    </row>
    <row r="4171" spans="9:11" x14ac:dyDescent="0.25">
      <c r="I4171" s="2">
        <v>523.72799999999995</v>
      </c>
      <c r="J4171" s="2">
        <v>267.09199999999998</v>
      </c>
      <c r="K4171" s="2" t="s">
        <v>1093</v>
      </c>
    </row>
    <row r="4172" spans="9:11" x14ac:dyDescent="0.25">
      <c r="I4172" s="2">
        <v>601.48800000000006</v>
      </c>
      <c r="J4172" s="2">
        <v>267.09199999999998</v>
      </c>
      <c r="K4172" s="2" t="s">
        <v>1094</v>
      </c>
    </row>
    <row r="4173" spans="9:11" x14ac:dyDescent="0.25">
      <c r="I4173" s="2">
        <v>679.24800000000005</v>
      </c>
      <c r="J4173" s="2">
        <v>267.09199999999998</v>
      </c>
      <c r="K4173" s="2" t="s">
        <v>1095</v>
      </c>
    </row>
    <row r="4174" spans="9:11" x14ac:dyDescent="0.25">
      <c r="I4174" s="2">
        <v>757.00800000000004</v>
      </c>
      <c r="J4174" s="2">
        <v>267.09199999999998</v>
      </c>
      <c r="K4174" s="2" t="s">
        <v>1096</v>
      </c>
    </row>
    <row r="4175" spans="9:11" x14ac:dyDescent="0.25">
      <c r="I4175" s="2">
        <v>834.76800000000003</v>
      </c>
      <c r="J4175" s="2">
        <v>267.09199999999998</v>
      </c>
      <c r="K4175" s="2" t="s">
        <v>1097</v>
      </c>
    </row>
    <row r="4176" spans="9:11" x14ac:dyDescent="0.25">
      <c r="I4176" s="2">
        <v>912.52800000000002</v>
      </c>
      <c r="J4176" s="2">
        <v>267.09199999999998</v>
      </c>
      <c r="K4176" s="2" t="s">
        <v>1098</v>
      </c>
    </row>
    <row r="4177" spans="9:11" x14ac:dyDescent="0.25">
      <c r="I4177" s="2">
        <v>990.28800000000001</v>
      </c>
      <c r="J4177" s="2">
        <v>267.09199999999998</v>
      </c>
      <c r="K4177" s="2" t="s">
        <v>1099</v>
      </c>
    </row>
    <row r="4178" spans="9:11" x14ac:dyDescent="0.25">
      <c r="I4178" s="2">
        <v>1068.048</v>
      </c>
      <c r="J4178" s="2">
        <v>267.09199999999998</v>
      </c>
      <c r="K4178" s="2" t="s">
        <v>1100</v>
      </c>
    </row>
    <row r="4179" spans="9:11" x14ac:dyDescent="0.25">
      <c r="I4179" s="2">
        <v>1145.808</v>
      </c>
      <c r="J4179" s="2">
        <v>267.09199999999998</v>
      </c>
      <c r="K4179" s="2" t="s">
        <v>1101</v>
      </c>
    </row>
    <row r="4180" spans="9:11" x14ac:dyDescent="0.25">
      <c r="I4180" s="2">
        <v>1223.568</v>
      </c>
      <c r="J4180" s="2">
        <v>267.09199999999998</v>
      </c>
      <c r="K4180" s="2" t="s">
        <v>1102</v>
      </c>
    </row>
    <row r="4181" spans="9:11" x14ac:dyDescent="0.25">
      <c r="I4181" s="2">
        <v>1301.328</v>
      </c>
      <c r="J4181" s="2">
        <v>267.09199999999998</v>
      </c>
      <c r="K4181" s="2" t="s">
        <v>1103</v>
      </c>
    </row>
    <row r="4182" spans="9:11" x14ac:dyDescent="0.25">
      <c r="I4182" s="2">
        <v>1379.088</v>
      </c>
      <c r="J4182" s="2">
        <v>267.09199999999998</v>
      </c>
      <c r="K4182" s="2" t="s">
        <v>1104</v>
      </c>
    </row>
    <row r="4183" spans="9:11" x14ac:dyDescent="0.25">
      <c r="I4183" s="2">
        <v>1456.848</v>
      </c>
      <c r="J4183" s="2">
        <v>267.09199999999998</v>
      </c>
      <c r="K4183" s="2" t="s">
        <v>1105</v>
      </c>
    </row>
    <row r="4184" spans="9:11" x14ac:dyDescent="0.25">
      <c r="I4184" s="2">
        <v>1534.6079999999999</v>
      </c>
      <c r="J4184" s="2">
        <v>267.09199999999998</v>
      </c>
      <c r="K4184" s="2" t="s">
        <v>1106</v>
      </c>
    </row>
    <row r="4185" spans="9:11" x14ac:dyDescent="0.25">
      <c r="I4185" s="2">
        <v>1612.3679999999999</v>
      </c>
      <c r="J4185" s="2">
        <v>267.09199999999998</v>
      </c>
      <c r="K4185" s="2" t="s">
        <v>1107</v>
      </c>
    </row>
    <row r="4186" spans="9:11" x14ac:dyDescent="0.25">
      <c r="I4186" s="2">
        <v>1690.1279999999999</v>
      </c>
      <c r="J4186" s="2">
        <v>267.09199999999998</v>
      </c>
      <c r="K4186" s="2" t="s">
        <v>1108</v>
      </c>
    </row>
    <row r="4187" spans="9:11" x14ac:dyDescent="0.25">
      <c r="I4187" s="2">
        <v>1767.8879999999999</v>
      </c>
      <c r="J4187" s="2">
        <v>267.09199999999998</v>
      </c>
      <c r="K4187" s="2" t="s">
        <v>1109</v>
      </c>
    </row>
    <row r="4188" spans="9:11" x14ac:dyDescent="0.25">
      <c r="I4188" s="2">
        <v>1845.6479999999999</v>
      </c>
      <c r="J4188" s="2">
        <v>267.09199999999998</v>
      </c>
      <c r="K4188" s="2" t="s">
        <v>1110</v>
      </c>
    </row>
    <row r="4189" spans="9:11" x14ac:dyDescent="0.25">
      <c r="I4189" s="2">
        <v>1923.4079999999999</v>
      </c>
      <c r="J4189" s="2">
        <v>267.09199999999998</v>
      </c>
      <c r="K4189" s="2" t="s">
        <v>1111</v>
      </c>
    </row>
    <row r="4190" spans="9:11" x14ac:dyDescent="0.25">
      <c r="I4190" s="2">
        <v>2001.1679999999999</v>
      </c>
      <c r="J4190" s="2">
        <v>267.09199999999998</v>
      </c>
      <c r="K4190" s="2" t="s">
        <v>1112</v>
      </c>
    </row>
    <row r="4191" spans="9:11" x14ac:dyDescent="0.25">
      <c r="I4191" s="2">
        <v>2078.9279999999999</v>
      </c>
      <c r="J4191" s="2">
        <v>267.09199999999998</v>
      </c>
      <c r="K4191" s="2" t="s">
        <v>1113</v>
      </c>
    </row>
    <row r="4192" spans="9:11" x14ac:dyDescent="0.25">
      <c r="I4192" s="2">
        <v>2156.6880000000001</v>
      </c>
      <c r="J4192" s="2">
        <v>267.09199999999998</v>
      </c>
      <c r="K4192" s="2" t="s">
        <v>1114</v>
      </c>
    </row>
    <row r="4193" spans="9:11" x14ac:dyDescent="0.25">
      <c r="I4193" s="2">
        <v>2234.4479999999999</v>
      </c>
      <c r="J4193" s="2">
        <v>267.09199999999998</v>
      </c>
      <c r="K4193" s="2" t="s">
        <v>1115</v>
      </c>
    </row>
    <row r="4194" spans="9:11" x14ac:dyDescent="0.25">
      <c r="I4194" s="2">
        <v>2312.2080000000001</v>
      </c>
      <c r="J4194" s="2">
        <v>267.09199999999998</v>
      </c>
      <c r="K4194" s="2" t="s">
        <v>1116</v>
      </c>
    </row>
    <row r="4195" spans="9:11" x14ac:dyDescent="0.25">
      <c r="I4195" s="2">
        <v>2389.9679999999998</v>
      </c>
      <c r="J4195" s="2">
        <v>267.09199999999998</v>
      </c>
      <c r="K4195" s="2" t="s">
        <v>1117</v>
      </c>
    </row>
    <row r="4196" spans="9:11" x14ac:dyDescent="0.25">
      <c r="I4196" s="2">
        <v>2467.7280000000001</v>
      </c>
      <c r="J4196" s="2">
        <v>267.09199999999998</v>
      </c>
      <c r="K4196" s="2" t="s">
        <v>1118</v>
      </c>
    </row>
    <row r="4197" spans="9:11" x14ac:dyDescent="0.25">
      <c r="I4197" s="2">
        <v>2545.4879999999998</v>
      </c>
      <c r="J4197" s="2">
        <v>267.09199999999998</v>
      </c>
      <c r="K4197" s="2" t="s">
        <v>1119</v>
      </c>
    </row>
    <row r="4198" spans="9:11" x14ac:dyDescent="0.25">
      <c r="I4198" s="2">
        <v>2623.248</v>
      </c>
      <c r="J4198" s="2">
        <v>267.09199999999998</v>
      </c>
      <c r="K4198" s="2" t="s">
        <v>1120</v>
      </c>
    </row>
    <row r="4199" spans="9:11" x14ac:dyDescent="0.25">
      <c r="I4199" s="2">
        <v>2701.0079999999998</v>
      </c>
      <c r="J4199" s="2">
        <v>267.09199999999998</v>
      </c>
      <c r="K4199" s="2" t="s">
        <v>1121</v>
      </c>
    </row>
    <row r="4200" spans="9:11" x14ac:dyDescent="0.25">
      <c r="I4200" s="2">
        <v>2778.768</v>
      </c>
      <c r="J4200" s="2">
        <v>267.09199999999998</v>
      </c>
      <c r="K4200" s="2" t="s">
        <v>1122</v>
      </c>
    </row>
    <row r="4201" spans="9:11" x14ac:dyDescent="0.25">
      <c r="I4201" s="2">
        <v>2856.5279999999998</v>
      </c>
      <c r="J4201" s="2">
        <v>267.09199999999998</v>
      </c>
      <c r="K4201" s="2" t="s">
        <v>1123</v>
      </c>
    </row>
    <row r="4202" spans="9:11" x14ac:dyDescent="0.25">
      <c r="I4202" s="2">
        <v>2934.28800000001</v>
      </c>
      <c r="J4202" s="2">
        <v>267.09199999999998</v>
      </c>
      <c r="K4202" s="2" t="s">
        <v>1124</v>
      </c>
    </row>
    <row r="4203" spans="9:11" x14ac:dyDescent="0.25">
      <c r="I4203" s="2">
        <v>3012.0480000000098</v>
      </c>
      <c r="J4203" s="2">
        <v>267.09199999999998</v>
      </c>
      <c r="K4203" s="2" t="s">
        <v>1125</v>
      </c>
    </row>
    <row r="4204" spans="9:11" x14ac:dyDescent="0.25">
      <c r="I4204" s="2">
        <v>3089.80800000001</v>
      </c>
      <c r="J4204" s="2">
        <v>267.09199999999998</v>
      </c>
      <c r="K4204" s="2" t="s">
        <v>1126</v>
      </c>
    </row>
    <row r="4205" spans="9:11" x14ac:dyDescent="0.25">
      <c r="I4205" s="2">
        <v>3167.5680000000102</v>
      </c>
      <c r="J4205" s="2">
        <v>267.09199999999998</v>
      </c>
      <c r="K4205" s="2" t="s">
        <v>1127</v>
      </c>
    </row>
    <row r="4206" spans="9:11" x14ac:dyDescent="0.25">
      <c r="I4206" s="2">
        <v>3245.32800000001</v>
      </c>
      <c r="J4206" s="2">
        <v>267.09199999999998</v>
      </c>
      <c r="K4206" s="2" t="s">
        <v>1128</v>
      </c>
    </row>
    <row r="4207" spans="9:11" x14ac:dyDescent="0.25">
      <c r="I4207" s="2">
        <v>3323.0880000000102</v>
      </c>
      <c r="J4207" s="2">
        <v>267.09199999999998</v>
      </c>
      <c r="K4207" s="2" t="s">
        <v>1129</v>
      </c>
    </row>
    <row r="4208" spans="9:11" x14ac:dyDescent="0.25">
      <c r="I4208" s="2">
        <v>3400.84800000001</v>
      </c>
      <c r="J4208" s="2">
        <v>267.09199999999998</v>
      </c>
      <c r="K4208" s="2" t="s">
        <v>1327</v>
      </c>
    </row>
    <row r="4209" spans="9:11" x14ac:dyDescent="0.25">
      <c r="I4209" s="2">
        <v>3478.6080000000102</v>
      </c>
      <c r="J4209" s="2">
        <v>267.09199999999998</v>
      </c>
      <c r="K4209" s="2" t="s">
        <v>72</v>
      </c>
    </row>
    <row r="4210" spans="9:11" x14ac:dyDescent="0.25">
      <c r="I4210" s="2">
        <v>3556.3680000000099</v>
      </c>
      <c r="J4210" s="2">
        <v>267.09199999999998</v>
      </c>
      <c r="K4210" s="2" t="s">
        <v>72</v>
      </c>
    </row>
    <row r="4211" spans="9:11" x14ac:dyDescent="0.25">
      <c r="I4211" s="2">
        <v>3634.1280000000102</v>
      </c>
      <c r="J4211" s="2">
        <v>267.09199999999998</v>
      </c>
      <c r="K4211" s="2" t="s">
        <v>72</v>
      </c>
    </row>
    <row r="4212" spans="9:11" x14ac:dyDescent="0.25">
      <c r="I4212" s="2">
        <v>3711.8880000000099</v>
      </c>
      <c r="J4212" s="2">
        <v>267.09199999999998</v>
      </c>
      <c r="K4212" s="2" t="s">
        <v>72</v>
      </c>
    </row>
    <row r="4213" spans="9:11" x14ac:dyDescent="0.25">
      <c r="I4213" s="2">
        <v>3789.6480000000101</v>
      </c>
      <c r="J4213" s="2">
        <v>267.09199999999998</v>
      </c>
      <c r="K4213" s="2" t="s">
        <v>72</v>
      </c>
    </row>
    <row r="4214" spans="9:11" x14ac:dyDescent="0.25">
      <c r="I4214" s="2">
        <v>251.56800000000001</v>
      </c>
      <c r="J4214" s="2">
        <v>244.43199999999999</v>
      </c>
      <c r="K4214" s="2" t="s">
        <v>72</v>
      </c>
    </row>
    <row r="4215" spans="9:11" x14ac:dyDescent="0.25">
      <c r="I4215" s="2">
        <v>329.32799999999997</v>
      </c>
      <c r="J4215" s="2">
        <v>244.43199999999999</v>
      </c>
      <c r="K4215" s="2" t="s">
        <v>1130</v>
      </c>
    </row>
    <row r="4216" spans="9:11" x14ac:dyDescent="0.25">
      <c r="I4216" s="2">
        <v>407.08800000000002</v>
      </c>
      <c r="J4216" s="2">
        <v>244.43199999999999</v>
      </c>
      <c r="K4216" s="2" t="s">
        <v>1131</v>
      </c>
    </row>
    <row r="4217" spans="9:11" x14ac:dyDescent="0.25">
      <c r="I4217" s="2">
        <v>484.84800000000001</v>
      </c>
      <c r="J4217" s="2">
        <v>244.43199999999999</v>
      </c>
      <c r="K4217" s="2" t="s">
        <v>1132</v>
      </c>
    </row>
    <row r="4218" spans="9:11" x14ac:dyDescent="0.25">
      <c r="I4218" s="2">
        <v>562.60799999999995</v>
      </c>
      <c r="J4218" s="2">
        <v>244.43199999999999</v>
      </c>
      <c r="K4218" s="2" t="s">
        <v>1133</v>
      </c>
    </row>
    <row r="4219" spans="9:11" x14ac:dyDescent="0.25">
      <c r="I4219" s="2">
        <v>640.36800000000005</v>
      </c>
      <c r="J4219" s="2">
        <v>244.43199999999999</v>
      </c>
      <c r="K4219" s="2" t="s">
        <v>72</v>
      </c>
    </row>
    <row r="4220" spans="9:11" x14ac:dyDescent="0.25">
      <c r="I4220" s="2">
        <v>718.12800000000004</v>
      </c>
      <c r="J4220" s="2">
        <v>244.43199999999999</v>
      </c>
      <c r="K4220" s="2" t="s">
        <v>1134</v>
      </c>
    </row>
    <row r="4221" spans="9:11" x14ac:dyDescent="0.25">
      <c r="I4221" s="2">
        <v>795.88800000000003</v>
      </c>
      <c r="J4221" s="2">
        <v>244.43199999999999</v>
      </c>
      <c r="K4221" s="2" t="s">
        <v>1135</v>
      </c>
    </row>
    <row r="4222" spans="9:11" x14ac:dyDescent="0.25">
      <c r="I4222" s="2">
        <v>873.64800000000002</v>
      </c>
      <c r="J4222" s="2">
        <v>244.43199999999999</v>
      </c>
      <c r="K4222" s="2" t="s">
        <v>1136</v>
      </c>
    </row>
    <row r="4223" spans="9:11" x14ac:dyDescent="0.25">
      <c r="I4223" s="2">
        <v>951.40800000000002</v>
      </c>
      <c r="J4223" s="2">
        <v>244.43199999999999</v>
      </c>
      <c r="K4223" s="2" t="s">
        <v>1137</v>
      </c>
    </row>
    <row r="4224" spans="9:11" x14ac:dyDescent="0.25">
      <c r="I4224" s="2">
        <v>1029.1679999999999</v>
      </c>
      <c r="J4224" s="2">
        <v>244.43199999999999</v>
      </c>
      <c r="K4224" s="2" t="s">
        <v>72</v>
      </c>
    </row>
    <row r="4225" spans="9:11" x14ac:dyDescent="0.25">
      <c r="I4225" s="2">
        <v>1106.9280000000001</v>
      </c>
      <c r="J4225" s="2">
        <v>244.43199999999999</v>
      </c>
      <c r="K4225" s="2" t="s">
        <v>1138</v>
      </c>
    </row>
    <row r="4226" spans="9:11" x14ac:dyDescent="0.25">
      <c r="I4226" s="2">
        <v>1184.6880000000001</v>
      </c>
      <c r="J4226" s="2">
        <v>244.43199999999999</v>
      </c>
      <c r="K4226" s="2" t="s">
        <v>1139</v>
      </c>
    </row>
    <row r="4227" spans="9:11" x14ac:dyDescent="0.25">
      <c r="I4227" s="2">
        <v>1262.4480000000001</v>
      </c>
      <c r="J4227" s="2">
        <v>244.43199999999999</v>
      </c>
      <c r="K4227" s="2" t="s">
        <v>1140</v>
      </c>
    </row>
    <row r="4228" spans="9:11" x14ac:dyDescent="0.25">
      <c r="I4228" s="2">
        <v>1340.2080000000001</v>
      </c>
      <c r="J4228" s="2">
        <v>244.43199999999999</v>
      </c>
      <c r="K4228" s="2" t="s">
        <v>1141</v>
      </c>
    </row>
    <row r="4229" spans="9:11" x14ac:dyDescent="0.25">
      <c r="I4229" s="2">
        <v>1417.9680000000001</v>
      </c>
      <c r="J4229" s="2">
        <v>244.43199999999999</v>
      </c>
      <c r="K4229" s="2" t="s">
        <v>72</v>
      </c>
    </row>
    <row r="4230" spans="9:11" x14ac:dyDescent="0.25">
      <c r="I4230" s="2">
        <v>1495.7280000000001</v>
      </c>
      <c r="J4230" s="2">
        <v>244.43199999999999</v>
      </c>
      <c r="K4230" s="2" t="s">
        <v>1142</v>
      </c>
    </row>
    <row r="4231" spans="9:11" x14ac:dyDescent="0.25">
      <c r="I4231" s="2">
        <v>1573.4880000000001</v>
      </c>
      <c r="J4231" s="2">
        <v>244.43199999999999</v>
      </c>
      <c r="K4231" s="2" t="s">
        <v>1143</v>
      </c>
    </row>
    <row r="4232" spans="9:11" x14ac:dyDescent="0.25">
      <c r="I4232" s="2">
        <v>1651.248</v>
      </c>
      <c r="J4232" s="2">
        <v>244.43199999999999</v>
      </c>
      <c r="K4232" s="2" t="s">
        <v>1144</v>
      </c>
    </row>
    <row r="4233" spans="9:11" x14ac:dyDescent="0.25">
      <c r="I4233" s="2">
        <v>1729.008</v>
      </c>
      <c r="J4233" s="2">
        <v>244.43199999999999</v>
      </c>
      <c r="K4233" s="2" t="s">
        <v>1145</v>
      </c>
    </row>
    <row r="4234" spans="9:11" x14ac:dyDescent="0.25">
      <c r="I4234" s="2">
        <v>1806.768</v>
      </c>
      <c r="J4234" s="2">
        <v>244.43199999999999</v>
      </c>
      <c r="K4234" s="2" t="s">
        <v>72</v>
      </c>
    </row>
    <row r="4235" spans="9:11" x14ac:dyDescent="0.25">
      <c r="I4235" s="2">
        <v>1884.528</v>
      </c>
      <c r="J4235" s="2">
        <v>244.43199999999999</v>
      </c>
      <c r="K4235" s="2" t="s">
        <v>1146</v>
      </c>
    </row>
    <row r="4236" spans="9:11" x14ac:dyDescent="0.25">
      <c r="I4236" s="2">
        <v>1962.288</v>
      </c>
      <c r="J4236" s="2">
        <v>244.43199999999999</v>
      </c>
      <c r="K4236" s="2" t="s">
        <v>1147</v>
      </c>
    </row>
    <row r="4237" spans="9:11" x14ac:dyDescent="0.25">
      <c r="I4237" s="2">
        <v>2040.048</v>
      </c>
      <c r="J4237" s="2">
        <v>244.43199999999999</v>
      </c>
      <c r="K4237" s="2" t="s">
        <v>1148</v>
      </c>
    </row>
    <row r="4238" spans="9:11" x14ac:dyDescent="0.25">
      <c r="I4238" s="2">
        <v>2117.808</v>
      </c>
      <c r="J4238" s="2">
        <v>244.43199999999999</v>
      </c>
      <c r="K4238" s="2" t="s">
        <v>1149</v>
      </c>
    </row>
    <row r="4239" spans="9:11" x14ac:dyDescent="0.25">
      <c r="I4239" s="2">
        <v>2195.5680000000002</v>
      </c>
      <c r="J4239" s="2">
        <v>244.43199999999999</v>
      </c>
      <c r="K4239" s="2" t="s">
        <v>72</v>
      </c>
    </row>
    <row r="4240" spans="9:11" x14ac:dyDescent="0.25">
      <c r="I4240" s="2">
        <v>2273.328</v>
      </c>
      <c r="J4240" s="2">
        <v>244.43199999999999</v>
      </c>
      <c r="K4240" s="2" t="s">
        <v>1150</v>
      </c>
    </row>
    <row r="4241" spans="9:11" x14ac:dyDescent="0.25">
      <c r="I4241" s="2">
        <v>2351.0880000000002</v>
      </c>
      <c r="J4241" s="2">
        <v>244.43199999999999</v>
      </c>
      <c r="K4241" s="2" t="s">
        <v>1151</v>
      </c>
    </row>
    <row r="4242" spans="9:11" x14ac:dyDescent="0.25">
      <c r="I4242" s="2">
        <v>2428.848</v>
      </c>
      <c r="J4242" s="2">
        <v>244.43199999999999</v>
      </c>
      <c r="K4242" s="2" t="s">
        <v>1152</v>
      </c>
    </row>
    <row r="4243" spans="9:11" x14ac:dyDescent="0.25">
      <c r="I4243" s="2">
        <v>2506.6080000000002</v>
      </c>
      <c r="J4243" s="2">
        <v>244.43199999999999</v>
      </c>
      <c r="K4243" s="2" t="s">
        <v>1153</v>
      </c>
    </row>
    <row r="4244" spans="9:11" x14ac:dyDescent="0.25">
      <c r="I4244" s="2">
        <v>2584.3679999999999</v>
      </c>
      <c r="J4244" s="2">
        <v>244.43199999999999</v>
      </c>
      <c r="K4244" s="2" t="s">
        <v>72</v>
      </c>
    </row>
    <row r="4245" spans="9:11" x14ac:dyDescent="0.25">
      <c r="I4245" s="2">
        <v>2662.1280000000002</v>
      </c>
      <c r="J4245" s="2">
        <v>244.43199999999999</v>
      </c>
      <c r="K4245" s="2" t="s">
        <v>1154</v>
      </c>
    </row>
    <row r="4246" spans="9:11" x14ac:dyDescent="0.25">
      <c r="I4246" s="2">
        <v>2739.8879999999999</v>
      </c>
      <c r="J4246" s="2">
        <v>244.43199999999999</v>
      </c>
      <c r="K4246" s="2" t="s">
        <v>1155</v>
      </c>
    </row>
    <row r="4247" spans="9:11" x14ac:dyDescent="0.25">
      <c r="I4247" s="2">
        <v>2817.6480000000001</v>
      </c>
      <c r="J4247" s="2">
        <v>244.43199999999999</v>
      </c>
      <c r="K4247" s="2" t="s">
        <v>1156</v>
      </c>
    </row>
    <row r="4248" spans="9:11" x14ac:dyDescent="0.25">
      <c r="I4248" s="2">
        <v>2895.4079999999999</v>
      </c>
      <c r="J4248" s="2">
        <v>244.43199999999999</v>
      </c>
      <c r="K4248" s="2" t="s">
        <v>1157</v>
      </c>
    </row>
    <row r="4249" spans="9:11" x14ac:dyDescent="0.25">
      <c r="I4249" s="2">
        <v>2973.1680000000101</v>
      </c>
      <c r="J4249" s="2">
        <v>244.43199999999999</v>
      </c>
      <c r="K4249" s="2" t="s">
        <v>72</v>
      </c>
    </row>
    <row r="4250" spans="9:11" x14ac:dyDescent="0.25">
      <c r="I4250" s="2">
        <v>3050.9280000000099</v>
      </c>
      <c r="J4250" s="2">
        <v>244.43199999999999</v>
      </c>
      <c r="K4250" s="2" t="s">
        <v>1158</v>
      </c>
    </row>
    <row r="4251" spans="9:11" x14ac:dyDescent="0.25">
      <c r="I4251" s="2">
        <v>3128.6880000000101</v>
      </c>
      <c r="J4251" s="2">
        <v>244.43199999999999</v>
      </c>
      <c r="K4251" s="2" t="s">
        <v>1159</v>
      </c>
    </row>
    <row r="4252" spans="9:11" x14ac:dyDescent="0.25">
      <c r="I4252" s="2">
        <v>3206.4480000000099</v>
      </c>
      <c r="J4252" s="2">
        <v>244.43199999999999</v>
      </c>
      <c r="K4252" s="2" t="s">
        <v>1160</v>
      </c>
    </row>
    <row r="4253" spans="9:11" x14ac:dyDescent="0.25">
      <c r="I4253" s="2">
        <v>3284.2080000000101</v>
      </c>
      <c r="J4253" s="2">
        <v>244.43199999999999</v>
      </c>
      <c r="K4253" s="2" t="s">
        <v>1161</v>
      </c>
    </row>
    <row r="4254" spans="9:11" x14ac:dyDescent="0.25">
      <c r="I4254" s="2">
        <v>3361.9680000000099</v>
      </c>
      <c r="J4254" s="2">
        <v>244.43199999999999</v>
      </c>
      <c r="K4254" s="2" t="s">
        <v>72</v>
      </c>
    </row>
    <row r="4255" spans="9:11" x14ac:dyDescent="0.25">
      <c r="I4255" s="2">
        <v>3439.7280000000101</v>
      </c>
      <c r="J4255" s="2">
        <v>244.43199999999999</v>
      </c>
      <c r="K4255" s="2" t="s">
        <v>1327</v>
      </c>
    </row>
    <row r="4256" spans="9:11" x14ac:dyDescent="0.25">
      <c r="I4256" s="2">
        <v>3517.4880000000098</v>
      </c>
      <c r="J4256" s="2">
        <v>244.43199999999999</v>
      </c>
      <c r="K4256" s="2" t="s">
        <v>72</v>
      </c>
    </row>
    <row r="4257" spans="9:11" x14ac:dyDescent="0.25">
      <c r="I4257" s="2">
        <v>3595.2480000000101</v>
      </c>
      <c r="J4257" s="2">
        <v>244.43199999999999</v>
      </c>
      <c r="K4257" s="2" t="s">
        <v>72</v>
      </c>
    </row>
    <row r="4258" spans="9:11" x14ac:dyDescent="0.25">
      <c r="I4258" s="2">
        <v>3673.0080000000098</v>
      </c>
      <c r="J4258" s="2">
        <v>244.43199999999999</v>
      </c>
      <c r="K4258" s="2" t="s">
        <v>72</v>
      </c>
    </row>
    <row r="4259" spans="9:11" x14ac:dyDescent="0.25">
      <c r="I4259" s="2">
        <v>3750.76800000001</v>
      </c>
      <c r="J4259" s="2">
        <v>244.43199999999999</v>
      </c>
      <c r="K4259" s="2" t="s">
        <v>72</v>
      </c>
    </row>
    <row r="4260" spans="9:11" x14ac:dyDescent="0.25">
      <c r="I4260" s="2">
        <v>3828.5280000000098</v>
      </c>
      <c r="J4260" s="2">
        <v>244.43199999999999</v>
      </c>
      <c r="K4260" s="2" t="s">
        <v>72</v>
      </c>
    </row>
    <row r="4261" spans="9:11" x14ac:dyDescent="0.25">
      <c r="I4261" s="2">
        <v>212.68799999999999</v>
      </c>
      <c r="J4261" s="2">
        <v>221.77199999999999</v>
      </c>
      <c r="K4261" s="2" t="s">
        <v>72</v>
      </c>
    </row>
    <row r="4262" spans="9:11" x14ac:dyDescent="0.25">
      <c r="I4262" s="2">
        <v>290.44799999999998</v>
      </c>
      <c r="J4262" s="2">
        <v>221.77199999999999</v>
      </c>
      <c r="K4262" s="2" t="s">
        <v>1162</v>
      </c>
    </row>
    <row r="4263" spans="9:11" x14ac:dyDescent="0.25">
      <c r="I4263" s="2">
        <v>368.20800000000003</v>
      </c>
      <c r="J4263" s="2">
        <v>221.77199999999999</v>
      </c>
      <c r="K4263" s="2" t="s">
        <v>72</v>
      </c>
    </row>
    <row r="4264" spans="9:11" x14ac:dyDescent="0.25">
      <c r="I4264" s="2">
        <v>445.96800000000002</v>
      </c>
      <c r="J4264" s="2">
        <v>221.77199999999999</v>
      </c>
      <c r="K4264" s="2" t="s">
        <v>1163</v>
      </c>
    </row>
    <row r="4265" spans="9:11" x14ac:dyDescent="0.25">
      <c r="I4265" s="2">
        <v>523.72799999999995</v>
      </c>
      <c r="J4265" s="2">
        <v>221.77199999999999</v>
      </c>
      <c r="K4265" s="2" t="s">
        <v>72</v>
      </c>
    </row>
    <row r="4266" spans="9:11" x14ac:dyDescent="0.25">
      <c r="I4266" s="2">
        <v>601.48800000000006</v>
      </c>
      <c r="J4266" s="2">
        <v>221.77199999999999</v>
      </c>
      <c r="K4266" s="2" t="s">
        <v>1164</v>
      </c>
    </row>
    <row r="4267" spans="9:11" x14ac:dyDescent="0.25">
      <c r="I4267" s="2">
        <v>679.24800000000005</v>
      </c>
      <c r="J4267" s="2">
        <v>221.77199999999999</v>
      </c>
      <c r="K4267" s="2" t="s">
        <v>1165</v>
      </c>
    </row>
    <row r="4268" spans="9:11" x14ac:dyDescent="0.25">
      <c r="I4268" s="2">
        <v>757.00800000000004</v>
      </c>
      <c r="J4268" s="2">
        <v>221.77199999999999</v>
      </c>
      <c r="K4268" s="2" t="s">
        <v>72</v>
      </c>
    </row>
    <row r="4269" spans="9:11" x14ac:dyDescent="0.25">
      <c r="I4269" s="2">
        <v>834.76800000000003</v>
      </c>
      <c r="J4269" s="2">
        <v>221.77199999999999</v>
      </c>
      <c r="K4269" s="2" t="s">
        <v>1166</v>
      </c>
    </row>
    <row r="4270" spans="9:11" x14ac:dyDescent="0.25">
      <c r="I4270" s="2">
        <v>912.52800000000002</v>
      </c>
      <c r="J4270" s="2">
        <v>221.77199999999999</v>
      </c>
      <c r="K4270" s="2" t="s">
        <v>72</v>
      </c>
    </row>
    <row r="4271" spans="9:11" x14ac:dyDescent="0.25">
      <c r="I4271" s="2">
        <v>990.28800000000001</v>
      </c>
      <c r="J4271" s="2">
        <v>221.77199999999999</v>
      </c>
      <c r="K4271" s="2" t="s">
        <v>1167</v>
      </c>
    </row>
    <row r="4272" spans="9:11" x14ac:dyDescent="0.25">
      <c r="I4272" s="2">
        <v>1068.048</v>
      </c>
      <c r="J4272" s="2">
        <v>221.77199999999999</v>
      </c>
      <c r="K4272" s="2" t="s">
        <v>1168</v>
      </c>
    </row>
    <row r="4273" spans="9:11" x14ac:dyDescent="0.25">
      <c r="I4273" s="2">
        <v>1145.808</v>
      </c>
      <c r="J4273" s="2">
        <v>221.77199999999999</v>
      </c>
      <c r="K4273" s="2" t="s">
        <v>72</v>
      </c>
    </row>
    <row r="4274" spans="9:11" x14ac:dyDescent="0.25">
      <c r="I4274" s="2">
        <v>1223.568</v>
      </c>
      <c r="J4274" s="2">
        <v>221.77199999999999</v>
      </c>
      <c r="K4274" s="2" t="s">
        <v>1169</v>
      </c>
    </row>
    <row r="4275" spans="9:11" x14ac:dyDescent="0.25">
      <c r="I4275" s="2">
        <v>1301.328</v>
      </c>
      <c r="J4275" s="2">
        <v>221.77199999999999</v>
      </c>
      <c r="K4275" s="2" t="s">
        <v>72</v>
      </c>
    </row>
    <row r="4276" spans="9:11" x14ac:dyDescent="0.25">
      <c r="I4276" s="2">
        <v>1379.088</v>
      </c>
      <c r="J4276" s="2">
        <v>221.77199999999999</v>
      </c>
      <c r="K4276" s="2" t="s">
        <v>1170</v>
      </c>
    </row>
    <row r="4277" spans="9:11" x14ac:dyDescent="0.25">
      <c r="I4277" s="2">
        <v>1456.848</v>
      </c>
      <c r="J4277" s="2">
        <v>221.77199999999999</v>
      </c>
      <c r="K4277" s="2" t="s">
        <v>1171</v>
      </c>
    </row>
    <row r="4278" spans="9:11" x14ac:dyDescent="0.25">
      <c r="I4278" s="2">
        <v>1534.6079999999999</v>
      </c>
      <c r="J4278" s="2">
        <v>221.77199999999999</v>
      </c>
      <c r="K4278" s="2" t="s">
        <v>72</v>
      </c>
    </row>
    <row r="4279" spans="9:11" x14ac:dyDescent="0.25">
      <c r="I4279" s="2">
        <v>1612.3679999999999</v>
      </c>
      <c r="J4279" s="2">
        <v>221.77199999999999</v>
      </c>
      <c r="K4279" s="2" t="s">
        <v>1172</v>
      </c>
    </row>
    <row r="4280" spans="9:11" x14ac:dyDescent="0.25">
      <c r="I4280" s="2">
        <v>1690.1279999999999</v>
      </c>
      <c r="J4280" s="2">
        <v>221.77199999999999</v>
      </c>
      <c r="K4280" s="2" t="s">
        <v>72</v>
      </c>
    </row>
    <row r="4281" spans="9:11" x14ac:dyDescent="0.25">
      <c r="I4281" s="2">
        <v>1767.8879999999999</v>
      </c>
      <c r="J4281" s="2">
        <v>221.77199999999999</v>
      </c>
      <c r="K4281" s="2" t="s">
        <v>1173</v>
      </c>
    </row>
    <row r="4282" spans="9:11" x14ac:dyDescent="0.25">
      <c r="I4282" s="2">
        <v>1845.6479999999999</v>
      </c>
      <c r="J4282" s="2">
        <v>221.77199999999999</v>
      </c>
      <c r="K4282" s="2" t="s">
        <v>1174</v>
      </c>
    </row>
    <row r="4283" spans="9:11" x14ac:dyDescent="0.25">
      <c r="I4283" s="2">
        <v>1923.4079999999999</v>
      </c>
      <c r="J4283" s="2">
        <v>221.77199999999999</v>
      </c>
      <c r="K4283" s="2" t="s">
        <v>72</v>
      </c>
    </row>
    <row r="4284" spans="9:11" x14ac:dyDescent="0.25">
      <c r="I4284" s="2">
        <v>2001.1679999999999</v>
      </c>
      <c r="J4284" s="2">
        <v>221.77199999999999</v>
      </c>
      <c r="K4284" s="2" t="s">
        <v>1175</v>
      </c>
    </row>
    <row r="4285" spans="9:11" x14ac:dyDescent="0.25">
      <c r="I4285" s="2">
        <v>2078.9279999999999</v>
      </c>
      <c r="J4285" s="2">
        <v>221.77199999999999</v>
      </c>
      <c r="K4285" s="2" t="s">
        <v>72</v>
      </c>
    </row>
    <row r="4286" spans="9:11" x14ac:dyDescent="0.25">
      <c r="I4286" s="2">
        <v>2156.6880000000001</v>
      </c>
      <c r="J4286" s="2">
        <v>221.77199999999999</v>
      </c>
      <c r="K4286" s="2" t="s">
        <v>1176</v>
      </c>
    </row>
    <row r="4287" spans="9:11" x14ac:dyDescent="0.25">
      <c r="I4287" s="2">
        <v>2234.4479999999999</v>
      </c>
      <c r="J4287" s="2">
        <v>221.77199999999999</v>
      </c>
      <c r="K4287" s="2" t="s">
        <v>1177</v>
      </c>
    </row>
    <row r="4288" spans="9:11" x14ac:dyDescent="0.25">
      <c r="I4288" s="2">
        <v>2312.2080000000001</v>
      </c>
      <c r="J4288" s="2">
        <v>221.77199999999999</v>
      </c>
      <c r="K4288" s="2" t="s">
        <v>72</v>
      </c>
    </row>
    <row r="4289" spans="9:11" x14ac:dyDescent="0.25">
      <c r="I4289" s="2">
        <v>2389.9679999999998</v>
      </c>
      <c r="J4289" s="2">
        <v>221.77199999999999</v>
      </c>
      <c r="K4289" s="2" t="s">
        <v>1178</v>
      </c>
    </row>
    <row r="4290" spans="9:11" x14ac:dyDescent="0.25">
      <c r="I4290" s="2">
        <v>2467.7280000000001</v>
      </c>
      <c r="J4290" s="2">
        <v>221.77199999999999</v>
      </c>
      <c r="K4290" s="2" t="s">
        <v>72</v>
      </c>
    </row>
    <row r="4291" spans="9:11" x14ac:dyDescent="0.25">
      <c r="I4291" s="2">
        <v>2545.4879999999998</v>
      </c>
      <c r="J4291" s="2">
        <v>221.77199999999999</v>
      </c>
      <c r="K4291" s="2" t="s">
        <v>1179</v>
      </c>
    </row>
    <row r="4292" spans="9:11" x14ac:dyDescent="0.25">
      <c r="I4292" s="2">
        <v>2623.248</v>
      </c>
      <c r="J4292" s="2">
        <v>221.77199999999999</v>
      </c>
      <c r="K4292" s="2" t="s">
        <v>1180</v>
      </c>
    </row>
    <row r="4293" spans="9:11" x14ac:dyDescent="0.25">
      <c r="I4293" s="2">
        <v>2701.0079999999998</v>
      </c>
      <c r="J4293" s="2">
        <v>221.77199999999999</v>
      </c>
      <c r="K4293" s="2" t="s">
        <v>72</v>
      </c>
    </row>
    <row r="4294" spans="9:11" x14ac:dyDescent="0.25">
      <c r="I4294" s="2">
        <v>2778.768</v>
      </c>
      <c r="J4294" s="2">
        <v>221.77199999999999</v>
      </c>
      <c r="K4294" s="2" t="s">
        <v>1181</v>
      </c>
    </row>
    <row r="4295" spans="9:11" x14ac:dyDescent="0.25">
      <c r="I4295" s="2">
        <v>2856.5279999999998</v>
      </c>
      <c r="J4295" s="2">
        <v>221.77199999999999</v>
      </c>
      <c r="K4295" s="2" t="s">
        <v>72</v>
      </c>
    </row>
    <row r="4296" spans="9:11" x14ac:dyDescent="0.25">
      <c r="I4296" s="2">
        <v>2934.28800000001</v>
      </c>
      <c r="J4296" s="2">
        <v>221.77199999999999</v>
      </c>
      <c r="K4296" s="2" t="s">
        <v>1182</v>
      </c>
    </row>
    <row r="4297" spans="9:11" x14ac:dyDescent="0.25">
      <c r="I4297" s="2">
        <v>3012.0480000000098</v>
      </c>
      <c r="J4297" s="2">
        <v>221.77199999999999</v>
      </c>
      <c r="K4297" s="2" t="s">
        <v>1183</v>
      </c>
    </row>
    <row r="4298" spans="9:11" x14ac:dyDescent="0.25">
      <c r="I4298" s="2">
        <v>3089.80800000001</v>
      </c>
      <c r="J4298" s="2">
        <v>221.77199999999999</v>
      </c>
      <c r="K4298" s="2" t="s">
        <v>72</v>
      </c>
    </row>
    <row r="4299" spans="9:11" x14ac:dyDescent="0.25">
      <c r="I4299" s="2">
        <v>3167.5680000000102</v>
      </c>
      <c r="J4299" s="2">
        <v>221.77199999999999</v>
      </c>
      <c r="K4299" s="2" t="s">
        <v>1184</v>
      </c>
    </row>
    <row r="4300" spans="9:11" x14ac:dyDescent="0.25">
      <c r="I4300" s="2">
        <v>3245.32800000001</v>
      </c>
      <c r="J4300" s="2">
        <v>221.77199999999999</v>
      </c>
      <c r="K4300" s="2" t="s">
        <v>72</v>
      </c>
    </row>
    <row r="4301" spans="9:11" x14ac:dyDescent="0.25">
      <c r="I4301" s="2">
        <v>3323.0880000000102</v>
      </c>
      <c r="J4301" s="2">
        <v>221.77199999999999</v>
      </c>
      <c r="K4301" s="2" t="s">
        <v>1185</v>
      </c>
    </row>
    <row r="4302" spans="9:11" x14ac:dyDescent="0.25">
      <c r="I4302" s="2">
        <v>3400.84800000001</v>
      </c>
      <c r="J4302" s="2">
        <v>221.77199999999999</v>
      </c>
      <c r="K4302" s="2" t="s">
        <v>72</v>
      </c>
    </row>
    <row r="4303" spans="9:11" x14ac:dyDescent="0.25">
      <c r="I4303" s="2">
        <v>3478.6080000000102</v>
      </c>
      <c r="J4303" s="2">
        <v>221.77199999999999</v>
      </c>
      <c r="K4303" s="2" t="s">
        <v>72</v>
      </c>
    </row>
    <row r="4304" spans="9:11" x14ac:dyDescent="0.25">
      <c r="I4304" s="2">
        <v>3556.3680000000099</v>
      </c>
      <c r="J4304" s="2">
        <v>221.77199999999999</v>
      </c>
      <c r="K4304" s="2" t="s">
        <v>72</v>
      </c>
    </row>
    <row r="4305" spans="9:11" x14ac:dyDescent="0.25">
      <c r="I4305" s="2">
        <v>3634.1280000000102</v>
      </c>
      <c r="J4305" s="2">
        <v>221.77199999999999</v>
      </c>
      <c r="K4305" s="2" t="s">
        <v>72</v>
      </c>
    </row>
    <row r="4306" spans="9:11" x14ac:dyDescent="0.25">
      <c r="I4306" s="2">
        <v>3711.8880000000099</v>
      </c>
      <c r="J4306" s="2">
        <v>221.77199999999999</v>
      </c>
      <c r="K4306" s="2" t="s">
        <v>72</v>
      </c>
    </row>
    <row r="4307" spans="9:11" x14ac:dyDescent="0.25">
      <c r="I4307" s="2">
        <v>3789.6480000000101</v>
      </c>
      <c r="J4307" s="2">
        <v>221.77199999999999</v>
      </c>
      <c r="K4307" s="2" t="s">
        <v>72</v>
      </c>
    </row>
    <row r="4308" spans="9:11" x14ac:dyDescent="0.25">
      <c r="I4308" s="2">
        <v>251.56800000000001</v>
      </c>
      <c r="J4308" s="2">
        <v>199.11199999999999</v>
      </c>
      <c r="K4308" s="2" t="s">
        <v>72</v>
      </c>
    </row>
    <row r="4309" spans="9:11" x14ac:dyDescent="0.25">
      <c r="I4309" s="2">
        <v>329.32799999999997</v>
      </c>
      <c r="J4309" s="2">
        <v>199.11199999999999</v>
      </c>
      <c r="K4309" s="2" t="s">
        <v>1186</v>
      </c>
    </row>
    <row r="4310" spans="9:11" x14ac:dyDescent="0.25">
      <c r="I4310" s="2">
        <v>407.08800000000002</v>
      </c>
      <c r="J4310" s="2">
        <v>199.11199999999999</v>
      </c>
      <c r="K4310" s="2" t="s">
        <v>72</v>
      </c>
    </row>
    <row r="4311" spans="9:11" x14ac:dyDescent="0.25">
      <c r="I4311" s="2">
        <v>484.84800000000001</v>
      </c>
      <c r="J4311" s="2">
        <v>199.11199999999999</v>
      </c>
      <c r="K4311" s="2" t="s">
        <v>1187</v>
      </c>
    </row>
    <row r="4312" spans="9:11" x14ac:dyDescent="0.25">
      <c r="I4312" s="2">
        <v>562.60799999999995</v>
      </c>
      <c r="J4312" s="2">
        <v>199.11199999999999</v>
      </c>
      <c r="K4312" s="2" t="s">
        <v>72</v>
      </c>
    </row>
    <row r="4313" spans="9:11" x14ac:dyDescent="0.25">
      <c r="I4313" s="2">
        <v>640.36800000000005</v>
      </c>
      <c r="J4313" s="2">
        <v>199.11199999999999</v>
      </c>
      <c r="K4313" s="2" t="s">
        <v>1188</v>
      </c>
    </row>
    <row r="4314" spans="9:11" x14ac:dyDescent="0.25">
      <c r="I4314" s="2">
        <v>718.12800000000004</v>
      </c>
      <c r="J4314" s="2">
        <v>199.11199999999999</v>
      </c>
      <c r="K4314" s="2" t="s">
        <v>1189</v>
      </c>
    </row>
    <row r="4315" spans="9:11" x14ac:dyDescent="0.25">
      <c r="I4315" s="2">
        <v>795.88800000000003</v>
      </c>
      <c r="J4315" s="2">
        <v>199.11199999999999</v>
      </c>
      <c r="K4315" s="2" t="s">
        <v>72</v>
      </c>
    </row>
    <row r="4316" spans="9:11" x14ac:dyDescent="0.25">
      <c r="I4316" s="2">
        <v>873.64800000000002</v>
      </c>
      <c r="J4316" s="2">
        <v>199.11199999999999</v>
      </c>
      <c r="K4316" s="2" t="s">
        <v>1190</v>
      </c>
    </row>
    <row r="4317" spans="9:11" x14ac:dyDescent="0.25">
      <c r="I4317" s="2">
        <v>951.40800000000002</v>
      </c>
      <c r="J4317" s="2">
        <v>199.11199999999999</v>
      </c>
      <c r="K4317" s="2" t="s">
        <v>72</v>
      </c>
    </row>
    <row r="4318" spans="9:11" x14ac:dyDescent="0.25">
      <c r="I4318" s="2">
        <v>1029.1679999999999</v>
      </c>
      <c r="J4318" s="2">
        <v>199.11199999999999</v>
      </c>
      <c r="K4318" s="2" t="s">
        <v>1191</v>
      </c>
    </row>
    <row r="4319" spans="9:11" x14ac:dyDescent="0.25">
      <c r="I4319" s="2">
        <v>1106.9280000000001</v>
      </c>
      <c r="J4319" s="2">
        <v>199.11199999999999</v>
      </c>
      <c r="K4319" s="2" t="s">
        <v>1192</v>
      </c>
    </row>
    <row r="4320" spans="9:11" x14ac:dyDescent="0.25">
      <c r="I4320" s="2">
        <v>1184.6880000000001</v>
      </c>
      <c r="J4320" s="2">
        <v>199.11199999999999</v>
      </c>
      <c r="K4320" s="2" t="s">
        <v>72</v>
      </c>
    </row>
    <row r="4321" spans="9:11" x14ac:dyDescent="0.25">
      <c r="I4321" s="2">
        <v>1262.4480000000001</v>
      </c>
      <c r="J4321" s="2">
        <v>199.11199999999999</v>
      </c>
      <c r="K4321" s="2" t="s">
        <v>1193</v>
      </c>
    </row>
    <row r="4322" spans="9:11" x14ac:dyDescent="0.25">
      <c r="I4322" s="2">
        <v>1340.2080000000001</v>
      </c>
      <c r="J4322" s="2">
        <v>199.11199999999999</v>
      </c>
      <c r="K4322" s="2" t="s">
        <v>72</v>
      </c>
    </row>
    <row r="4323" spans="9:11" x14ac:dyDescent="0.25">
      <c r="I4323" s="2">
        <v>1417.9680000000001</v>
      </c>
      <c r="J4323" s="2">
        <v>199.11199999999999</v>
      </c>
      <c r="K4323" s="2" t="s">
        <v>1194</v>
      </c>
    </row>
    <row r="4324" spans="9:11" x14ac:dyDescent="0.25">
      <c r="I4324" s="2">
        <v>1495.7280000000001</v>
      </c>
      <c r="J4324" s="2">
        <v>199.11199999999999</v>
      </c>
      <c r="K4324" s="2" t="s">
        <v>1195</v>
      </c>
    </row>
    <row r="4325" spans="9:11" x14ac:dyDescent="0.25">
      <c r="I4325" s="2">
        <v>1573.4880000000001</v>
      </c>
      <c r="J4325" s="2">
        <v>199.11199999999999</v>
      </c>
      <c r="K4325" s="2" t="s">
        <v>72</v>
      </c>
    </row>
    <row r="4326" spans="9:11" x14ac:dyDescent="0.25">
      <c r="I4326" s="2">
        <v>1651.248</v>
      </c>
      <c r="J4326" s="2">
        <v>199.11199999999999</v>
      </c>
      <c r="K4326" s="2" t="s">
        <v>1196</v>
      </c>
    </row>
    <row r="4327" spans="9:11" x14ac:dyDescent="0.25">
      <c r="I4327" s="2">
        <v>1729.008</v>
      </c>
      <c r="J4327" s="2">
        <v>199.11199999999999</v>
      </c>
      <c r="K4327" s="2" t="s">
        <v>72</v>
      </c>
    </row>
    <row r="4328" spans="9:11" x14ac:dyDescent="0.25">
      <c r="I4328" s="2">
        <v>1806.768</v>
      </c>
      <c r="J4328" s="2">
        <v>199.11199999999999</v>
      </c>
      <c r="K4328" s="2" t="s">
        <v>1197</v>
      </c>
    </row>
    <row r="4329" spans="9:11" x14ac:dyDescent="0.25">
      <c r="I4329" s="2">
        <v>1884.528</v>
      </c>
      <c r="J4329" s="2">
        <v>199.11199999999999</v>
      </c>
      <c r="K4329" s="2" t="s">
        <v>1198</v>
      </c>
    </row>
    <row r="4330" spans="9:11" x14ac:dyDescent="0.25">
      <c r="I4330" s="2">
        <v>1962.288</v>
      </c>
      <c r="J4330" s="2">
        <v>199.11199999999999</v>
      </c>
      <c r="K4330" s="2" t="s">
        <v>72</v>
      </c>
    </row>
    <row r="4331" spans="9:11" x14ac:dyDescent="0.25">
      <c r="I4331" s="2">
        <v>2040.048</v>
      </c>
      <c r="J4331" s="2">
        <v>199.11199999999999</v>
      </c>
      <c r="K4331" s="2" t="s">
        <v>1199</v>
      </c>
    </row>
    <row r="4332" spans="9:11" x14ac:dyDescent="0.25">
      <c r="I4332" s="2">
        <v>2117.808</v>
      </c>
      <c r="J4332" s="2">
        <v>199.11199999999999</v>
      </c>
      <c r="K4332" s="2" t="s">
        <v>72</v>
      </c>
    </row>
    <row r="4333" spans="9:11" x14ac:dyDescent="0.25">
      <c r="I4333" s="2">
        <v>2195.5680000000002</v>
      </c>
      <c r="J4333" s="2">
        <v>199.11199999999999</v>
      </c>
      <c r="K4333" s="2" t="s">
        <v>1200</v>
      </c>
    </row>
    <row r="4334" spans="9:11" x14ac:dyDescent="0.25">
      <c r="I4334" s="2">
        <v>2273.328</v>
      </c>
      <c r="J4334" s="2">
        <v>199.11199999999999</v>
      </c>
      <c r="K4334" s="2" t="s">
        <v>1201</v>
      </c>
    </row>
    <row r="4335" spans="9:11" x14ac:dyDescent="0.25">
      <c r="I4335" s="2">
        <v>2351.0880000000002</v>
      </c>
      <c r="J4335" s="2">
        <v>199.11199999999999</v>
      </c>
      <c r="K4335" s="2" t="s">
        <v>72</v>
      </c>
    </row>
    <row r="4336" spans="9:11" x14ac:dyDescent="0.25">
      <c r="I4336" s="2">
        <v>2428.848</v>
      </c>
      <c r="J4336" s="2">
        <v>199.11199999999999</v>
      </c>
      <c r="K4336" s="2" t="s">
        <v>1202</v>
      </c>
    </row>
    <row r="4337" spans="9:11" x14ac:dyDescent="0.25">
      <c r="I4337" s="2">
        <v>2506.6080000000002</v>
      </c>
      <c r="J4337" s="2">
        <v>199.11199999999999</v>
      </c>
      <c r="K4337" s="2" t="s">
        <v>72</v>
      </c>
    </row>
    <row r="4338" spans="9:11" x14ac:dyDescent="0.25">
      <c r="I4338" s="2">
        <v>2584.3679999999999</v>
      </c>
      <c r="J4338" s="2">
        <v>199.11199999999999</v>
      </c>
      <c r="K4338" s="2" t="s">
        <v>1203</v>
      </c>
    </row>
    <row r="4339" spans="9:11" x14ac:dyDescent="0.25">
      <c r="I4339" s="2">
        <v>2662.1280000000002</v>
      </c>
      <c r="J4339" s="2">
        <v>199.11199999999999</v>
      </c>
      <c r="K4339" s="2" t="s">
        <v>1204</v>
      </c>
    </row>
    <row r="4340" spans="9:11" x14ac:dyDescent="0.25">
      <c r="I4340" s="2">
        <v>2739.8879999999999</v>
      </c>
      <c r="J4340" s="2">
        <v>199.11199999999999</v>
      </c>
      <c r="K4340" s="2" t="s">
        <v>72</v>
      </c>
    </row>
    <row r="4341" spans="9:11" x14ac:dyDescent="0.25">
      <c r="I4341" s="2">
        <v>2817.6480000000001</v>
      </c>
      <c r="J4341" s="2">
        <v>199.11199999999999</v>
      </c>
      <c r="K4341" s="2" t="s">
        <v>1205</v>
      </c>
    </row>
    <row r="4342" spans="9:11" x14ac:dyDescent="0.25">
      <c r="I4342" s="2">
        <v>2895.4079999999999</v>
      </c>
      <c r="J4342" s="2">
        <v>199.11199999999999</v>
      </c>
      <c r="K4342" s="2" t="s">
        <v>72</v>
      </c>
    </row>
    <row r="4343" spans="9:11" x14ac:dyDescent="0.25">
      <c r="I4343" s="2">
        <v>2973.1680000000101</v>
      </c>
      <c r="J4343" s="2">
        <v>199.11199999999999</v>
      </c>
      <c r="K4343" s="2" t="s">
        <v>1206</v>
      </c>
    </row>
    <row r="4344" spans="9:11" x14ac:dyDescent="0.25">
      <c r="I4344" s="2">
        <v>3050.9280000000099</v>
      </c>
      <c r="J4344" s="2">
        <v>199.11199999999999</v>
      </c>
      <c r="K4344" s="2" t="s">
        <v>1207</v>
      </c>
    </row>
    <row r="4345" spans="9:11" x14ac:dyDescent="0.25">
      <c r="I4345" s="2">
        <v>3128.6880000000101</v>
      </c>
      <c r="J4345" s="2">
        <v>199.11199999999999</v>
      </c>
      <c r="K4345" s="2" t="s">
        <v>72</v>
      </c>
    </row>
    <row r="4346" spans="9:11" x14ac:dyDescent="0.25">
      <c r="I4346" s="2">
        <v>3206.4480000000099</v>
      </c>
      <c r="J4346" s="2">
        <v>199.11199999999999</v>
      </c>
      <c r="K4346" s="2" t="s">
        <v>1208</v>
      </c>
    </row>
    <row r="4347" spans="9:11" x14ac:dyDescent="0.25">
      <c r="I4347" s="2">
        <v>3284.2080000000101</v>
      </c>
      <c r="J4347" s="2">
        <v>199.11199999999999</v>
      </c>
      <c r="K4347" s="2" t="s">
        <v>72</v>
      </c>
    </row>
    <row r="4348" spans="9:11" x14ac:dyDescent="0.25">
      <c r="I4348" s="2">
        <v>3361.9680000000099</v>
      </c>
      <c r="J4348" s="2">
        <v>199.11199999999999</v>
      </c>
      <c r="K4348" s="2" t="s">
        <v>1209</v>
      </c>
    </row>
    <row r="4349" spans="9:11" x14ac:dyDescent="0.25">
      <c r="I4349" s="2">
        <v>3439.7280000000101</v>
      </c>
      <c r="J4349" s="2">
        <v>199.11199999999999</v>
      </c>
      <c r="K4349" s="2" t="s">
        <v>72</v>
      </c>
    </row>
    <row r="4350" spans="9:11" x14ac:dyDescent="0.25">
      <c r="I4350" s="2">
        <v>3517.4880000000098</v>
      </c>
      <c r="J4350" s="2">
        <v>199.11199999999999</v>
      </c>
      <c r="K4350" s="2" t="s">
        <v>72</v>
      </c>
    </row>
    <row r="4351" spans="9:11" x14ac:dyDescent="0.25">
      <c r="I4351" s="2">
        <v>3595.2480000000101</v>
      </c>
      <c r="J4351" s="2">
        <v>199.11199999999999</v>
      </c>
      <c r="K4351" s="2" t="s">
        <v>72</v>
      </c>
    </row>
    <row r="4352" spans="9:11" x14ac:dyDescent="0.25">
      <c r="I4352" s="2">
        <v>3673.0080000000098</v>
      </c>
      <c r="J4352" s="2">
        <v>199.11199999999999</v>
      </c>
      <c r="K4352" s="2" t="s">
        <v>72</v>
      </c>
    </row>
    <row r="4353" spans="9:11" x14ac:dyDescent="0.25">
      <c r="I4353" s="2">
        <v>3750.76800000001</v>
      </c>
      <c r="J4353" s="2">
        <v>199.11199999999999</v>
      </c>
      <c r="K4353" s="2" t="s">
        <v>72</v>
      </c>
    </row>
    <row r="4354" spans="9:11" x14ac:dyDescent="0.25">
      <c r="I4354" s="2">
        <v>3828.5280000000098</v>
      </c>
      <c r="J4354" s="2">
        <v>199.11199999999999</v>
      </c>
      <c r="K4354" s="2" t="s">
        <v>72</v>
      </c>
    </row>
    <row r="4355" spans="9:11" x14ac:dyDescent="0.25">
      <c r="I4355" s="2">
        <v>212.68799999999999</v>
      </c>
      <c r="J4355" s="2">
        <v>176.452</v>
      </c>
      <c r="K4355" s="2" t="s">
        <v>72</v>
      </c>
    </row>
    <row r="4356" spans="9:11" x14ac:dyDescent="0.25">
      <c r="I4356" s="2">
        <v>290.44799999999998</v>
      </c>
      <c r="J4356" s="2">
        <v>176.452</v>
      </c>
      <c r="K4356" s="2" t="s">
        <v>72</v>
      </c>
    </row>
    <row r="4357" spans="9:11" x14ac:dyDescent="0.25">
      <c r="I4357" s="2">
        <v>368.20800000000003</v>
      </c>
      <c r="J4357" s="2">
        <v>176.452</v>
      </c>
      <c r="K4357" s="2" t="s">
        <v>1210</v>
      </c>
    </row>
    <row r="4358" spans="9:11" x14ac:dyDescent="0.25">
      <c r="I4358" s="2">
        <v>445.96800000000002</v>
      </c>
      <c r="J4358" s="2">
        <v>176.452</v>
      </c>
      <c r="K4358" s="2" t="s">
        <v>1211</v>
      </c>
    </row>
    <row r="4359" spans="9:11" x14ac:dyDescent="0.25">
      <c r="I4359" s="2">
        <v>523.72799999999995</v>
      </c>
      <c r="J4359" s="2">
        <v>176.452</v>
      </c>
      <c r="K4359" s="2" t="s">
        <v>1212</v>
      </c>
    </row>
    <row r="4360" spans="9:11" x14ac:dyDescent="0.25">
      <c r="I4360" s="2">
        <v>601.48800000000006</v>
      </c>
      <c r="J4360" s="2">
        <v>176.452</v>
      </c>
      <c r="K4360" s="2" t="s">
        <v>1213</v>
      </c>
    </row>
    <row r="4361" spans="9:11" x14ac:dyDescent="0.25">
      <c r="I4361" s="2">
        <v>679.24800000000005</v>
      </c>
      <c r="J4361" s="2">
        <v>176.452</v>
      </c>
      <c r="K4361" s="2" t="s">
        <v>72</v>
      </c>
    </row>
    <row r="4362" spans="9:11" x14ac:dyDescent="0.25">
      <c r="I4362" s="2">
        <v>757.00800000000004</v>
      </c>
      <c r="J4362" s="2">
        <v>176.452</v>
      </c>
      <c r="K4362" s="2" t="s">
        <v>1214</v>
      </c>
    </row>
    <row r="4363" spans="9:11" x14ac:dyDescent="0.25">
      <c r="I4363" s="2">
        <v>834.76800000000003</v>
      </c>
      <c r="J4363" s="2">
        <v>176.452</v>
      </c>
      <c r="K4363" s="2" t="s">
        <v>1215</v>
      </c>
    </row>
    <row r="4364" spans="9:11" x14ac:dyDescent="0.25">
      <c r="I4364" s="2">
        <v>912.52800000000002</v>
      </c>
      <c r="J4364" s="2">
        <v>176.452</v>
      </c>
      <c r="K4364" s="2" t="s">
        <v>1216</v>
      </c>
    </row>
    <row r="4365" spans="9:11" x14ac:dyDescent="0.25">
      <c r="I4365" s="2">
        <v>990.28800000000001</v>
      </c>
      <c r="J4365" s="2">
        <v>176.452</v>
      </c>
      <c r="K4365" s="2" t="s">
        <v>1217</v>
      </c>
    </row>
    <row r="4366" spans="9:11" x14ac:dyDescent="0.25">
      <c r="I4366" s="2">
        <v>1068.048</v>
      </c>
      <c r="J4366" s="2">
        <v>176.452</v>
      </c>
      <c r="K4366" s="2" t="s">
        <v>72</v>
      </c>
    </row>
    <row r="4367" spans="9:11" x14ac:dyDescent="0.25">
      <c r="I4367" s="2">
        <v>1145.808</v>
      </c>
      <c r="J4367" s="2">
        <v>176.452</v>
      </c>
      <c r="K4367" s="2" t="s">
        <v>1218</v>
      </c>
    </row>
    <row r="4368" spans="9:11" x14ac:dyDescent="0.25">
      <c r="I4368" s="2">
        <v>1223.568</v>
      </c>
      <c r="J4368" s="2">
        <v>176.452</v>
      </c>
      <c r="K4368" s="2" t="s">
        <v>1219</v>
      </c>
    </row>
    <row r="4369" spans="9:11" x14ac:dyDescent="0.25">
      <c r="I4369" s="2">
        <v>1301.328</v>
      </c>
      <c r="J4369" s="2">
        <v>176.452</v>
      </c>
      <c r="K4369" s="2" t="s">
        <v>1220</v>
      </c>
    </row>
    <row r="4370" spans="9:11" x14ac:dyDescent="0.25">
      <c r="I4370" s="2">
        <v>1379.088</v>
      </c>
      <c r="J4370" s="2">
        <v>176.452</v>
      </c>
      <c r="K4370" s="2" t="s">
        <v>1221</v>
      </c>
    </row>
    <row r="4371" spans="9:11" x14ac:dyDescent="0.25">
      <c r="I4371" s="2">
        <v>1456.848</v>
      </c>
      <c r="J4371" s="2">
        <v>176.452</v>
      </c>
      <c r="K4371" s="2" t="s">
        <v>72</v>
      </c>
    </row>
    <row r="4372" spans="9:11" x14ac:dyDescent="0.25">
      <c r="I4372" s="2">
        <v>1534.6079999999999</v>
      </c>
      <c r="J4372" s="2">
        <v>176.452</v>
      </c>
      <c r="K4372" s="2" t="s">
        <v>1222</v>
      </c>
    </row>
    <row r="4373" spans="9:11" x14ac:dyDescent="0.25">
      <c r="I4373" s="2">
        <v>1612.3679999999999</v>
      </c>
      <c r="J4373" s="2">
        <v>176.452</v>
      </c>
      <c r="K4373" s="2" t="s">
        <v>1223</v>
      </c>
    </row>
    <row r="4374" spans="9:11" x14ac:dyDescent="0.25">
      <c r="I4374" s="2">
        <v>1690.1279999999999</v>
      </c>
      <c r="J4374" s="2">
        <v>176.452</v>
      </c>
      <c r="K4374" s="2" t="s">
        <v>1224</v>
      </c>
    </row>
    <row r="4375" spans="9:11" x14ac:dyDescent="0.25">
      <c r="I4375" s="2">
        <v>1767.8879999999999</v>
      </c>
      <c r="J4375" s="2">
        <v>176.452</v>
      </c>
      <c r="K4375" s="2" t="s">
        <v>1225</v>
      </c>
    </row>
    <row r="4376" spans="9:11" x14ac:dyDescent="0.25">
      <c r="I4376" s="2">
        <v>1845.6479999999999</v>
      </c>
      <c r="J4376" s="2">
        <v>176.452</v>
      </c>
      <c r="K4376" s="2" t="s">
        <v>72</v>
      </c>
    </row>
    <row r="4377" spans="9:11" x14ac:dyDescent="0.25">
      <c r="I4377" s="2">
        <v>1923.4079999999999</v>
      </c>
      <c r="J4377" s="2">
        <v>176.452</v>
      </c>
      <c r="K4377" s="2" t="s">
        <v>1226</v>
      </c>
    </row>
    <row r="4378" spans="9:11" x14ac:dyDescent="0.25">
      <c r="I4378" s="2">
        <v>2001.1679999999999</v>
      </c>
      <c r="J4378" s="2">
        <v>176.452</v>
      </c>
      <c r="K4378" s="2" t="s">
        <v>1227</v>
      </c>
    </row>
    <row r="4379" spans="9:11" x14ac:dyDescent="0.25">
      <c r="I4379" s="2">
        <v>2078.9279999999999</v>
      </c>
      <c r="J4379" s="2">
        <v>176.452</v>
      </c>
      <c r="K4379" s="2" t="s">
        <v>1228</v>
      </c>
    </row>
    <row r="4380" spans="9:11" x14ac:dyDescent="0.25">
      <c r="I4380" s="2">
        <v>2156.6880000000001</v>
      </c>
      <c r="J4380" s="2">
        <v>176.452</v>
      </c>
      <c r="K4380" s="2" t="s">
        <v>1229</v>
      </c>
    </row>
    <row r="4381" spans="9:11" x14ac:dyDescent="0.25">
      <c r="I4381" s="2">
        <v>2234.4479999999999</v>
      </c>
      <c r="J4381" s="2">
        <v>176.452</v>
      </c>
      <c r="K4381" s="2" t="s">
        <v>72</v>
      </c>
    </row>
    <row r="4382" spans="9:11" x14ac:dyDescent="0.25">
      <c r="I4382" s="2">
        <v>2312.2080000000001</v>
      </c>
      <c r="J4382" s="2">
        <v>176.452</v>
      </c>
      <c r="K4382" s="2" t="s">
        <v>1230</v>
      </c>
    </row>
    <row r="4383" spans="9:11" x14ac:dyDescent="0.25">
      <c r="I4383" s="2">
        <v>2389.9679999999998</v>
      </c>
      <c r="J4383" s="2">
        <v>176.452</v>
      </c>
      <c r="K4383" s="2" t="s">
        <v>1231</v>
      </c>
    </row>
    <row r="4384" spans="9:11" x14ac:dyDescent="0.25">
      <c r="I4384" s="2">
        <v>2467.7280000000001</v>
      </c>
      <c r="J4384" s="2">
        <v>176.452</v>
      </c>
      <c r="K4384" s="2" t="s">
        <v>1232</v>
      </c>
    </row>
    <row r="4385" spans="9:11" x14ac:dyDescent="0.25">
      <c r="I4385" s="2">
        <v>2545.4879999999998</v>
      </c>
      <c r="J4385" s="2">
        <v>176.452</v>
      </c>
      <c r="K4385" s="2" t="s">
        <v>1233</v>
      </c>
    </row>
    <row r="4386" spans="9:11" x14ac:dyDescent="0.25">
      <c r="I4386" s="2">
        <v>2623.248</v>
      </c>
      <c r="J4386" s="2">
        <v>176.452</v>
      </c>
      <c r="K4386" s="2" t="s">
        <v>72</v>
      </c>
    </row>
    <row r="4387" spans="9:11" x14ac:dyDescent="0.25">
      <c r="I4387" s="2">
        <v>2701.0079999999998</v>
      </c>
      <c r="J4387" s="2">
        <v>176.452</v>
      </c>
      <c r="K4387" s="2" t="s">
        <v>1234</v>
      </c>
    </row>
    <row r="4388" spans="9:11" x14ac:dyDescent="0.25">
      <c r="I4388" s="2">
        <v>2778.768</v>
      </c>
      <c r="J4388" s="2">
        <v>176.452</v>
      </c>
      <c r="K4388" s="2" t="s">
        <v>1235</v>
      </c>
    </row>
    <row r="4389" spans="9:11" x14ac:dyDescent="0.25">
      <c r="I4389" s="2">
        <v>2856.5279999999998</v>
      </c>
      <c r="J4389" s="2">
        <v>176.452</v>
      </c>
      <c r="K4389" s="2" t="s">
        <v>1236</v>
      </c>
    </row>
    <row r="4390" spans="9:11" x14ac:dyDescent="0.25">
      <c r="I4390" s="2">
        <v>2934.28800000001</v>
      </c>
      <c r="J4390" s="2">
        <v>176.452</v>
      </c>
      <c r="K4390" s="2" t="s">
        <v>1237</v>
      </c>
    </row>
    <row r="4391" spans="9:11" x14ac:dyDescent="0.25">
      <c r="I4391" s="2">
        <v>3012.0480000000098</v>
      </c>
      <c r="J4391" s="2">
        <v>176.452</v>
      </c>
      <c r="K4391" s="2" t="s">
        <v>72</v>
      </c>
    </row>
    <row r="4392" spans="9:11" x14ac:dyDescent="0.25">
      <c r="I4392" s="2">
        <v>3089.80800000001</v>
      </c>
      <c r="J4392" s="2">
        <v>176.452</v>
      </c>
      <c r="K4392" s="2" t="s">
        <v>1238</v>
      </c>
    </row>
    <row r="4393" spans="9:11" x14ac:dyDescent="0.25">
      <c r="I4393" s="2">
        <v>3167.5680000000102</v>
      </c>
      <c r="J4393" s="2">
        <v>176.452</v>
      </c>
      <c r="K4393" s="2" t="s">
        <v>1239</v>
      </c>
    </row>
    <row r="4394" spans="9:11" x14ac:dyDescent="0.25">
      <c r="I4394" s="2">
        <v>3245.32800000001</v>
      </c>
      <c r="J4394" s="2">
        <v>176.452</v>
      </c>
      <c r="K4394" s="2" t="s">
        <v>1240</v>
      </c>
    </row>
    <row r="4395" spans="9:11" x14ac:dyDescent="0.25">
      <c r="I4395" s="2">
        <v>3323.0880000000102</v>
      </c>
      <c r="J4395" s="2">
        <v>176.452</v>
      </c>
      <c r="K4395" s="2" t="s">
        <v>1241</v>
      </c>
    </row>
    <row r="4396" spans="9:11" x14ac:dyDescent="0.25">
      <c r="I4396" s="2">
        <v>3400.84800000001</v>
      </c>
      <c r="J4396" s="2">
        <v>176.452</v>
      </c>
      <c r="K4396" s="2" t="s">
        <v>73</v>
      </c>
    </row>
    <row r="4397" spans="9:11" x14ac:dyDescent="0.25">
      <c r="I4397" s="2">
        <v>3478.6080000000102</v>
      </c>
      <c r="J4397" s="2">
        <v>176.452</v>
      </c>
      <c r="K4397" s="2" t="s">
        <v>72</v>
      </c>
    </row>
    <row r="4398" spans="9:11" x14ac:dyDescent="0.25">
      <c r="I4398" s="2">
        <v>3556.3680000000099</v>
      </c>
      <c r="J4398" s="2">
        <v>176.452</v>
      </c>
      <c r="K4398" s="2" t="s">
        <v>72</v>
      </c>
    </row>
    <row r="4399" spans="9:11" x14ac:dyDescent="0.25">
      <c r="I4399" s="2">
        <v>3634.1280000000102</v>
      </c>
      <c r="J4399" s="2">
        <v>176.452</v>
      </c>
      <c r="K4399" s="2" t="s">
        <v>72</v>
      </c>
    </row>
    <row r="4400" spans="9:11" x14ac:dyDescent="0.25">
      <c r="I4400" s="2">
        <v>3711.8880000000099</v>
      </c>
      <c r="J4400" s="2">
        <v>176.452</v>
      </c>
      <c r="K4400" s="2" t="s">
        <v>72</v>
      </c>
    </row>
    <row r="4401" spans="9:11" x14ac:dyDescent="0.25">
      <c r="I4401" s="2">
        <v>3789.6480000000101</v>
      </c>
      <c r="J4401" s="2">
        <v>176.452</v>
      </c>
      <c r="K4401" s="2" t="s">
        <v>72</v>
      </c>
    </row>
    <row r="4402" spans="9:11" x14ac:dyDescent="0.25">
      <c r="I4402" s="2">
        <v>251.56800000000001</v>
      </c>
      <c r="J4402" s="2">
        <v>153.792</v>
      </c>
      <c r="K4402" s="2" t="s">
        <v>72</v>
      </c>
    </row>
    <row r="4403" spans="9:11" x14ac:dyDescent="0.25">
      <c r="I4403" s="2">
        <v>329.32799999999997</v>
      </c>
      <c r="J4403" s="2">
        <v>153.792</v>
      </c>
      <c r="K4403" s="2" t="s">
        <v>1243</v>
      </c>
    </row>
    <row r="4404" spans="9:11" x14ac:dyDescent="0.25">
      <c r="I4404" s="2">
        <v>407.08800000000002</v>
      </c>
      <c r="J4404" s="2">
        <v>153.792</v>
      </c>
      <c r="K4404" s="2" t="s">
        <v>1244</v>
      </c>
    </row>
    <row r="4405" spans="9:11" x14ac:dyDescent="0.25">
      <c r="I4405" s="2">
        <v>484.84800000000001</v>
      </c>
      <c r="J4405" s="2">
        <v>153.792</v>
      </c>
      <c r="K4405" s="2" t="s">
        <v>1245</v>
      </c>
    </row>
    <row r="4406" spans="9:11" x14ac:dyDescent="0.25">
      <c r="I4406" s="2">
        <v>562.60799999999995</v>
      </c>
      <c r="J4406" s="2">
        <v>153.792</v>
      </c>
      <c r="K4406" s="2" t="s">
        <v>1246</v>
      </c>
    </row>
    <row r="4407" spans="9:11" x14ac:dyDescent="0.25">
      <c r="I4407" s="2">
        <v>640.36800000000005</v>
      </c>
      <c r="J4407" s="2">
        <v>153.792</v>
      </c>
      <c r="K4407" s="2" t="s">
        <v>1247</v>
      </c>
    </row>
    <row r="4408" spans="9:11" x14ac:dyDescent="0.25">
      <c r="I4408" s="2">
        <v>718.12800000000004</v>
      </c>
      <c r="J4408" s="2">
        <v>153.792</v>
      </c>
      <c r="K4408" s="2" t="s">
        <v>1248</v>
      </c>
    </row>
    <row r="4409" spans="9:11" x14ac:dyDescent="0.25">
      <c r="I4409" s="2">
        <v>795.88800000000003</v>
      </c>
      <c r="J4409" s="2">
        <v>153.792</v>
      </c>
      <c r="K4409" s="2" t="s">
        <v>1249</v>
      </c>
    </row>
    <row r="4410" spans="9:11" x14ac:dyDescent="0.25">
      <c r="I4410" s="2">
        <v>873.64800000000002</v>
      </c>
      <c r="J4410" s="2">
        <v>153.792</v>
      </c>
      <c r="K4410" s="2" t="s">
        <v>1250</v>
      </c>
    </row>
    <row r="4411" spans="9:11" x14ac:dyDescent="0.25">
      <c r="I4411" s="2">
        <v>951.40800000000002</v>
      </c>
      <c r="J4411" s="2">
        <v>153.792</v>
      </c>
      <c r="K4411" s="2" t="s">
        <v>1251</v>
      </c>
    </row>
    <row r="4412" spans="9:11" x14ac:dyDescent="0.25">
      <c r="I4412" s="2">
        <v>1029.1679999999999</v>
      </c>
      <c r="J4412" s="2">
        <v>153.792</v>
      </c>
      <c r="K4412" s="2" t="s">
        <v>1252</v>
      </c>
    </row>
    <row r="4413" spans="9:11" x14ac:dyDescent="0.25">
      <c r="I4413" s="2">
        <v>1106.9280000000001</v>
      </c>
      <c r="J4413" s="2">
        <v>153.792</v>
      </c>
      <c r="K4413" s="2" t="s">
        <v>1253</v>
      </c>
    </row>
    <row r="4414" spans="9:11" x14ac:dyDescent="0.25">
      <c r="I4414" s="2">
        <v>1184.6880000000001</v>
      </c>
      <c r="J4414" s="2">
        <v>153.792</v>
      </c>
      <c r="K4414" s="2" t="s">
        <v>1254</v>
      </c>
    </row>
    <row r="4415" spans="9:11" x14ac:dyDescent="0.25">
      <c r="I4415" s="2">
        <v>1262.4480000000001</v>
      </c>
      <c r="J4415" s="2">
        <v>153.792</v>
      </c>
      <c r="K4415" s="2" t="s">
        <v>1255</v>
      </c>
    </row>
    <row r="4416" spans="9:11" x14ac:dyDescent="0.25">
      <c r="I4416" s="2">
        <v>1340.2080000000001</v>
      </c>
      <c r="J4416" s="2">
        <v>153.792</v>
      </c>
      <c r="K4416" s="2" t="s">
        <v>1256</v>
      </c>
    </row>
    <row r="4417" spans="9:11" x14ac:dyDescent="0.25">
      <c r="I4417" s="2">
        <v>1417.9680000000001</v>
      </c>
      <c r="J4417" s="2">
        <v>153.792</v>
      </c>
      <c r="K4417" s="2" t="s">
        <v>1257</v>
      </c>
    </row>
    <row r="4418" spans="9:11" x14ac:dyDescent="0.25">
      <c r="I4418" s="2">
        <v>1495.7280000000001</v>
      </c>
      <c r="J4418" s="2">
        <v>153.792</v>
      </c>
      <c r="K4418" s="2" t="s">
        <v>1258</v>
      </c>
    </row>
    <row r="4419" spans="9:11" x14ac:dyDescent="0.25">
      <c r="I4419" s="2">
        <v>1573.4880000000001</v>
      </c>
      <c r="J4419" s="2">
        <v>153.792</v>
      </c>
      <c r="K4419" s="2" t="s">
        <v>1259</v>
      </c>
    </row>
    <row r="4420" spans="9:11" x14ac:dyDescent="0.25">
      <c r="I4420" s="2">
        <v>1651.248</v>
      </c>
      <c r="J4420" s="2">
        <v>153.792</v>
      </c>
      <c r="K4420" s="2" t="s">
        <v>1260</v>
      </c>
    </row>
    <row r="4421" spans="9:11" x14ac:dyDescent="0.25">
      <c r="I4421" s="2">
        <v>1729.008</v>
      </c>
      <c r="J4421" s="2">
        <v>153.792</v>
      </c>
      <c r="K4421" s="2" t="s">
        <v>1261</v>
      </c>
    </row>
    <row r="4422" spans="9:11" x14ac:dyDescent="0.25">
      <c r="I4422" s="2">
        <v>1806.768</v>
      </c>
      <c r="J4422" s="2">
        <v>153.792</v>
      </c>
      <c r="K4422" s="2" t="s">
        <v>1262</v>
      </c>
    </row>
    <row r="4423" spans="9:11" x14ac:dyDescent="0.25">
      <c r="I4423" s="2">
        <v>1884.528</v>
      </c>
      <c r="J4423" s="2">
        <v>153.792</v>
      </c>
      <c r="K4423" s="2" t="s">
        <v>1263</v>
      </c>
    </row>
    <row r="4424" spans="9:11" x14ac:dyDescent="0.25">
      <c r="I4424" s="2">
        <v>1962.288</v>
      </c>
      <c r="J4424" s="2">
        <v>153.792</v>
      </c>
      <c r="K4424" s="2" t="s">
        <v>1264</v>
      </c>
    </row>
    <row r="4425" spans="9:11" x14ac:dyDescent="0.25">
      <c r="I4425" s="2">
        <v>2040.048</v>
      </c>
      <c r="J4425" s="2">
        <v>153.792</v>
      </c>
      <c r="K4425" s="2" t="s">
        <v>1265</v>
      </c>
    </row>
    <row r="4426" spans="9:11" x14ac:dyDescent="0.25">
      <c r="I4426" s="2">
        <v>2117.808</v>
      </c>
      <c r="J4426" s="2">
        <v>153.792</v>
      </c>
      <c r="K4426" s="2" t="s">
        <v>1266</v>
      </c>
    </row>
    <row r="4427" spans="9:11" x14ac:dyDescent="0.25">
      <c r="I4427" s="2">
        <v>2195.5680000000002</v>
      </c>
      <c r="J4427" s="2">
        <v>153.792</v>
      </c>
      <c r="K4427" s="2" t="s">
        <v>1267</v>
      </c>
    </row>
    <row r="4428" spans="9:11" x14ac:dyDescent="0.25">
      <c r="I4428" s="2">
        <v>2273.328</v>
      </c>
      <c r="J4428" s="2">
        <v>153.792</v>
      </c>
      <c r="K4428" s="2" t="s">
        <v>1268</v>
      </c>
    </row>
    <row r="4429" spans="9:11" x14ac:dyDescent="0.25">
      <c r="I4429" s="2">
        <v>2351.0880000000002</v>
      </c>
      <c r="J4429" s="2">
        <v>153.792</v>
      </c>
      <c r="K4429" s="2" t="s">
        <v>1269</v>
      </c>
    </row>
    <row r="4430" spans="9:11" x14ac:dyDescent="0.25">
      <c r="I4430" s="2">
        <v>2428.848</v>
      </c>
      <c r="J4430" s="2">
        <v>153.792</v>
      </c>
      <c r="K4430" s="2" t="s">
        <v>1270</v>
      </c>
    </row>
    <row r="4431" spans="9:11" x14ac:dyDescent="0.25">
      <c r="I4431" s="2">
        <v>2506.6080000000002</v>
      </c>
      <c r="J4431" s="2">
        <v>153.792</v>
      </c>
      <c r="K4431" s="2" t="s">
        <v>1271</v>
      </c>
    </row>
    <row r="4432" spans="9:11" x14ac:dyDescent="0.25">
      <c r="I4432" s="2">
        <v>2584.3679999999999</v>
      </c>
      <c r="J4432" s="2">
        <v>153.792</v>
      </c>
      <c r="K4432" s="2" t="s">
        <v>1272</v>
      </c>
    </row>
    <row r="4433" spans="9:11" x14ac:dyDescent="0.25">
      <c r="I4433" s="2">
        <v>2662.1280000000002</v>
      </c>
      <c r="J4433" s="2">
        <v>153.792</v>
      </c>
      <c r="K4433" s="2" t="s">
        <v>1273</v>
      </c>
    </row>
    <row r="4434" spans="9:11" x14ac:dyDescent="0.25">
      <c r="I4434" s="2">
        <v>2739.8879999999999</v>
      </c>
      <c r="J4434" s="2">
        <v>153.792</v>
      </c>
      <c r="K4434" s="2" t="s">
        <v>1274</v>
      </c>
    </row>
    <row r="4435" spans="9:11" x14ac:dyDescent="0.25">
      <c r="I4435" s="2">
        <v>2817.6480000000001</v>
      </c>
      <c r="J4435" s="2">
        <v>153.792</v>
      </c>
      <c r="K4435" s="2" t="s">
        <v>1275</v>
      </c>
    </row>
    <row r="4436" spans="9:11" x14ac:dyDescent="0.25">
      <c r="I4436" s="2">
        <v>2895.4079999999999</v>
      </c>
      <c r="J4436" s="2">
        <v>153.792</v>
      </c>
      <c r="K4436" s="2" t="s">
        <v>1276</v>
      </c>
    </row>
    <row r="4437" spans="9:11" x14ac:dyDescent="0.25">
      <c r="I4437" s="2">
        <v>2973.1680000000101</v>
      </c>
      <c r="J4437" s="2">
        <v>153.792</v>
      </c>
      <c r="K4437" s="2" t="s">
        <v>1277</v>
      </c>
    </row>
    <row r="4438" spans="9:11" x14ac:dyDescent="0.25">
      <c r="I4438" s="2">
        <v>3050.9280000000099</v>
      </c>
      <c r="J4438" s="2">
        <v>153.792</v>
      </c>
      <c r="K4438" s="2" t="s">
        <v>1278</v>
      </c>
    </row>
    <row r="4439" spans="9:11" x14ac:dyDescent="0.25">
      <c r="I4439" s="2">
        <v>3128.6880000000101</v>
      </c>
      <c r="J4439" s="2">
        <v>153.792</v>
      </c>
      <c r="K4439" s="2" t="s">
        <v>1279</v>
      </c>
    </row>
    <row r="4440" spans="9:11" x14ac:dyDescent="0.25">
      <c r="I4440" s="2">
        <v>3206.4480000000099</v>
      </c>
      <c r="J4440" s="2">
        <v>153.792</v>
      </c>
      <c r="K4440" s="2" t="s">
        <v>1280</v>
      </c>
    </row>
    <row r="4441" spans="9:11" x14ac:dyDescent="0.25">
      <c r="I4441" s="2">
        <v>3284.2080000000101</v>
      </c>
      <c r="J4441" s="2">
        <v>153.792</v>
      </c>
      <c r="K4441" s="2" t="s">
        <v>1281</v>
      </c>
    </row>
    <row r="4442" spans="9:11" x14ac:dyDescent="0.25">
      <c r="I4442" s="2">
        <v>3361.9680000000099</v>
      </c>
      <c r="J4442" s="2">
        <v>153.792</v>
      </c>
      <c r="K4442" s="2" t="s">
        <v>1282</v>
      </c>
    </row>
    <row r="4443" spans="9:11" x14ac:dyDescent="0.25">
      <c r="I4443" s="2">
        <v>3439.7280000000101</v>
      </c>
      <c r="J4443" s="2">
        <v>153.792</v>
      </c>
      <c r="K4443" s="2" t="s">
        <v>73</v>
      </c>
    </row>
    <row r="4444" spans="9:11" x14ac:dyDescent="0.25">
      <c r="I4444" s="2">
        <v>3517.4880000000098</v>
      </c>
      <c r="J4444" s="2">
        <v>153.792</v>
      </c>
      <c r="K4444" s="2" t="s">
        <v>72</v>
      </c>
    </row>
    <row r="4445" spans="9:11" x14ac:dyDescent="0.25">
      <c r="I4445" s="2">
        <v>3595.2480000000101</v>
      </c>
      <c r="J4445" s="2">
        <v>153.792</v>
      </c>
      <c r="K4445" s="2" t="s">
        <v>72</v>
      </c>
    </row>
    <row r="4446" spans="9:11" x14ac:dyDescent="0.25">
      <c r="I4446" s="2">
        <v>3673.0080000000098</v>
      </c>
      <c r="J4446" s="2">
        <v>153.792</v>
      </c>
      <c r="K4446" s="2" t="s">
        <v>72</v>
      </c>
    </row>
    <row r="4447" spans="9:11" x14ac:dyDescent="0.25">
      <c r="I4447" s="2">
        <v>3750.76800000001</v>
      </c>
      <c r="J4447" s="2">
        <v>153.792</v>
      </c>
      <c r="K4447" s="2" t="s">
        <v>72</v>
      </c>
    </row>
    <row r="4448" spans="9:11" x14ac:dyDescent="0.25">
      <c r="I4448" s="97">
        <v>103.09</v>
      </c>
      <c r="J4448" s="97">
        <v>131.13200000000001</v>
      </c>
      <c r="K4448" s="97" t="s">
        <v>72</v>
      </c>
    </row>
    <row r="4449" spans="9:11" x14ac:dyDescent="0.25">
      <c r="I4449" s="97">
        <v>148.09</v>
      </c>
      <c r="J4449" s="97">
        <v>131.13200000000001</v>
      </c>
      <c r="K4449" s="97" t="s">
        <v>72</v>
      </c>
    </row>
    <row r="4450" spans="9:11" x14ac:dyDescent="0.25">
      <c r="I4450" s="2">
        <v>212.68799999999999</v>
      </c>
      <c r="J4450" s="2">
        <v>131.13200000000001</v>
      </c>
      <c r="K4450" s="2" t="s">
        <v>72</v>
      </c>
    </row>
    <row r="4451" spans="9:11" x14ac:dyDescent="0.25">
      <c r="I4451" s="2">
        <v>290.44799999999998</v>
      </c>
      <c r="J4451" s="2">
        <v>131.13200000000001</v>
      </c>
      <c r="K4451" s="2" t="s">
        <v>1283</v>
      </c>
    </row>
    <row r="4452" spans="9:11" x14ac:dyDescent="0.25">
      <c r="I4452" s="2">
        <v>368.20800000000003</v>
      </c>
      <c r="J4452" s="2">
        <v>131.13200000000001</v>
      </c>
      <c r="K4452" s="2" t="s">
        <v>1284</v>
      </c>
    </row>
    <row r="4453" spans="9:11" x14ac:dyDescent="0.25">
      <c r="I4453" s="2">
        <v>445.96800000000002</v>
      </c>
      <c r="J4453" s="2">
        <v>131.13200000000001</v>
      </c>
      <c r="K4453" s="2" t="s">
        <v>1285</v>
      </c>
    </row>
    <row r="4454" spans="9:11" x14ac:dyDescent="0.25">
      <c r="I4454" s="2">
        <v>523.72799999999995</v>
      </c>
      <c r="J4454" s="2">
        <v>131.13200000000001</v>
      </c>
      <c r="K4454" s="2" t="s">
        <v>1286</v>
      </c>
    </row>
    <row r="4455" spans="9:11" x14ac:dyDescent="0.25">
      <c r="I4455" s="2">
        <v>601.48800000000006</v>
      </c>
      <c r="J4455" s="2">
        <v>131.13200000000001</v>
      </c>
      <c r="K4455" s="2" t="s">
        <v>1287</v>
      </c>
    </row>
    <row r="4456" spans="9:11" x14ac:dyDescent="0.25">
      <c r="I4456" s="2">
        <v>679.24800000000005</v>
      </c>
      <c r="J4456" s="2">
        <v>131.13200000000001</v>
      </c>
      <c r="K4456" s="2" t="s">
        <v>1288</v>
      </c>
    </row>
    <row r="4457" spans="9:11" x14ac:dyDescent="0.25">
      <c r="I4457" s="2">
        <v>757.00800000000004</v>
      </c>
      <c r="J4457" s="2">
        <v>131.13200000000001</v>
      </c>
      <c r="K4457" s="2" t="s">
        <v>1289</v>
      </c>
    </row>
    <row r="4458" spans="9:11" x14ac:dyDescent="0.25">
      <c r="I4458" s="2">
        <v>834.76800000000003</v>
      </c>
      <c r="J4458" s="2">
        <v>131.13200000000001</v>
      </c>
      <c r="K4458" s="2" t="s">
        <v>1290</v>
      </c>
    </row>
    <row r="4459" spans="9:11" x14ac:dyDescent="0.25">
      <c r="I4459" s="2">
        <v>912.52800000000002</v>
      </c>
      <c r="J4459" s="2">
        <v>131.13200000000001</v>
      </c>
      <c r="K4459" s="2" t="s">
        <v>1291</v>
      </c>
    </row>
    <row r="4460" spans="9:11" x14ac:dyDescent="0.25">
      <c r="I4460" s="2">
        <v>990.28800000000001</v>
      </c>
      <c r="J4460" s="2">
        <v>131.13200000000001</v>
      </c>
      <c r="K4460" s="2" t="s">
        <v>1292</v>
      </c>
    </row>
    <row r="4461" spans="9:11" x14ac:dyDescent="0.25">
      <c r="I4461" s="2">
        <v>1068.048</v>
      </c>
      <c r="J4461" s="2">
        <v>131.13200000000001</v>
      </c>
      <c r="K4461" s="2" t="s">
        <v>1293</v>
      </c>
    </row>
    <row r="4462" spans="9:11" x14ac:dyDescent="0.25">
      <c r="I4462" s="2">
        <v>1145.808</v>
      </c>
      <c r="J4462" s="2">
        <v>131.13200000000001</v>
      </c>
      <c r="K4462" s="2" t="s">
        <v>1294</v>
      </c>
    </row>
    <row r="4463" spans="9:11" x14ac:dyDescent="0.25">
      <c r="I4463" s="2">
        <v>1223.568</v>
      </c>
      <c r="J4463" s="2">
        <v>131.13200000000001</v>
      </c>
      <c r="K4463" s="2" t="s">
        <v>1295</v>
      </c>
    </row>
    <row r="4464" spans="9:11" x14ac:dyDescent="0.25">
      <c r="I4464" s="2">
        <v>1301.328</v>
      </c>
      <c r="J4464" s="2">
        <v>131.13200000000001</v>
      </c>
      <c r="K4464" s="2" t="s">
        <v>1296</v>
      </c>
    </row>
    <row r="4465" spans="9:11" x14ac:dyDescent="0.25">
      <c r="I4465" s="2">
        <v>1379.088</v>
      </c>
      <c r="J4465" s="2">
        <v>131.13200000000001</v>
      </c>
      <c r="K4465" s="2" t="s">
        <v>1297</v>
      </c>
    </row>
    <row r="4466" spans="9:11" x14ac:dyDescent="0.25">
      <c r="I4466" s="2">
        <v>1456.848</v>
      </c>
      <c r="J4466" s="2">
        <v>131.13200000000001</v>
      </c>
      <c r="K4466" s="2" t="s">
        <v>1298</v>
      </c>
    </row>
    <row r="4467" spans="9:11" x14ac:dyDescent="0.25">
      <c r="I4467" s="2">
        <v>1534.6079999999999</v>
      </c>
      <c r="J4467" s="2">
        <v>131.13200000000001</v>
      </c>
      <c r="K4467" s="2" t="s">
        <v>1299</v>
      </c>
    </row>
    <row r="4468" spans="9:11" x14ac:dyDescent="0.25">
      <c r="I4468" s="2">
        <v>1612.3679999999999</v>
      </c>
      <c r="J4468" s="2">
        <v>131.13200000000001</v>
      </c>
      <c r="K4468" s="2" t="s">
        <v>1300</v>
      </c>
    </row>
    <row r="4469" spans="9:11" x14ac:dyDescent="0.25">
      <c r="I4469" s="2">
        <v>1690.1279999999999</v>
      </c>
      <c r="J4469" s="2">
        <v>131.13200000000001</v>
      </c>
      <c r="K4469" s="2" t="s">
        <v>1301</v>
      </c>
    </row>
    <row r="4470" spans="9:11" x14ac:dyDescent="0.25">
      <c r="I4470" s="2">
        <v>1767.8879999999999</v>
      </c>
      <c r="J4470" s="2">
        <v>131.13200000000001</v>
      </c>
      <c r="K4470" s="2" t="s">
        <v>1302</v>
      </c>
    </row>
    <row r="4471" spans="9:11" x14ac:dyDescent="0.25">
      <c r="I4471" s="2">
        <v>1845.6479999999999</v>
      </c>
      <c r="J4471" s="2">
        <v>131.13200000000001</v>
      </c>
      <c r="K4471" s="2" t="s">
        <v>1303</v>
      </c>
    </row>
    <row r="4472" spans="9:11" x14ac:dyDescent="0.25">
      <c r="I4472" s="2">
        <v>1923.4079999999999</v>
      </c>
      <c r="J4472" s="2">
        <v>131.13200000000001</v>
      </c>
      <c r="K4472" s="2" t="s">
        <v>1304</v>
      </c>
    </row>
    <row r="4473" spans="9:11" x14ac:dyDescent="0.25">
      <c r="I4473" s="2">
        <v>2001.1679999999999</v>
      </c>
      <c r="J4473" s="2">
        <v>131.13200000000001</v>
      </c>
      <c r="K4473" s="2" t="s">
        <v>1305</v>
      </c>
    </row>
    <row r="4474" spans="9:11" x14ac:dyDescent="0.25">
      <c r="I4474" s="2">
        <v>2078.9279999999999</v>
      </c>
      <c r="J4474" s="2">
        <v>131.13200000000001</v>
      </c>
      <c r="K4474" s="2" t="s">
        <v>1306</v>
      </c>
    </row>
    <row r="4475" spans="9:11" x14ac:dyDescent="0.25">
      <c r="I4475" s="2">
        <v>2156.6880000000001</v>
      </c>
      <c r="J4475" s="2">
        <v>131.13200000000001</v>
      </c>
      <c r="K4475" s="2" t="s">
        <v>1307</v>
      </c>
    </row>
    <row r="4476" spans="9:11" x14ac:dyDescent="0.25">
      <c r="I4476" s="2">
        <v>2234.4479999999999</v>
      </c>
      <c r="J4476" s="2">
        <v>131.13200000000001</v>
      </c>
      <c r="K4476" s="2" t="s">
        <v>1308</v>
      </c>
    </row>
    <row r="4477" spans="9:11" x14ac:dyDescent="0.25">
      <c r="I4477" s="2">
        <v>2312.2080000000001</v>
      </c>
      <c r="J4477" s="2">
        <v>131.13200000000001</v>
      </c>
      <c r="K4477" s="2" t="s">
        <v>1309</v>
      </c>
    </row>
    <row r="4478" spans="9:11" x14ac:dyDescent="0.25">
      <c r="I4478" s="2">
        <v>2389.9679999999998</v>
      </c>
      <c r="J4478" s="2">
        <v>131.13200000000001</v>
      </c>
      <c r="K4478" s="2" t="s">
        <v>1310</v>
      </c>
    </row>
    <row r="4479" spans="9:11" x14ac:dyDescent="0.25">
      <c r="I4479" s="2">
        <v>2467.7280000000001</v>
      </c>
      <c r="J4479" s="2">
        <v>131.13200000000001</v>
      </c>
      <c r="K4479" s="2" t="s">
        <v>1311</v>
      </c>
    </row>
    <row r="4480" spans="9:11" x14ac:dyDescent="0.25">
      <c r="I4480" s="2">
        <v>2545.4879999999998</v>
      </c>
      <c r="J4480" s="2">
        <v>131.13200000000001</v>
      </c>
      <c r="K4480" s="2" t="s">
        <v>1312</v>
      </c>
    </row>
    <row r="4481" spans="9:11" x14ac:dyDescent="0.25">
      <c r="I4481" s="2">
        <v>2623.248</v>
      </c>
      <c r="J4481" s="2">
        <v>131.13200000000001</v>
      </c>
      <c r="K4481" s="2" t="s">
        <v>1313</v>
      </c>
    </row>
    <row r="4482" spans="9:11" x14ac:dyDescent="0.25">
      <c r="I4482" s="2">
        <v>2701.0079999999998</v>
      </c>
      <c r="J4482" s="2">
        <v>131.13200000000001</v>
      </c>
      <c r="K4482" s="2" t="s">
        <v>1314</v>
      </c>
    </row>
    <row r="4483" spans="9:11" x14ac:dyDescent="0.25">
      <c r="I4483" s="2">
        <v>2778.768</v>
      </c>
      <c r="J4483" s="2">
        <v>131.13200000000001</v>
      </c>
      <c r="K4483" s="2" t="s">
        <v>1315</v>
      </c>
    </row>
    <row r="4484" spans="9:11" x14ac:dyDescent="0.25">
      <c r="I4484" s="2">
        <v>2856.5279999999998</v>
      </c>
      <c r="J4484" s="2">
        <v>131.13200000000001</v>
      </c>
      <c r="K4484" s="2" t="s">
        <v>1316</v>
      </c>
    </row>
    <row r="4485" spans="9:11" x14ac:dyDescent="0.25">
      <c r="I4485" s="2">
        <v>2934.28800000001</v>
      </c>
      <c r="J4485" s="2">
        <v>131.13200000000001</v>
      </c>
      <c r="K4485" s="2" t="s">
        <v>1317</v>
      </c>
    </row>
    <row r="4486" spans="9:11" x14ac:dyDescent="0.25">
      <c r="I4486" s="2">
        <v>3012.0480000000098</v>
      </c>
      <c r="J4486" s="2">
        <v>131.13200000000001</v>
      </c>
      <c r="K4486" s="2" t="s">
        <v>1318</v>
      </c>
    </row>
    <row r="4487" spans="9:11" x14ac:dyDescent="0.25">
      <c r="I4487" s="2">
        <v>3089.80800000001</v>
      </c>
      <c r="J4487" s="2">
        <v>131.13200000000001</v>
      </c>
      <c r="K4487" s="2" t="s">
        <v>1319</v>
      </c>
    </row>
    <row r="4488" spans="9:11" x14ac:dyDescent="0.25">
      <c r="I4488" s="2">
        <v>3167.5680000000102</v>
      </c>
      <c r="J4488" s="2">
        <v>131.13200000000001</v>
      </c>
      <c r="K4488" s="2" t="s">
        <v>1320</v>
      </c>
    </row>
    <row r="4489" spans="9:11" x14ac:dyDescent="0.25">
      <c r="I4489" s="2">
        <v>3245.32800000001</v>
      </c>
      <c r="J4489" s="2">
        <v>131.13200000000001</v>
      </c>
      <c r="K4489" s="2" t="s">
        <v>1321</v>
      </c>
    </row>
    <row r="4490" spans="9:11" x14ac:dyDescent="0.25">
      <c r="I4490" s="2">
        <v>3323.0880000000102</v>
      </c>
      <c r="J4490" s="2">
        <v>131.13200000000001</v>
      </c>
      <c r="K4490" s="2" t="s">
        <v>1322</v>
      </c>
    </row>
    <row r="4491" spans="9:11" x14ac:dyDescent="0.25">
      <c r="I4491" s="2">
        <v>3400.84800000001</v>
      </c>
      <c r="J4491" s="2">
        <v>131.13200000000001</v>
      </c>
      <c r="K4491" s="2" t="s">
        <v>72</v>
      </c>
    </row>
    <row r="4492" spans="9:11" x14ac:dyDescent="0.25">
      <c r="I4492" s="2">
        <v>3478.6080000000102</v>
      </c>
      <c r="J4492" s="2">
        <v>131.13200000000001</v>
      </c>
      <c r="K4492" s="2" t="s">
        <v>72</v>
      </c>
    </row>
    <row r="4493" spans="9:11" x14ac:dyDescent="0.25">
      <c r="I4493" s="2">
        <v>3556.3680000000099</v>
      </c>
      <c r="J4493" s="2">
        <v>131.13200000000001</v>
      </c>
      <c r="K4493" s="2" t="s">
        <v>72</v>
      </c>
    </row>
    <row r="4494" spans="9:11" x14ac:dyDescent="0.25">
      <c r="I4494" s="2">
        <v>3634.1280000000102</v>
      </c>
      <c r="J4494" s="2">
        <v>131.13200000000001</v>
      </c>
      <c r="K4494" s="2" t="s">
        <v>72</v>
      </c>
    </row>
    <row r="4495" spans="9:11" x14ac:dyDescent="0.25">
      <c r="I4495" s="2">
        <v>3711.8880000000099</v>
      </c>
      <c r="J4495" s="2">
        <v>131.13200000000001</v>
      </c>
      <c r="K4495" s="2" t="s">
        <v>72</v>
      </c>
    </row>
    <row r="4496" spans="9:11" x14ac:dyDescent="0.25">
      <c r="I4496" s="2">
        <v>3789.6480000000101</v>
      </c>
      <c r="J4496" s="2">
        <v>131.13200000000001</v>
      </c>
      <c r="K4496" s="2" t="s">
        <v>72</v>
      </c>
    </row>
    <row r="4497" spans="9:11" x14ac:dyDescent="0.25">
      <c r="I4497" s="2">
        <v>3834.6480000000101</v>
      </c>
      <c r="J4497" s="2">
        <v>131.13200000000001</v>
      </c>
      <c r="K4497" s="2" t="s">
        <v>72</v>
      </c>
    </row>
    <row r="4498" spans="9:11" x14ac:dyDescent="0.25">
      <c r="I4498" s="2">
        <v>251.56800000000001</v>
      </c>
      <c r="J4498" s="2">
        <v>108.47199999999999</v>
      </c>
      <c r="K4498" s="2" t="s">
        <v>72</v>
      </c>
    </row>
    <row r="4499" spans="9:11" x14ac:dyDescent="0.25">
      <c r="I4499" s="2">
        <v>329.32799999999997</v>
      </c>
      <c r="J4499" s="2">
        <v>108.47199999999999</v>
      </c>
      <c r="K4499" s="2" t="s">
        <v>73</v>
      </c>
    </row>
    <row r="4500" spans="9:11" x14ac:dyDescent="0.25">
      <c r="I4500" s="2">
        <v>407.08800000000002</v>
      </c>
      <c r="J4500" s="2">
        <v>108.47199999999999</v>
      </c>
      <c r="K4500" s="2" t="s">
        <v>73</v>
      </c>
    </row>
    <row r="4501" spans="9:11" x14ac:dyDescent="0.25">
      <c r="I4501" s="2">
        <v>484.84800000000001</v>
      </c>
      <c r="J4501" s="2">
        <v>108.47199999999999</v>
      </c>
      <c r="K4501" s="2" t="s">
        <v>73</v>
      </c>
    </row>
    <row r="4502" spans="9:11" x14ac:dyDescent="0.25">
      <c r="I4502" s="2">
        <v>562.60799999999995</v>
      </c>
      <c r="J4502" s="2">
        <v>108.47199999999999</v>
      </c>
      <c r="K4502" s="2" t="s">
        <v>73</v>
      </c>
    </row>
    <row r="4503" spans="9:11" x14ac:dyDescent="0.25">
      <c r="I4503" s="2">
        <v>640.36800000000005</v>
      </c>
      <c r="J4503" s="2">
        <v>108.47199999999999</v>
      </c>
      <c r="K4503" s="2" t="s">
        <v>73</v>
      </c>
    </row>
    <row r="4504" spans="9:11" x14ac:dyDescent="0.25">
      <c r="I4504" s="2">
        <v>718.12800000000004</v>
      </c>
      <c r="J4504" s="2">
        <v>108.47199999999999</v>
      </c>
      <c r="K4504" s="2" t="s">
        <v>73</v>
      </c>
    </row>
    <row r="4505" spans="9:11" x14ac:dyDescent="0.25">
      <c r="I4505" s="2">
        <v>795.88800000000003</v>
      </c>
      <c r="J4505" s="2">
        <v>108.47199999999999</v>
      </c>
      <c r="K4505" s="2" t="s">
        <v>73</v>
      </c>
    </row>
    <row r="4506" spans="9:11" x14ac:dyDescent="0.25">
      <c r="I4506" s="2">
        <v>873.64800000000002</v>
      </c>
      <c r="J4506" s="2">
        <v>108.47199999999999</v>
      </c>
      <c r="K4506" s="2" t="s">
        <v>73</v>
      </c>
    </row>
    <row r="4507" spans="9:11" x14ac:dyDescent="0.25">
      <c r="I4507" s="2">
        <v>951.40800000000002</v>
      </c>
      <c r="J4507" s="2">
        <v>108.47199999999999</v>
      </c>
      <c r="K4507" s="2" t="s">
        <v>73</v>
      </c>
    </row>
    <row r="4508" spans="9:11" x14ac:dyDescent="0.25">
      <c r="I4508" s="2">
        <v>1029.1679999999999</v>
      </c>
      <c r="J4508" s="2">
        <v>108.47199999999999</v>
      </c>
      <c r="K4508" s="2" t="s">
        <v>73</v>
      </c>
    </row>
    <row r="4509" spans="9:11" x14ac:dyDescent="0.25">
      <c r="I4509" s="2">
        <v>1106.9280000000001</v>
      </c>
      <c r="J4509" s="2">
        <v>108.47199999999999</v>
      </c>
      <c r="K4509" s="2" t="s">
        <v>73</v>
      </c>
    </row>
    <row r="4510" spans="9:11" x14ac:dyDescent="0.25">
      <c r="I4510" s="2">
        <v>1184.6880000000001</v>
      </c>
      <c r="J4510" s="2">
        <v>108.47199999999999</v>
      </c>
      <c r="K4510" s="2" t="s">
        <v>73</v>
      </c>
    </row>
    <row r="4511" spans="9:11" x14ac:dyDescent="0.25">
      <c r="I4511" s="2">
        <v>1262.4480000000001</v>
      </c>
      <c r="J4511" s="2">
        <v>108.47199999999999</v>
      </c>
      <c r="K4511" s="2" t="s">
        <v>73</v>
      </c>
    </row>
    <row r="4512" spans="9:11" x14ac:dyDescent="0.25">
      <c r="I4512" s="2">
        <v>1340.2080000000001</v>
      </c>
      <c r="J4512" s="2">
        <v>108.47199999999999</v>
      </c>
      <c r="K4512" s="2" t="s">
        <v>73</v>
      </c>
    </row>
    <row r="4513" spans="9:11" x14ac:dyDescent="0.25">
      <c r="I4513" s="2">
        <v>1417.9680000000001</v>
      </c>
      <c r="J4513" s="2">
        <v>108.47199999999999</v>
      </c>
      <c r="K4513" s="2" t="s">
        <v>73</v>
      </c>
    </row>
    <row r="4514" spans="9:11" x14ac:dyDescent="0.25">
      <c r="I4514" s="2">
        <v>1495.7280000000001</v>
      </c>
      <c r="J4514" s="2">
        <v>108.47199999999999</v>
      </c>
      <c r="K4514" s="2" t="s">
        <v>73</v>
      </c>
    </row>
    <row r="4515" spans="9:11" x14ac:dyDescent="0.25">
      <c r="I4515" s="2">
        <v>1573.4880000000001</v>
      </c>
      <c r="J4515" s="2">
        <v>108.47199999999999</v>
      </c>
      <c r="K4515" s="2" t="s">
        <v>73</v>
      </c>
    </row>
    <row r="4516" spans="9:11" x14ac:dyDescent="0.25">
      <c r="I4516" s="2">
        <v>1651.248</v>
      </c>
      <c r="J4516" s="2">
        <v>108.47199999999999</v>
      </c>
      <c r="K4516" s="2" t="s">
        <v>73</v>
      </c>
    </row>
    <row r="4517" spans="9:11" x14ac:dyDescent="0.25">
      <c r="I4517" s="2">
        <v>1729.008</v>
      </c>
      <c r="J4517" s="2">
        <v>108.47199999999999</v>
      </c>
      <c r="K4517" s="2" t="s">
        <v>73</v>
      </c>
    </row>
    <row r="4518" spans="9:11" x14ac:dyDescent="0.25">
      <c r="I4518" s="2">
        <v>1806.768</v>
      </c>
      <c r="J4518" s="2">
        <v>108.47199999999999</v>
      </c>
      <c r="K4518" s="2" t="s">
        <v>73</v>
      </c>
    </row>
    <row r="4519" spans="9:11" x14ac:dyDescent="0.25">
      <c r="I4519" s="2">
        <v>1884.528</v>
      </c>
      <c r="J4519" s="2">
        <v>108.47199999999999</v>
      </c>
      <c r="K4519" s="2" t="s">
        <v>73</v>
      </c>
    </row>
    <row r="4520" spans="9:11" x14ac:dyDescent="0.25">
      <c r="I4520" s="2">
        <v>1962.288</v>
      </c>
      <c r="J4520" s="2">
        <v>108.47199999999999</v>
      </c>
      <c r="K4520" s="2" t="s">
        <v>73</v>
      </c>
    </row>
    <row r="4521" spans="9:11" x14ac:dyDescent="0.25">
      <c r="I4521" s="2">
        <v>2040.048</v>
      </c>
      <c r="J4521" s="2">
        <v>108.47199999999999</v>
      </c>
      <c r="K4521" s="2" t="s">
        <v>73</v>
      </c>
    </row>
    <row r="4522" spans="9:11" x14ac:dyDescent="0.25">
      <c r="I4522" s="2">
        <v>2117.808</v>
      </c>
      <c r="J4522" s="2">
        <v>108.47199999999999</v>
      </c>
      <c r="K4522" s="2" t="s">
        <v>73</v>
      </c>
    </row>
    <row r="4523" spans="9:11" x14ac:dyDescent="0.25">
      <c r="I4523" s="2">
        <v>2195.5680000000002</v>
      </c>
      <c r="J4523" s="2">
        <v>108.47199999999999</v>
      </c>
      <c r="K4523" s="2" t="s">
        <v>73</v>
      </c>
    </row>
    <row r="4524" spans="9:11" x14ac:dyDescent="0.25">
      <c r="I4524" s="2">
        <v>2273.328</v>
      </c>
      <c r="J4524" s="2">
        <v>108.47199999999999</v>
      </c>
      <c r="K4524" s="2" t="s">
        <v>73</v>
      </c>
    </row>
    <row r="4525" spans="9:11" x14ac:dyDescent="0.25">
      <c r="I4525" s="2">
        <v>2351.0880000000002</v>
      </c>
      <c r="J4525" s="2">
        <v>108.47199999999999</v>
      </c>
      <c r="K4525" s="2" t="s">
        <v>73</v>
      </c>
    </row>
    <row r="4526" spans="9:11" x14ac:dyDescent="0.25">
      <c r="I4526" s="2">
        <v>2428.848</v>
      </c>
      <c r="J4526" s="2">
        <v>108.47199999999999</v>
      </c>
      <c r="K4526" s="2" t="s">
        <v>73</v>
      </c>
    </row>
    <row r="4527" spans="9:11" x14ac:dyDescent="0.25">
      <c r="I4527" s="2">
        <v>2506.6080000000002</v>
      </c>
      <c r="J4527" s="2">
        <v>108.47199999999999</v>
      </c>
      <c r="K4527" s="2" t="s">
        <v>73</v>
      </c>
    </row>
    <row r="4528" spans="9:11" x14ac:dyDescent="0.25">
      <c r="I4528" s="2">
        <v>2584.3679999999999</v>
      </c>
      <c r="J4528" s="2">
        <v>108.47199999999999</v>
      </c>
      <c r="K4528" s="2" t="s">
        <v>73</v>
      </c>
    </row>
    <row r="4529" spans="9:11" x14ac:dyDescent="0.25">
      <c r="I4529" s="2">
        <v>2662.1280000000002</v>
      </c>
      <c r="J4529" s="2">
        <v>108.47199999999999</v>
      </c>
      <c r="K4529" s="2" t="s">
        <v>73</v>
      </c>
    </row>
    <row r="4530" spans="9:11" x14ac:dyDescent="0.25">
      <c r="I4530" s="2">
        <v>2739.8879999999999</v>
      </c>
      <c r="J4530" s="2">
        <v>108.47199999999999</v>
      </c>
      <c r="K4530" s="2" t="s">
        <v>73</v>
      </c>
    </row>
    <row r="4531" spans="9:11" x14ac:dyDescent="0.25">
      <c r="I4531" s="2">
        <v>2817.6480000000001</v>
      </c>
      <c r="J4531" s="2">
        <v>108.47199999999999</v>
      </c>
      <c r="K4531" s="2" t="s">
        <v>73</v>
      </c>
    </row>
    <row r="4532" spans="9:11" x14ac:dyDescent="0.25">
      <c r="I4532" s="2">
        <v>2895.4079999999999</v>
      </c>
      <c r="J4532" s="2">
        <v>108.47199999999999</v>
      </c>
      <c r="K4532" s="2" t="s">
        <v>73</v>
      </c>
    </row>
    <row r="4533" spans="9:11" x14ac:dyDescent="0.25">
      <c r="I4533" s="2">
        <v>2973.1680000000101</v>
      </c>
      <c r="J4533" s="2">
        <v>108.47199999999999</v>
      </c>
      <c r="K4533" s="2" t="s">
        <v>73</v>
      </c>
    </row>
    <row r="4534" spans="9:11" x14ac:dyDescent="0.25">
      <c r="I4534" s="2">
        <v>3050.9280000000099</v>
      </c>
      <c r="J4534" s="2">
        <v>108.47199999999999</v>
      </c>
      <c r="K4534" s="2" t="s">
        <v>73</v>
      </c>
    </row>
    <row r="4535" spans="9:11" x14ac:dyDescent="0.25">
      <c r="I4535" s="2">
        <v>3128.6880000000101</v>
      </c>
      <c r="J4535" s="2">
        <v>108.47199999999999</v>
      </c>
      <c r="K4535" s="2" t="s">
        <v>73</v>
      </c>
    </row>
    <row r="4536" spans="9:11" x14ac:dyDescent="0.25">
      <c r="I4536" s="2">
        <v>3206.4480000000099</v>
      </c>
      <c r="J4536" s="2">
        <v>108.47199999999999</v>
      </c>
      <c r="K4536" s="2" t="s">
        <v>73</v>
      </c>
    </row>
    <row r="4537" spans="9:11" x14ac:dyDescent="0.25">
      <c r="I4537" s="2">
        <v>3284.2080000000101</v>
      </c>
      <c r="J4537" s="2">
        <v>108.47199999999999</v>
      </c>
      <c r="K4537" s="2" t="s">
        <v>73</v>
      </c>
    </row>
    <row r="4538" spans="9:11" x14ac:dyDescent="0.25">
      <c r="I4538" s="2">
        <v>3361.9680000000099</v>
      </c>
      <c r="J4538" s="2">
        <v>108.47199999999999</v>
      </c>
      <c r="K4538" s="2" t="s">
        <v>73</v>
      </c>
    </row>
    <row r="4539" spans="9:11" x14ac:dyDescent="0.25">
      <c r="I4539" s="2">
        <v>3439.7280000000101</v>
      </c>
      <c r="J4539" s="2">
        <v>108.47199999999999</v>
      </c>
      <c r="K4539" s="2" t="s">
        <v>72</v>
      </c>
    </row>
    <row r="4540" spans="9:11" x14ac:dyDescent="0.25">
      <c r="I4540" s="2">
        <v>3517.4880000000098</v>
      </c>
      <c r="J4540" s="2">
        <v>108.47199999999999</v>
      </c>
      <c r="K4540" s="2" t="s">
        <v>1419</v>
      </c>
    </row>
    <row r="4541" spans="9:11" x14ac:dyDescent="0.25">
      <c r="I4541" s="2">
        <v>3595.2480000000101</v>
      </c>
      <c r="J4541" s="2">
        <v>108.47199999999999</v>
      </c>
      <c r="K4541" s="2" t="s">
        <v>1419</v>
      </c>
    </row>
    <row r="4542" spans="9:11" x14ac:dyDescent="0.25">
      <c r="I4542" s="97">
        <v>103.09</v>
      </c>
      <c r="J4542" s="97">
        <v>85.811999999999998</v>
      </c>
      <c r="K4542" s="97" t="s">
        <v>72</v>
      </c>
    </row>
    <row r="4543" spans="9:11" x14ac:dyDescent="0.25">
      <c r="I4543" s="97">
        <v>148.09</v>
      </c>
      <c r="J4543" s="97">
        <v>85.811999999999998</v>
      </c>
      <c r="K4543" s="97" t="s">
        <v>72</v>
      </c>
    </row>
    <row r="4544" spans="9:11" x14ac:dyDescent="0.25">
      <c r="I4544" s="2">
        <v>212.68799999999999</v>
      </c>
      <c r="J4544" s="2">
        <v>85.811999999999998</v>
      </c>
      <c r="K4544" s="2" t="s">
        <v>72</v>
      </c>
    </row>
    <row r="4545" spans="9:11" x14ac:dyDescent="0.25">
      <c r="I4545" s="2">
        <v>290.44799999999998</v>
      </c>
      <c r="J4545" s="2">
        <v>85.811999999999998</v>
      </c>
      <c r="K4545" s="2" t="s">
        <v>73</v>
      </c>
    </row>
    <row r="4546" spans="9:11" x14ac:dyDescent="0.25">
      <c r="I4546" s="2">
        <v>368.20800000000003</v>
      </c>
      <c r="J4546" s="2">
        <v>85.811999999999998</v>
      </c>
      <c r="K4546" s="2" t="s">
        <v>73</v>
      </c>
    </row>
    <row r="4547" spans="9:11" x14ac:dyDescent="0.25">
      <c r="I4547" s="2">
        <v>445.96800000000002</v>
      </c>
      <c r="J4547" s="2">
        <v>85.811999999999998</v>
      </c>
      <c r="K4547" s="2" t="s">
        <v>73</v>
      </c>
    </row>
    <row r="4548" spans="9:11" x14ac:dyDescent="0.25">
      <c r="I4548" s="2">
        <v>523.72799999999995</v>
      </c>
      <c r="J4548" s="2">
        <v>85.811999999999998</v>
      </c>
      <c r="K4548" s="2" t="s">
        <v>73</v>
      </c>
    </row>
    <row r="4549" spans="9:11" x14ac:dyDescent="0.25">
      <c r="I4549" s="2">
        <v>601.48800000000006</v>
      </c>
      <c r="J4549" s="2">
        <v>85.811999999999998</v>
      </c>
      <c r="K4549" s="2" t="s">
        <v>73</v>
      </c>
    </row>
    <row r="4550" spans="9:11" x14ac:dyDescent="0.25">
      <c r="I4550" s="2">
        <v>679.24800000000005</v>
      </c>
      <c r="J4550" s="2">
        <v>85.811999999999998</v>
      </c>
      <c r="K4550" s="2" t="s">
        <v>73</v>
      </c>
    </row>
    <row r="4551" spans="9:11" x14ac:dyDescent="0.25">
      <c r="I4551" s="2">
        <v>757.00800000000004</v>
      </c>
      <c r="J4551" s="2">
        <v>85.811999999999998</v>
      </c>
      <c r="K4551" s="2" t="s">
        <v>73</v>
      </c>
    </row>
    <row r="4552" spans="9:11" x14ac:dyDescent="0.25">
      <c r="I4552" s="2">
        <v>834.76800000000003</v>
      </c>
      <c r="J4552" s="2">
        <v>85.811999999999998</v>
      </c>
      <c r="K4552" s="2" t="s">
        <v>73</v>
      </c>
    </row>
    <row r="4553" spans="9:11" x14ac:dyDescent="0.25">
      <c r="I4553" s="2">
        <v>912.52800000000002</v>
      </c>
      <c r="J4553" s="2">
        <v>85.811999999999998</v>
      </c>
      <c r="K4553" s="2" t="s">
        <v>73</v>
      </c>
    </row>
    <row r="4554" spans="9:11" x14ac:dyDescent="0.25">
      <c r="I4554" s="2">
        <v>990.28800000000001</v>
      </c>
      <c r="J4554" s="2">
        <v>85.811999999999998</v>
      </c>
      <c r="K4554" s="2" t="s">
        <v>73</v>
      </c>
    </row>
    <row r="4555" spans="9:11" x14ac:dyDescent="0.25">
      <c r="I4555" s="2">
        <v>1068.048</v>
      </c>
      <c r="J4555" s="2">
        <v>85.811999999999998</v>
      </c>
      <c r="K4555" s="2" t="s">
        <v>73</v>
      </c>
    </row>
    <row r="4556" spans="9:11" x14ac:dyDescent="0.25">
      <c r="I4556" s="2">
        <v>1145.808</v>
      </c>
      <c r="J4556" s="2">
        <v>85.811999999999998</v>
      </c>
      <c r="K4556" s="2" t="s">
        <v>73</v>
      </c>
    </row>
    <row r="4557" spans="9:11" x14ac:dyDescent="0.25">
      <c r="I4557" s="2">
        <v>1223.568</v>
      </c>
      <c r="J4557" s="2">
        <v>85.811999999999998</v>
      </c>
      <c r="K4557" s="2" t="s">
        <v>73</v>
      </c>
    </row>
    <row r="4558" spans="9:11" x14ac:dyDescent="0.25">
      <c r="I4558" s="2">
        <v>1301.328</v>
      </c>
      <c r="J4558" s="2">
        <v>85.811999999999998</v>
      </c>
      <c r="K4558" s="2" t="s">
        <v>73</v>
      </c>
    </row>
    <row r="4559" spans="9:11" x14ac:dyDescent="0.25">
      <c r="I4559" s="2">
        <v>1379.088</v>
      </c>
      <c r="J4559" s="2">
        <v>85.811999999999998</v>
      </c>
      <c r="K4559" s="2" t="s">
        <v>73</v>
      </c>
    </row>
    <row r="4560" spans="9:11" x14ac:dyDescent="0.25">
      <c r="I4560" s="2">
        <v>1456.848</v>
      </c>
      <c r="J4560" s="2">
        <v>85.811999999999998</v>
      </c>
      <c r="K4560" s="2" t="s">
        <v>73</v>
      </c>
    </row>
    <row r="4561" spans="9:11" x14ac:dyDescent="0.25">
      <c r="I4561" s="2">
        <v>1534.6079999999999</v>
      </c>
      <c r="J4561" s="2">
        <v>85.811999999999998</v>
      </c>
      <c r="K4561" s="2" t="s">
        <v>73</v>
      </c>
    </row>
    <row r="4562" spans="9:11" x14ac:dyDescent="0.25">
      <c r="I4562" s="2">
        <v>1612.3679999999999</v>
      </c>
      <c r="J4562" s="2">
        <v>85.811999999999998</v>
      </c>
      <c r="K4562" s="2" t="s">
        <v>73</v>
      </c>
    </row>
    <row r="4563" spans="9:11" x14ac:dyDescent="0.25">
      <c r="I4563" s="2">
        <v>1690.1279999999999</v>
      </c>
      <c r="J4563" s="2">
        <v>85.811999999999998</v>
      </c>
      <c r="K4563" s="2" t="s">
        <v>73</v>
      </c>
    </row>
    <row r="4564" spans="9:11" x14ac:dyDescent="0.25">
      <c r="I4564" s="2">
        <v>1767.8879999999999</v>
      </c>
      <c r="J4564" s="2">
        <v>85.811999999999998</v>
      </c>
      <c r="K4564" s="2" t="s">
        <v>73</v>
      </c>
    </row>
    <row r="4565" spans="9:11" x14ac:dyDescent="0.25">
      <c r="I4565" s="2">
        <v>1845.6479999999999</v>
      </c>
      <c r="J4565" s="2">
        <v>85.811999999999998</v>
      </c>
      <c r="K4565" s="2" t="s">
        <v>73</v>
      </c>
    </row>
    <row r="4566" spans="9:11" x14ac:dyDescent="0.25">
      <c r="I4566" s="2">
        <v>1923.4079999999999</v>
      </c>
      <c r="J4566" s="2">
        <v>85.811999999999998</v>
      </c>
      <c r="K4566" s="2" t="s">
        <v>73</v>
      </c>
    </row>
    <row r="4567" spans="9:11" x14ac:dyDescent="0.25">
      <c r="I4567" s="2">
        <v>2001.1679999999999</v>
      </c>
      <c r="J4567" s="2">
        <v>85.811999999999998</v>
      </c>
      <c r="K4567" s="2" t="s">
        <v>73</v>
      </c>
    </row>
    <row r="4568" spans="9:11" x14ac:dyDescent="0.25">
      <c r="I4568" s="2">
        <v>2078.9279999999999</v>
      </c>
      <c r="J4568" s="2">
        <v>85.811999999999998</v>
      </c>
      <c r="K4568" s="2" t="s">
        <v>73</v>
      </c>
    </row>
    <row r="4569" spans="9:11" x14ac:dyDescent="0.25">
      <c r="I4569" s="2">
        <v>2156.6880000000001</v>
      </c>
      <c r="J4569" s="2">
        <v>85.811999999999998</v>
      </c>
      <c r="K4569" s="2" t="s">
        <v>73</v>
      </c>
    </row>
    <row r="4570" spans="9:11" x14ac:dyDescent="0.25">
      <c r="I4570" s="2">
        <v>2234.4479999999999</v>
      </c>
      <c r="J4570" s="2">
        <v>85.811999999999998</v>
      </c>
      <c r="K4570" s="2" t="s">
        <v>73</v>
      </c>
    </row>
    <row r="4571" spans="9:11" x14ac:dyDescent="0.25">
      <c r="I4571" s="2">
        <v>2312.2080000000001</v>
      </c>
      <c r="J4571" s="2">
        <v>85.811999999999998</v>
      </c>
      <c r="K4571" s="2" t="s">
        <v>73</v>
      </c>
    </row>
    <row r="4572" spans="9:11" x14ac:dyDescent="0.25">
      <c r="I4572" s="2">
        <v>2389.9679999999998</v>
      </c>
      <c r="J4572" s="2">
        <v>85.811999999999998</v>
      </c>
      <c r="K4572" s="2" t="s">
        <v>73</v>
      </c>
    </row>
    <row r="4573" spans="9:11" x14ac:dyDescent="0.25">
      <c r="I4573" s="2">
        <v>2467.7280000000001</v>
      </c>
      <c r="J4573" s="2">
        <v>85.811999999999998</v>
      </c>
      <c r="K4573" s="2" t="s">
        <v>73</v>
      </c>
    </row>
    <row r="4574" spans="9:11" x14ac:dyDescent="0.25">
      <c r="I4574" s="2">
        <v>2545.4879999999998</v>
      </c>
      <c r="J4574" s="2">
        <v>85.811999999999998</v>
      </c>
      <c r="K4574" s="2" t="s">
        <v>73</v>
      </c>
    </row>
    <row r="4575" spans="9:11" x14ac:dyDescent="0.25">
      <c r="I4575" s="2">
        <v>2623.248</v>
      </c>
      <c r="J4575" s="2">
        <v>85.811999999999998</v>
      </c>
      <c r="K4575" s="2" t="s">
        <v>73</v>
      </c>
    </row>
    <row r="4576" spans="9:11" x14ac:dyDescent="0.25">
      <c r="I4576" s="2">
        <v>2701.0079999999998</v>
      </c>
      <c r="J4576" s="2">
        <v>85.811999999999998</v>
      </c>
      <c r="K4576" s="2" t="s">
        <v>73</v>
      </c>
    </row>
    <row r="4577" spans="9:11" x14ac:dyDescent="0.25">
      <c r="I4577" s="2">
        <v>2778.768</v>
      </c>
      <c r="J4577" s="2">
        <v>85.811999999999998</v>
      </c>
      <c r="K4577" s="2" t="s">
        <v>73</v>
      </c>
    </row>
    <row r="4578" spans="9:11" x14ac:dyDescent="0.25">
      <c r="I4578" s="2">
        <v>2856.5279999999998</v>
      </c>
      <c r="J4578" s="2">
        <v>85.811999999999998</v>
      </c>
      <c r="K4578" s="2" t="s">
        <v>73</v>
      </c>
    </row>
    <row r="4579" spans="9:11" x14ac:dyDescent="0.25">
      <c r="I4579" s="2">
        <v>2934.28800000001</v>
      </c>
      <c r="J4579" s="2">
        <v>85.811999999999998</v>
      </c>
      <c r="K4579" s="2" t="s">
        <v>73</v>
      </c>
    </row>
    <row r="4580" spans="9:11" x14ac:dyDescent="0.25">
      <c r="I4580" s="2">
        <v>3012.0480000000098</v>
      </c>
      <c r="J4580" s="2">
        <v>85.811999999999998</v>
      </c>
      <c r="K4580" s="2" t="s">
        <v>73</v>
      </c>
    </row>
    <row r="4581" spans="9:11" x14ac:dyDescent="0.25">
      <c r="I4581" s="2">
        <v>3089.80800000001</v>
      </c>
      <c r="J4581" s="2">
        <v>85.811999999999998</v>
      </c>
      <c r="K4581" s="2" t="s">
        <v>73</v>
      </c>
    </row>
    <row r="4582" spans="9:11" x14ac:dyDescent="0.25">
      <c r="I4582" s="2">
        <v>3167.5680000000102</v>
      </c>
      <c r="J4582" s="2">
        <v>85.811999999999998</v>
      </c>
      <c r="K4582" s="2" t="s">
        <v>73</v>
      </c>
    </row>
    <row r="4583" spans="9:11" x14ac:dyDescent="0.25">
      <c r="I4583" s="2">
        <v>3245.32800000001</v>
      </c>
      <c r="J4583" s="2">
        <v>85.811999999999998</v>
      </c>
      <c r="K4583" s="2" t="s">
        <v>73</v>
      </c>
    </row>
    <row r="4584" spans="9:11" x14ac:dyDescent="0.25">
      <c r="I4584" s="2">
        <v>3323.0880000000102</v>
      </c>
      <c r="J4584" s="2">
        <v>85.811999999999998</v>
      </c>
      <c r="K4584" s="2" t="s">
        <v>73</v>
      </c>
    </row>
    <row r="4585" spans="9:11" x14ac:dyDescent="0.25">
      <c r="I4585" s="2">
        <v>3400.84800000001</v>
      </c>
      <c r="J4585" s="2">
        <v>85.811999999999998</v>
      </c>
      <c r="K4585" s="2" t="s">
        <v>72</v>
      </c>
    </row>
    <row r="4586" spans="9:11" x14ac:dyDescent="0.25">
      <c r="I4586" s="2">
        <v>3478.6080000000102</v>
      </c>
      <c r="J4586" s="2">
        <v>85.811999999999998</v>
      </c>
      <c r="K4586" s="2" t="s">
        <v>1419</v>
      </c>
    </row>
    <row r="4587" spans="9:11" x14ac:dyDescent="0.25">
      <c r="I4587" s="2">
        <v>3556.3680000000099</v>
      </c>
      <c r="J4587" s="2">
        <v>85.811999999999998</v>
      </c>
      <c r="K4587" s="2" t="s">
        <v>1419</v>
      </c>
    </row>
    <row r="4588" spans="9:11" x14ac:dyDescent="0.25">
      <c r="I4588" s="2">
        <v>3634.1280000000102</v>
      </c>
      <c r="J4588" s="2">
        <v>85.811999999999998</v>
      </c>
      <c r="K4588" s="2" t="s">
        <v>1419</v>
      </c>
    </row>
    <row r="4589" spans="9:11" x14ac:dyDescent="0.25">
      <c r="I4589" s="2">
        <v>3789.6480000000101</v>
      </c>
      <c r="J4589" s="2">
        <v>85.811999999999998</v>
      </c>
      <c r="K4589" s="2" t="s">
        <v>72</v>
      </c>
    </row>
    <row r="4590" spans="9:11" x14ac:dyDescent="0.25">
      <c r="I4590" s="2">
        <v>3834.6480000000101</v>
      </c>
      <c r="J4590" s="2">
        <v>85.811999999999998</v>
      </c>
      <c r="K4590" s="2" t="s">
        <v>72</v>
      </c>
    </row>
  </sheetData>
  <sheetProtection algorithmName="SHA-512" hashValue="YGaEWBliJP+rTlQrkDIpgMzrNG+31ZVP5dgcIYGdULJTiwF4pY3HVDY48hrynsLSq5I9yb/q3E45ifmZhzb2GQ==" saltValue="5nvcQAZqumAbKq926oDNrg==" spinCount="100000" sheet="1" objects="1" scenarios="1"/>
  <autoFilter ref="I112:K4590" xr:uid="{00000000-0009-0000-0000-000003000000}"/>
  <mergeCells count="2">
    <mergeCell ref="I104:R104"/>
    <mergeCell ref="I111:K111"/>
  </mergeCells>
  <conditionalFormatting sqref="E41:H58 CA59:CJ103 CM59:CV103">
    <cfRule type="containsText" dxfId="3223" priority="1346" operator="containsText" text="VDD">
      <formula>NOT(ISERROR(SEARCH("VDD",E41)))</formula>
    </cfRule>
    <cfRule type="cellIs" dxfId="3222" priority="1347" operator="equal">
      <formula>"VCCIO"</formula>
    </cfRule>
    <cfRule type="cellIs" dxfId="3221" priority="1348" operator="equal">
      <formula>"VSS"</formula>
    </cfRule>
    <cfRule type="containsText" dxfId="3220" priority="1349" operator="containsText" text="TX">
      <formula>NOT(ISERROR(SEARCH("TX",E41)))</formula>
    </cfRule>
    <cfRule type="containsText" dxfId="3219" priority="1350" operator="containsText" text="RX">
      <formula>NOT(ISERROR(SEARCH("RX",E41)))</formula>
    </cfRule>
  </conditionalFormatting>
  <conditionalFormatting sqref="BQ59:BZ103">
    <cfRule type="containsText" dxfId="3218" priority="1341" operator="containsText" text="VDD">
      <formula>NOT(ISERROR(SEARCH("VDD",BQ59)))</formula>
    </cfRule>
    <cfRule type="cellIs" dxfId="3217" priority="1342" operator="equal">
      <formula>"VCCIO"</formula>
    </cfRule>
    <cfRule type="cellIs" dxfId="3216" priority="1343" operator="equal">
      <formula>"VSS"</formula>
    </cfRule>
    <cfRule type="containsText" dxfId="3215" priority="1344" operator="containsText" text="TX">
      <formula>NOT(ISERROR(SEARCH("TX",BQ59)))</formula>
    </cfRule>
    <cfRule type="containsText" dxfId="3214" priority="1345" operator="containsText" text="RX">
      <formula>NOT(ISERROR(SEARCH("RX",BQ59)))</formula>
    </cfRule>
  </conditionalFormatting>
  <conditionalFormatting sqref="BG59:BP103">
    <cfRule type="containsText" dxfId="3213" priority="1336" operator="containsText" text="VDD">
      <formula>NOT(ISERROR(SEARCH("VDD",BG59)))</formula>
    </cfRule>
    <cfRule type="cellIs" dxfId="3212" priority="1337" operator="equal">
      <formula>"VCCIO"</formula>
    </cfRule>
    <cfRule type="cellIs" dxfId="3211" priority="1338" operator="equal">
      <formula>"VSS"</formula>
    </cfRule>
    <cfRule type="containsText" dxfId="3210" priority="1339" operator="containsText" text="TX">
      <formula>NOT(ISERROR(SEARCH("TX",BG59)))</formula>
    </cfRule>
    <cfRule type="containsText" dxfId="3209" priority="1340" operator="containsText" text="RX">
      <formula>NOT(ISERROR(SEARCH("RX",BG59)))</formula>
    </cfRule>
  </conditionalFormatting>
  <conditionalFormatting sqref="AW59:BF103">
    <cfRule type="containsText" dxfId="3208" priority="1331" operator="containsText" text="VDD">
      <formula>NOT(ISERROR(SEARCH("VDD",AW59)))</formula>
    </cfRule>
    <cfRule type="cellIs" dxfId="3207" priority="1332" operator="equal">
      <formula>"VCCIO"</formula>
    </cfRule>
    <cfRule type="cellIs" dxfId="3206" priority="1333" operator="equal">
      <formula>"VSS"</formula>
    </cfRule>
    <cfRule type="containsText" dxfId="3205" priority="1334" operator="containsText" text="TX">
      <formula>NOT(ISERROR(SEARCH("TX",AW59)))</formula>
    </cfRule>
    <cfRule type="containsText" dxfId="3204" priority="1335" operator="containsText" text="RX">
      <formula>NOT(ISERROR(SEARCH("RX",AW59)))</formula>
    </cfRule>
  </conditionalFormatting>
  <conditionalFormatting sqref="I59:R103">
    <cfRule type="containsText" dxfId="3203" priority="1284" operator="containsText" text="VDD">
      <formula>NOT(ISERROR(SEARCH("VDD",I59)))</formula>
    </cfRule>
    <cfRule type="cellIs" dxfId="3202" priority="1285" operator="equal">
      <formula>"VCCIO"</formula>
    </cfRule>
    <cfRule type="cellIs" dxfId="3201" priority="1286" operator="equal">
      <formula>"VSS"</formula>
    </cfRule>
    <cfRule type="containsText" dxfId="3200" priority="1287" operator="containsText" text="TX">
      <formula>NOT(ISERROR(SEARCH("TX",I59)))</formula>
    </cfRule>
    <cfRule type="containsText" dxfId="3199" priority="1288" operator="containsText" text="RX">
      <formula>NOT(ISERROR(SEARCH("RX",I59)))</formula>
    </cfRule>
    <cfRule type="containsText" dxfId="3198" priority="1326" operator="containsText" text="VDD">
      <formula>NOT(ISERROR(SEARCH("VDD",I59)))</formula>
    </cfRule>
    <cfRule type="cellIs" dxfId="3197" priority="1327" operator="equal">
      <formula>"VCCIO"</formula>
    </cfRule>
    <cfRule type="cellIs" dxfId="3196" priority="1328" operator="equal">
      <formula>"VSS"</formula>
    </cfRule>
    <cfRule type="containsText" dxfId="3195" priority="1329" operator="containsText" text="TX">
      <formula>NOT(ISERROR(SEARCH("TX",I59)))</formula>
    </cfRule>
    <cfRule type="containsText" dxfId="3194" priority="1330" operator="containsText" text="RX">
      <formula>NOT(ISERROR(SEARCH("RX",I59)))</formula>
    </cfRule>
  </conditionalFormatting>
  <conditionalFormatting sqref="S59:AB103">
    <cfRule type="containsText" dxfId="3193" priority="1321" operator="containsText" text="VDD">
      <formula>NOT(ISERROR(SEARCH("VDD",S59)))</formula>
    </cfRule>
    <cfRule type="cellIs" dxfId="3192" priority="1322" operator="equal">
      <formula>"VCCIO"</formula>
    </cfRule>
    <cfRule type="cellIs" dxfId="3191" priority="1323" operator="equal">
      <formula>"VSS"</formula>
    </cfRule>
    <cfRule type="containsText" dxfId="3190" priority="1324" operator="containsText" text="TX">
      <formula>NOT(ISERROR(SEARCH("TX",S59)))</formula>
    </cfRule>
    <cfRule type="containsText" dxfId="3189" priority="1325" operator="containsText" text="RX">
      <formula>NOT(ISERROR(SEARCH("RX",S59)))</formula>
    </cfRule>
  </conditionalFormatting>
  <conditionalFormatting sqref="AC59:AL103">
    <cfRule type="containsText" dxfId="3188" priority="1316" operator="containsText" text="VDD">
      <formula>NOT(ISERROR(SEARCH("VDD",AC59)))</formula>
    </cfRule>
    <cfRule type="cellIs" dxfId="3187" priority="1317" operator="equal">
      <formula>"VCCIO"</formula>
    </cfRule>
    <cfRule type="cellIs" dxfId="3186" priority="1318" operator="equal">
      <formula>"VSS"</formula>
    </cfRule>
    <cfRule type="containsText" dxfId="3185" priority="1319" operator="containsText" text="TX">
      <formula>NOT(ISERROR(SEARCH("TX",AC59)))</formula>
    </cfRule>
    <cfRule type="containsText" dxfId="3184" priority="1320" operator="containsText" text="RX">
      <formula>NOT(ISERROR(SEARCH("RX",AC59)))</formula>
    </cfRule>
  </conditionalFormatting>
  <conditionalFormatting sqref="AM59:AV103">
    <cfRule type="containsText" dxfId="3183" priority="1311" operator="containsText" text="VDD">
      <formula>NOT(ISERROR(SEARCH("VDD",AM59)))</formula>
    </cfRule>
    <cfRule type="cellIs" dxfId="3182" priority="1312" operator="equal">
      <formula>"VCCIO"</formula>
    </cfRule>
    <cfRule type="cellIs" dxfId="3181" priority="1313" operator="equal">
      <formula>"VSS"</formula>
    </cfRule>
    <cfRule type="containsText" dxfId="3180" priority="1314" operator="containsText" text="TX">
      <formula>NOT(ISERROR(SEARCH("TX",AM59)))</formula>
    </cfRule>
    <cfRule type="containsText" dxfId="3179" priority="1315" operator="containsText" text="RX">
      <formula>NOT(ISERROR(SEARCH("RX",AM59)))</formula>
    </cfRule>
  </conditionalFormatting>
  <conditionalFormatting sqref="E59:H103">
    <cfRule type="containsText" dxfId="3178" priority="1289" operator="containsText" text="VDD">
      <formula>NOT(ISERROR(SEARCH("VDD",E59)))</formula>
    </cfRule>
    <cfRule type="cellIs" dxfId="3177" priority="1290" operator="equal">
      <formula>"VCCIO"</formula>
    </cfRule>
    <cfRule type="cellIs" dxfId="3176" priority="1291" operator="equal">
      <formula>"VSS"</formula>
    </cfRule>
    <cfRule type="containsText" dxfId="3175" priority="1292" operator="containsText" text="TX">
      <formula>NOT(ISERROR(SEARCH("TX",E59)))</formula>
    </cfRule>
    <cfRule type="containsText" dxfId="3174" priority="1293" operator="containsText" text="RX">
      <formula>NOT(ISERROR(SEARCH("RX",E59)))</formula>
    </cfRule>
    <cfRule type="containsText" dxfId="3173" priority="1306" operator="containsText" text="VDD">
      <formula>NOT(ISERROR(SEARCH("VDD",E59)))</formula>
    </cfRule>
    <cfRule type="cellIs" dxfId="3172" priority="1307" operator="equal">
      <formula>"VCCIO"</formula>
    </cfRule>
    <cfRule type="cellIs" dxfId="3171" priority="1308" operator="equal">
      <formula>"VSS"</formula>
    </cfRule>
    <cfRule type="containsText" dxfId="3170" priority="1309" operator="containsText" text="TX">
      <formula>NOT(ISERROR(SEARCH("TX",E59)))</formula>
    </cfRule>
    <cfRule type="containsText" dxfId="3169" priority="1310" operator="containsText" text="RX">
      <formula>NOT(ISERROR(SEARCH("RX",E59)))</formula>
    </cfRule>
  </conditionalFormatting>
  <conditionalFormatting sqref="E10:F11 E55:H58 E59:CJ103 I10:CV11 J12:CV14 CE16:CV19 CE21:CP21 CG24:CJ24 CH22:CQ22 CH23:CI23 CM59:CV103 CN40:CV43 CN44 CN46:CV46 CO44:CV45 CR22:CV23 CR26:CV39 CS47:CV47 CS51:CV51 CT21:CV21 CT25:CV25 CU20:CV20 CU24:CV24 CW16:CW58">
    <cfRule type="cellIs" dxfId="3168" priority="1300" operator="equal">
      <formula>"NC"</formula>
    </cfRule>
  </conditionalFormatting>
  <conditionalFormatting sqref="I11 I12:CV12 I15:I17 I21:I22 I28:I30 I38:BZ40 I41:CL41 I42:CK42 I43:CL46 I47:CE47 I51:Q51 J19 J20:K20 J21 J25 J26:K26 J27:Q37 Q19:Q21 R28:R37 R48:R58 S24:S30 S51:CL51 T27:AA37 AB28:AB37 AC28:AC30 AD27:AK37 AI19:AI21 AL19:AL22 AL28:AL37 AM28:AM30 AN27:AU37 AS19:AS21 AV28:AV37 AW19:AW21 AW23:AW30 AX27:BE37 BF28:BF37 BG28:BG30 BH27:BO37 BP28:BP37 BQ28:BQ30 BR27:BY37 BZ20:CB21 BZ28:BZ37 CA28:CA30 CA39:CL40 CA48:CE48 CA49:CK50 CA52:CK58 CB23:CE24 CB25:CI38 CD19:CD22 CE16:CV17 CF47:CH48 CG23:CI24 CI47:CL47 CI48:CK48 CK28:CQ30 CK31:CK38 CM33:CM35 CM48:CQ50 CM52:CQ58 CN37:CN39 CN40:CV46 CN47:CQ47 CN51:CQ51 CO23:CQ24 CO25:CP25 CO26:CQ27 CO39:CQ39 CP33:CP38 CR47:CR58 CS47:CV47 CS48:CU50 CS51:CV51 CS52:CU58">
    <cfRule type="cellIs" dxfId="3167" priority="1279" stopIfTrue="1" operator="equal">
      <formula>"VDDA"</formula>
    </cfRule>
    <cfRule type="cellIs" dxfId="3166" priority="1280" operator="equal">
      <formula>"VCCIO"</formula>
    </cfRule>
    <cfRule type="cellIs" dxfId="3165" priority="1281" operator="equal">
      <formula>"VSS"</formula>
    </cfRule>
    <cfRule type="containsText" dxfId="3164" priority="1282" operator="containsText" text="TX">
      <formula>NOT(ISERROR(SEARCH("TX",I11)))</formula>
    </cfRule>
    <cfRule type="containsText" dxfId="3163" priority="1283" operator="containsText" text="RX">
      <formula>NOT(ISERROR(SEARCH("RX",I11)))</formula>
    </cfRule>
  </conditionalFormatting>
  <conditionalFormatting sqref="E21:F21 E22:H22 E23:F23 E24:H24 E25:F25 E26:H26 E27:F27 E28:G30 E31:F38 E39:G40 G10:H10 G12:H12 G14:H14 G16:H16 G18:H18 G20:H20 G31:I37 G38 H28 H30 H38:H40">
    <cfRule type="containsText" dxfId="3162" priority="1274" operator="containsText" text="VDD">
      <formula>NOT(ISERROR(SEARCH("VDD",E10)))</formula>
    </cfRule>
    <cfRule type="cellIs" dxfId="3161" priority="1275" operator="equal">
      <formula>"VCCIO"</formula>
    </cfRule>
    <cfRule type="cellIs" dxfId="3160" priority="1276" operator="equal">
      <formula>"VSS"</formula>
    </cfRule>
    <cfRule type="containsText" dxfId="3159" priority="1277" operator="containsText" text="TX">
      <formula>NOT(ISERROR(SEARCH("TX",E10)))</formula>
    </cfRule>
    <cfRule type="containsText" dxfId="3158" priority="1278" operator="containsText" text="RX">
      <formula>NOT(ISERROR(SEARCH("RX",E10)))</formula>
    </cfRule>
  </conditionalFormatting>
  <conditionalFormatting sqref="E12:F21 E22:I22 E23:F23 E24:I24 E25:F25 E26:I26 E27:F27 E28:G30 E31:F38 E39:G40 E41:CL41 E42:CK42 E43:CL46 E47:CE47 E51:Q51 G10:H10 G12:H12 G14:H14 G16:H16 G18:H18 G20:H20 G31:I37 G38 H28 H30 H38:BZ40 I11 I12:BE14 I15:I21 I28:I30 J15:BE18 J19:BZ19 J20:CD26 J27:Q37 R28:S37 R48:R58 S51:CL51 T27:AA37 AB28:AC37 AD27:AK37 AL28:AM37 AN27:AU37 AV28:AW37 AX27:BE37 BF28:BG37 BH27:BO37 BP28:BQ37 BR27:BY37 BZ28:CA37 CA38 CA39:CL40 CA48:CE48 CA49:CK50 CA52:CK58 CB19 CB27:CD38 CD19 CE20:CQ20 CE22:CF24 CE25:CI38 CF47:CH48 CI47:CL47 CI48:CK48 CK28:CQ30 CK31:CK38 CL23:CQ24 CL25:CP25 CL26:CQ27 CM33:CM35 CM48:CQ50 CM52:CQ58 CN37:CN39 CN45 CN47:CQ47 CN51:CQ51 CO39:CQ39 CP33:CP38 CR21 CR25 CR47:CR58 CS20 CS24 CS48:CU50 CS52:CU58 CV15">
    <cfRule type="cellIs" dxfId="3157" priority="1273" operator="equal">
      <formula>"NC"</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I23 CI47:CL47 CI48:CK48 CJ22:CQ22 CK28:CQ30 CK31:CK38 CL23:CQ24 CL25:CP25 CL26:CQ27 CM33:CM35 CM48:CQ50 CM52:CQ58 CN37:CN39 CN40:CV46 CN47:CQ47 CN51:CQ51 CO39:CQ39 CP33:CP38 CR21 CR22:CV23 CR25 CR26:CV39 CR47:CR58 CS20 CS24 CS47:CV47 CS48:CU50 CS51:CV51 CS52:CU58 CT21:CW21 CT25:CV25 CU20:CW20 CU24:CV24 CV15 CW22:CW58">
    <cfRule type="containsText" dxfId="3156" priority="1266" operator="containsText" text="_probe">
      <formula>NOT(ISERROR(SEARCH("_probe",E10)))</formula>
    </cfRule>
    <cfRule type="cellIs" dxfId="3155" priority="1268" operator="equal">
      <formula>"VDD"</formula>
    </cfRule>
    <cfRule type="cellIs" dxfId="3154" priority="1269" operator="equal">
      <formula>"VCCIO"</formula>
    </cfRule>
    <cfRule type="cellIs" dxfId="3153" priority="1270" operator="equal">
      <formula>"VSS"</formula>
    </cfRule>
    <cfRule type="containsText" dxfId="3152" priority="1271" operator="containsText" text="TX">
      <formula>NOT(ISERROR(SEARCH("TX",E10)))</formula>
    </cfRule>
    <cfRule type="containsText" dxfId="3151" priority="1272" operator="containsText" text="RX">
      <formula>NOT(ISERROR(SEARCH("RX",E10)))</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Q22 CH23:CI23 CI47:CL47 CI48:CK48 CK28:CQ30 CK31:CK38 CL23:CQ24 CL25:CP25 CL26:CQ27 CM33:CM35 CM48:CQ50 CM52:CQ58 CN37:CN39 CN40:CV46 CN47:CQ47 CN51:CQ51 CO39:CQ39 CP33:CP38 CR21 CR22:CV23 CR25 CR26:CV39 CR47:CR58 CS20 CS24 CS47:CV47 CS48:CU50 CS51:CV51 CS52:CU58 CT21:CW21 CT25:CV25 CU20:CW20 CU24:CV24 CV15 CW22:CW58">
    <cfRule type="cellIs" dxfId="3150" priority="1267" operator="equal">
      <formula>"TC_VDDQ"</formula>
    </cfRule>
  </conditionalFormatting>
  <conditionalFormatting sqref="G11:H11 G13:H13 G15:H15 G17:H17 G19:H19 G21:H21 G23:H23 G25:H25 G27:H27 H29 CJ23 CW12:CW15">
    <cfRule type="containsText" dxfId="3149" priority="1258" operator="containsText" text="_probe">
      <formula>NOT(ISERROR(SEARCH("_probe",G11)))</formula>
    </cfRule>
    <cfRule type="cellIs" dxfId="3148" priority="1259" operator="equal">
      <formula>"TC_VDDQ"</formula>
    </cfRule>
    <cfRule type="cellIs" dxfId="3147" priority="1260" operator="equal">
      <formula>"NC"</formula>
    </cfRule>
    <cfRule type="cellIs" dxfId="3146" priority="1261" operator="equal">
      <formula>"VDD"</formula>
    </cfRule>
    <cfRule type="cellIs" dxfId="3145" priority="1262" operator="equal">
      <formula>"VCCIO"</formula>
    </cfRule>
    <cfRule type="cellIs" dxfId="3144" priority="1263" operator="equal">
      <formula>"VSS"</formula>
    </cfRule>
    <cfRule type="containsText" dxfId="3143" priority="1264" operator="containsText" text="TX">
      <formula>NOT(ISERROR(SEARCH("TX",G11)))</formula>
    </cfRule>
    <cfRule type="containsText" dxfId="3142" priority="1265" operator="containsText" text="RX">
      <formula>NOT(ISERROR(SEARCH("RX",G11)))</formula>
    </cfRule>
  </conditionalFormatting>
  <conditionalFormatting sqref="I14:K14 I18:I20 I23:I30 I48:Q50 I52:Q58 J13 J15 J16:K16 J17 J18:K18 J22 J24 L13 L15 L17 L19 L21:M21 L25:L26 M14:CU14 M16:CD16 M18:CD18 M20:N20 M26:N26 N13 N15 N17 N19 N22 N24 O25 P13 P15 P17 P19:R19 P21:R21 P24:P25 Q20:T20 Q23:Q24 Q25:R25 Q26 R13 R15 R17 R24 S48:AA50 S52:AA58 T13 T15 T17 T19:X19 T24 T25:V25 U21:V21 U23 V13 V15 V17 W20:Y20 W26:AC26 X13 X15 X17 X21:X22 X24:X25 Y25:Z25 Z13 Z15 Z17 Z19 Z21:AA21 AA20:AC20 AB13 AB15 AB17 AB19:AF19 AB21:AB22 AB24:AB25 AC48:AK50 AC52:AK58 AD13 AD15 AD17 AD21:AF21 AD25:AF25 AE20:AH20 AE23:AE24 AE26 AF13 AF15 AF17 AF24 AG24:AG26 AH13 AH15 AH17 AH19:AJ19 AH21:AJ21 AH24:AH25 AI23:AI26 AJ13 AJ15 AJ17 AK20:AM20 AK25 AK26:AM26 AL13 AL15 AL17 AL24:AL25 AM48:AU50 AM52:AU58 AN13 AN15 AN17 AN19 AN21:AO21 AN25:AN26 AO20:AQ20 AO25 AO26:AQ26 AP13 AP15 AP17 AP19 AP21:AP22 AP24:AP25 AR13 AR15 AR17 AR19:AT19 AS20:AV20 AS21:AT21 AS23:AS24 AS25:AT25 AT13 AT15 AT17 AT24 AU24:AU26 AV13 AV15 AV17 AV19:AX19 AV21 AV24 AV25:AW25 AW48:BE50 AW52:BE58 AX13 AX15 AX17 AZ13 AZ15 AZ17 AZ19 AZ20:BA20 AZ21:AZ22 AZ24:AZ25 AZ26:BA26 BA25 BB13 BB15 BB17 BB19 BB21:BC21 BB25:BB26 BC20:BD20 BC25 BC26:BD26 BD13 BD15 BD17 BD19 BD22 BD24 BF13 BF15 BF17 BF19:BH19 BF21 BF25:BH25 BF26:BG26 BG20:BG21 BG23:BG24 BG48:BO50 BG52:BO58 BH13 BH15 BH17 BI20:BJ20 BI24:BI26 BJ13 BJ15 BJ17 BJ19:BL19 BJ25:BL25 BK21:BL21 BK23 BL13 BL15 BL17 BM20:BO20 BN13 BN15 BN17 BN19 BN21:BN22 BN24:BN25 BN26:BO26 BP13 BP15 BP17 BP19 BP21:BQ21 BP25:BP26 BQ20:BR20 BQ26:BR26 BQ48:BY50 BQ52:BY58 BR13 BR15 BR17 BR19:BV19 BR22 BR24 BS20:BU21 BT13 BT15 BT17 BU23:BU24 BU25:BV25 BV13 BV15 BV17 BW20:BX20 BW24:BW26 BX13 BX15 BX17 BX19:BZ19 BX25:BY25 BY21 BY23 BZ13 BZ15 BZ17 CB13 CB15 CB17 CB19 CB24 CD13 CD15 CD17 CD24 CF13 CF15 CF20 CF22 CF24 CH13 CH15 CH20 CJ13 CJ15 CJ20 CL13 CL15 CL20 CM35 CN13 CN15 CN20 CO35 CP13 CP15 CP20 CQ35 CR13 CR15 CT13 CT15 CV13:CV15">
    <cfRule type="cellIs" dxfId="3141" priority="1253" stopIfTrue="1" operator="equal">
      <formula>"VDDA"</formula>
    </cfRule>
    <cfRule type="cellIs" dxfId="3140" priority="1254" operator="equal">
      <formula>"VCCIO"</formula>
    </cfRule>
    <cfRule type="cellIs" dxfId="3139" priority="1255" operator="equal">
      <formula>"VSS"</formula>
    </cfRule>
    <cfRule type="containsText" dxfId="3138" priority="1256" operator="containsText" text="TX">
      <formula>NOT(ISERROR(SEARCH("TX",I13)))</formula>
    </cfRule>
    <cfRule type="containsText" dxfId="3137" priority="1257" operator="containsText" text="RX">
      <formula>NOT(ISERROR(SEARCH("RX",I13)))</formula>
    </cfRule>
  </conditionalFormatting>
  <conditionalFormatting sqref="E18 E19:F20 K19 K25 S25">
    <cfRule type="containsText" dxfId="3136" priority="1248" operator="containsText" text="VDD">
      <formula>NOT(ISERROR(SEARCH("VDD",E18)))</formula>
    </cfRule>
    <cfRule type="cellIs" dxfId="3135" priority="1249" operator="equal">
      <formula>"VCCIO"</formula>
    </cfRule>
    <cfRule type="cellIs" dxfId="3134" priority="1250" operator="equal">
      <formula>"VSS"</formula>
    </cfRule>
    <cfRule type="containsText" dxfId="3133" priority="1251" operator="containsText" text="TX">
      <formula>NOT(ISERROR(SEARCH("TX",E18)))</formula>
    </cfRule>
    <cfRule type="containsText" dxfId="3132" priority="1252" operator="containsText" text="RX">
      <formula>NOT(ISERROR(SEARCH("RX",E18)))</formula>
    </cfRule>
  </conditionalFormatting>
  <conditionalFormatting sqref="E17:F20 E48:Q50 E52:Q54 I11:I14 I23:I30 I55:Q58 J15:CD18 S48:AA50 S52:AA58 V24:V25 W24:AD24 W25:AI25 X20:AB23 X26:AB26 AC48:AK50 AC52:AK58 AJ24:AQ24 AK25:AQ25 AL20:AP23 AL26:AP26 AM48:AU50 AM52:AU58 AR24:AR25 AW48:BE50 AW52:BE58 AZ20:BD26 BG48:BO50 BG52:BO58 BQ48:BY50 BQ52:BY58 CA19 CC19 CE15:CU15 CK23:CK27 CM35 CO35 CQ35">
    <cfRule type="containsText" dxfId="3131" priority="1240" operator="containsText" text="_probe">
      <formula>NOT(ISERROR(SEARCH("_probe",E11)))</formula>
    </cfRule>
    <cfRule type="cellIs" dxfId="3130" priority="1241" operator="equal">
      <formula>"TC_VDDQ"</formula>
    </cfRule>
    <cfRule type="cellIs" dxfId="3129" priority="1242" operator="equal">
      <formula>"VDD"</formula>
    </cfRule>
    <cfRule type="cellIs" dxfId="3128" priority="1243" operator="equal">
      <formula>"VCCIO"</formula>
    </cfRule>
    <cfRule type="cellIs" dxfId="3127" priority="1244" operator="equal">
      <formula>"VSS"</formula>
    </cfRule>
    <cfRule type="containsText" dxfId="3126" priority="1245" operator="containsText" text="TX">
      <formula>NOT(ISERROR(SEARCH("TX",E11)))</formula>
    </cfRule>
    <cfRule type="containsText" dxfId="3125" priority="1246" operator="containsText" text="RX">
      <formula>NOT(ISERROR(SEARCH("RX",E11)))</formula>
    </cfRule>
    <cfRule type="cellIs" dxfId="3124" priority="1247" operator="equal">
      <formula>"NC"</formula>
    </cfRule>
  </conditionalFormatting>
  <conditionalFormatting sqref="K21 L20 M25 R20 S19 T20 T24 Y21 Z20 AA21 AA25 AF20 AG19 AH20 AH24 AM21 AM25 AN20 AO21 AO25 AT20 AU19 AV20 AV24 BA21 BB20 BC21 BC25 BH20 BI19 BJ24 BO21 BP20 BQ25 BV20 BW19 BX24">
    <cfRule type="containsText" dxfId="3123" priority="1232" operator="containsText" text="_probe">
      <formula>NOT(ISERROR(SEARCH("_probe",K19)))</formula>
    </cfRule>
    <cfRule type="cellIs" dxfId="3122" priority="1233" operator="equal">
      <formula>"TC_VDDQ"</formula>
    </cfRule>
    <cfRule type="cellIs" dxfId="3121" priority="1234" operator="equal">
      <formula>"NC"</formula>
    </cfRule>
    <cfRule type="cellIs" dxfId="3120" priority="1235" operator="equal">
      <formula>"VDD"</formula>
    </cfRule>
    <cfRule type="cellIs" dxfId="3119" priority="1236" operator="equal">
      <formula>"VCCIO"</formula>
    </cfRule>
    <cfRule type="cellIs" dxfId="3118" priority="1237" operator="equal">
      <formula>"VSS"</formula>
    </cfRule>
    <cfRule type="containsText" dxfId="3117" priority="1238" operator="containsText" text="TX">
      <formula>NOT(ISERROR(SEARCH("TX",K19)))</formula>
    </cfRule>
    <cfRule type="containsText" dxfId="3116" priority="1239" operator="containsText" text="RX">
      <formula>NOT(ISERROR(SEARCH("RX",K19)))</formula>
    </cfRule>
  </conditionalFormatting>
  <conditionalFormatting sqref="R20">
    <cfRule type="containsText" dxfId="3115" priority="1204" operator="containsText" text="_probe">
      <formula>NOT(ISERROR(SEARCH("_probe",R20)))</formula>
    </cfRule>
    <cfRule type="cellIs" dxfId="3114" priority="1205" operator="equal">
      <formula>"TC_VDDQ"</formula>
    </cfRule>
    <cfRule type="cellIs" dxfId="3113" priority="1206" operator="equal">
      <formula>"NC"</formula>
    </cfRule>
    <cfRule type="cellIs" dxfId="3112" priority="1207" operator="equal">
      <formula>"VDD"</formula>
    </cfRule>
    <cfRule type="cellIs" dxfId="3111" priority="1208" operator="equal">
      <formula>"VCCIO"</formula>
    </cfRule>
    <cfRule type="cellIs" dxfId="3110" priority="1209" operator="equal">
      <formula>"VSS"</formula>
    </cfRule>
    <cfRule type="containsText" dxfId="3109" priority="1210" operator="containsText" text="TX">
      <formula>NOT(ISERROR(SEARCH("TX",R20)))</formula>
    </cfRule>
    <cfRule type="containsText" dxfId="3108" priority="1211" operator="containsText" text="RX">
      <formula>NOT(ISERROR(SEARCH("RX",R20)))</formula>
    </cfRule>
  </conditionalFormatting>
  <conditionalFormatting sqref="Y19">
    <cfRule type="cellIs" dxfId="3107" priority="1199" stopIfTrue="1" operator="equal">
      <formula>"VDDA"</formula>
    </cfRule>
    <cfRule type="cellIs" dxfId="3106" priority="1200" operator="equal">
      <formula>"VCCIO"</formula>
    </cfRule>
    <cfRule type="cellIs" dxfId="3105" priority="1201" operator="equal">
      <formula>"VSS"</formula>
    </cfRule>
    <cfRule type="containsText" dxfId="3104" priority="1202" operator="containsText" text="TX">
      <formula>NOT(ISERROR(SEARCH("TX",Y19)))</formula>
    </cfRule>
    <cfRule type="containsText" dxfId="3103" priority="1203" operator="containsText" text="RX">
      <formula>NOT(ISERROR(SEARCH("RX",Y19)))</formula>
    </cfRule>
  </conditionalFormatting>
  <conditionalFormatting sqref="S23">
    <cfRule type="cellIs" dxfId="3102" priority="1189" stopIfTrue="1" operator="equal">
      <formula>"VDDA"</formula>
    </cfRule>
    <cfRule type="cellIs" dxfId="3101" priority="1190" operator="equal">
      <formula>"VCCIO"</formula>
    </cfRule>
    <cfRule type="cellIs" dxfId="3100" priority="1191" operator="equal">
      <formula>"VSS"</formula>
    </cfRule>
    <cfRule type="containsText" dxfId="3099" priority="1192" operator="containsText" text="TX">
      <formula>NOT(ISERROR(SEARCH("TX",S23)))</formula>
    </cfRule>
    <cfRule type="containsText" dxfId="3098" priority="1193" operator="containsText" text="RX">
      <formula>NOT(ISERROR(SEARCH("RX",S23)))</formula>
    </cfRule>
    <cfRule type="cellIs" dxfId="3097" priority="1194" stopIfTrue="1" operator="equal">
      <formula>"VDDA"</formula>
    </cfRule>
    <cfRule type="cellIs" dxfId="3096" priority="1195" operator="equal">
      <formula>"VCCIO"</formula>
    </cfRule>
    <cfRule type="cellIs" dxfId="3095" priority="1196" operator="equal">
      <formula>"VSS"</formula>
    </cfRule>
    <cfRule type="containsText" dxfId="3094" priority="1197" operator="containsText" text="TX">
      <formula>NOT(ISERROR(SEARCH("TX",S23)))</formula>
    </cfRule>
    <cfRule type="containsText" dxfId="3093" priority="1198" operator="containsText" text="RX">
      <formula>NOT(ISERROR(SEARCH("RX",S23)))</formula>
    </cfRule>
  </conditionalFormatting>
  <conditionalFormatting sqref="CV48:CV50 CV52:CV58">
    <cfRule type="containsText" dxfId="3092" priority="1163" operator="containsText" text="_probe">
      <formula>NOT(ISERROR(SEARCH("_probe",CV48)))</formula>
    </cfRule>
    <cfRule type="cellIs" dxfId="3091" priority="1164" operator="equal">
      <formula>"TC_VDDQ"</formula>
    </cfRule>
    <cfRule type="cellIs" dxfId="3090" priority="1165" operator="equal">
      <formula>"VDD"</formula>
    </cfRule>
    <cfRule type="cellIs" dxfId="3089" priority="1166" operator="equal">
      <formula>"VCCIO"</formula>
    </cfRule>
    <cfRule type="cellIs" dxfId="3088" priority="1167" operator="equal">
      <formula>"VSS"</formula>
    </cfRule>
    <cfRule type="containsText" dxfId="3087" priority="1168" operator="containsText" text="TX">
      <formula>NOT(ISERROR(SEARCH("TX",CV48)))</formula>
    </cfRule>
    <cfRule type="containsText" dxfId="3086" priority="1169" operator="containsText" text="RX">
      <formula>NOT(ISERROR(SEARCH("RX",CV48)))</formula>
    </cfRule>
    <cfRule type="cellIs" dxfId="3085" priority="1170" operator="equal">
      <formula>"NC"</formula>
    </cfRule>
    <cfRule type="cellIs" dxfId="3084" priority="1171" stopIfTrue="1" operator="equal">
      <formula>"VDDA"</formula>
    </cfRule>
    <cfRule type="cellIs" dxfId="3083" priority="1172" operator="equal">
      <formula>"VCCIO"</formula>
    </cfRule>
    <cfRule type="cellIs" dxfId="3082" priority="1173" operator="equal">
      <formula>"VSS"</formula>
    </cfRule>
    <cfRule type="containsText" dxfId="3081" priority="1174" operator="containsText" text="TX">
      <formula>NOT(ISERROR(SEARCH("TX",CV48)))</formula>
    </cfRule>
    <cfRule type="containsText" dxfId="3080" priority="1175" operator="containsText" text="RX">
      <formula>NOT(ISERROR(SEARCH("RX",CV48)))</formula>
    </cfRule>
  </conditionalFormatting>
  <conditionalFormatting sqref="AB48:AB50 AB52:AB58">
    <cfRule type="containsText" dxfId="3079" priority="1150" operator="containsText" text="_probe">
      <formula>NOT(ISERROR(SEARCH("_probe",AB48)))</formula>
    </cfRule>
    <cfRule type="cellIs" dxfId="3078" priority="1151" operator="equal">
      <formula>"TC_VDDQ"</formula>
    </cfRule>
    <cfRule type="cellIs" dxfId="3077" priority="1152" operator="equal">
      <formula>"VDD"</formula>
    </cfRule>
    <cfRule type="cellIs" dxfId="3076" priority="1153" operator="equal">
      <formula>"VCCIO"</formula>
    </cfRule>
    <cfRule type="cellIs" dxfId="3075" priority="1154" operator="equal">
      <formula>"VSS"</formula>
    </cfRule>
    <cfRule type="containsText" dxfId="3074" priority="1155" operator="containsText" text="TX">
      <formula>NOT(ISERROR(SEARCH("TX",AB48)))</formula>
    </cfRule>
    <cfRule type="containsText" dxfId="3073" priority="1156" operator="containsText" text="RX">
      <formula>NOT(ISERROR(SEARCH("RX",AB48)))</formula>
    </cfRule>
    <cfRule type="cellIs" dxfId="3072" priority="1157" operator="equal">
      <formula>"NC"</formula>
    </cfRule>
    <cfRule type="cellIs" dxfId="3071" priority="1158" stopIfTrue="1" operator="equal">
      <formula>"VDDA"</formula>
    </cfRule>
    <cfRule type="cellIs" dxfId="3070" priority="1159" operator="equal">
      <formula>"VCCIO"</formula>
    </cfRule>
    <cfRule type="cellIs" dxfId="3069" priority="1160" operator="equal">
      <formula>"VSS"</formula>
    </cfRule>
    <cfRule type="containsText" dxfId="3068" priority="1161" operator="containsText" text="TX">
      <formula>NOT(ISERROR(SEARCH("TX",AB48)))</formula>
    </cfRule>
    <cfRule type="containsText" dxfId="3067" priority="1162" operator="containsText" text="RX">
      <formula>NOT(ISERROR(SEARCH("RX",AB48)))</formula>
    </cfRule>
  </conditionalFormatting>
  <conditionalFormatting sqref="AL48:AL50 AL52:AL58">
    <cfRule type="containsText" dxfId="3066" priority="1137" operator="containsText" text="_probe">
      <formula>NOT(ISERROR(SEARCH("_probe",AL48)))</formula>
    </cfRule>
    <cfRule type="cellIs" dxfId="3065" priority="1138" operator="equal">
      <formula>"TC_VDDQ"</formula>
    </cfRule>
    <cfRule type="cellIs" dxfId="3064" priority="1139" operator="equal">
      <formula>"VDD"</formula>
    </cfRule>
    <cfRule type="cellIs" dxfId="3063" priority="1140" operator="equal">
      <formula>"VCCIO"</formula>
    </cfRule>
    <cfRule type="cellIs" dxfId="3062" priority="1141" operator="equal">
      <formula>"VSS"</formula>
    </cfRule>
    <cfRule type="containsText" dxfId="3061" priority="1142" operator="containsText" text="TX">
      <formula>NOT(ISERROR(SEARCH("TX",AL48)))</formula>
    </cfRule>
    <cfRule type="containsText" dxfId="3060" priority="1143" operator="containsText" text="RX">
      <formula>NOT(ISERROR(SEARCH("RX",AL48)))</formula>
    </cfRule>
    <cfRule type="cellIs" dxfId="3059" priority="1144" operator="equal">
      <formula>"NC"</formula>
    </cfRule>
    <cfRule type="cellIs" dxfId="3058" priority="1145" stopIfTrue="1" operator="equal">
      <formula>"VDDA"</formula>
    </cfRule>
    <cfRule type="cellIs" dxfId="3057" priority="1146" operator="equal">
      <formula>"VCCIO"</formula>
    </cfRule>
    <cfRule type="cellIs" dxfId="3056" priority="1147" operator="equal">
      <formula>"VSS"</formula>
    </cfRule>
    <cfRule type="containsText" dxfId="3055" priority="1148" operator="containsText" text="TX">
      <formula>NOT(ISERROR(SEARCH("TX",AL48)))</formula>
    </cfRule>
    <cfRule type="containsText" dxfId="3054" priority="1149" operator="containsText" text="RX">
      <formula>NOT(ISERROR(SEARCH("RX",AL48)))</formula>
    </cfRule>
  </conditionalFormatting>
  <conditionalFormatting sqref="AV48:AV50 AV52:AV58">
    <cfRule type="containsText" dxfId="3053" priority="1124" operator="containsText" text="_probe">
      <formula>NOT(ISERROR(SEARCH("_probe",AV48)))</formula>
    </cfRule>
    <cfRule type="cellIs" dxfId="3052" priority="1125" operator="equal">
      <formula>"TC_VDDQ"</formula>
    </cfRule>
    <cfRule type="cellIs" dxfId="3051" priority="1126" operator="equal">
      <formula>"VDD"</formula>
    </cfRule>
    <cfRule type="cellIs" dxfId="3050" priority="1127" operator="equal">
      <formula>"VCCIO"</formula>
    </cfRule>
    <cfRule type="cellIs" dxfId="3049" priority="1128" operator="equal">
      <formula>"VSS"</formula>
    </cfRule>
    <cfRule type="containsText" dxfId="3048" priority="1129" operator="containsText" text="TX">
      <formula>NOT(ISERROR(SEARCH("TX",AV48)))</formula>
    </cfRule>
    <cfRule type="containsText" dxfId="3047" priority="1130" operator="containsText" text="RX">
      <formula>NOT(ISERROR(SEARCH("RX",AV48)))</formula>
    </cfRule>
    <cfRule type="cellIs" dxfId="3046" priority="1131" operator="equal">
      <formula>"NC"</formula>
    </cfRule>
    <cfRule type="cellIs" dxfId="3045" priority="1132" stopIfTrue="1" operator="equal">
      <formula>"VDDA"</formula>
    </cfRule>
    <cfRule type="cellIs" dxfId="3044" priority="1133" operator="equal">
      <formula>"VCCIO"</formula>
    </cfRule>
    <cfRule type="cellIs" dxfId="3043" priority="1134" operator="equal">
      <formula>"VSS"</formula>
    </cfRule>
    <cfRule type="containsText" dxfId="3042" priority="1135" operator="containsText" text="TX">
      <formula>NOT(ISERROR(SEARCH("TX",AV48)))</formula>
    </cfRule>
    <cfRule type="containsText" dxfId="3041" priority="1136" operator="containsText" text="RX">
      <formula>NOT(ISERROR(SEARCH("RX",AV48)))</formula>
    </cfRule>
  </conditionalFormatting>
  <conditionalFormatting sqref="BF48:BF50 BF52:BF58">
    <cfRule type="containsText" dxfId="3040" priority="1111" operator="containsText" text="_probe">
      <formula>NOT(ISERROR(SEARCH("_probe",BF48)))</formula>
    </cfRule>
    <cfRule type="cellIs" dxfId="3039" priority="1112" operator="equal">
      <formula>"TC_VDDQ"</formula>
    </cfRule>
    <cfRule type="cellIs" dxfId="3038" priority="1113" operator="equal">
      <formula>"VDD"</formula>
    </cfRule>
    <cfRule type="cellIs" dxfId="3037" priority="1114" operator="equal">
      <formula>"VCCIO"</formula>
    </cfRule>
    <cfRule type="cellIs" dxfId="3036" priority="1115" operator="equal">
      <formula>"VSS"</formula>
    </cfRule>
    <cfRule type="containsText" dxfId="3035" priority="1116" operator="containsText" text="TX">
      <formula>NOT(ISERROR(SEARCH("TX",BF48)))</formula>
    </cfRule>
    <cfRule type="containsText" dxfId="3034" priority="1117" operator="containsText" text="RX">
      <formula>NOT(ISERROR(SEARCH("RX",BF48)))</formula>
    </cfRule>
    <cfRule type="cellIs" dxfId="3033" priority="1118" operator="equal">
      <formula>"NC"</formula>
    </cfRule>
    <cfRule type="cellIs" dxfId="3032" priority="1119" stopIfTrue="1" operator="equal">
      <formula>"VDDA"</formula>
    </cfRule>
    <cfRule type="cellIs" dxfId="3031" priority="1120" operator="equal">
      <formula>"VCCIO"</formula>
    </cfRule>
    <cfRule type="cellIs" dxfId="3030" priority="1121" operator="equal">
      <formula>"VSS"</formula>
    </cfRule>
    <cfRule type="containsText" dxfId="3029" priority="1122" operator="containsText" text="TX">
      <formula>NOT(ISERROR(SEARCH("TX",BF48)))</formula>
    </cfRule>
    <cfRule type="containsText" dxfId="3028" priority="1123" operator="containsText" text="RX">
      <formula>NOT(ISERROR(SEARCH("RX",BF48)))</formula>
    </cfRule>
  </conditionalFormatting>
  <conditionalFormatting sqref="BP48:BP50 BP52:BP58">
    <cfRule type="containsText" dxfId="3027" priority="1098" operator="containsText" text="_probe">
      <formula>NOT(ISERROR(SEARCH("_probe",BP48)))</formula>
    </cfRule>
    <cfRule type="cellIs" dxfId="3026" priority="1099" operator="equal">
      <formula>"TC_VDDQ"</formula>
    </cfRule>
    <cfRule type="cellIs" dxfId="3025" priority="1100" operator="equal">
      <formula>"VDD"</formula>
    </cfRule>
    <cfRule type="cellIs" dxfId="3024" priority="1101" operator="equal">
      <formula>"VCCIO"</formula>
    </cfRule>
    <cfRule type="cellIs" dxfId="3023" priority="1102" operator="equal">
      <formula>"VSS"</formula>
    </cfRule>
    <cfRule type="containsText" dxfId="3022" priority="1103" operator="containsText" text="TX">
      <formula>NOT(ISERROR(SEARCH("TX",BP48)))</formula>
    </cfRule>
    <cfRule type="containsText" dxfId="3021" priority="1104" operator="containsText" text="RX">
      <formula>NOT(ISERROR(SEARCH("RX",BP48)))</formula>
    </cfRule>
    <cfRule type="cellIs" dxfId="3020" priority="1105" operator="equal">
      <formula>"NC"</formula>
    </cfRule>
    <cfRule type="cellIs" dxfId="3019" priority="1106" stopIfTrue="1" operator="equal">
      <formula>"VDDA"</formula>
    </cfRule>
    <cfRule type="cellIs" dxfId="3018" priority="1107" operator="equal">
      <formula>"VCCIO"</formula>
    </cfRule>
    <cfRule type="cellIs" dxfId="3017" priority="1108" operator="equal">
      <formula>"VSS"</formula>
    </cfRule>
    <cfRule type="containsText" dxfId="3016" priority="1109" operator="containsText" text="TX">
      <formula>NOT(ISERROR(SEARCH("TX",BP48)))</formula>
    </cfRule>
    <cfRule type="containsText" dxfId="3015" priority="1110" operator="containsText" text="RX">
      <formula>NOT(ISERROR(SEARCH("RX",BP48)))</formula>
    </cfRule>
  </conditionalFormatting>
  <conditionalFormatting sqref="BZ48:BZ50 BZ52:BZ58">
    <cfRule type="containsText" dxfId="3014" priority="1085" operator="containsText" text="_probe">
      <formula>NOT(ISERROR(SEARCH("_probe",BZ48)))</formula>
    </cfRule>
    <cfRule type="cellIs" dxfId="3013" priority="1086" operator="equal">
      <formula>"TC_VDDQ"</formula>
    </cfRule>
    <cfRule type="cellIs" dxfId="3012" priority="1087" operator="equal">
      <formula>"VDD"</formula>
    </cfRule>
    <cfRule type="cellIs" dxfId="3011" priority="1088" operator="equal">
      <formula>"VCCIO"</formula>
    </cfRule>
    <cfRule type="cellIs" dxfId="3010" priority="1089" operator="equal">
      <formula>"VSS"</formula>
    </cfRule>
    <cfRule type="containsText" dxfId="3009" priority="1090" operator="containsText" text="TX">
      <formula>NOT(ISERROR(SEARCH("TX",BZ48)))</formula>
    </cfRule>
    <cfRule type="containsText" dxfId="3008" priority="1091" operator="containsText" text="RX">
      <formula>NOT(ISERROR(SEARCH("RX",BZ48)))</formula>
    </cfRule>
    <cfRule type="cellIs" dxfId="3007" priority="1092" operator="equal">
      <formula>"NC"</formula>
    </cfRule>
    <cfRule type="cellIs" dxfId="3006" priority="1093" stopIfTrue="1" operator="equal">
      <formula>"VDDA"</formula>
    </cfRule>
    <cfRule type="cellIs" dxfId="3005" priority="1094" operator="equal">
      <formula>"VCCIO"</formula>
    </cfRule>
    <cfRule type="cellIs" dxfId="3004" priority="1095" operator="equal">
      <formula>"VSS"</formula>
    </cfRule>
    <cfRule type="containsText" dxfId="3003" priority="1096" operator="containsText" text="TX">
      <formula>NOT(ISERROR(SEARCH("TX",BZ48)))</formula>
    </cfRule>
    <cfRule type="containsText" dxfId="3002" priority="1097" operator="containsText" text="RX">
      <formula>NOT(ISERROR(SEARCH("RX",BZ48)))</formula>
    </cfRule>
  </conditionalFormatting>
  <conditionalFormatting sqref="CL48:CL50 CL52:CL58">
    <cfRule type="containsText" dxfId="3001" priority="1072" operator="containsText" text="_probe">
      <formula>NOT(ISERROR(SEARCH("_probe",CL48)))</formula>
    </cfRule>
    <cfRule type="cellIs" dxfId="3000" priority="1073" operator="equal">
      <formula>"TC_VDDQ"</formula>
    </cfRule>
    <cfRule type="cellIs" dxfId="2999" priority="1074" operator="equal">
      <formula>"VDD"</formula>
    </cfRule>
    <cfRule type="cellIs" dxfId="2998" priority="1075" operator="equal">
      <formula>"VCCIO"</formula>
    </cfRule>
    <cfRule type="cellIs" dxfId="2997" priority="1076" operator="equal">
      <formula>"VSS"</formula>
    </cfRule>
    <cfRule type="containsText" dxfId="2996" priority="1077" operator="containsText" text="TX">
      <formula>NOT(ISERROR(SEARCH("TX",CL48)))</formula>
    </cfRule>
    <cfRule type="containsText" dxfId="2995" priority="1078" operator="containsText" text="RX">
      <formula>NOT(ISERROR(SEARCH("RX",CL48)))</formula>
    </cfRule>
    <cfRule type="cellIs" dxfId="2994" priority="1079" operator="equal">
      <formula>"NC"</formula>
    </cfRule>
    <cfRule type="cellIs" dxfId="2993" priority="1080" stopIfTrue="1" operator="equal">
      <formula>"VDDA"</formula>
    </cfRule>
    <cfRule type="cellIs" dxfId="2992" priority="1081" operator="equal">
      <formula>"VCCIO"</formula>
    </cfRule>
    <cfRule type="cellIs" dxfId="2991" priority="1082" operator="equal">
      <formula>"VSS"</formula>
    </cfRule>
    <cfRule type="containsText" dxfId="2990" priority="1083" operator="containsText" text="TX">
      <formula>NOT(ISERROR(SEARCH("TX",CL48)))</formula>
    </cfRule>
    <cfRule type="containsText" dxfId="2989" priority="1084" operator="containsText" text="RX">
      <formula>NOT(ISERROR(SEARCH("RX",CL48)))</formula>
    </cfRule>
  </conditionalFormatting>
  <conditionalFormatting sqref="K23">
    <cfRule type="containsText" dxfId="2988" priority="1064" operator="containsText" text="_probe">
      <formula>NOT(ISERROR(SEARCH("_probe",K23)))</formula>
    </cfRule>
    <cfRule type="cellIs" dxfId="2987" priority="1065" operator="equal">
      <formula>"TC_VDDQ"</formula>
    </cfRule>
    <cfRule type="cellIs" dxfId="2986" priority="1066" operator="equal">
      <formula>"NC"</formula>
    </cfRule>
    <cfRule type="cellIs" dxfId="2985" priority="1067" operator="equal">
      <formula>"VDD"</formula>
    </cfRule>
    <cfRule type="cellIs" dxfId="2984" priority="1068" operator="equal">
      <formula>"VCCIO"</formula>
    </cfRule>
    <cfRule type="cellIs" dxfId="2983" priority="1069" operator="equal">
      <formula>"VSS"</formula>
    </cfRule>
    <cfRule type="containsText" dxfId="2982" priority="1070" operator="containsText" text="TX">
      <formula>NOT(ISERROR(SEARCH("TX",K23)))</formula>
    </cfRule>
    <cfRule type="containsText" dxfId="2981" priority="1071" operator="containsText" text="RX">
      <formula>NOT(ISERROR(SEARCH("RX",K23)))</formula>
    </cfRule>
  </conditionalFormatting>
  <conditionalFormatting sqref="M23">
    <cfRule type="containsText" dxfId="2980" priority="1056" operator="containsText" text="_probe">
      <formula>NOT(ISERROR(SEARCH("_probe",M23)))</formula>
    </cfRule>
    <cfRule type="cellIs" dxfId="2979" priority="1057" operator="equal">
      <formula>"TC_VDDQ"</formula>
    </cfRule>
    <cfRule type="cellIs" dxfId="2978" priority="1058" operator="equal">
      <formula>"NC"</formula>
    </cfRule>
    <cfRule type="cellIs" dxfId="2977" priority="1059" operator="equal">
      <formula>"VDD"</formula>
    </cfRule>
    <cfRule type="cellIs" dxfId="2976" priority="1060" operator="equal">
      <formula>"VCCIO"</formula>
    </cfRule>
    <cfRule type="cellIs" dxfId="2975" priority="1061" operator="equal">
      <formula>"VSS"</formula>
    </cfRule>
    <cfRule type="containsText" dxfId="2974" priority="1062" operator="containsText" text="TX">
      <formula>NOT(ISERROR(SEARCH("TX",M23)))</formula>
    </cfRule>
    <cfRule type="containsText" dxfId="2973" priority="1063" operator="containsText" text="RX">
      <formula>NOT(ISERROR(SEARCH("RX",M23)))</formula>
    </cfRule>
  </conditionalFormatting>
  <conditionalFormatting sqref="L22">
    <cfRule type="containsText" dxfId="2972" priority="1048" operator="containsText" text="_probe">
      <formula>NOT(ISERROR(SEARCH("_probe",L22)))</formula>
    </cfRule>
    <cfRule type="cellIs" dxfId="2971" priority="1049" operator="equal">
      <formula>"TC_VDDQ"</formula>
    </cfRule>
    <cfRule type="cellIs" dxfId="2970" priority="1050" operator="equal">
      <formula>"NC"</formula>
    </cfRule>
    <cfRule type="cellIs" dxfId="2969" priority="1051" operator="equal">
      <formula>"VDD"</formula>
    </cfRule>
    <cfRule type="cellIs" dxfId="2968" priority="1052" operator="equal">
      <formula>"VCCIO"</formula>
    </cfRule>
    <cfRule type="cellIs" dxfId="2967" priority="1053" operator="equal">
      <formula>"VSS"</formula>
    </cfRule>
    <cfRule type="containsText" dxfId="2966" priority="1054" operator="containsText" text="TX">
      <formula>NOT(ISERROR(SEARCH("TX",L22)))</formula>
    </cfRule>
    <cfRule type="containsText" dxfId="2965" priority="1055" operator="containsText" text="RX">
      <formula>NOT(ISERROR(SEARCH("RX",L22)))</formula>
    </cfRule>
  </conditionalFormatting>
  <conditionalFormatting sqref="S21">
    <cfRule type="containsText" dxfId="2964" priority="622" operator="containsText" text="_probe">
      <formula>NOT(ISERROR(SEARCH("_probe",S21)))</formula>
    </cfRule>
    <cfRule type="cellIs" dxfId="2963" priority="623" operator="equal">
      <formula>"TC_VDDQ"</formula>
    </cfRule>
    <cfRule type="cellIs" dxfId="2962" priority="624" operator="equal">
      <formula>"NC"</formula>
    </cfRule>
    <cfRule type="cellIs" dxfId="2961" priority="625" operator="equal">
      <formula>"VDD"</formula>
    </cfRule>
    <cfRule type="cellIs" dxfId="2960" priority="626" operator="equal">
      <formula>"VCCIO"</formula>
    </cfRule>
    <cfRule type="cellIs" dxfId="2959" priority="627" operator="equal">
      <formula>"VSS"</formula>
    </cfRule>
    <cfRule type="containsText" dxfId="2958" priority="628" operator="containsText" text="TX">
      <formula>NOT(ISERROR(SEARCH("TX",S21)))</formula>
    </cfRule>
    <cfRule type="containsText" dxfId="2957" priority="629" operator="containsText" text="RX">
      <formula>NOT(ISERROR(SEARCH("RX",S21)))</formula>
    </cfRule>
    <cfRule type="containsText" dxfId="2956" priority="1040" operator="containsText" text="_probe">
      <formula>NOT(ISERROR(SEARCH("_probe",S21)))</formula>
    </cfRule>
    <cfRule type="cellIs" dxfId="2955" priority="1041" operator="equal">
      <formula>"TC_VDDQ"</formula>
    </cfRule>
    <cfRule type="cellIs" dxfId="2954" priority="1042" operator="equal">
      <formula>"NC"</formula>
    </cfRule>
    <cfRule type="cellIs" dxfId="2953" priority="1043" operator="equal">
      <formula>"VDD"</formula>
    </cfRule>
    <cfRule type="cellIs" dxfId="2952" priority="1044" operator="equal">
      <formula>"VCCIO"</formula>
    </cfRule>
    <cfRule type="cellIs" dxfId="2951" priority="1045" operator="equal">
      <formula>"VSS"</formula>
    </cfRule>
    <cfRule type="containsText" dxfId="2950" priority="1046" operator="containsText" text="TX">
      <formula>NOT(ISERROR(SEARCH("TX",S21)))</formula>
    </cfRule>
    <cfRule type="containsText" dxfId="2949" priority="1047" operator="containsText" text="RX">
      <formula>NOT(ISERROR(SEARCH("RX",S21)))</formula>
    </cfRule>
  </conditionalFormatting>
  <conditionalFormatting sqref="T22">
    <cfRule type="containsText" dxfId="2948" priority="630" operator="containsText" text="_probe">
      <formula>NOT(ISERROR(SEARCH("_probe",T22)))</formula>
    </cfRule>
    <cfRule type="cellIs" dxfId="2947" priority="631" operator="equal">
      <formula>"TC_VDDQ"</formula>
    </cfRule>
    <cfRule type="cellIs" dxfId="2946" priority="632" operator="equal">
      <formula>"NC"</formula>
    </cfRule>
    <cfRule type="cellIs" dxfId="2945" priority="633" operator="equal">
      <formula>"VDD"</formula>
    </cfRule>
    <cfRule type="cellIs" dxfId="2944" priority="634" operator="equal">
      <formula>"VCCIO"</formula>
    </cfRule>
    <cfRule type="cellIs" dxfId="2943" priority="635" operator="equal">
      <formula>"VSS"</formula>
    </cfRule>
    <cfRule type="containsText" dxfId="2942" priority="636" operator="containsText" text="TX">
      <formula>NOT(ISERROR(SEARCH("TX",T22)))</formula>
    </cfRule>
    <cfRule type="containsText" dxfId="2941" priority="637" operator="containsText" text="RX">
      <formula>NOT(ISERROR(SEARCH("RX",T22)))</formula>
    </cfRule>
    <cfRule type="cellIs" dxfId="2940" priority="1035" stopIfTrue="1" operator="equal">
      <formula>"VDDA"</formula>
    </cfRule>
    <cfRule type="cellIs" dxfId="2939" priority="1036" operator="equal">
      <formula>"VCCIO"</formula>
    </cfRule>
    <cfRule type="cellIs" dxfId="2938" priority="1037" operator="equal">
      <formula>"VSS"</formula>
    </cfRule>
    <cfRule type="containsText" dxfId="2937" priority="1038" operator="containsText" text="TX">
      <formula>NOT(ISERROR(SEARCH("TX",T22)))</formula>
    </cfRule>
    <cfRule type="containsText" dxfId="2936" priority="1039" operator="containsText" text="RX">
      <formula>NOT(ISERROR(SEARCH("RX",T22)))</formula>
    </cfRule>
  </conditionalFormatting>
  <conditionalFormatting sqref="R22">
    <cfRule type="containsText" dxfId="2935" priority="638" operator="containsText" text="_probe">
      <formula>NOT(ISERROR(SEARCH("_probe",R22)))</formula>
    </cfRule>
    <cfRule type="cellIs" dxfId="2934" priority="639" operator="equal">
      <formula>"TC_VDDQ"</formula>
    </cfRule>
    <cfRule type="cellIs" dxfId="2933" priority="640" operator="equal">
      <formula>"NC"</formula>
    </cfRule>
    <cfRule type="cellIs" dxfId="2932" priority="641" operator="equal">
      <formula>"VDD"</formula>
    </cfRule>
    <cfRule type="cellIs" dxfId="2931" priority="642" operator="equal">
      <formula>"VCCIO"</formula>
    </cfRule>
    <cfRule type="cellIs" dxfId="2930" priority="643" operator="equal">
      <formula>"VSS"</formula>
    </cfRule>
    <cfRule type="containsText" dxfId="2929" priority="644" operator="containsText" text="TX">
      <formula>NOT(ISERROR(SEARCH("TX",R22)))</formula>
    </cfRule>
    <cfRule type="containsText" dxfId="2928" priority="645" operator="containsText" text="RX">
      <formula>NOT(ISERROR(SEARCH("RX",R22)))</formula>
    </cfRule>
    <cfRule type="cellIs" dxfId="2927" priority="1030" stopIfTrue="1" operator="equal">
      <formula>"VDDA"</formula>
    </cfRule>
    <cfRule type="cellIs" dxfId="2926" priority="1031" operator="equal">
      <formula>"VCCIO"</formula>
    </cfRule>
    <cfRule type="cellIs" dxfId="2925" priority="1032" operator="equal">
      <formula>"VSS"</formula>
    </cfRule>
    <cfRule type="containsText" dxfId="2924" priority="1033" operator="containsText" text="TX">
      <formula>NOT(ISERROR(SEARCH("TX",R22)))</formula>
    </cfRule>
    <cfRule type="containsText" dxfId="2923" priority="1034" operator="containsText" text="RX">
      <formula>NOT(ISERROR(SEARCH("RX",R22)))</formula>
    </cfRule>
  </conditionalFormatting>
  <conditionalFormatting sqref="S31:S37">
    <cfRule type="containsText" dxfId="2922" priority="1025" operator="containsText" text="VDD">
      <formula>NOT(ISERROR(SEARCH("VDD",S31)))</formula>
    </cfRule>
    <cfRule type="cellIs" dxfId="2921" priority="1026" operator="equal">
      <formula>"VCCIO"</formula>
    </cfRule>
    <cfRule type="cellIs" dxfId="2920" priority="1027" operator="equal">
      <formula>"VSS"</formula>
    </cfRule>
    <cfRule type="containsText" dxfId="2919" priority="1028" operator="containsText" text="TX">
      <formula>NOT(ISERROR(SEARCH("TX",S31)))</formula>
    </cfRule>
    <cfRule type="containsText" dxfId="2918" priority="1029" operator="containsText" text="RX">
      <formula>NOT(ISERROR(SEARCH("RX",S31)))</formula>
    </cfRule>
  </conditionalFormatting>
  <conditionalFormatting sqref="S27:S30">
    <cfRule type="containsText" dxfId="2917" priority="1017" operator="containsText" text="_probe">
      <formula>NOT(ISERROR(SEARCH("_probe",S27)))</formula>
    </cfRule>
    <cfRule type="cellIs" dxfId="2916" priority="1018" operator="equal">
      <formula>"TC_VDDQ"</formula>
    </cfRule>
    <cfRule type="cellIs" dxfId="2915" priority="1019" operator="equal">
      <formula>"VDD"</formula>
    </cfRule>
    <cfRule type="cellIs" dxfId="2914" priority="1020" operator="equal">
      <formula>"VCCIO"</formula>
    </cfRule>
    <cfRule type="cellIs" dxfId="2913" priority="1021" operator="equal">
      <formula>"VSS"</formula>
    </cfRule>
    <cfRule type="containsText" dxfId="2912" priority="1022" operator="containsText" text="TX">
      <formula>NOT(ISERROR(SEARCH("TX",S27)))</formula>
    </cfRule>
    <cfRule type="containsText" dxfId="2911" priority="1023" operator="containsText" text="RX">
      <formula>NOT(ISERROR(SEARCH("RX",S27)))</formula>
    </cfRule>
    <cfRule type="cellIs" dxfId="2910" priority="1024" operator="equal">
      <formula>"NC"</formula>
    </cfRule>
  </conditionalFormatting>
  <conditionalFormatting sqref="AC31:AC37">
    <cfRule type="containsText" dxfId="2909" priority="1012" operator="containsText" text="VDD">
      <formula>NOT(ISERROR(SEARCH("VDD",AC31)))</formula>
    </cfRule>
    <cfRule type="cellIs" dxfId="2908" priority="1013" operator="equal">
      <formula>"VCCIO"</formula>
    </cfRule>
    <cfRule type="cellIs" dxfId="2907" priority="1014" operator="equal">
      <formula>"VSS"</formula>
    </cfRule>
    <cfRule type="containsText" dxfId="2906" priority="1015" operator="containsText" text="TX">
      <formula>NOT(ISERROR(SEARCH("TX",AC31)))</formula>
    </cfRule>
    <cfRule type="containsText" dxfId="2905" priority="1016" operator="containsText" text="RX">
      <formula>NOT(ISERROR(SEARCH("RX",AC31)))</formula>
    </cfRule>
  </conditionalFormatting>
  <conditionalFormatting sqref="AC27:AC30">
    <cfRule type="containsText" dxfId="2904" priority="999" operator="containsText" text="_probe">
      <formula>NOT(ISERROR(SEARCH("_probe",AC27)))</formula>
    </cfRule>
    <cfRule type="cellIs" dxfId="2903" priority="1000" operator="equal">
      <formula>"TC_VDDQ"</formula>
    </cfRule>
    <cfRule type="cellIs" dxfId="2902" priority="1001" operator="equal">
      <formula>"VDD"</formula>
    </cfRule>
    <cfRule type="cellIs" dxfId="2901" priority="1002" operator="equal">
      <formula>"VCCIO"</formula>
    </cfRule>
    <cfRule type="cellIs" dxfId="2900" priority="1003" operator="equal">
      <formula>"VSS"</formula>
    </cfRule>
    <cfRule type="containsText" dxfId="2899" priority="1004" operator="containsText" text="TX">
      <formula>NOT(ISERROR(SEARCH("TX",AC27)))</formula>
    </cfRule>
    <cfRule type="containsText" dxfId="2898" priority="1005" operator="containsText" text="RX">
      <formula>NOT(ISERROR(SEARCH("RX",AC27)))</formula>
    </cfRule>
    <cfRule type="cellIs" dxfId="2897" priority="1006" operator="equal">
      <formula>"NC"</formula>
    </cfRule>
    <cfRule type="cellIs" dxfId="2896" priority="1007" stopIfTrue="1" operator="equal">
      <formula>"VDDA"</formula>
    </cfRule>
    <cfRule type="cellIs" dxfId="2895" priority="1008" operator="equal">
      <formula>"VCCIO"</formula>
    </cfRule>
    <cfRule type="cellIs" dxfId="2894" priority="1009" operator="equal">
      <formula>"VSS"</formula>
    </cfRule>
    <cfRule type="containsText" dxfId="2893" priority="1010" operator="containsText" text="TX">
      <formula>NOT(ISERROR(SEARCH("TX",AC27)))</formula>
    </cfRule>
    <cfRule type="containsText" dxfId="2892" priority="1011" operator="containsText" text="RX">
      <formula>NOT(ISERROR(SEARCH("RX",AC27)))</formula>
    </cfRule>
  </conditionalFormatting>
  <conditionalFormatting sqref="AM31:AM37">
    <cfRule type="containsText" dxfId="2891" priority="994" operator="containsText" text="VDD">
      <formula>NOT(ISERROR(SEARCH("VDD",AM31)))</formula>
    </cfRule>
    <cfRule type="cellIs" dxfId="2890" priority="995" operator="equal">
      <formula>"VCCIO"</formula>
    </cfRule>
    <cfRule type="cellIs" dxfId="2889" priority="996" operator="equal">
      <formula>"VSS"</formula>
    </cfRule>
    <cfRule type="containsText" dxfId="2888" priority="997" operator="containsText" text="TX">
      <formula>NOT(ISERROR(SEARCH("TX",AM31)))</formula>
    </cfRule>
    <cfRule type="containsText" dxfId="2887" priority="998" operator="containsText" text="RX">
      <formula>NOT(ISERROR(SEARCH("RX",AM31)))</formula>
    </cfRule>
  </conditionalFormatting>
  <conditionalFormatting sqref="AM27:AM30">
    <cfRule type="containsText" dxfId="2886" priority="981" operator="containsText" text="_probe">
      <formula>NOT(ISERROR(SEARCH("_probe",AM27)))</formula>
    </cfRule>
    <cfRule type="cellIs" dxfId="2885" priority="982" operator="equal">
      <formula>"TC_VDDQ"</formula>
    </cfRule>
    <cfRule type="cellIs" dxfId="2884" priority="983" operator="equal">
      <formula>"VDD"</formula>
    </cfRule>
    <cfRule type="cellIs" dxfId="2883" priority="984" operator="equal">
      <formula>"VCCIO"</formula>
    </cfRule>
    <cfRule type="cellIs" dxfId="2882" priority="985" operator="equal">
      <formula>"VSS"</formula>
    </cfRule>
    <cfRule type="containsText" dxfId="2881" priority="986" operator="containsText" text="TX">
      <formula>NOT(ISERROR(SEARCH("TX",AM27)))</formula>
    </cfRule>
    <cfRule type="containsText" dxfId="2880" priority="987" operator="containsText" text="RX">
      <formula>NOT(ISERROR(SEARCH("RX",AM27)))</formula>
    </cfRule>
    <cfRule type="cellIs" dxfId="2879" priority="988" operator="equal">
      <formula>"NC"</formula>
    </cfRule>
    <cfRule type="cellIs" dxfId="2878" priority="989" stopIfTrue="1" operator="equal">
      <formula>"VDDA"</formula>
    </cfRule>
    <cfRule type="cellIs" dxfId="2877" priority="990" operator="equal">
      <formula>"VCCIO"</formula>
    </cfRule>
    <cfRule type="cellIs" dxfId="2876" priority="991" operator="equal">
      <formula>"VSS"</formula>
    </cfRule>
    <cfRule type="containsText" dxfId="2875" priority="992" operator="containsText" text="TX">
      <formula>NOT(ISERROR(SEARCH("TX",AM27)))</formula>
    </cfRule>
    <cfRule type="containsText" dxfId="2874" priority="993" operator="containsText" text="RX">
      <formula>NOT(ISERROR(SEARCH("RX",AM27)))</formula>
    </cfRule>
  </conditionalFormatting>
  <conditionalFormatting sqref="AW31:AW37">
    <cfRule type="containsText" dxfId="2873" priority="976" operator="containsText" text="VDD">
      <formula>NOT(ISERROR(SEARCH("VDD",AW31)))</formula>
    </cfRule>
    <cfRule type="cellIs" dxfId="2872" priority="977" operator="equal">
      <formula>"VCCIO"</formula>
    </cfRule>
    <cfRule type="cellIs" dxfId="2871" priority="978" operator="equal">
      <formula>"VSS"</formula>
    </cfRule>
    <cfRule type="containsText" dxfId="2870" priority="979" operator="containsText" text="TX">
      <formula>NOT(ISERROR(SEARCH("TX",AW31)))</formula>
    </cfRule>
    <cfRule type="containsText" dxfId="2869" priority="980" operator="containsText" text="RX">
      <formula>NOT(ISERROR(SEARCH("RX",AW31)))</formula>
    </cfRule>
  </conditionalFormatting>
  <conditionalFormatting sqref="AW27:AW30">
    <cfRule type="containsText" dxfId="2868" priority="968" operator="containsText" text="_probe">
      <formula>NOT(ISERROR(SEARCH("_probe",AW27)))</formula>
    </cfRule>
    <cfRule type="cellIs" dxfId="2867" priority="969" operator="equal">
      <formula>"TC_VDDQ"</formula>
    </cfRule>
    <cfRule type="cellIs" dxfId="2866" priority="970" operator="equal">
      <formula>"VDD"</formula>
    </cfRule>
    <cfRule type="cellIs" dxfId="2865" priority="971" operator="equal">
      <formula>"VCCIO"</formula>
    </cfRule>
    <cfRule type="cellIs" dxfId="2864" priority="972" operator="equal">
      <formula>"VSS"</formula>
    </cfRule>
    <cfRule type="containsText" dxfId="2863" priority="973" operator="containsText" text="TX">
      <formula>NOT(ISERROR(SEARCH("TX",AW27)))</formula>
    </cfRule>
    <cfRule type="containsText" dxfId="2862" priority="974" operator="containsText" text="RX">
      <formula>NOT(ISERROR(SEARCH("RX",AW27)))</formula>
    </cfRule>
    <cfRule type="cellIs" dxfId="2861" priority="975" operator="equal">
      <formula>"NC"</formula>
    </cfRule>
  </conditionalFormatting>
  <conditionalFormatting sqref="BG31:BG37">
    <cfRule type="containsText" dxfId="2860" priority="963" operator="containsText" text="VDD">
      <formula>NOT(ISERROR(SEARCH("VDD",BG31)))</formula>
    </cfRule>
    <cfRule type="cellIs" dxfId="2859" priority="964" operator="equal">
      <formula>"VCCIO"</formula>
    </cfRule>
    <cfRule type="cellIs" dxfId="2858" priority="965" operator="equal">
      <formula>"VSS"</formula>
    </cfRule>
    <cfRule type="containsText" dxfId="2857" priority="966" operator="containsText" text="TX">
      <formula>NOT(ISERROR(SEARCH("TX",BG31)))</formula>
    </cfRule>
    <cfRule type="containsText" dxfId="2856" priority="967" operator="containsText" text="RX">
      <formula>NOT(ISERROR(SEARCH("RX",BG31)))</formula>
    </cfRule>
  </conditionalFormatting>
  <conditionalFormatting sqref="BG27:BG30">
    <cfRule type="containsText" dxfId="2855" priority="950" operator="containsText" text="_probe">
      <formula>NOT(ISERROR(SEARCH("_probe",BG27)))</formula>
    </cfRule>
    <cfRule type="cellIs" dxfId="2854" priority="951" operator="equal">
      <formula>"TC_VDDQ"</formula>
    </cfRule>
    <cfRule type="cellIs" dxfId="2853" priority="952" operator="equal">
      <formula>"VDD"</formula>
    </cfRule>
    <cfRule type="cellIs" dxfId="2852" priority="953" operator="equal">
      <formula>"VCCIO"</formula>
    </cfRule>
    <cfRule type="cellIs" dxfId="2851" priority="954" operator="equal">
      <formula>"VSS"</formula>
    </cfRule>
    <cfRule type="containsText" dxfId="2850" priority="955" operator="containsText" text="TX">
      <formula>NOT(ISERROR(SEARCH("TX",BG27)))</formula>
    </cfRule>
    <cfRule type="containsText" dxfId="2849" priority="956" operator="containsText" text="RX">
      <formula>NOT(ISERROR(SEARCH("RX",BG27)))</formula>
    </cfRule>
    <cfRule type="cellIs" dxfId="2848" priority="957" operator="equal">
      <formula>"NC"</formula>
    </cfRule>
    <cfRule type="cellIs" dxfId="2847" priority="958" stopIfTrue="1" operator="equal">
      <formula>"VDDA"</formula>
    </cfRule>
    <cfRule type="cellIs" dxfId="2846" priority="959" operator="equal">
      <formula>"VCCIO"</formula>
    </cfRule>
    <cfRule type="cellIs" dxfId="2845" priority="960" operator="equal">
      <formula>"VSS"</formula>
    </cfRule>
    <cfRule type="containsText" dxfId="2844" priority="961" operator="containsText" text="TX">
      <formula>NOT(ISERROR(SEARCH("TX",BG27)))</formula>
    </cfRule>
    <cfRule type="containsText" dxfId="2843" priority="962" operator="containsText" text="RX">
      <formula>NOT(ISERROR(SEARCH("RX",BG27)))</formula>
    </cfRule>
  </conditionalFormatting>
  <conditionalFormatting sqref="BQ31:BQ37">
    <cfRule type="containsText" dxfId="2842" priority="945" operator="containsText" text="VDD">
      <formula>NOT(ISERROR(SEARCH("VDD",BQ31)))</formula>
    </cfRule>
    <cfRule type="cellIs" dxfId="2841" priority="946" operator="equal">
      <formula>"VCCIO"</formula>
    </cfRule>
    <cfRule type="cellIs" dxfId="2840" priority="947" operator="equal">
      <formula>"VSS"</formula>
    </cfRule>
    <cfRule type="containsText" dxfId="2839" priority="948" operator="containsText" text="TX">
      <formula>NOT(ISERROR(SEARCH("TX",BQ31)))</formula>
    </cfRule>
    <cfRule type="containsText" dxfId="2838" priority="949" operator="containsText" text="RX">
      <formula>NOT(ISERROR(SEARCH("RX",BQ31)))</formula>
    </cfRule>
  </conditionalFormatting>
  <conditionalFormatting sqref="BQ27:BQ30">
    <cfRule type="containsText" dxfId="2837" priority="932" operator="containsText" text="_probe">
      <formula>NOT(ISERROR(SEARCH("_probe",BQ27)))</formula>
    </cfRule>
    <cfRule type="cellIs" dxfId="2836" priority="933" operator="equal">
      <formula>"TC_VDDQ"</formula>
    </cfRule>
    <cfRule type="cellIs" dxfId="2835" priority="934" operator="equal">
      <formula>"VDD"</formula>
    </cfRule>
    <cfRule type="cellIs" dxfId="2834" priority="935" operator="equal">
      <formula>"VCCIO"</formula>
    </cfRule>
    <cfRule type="cellIs" dxfId="2833" priority="936" operator="equal">
      <formula>"VSS"</formula>
    </cfRule>
    <cfRule type="containsText" dxfId="2832" priority="937" operator="containsText" text="TX">
      <formula>NOT(ISERROR(SEARCH("TX",BQ27)))</formula>
    </cfRule>
    <cfRule type="containsText" dxfId="2831" priority="938" operator="containsText" text="RX">
      <formula>NOT(ISERROR(SEARCH("RX",BQ27)))</formula>
    </cfRule>
    <cfRule type="cellIs" dxfId="2830" priority="939" operator="equal">
      <formula>"NC"</formula>
    </cfRule>
    <cfRule type="cellIs" dxfId="2829" priority="940" stopIfTrue="1" operator="equal">
      <formula>"VDDA"</formula>
    </cfRule>
    <cfRule type="cellIs" dxfId="2828" priority="941" operator="equal">
      <formula>"VCCIO"</formula>
    </cfRule>
    <cfRule type="cellIs" dxfId="2827" priority="942" operator="equal">
      <formula>"VSS"</formula>
    </cfRule>
    <cfRule type="containsText" dxfId="2826" priority="943" operator="containsText" text="TX">
      <formula>NOT(ISERROR(SEARCH("TX",BQ27)))</formula>
    </cfRule>
    <cfRule type="containsText" dxfId="2825" priority="944" operator="containsText" text="RX">
      <formula>NOT(ISERROR(SEARCH("RX",BQ27)))</formula>
    </cfRule>
  </conditionalFormatting>
  <conditionalFormatting sqref="CA31:CA38">
    <cfRule type="containsText" dxfId="2824" priority="927" operator="containsText" text="VDD">
      <formula>NOT(ISERROR(SEARCH("VDD",CA31)))</formula>
    </cfRule>
    <cfRule type="cellIs" dxfId="2823" priority="928" operator="equal">
      <formula>"VCCIO"</formula>
    </cfRule>
    <cfRule type="cellIs" dxfId="2822" priority="929" operator="equal">
      <formula>"VSS"</formula>
    </cfRule>
    <cfRule type="containsText" dxfId="2821" priority="930" operator="containsText" text="TX">
      <formula>NOT(ISERROR(SEARCH("TX",CA31)))</formula>
    </cfRule>
    <cfRule type="containsText" dxfId="2820" priority="931" operator="containsText" text="RX">
      <formula>NOT(ISERROR(SEARCH("RX",CA31)))</formula>
    </cfRule>
  </conditionalFormatting>
  <conditionalFormatting sqref="CA27:CA30">
    <cfRule type="containsText" dxfId="2819" priority="914" operator="containsText" text="_probe">
      <formula>NOT(ISERROR(SEARCH("_probe",CA27)))</formula>
    </cfRule>
    <cfRule type="cellIs" dxfId="2818" priority="915" operator="equal">
      <formula>"TC_VDDQ"</formula>
    </cfRule>
    <cfRule type="cellIs" dxfId="2817" priority="916" operator="equal">
      <formula>"VDD"</formula>
    </cfRule>
    <cfRule type="cellIs" dxfId="2816" priority="917" operator="equal">
      <formula>"VCCIO"</formula>
    </cfRule>
    <cfRule type="cellIs" dxfId="2815" priority="918" operator="equal">
      <formula>"VSS"</formula>
    </cfRule>
    <cfRule type="containsText" dxfId="2814" priority="919" operator="containsText" text="TX">
      <formula>NOT(ISERROR(SEARCH("TX",CA27)))</formula>
    </cfRule>
    <cfRule type="containsText" dxfId="2813" priority="920" operator="containsText" text="RX">
      <formula>NOT(ISERROR(SEARCH("RX",CA27)))</formula>
    </cfRule>
    <cfRule type="cellIs" dxfId="2812" priority="921" operator="equal">
      <formula>"NC"</formula>
    </cfRule>
    <cfRule type="cellIs" dxfId="2811" priority="922" stopIfTrue="1" operator="equal">
      <formula>"VDDA"</formula>
    </cfRule>
    <cfRule type="cellIs" dxfId="2810" priority="923" operator="equal">
      <formula>"VCCIO"</formula>
    </cfRule>
    <cfRule type="cellIs" dxfId="2809" priority="924" operator="equal">
      <formula>"VSS"</formula>
    </cfRule>
    <cfRule type="containsText" dxfId="2808" priority="925" operator="containsText" text="TX">
      <formula>NOT(ISERROR(SEARCH("TX",CA27)))</formula>
    </cfRule>
    <cfRule type="containsText" dxfId="2807" priority="926" operator="containsText" text="RX">
      <formula>NOT(ISERROR(SEARCH("RX",CA27)))</formula>
    </cfRule>
  </conditionalFormatting>
  <conditionalFormatting sqref="CJ25:CJ26 CJ28 CJ30 CJ32 CJ34 CJ36 CJ38 CL32 CL34 CL36 CL38 CN32 CP32">
    <cfRule type="containsText" dxfId="2806" priority="901" operator="containsText" text="_probe">
      <formula>NOT(ISERROR(SEARCH("_probe",CJ25)))</formula>
    </cfRule>
    <cfRule type="cellIs" dxfId="2805" priority="902" operator="equal">
      <formula>"TC_VDDQ"</formula>
    </cfRule>
    <cfRule type="cellIs" dxfId="2804" priority="903" operator="equal">
      <formula>"VDD"</formula>
    </cfRule>
    <cfRule type="cellIs" dxfId="2803" priority="904" operator="equal">
      <formula>"VCCIO"</formula>
    </cfRule>
    <cfRule type="cellIs" dxfId="2802" priority="905" operator="equal">
      <formula>"VSS"</formula>
    </cfRule>
    <cfRule type="containsText" dxfId="2801" priority="906" operator="containsText" text="TX">
      <formula>NOT(ISERROR(SEARCH("TX",CJ25)))</formula>
    </cfRule>
    <cfRule type="containsText" dxfId="2800" priority="907" operator="containsText" text="RX">
      <formula>NOT(ISERROR(SEARCH("RX",CJ25)))</formula>
    </cfRule>
    <cfRule type="cellIs" dxfId="2799" priority="908" operator="equal">
      <formula>"NC"</formula>
    </cfRule>
    <cfRule type="cellIs" dxfId="2798" priority="909" stopIfTrue="1" operator="equal">
      <formula>"VDDA"</formula>
    </cfRule>
    <cfRule type="cellIs" dxfId="2797" priority="910" operator="equal">
      <formula>"VCCIO"</formula>
    </cfRule>
    <cfRule type="cellIs" dxfId="2796" priority="911" operator="equal">
      <formula>"VSS"</formula>
    </cfRule>
    <cfRule type="containsText" dxfId="2795" priority="912" operator="containsText" text="TX">
      <formula>NOT(ISERROR(SEARCH("TX",CJ25)))</formula>
    </cfRule>
    <cfRule type="containsText" dxfId="2794" priority="913" operator="containsText" text="RX">
      <formula>NOT(ISERROR(SEARCH("RX",CJ25)))</formula>
    </cfRule>
  </conditionalFormatting>
  <conditionalFormatting sqref="Y25">
    <cfRule type="containsText" dxfId="2793" priority="617" operator="containsText" text="VDD">
      <formula>NOT(ISERROR(SEARCH("VDD",Y25)))</formula>
    </cfRule>
    <cfRule type="cellIs" dxfId="2792" priority="618" operator="equal">
      <formula>"VCCIO"</formula>
    </cfRule>
    <cfRule type="cellIs" dxfId="2791" priority="619" operator="equal">
      <formula>"VSS"</formula>
    </cfRule>
    <cfRule type="containsText" dxfId="2790" priority="620" operator="containsText" text="TX">
      <formula>NOT(ISERROR(SEARCH("TX",Y25)))</formula>
    </cfRule>
    <cfRule type="containsText" dxfId="2789" priority="621" operator="containsText" text="RX">
      <formula>NOT(ISERROR(SEARCH("RX",Y25)))</formula>
    </cfRule>
    <cfRule type="containsText" dxfId="2788" priority="896" operator="containsText" text="VDD">
      <formula>NOT(ISERROR(SEARCH("VDD",Y25)))</formula>
    </cfRule>
    <cfRule type="cellIs" dxfId="2787" priority="897" operator="equal">
      <formula>"VCCIO"</formula>
    </cfRule>
    <cfRule type="cellIs" dxfId="2786" priority="898" operator="equal">
      <formula>"VSS"</formula>
    </cfRule>
    <cfRule type="containsText" dxfId="2785" priority="899" operator="containsText" text="TX">
      <formula>NOT(ISERROR(SEARCH("TX",Y25)))</formula>
    </cfRule>
    <cfRule type="containsText" dxfId="2784" priority="900" operator="containsText" text="RX">
      <formula>NOT(ISERROR(SEARCH("RX",Y25)))</formula>
    </cfRule>
  </conditionalFormatting>
  <conditionalFormatting sqref="Y23">
    <cfRule type="containsText" dxfId="2783" priority="609" operator="containsText" text="_probe">
      <formula>NOT(ISERROR(SEARCH("_probe",Y23)))</formula>
    </cfRule>
    <cfRule type="cellIs" dxfId="2782" priority="610" operator="equal">
      <formula>"TC_VDDQ"</formula>
    </cfRule>
    <cfRule type="cellIs" dxfId="2781" priority="611" operator="equal">
      <formula>"NC"</formula>
    </cfRule>
    <cfRule type="cellIs" dxfId="2780" priority="612" operator="equal">
      <formula>"VDD"</formula>
    </cfRule>
    <cfRule type="cellIs" dxfId="2779" priority="613" operator="equal">
      <formula>"VCCIO"</formula>
    </cfRule>
    <cfRule type="cellIs" dxfId="2778" priority="614" operator="equal">
      <formula>"VSS"</formula>
    </cfRule>
    <cfRule type="containsText" dxfId="2777" priority="615" operator="containsText" text="TX">
      <formula>NOT(ISERROR(SEARCH("TX",Y23)))</formula>
    </cfRule>
    <cfRule type="containsText" dxfId="2776" priority="616" operator="containsText" text="RX">
      <formula>NOT(ISERROR(SEARCH("RX",Y23)))</formula>
    </cfRule>
    <cfRule type="containsText" dxfId="2775" priority="888" operator="containsText" text="_probe">
      <formula>NOT(ISERROR(SEARCH("_probe",Y23)))</formula>
    </cfRule>
    <cfRule type="cellIs" dxfId="2774" priority="889" operator="equal">
      <formula>"TC_VDDQ"</formula>
    </cfRule>
    <cfRule type="cellIs" dxfId="2773" priority="890" operator="equal">
      <formula>"NC"</formula>
    </cfRule>
    <cfRule type="cellIs" dxfId="2772" priority="891" operator="equal">
      <formula>"VDD"</formula>
    </cfRule>
    <cfRule type="cellIs" dxfId="2771" priority="892" operator="equal">
      <formula>"VCCIO"</formula>
    </cfRule>
    <cfRule type="cellIs" dxfId="2770" priority="893" operator="equal">
      <formula>"VSS"</formula>
    </cfRule>
    <cfRule type="containsText" dxfId="2769" priority="894" operator="containsText" text="TX">
      <formula>NOT(ISERROR(SEARCH("TX",Y23)))</formula>
    </cfRule>
    <cfRule type="containsText" dxfId="2768" priority="895" operator="containsText" text="RX">
      <formula>NOT(ISERROR(SEARCH("RX",Y23)))</formula>
    </cfRule>
  </conditionalFormatting>
  <conditionalFormatting sqref="AA23">
    <cfRule type="containsText" dxfId="2767" priority="601" operator="containsText" text="_probe">
      <formula>NOT(ISERROR(SEARCH("_probe",AA23)))</formula>
    </cfRule>
    <cfRule type="cellIs" dxfId="2766" priority="602" operator="equal">
      <formula>"TC_VDDQ"</formula>
    </cfRule>
    <cfRule type="cellIs" dxfId="2765" priority="603" operator="equal">
      <formula>"NC"</formula>
    </cfRule>
    <cfRule type="cellIs" dxfId="2764" priority="604" operator="equal">
      <formula>"VDD"</formula>
    </cfRule>
    <cfRule type="cellIs" dxfId="2763" priority="605" operator="equal">
      <formula>"VCCIO"</formula>
    </cfRule>
    <cfRule type="cellIs" dxfId="2762" priority="606" operator="equal">
      <formula>"VSS"</formula>
    </cfRule>
    <cfRule type="containsText" dxfId="2761" priority="607" operator="containsText" text="TX">
      <formula>NOT(ISERROR(SEARCH("TX",AA23)))</formula>
    </cfRule>
    <cfRule type="containsText" dxfId="2760" priority="608" operator="containsText" text="RX">
      <formula>NOT(ISERROR(SEARCH("RX",AA23)))</formula>
    </cfRule>
    <cfRule type="containsText" dxfId="2759" priority="880" operator="containsText" text="_probe">
      <formula>NOT(ISERROR(SEARCH("_probe",AA23)))</formula>
    </cfRule>
    <cfRule type="cellIs" dxfId="2758" priority="881" operator="equal">
      <formula>"TC_VDDQ"</formula>
    </cfRule>
    <cfRule type="cellIs" dxfId="2757" priority="882" operator="equal">
      <formula>"NC"</formula>
    </cfRule>
    <cfRule type="cellIs" dxfId="2756" priority="883" operator="equal">
      <formula>"VDD"</formula>
    </cfRule>
    <cfRule type="cellIs" dxfId="2755" priority="884" operator="equal">
      <formula>"VCCIO"</formula>
    </cfRule>
    <cfRule type="cellIs" dxfId="2754" priority="885" operator="equal">
      <formula>"VSS"</formula>
    </cfRule>
    <cfRule type="containsText" dxfId="2753" priority="886" operator="containsText" text="TX">
      <formula>NOT(ISERROR(SEARCH("TX",AA23)))</formula>
    </cfRule>
    <cfRule type="containsText" dxfId="2752" priority="887" operator="containsText" text="RX">
      <formula>NOT(ISERROR(SEARCH("RX",AA23)))</formula>
    </cfRule>
  </conditionalFormatting>
  <conditionalFormatting sqref="Z22">
    <cfRule type="containsText" dxfId="2751" priority="593" operator="containsText" text="_probe">
      <formula>NOT(ISERROR(SEARCH("_probe",Z22)))</formula>
    </cfRule>
    <cfRule type="cellIs" dxfId="2750" priority="594" operator="equal">
      <formula>"TC_VDDQ"</formula>
    </cfRule>
    <cfRule type="cellIs" dxfId="2749" priority="595" operator="equal">
      <formula>"NC"</formula>
    </cfRule>
    <cfRule type="cellIs" dxfId="2748" priority="596" operator="equal">
      <formula>"VDD"</formula>
    </cfRule>
    <cfRule type="cellIs" dxfId="2747" priority="597" operator="equal">
      <formula>"VCCIO"</formula>
    </cfRule>
    <cfRule type="cellIs" dxfId="2746" priority="598" operator="equal">
      <formula>"VSS"</formula>
    </cfRule>
    <cfRule type="containsText" dxfId="2745" priority="599" operator="containsText" text="TX">
      <formula>NOT(ISERROR(SEARCH("TX",Z22)))</formula>
    </cfRule>
    <cfRule type="containsText" dxfId="2744" priority="600" operator="containsText" text="RX">
      <formula>NOT(ISERROR(SEARCH("RX",Z22)))</formula>
    </cfRule>
    <cfRule type="containsText" dxfId="2743" priority="872" operator="containsText" text="_probe">
      <formula>NOT(ISERROR(SEARCH("_probe",Z22)))</formula>
    </cfRule>
    <cfRule type="cellIs" dxfId="2742" priority="873" operator="equal">
      <formula>"TC_VDDQ"</formula>
    </cfRule>
    <cfRule type="cellIs" dxfId="2741" priority="874" operator="equal">
      <formula>"NC"</formula>
    </cfRule>
    <cfRule type="cellIs" dxfId="2740" priority="875" operator="equal">
      <formula>"VDD"</formula>
    </cfRule>
    <cfRule type="cellIs" dxfId="2739" priority="876" operator="equal">
      <formula>"VCCIO"</formula>
    </cfRule>
    <cfRule type="cellIs" dxfId="2738" priority="877" operator="equal">
      <formula>"VSS"</formula>
    </cfRule>
    <cfRule type="containsText" dxfId="2737" priority="878" operator="containsText" text="TX">
      <formula>NOT(ISERROR(SEARCH("TX",Z22)))</formula>
    </cfRule>
    <cfRule type="containsText" dxfId="2736" priority="879" operator="containsText" text="RX">
      <formula>NOT(ISERROR(SEARCH("RX",Z22)))</formula>
    </cfRule>
  </conditionalFormatting>
  <conditionalFormatting sqref="AM25">
    <cfRule type="containsText" dxfId="2735" priority="559" operator="containsText" text="VDD">
      <formula>NOT(ISERROR(SEARCH("VDD",AM25)))</formula>
    </cfRule>
    <cfRule type="cellIs" dxfId="2734" priority="560" operator="equal">
      <formula>"VCCIO"</formula>
    </cfRule>
    <cfRule type="cellIs" dxfId="2733" priority="561" operator="equal">
      <formula>"VSS"</formula>
    </cfRule>
    <cfRule type="containsText" dxfId="2732" priority="562" operator="containsText" text="TX">
      <formula>NOT(ISERROR(SEARCH("TX",AM25)))</formula>
    </cfRule>
    <cfRule type="containsText" dxfId="2731" priority="563" operator="containsText" text="RX">
      <formula>NOT(ISERROR(SEARCH("RX",AM25)))</formula>
    </cfRule>
    <cfRule type="containsText" dxfId="2730" priority="867" operator="containsText" text="VDD">
      <formula>NOT(ISERROR(SEARCH("VDD",AM25)))</formula>
    </cfRule>
    <cfRule type="cellIs" dxfId="2729" priority="868" operator="equal">
      <formula>"VCCIO"</formula>
    </cfRule>
    <cfRule type="cellIs" dxfId="2728" priority="869" operator="equal">
      <formula>"VSS"</formula>
    </cfRule>
    <cfRule type="containsText" dxfId="2727" priority="870" operator="containsText" text="TX">
      <formula>NOT(ISERROR(SEARCH("TX",AM25)))</formula>
    </cfRule>
    <cfRule type="containsText" dxfId="2726" priority="871" operator="containsText" text="RX">
      <formula>NOT(ISERROR(SEARCH("RX",AM25)))</formula>
    </cfRule>
  </conditionalFormatting>
  <conditionalFormatting sqref="AM23">
    <cfRule type="containsText" dxfId="2725" priority="551" operator="containsText" text="_probe">
      <formula>NOT(ISERROR(SEARCH("_probe",AM23)))</formula>
    </cfRule>
    <cfRule type="cellIs" dxfId="2724" priority="552" operator="equal">
      <formula>"TC_VDDQ"</formula>
    </cfRule>
    <cfRule type="cellIs" dxfId="2723" priority="553" operator="equal">
      <formula>"NC"</formula>
    </cfRule>
    <cfRule type="cellIs" dxfId="2722" priority="554" operator="equal">
      <formula>"VDD"</formula>
    </cfRule>
    <cfRule type="cellIs" dxfId="2721" priority="555" operator="equal">
      <formula>"VCCIO"</formula>
    </cfRule>
    <cfRule type="cellIs" dxfId="2720" priority="556" operator="equal">
      <formula>"VSS"</formula>
    </cfRule>
    <cfRule type="containsText" dxfId="2719" priority="557" operator="containsText" text="TX">
      <formula>NOT(ISERROR(SEARCH("TX",AM23)))</formula>
    </cfRule>
    <cfRule type="containsText" dxfId="2718" priority="558" operator="containsText" text="RX">
      <formula>NOT(ISERROR(SEARCH("RX",AM23)))</formula>
    </cfRule>
    <cfRule type="containsText" dxfId="2717" priority="859" operator="containsText" text="_probe">
      <formula>NOT(ISERROR(SEARCH("_probe",AM23)))</formula>
    </cfRule>
    <cfRule type="cellIs" dxfId="2716" priority="860" operator="equal">
      <formula>"TC_VDDQ"</formula>
    </cfRule>
    <cfRule type="cellIs" dxfId="2715" priority="861" operator="equal">
      <formula>"NC"</formula>
    </cfRule>
    <cfRule type="cellIs" dxfId="2714" priority="862" operator="equal">
      <formula>"VDD"</formula>
    </cfRule>
    <cfRule type="cellIs" dxfId="2713" priority="863" operator="equal">
      <formula>"VCCIO"</formula>
    </cfRule>
    <cfRule type="cellIs" dxfId="2712" priority="864" operator="equal">
      <formula>"VSS"</formula>
    </cfRule>
    <cfRule type="containsText" dxfId="2711" priority="865" operator="containsText" text="TX">
      <formula>NOT(ISERROR(SEARCH("TX",AM23)))</formula>
    </cfRule>
    <cfRule type="containsText" dxfId="2710" priority="866" operator="containsText" text="RX">
      <formula>NOT(ISERROR(SEARCH("RX",AM23)))</formula>
    </cfRule>
  </conditionalFormatting>
  <conditionalFormatting sqref="AO23">
    <cfRule type="containsText" dxfId="2709" priority="543" operator="containsText" text="_probe">
      <formula>NOT(ISERROR(SEARCH("_probe",AO23)))</formula>
    </cfRule>
    <cfRule type="cellIs" dxfId="2708" priority="544" operator="equal">
      <formula>"TC_VDDQ"</formula>
    </cfRule>
    <cfRule type="cellIs" dxfId="2707" priority="545" operator="equal">
      <formula>"NC"</formula>
    </cfRule>
    <cfRule type="cellIs" dxfId="2706" priority="546" operator="equal">
      <formula>"VDD"</formula>
    </cfRule>
    <cfRule type="cellIs" dxfId="2705" priority="547" operator="equal">
      <formula>"VCCIO"</formula>
    </cfRule>
    <cfRule type="cellIs" dxfId="2704" priority="548" operator="equal">
      <formula>"VSS"</formula>
    </cfRule>
    <cfRule type="containsText" dxfId="2703" priority="549" operator="containsText" text="TX">
      <formula>NOT(ISERROR(SEARCH("TX",AO23)))</formula>
    </cfRule>
    <cfRule type="containsText" dxfId="2702" priority="550" operator="containsText" text="RX">
      <formula>NOT(ISERROR(SEARCH("RX",AO23)))</formula>
    </cfRule>
    <cfRule type="containsText" dxfId="2701" priority="851" operator="containsText" text="_probe">
      <formula>NOT(ISERROR(SEARCH("_probe",AO23)))</formula>
    </cfRule>
    <cfRule type="cellIs" dxfId="2700" priority="852" operator="equal">
      <formula>"TC_VDDQ"</formula>
    </cfRule>
    <cfRule type="cellIs" dxfId="2699" priority="853" operator="equal">
      <formula>"NC"</formula>
    </cfRule>
    <cfRule type="cellIs" dxfId="2698" priority="854" operator="equal">
      <formula>"VDD"</formula>
    </cfRule>
    <cfRule type="cellIs" dxfId="2697" priority="855" operator="equal">
      <formula>"VCCIO"</formula>
    </cfRule>
    <cfRule type="cellIs" dxfId="2696" priority="856" operator="equal">
      <formula>"VSS"</formula>
    </cfRule>
    <cfRule type="containsText" dxfId="2695" priority="857" operator="containsText" text="TX">
      <formula>NOT(ISERROR(SEARCH("TX",AO23)))</formula>
    </cfRule>
    <cfRule type="containsText" dxfId="2694" priority="858" operator="containsText" text="RX">
      <formula>NOT(ISERROR(SEARCH("RX",AO23)))</formula>
    </cfRule>
  </conditionalFormatting>
  <conditionalFormatting sqref="AN22">
    <cfRule type="containsText" dxfId="2693" priority="535" operator="containsText" text="_probe">
      <formula>NOT(ISERROR(SEARCH("_probe",AN22)))</formula>
    </cfRule>
    <cfRule type="cellIs" dxfId="2692" priority="536" operator="equal">
      <formula>"TC_VDDQ"</formula>
    </cfRule>
    <cfRule type="cellIs" dxfId="2691" priority="537" operator="equal">
      <formula>"NC"</formula>
    </cfRule>
    <cfRule type="cellIs" dxfId="2690" priority="538" operator="equal">
      <formula>"VDD"</formula>
    </cfRule>
    <cfRule type="cellIs" dxfId="2689" priority="539" operator="equal">
      <formula>"VCCIO"</formula>
    </cfRule>
    <cfRule type="cellIs" dxfId="2688" priority="540" operator="equal">
      <formula>"VSS"</formula>
    </cfRule>
    <cfRule type="containsText" dxfId="2687" priority="541" operator="containsText" text="TX">
      <formula>NOT(ISERROR(SEARCH("TX",AN22)))</formula>
    </cfRule>
    <cfRule type="containsText" dxfId="2686" priority="542" operator="containsText" text="RX">
      <formula>NOT(ISERROR(SEARCH("RX",AN22)))</formula>
    </cfRule>
    <cfRule type="containsText" dxfId="2685" priority="843" operator="containsText" text="_probe">
      <formula>NOT(ISERROR(SEARCH("_probe",AN22)))</formula>
    </cfRule>
    <cfRule type="cellIs" dxfId="2684" priority="844" operator="equal">
      <formula>"TC_VDDQ"</formula>
    </cfRule>
    <cfRule type="cellIs" dxfId="2683" priority="845" operator="equal">
      <formula>"NC"</formula>
    </cfRule>
    <cfRule type="cellIs" dxfId="2682" priority="846" operator="equal">
      <formula>"VDD"</formula>
    </cfRule>
    <cfRule type="cellIs" dxfId="2681" priority="847" operator="equal">
      <formula>"VCCIO"</formula>
    </cfRule>
    <cfRule type="cellIs" dxfId="2680" priority="848" operator="equal">
      <formula>"VSS"</formula>
    </cfRule>
    <cfRule type="containsText" dxfId="2679" priority="849" operator="containsText" text="TX">
      <formula>NOT(ISERROR(SEARCH("TX",AN22)))</formula>
    </cfRule>
    <cfRule type="containsText" dxfId="2678" priority="850" operator="containsText" text="RX">
      <formula>NOT(ISERROR(SEARCH("RX",AN22)))</formula>
    </cfRule>
  </conditionalFormatting>
  <conditionalFormatting sqref="BA25">
    <cfRule type="containsText" dxfId="2677" priority="472" operator="containsText" text="VDD">
      <formula>NOT(ISERROR(SEARCH("VDD",BA25)))</formula>
    </cfRule>
    <cfRule type="cellIs" dxfId="2676" priority="473" operator="equal">
      <formula>"VCCIO"</formula>
    </cfRule>
    <cfRule type="cellIs" dxfId="2675" priority="474" operator="equal">
      <formula>"VSS"</formula>
    </cfRule>
    <cfRule type="containsText" dxfId="2674" priority="475" operator="containsText" text="TX">
      <formula>NOT(ISERROR(SEARCH("TX",BA25)))</formula>
    </cfRule>
    <cfRule type="containsText" dxfId="2673" priority="476" operator="containsText" text="RX">
      <formula>NOT(ISERROR(SEARCH("RX",BA25)))</formula>
    </cfRule>
    <cfRule type="containsText" dxfId="2672" priority="838" operator="containsText" text="VDD">
      <formula>NOT(ISERROR(SEARCH("VDD",BA25)))</formula>
    </cfRule>
    <cfRule type="cellIs" dxfId="2671" priority="839" operator="equal">
      <formula>"VCCIO"</formula>
    </cfRule>
    <cfRule type="cellIs" dxfId="2670" priority="840" operator="equal">
      <formula>"VSS"</formula>
    </cfRule>
    <cfRule type="containsText" dxfId="2669" priority="841" operator="containsText" text="TX">
      <formula>NOT(ISERROR(SEARCH("TX",BA25)))</formula>
    </cfRule>
    <cfRule type="containsText" dxfId="2668" priority="842" operator="containsText" text="RX">
      <formula>NOT(ISERROR(SEARCH("RX",BA25)))</formula>
    </cfRule>
  </conditionalFormatting>
  <conditionalFormatting sqref="BA23">
    <cfRule type="containsText" dxfId="2667" priority="464" operator="containsText" text="_probe">
      <formula>NOT(ISERROR(SEARCH("_probe",BA23)))</formula>
    </cfRule>
    <cfRule type="cellIs" dxfId="2666" priority="465" operator="equal">
      <formula>"TC_VDDQ"</formula>
    </cfRule>
    <cfRule type="cellIs" dxfId="2665" priority="466" operator="equal">
      <formula>"NC"</formula>
    </cfRule>
    <cfRule type="cellIs" dxfId="2664" priority="467" operator="equal">
      <formula>"VDD"</formula>
    </cfRule>
    <cfRule type="cellIs" dxfId="2663" priority="468" operator="equal">
      <formula>"VCCIO"</formula>
    </cfRule>
    <cfRule type="cellIs" dxfId="2662" priority="469" operator="equal">
      <formula>"VSS"</formula>
    </cfRule>
    <cfRule type="containsText" dxfId="2661" priority="470" operator="containsText" text="TX">
      <formula>NOT(ISERROR(SEARCH("TX",BA23)))</formula>
    </cfRule>
    <cfRule type="containsText" dxfId="2660" priority="471" operator="containsText" text="RX">
      <formula>NOT(ISERROR(SEARCH("RX",BA23)))</formula>
    </cfRule>
    <cfRule type="containsText" dxfId="2659" priority="830" operator="containsText" text="_probe">
      <formula>NOT(ISERROR(SEARCH("_probe",BA23)))</formula>
    </cfRule>
    <cfRule type="cellIs" dxfId="2658" priority="831" operator="equal">
      <formula>"TC_VDDQ"</formula>
    </cfRule>
    <cfRule type="cellIs" dxfId="2657" priority="832" operator="equal">
      <formula>"NC"</formula>
    </cfRule>
    <cfRule type="cellIs" dxfId="2656" priority="833" operator="equal">
      <formula>"VDD"</formula>
    </cfRule>
    <cfRule type="cellIs" dxfId="2655" priority="834" operator="equal">
      <formula>"VCCIO"</formula>
    </cfRule>
    <cfRule type="cellIs" dxfId="2654" priority="835" operator="equal">
      <formula>"VSS"</formula>
    </cfRule>
    <cfRule type="containsText" dxfId="2653" priority="836" operator="containsText" text="TX">
      <formula>NOT(ISERROR(SEARCH("TX",BA23)))</formula>
    </cfRule>
    <cfRule type="containsText" dxfId="2652" priority="837" operator="containsText" text="RX">
      <formula>NOT(ISERROR(SEARCH("RX",BA23)))</formula>
    </cfRule>
  </conditionalFormatting>
  <conditionalFormatting sqref="BC23">
    <cfRule type="containsText" dxfId="2651" priority="456" operator="containsText" text="_probe">
      <formula>NOT(ISERROR(SEARCH("_probe",BC23)))</formula>
    </cfRule>
    <cfRule type="cellIs" dxfId="2650" priority="457" operator="equal">
      <formula>"TC_VDDQ"</formula>
    </cfRule>
    <cfRule type="cellIs" dxfId="2649" priority="458" operator="equal">
      <formula>"NC"</formula>
    </cfRule>
    <cfRule type="cellIs" dxfId="2648" priority="459" operator="equal">
      <formula>"VDD"</formula>
    </cfRule>
    <cfRule type="cellIs" dxfId="2647" priority="460" operator="equal">
      <formula>"VCCIO"</formula>
    </cfRule>
    <cfRule type="cellIs" dxfId="2646" priority="461" operator="equal">
      <formula>"VSS"</formula>
    </cfRule>
    <cfRule type="containsText" dxfId="2645" priority="462" operator="containsText" text="TX">
      <formula>NOT(ISERROR(SEARCH("TX",BC23)))</formula>
    </cfRule>
    <cfRule type="containsText" dxfId="2644" priority="463" operator="containsText" text="RX">
      <formula>NOT(ISERROR(SEARCH("RX",BC23)))</formula>
    </cfRule>
    <cfRule type="containsText" dxfId="2643" priority="822" operator="containsText" text="_probe">
      <formula>NOT(ISERROR(SEARCH("_probe",BC23)))</formula>
    </cfRule>
    <cfRule type="cellIs" dxfId="2642" priority="823" operator="equal">
      <formula>"TC_VDDQ"</formula>
    </cfRule>
    <cfRule type="cellIs" dxfId="2641" priority="824" operator="equal">
      <formula>"NC"</formula>
    </cfRule>
    <cfRule type="cellIs" dxfId="2640" priority="825" operator="equal">
      <formula>"VDD"</formula>
    </cfRule>
    <cfRule type="cellIs" dxfId="2639" priority="826" operator="equal">
      <formula>"VCCIO"</formula>
    </cfRule>
    <cfRule type="cellIs" dxfId="2638" priority="827" operator="equal">
      <formula>"VSS"</formula>
    </cfRule>
    <cfRule type="containsText" dxfId="2637" priority="828" operator="containsText" text="TX">
      <formula>NOT(ISERROR(SEARCH("TX",BC23)))</formula>
    </cfRule>
    <cfRule type="containsText" dxfId="2636" priority="829" operator="containsText" text="RX">
      <formula>NOT(ISERROR(SEARCH("RX",BC23)))</formula>
    </cfRule>
  </conditionalFormatting>
  <conditionalFormatting sqref="BB22">
    <cfRule type="containsText" dxfId="2635" priority="448" operator="containsText" text="_probe">
      <formula>NOT(ISERROR(SEARCH("_probe",BB22)))</formula>
    </cfRule>
    <cfRule type="cellIs" dxfId="2634" priority="449" operator="equal">
      <formula>"TC_VDDQ"</formula>
    </cfRule>
    <cfRule type="cellIs" dxfId="2633" priority="450" operator="equal">
      <formula>"NC"</formula>
    </cfRule>
    <cfRule type="cellIs" dxfId="2632" priority="451" operator="equal">
      <formula>"VDD"</formula>
    </cfRule>
    <cfRule type="cellIs" dxfId="2631" priority="452" operator="equal">
      <formula>"VCCIO"</formula>
    </cfRule>
    <cfRule type="cellIs" dxfId="2630" priority="453" operator="equal">
      <formula>"VSS"</formula>
    </cfRule>
    <cfRule type="containsText" dxfId="2629" priority="454" operator="containsText" text="TX">
      <formula>NOT(ISERROR(SEARCH("TX",BB22)))</formula>
    </cfRule>
    <cfRule type="containsText" dxfId="2628" priority="455" operator="containsText" text="RX">
      <formula>NOT(ISERROR(SEARCH("RX",BB22)))</formula>
    </cfRule>
    <cfRule type="containsText" dxfId="2627" priority="814" operator="containsText" text="_probe">
      <formula>NOT(ISERROR(SEARCH("_probe",BB22)))</formula>
    </cfRule>
    <cfRule type="cellIs" dxfId="2626" priority="815" operator="equal">
      <formula>"TC_VDDQ"</formula>
    </cfRule>
    <cfRule type="cellIs" dxfId="2625" priority="816" operator="equal">
      <formula>"NC"</formula>
    </cfRule>
    <cfRule type="cellIs" dxfId="2624" priority="817" operator="equal">
      <formula>"VDD"</formula>
    </cfRule>
    <cfRule type="cellIs" dxfId="2623" priority="818" operator="equal">
      <formula>"VCCIO"</formula>
    </cfRule>
    <cfRule type="cellIs" dxfId="2622" priority="819" operator="equal">
      <formula>"VSS"</formula>
    </cfRule>
    <cfRule type="containsText" dxfId="2621" priority="820" operator="containsText" text="TX">
      <formula>NOT(ISERROR(SEARCH("TX",BB22)))</formula>
    </cfRule>
    <cfRule type="containsText" dxfId="2620" priority="821" operator="containsText" text="RX">
      <formula>NOT(ISERROR(SEARCH("RX",BB22)))</formula>
    </cfRule>
  </conditionalFormatting>
  <conditionalFormatting sqref="AG25">
    <cfRule type="containsText" dxfId="2619" priority="809" operator="containsText" text="VDD">
      <formula>NOT(ISERROR(SEARCH("VDD",AG25)))</formula>
    </cfRule>
    <cfRule type="cellIs" dxfId="2618" priority="810" operator="equal">
      <formula>"VCCIO"</formula>
    </cfRule>
    <cfRule type="cellIs" dxfId="2617" priority="811" operator="equal">
      <formula>"VSS"</formula>
    </cfRule>
    <cfRule type="containsText" dxfId="2616" priority="812" operator="containsText" text="TX">
      <formula>NOT(ISERROR(SEARCH("TX",AG25)))</formula>
    </cfRule>
    <cfRule type="containsText" dxfId="2615" priority="813" operator="containsText" text="RX">
      <formula>NOT(ISERROR(SEARCH("RX",AG25)))</formula>
    </cfRule>
  </conditionalFormatting>
  <conditionalFormatting sqref="AF20">
    <cfRule type="containsText" dxfId="2614" priority="801" operator="containsText" text="_probe">
      <formula>NOT(ISERROR(SEARCH("_probe",AF20)))</formula>
    </cfRule>
    <cfRule type="cellIs" dxfId="2613" priority="802" operator="equal">
      <formula>"TC_VDDQ"</formula>
    </cfRule>
    <cfRule type="cellIs" dxfId="2612" priority="803" operator="equal">
      <formula>"NC"</formula>
    </cfRule>
    <cfRule type="cellIs" dxfId="2611" priority="804" operator="equal">
      <formula>"VDD"</formula>
    </cfRule>
    <cfRule type="cellIs" dxfId="2610" priority="805" operator="equal">
      <formula>"VCCIO"</formula>
    </cfRule>
    <cfRule type="cellIs" dxfId="2609" priority="806" operator="equal">
      <formula>"VSS"</formula>
    </cfRule>
    <cfRule type="containsText" dxfId="2608" priority="807" operator="containsText" text="TX">
      <formula>NOT(ISERROR(SEARCH("TX",AF20)))</formula>
    </cfRule>
    <cfRule type="containsText" dxfId="2607" priority="808" operator="containsText" text="RX">
      <formula>NOT(ISERROR(SEARCH("RX",AF20)))</formula>
    </cfRule>
  </conditionalFormatting>
  <conditionalFormatting sqref="AG23">
    <cfRule type="cellIs" dxfId="2606" priority="791" stopIfTrue="1" operator="equal">
      <formula>"VDDA"</formula>
    </cfRule>
    <cfRule type="cellIs" dxfId="2605" priority="792" operator="equal">
      <formula>"VCCIO"</formula>
    </cfRule>
    <cfRule type="cellIs" dxfId="2604" priority="793" operator="equal">
      <formula>"VSS"</formula>
    </cfRule>
    <cfRule type="containsText" dxfId="2603" priority="794" operator="containsText" text="TX">
      <formula>NOT(ISERROR(SEARCH("TX",AG23)))</formula>
    </cfRule>
    <cfRule type="containsText" dxfId="2602" priority="795" operator="containsText" text="RX">
      <formula>NOT(ISERROR(SEARCH("RX",AG23)))</formula>
    </cfRule>
    <cfRule type="cellIs" dxfId="2601" priority="796" stopIfTrue="1" operator="equal">
      <formula>"VDDA"</formula>
    </cfRule>
    <cfRule type="cellIs" dxfId="2600" priority="797" operator="equal">
      <formula>"VCCIO"</formula>
    </cfRule>
    <cfRule type="cellIs" dxfId="2599" priority="798" operator="equal">
      <formula>"VSS"</formula>
    </cfRule>
    <cfRule type="containsText" dxfId="2598" priority="799" operator="containsText" text="TX">
      <formula>NOT(ISERROR(SEARCH("TX",AG23)))</formula>
    </cfRule>
    <cfRule type="containsText" dxfId="2597" priority="800" operator="containsText" text="RX">
      <formula>NOT(ISERROR(SEARCH("RX",AG23)))</formula>
    </cfRule>
  </conditionalFormatting>
  <conditionalFormatting sqref="AG21">
    <cfRule type="containsText" dxfId="2596" priority="564" operator="containsText" text="_probe">
      <formula>NOT(ISERROR(SEARCH("_probe",AG21)))</formula>
    </cfRule>
    <cfRule type="cellIs" dxfId="2595" priority="565" operator="equal">
      <formula>"TC_VDDQ"</formula>
    </cfRule>
    <cfRule type="cellIs" dxfId="2594" priority="566" operator="equal">
      <formula>"NC"</formula>
    </cfRule>
    <cfRule type="cellIs" dxfId="2593" priority="567" operator="equal">
      <formula>"VDD"</formula>
    </cfRule>
    <cfRule type="cellIs" dxfId="2592" priority="568" operator="equal">
      <formula>"VCCIO"</formula>
    </cfRule>
    <cfRule type="cellIs" dxfId="2591" priority="569" operator="equal">
      <formula>"VSS"</formula>
    </cfRule>
    <cfRule type="containsText" dxfId="2590" priority="570" operator="containsText" text="TX">
      <formula>NOT(ISERROR(SEARCH("TX",AG21)))</formula>
    </cfRule>
    <cfRule type="containsText" dxfId="2589" priority="571" operator="containsText" text="RX">
      <formula>NOT(ISERROR(SEARCH("RX",AG21)))</formula>
    </cfRule>
    <cfRule type="containsText" dxfId="2588" priority="783" operator="containsText" text="_probe">
      <formula>NOT(ISERROR(SEARCH("_probe",AG21)))</formula>
    </cfRule>
    <cfRule type="cellIs" dxfId="2587" priority="784" operator="equal">
      <formula>"TC_VDDQ"</formula>
    </cfRule>
    <cfRule type="cellIs" dxfId="2586" priority="785" operator="equal">
      <formula>"NC"</formula>
    </cfRule>
    <cfRule type="cellIs" dxfId="2585" priority="786" operator="equal">
      <formula>"VDD"</formula>
    </cfRule>
    <cfRule type="cellIs" dxfId="2584" priority="787" operator="equal">
      <formula>"VCCIO"</formula>
    </cfRule>
    <cfRule type="cellIs" dxfId="2583" priority="788" operator="equal">
      <formula>"VSS"</formula>
    </cfRule>
    <cfRule type="containsText" dxfId="2582" priority="789" operator="containsText" text="TX">
      <formula>NOT(ISERROR(SEARCH("TX",AG21)))</formula>
    </cfRule>
    <cfRule type="containsText" dxfId="2581" priority="790" operator="containsText" text="RX">
      <formula>NOT(ISERROR(SEARCH("RX",AG21)))</formula>
    </cfRule>
  </conditionalFormatting>
  <conditionalFormatting sqref="AH22">
    <cfRule type="containsText" dxfId="2580" priority="572" operator="containsText" text="_probe">
      <formula>NOT(ISERROR(SEARCH("_probe",AH22)))</formula>
    </cfRule>
    <cfRule type="cellIs" dxfId="2579" priority="573" operator="equal">
      <formula>"TC_VDDQ"</formula>
    </cfRule>
    <cfRule type="cellIs" dxfId="2578" priority="574" operator="equal">
      <formula>"NC"</formula>
    </cfRule>
    <cfRule type="cellIs" dxfId="2577" priority="575" operator="equal">
      <formula>"VDD"</formula>
    </cfRule>
    <cfRule type="cellIs" dxfId="2576" priority="576" operator="equal">
      <formula>"VCCIO"</formula>
    </cfRule>
    <cfRule type="cellIs" dxfId="2575" priority="577" operator="equal">
      <formula>"VSS"</formula>
    </cfRule>
    <cfRule type="containsText" dxfId="2574" priority="578" operator="containsText" text="TX">
      <formula>NOT(ISERROR(SEARCH("TX",AH22)))</formula>
    </cfRule>
    <cfRule type="containsText" dxfId="2573" priority="579" operator="containsText" text="RX">
      <formula>NOT(ISERROR(SEARCH("RX",AH22)))</formula>
    </cfRule>
    <cfRule type="cellIs" dxfId="2572" priority="778" stopIfTrue="1" operator="equal">
      <formula>"VDDA"</formula>
    </cfRule>
    <cfRule type="cellIs" dxfId="2571" priority="779" operator="equal">
      <formula>"VCCIO"</formula>
    </cfRule>
    <cfRule type="cellIs" dxfId="2570" priority="780" operator="equal">
      <formula>"VSS"</formula>
    </cfRule>
    <cfRule type="containsText" dxfId="2569" priority="781" operator="containsText" text="TX">
      <formula>NOT(ISERROR(SEARCH("TX",AH22)))</formula>
    </cfRule>
    <cfRule type="containsText" dxfId="2568" priority="782" operator="containsText" text="RX">
      <formula>NOT(ISERROR(SEARCH("RX",AH22)))</formula>
    </cfRule>
  </conditionalFormatting>
  <conditionalFormatting sqref="AF22">
    <cfRule type="containsText" dxfId="2567" priority="580" operator="containsText" text="_probe">
      <formula>NOT(ISERROR(SEARCH("_probe",AF22)))</formula>
    </cfRule>
    <cfRule type="cellIs" dxfId="2566" priority="581" operator="equal">
      <formula>"TC_VDDQ"</formula>
    </cfRule>
    <cfRule type="cellIs" dxfId="2565" priority="582" operator="equal">
      <formula>"NC"</formula>
    </cfRule>
    <cfRule type="cellIs" dxfId="2564" priority="583" operator="equal">
      <formula>"VDD"</formula>
    </cfRule>
    <cfRule type="cellIs" dxfId="2563" priority="584" operator="equal">
      <formula>"VCCIO"</formula>
    </cfRule>
    <cfRule type="cellIs" dxfId="2562" priority="585" operator="equal">
      <formula>"VSS"</formula>
    </cfRule>
    <cfRule type="containsText" dxfId="2561" priority="586" operator="containsText" text="TX">
      <formula>NOT(ISERROR(SEARCH("TX",AF22)))</formula>
    </cfRule>
    <cfRule type="containsText" dxfId="2560" priority="587" operator="containsText" text="RX">
      <formula>NOT(ISERROR(SEARCH("RX",AF22)))</formula>
    </cfRule>
    <cfRule type="cellIs" dxfId="2559" priority="773" stopIfTrue="1" operator="equal">
      <formula>"VDDA"</formula>
    </cfRule>
    <cfRule type="cellIs" dxfId="2558" priority="774" operator="equal">
      <formula>"VCCIO"</formula>
    </cfRule>
    <cfRule type="cellIs" dxfId="2557" priority="775" operator="equal">
      <formula>"VSS"</formula>
    </cfRule>
    <cfRule type="containsText" dxfId="2556" priority="776" operator="containsText" text="TX">
      <formula>NOT(ISERROR(SEARCH("TX",AF22)))</formula>
    </cfRule>
    <cfRule type="containsText" dxfId="2555" priority="777" operator="containsText" text="RX">
      <formula>NOT(ISERROR(SEARCH("RX",AF22)))</formula>
    </cfRule>
  </conditionalFormatting>
  <conditionalFormatting sqref="AU25">
    <cfRule type="containsText" dxfId="2554" priority="768" operator="containsText" text="VDD">
      <formula>NOT(ISERROR(SEARCH("VDD",AU25)))</formula>
    </cfRule>
    <cfRule type="cellIs" dxfId="2553" priority="769" operator="equal">
      <formula>"VCCIO"</formula>
    </cfRule>
    <cfRule type="cellIs" dxfId="2552" priority="770" operator="equal">
      <formula>"VSS"</formula>
    </cfRule>
    <cfRule type="containsText" dxfId="2551" priority="771" operator="containsText" text="TX">
      <formula>NOT(ISERROR(SEARCH("TX",AU25)))</formula>
    </cfRule>
    <cfRule type="containsText" dxfId="2550" priority="772" operator="containsText" text="RX">
      <formula>NOT(ISERROR(SEARCH("RX",AU25)))</formula>
    </cfRule>
  </conditionalFormatting>
  <conditionalFormatting sqref="AT20">
    <cfRule type="containsText" dxfId="2549" priority="760" operator="containsText" text="_probe">
      <formula>NOT(ISERROR(SEARCH("_probe",AT20)))</formula>
    </cfRule>
    <cfRule type="cellIs" dxfId="2548" priority="761" operator="equal">
      <formula>"TC_VDDQ"</formula>
    </cfRule>
    <cfRule type="cellIs" dxfId="2547" priority="762" operator="equal">
      <formula>"NC"</formula>
    </cfRule>
    <cfRule type="cellIs" dxfId="2546" priority="763" operator="equal">
      <formula>"VDD"</formula>
    </cfRule>
    <cfRule type="cellIs" dxfId="2545" priority="764" operator="equal">
      <formula>"VCCIO"</formula>
    </cfRule>
    <cfRule type="cellIs" dxfId="2544" priority="765" operator="equal">
      <formula>"VSS"</formula>
    </cfRule>
    <cfRule type="containsText" dxfId="2543" priority="766" operator="containsText" text="TX">
      <formula>NOT(ISERROR(SEARCH("TX",AT20)))</formula>
    </cfRule>
    <cfRule type="containsText" dxfId="2542" priority="767" operator="containsText" text="RX">
      <formula>NOT(ISERROR(SEARCH("RX",AT20)))</formula>
    </cfRule>
  </conditionalFormatting>
  <conditionalFormatting sqref="AU23">
    <cfRule type="cellIs" dxfId="2541" priority="750" stopIfTrue="1" operator="equal">
      <formula>"VDDA"</formula>
    </cfRule>
    <cfRule type="cellIs" dxfId="2540" priority="751" operator="equal">
      <formula>"VCCIO"</formula>
    </cfRule>
    <cfRule type="cellIs" dxfId="2539" priority="752" operator="equal">
      <formula>"VSS"</formula>
    </cfRule>
    <cfRule type="containsText" dxfId="2538" priority="753" operator="containsText" text="TX">
      <formula>NOT(ISERROR(SEARCH("TX",AU23)))</formula>
    </cfRule>
    <cfRule type="containsText" dxfId="2537" priority="754" operator="containsText" text="RX">
      <formula>NOT(ISERROR(SEARCH("RX",AU23)))</formula>
    </cfRule>
    <cfRule type="cellIs" dxfId="2536" priority="755" stopIfTrue="1" operator="equal">
      <formula>"VDDA"</formula>
    </cfRule>
    <cfRule type="cellIs" dxfId="2535" priority="756" operator="equal">
      <formula>"VCCIO"</formula>
    </cfRule>
    <cfRule type="cellIs" dxfId="2534" priority="757" operator="equal">
      <formula>"VSS"</formula>
    </cfRule>
    <cfRule type="containsText" dxfId="2533" priority="758" operator="containsText" text="TX">
      <formula>NOT(ISERROR(SEARCH("TX",AU23)))</formula>
    </cfRule>
    <cfRule type="containsText" dxfId="2532" priority="759" operator="containsText" text="RX">
      <formula>NOT(ISERROR(SEARCH("RX",AU23)))</formula>
    </cfRule>
  </conditionalFormatting>
  <conditionalFormatting sqref="AU21">
    <cfRule type="containsText" dxfId="2531" priority="477" operator="containsText" text="_probe">
      <formula>NOT(ISERROR(SEARCH("_probe",AU21)))</formula>
    </cfRule>
    <cfRule type="cellIs" dxfId="2530" priority="478" operator="equal">
      <formula>"TC_VDDQ"</formula>
    </cfRule>
    <cfRule type="cellIs" dxfId="2529" priority="479" operator="equal">
      <formula>"NC"</formula>
    </cfRule>
    <cfRule type="cellIs" dxfId="2528" priority="480" operator="equal">
      <formula>"VDD"</formula>
    </cfRule>
    <cfRule type="cellIs" dxfId="2527" priority="481" operator="equal">
      <formula>"VCCIO"</formula>
    </cfRule>
    <cfRule type="cellIs" dxfId="2526" priority="482" operator="equal">
      <formula>"VSS"</formula>
    </cfRule>
    <cfRule type="containsText" dxfId="2525" priority="483" operator="containsText" text="TX">
      <formula>NOT(ISERROR(SEARCH("TX",AU21)))</formula>
    </cfRule>
    <cfRule type="containsText" dxfId="2524" priority="484" operator="containsText" text="RX">
      <formula>NOT(ISERROR(SEARCH("RX",AU21)))</formula>
    </cfRule>
    <cfRule type="containsText" dxfId="2523" priority="506" operator="containsText" text="_probe">
      <formula>NOT(ISERROR(SEARCH("_probe",AU21)))</formula>
    </cfRule>
    <cfRule type="cellIs" dxfId="2522" priority="507" operator="equal">
      <formula>"TC_VDDQ"</formula>
    </cfRule>
    <cfRule type="cellIs" dxfId="2521" priority="508" operator="equal">
      <formula>"NC"</formula>
    </cfRule>
    <cfRule type="cellIs" dxfId="2520" priority="509" operator="equal">
      <formula>"VDD"</formula>
    </cfRule>
    <cfRule type="cellIs" dxfId="2519" priority="510" operator="equal">
      <formula>"VCCIO"</formula>
    </cfRule>
    <cfRule type="cellIs" dxfId="2518" priority="511" operator="equal">
      <formula>"VSS"</formula>
    </cfRule>
    <cfRule type="containsText" dxfId="2517" priority="512" operator="containsText" text="TX">
      <formula>NOT(ISERROR(SEARCH("TX",AU21)))</formula>
    </cfRule>
    <cfRule type="containsText" dxfId="2516" priority="513" operator="containsText" text="RX">
      <formula>NOT(ISERROR(SEARCH("RX",AU21)))</formula>
    </cfRule>
    <cfRule type="containsText" dxfId="2515" priority="742" operator="containsText" text="_probe">
      <formula>NOT(ISERROR(SEARCH("_probe",AU21)))</formula>
    </cfRule>
    <cfRule type="cellIs" dxfId="2514" priority="743" operator="equal">
      <formula>"TC_VDDQ"</formula>
    </cfRule>
    <cfRule type="cellIs" dxfId="2513" priority="744" operator="equal">
      <formula>"NC"</formula>
    </cfRule>
    <cfRule type="cellIs" dxfId="2512" priority="745" operator="equal">
      <formula>"VDD"</formula>
    </cfRule>
    <cfRule type="cellIs" dxfId="2511" priority="746" operator="equal">
      <formula>"VCCIO"</formula>
    </cfRule>
    <cfRule type="cellIs" dxfId="2510" priority="747" operator="equal">
      <formula>"VSS"</formula>
    </cfRule>
    <cfRule type="containsText" dxfId="2509" priority="748" operator="containsText" text="TX">
      <formula>NOT(ISERROR(SEARCH("TX",AU21)))</formula>
    </cfRule>
    <cfRule type="containsText" dxfId="2508" priority="749" operator="containsText" text="RX">
      <formula>NOT(ISERROR(SEARCH("RX",AU21)))</formula>
    </cfRule>
  </conditionalFormatting>
  <conditionalFormatting sqref="AV22">
    <cfRule type="containsText" dxfId="2507" priority="485" operator="containsText" text="_probe">
      <formula>NOT(ISERROR(SEARCH("_probe",AV22)))</formula>
    </cfRule>
    <cfRule type="cellIs" dxfId="2506" priority="486" operator="equal">
      <formula>"TC_VDDQ"</formula>
    </cfRule>
    <cfRule type="cellIs" dxfId="2505" priority="487" operator="equal">
      <formula>"NC"</formula>
    </cfRule>
    <cfRule type="cellIs" dxfId="2504" priority="488" operator="equal">
      <formula>"VDD"</formula>
    </cfRule>
    <cfRule type="cellIs" dxfId="2503" priority="489" operator="equal">
      <formula>"VCCIO"</formula>
    </cfRule>
    <cfRule type="cellIs" dxfId="2502" priority="490" operator="equal">
      <formula>"VSS"</formula>
    </cfRule>
    <cfRule type="containsText" dxfId="2501" priority="491" operator="containsText" text="TX">
      <formula>NOT(ISERROR(SEARCH("TX",AV22)))</formula>
    </cfRule>
    <cfRule type="containsText" dxfId="2500" priority="492" operator="containsText" text="RX">
      <formula>NOT(ISERROR(SEARCH("RX",AV22)))</formula>
    </cfRule>
    <cfRule type="containsText" dxfId="2499" priority="514" operator="containsText" text="_probe">
      <formula>NOT(ISERROR(SEARCH("_probe",AV22)))</formula>
    </cfRule>
    <cfRule type="cellIs" dxfId="2498" priority="515" operator="equal">
      <formula>"TC_VDDQ"</formula>
    </cfRule>
    <cfRule type="cellIs" dxfId="2497" priority="516" operator="equal">
      <formula>"NC"</formula>
    </cfRule>
    <cfRule type="cellIs" dxfId="2496" priority="517" operator="equal">
      <formula>"VDD"</formula>
    </cfRule>
    <cfRule type="cellIs" dxfId="2495" priority="518" operator="equal">
      <formula>"VCCIO"</formula>
    </cfRule>
    <cfRule type="cellIs" dxfId="2494" priority="519" operator="equal">
      <formula>"VSS"</formula>
    </cfRule>
    <cfRule type="containsText" dxfId="2493" priority="520" operator="containsText" text="TX">
      <formula>NOT(ISERROR(SEARCH("TX",AV22)))</formula>
    </cfRule>
    <cfRule type="containsText" dxfId="2492" priority="521" operator="containsText" text="RX">
      <formula>NOT(ISERROR(SEARCH("RX",AV22)))</formula>
    </cfRule>
    <cfRule type="cellIs" dxfId="2491" priority="737" stopIfTrue="1" operator="equal">
      <formula>"VDDA"</formula>
    </cfRule>
    <cfRule type="cellIs" dxfId="2490" priority="738" operator="equal">
      <formula>"VCCIO"</formula>
    </cfRule>
    <cfRule type="cellIs" dxfId="2489" priority="739" operator="equal">
      <formula>"VSS"</formula>
    </cfRule>
    <cfRule type="containsText" dxfId="2488" priority="740" operator="containsText" text="TX">
      <formula>NOT(ISERROR(SEARCH("TX",AV22)))</formula>
    </cfRule>
    <cfRule type="containsText" dxfId="2487" priority="741" operator="containsText" text="RX">
      <formula>NOT(ISERROR(SEARCH("RX",AV22)))</formula>
    </cfRule>
  </conditionalFormatting>
  <conditionalFormatting sqref="AT22">
    <cfRule type="containsText" dxfId="2486" priority="493" operator="containsText" text="_probe">
      <formula>NOT(ISERROR(SEARCH("_probe",AT22)))</formula>
    </cfRule>
    <cfRule type="cellIs" dxfId="2485" priority="494" operator="equal">
      <formula>"TC_VDDQ"</formula>
    </cfRule>
    <cfRule type="cellIs" dxfId="2484" priority="495" operator="equal">
      <formula>"NC"</formula>
    </cfRule>
    <cfRule type="cellIs" dxfId="2483" priority="496" operator="equal">
      <formula>"VDD"</formula>
    </cfRule>
    <cfRule type="cellIs" dxfId="2482" priority="497" operator="equal">
      <formula>"VCCIO"</formula>
    </cfRule>
    <cfRule type="cellIs" dxfId="2481" priority="498" operator="equal">
      <formula>"VSS"</formula>
    </cfRule>
    <cfRule type="containsText" dxfId="2480" priority="499" operator="containsText" text="TX">
      <formula>NOT(ISERROR(SEARCH("TX",AT22)))</formula>
    </cfRule>
    <cfRule type="containsText" dxfId="2479" priority="500" operator="containsText" text="RX">
      <formula>NOT(ISERROR(SEARCH("RX",AT22)))</formula>
    </cfRule>
    <cfRule type="containsText" dxfId="2478" priority="522" operator="containsText" text="_probe">
      <formula>NOT(ISERROR(SEARCH("_probe",AT22)))</formula>
    </cfRule>
    <cfRule type="cellIs" dxfId="2477" priority="523" operator="equal">
      <formula>"TC_VDDQ"</formula>
    </cfRule>
    <cfRule type="cellIs" dxfId="2476" priority="524" operator="equal">
      <formula>"NC"</formula>
    </cfRule>
    <cfRule type="cellIs" dxfId="2475" priority="525" operator="equal">
      <formula>"VDD"</formula>
    </cfRule>
    <cfRule type="cellIs" dxfId="2474" priority="526" operator="equal">
      <formula>"VCCIO"</formula>
    </cfRule>
    <cfRule type="cellIs" dxfId="2473" priority="527" operator="equal">
      <formula>"VSS"</formula>
    </cfRule>
    <cfRule type="containsText" dxfId="2472" priority="528" operator="containsText" text="TX">
      <formula>NOT(ISERROR(SEARCH("TX",AT22)))</formula>
    </cfRule>
    <cfRule type="containsText" dxfId="2471" priority="529" operator="containsText" text="RX">
      <formula>NOT(ISERROR(SEARCH("RX",AT22)))</formula>
    </cfRule>
    <cfRule type="cellIs" dxfId="2470" priority="732" stopIfTrue="1" operator="equal">
      <formula>"VDDA"</formula>
    </cfRule>
    <cfRule type="cellIs" dxfId="2469" priority="733" operator="equal">
      <formula>"VCCIO"</formula>
    </cfRule>
    <cfRule type="cellIs" dxfId="2468" priority="734" operator="equal">
      <formula>"VSS"</formula>
    </cfRule>
    <cfRule type="containsText" dxfId="2467" priority="735" operator="containsText" text="TX">
      <formula>NOT(ISERROR(SEARCH("TX",AT22)))</formula>
    </cfRule>
    <cfRule type="containsText" dxfId="2466" priority="736" operator="containsText" text="RX">
      <formula>NOT(ISERROR(SEARCH("RX",AT22)))</formula>
    </cfRule>
  </conditionalFormatting>
  <conditionalFormatting sqref="BH26:BJ26">
    <cfRule type="containsText" dxfId="2465" priority="724" operator="containsText" text="_probe">
      <formula>NOT(ISERROR(SEARCH("_probe",BH26)))</formula>
    </cfRule>
    <cfRule type="cellIs" dxfId="2464" priority="725" operator="equal">
      <formula>"TC_VDDQ"</formula>
    </cfRule>
    <cfRule type="cellIs" dxfId="2463" priority="726" operator="equal">
      <formula>"VDD"</formula>
    </cfRule>
    <cfRule type="cellIs" dxfId="2462" priority="727" operator="equal">
      <formula>"VCCIO"</formula>
    </cfRule>
    <cfRule type="cellIs" dxfId="2461" priority="728" operator="equal">
      <formula>"VSS"</formula>
    </cfRule>
    <cfRule type="containsText" dxfId="2460" priority="729" operator="containsText" text="TX">
      <formula>NOT(ISERROR(SEARCH("TX",BH26)))</formula>
    </cfRule>
    <cfRule type="containsText" dxfId="2459" priority="730" operator="containsText" text="RX">
      <formula>NOT(ISERROR(SEARCH("RX",BH26)))</formula>
    </cfRule>
    <cfRule type="cellIs" dxfId="2458" priority="731" operator="equal">
      <formula>"NC"</formula>
    </cfRule>
  </conditionalFormatting>
  <conditionalFormatting sqref="BV26:BX26">
    <cfRule type="containsText" dxfId="2457" priority="716" operator="containsText" text="_probe">
      <formula>NOT(ISERROR(SEARCH("_probe",BV26)))</formula>
    </cfRule>
    <cfRule type="cellIs" dxfId="2456" priority="717" operator="equal">
      <formula>"TC_VDDQ"</formula>
    </cfRule>
    <cfRule type="cellIs" dxfId="2455" priority="718" operator="equal">
      <formula>"VDD"</formula>
    </cfRule>
    <cfRule type="cellIs" dxfId="2454" priority="719" operator="equal">
      <formula>"VCCIO"</formula>
    </cfRule>
    <cfRule type="cellIs" dxfId="2453" priority="720" operator="equal">
      <formula>"VSS"</formula>
    </cfRule>
    <cfRule type="containsText" dxfId="2452" priority="721" operator="containsText" text="TX">
      <formula>NOT(ISERROR(SEARCH("TX",BV26)))</formula>
    </cfRule>
    <cfRule type="containsText" dxfId="2451" priority="722" operator="containsText" text="RX">
      <formula>NOT(ISERROR(SEARCH("RX",BV26)))</formula>
    </cfRule>
    <cfRule type="cellIs" dxfId="2450" priority="723" operator="equal">
      <formula>"NC"</formula>
    </cfRule>
  </conditionalFormatting>
  <conditionalFormatting sqref="CN34:CN36">
    <cfRule type="containsText" dxfId="2449" priority="703" operator="containsText" text="_probe">
      <formula>NOT(ISERROR(SEARCH("_probe",CN34)))</formula>
    </cfRule>
    <cfRule type="cellIs" dxfId="2448" priority="704" operator="equal">
      <formula>"TC_VDDQ"</formula>
    </cfRule>
    <cfRule type="cellIs" dxfId="2447" priority="705" operator="equal">
      <formula>"VDD"</formula>
    </cfRule>
    <cfRule type="cellIs" dxfId="2446" priority="706" operator="equal">
      <formula>"VCCIO"</formula>
    </cfRule>
    <cfRule type="cellIs" dxfId="2445" priority="707" operator="equal">
      <formula>"VSS"</formula>
    </cfRule>
    <cfRule type="containsText" dxfId="2444" priority="708" operator="containsText" text="TX">
      <formula>NOT(ISERROR(SEARCH("TX",CN34)))</formula>
    </cfRule>
    <cfRule type="containsText" dxfId="2443" priority="709" operator="containsText" text="RX">
      <formula>NOT(ISERROR(SEARCH("RX",CN34)))</formula>
    </cfRule>
    <cfRule type="cellIs" dxfId="2442" priority="710" operator="equal">
      <formula>"NC"</formula>
    </cfRule>
    <cfRule type="cellIs" dxfId="2441" priority="711" stopIfTrue="1" operator="equal">
      <formula>"VDDA"</formula>
    </cfRule>
    <cfRule type="cellIs" dxfId="2440" priority="712" operator="equal">
      <formula>"VCCIO"</formula>
    </cfRule>
    <cfRule type="cellIs" dxfId="2439" priority="713" operator="equal">
      <formula>"VSS"</formula>
    </cfRule>
    <cfRule type="containsText" dxfId="2438" priority="714" operator="containsText" text="TX">
      <formula>NOT(ISERROR(SEARCH("TX",CN34)))</formula>
    </cfRule>
    <cfRule type="containsText" dxfId="2437" priority="715" operator="containsText" text="RX">
      <formula>NOT(ISERROR(SEARCH("RX",CN34)))</formula>
    </cfRule>
  </conditionalFormatting>
  <conditionalFormatting sqref="CN36">
    <cfRule type="containsText" dxfId="2436" priority="690" operator="containsText" text="_probe">
      <formula>NOT(ISERROR(SEARCH("_probe",CN36)))</formula>
    </cfRule>
    <cfRule type="cellIs" dxfId="2435" priority="691" operator="equal">
      <formula>"TC_VDDQ"</formula>
    </cfRule>
    <cfRule type="cellIs" dxfId="2434" priority="692" operator="equal">
      <formula>"VDD"</formula>
    </cfRule>
    <cfRule type="cellIs" dxfId="2433" priority="693" operator="equal">
      <formula>"VCCIO"</formula>
    </cfRule>
    <cfRule type="cellIs" dxfId="2432" priority="694" operator="equal">
      <formula>"VSS"</formula>
    </cfRule>
    <cfRule type="containsText" dxfId="2431" priority="695" operator="containsText" text="TX">
      <formula>NOT(ISERROR(SEARCH("TX",CN36)))</formula>
    </cfRule>
    <cfRule type="containsText" dxfId="2430" priority="696" operator="containsText" text="RX">
      <formula>NOT(ISERROR(SEARCH("RX",CN36)))</formula>
    </cfRule>
    <cfRule type="cellIs" dxfId="2429" priority="697" operator="equal">
      <formula>"NC"</formula>
    </cfRule>
    <cfRule type="cellIs" dxfId="2428" priority="698" stopIfTrue="1" operator="equal">
      <formula>"VDDA"</formula>
    </cfRule>
    <cfRule type="cellIs" dxfId="2427" priority="699" operator="equal">
      <formula>"VCCIO"</formula>
    </cfRule>
    <cfRule type="cellIs" dxfId="2426" priority="700" operator="equal">
      <formula>"VSS"</formula>
    </cfRule>
    <cfRule type="containsText" dxfId="2425" priority="701" operator="containsText" text="TX">
      <formula>NOT(ISERROR(SEARCH("TX",CN36)))</formula>
    </cfRule>
    <cfRule type="containsText" dxfId="2424" priority="702" operator="containsText" text="RX">
      <formula>NOT(ISERROR(SEARCH("RX",CN36)))</formula>
    </cfRule>
  </conditionalFormatting>
  <conditionalFormatting sqref="CM31 CO31 CQ31">
    <cfRule type="containsText" dxfId="2423" priority="677" operator="containsText" text="_probe">
      <formula>NOT(ISERROR(SEARCH("_probe",CM31)))</formula>
    </cfRule>
    <cfRule type="cellIs" dxfId="2422" priority="678" operator="equal">
      <formula>"TC_VDDQ"</formula>
    </cfRule>
    <cfRule type="cellIs" dxfId="2421" priority="679" operator="equal">
      <formula>"VDD"</formula>
    </cfRule>
    <cfRule type="cellIs" dxfId="2420" priority="680" operator="equal">
      <formula>"VCCIO"</formula>
    </cfRule>
    <cfRule type="cellIs" dxfId="2419" priority="681" operator="equal">
      <formula>"VSS"</formula>
    </cfRule>
    <cfRule type="containsText" dxfId="2418" priority="682" operator="containsText" text="TX">
      <formula>NOT(ISERROR(SEARCH("TX",CM31)))</formula>
    </cfRule>
    <cfRule type="containsText" dxfId="2417" priority="683" operator="containsText" text="RX">
      <formula>NOT(ISERROR(SEARCH("RX",CM31)))</formula>
    </cfRule>
    <cfRule type="cellIs" dxfId="2416" priority="684" operator="equal">
      <formula>"NC"</formula>
    </cfRule>
    <cfRule type="cellIs" dxfId="2415" priority="685" stopIfTrue="1" operator="equal">
      <formula>"VDDA"</formula>
    </cfRule>
    <cfRule type="cellIs" dxfId="2414" priority="686" operator="equal">
      <formula>"VCCIO"</formula>
    </cfRule>
    <cfRule type="cellIs" dxfId="2413" priority="687" operator="equal">
      <formula>"VSS"</formula>
    </cfRule>
    <cfRule type="containsText" dxfId="2412" priority="688" operator="containsText" text="TX">
      <formula>NOT(ISERROR(SEARCH("TX",CM31)))</formula>
    </cfRule>
    <cfRule type="containsText" dxfId="2411" priority="689" operator="containsText" text="RX">
      <formula>NOT(ISERROR(SEARCH("RX",CM31)))</formula>
    </cfRule>
  </conditionalFormatting>
  <conditionalFormatting sqref="CO33 CQ33">
    <cfRule type="containsText" dxfId="2410" priority="664" operator="containsText" text="_probe">
      <formula>NOT(ISERROR(SEARCH("_probe",CO33)))</formula>
    </cfRule>
    <cfRule type="cellIs" dxfId="2409" priority="665" operator="equal">
      <formula>"TC_VDDQ"</formula>
    </cfRule>
    <cfRule type="cellIs" dxfId="2408" priority="666" operator="equal">
      <formula>"VDD"</formula>
    </cfRule>
    <cfRule type="cellIs" dxfId="2407" priority="667" operator="equal">
      <formula>"VCCIO"</formula>
    </cfRule>
    <cfRule type="cellIs" dxfId="2406" priority="668" operator="equal">
      <formula>"VSS"</formula>
    </cfRule>
    <cfRule type="containsText" dxfId="2405" priority="669" operator="containsText" text="TX">
      <formula>NOT(ISERROR(SEARCH("TX",CO33)))</formula>
    </cfRule>
    <cfRule type="containsText" dxfId="2404" priority="670" operator="containsText" text="RX">
      <formula>NOT(ISERROR(SEARCH("RX",CO33)))</formula>
    </cfRule>
    <cfRule type="cellIs" dxfId="2403" priority="671" operator="equal">
      <formula>"NC"</formula>
    </cfRule>
    <cfRule type="cellIs" dxfId="2402" priority="672" stopIfTrue="1" operator="equal">
      <formula>"VDDA"</formula>
    </cfRule>
    <cfRule type="cellIs" dxfId="2401" priority="673" operator="equal">
      <formula>"VCCIO"</formula>
    </cfRule>
    <cfRule type="cellIs" dxfId="2400" priority="674" operator="equal">
      <formula>"VSS"</formula>
    </cfRule>
    <cfRule type="containsText" dxfId="2399" priority="675" operator="containsText" text="TX">
      <formula>NOT(ISERROR(SEARCH("TX",CO33)))</formula>
    </cfRule>
    <cfRule type="containsText" dxfId="2398" priority="676" operator="containsText" text="RX">
      <formula>NOT(ISERROR(SEARCH("RX",CO33)))</formula>
    </cfRule>
  </conditionalFormatting>
  <conditionalFormatting sqref="CM37 CM39 CM41 CM43 CM45 CM47 CM51 CO37 CQ37">
    <cfRule type="containsText" dxfId="2397" priority="651" operator="containsText" text="_probe">
      <formula>NOT(ISERROR(SEARCH("_probe",CM37)))</formula>
    </cfRule>
    <cfRule type="cellIs" dxfId="2396" priority="652" operator="equal">
      <formula>"TC_VDDQ"</formula>
    </cfRule>
    <cfRule type="cellIs" dxfId="2395" priority="653" operator="equal">
      <formula>"VDD"</formula>
    </cfRule>
    <cfRule type="cellIs" dxfId="2394" priority="654" operator="equal">
      <formula>"VCCIO"</formula>
    </cfRule>
    <cfRule type="cellIs" dxfId="2393" priority="655" operator="equal">
      <formula>"VSS"</formula>
    </cfRule>
    <cfRule type="containsText" dxfId="2392" priority="656" operator="containsText" text="TX">
      <formula>NOT(ISERROR(SEARCH("TX",CM37)))</formula>
    </cfRule>
    <cfRule type="containsText" dxfId="2391" priority="657" operator="containsText" text="RX">
      <formula>NOT(ISERROR(SEARCH("RX",CM37)))</formula>
    </cfRule>
    <cfRule type="cellIs" dxfId="2390" priority="658" operator="equal">
      <formula>"NC"</formula>
    </cfRule>
    <cfRule type="cellIs" dxfId="2389" priority="659" stopIfTrue="1" operator="equal">
      <formula>"VDDA"</formula>
    </cfRule>
    <cfRule type="cellIs" dxfId="2388" priority="660" operator="equal">
      <formula>"VCCIO"</formula>
    </cfRule>
    <cfRule type="cellIs" dxfId="2387" priority="661" operator="equal">
      <formula>"VSS"</formula>
    </cfRule>
    <cfRule type="containsText" dxfId="2386" priority="662" operator="containsText" text="TX">
      <formula>NOT(ISERROR(SEARCH("TX",CM37)))</formula>
    </cfRule>
    <cfRule type="containsText" dxfId="2385" priority="663" operator="containsText" text="RX">
      <formula>NOT(ISERROR(SEARCH("RX",CM37)))</formula>
    </cfRule>
  </conditionalFormatting>
  <conditionalFormatting sqref="R24">
    <cfRule type="containsText" dxfId="2384" priority="646" operator="containsText" text="VDD">
      <formula>NOT(ISERROR(SEARCH("VDD",R24)))</formula>
    </cfRule>
    <cfRule type="cellIs" dxfId="2383" priority="647" operator="equal">
      <formula>"VCCIO"</formula>
    </cfRule>
    <cfRule type="cellIs" dxfId="2382" priority="648" operator="equal">
      <formula>"VSS"</formula>
    </cfRule>
    <cfRule type="containsText" dxfId="2381" priority="649" operator="containsText" text="TX">
      <formula>NOT(ISERROR(SEARCH("TX",R24)))</formula>
    </cfRule>
    <cfRule type="containsText" dxfId="2380" priority="650" operator="containsText" text="RX">
      <formula>NOT(ISERROR(SEARCH("RX",R24)))</formula>
    </cfRule>
  </conditionalFormatting>
  <conditionalFormatting sqref="AF24">
    <cfRule type="containsText" dxfId="2379" priority="588" operator="containsText" text="VDD">
      <formula>NOT(ISERROR(SEARCH("VDD",AF24)))</formula>
    </cfRule>
    <cfRule type="cellIs" dxfId="2378" priority="589" operator="equal">
      <formula>"VCCIO"</formula>
    </cfRule>
    <cfRule type="cellIs" dxfId="2377" priority="590" operator="equal">
      <formula>"VSS"</formula>
    </cfRule>
    <cfRule type="containsText" dxfId="2376" priority="591" operator="containsText" text="TX">
      <formula>NOT(ISERROR(SEARCH("TX",AF24)))</formula>
    </cfRule>
    <cfRule type="containsText" dxfId="2375" priority="592" operator="containsText" text="RX">
      <formula>NOT(ISERROR(SEARCH("RX",AF24)))</formula>
    </cfRule>
  </conditionalFormatting>
  <conditionalFormatting sqref="AT24">
    <cfRule type="containsText" dxfId="2374" priority="501" operator="containsText" text="VDD">
      <formula>NOT(ISERROR(SEARCH("VDD",AT24)))</formula>
    </cfRule>
    <cfRule type="cellIs" dxfId="2373" priority="502" operator="equal">
      <formula>"VCCIO"</formula>
    </cfRule>
    <cfRule type="cellIs" dxfId="2372" priority="503" operator="equal">
      <formula>"VSS"</formula>
    </cfRule>
    <cfRule type="containsText" dxfId="2371" priority="504" operator="containsText" text="TX">
      <formula>NOT(ISERROR(SEARCH("TX",AT24)))</formula>
    </cfRule>
    <cfRule type="containsText" dxfId="2370" priority="505" operator="containsText" text="RX">
      <formula>NOT(ISERROR(SEARCH("RX",AT24)))</formula>
    </cfRule>
    <cfRule type="containsText" dxfId="2369" priority="530" operator="containsText" text="VDD">
      <formula>NOT(ISERROR(SEARCH("VDD",AT24)))</formula>
    </cfRule>
    <cfRule type="cellIs" dxfId="2368" priority="531" operator="equal">
      <formula>"VCCIO"</formula>
    </cfRule>
    <cfRule type="cellIs" dxfId="2367" priority="532" operator="equal">
      <formula>"VSS"</formula>
    </cfRule>
    <cfRule type="containsText" dxfId="2366" priority="533" operator="containsText" text="TX">
      <formula>NOT(ISERROR(SEARCH("TX",AT24)))</formula>
    </cfRule>
    <cfRule type="containsText" dxfId="2365" priority="534" operator="containsText" text="RX">
      <formula>NOT(ISERROR(SEARCH("RX",AT24)))</formula>
    </cfRule>
  </conditionalFormatting>
  <conditionalFormatting sqref="BH24">
    <cfRule type="containsText" dxfId="2364" priority="443" operator="containsText" text="VDD">
      <formula>NOT(ISERROR(SEARCH("VDD",BH24)))</formula>
    </cfRule>
    <cfRule type="cellIs" dxfId="2363" priority="444" operator="equal">
      <formula>"VCCIO"</formula>
    </cfRule>
    <cfRule type="cellIs" dxfId="2362" priority="445" operator="equal">
      <formula>"VSS"</formula>
    </cfRule>
    <cfRule type="containsText" dxfId="2361" priority="446" operator="containsText" text="TX">
      <formula>NOT(ISERROR(SEARCH("TX",BH24)))</formula>
    </cfRule>
    <cfRule type="containsText" dxfId="2360" priority="447" operator="containsText" text="RX">
      <formula>NOT(ISERROR(SEARCH("RX",BH24)))</formula>
    </cfRule>
  </conditionalFormatting>
  <conditionalFormatting sqref="BH22">
    <cfRule type="containsText" dxfId="2359" priority="435" operator="containsText" text="_probe">
      <formula>NOT(ISERROR(SEARCH("_probe",BH22)))</formula>
    </cfRule>
    <cfRule type="cellIs" dxfId="2358" priority="436" operator="equal">
      <formula>"TC_VDDQ"</formula>
    </cfRule>
    <cfRule type="cellIs" dxfId="2357" priority="437" operator="equal">
      <formula>"NC"</formula>
    </cfRule>
    <cfRule type="cellIs" dxfId="2356" priority="438" operator="equal">
      <formula>"VDD"</formula>
    </cfRule>
    <cfRule type="cellIs" dxfId="2355" priority="439" operator="equal">
      <formula>"VCCIO"</formula>
    </cfRule>
    <cfRule type="cellIs" dxfId="2354" priority="440" operator="equal">
      <formula>"VSS"</formula>
    </cfRule>
    <cfRule type="containsText" dxfId="2353" priority="441" operator="containsText" text="TX">
      <formula>NOT(ISERROR(SEARCH("TX",BH22)))</formula>
    </cfRule>
    <cfRule type="containsText" dxfId="2352" priority="442" operator="containsText" text="RX">
      <formula>NOT(ISERROR(SEARCH("RX",BH22)))</formula>
    </cfRule>
  </conditionalFormatting>
  <conditionalFormatting sqref="BJ22">
    <cfRule type="containsText" dxfId="2351" priority="427" operator="containsText" text="_probe">
      <formula>NOT(ISERROR(SEARCH("_probe",BJ22)))</formula>
    </cfRule>
    <cfRule type="cellIs" dxfId="2350" priority="428" operator="equal">
      <formula>"TC_VDDQ"</formula>
    </cfRule>
    <cfRule type="cellIs" dxfId="2349" priority="429" operator="equal">
      <formula>"NC"</formula>
    </cfRule>
    <cfRule type="cellIs" dxfId="2348" priority="430" operator="equal">
      <formula>"VDD"</formula>
    </cfRule>
    <cfRule type="cellIs" dxfId="2347" priority="431" operator="equal">
      <formula>"VCCIO"</formula>
    </cfRule>
    <cfRule type="cellIs" dxfId="2346" priority="432" operator="equal">
      <formula>"VSS"</formula>
    </cfRule>
    <cfRule type="containsText" dxfId="2345" priority="433" operator="containsText" text="TX">
      <formula>NOT(ISERROR(SEARCH("TX",BJ22)))</formula>
    </cfRule>
    <cfRule type="containsText" dxfId="2344" priority="434" operator="containsText" text="RX">
      <formula>NOT(ISERROR(SEARCH("RX",BJ22)))</formula>
    </cfRule>
  </conditionalFormatting>
  <conditionalFormatting sqref="BI21">
    <cfRule type="containsText" dxfId="2343" priority="419" operator="containsText" text="_probe">
      <formula>NOT(ISERROR(SEARCH("_probe",BI21)))</formula>
    </cfRule>
    <cfRule type="cellIs" dxfId="2342" priority="420" operator="equal">
      <formula>"TC_VDDQ"</formula>
    </cfRule>
    <cfRule type="cellIs" dxfId="2341" priority="421" operator="equal">
      <formula>"NC"</formula>
    </cfRule>
    <cfRule type="cellIs" dxfId="2340" priority="422" operator="equal">
      <formula>"VDD"</formula>
    </cfRule>
    <cfRule type="cellIs" dxfId="2339" priority="423" operator="equal">
      <formula>"VCCIO"</formula>
    </cfRule>
    <cfRule type="cellIs" dxfId="2338" priority="424" operator="equal">
      <formula>"VSS"</formula>
    </cfRule>
    <cfRule type="containsText" dxfId="2337" priority="425" operator="containsText" text="TX">
      <formula>NOT(ISERROR(SEARCH("TX",BI21)))</formula>
    </cfRule>
    <cfRule type="containsText" dxfId="2336" priority="426" operator="containsText" text="RX">
      <formula>NOT(ISERROR(SEARCH("RX",BI21)))</formula>
    </cfRule>
  </conditionalFormatting>
  <conditionalFormatting sqref="BN20:BR26">
    <cfRule type="containsText" dxfId="2335" priority="411" operator="containsText" text="_probe">
      <formula>NOT(ISERROR(SEARCH("_probe",BN20)))</formula>
    </cfRule>
    <cfRule type="cellIs" dxfId="2334" priority="412" operator="equal">
      <formula>"TC_VDDQ"</formula>
    </cfRule>
    <cfRule type="cellIs" dxfId="2333" priority="413" operator="equal">
      <formula>"VDD"</formula>
    </cfRule>
    <cfRule type="cellIs" dxfId="2332" priority="414" operator="equal">
      <formula>"VCCIO"</formula>
    </cfRule>
    <cfRule type="cellIs" dxfId="2331" priority="415" operator="equal">
      <formula>"VSS"</formula>
    </cfRule>
    <cfRule type="containsText" dxfId="2330" priority="416" operator="containsText" text="TX">
      <formula>NOT(ISERROR(SEARCH("TX",BN20)))</formula>
    </cfRule>
    <cfRule type="containsText" dxfId="2329" priority="417" operator="containsText" text="RX">
      <formula>NOT(ISERROR(SEARCH("RX",BN20)))</formula>
    </cfRule>
    <cfRule type="cellIs" dxfId="2328" priority="418" operator="equal">
      <formula>"NC"</formula>
    </cfRule>
  </conditionalFormatting>
  <conditionalFormatting sqref="BO25">
    <cfRule type="containsText" dxfId="2327" priority="406" operator="containsText" text="VDD">
      <formula>NOT(ISERROR(SEARCH("VDD",BO25)))</formula>
    </cfRule>
    <cfRule type="cellIs" dxfId="2326" priority="407" operator="equal">
      <formula>"VCCIO"</formula>
    </cfRule>
    <cfRule type="cellIs" dxfId="2325" priority="408" operator="equal">
      <formula>"VSS"</formula>
    </cfRule>
    <cfRule type="containsText" dxfId="2324" priority="409" operator="containsText" text="TX">
      <formula>NOT(ISERROR(SEARCH("TX",BO25)))</formula>
    </cfRule>
    <cfRule type="containsText" dxfId="2323" priority="410" operator="containsText" text="RX">
      <formula>NOT(ISERROR(SEARCH("RX",BO25)))</formula>
    </cfRule>
  </conditionalFormatting>
  <conditionalFormatting sqref="BO23">
    <cfRule type="containsText" dxfId="2322" priority="398" operator="containsText" text="_probe">
      <formula>NOT(ISERROR(SEARCH("_probe",BO23)))</formula>
    </cfRule>
    <cfRule type="cellIs" dxfId="2321" priority="399" operator="equal">
      <formula>"TC_VDDQ"</formula>
    </cfRule>
    <cfRule type="cellIs" dxfId="2320" priority="400" operator="equal">
      <formula>"NC"</formula>
    </cfRule>
    <cfRule type="cellIs" dxfId="2319" priority="401" operator="equal">
      <formula>"VDD"</formula>
    </cfRule>
    <cfRule type="cellIs" dxfId="2318" priority="402" operator="equal">
      <formula>"VCCIO"</formula>
    </cfRule>
    <cfRule type="cellIs" dxfId="2317" priority="403" operator="equal">
      <formula>"VSS"</formula>
    </cfRule>
    <cfRule type="containsText" dxfId="2316" priority="404" operator="containsText" text="TX">
      <formula>NOT(ISERROR(SEARCH("TX",BO23)))</formula>
    </cfRule>
    <cfRule type="containsText" dxfId="2315" priority="405" operator="containsText" text="RX">
      <formula>NOT(ISERROR(SEARCH("RX",BO23)))</formula>
    </cfRule>
  </conditionalFormatting>
  <conditionalFormatting sqref="BQ23">
    <cfRule type="containsText" dxfId="2314" priority="390" operator="containsText" text="_probe">
      <formula>NOT(ISERROR(SEARCH("_probe",BQ23)))</formula>
    </cfRule>
    <cfRule type="cellIs" dxfId="2313" priority="391" operator="equal">
      <formula>"TC_VDDQ"</formula>
    </cfRule>
    <cfRule type="cellIs" dxfId="2312" priority="392" operator="equal">
      <formula>"NC"</formula>
    </cfRule>
    <cfRule type="cellIs" dxfId="2311" priority="393" operator="equal">
      <formula>"VDD"</formula>
    </cfRule>
    <cfRule type="cellIs" dxfId="2310" priority="394" operator="equal">
      <formula>"VCCIO"</formula>
    </cfRule>
    <cfRule type="cellIs" dxfId="2309" priority="395" operator="equal">
      <formula>"VSS"</formula>
    </cfRule>
    <cfRule type="containsText" dxfId="2308" priority="396" operator="containsText" text="TX">
      <formula>NOT(ISERROR(SEARCH("TX",BQ23)))</formula>
    </cfRule>
    <cfRule type="containsText" dxfId="2307" priority="397" operator="containsText" text="RX">
      <formula>NOT(ISERROR(SEARCH("RX",BQ23)))</formula>
    </cfRule>
  </conditionalFormatting>
  <conditionalFormatting sqref="BP22">
    <cfRule type="containsText" dxfId="2306" priority="382" operator="containsText" text="_probe">
      <formula>NOT(ISERROR(SEARCH("_probe",BP22)))</formula>
    </cfRule>
    <cfRule type="cellIs" dxfId="2305" priority="383" operator="equal">
      <formula>"TC_VDDQ"</formula>
    </cfRule>
    <cfRule type="cellIs" dxfId="2304" priority="384" operator="equal">
      <formula>"NC"</formula>
    </cfRule>
    <cfRule type="cellIs" dxfId="2303" priority="385" operator="equal">
      <formula>"VDD"</formula>
    </cfRule>
    <cfRule type="cellIs" dxfId="2302" priority="386" operator="equal">
      <formula>"VCCIO"</formula>
    </cfRule>
    <cfRule type="cellIs" dxfId="2301" priority="387" operator="equal">
      <formula>"VSS"</formula>
    </cfRule>
    <cfRule type="containsText" dxfId="2300" priority="388" operator="containsText" text="TX">
      <formula>NOT(ISERROR(SEARCH("TX",BP22)))</formula>
    </cfRule>
    <cfRule type="containsText" dxfId="2299" priority="389" operator="containsText" text="RX">
      <formula>NOT(ISERROR(SEARCH("RX",BP22)))</formula>
    </cfRule>
  </conditionalFormatting>
  <conditionalFormatting sqref="BV24">
    <cfRule type="containsText" dxfId="2298" priority="377" operator="containsText" text="VDD">
      <formula>NOT(ISERROR(SEARCH("VDD",BV24)))</formula>
    </cfRule>
    <cfRule type="cellIs" dxfId="2297" priority="378" operator="equal">
      <formula>"VCCIO"</formula>
    </cfRule>
    <cfRule type="cellIs" dxfId="2296" priority="379" operator="equal">
      <formula>"VSS"</formula>
    </cfRule>
    <cfRule type="containsText" dxfId="2295" priority="380" operator="containsText" text="TX">
      <formula>NOT(ISERROR(SEARCH("TX",BV24)))</formula>
    </cfRule>
    <cfRule type="containsText" dxfId="2294" priority="381" operator="containsText" text="RX">
      <formula>NOT(ISERROR(SEARCH("RX",BV24)))</formula>
    </cfRule>
  </conditionalFormatting>
  <conditionalFormatting sqref="BV22">
    <cfRule type="containsText" dxfId="2293" priority="369" operator="containsText" text="_probe">
      <formula>NOT(ISERROR(SEARCH("_probe",BV22)))</formula>
    </cfRule>
    <cfRule type="cellIs" dxfId="2292" priority="370" operator="equal">
      <formula>"TC_VDDQ"</formula>
    </cfRule>
    <cfRule type="cellIs" dxfId="2291" priority="371" operator="equal">
      <formula>"NC"</formula>
    </cfRule>
    <cfRule type="cellIs" dxfId="2290" priority="372" operator="equal">
      <formula>"VDD"</formula>
    </cfRule>
    <cfRule type="cellIs" dxfId="2289" priority="373" operator="equal">
      <formula>"VCCIO"</formula>
    </cfRule>
    <cfRule type="cellIs" dxfId="2288" priority="374" operator="equal">
      <formula>"VSS"</formula>
    </cfRule>
    <cfRule type="containsText" dxfId="2287" priority="375" operator="containsText" text="TX">
      <formula>NOT(ISERROR(SEARCH("TX",BV22)))</formula>
    </cfRule>
    <cfRule type="containsText" dxfId="2286" priority="376" operator="containsText" text="RX">
      <formula>NOT(ISERROR(SEARCH("RX",BV22)))</formula>
    </cfRule>
  </conditionalFormatting>
  <conditionalFormatting sqref="BX22">
    <cfRule type="containsText" dxfId="2285" priority="361" operator="containsText" text="_probe">
      <formula>NOT(ISERROR(SEARCH("_probe",BX22)))</formula>
    </cfRule>
    <cfRule type="cellIs" dxfId="2284" priority="362" operator="equal">
      <formula>"TC_VDDQ"</formula>
    </cfRule>
    <cfRule type="cellIs" dxfId="2283" priority="363" operator="equal">
      <formula>"NC"</formula>
    </cfRule>
    <cfRule type="cellIs" dxfId="2282" priority="364" operator="equal">
      <formula>"VDD"</formula>
    </cfRule>
    <cfRule type="cellIs" dxfId="2281" priority="365" operator="equal">
      <formula>"VCCIO"</formula>
    </cfRule>
    <cfRule type="cellIs" dxfId="2280" priority="366" operator="equal">
      <formula>"VSS"</formula>
    </cfRule>
    <cfRule type="containsText" dxfId="2279" priority="367" operator="containsText" text="TX">
      <formula>NOT(ISERROR(SEARCH("TX",BX22)))</formula>
    </cfRule>
    <cfRule type="containsText" dxfId="2278" priority="368" operator="containsText" text="RX">
      <formula>NOT(ISERROR(SEARCH("RX",BX22)))</formula>
    </cfRule>
  </conditionalFormatting>
  <conditionalFormatting sqref="BW21">
    <cfRule type="containsText" dxfId="2277" priority="353" operator="containsText" text="_probe">
      <formula>NOT(ISERROR(SEARCH("_probe",BW21)))</formula>
    </cfRule>
    <cfRule type="cellIs" dxfId="2276" priority="354" operator="equal">
      <formula>"TC_VDDQ"</formula>
    </cfRule>
    <cfRule type="cellIs" dxfId="2275" priority="355" operator="equal">
      <formula>"NC"</formula>
    </cfRule>
    <cfRule type="cellIs" dxfId="2274" priority="356" operator="equal">
      <formula>"VDD"</formula>
    </cfRule>
    <cfRule type="cellIs" dxfId="2273" priority="357" operator="equal">
      <formula>"VCCIO"</formula>
    </cfRule>
    <cfRule type="cellIs" dxfId="2272" priority="358" operator="equal">
      <formula>"VSS"</formula>
    </cfRule>
    <cfRule type="containsText" dxfId="2271" priority="359" operator="containsText" text="TX">
      <formula>NOT(ISERROR(SEARCH("TX",BW21)))</formula>
    </cfRule>
    <cfRule type="containsText" dxfId="2270" priority="360" operator="containsText" text="RX">
      <formula>NOT(ISERROR(SEARCH("RX",BW21)))</formula>
    </cfRule>
  </conditionalFormatting>
  <conditionalFormatting sqref="H38:I40">
    <cfRule type="cellIs" dxfId="2269" priority="348" stopIfTrue="1" operator="equal">
      <formula>"VDDA"</formula>
    </cfRule>
    <cfRule type="cellIs" dxfId="2268" priority="349" operator="equal">
      <formula>"VCCIO"</formula>
    </cfRule>
    <cfRule type="cellIs" dxfId="2267" priority="350" operator="equal">
      <formula>"VSS"</formula>
    </cfRule>
    <cfRule type="containsText" dxfId="2266" priority="351" operator="containsText" text="TX">
      <formula>NOT(ISERROR(SEARCH("TX",H38)))</formula>
    </cfRule>
    <cfRule type="containsText" dxfId="2265" priority="352" operator="containsText" text="RX">
      <formula>NOT(ISERROR(SEARCH("RX",H38)))</formula>
    </cfRule>
  </conditionalFormatting>
  <conditionalFormatting sqref="I38:I40">
    <cfRule type="containsText" dxfId="2264" priority="340" operator="containsText" text="_probe">
      <formula>NOT(ISERROR(SEARCH("_probe",I38)))</formula>
    </cfRule>
    <cfRule type="cellIs" dxfId="2263" priority="341" operator="equal">
      <formula>"TC_VDDQ"</formula>
    </cfRule>
    <cfRule type="cellIs" dxfId="2262" priority="342" operator="equal">
      <formula>"VDD"</formula>
    </cfRule>
    <cfRule type="cellIs" dxfId="2261" priority="343" operator="equal">
      <formula>"VCCIO"</formula>
    </cfRule>
    <cfRule type="cellIs" dxfId="2260" priority="344" operator="equal">
      <formula>"VSS"</formula>
    </cfRule>
    <cfRule type="containsText" dxfId="2259" priority="345" operator="containsText" text="TX">
      <formula>NOT(ISERROR(SEARCH("TX",I38)))</formula>
    </cfRule>
    <cfRule type="containsText" dxfId="2258" priority="346" operator="containsText" text="RX">
      <formula>NOT(ISERROR(SEARCH("RX",I38)))</formula>
    </cfRule>
    <cfRule type="cellIs" dxfId="2257" priority="347" operator="equal">
      <formula>"NC"</formula>
    </cfRule>
  </conditionalFormatting>
  <conditionalFormatting sqref="S38:S40">
    <cfRule type="containsText" dxfId="2256" priority="332" operator="containsText" text="_probe">
      <formula>NOT(ISERROR(SEARCH("_probe",S38)))</formula>
    </cfRule>
    <cfRule type="cellIs" dxfId="2255" priority="333" operator="equal">
      <formula>"TC_VDDQ"</formula>
    </cfRule>
    <cfRule type="cellIs" dxfId="2254" priority="334" operator="equal">
      <formula>"VDD"</formula>
    </cfRule>
    <cfRule type="cellIs" dxfId="2253" priority="335" operator="equal">
      <formula>"VCCIO"</formula>
    </cfRule>
    <cfRule type="cellIs" dxfId="2252" priority="336" operator="equal">
      <formula>"VSS"</formula>
    </cfRule>
    <cfRule type="containsText" dxfId="2251" priority="337" operator="containsText" text="TX">
      <formula>NOT(ISERROR(SEARCH("TX",S38)))</formula>
    </cfRule>
    <cfRule type="containsText" dxfId="2250" priority="338" operator="containsText" text="RX">
      <formula>NOT(ISERROR(SEARCH("RX",S38)))</formula>
    </cfRule>
    <cfRule type="cellIs" dxfId="2249" priority="339" operator="equal">
      <formula>"NC"</formula>
    </cfRule>
  </conditionalFormatting>
  <conditionalFormatting sqref="AC38:AC40">
    <cfRule type="containsText" dxfId="2248" priority="319" operator="containsText" text="_probe">
      <formula>NOT(ISERROR(SEARCH("_probe",AC38)))</formula>
    </cfRule>
    <cfRule type="cellIs" dxfId="2247" priority="320" operator="equal">
      <formula>"TC_VDDQ"</formula>
    </cfRule>
    <cfRule type="cellIs" dxfId="2246" priority="321" operator="equal">
      <formula>"VDD"</formula>
    </cfRule>
    <cfRule type="cellIs" dxfId="2245" priority="322" operator="equal">
      <formula>"VCCIO"</formula>
    </cfRule>
    <cfRule type="cellIs" dxfId="2244" priority="323" operator="equal">
      <formula>"VSS"</formula>
    </cfRule>
    <cfRule type="containsText" dxfId="2243" priority="324" operator="containsText" text="TX">
      <formula>NOT(ISERROR(SEARCH("TX",AC38)))</formula>
    </cfRule>
    <cfRule type="containsText" dxfId="2242" priority="325" operator="containsText" text="RX">
      <formula>NOT(ISERROR(SEARCH("RX",AC38)))</formula>
    </cfRule>
    <cfRule type="cellIs" dxfId="2241" priority="326" operator="equal">
      <formula>"NC"</formula>
    </cfRule>
    <cfRule type="cellIs" dxfId="2240" priority="327" stopIfTrue="1" operator="equal">
      <formula>"VDDA"</formula>
    </cfRule>
    <cfRule type="cellIs" dxfId="2239" priority="328" operator="equal">
      <formula>"VCCIO"</formula>
    </cfRule>
    <cfRule type="cellIs" dxfId="2238" priority="329" operator="equal">
      <formula>"VSS"</formula>
    </cfRule>
    <cfRule type="containsText" dxfId="2237" priority="330" operator="containsText" text="TX">
      <formula>NOT(ISERROR(SEARCH("TX",AC38)))</formula>
    </cfRule>
    <cfRule type="containsText" dxfId="2236" priority="331" operator="containsText" text="RX">
      <formula>NOT(ISERROR(SEARCH("RX",AC38)))</formula>
    </cfRule>
  </conditionalFormatting>
  <conditionalFormatting sqref="AM38:AM40">
    <cfRule type="containsText" dxfId="2235" priority="306" operator="containsText" text="_probe">
      <formula>NOT(ISERROR(SEARCH("_probe",AM38)))</formula>
    </cfRule>
    <cfRule type="cellIs" dxfId="2234" priority="307" operator="equal">
      <formula>"TC_VDDQ"</formula>
    </cfRule>
    <cfRule type="cellIs" dxfId="2233" priority="308" operator="equal">
      <formula>"VDD"</formula>
    </cfRule>
    <cfRule type="cellIs" dxfId="2232" priority="309" operator="equal">
      <formula>"VCCIO"</formula>
    </cfRule>
    <cfRule type="cellIs" dxfId="2231" priority="310" operator="equal">
      <formula>"VSS"</formula>
    </cfRule>
    <cfRule type="containsText" dxfId="2230" priority="311" operator="containsText" text="TX">
      <formula>NOT(ISERROR(SEARCH("TX",AM38)))</formula>
    </cfRule>
    <cfRule type="containsText" dxfId="2229" priority="312" operator="containsText" text="RX">
      <formula>NOT(ISERROR(SEARCH("RX",AM38)))</formula>
    </cfRule>
    <cfRule type="cellIs" dxfId="2228" priority="313" operator="equal">
      <formula>"NC"</formula>
    </cfRule>
    <cfRule type="cellIs" dxfId="2227" priority="314" stopIfTrue="1" operator="equal">
      <formula>"VDDA"</formula>
    </cfRule>
    <cfRule type="cellIs" dxfId="2226" priority="315" operator="equal">
      <formula>"VCCIO"</formula>
    </cfRule>
    <cfRule type="cellIs" dxfId="2225" priority="316" operator="equal">
      <formula>"VSS"</formula>
    </cfRule>
    <cfRule type="containsText" dxfId="2224" priority="317" operator="containsText" text="TX">
      <formula>NOT(ISERROR(SEARCH("TX",AM38)))</formula>
    </cfRule>
    <cfRule type="containsText" dxfId="2223" priority="318" operator="containsText" text="RX">
      <formula>NOT(ISERROR(SEARCH("RX",AM38)))</formula>
    </cfRule>
  </conditionalFormatting>
  <conditionalFormatting sqref="AW38:AW40">
    <cfRule type="containsText" dxfId="2222" priority="298" operator="containsText" text="_probe">
      <formula>NOT(ISERROR(SEARCH("_probe",AW38)))</formula>
    </cfRule>
    <cfRule type="cellIs" dxfId="2221" priority="299" operator="equal">
      <formula>"TC_VDDQ"</formula>
    </cfRule>
    <cfRule type="cellIs" dxfId="2220" priority="300" operator="equal">
      <formula>"VDD"</formula>
    </cfRule>
    <cfRule type="cellIs" dxfId="2219" priority="301" operator="equal">
      <formula>"VCCIO"</formula>
    </cfRule>
    <cfRule type="cellIs" dxfId="2218" priority="302" operator="equal">
      <formula>"VSS"</formula>
    </cfRule>
    <cfRule type="containsText" dxfId="2217" priority="303" operator="containsText" text="TX">
      <formula>NOT(ISERROR(SEARCH("TX",AW38)))</formula>
    </cfRule>
    <cfRule type="containsText" dxfId="2216" priority="304" operator="containsText" text="RX">
      <formula>NOT(ISERROR(SEARCH("RX",AW38)))</formula>
    </cfRule>
    <cfRule type="cellIs" dxfId="2215" priority="305" operator="equal">
      <formula>"NC"</formula>
    </cfRule>
  </conditionalFormatting>
  <conditionalFormatting sqref="BG38:BG40">
    <cfRule type="containsText" dxfId="2214" priority="285" operator="containsText" text="_probe">
      <formula>NOT(ISERROR(SEARCH("_probe",BG38)))</formula>
    </cfRule>
    <cfRule type="cellIs" dxfId="2213" priority="286" operator="equal">
      <formula>"TC_VDDQ"</formula>
    </cfRule>
    <cfRule type="cellIs" dxfId="2212" priority="287" operator="equal">
      <formula>"VDD"</formula>
    </cfRule>
    <cfRule type="cellIs" dxfId="2211" priority="288" operator="equal">
      <formula>"VCCIO"</formula>
    </cfRule>
    <cfRule type="cellIs" dxfId="2210" priority="289" operator="equal">
      <formula>"VSS"</formula>
    </cfRule>
    <cfRule type="containsText" dxfId="2209" priority="290" operator="containsText" text="TX">
      <formula>NOT(ISERROR(SEARCH("TX",BG38)))</formula>
    </cfRule>
    <cfRule type="containsText" dxfId="2208" priority="291" operator="containsText" text="RX">
      <formula>NOT(ISERROR(SEARCH("RX",BG38)))</formula>
    </cfRule>
    <cfRule type="cellIs" dxfId="2207" priority="292" operator="equal">
      <formula>"NC"</formula>
    </cfRule>
    <cfRule type="cellIs" dxfId="2206" priority="293" stopIfTrue="1" operator="equal">
      <formula>"VDDA"</formula>
    </cfRule>
    <cfRule type="cellIs" dxfId="2205" priority="294" operator="equal">
      <formula>"VCCIO"</formula>
    </cfRule>
    <cfRule type="cellIs" dxfId="2204" priority="295" operator="equal">
      <formula>"VSS"</formula>
    </cfRule>
    <cfRule type="containsText" dxfId="2203" priority="296" operator="containsText" text="TX">
      <formula>NOT(ISERROR(SEARCH("TX",BG38)))</formula>
    </cfRule>
    <cfRule type="containsText" dxfId="2202" priority="297" operator="containsText" text="RX">
      <formula>NOT(ISERROR(SEARCH("RX",BG38)))</formula>
    </cfRule>
  </conditionalFormatting>
  <conditionalFormatting sqref="BQ38:BQ40">
    <cfRule type="containsText" dxfId="2201" priority="272" operator="containsText" text="_probe">
      <formula>NOT(ISERROR(SEARCH("_probe",BQ38)))</formula>
    </cfRule>
    <cfRule type="cellIs" dxfId="2200" priority="273" operator="equal">
      <formula>"TC_VDDQ"</formula>
    </cfRule>
    <cfRule type="cellIs" dxfId="2199" priority="274" operator="equal">
      <formula>"VDD"</formula>
    </cfRule>
    <cfRule type="cellIs" dxfId="2198" priority="275" operator="equal">
      <formula>"VCCIO"</formula>
    </cfRule>
    <cfRule type="cellIs" dxfId="2197" priority="276" operator="equal">
      <formula>"VSS"</formula>
    </cfRule>
    <cfRule type="containsText" dxfId="2196" priority="277" operator="containsText" text="TX">
      <formula>NOT(ISERROR(SEARCH("TX",BQ38)))</formula>
    </cfRule>
    <cfRule type="containsText" dxfId="2195" priority="278" operator="containsText" text="RX">
      <formula>NOT(ISERROR(SEARCH("RX",BQ38)))</formula>
    </cfRule>
    <cfRule type="cellIs" dxfId="2194" priority="279" operator="equal">
      <formula>"NC"</formula>
    </cfRule>
    <cfRule type="cellIs" dxfId="2193" priority="280" stopIfTrue="1" operator="equal">
      <formula>"VDDA"</formula>
    </cfRule>
    <cfRule type="cellIs" dxfId="2192" priority="281" operator="equal">
      <formula>"VCCIO"</formula>
    </cfRule>
    <cfRule type="cellIs" dxfId="2191" priority="282" operator="equal">
      <formula>"VSS"</formula>
    </cfRule>
    <cfRule type="containsText" dxfId="2190" priority="283" operator="containsText" text="TX">
      <formula>NOT(ISERROR(SEARCH("TX",BQ38)))</formula>
    </cfRule>
    <cfRule type="containsText" dxfId="2189" priority="284" operator="containsText" text="RX">
      <formula>NOT(ISERROR(SEARCH("RX",BQ38)))</formula>
    </cfRule>
  </conditionalFormatting>
  <conditionalFormatting sqref="CK59:CL103">
    <cfRule type="cellIs" dxfId="2188" priority="266" operator="equal">
      <formula>"NC"</formula>
    </cfRule>
    <cfRule type="containsText" dxfId="2187" priority="267" operator="containsText" text="VDD">
      <formula>NOT(ISERROR(SEARCH("VDD",CK59)))</formula>
    </cfRule>
    <cfRule type="cellIs" dxfId="2186" priority="268" operator="equal">
      <formula>"VCCIO"</formula>
    </cfRule>
    <cfRule type="cellIs" dxfId="2185" priority="269" operator="equal">
      <formula>"VSS"</formula>
    </cfRule>
    <cfRule type="containsText" dxfId="2184" priority="270" operator="containsText" text="TX">
      <formula>NOT(ISERROR(SEARCH("TX",CK59)))</formula>
    </cfRule>
    <cfRule type="containsText" dxfId="2183" priority="271" operator="containsText" text="RX">
      <formula>NOT(ISERROR(SEARCH("RX",CK59)))</formula>
    </cfRule>
  </conditionalFormatting>
  <conditionalFormatting sqref="CK69:CL72">
    <cfRule type="containsText" dxfId="2182" priority="255" operator="containsText" text="VDD">
      <formula>NOT(ISERROR(SEARCH("VDD",CK69)))</formula>
    </cfRule>
    <cfRule type="cellIs" dxfId="2181" priority="256" operator="equal">
      <formula>"VCCIO"</formula>
    </cfRule>
    <cfRule type="cellIs" dxfId="2180" priority="257" operator="equal">
      <formula>"VSS"</formula>
    </cfRule>
    <cfRule type="containsText" dxfId="2179" priority="258" operator="containsText" text="TX">
      <formula>NOT(ISERROR(SEARCH("TX",CK69)))</formula>
    </cfRule>
    <cfRule type="containsText" dxfId="2178" priority="259" operator="containsText" text="RX">
      <formula>NOT(ISERROR(SEARCH("RX",CK69)))</formula>
    </cfRule>
  </conditionalFormatting>
  <conditionalFormatting sqref="CK95:CL100">
    <cfRule type="containsText" dxfId="2177" priority="250" operator="containsText" text="VDD">
      <formula>NOT(ISERROR(SEARCH("VDD",CK95)))</formula>
    </cfRule>
    <cfRule type="cellIs" dxfId="2176" priority="251" operator="equal">
      <formula>"VCCIO"</formula>
    </cfRule>
    <cfRule type="cellIs" dxfId="2175" priority="252" operator="equal">
      <formula>"VSS"</formula>
    </cfRule>
    <cfRule type="containsText" dxfId="2174" priority="253" operator="containsText" text="TX">
      <formula>NOT(ISERROR(SEARCH("TX",CK95)))</formula>
    </cfRule>
    <cfRule type="containsText" dxfId="2173" priority="254" operator="containsText" text="RX">
      <formula>NOT(ISERROR(SEARCH("RX",CK95)))</formula>
    </cfRule>
  </conditionalFormatting>
  <conditionalFormatting sqref="CW59:CW100">
    <cfRule type="containsText" dxfId="2172" priority="242" operator="containsText" text="_probe">
      <formula>NOT(ISERROR(SEARCH("_probe",CW59)))</formula>
    </cfRule>
    <cfRule type="cellIs" dxfId="2171" priority="243" operator="equal">
      <formula>"TC_VDDQ"</formula>
    </cfRule>
    <cfRule type="cellIs" dxfId="2170" priority="244" operator="equal">
      <formula>"VDD"</formula>
    </cfRule>
    <cfRule type="cellIs" dxfId="2169" priority="245" operator="equal">
      <formula>"VCCIO"</formula>
    </cfRule>
    <cfRule type="cellIs" dxfId="2168" priority="246" operator="equal">
      <formula>"VSS"</formula>
    </cfRule>
    <cfRule type="containsText" dxfId="2167" priority="247" operator="containsText" text="TX">
      <formula>NOT(ISERROR(SEARCH("TX",CW59)))</formula>
    </cfRule>
    <cfRule type="containsText" dxfId="2166" priority="248" operator="containsText" text="RX">
      <formula>NOT(ISERROR(SEARCH("RX",CW59)))</formula>
    </cfRule>
    <cfRule type="cellIs" dxfId="2165" priority="249" operator="equal">
      <formula>"NC"</formula>
    </cfRule>
  </conditionalFormatting>
  <conditionalFormatting sqref="CW101:CW103">
    <cfRule type="containsText" dxfId="2164" priority="234" operator="containsText" text="_probe">
      <formula>NOT(ISERROR(SEARCH("_probe",CW101)))</formula>
    </cfRule>
    <cfRule type="cellIs" dxfId="2163" priority="235" operator="equal">
      <formula>"TC_VDDQ"</formula>
    </cfRule>
    <cfRule type="cellIs" dxfId="2162" priority="236" operator="equal">
      <formula>"NC"</formula>
    </cfRule>
    <cfRule type="cellIs" dxfId="2161" priority="237" operator="equal">
      <formula>"VDD"</formula>
    </cfRule>
    <cfRule type="cellIs" dxfId="2160" priority="238" operator="equal">
      <formula>"VCCIO"</formula>
    </cfRule>
    <cfRule type="cellIs" dxfId="2159" priority="239" operator="equal">
      <formula>"VSS"</formula>
    </cfRule>
    <cfRule type="containsText" dxfId="2158" priority="240" operator="containsText" text="TX">
      <formula>NOT(ISERROR(SEARCH("TX",CW101)))</formula>
    </cfRule>
    <cfRule type="containsText" dxfId="2157" priority="241" operator="containsText" text="RX">
      <formula>NOT(ISERROR(SEARCH("RX",CW101)))</formula>
    </cfRule>
  </conditionalFormatting>
  <conditionalFormatting sqref="CR20">
    <cfRule type="containsText" dxfId="2156" priority="212" operator="containsText" text="_probe">
      <formula>NOT(ISERROR(SEARCH("_probe",CR20)))</formula>
    </cfRule>
    <cfRule type="cellIs" dxfId="2155" priority="213" operator="equal">
      <formula>"TC_VDDQ"</formula>
    </cfRule>
    <cfRule type="cellIs" dxfId="2154" priority="214" operator="equal">
      <formula>"NC"</formula>
    </cfRule>
    <cfRule type="cellIs" dxfId="2153" priority="215" operator="equal">
      <formula>"VDD"</formula>
    </cfRule>
    <cfRule type="cellIs" dxfId="2152" priority="216" operator="equal">
      <formula>"VCCIO"</formula>
    </cfRule>
    <cfRule type="cellIs" dxfId="2151" priority="217" operator="equal">
      <formula>"VSS"</formula>
    </cfRule>
    <cfRule type="containsText" dxfId="2150" priority="218" operator="containsText" text="TX">
      <formula>NOT(ISERROR(SEARCH("TX",CR20)))</formula>
    </cfRule>
    <cfRule type="containsText" dxfId="2149" priority="219" operator="containsText" text="RX">
      <formula>NOT(ISERROR(SEARCH("RX",CR20)))</formula>
    </cfRule>
    <cfRule type="cellIs" dxfId="2148" priority="220" operator="equal">
      <formula>"NC"</formula>
    </cfRule>
    <cfRule type="cellIs" dxfId="2147" priority="221" operator="equal">
      <formula>"VDD"</formula>
    </cfRule>
    <cfRule type="cellIs" dxfId="2146" priority="222" operator="equal">
      <formula>"VCCIO"</formula>
    </cfRule>
    <cfRule type="cellIs" dxfId="2145" priority="223" operator="equal">
      <formula>"VSS"</formula>
    </cfRule>
    <cfRule type="containsText" dxfId="2144" priority="224" operator="containsText" text="TX">
      <formula>NOT(ISERROR(SEARCH("TX",CR20)))</formula>
    </cfRule>
    <cfRule type="containsText" dxfId="2143" priority="225" operator="containsText" text="RX">
      <formula>NOT(ISERROR(SEARCH("RX",CR20)))</formula>
    </cfRule>
  </conditionalFormatting>
  <conditionalFormatting sqref="CQ21">
    <cfRule type="containsText" dxfId="2142" priority="198" operator="containsText" text="_probe">
      <formula>NOT(ISERROR(SEARCH("_probe",CQ21)))</formula>
    </cfRule>
    <cfRule type="cellIs" dxfId="2141" priority="199" operator="equal">
      <formula>"TC_VDDQ"</formula>
    </cfRule>
    <cfRule type="cellIs" dxfId="2140" priority="200" operator="equal">
      <formula>"NC"</formula>
    </cfRule>
    <cfRule type="cellIs" dxfId="2139" priority="201" operator="equal">
      <formula>"VDD"</formula>
    </cfRule>
    <cfRule type="cellIs" dxfId="2138" priority="202" operator="equal">
      <formula>"VCCIO"</formula>
    </cfRule>
    <cfRule type="cellIs" dxfId="2137" priority="203" operator="equal">
      <formula>"VSS"</formula>
    </cfRule>
    <cfRule type="containsText" dxfId="2136" priority="204" operator="containsText" text="TX">
      <formula>NOT(ISERROR(SEARCH("TX",CQ21)))</formula>
    </cfRule>
    <cfRule type="containsText" dxfId="2135" priority="205" operator="containsText" text="RX">
      <formula>NOT(ISERROR(SEARCH("RX",CQ21)))</formula>
    </cfRule>
    <cfRule type="cellIs" dxfId="2134" priority="206" operator="equal">
      <formula>"NC"</formula>
    </cfRule>
    <cfRule type="cellIs" dxfId="2133" priority="207" operator="equal">
      <formula>"VDD"</formula>
    </cfRule>
    <cfRule type="cellIs" dxfId="2132" priority="208" operator="equal">
      <formula>"VCCIO"</formula>
    </cfRule>
    <cfRule type="cellIs" dxfId="2131" priority="209" operator="equal">
      <formula>"VSS"</formula>
    </cfRule>
    <cfRule type="containsText" dxfId="2130" priority="210" operator="containsText" text="TX">
      <formula>NOT(ISERROR(SEARCH("TX",CQ21)))</formula>
    </cfRule>
    <cfRule type="containsText" dxfId="2129" priority="211" operator="containsText" text="RX">
      <formula>NOT(ISERROR(SEARCH("RX",CQ21)))</formula>
    </cfRule>
  </conditionalFormatting>
  <conditionalFormatting sqref="CT20">
    <cfRule type="containsText" dxfId="2128" priority="184" operator="containsText" text="_probe">
      <formula>NOT(ISERROR(SEARCH("_probe",CT20)))</formula>
    </cfRule>
    <cfRule type="cellIs" dxfId="2127" priority="185" operator="equal">
      <formula>"TC_VDDQ"</formula>
    </cfRule>
    <cfRule type="cellIs" dxfId="2126" priority="186" operator="equal">
      <formula>"NC"</formula>
    </cfRule>
    <cfRule type="cellIs" dxfId="2125" priority="187" operator="equal">
      <formula>"VDD"</formula>
    </cfRule>
    <cfRule type="cellIs" dxfId="2124" priority="188" operator="equal">
      <formula>"VCCIO"</formula>
    </cfRule>
    <cfRule type="cellIs" dxfId="2123" priority="189" operator="equal">
      <formula>"VSS"</formula>
    </cfRule>
    <cfRule type="containsText" dxfId="2122" priority="190" operator="containsText" text="TX">
      <formula>NOT(ISERROR(SEARCH("TX",CT20)))</formula>
    </cfRule>
    <cfRule type="containsText" dxfId="2121" priority="191" operator="containsText" text="RX">
      <formula>NOT(ISERROR(SEARCH("RX",CT20)))</formula>
    </cfRule>
    <cfRule type="cellIs" dxfId="2120" priority="192" operator="equal">
      <formula>"NC"</formula>
    </cfRule>
    <cfRule type="cellIs" dxfId="2119" priority="193" operator="equal">
      <formula>"VDD"</formula>
    </cfRule>
    <cfRule type="cellIs" dxfId="2118" priority="194" operator="equal">
      <formula>"VCCIO"</formula>
    </cfRule>
    <cfRule type="cellIs" dxfId="2117" priority="195" operator="equal">
      <formula>"VSS"</formula>
    </cfRule>
    <cfRule type="containsText" dxfId="2116" priority="196" operator="containsText" text="TX">
      <formula>NOT(ISERROR(SEARCH("TX",CT20)))</formula>
    </cfRule>
    <cfRule type="containsText" dxfId="2115" priority="197" operator="containsText" text="RX">
      <formula>NOT(ISERROR(SEARCH("RX",CT20)))</formula>
    </cfRule>
  </conditionalFormatting>
  <conditionalFormatting sqref="CS21">
    <cfRule type="containsText" dxfId="2114" priority="170" operator="containsText" text="_probe">
      <formula>NOT(ISERROR(SEARCH("_probe",CS21)))</formula>
    </cfRule>
    <cfRule type="cellIs" dxfId="2113" priority="171" operator="equal">
      <formula>"TC_VDDQ"</formula>
    </cfRule>
    <cfRule type="cellIs" dxfId="2112" priority="172" operator="equal">
      <formula>"NC"</formula>
    </cfRule>
    <cfRule type="cellIs" dxfId="2111" priority="173" operator="equal">
      <formula>"VDD"</formula>
    </cfRule>
    <cfRule type="cellIs" dxfId="2110" priority="174" operator="equal">
      <formula>"VCCIO"</formula>
    </cfRule>
    <cfRule type="cellIs" dxfId="2109" priority="175" operator="equal">
      <formula>"VSS"</formula>
    </cfRule>
    <cfRule type="containsText" dxfId="2108" priority="176" operator="containsText" text="TX">
      <formula>NOT(ISERROR(SEARCH("TX",CS21)))</formula>
    </cfRule>
    <cfRule type="containsText" dxfId="2107" priority="177" operator="containsText" text="RX">
      <formula>NOT(ISERROR(SEARCH("RX",CS21)))</formula>
    </cfRule>
    <cfRule type="cellIs" dxfId="2106" priority="178" operator="equal">
      <formula>"NC"</formula>
    </cfRule>
    <cfRule type="cellIs" dxfId="2105" priority="179" operator="equal">
      <formula>"VDD"</formula>
    </cfRule>
    <cfRule type="cellIs" dxfId="2104" priority="180" operator="equal">
      <formula>"VCCIO"</formula>
    </cfRule>
    <cfRule type="cellIs" dxfId="2103" priority="181" operator="equal">
      <formula>"VSS"</formula>
    </cfRule>
    <cfRule type="containsText" dxfId="2102" priority="182" operator="containsText" text="TX">
      <formula>NOT(ISERROR(SEARCH("TX",CS21)))</formula>
    </cfRule>
    <cfRule type="containsText" dxfId="2101" priority="183" operator="containsText" text="RX">
      <formula>NOT(ISERROR(SEARCH("RX",CS21)))</formula>
    </cfRule>
  </conditionalFormatting>
  <conditionalFormatting sqref="CR24">
    <cfRule type="containsText" dxfId="2100" priority="156" operator="containsText" text="_probe">
      <formula>NOT(ISERROR(SEARCH("_probe",CR24)))</formula>
    </cfRule>
    <cfRule type="cellIs" dxfId="2099" priority="157" operator="equal">
      <formula>"TC_VDDQ"</formula>
    </cfRule>
    <cfRule type="cellIs" dxfId="2098" priority="158" operator="equal">
      <formula>"NC"</formula>
    </cfRule>
    <cfRule type="cellIs" dxfId="2097" priority="159" operator="equal">
      <formula>"VDD"</formula>
    </cfRule>
    <cfRule type="cellIs" dxfId="2096" priority="160" operator="equal">
      <formula>"VCCIO"</formula>
    </cfRule>
    <cfRule type="cellIs" dxfId="2095" priority="161" operator="equal">
      <formula>"VSS"</formula>
    </cfRule>
    <cfRule type="containsText" dxfId="2094" priority="162" operator="containsText" text="TX">
      <formula>NOT(ISERROR(SEARCH("TX",CR24)))</formula>
    </cfRule>
    <cfRule type="containsText" dxfId="2093" priority="163" operator="containsText" text="RX">
      <formula>NOT(ISERROR(SEARCH("RX",CR24)))</formula>
    </cfRule>
    <cfRule type="cellIs" dxfId="2092" priority="164" operator="equal">
      <formula>"NC"</formula>
    </cfRule>
    <cfRule type="cellIs" dxfId="2091" priority="165" operator="equal">
      <formula>"VDD"</formula>
    </cfRule>
    <cfRule type="cellIs" dxfId="2090" priority="166" operator="equal">
      <formula>"VCCIO"</formula>
    </cfRule>
    <cfRule type="cellIs" dxfId="2089" priority="167" operator="equal">
      <formula>"VSS"</formula>
    </cfRule>
    <cfRule type="containsText" dxfId="2088" priority="168" operator="containsText" text="TX">
      <formula>NOT(ISERROR(SEARCH("TX",CR24)))</formula>
    </cfRule>
    <cfRule type="containsText" dxfId="2087" priority="169" operator="containsText" text="RX">
      <formula>NOT(ISERROR(SEARCH("RX",CR24)))</formula>
    </cfRule>
  </conditionalFormatting>
  <conditionalFormatting sqref="CQ25">
    <cfRule type="containsText" dxfId="2086" priority="142" operator="containsText" text="_probe">
      <formula>NOT(ISERROR(SEARCH("_probe",CQ25)))</formula>
    </cfRule>
    <cfRule type="cellIs" dxfId="2085" priority="143" operator="equal">
      <formula>"TC_VDDQ"</formula>
    </cfRule>
    <cfRule type="cellIs" dxfId="2084" priority="144" operator="equal">
      <formula>"NC"</formula>
    </cfRule>
    <cfRule type="cellIs" dxfId="2083" priority="145" operator="equal">
      <formula>"VDD"</formula>
    </cfRule>
    <cfRule type="cellIs" dxfId="2082" priority="146" operator="equal">
      <formula>"VCCIO"</formula>
    </cfRule>
    <cfRule type="cellIs" dxfId="2081" priority="147" operator="equal">
      <formula>"VSS"</formula>
    </cfRule>
    <cfRule type="containsText" dxfId="2080" priority="148" operator="containsText" text="TX">
      <formula>NOT(ISERROR(SEARCH("TX",CQ25)))</formula>
    </cfRule>
    <cfRule type="containsText" dxfId="2079" priority="149" operator="containsText" text="RX">
      <formula>NOT(ISERROR(SEARCH("RX",CQ25)))</formula>
    </cfRule>
    <cfRule type="cellIs" dxfId="2078" priority="150" operator="equal">
      <formula>"NC"</formula>
    </cfRule>
    <cfRule type="cellIs" dxfId="2077" priority="151" operator="equal">
      <formula>"VDD"</formula>
    </cfRule>
    <cfRule type="cellIs" dxfId="2076" priority="152" operator="equal">
      <formula>"VCCIO"</formula>
    </cfRule>
    <cfRule type="cellIs" dxfId="2075" priority="153" operator="equal">
      <formula>"VSS"</formula>
    </cfRule>
    <cfRule type="containsText" dxfId="2074" priority="154" operator="containsText" text="TX">
      <formula>NOT(ISERROR(SEARCH("TX",CQ25)))</formula>
    </cfRule>
    <cfRule type="containsText" dxfId="2073" priority="155" operator="containsText" text="RX">
      <formula>NOT(ISERROR(SEARCH("RX",CQ25)))</formula>
    </cfRule>
  </conditionalFormatting>
  <conditionalFormatting sqref="CT24">
    <cfRule type="containsText" dxfId="2072" priority="128" operator="containsText" text="_probe">
      <formula>NOT(ISERROR(SEARCH("_probe",CT24)))</formula>
    </cfRule>
    <cfRule type="cellIs" dxfId="2071" priority="129" operator="equal">
      <formula>"TC_VDDQ"</formula>
    </cfRule>
    <cfRule type="cellIs" dxfId="2070" priority="130" operator="equal">
      <formula>"NC"</formula>
    </cfRule>
    <cfRule type="cellIs" dxfId="2069" priority="131" operator="equal">
      <formula>"VDD"</formula>
    </cfRule>
    <cfRule type="cellIs" dxfId="2068" priority="132" operator="equal">
      <formula>"VCCIO"</formula>
    </cfRule>
    <cfRule type="cellIs" dxfId="2067" priority="133" operator="equal">
      <formula>"VSS"</formula>
    </cfRule>
    <cfRule type="containsText" dxfId="2066" priority="134" operator="containsText" text="TX">
      <formula>NOT(ISERROR(SEARCH("TX",CT24)))</formula>
    </cfRule>
    <cfRule type="containsText" dxfId="2065" priority="135" operator="containsText" text="RX">
      <formula>NOT(ISERROR(SEARCH("RX",CT24)))</formula>
    </cfRule>
    <cfRule type="cellIs" dxfId="2064" priority="136" operator="equal">
      <formula>"NC"</formula>
    </cfRule>
    <cfRule type="cellIs" dxfId="2063" priority="137" operator="equal">
      <formula>"VDD"</formula>
    </cfRule>
    <cfRule type="cellIs" dxfId="2062" priority="138" operator="equal">
      <formula>"VCCIO"</formula>
    </cfRule>
    <cfRule type="cellIs" dxfId="2061" priority="139" operator="equal">
      <formula>"VSS"</formula>
    </cfRule>
    <cfRule type="containsText" dxfId="2060" priority="140" operator="containsText" text="TX">
      <formula>NOT(ISERROR(SEARCH("TX",CT24)))</formula>
    </cfRule>
    <cfRule type="containsText" dxfId="2059" priority="141" operator="containsText" text="RX">
      <formula>NOT(ISERROR(SEARCH("RX",CT24)))</formula>
    </cfRule>
  </conditionalFormatting>
  <conditionalFormatting sqref="CS25">
    <cfRule type="containsText" dxfId="2058" priority="114" operator="containsText" text="_probe">
      <formula>NOT(ISERROR(SEARCH("_probe",CS25)))</formula>
    </cfRule>
    <cfRule type="cellIs" dxfId="2057" priority="115" operator="equal">
      <formula>"TC_VDDQ"</formula>
    </cfRule>
    <cfRule type="cellIs" dxfId="2056" priority="116" operator="equal">
      <formula>"NC"</formula>
    </cfRule>
    <cfRule type="cellIs" dxfId="2055" priority="117" operator="equal">
      <formula>"VDD"</formula>
    </cfRule>
    <cfRule type="cellIs" dxfId="2054" priority="118" operator="equal">
      <formula>"VCCIO"</formula>
    </cfRule>
    <cfRule type="cellIs" dxfId="2053" priority="119" operator="equal">
      <formula>"VSS"</formula>
    </cfRule>
    <cfRule type="containsText" dxfId="2052" priority="120" operator="containsText" text="TX">
      <formula>NOT(ISERROR(SEARCH("TX",CS25)))</formula>
    </cfRule>
    <cfRule type="containsText" dxfId="2051" priority="121" operator="containsText" text="RX">
      <formula>NOT(ISERROR(SEARCH("RX",CS25)))</formula>
    </cfRule>
    <cfRule type="cellIs" dxfId="2050" priority="122" operator="equal">
      <formula>"NC"</formula>
    </cfRule>
    <cfRule type="cellIs" dxfId="2049" priority="123" operator="equal">
      <formula>"VDD"</formula>
    </cfRule>
    <cfRule type="cellIs" dxfId="2048" priority="124" operator="equal">
      <formula>"VCCIO"</formula>
    </cfRule>
    <cfRule type="cellIs" dxfId="2047" priority="125" operator="equal">
      <formula>"VSS"</formula>
    </cfRule>
    <cfRule type="containsText" dxfId="2046" priority="126" operator="containsText" text="TX">
      <formula>NOT(ISERROR(SEARCH("TX",CS25)))</formula>
    </cfRule>
    <cfRule type="containsText" dxfId="2045" priority="127" operator="containsText" text="RX">
      <formula>NOT(ISERROR(SEARCH("RX",CS25)))</formula>
    </cfRule>
  </conditionalFormatting>
  <conditionalFormatting sqref="CW11">
    <cfRule type="containsText" dxfId="2044" priority="106" operator="containsText" text="_probe">
      <formula>NOT(ISERROR(SEARCH("_probe",CW11)))</formula>
    </cfRule>
    <cfRule type="cellIs" dxfId="2043" priority="107" operator="equal">
      <formula>"TC_VDDQ"</formula>
    </cfRule>
    <cfRule type="cellIs" dxfId="2042" priority="108" operator="equal">
      <formula>"VDD"</formula>
    </cfRule>
    <cfRule type="cellIs" dxfId="2041" priority="109" operator="equal">
      <formula>"VCCIO"</formula>
    </cfRule>
    <cfRule type="cellIs" dxfId="2040" priority="110" operator="equal">
      <formula>"VSS"</formula>
    </cfRule>
    <cfRule type="containsText" dxfId="2039" priority="111" operator="containsText" text="TX">
      <formula>NOT(ISERROR(SEARCH("TX",CW11)))</formula>
    </cfRule>
    <cfRule type="containsText" dxfId="2038" priority="112" operator="containsText" text="RX">
      <formula>NOT(ISERROR(SEARCH("RX",CW11)))</formula>
    </cfRule>
    <cfRule type="cellIs" dxfId="2037" priority="113" operator="equal">
      <formula>"NC"</formula>
    </cfRule>
  </conditionalFormatting>
  <conditionalFormatting sqref="D22:D92">
    <cfRule type="containsText" dxfId="2036" priority="93" operator="containsText" text="_probe">
      <formula>NOT(ISERROR(SEARCH("_probe",D22)))</formula>
    </cfRule>
    <cfRule type="cellIs" dxfId="2035" priority="94" operator="equal">
      <formula>"TC_VDDQ"</formula>
    </cfRule>
    <cfRule type="cellIs" dxfId="2034" priority="95" operator="equal">
      <formula>"VDD"</formula>
    </cfRule>
    <cfRule type="cellIs" dxfId="2033" priority="96" operator="equal">
      <formula>"VCCIO"</formula>
    </cfRule>
    <cfRule type="cellIs" dxfId="2032" priority="97" operator="equal">
      <formula>"VSS"</formula>
    </cfRule>
    <cfRule type="containsText" dxfId="2031" priority="98" operator="containsText" text="TX">
      <formula>NOT(ISERROR(SEARCH("TX",D22)))</formula>
    </cfRule>
    <cfRule type="containsText" dxfId="2030" priority="99" operator="containsText" text="RX">
      <formula>NOT(ISERROR(SEARCH("RX",D22)))</formula>
    </cfRule>
    <cfRule type="cellIs" dxfId="2029" priority="100" operator="equal">
      <formula>"NC"</formula>
    </cfRule>
    <cfRule type="containsText" dxfId="2028" priority="101" operator="containsText" text="VDD">
      <formula>NOT(ISERROR(SEARCH("VDD",D22)))</formula>
    </cfRule>
    <cfRule type="cellIs" dxfId="2027" priority="102" operator="equal">
      <formula>"VCCIO"</formula>
    </cfRule>
    <cfRule type="cellIs" dxfId="2026" priority="103" operator="equal">
      <formula>"VSS"</formula>
    </cfRule>
    <cfRule type="containsText" dxfId="2025" priority="104" operator="containsText" text="TX">
      <formula>NOT(ISERROR(SEARCH("TX",D22)))</formula>
    </cfRule>
    <cfRule type="containsText" dxfId="2024" priority="105" operator="containsText" text="RX">
      <formula>NOT(ISERROR(SEARCH("RX",D22)))</formula>
    </cfRule>
  </conditionalFormatting>
  <conditionalFormatting sqref="C13">
    <cfRule type="containsText" dxfId="2023" priority="77" operator="containsText" text="_probe">
      <formula>NOT(ISERROR(SEARCH("_probe",C13)))</formula>
    </cfRule>
    <cfRule type="cellIs" dxfId="2022" priority="78" operator="equal">
      <formula>"TC_VDDQ"</formula>
    </cfRule>
    <cfRule type="cellIs" dxfId="2021" priority="79" operator="equal">
      <formula>"VDD"</formula>
    </cfRule>
    <cfRule type="cellIs" dxfId="2020" priority="80" operator="equal">
      <formula>"VCCIO"</formula>
    </cfRule>
    <cfRule type="cellIs" dxfId="2019" priority="81" operator="equal">
      <formula>"VSS"</formula>
    </cfRule>
    <cfRule type="containsText" dxfId="2018" priority="82" operator="containsText" text="TX">
      <formula>NOT(ISERROR(SEARCH("TX",C13)))</formula>
    </cfRule>
    <cfRule type="containsText" dxfId="2017" priority="83" operator="containsText" text="RX">
      <formula>NOT(ISERROR(SEARCH("RX",C13)))</formula>
    </cfRule>
    <cfRule type="cellIs" dxfId="2016" priority="84" operator="equal">
      <formula>"NC"</formula>
    </cfRule>
  </conditionalFormatting>
  <conditionalFormatting sqref="C11">
    <cfRule type="containsText" dxfId="2015" priority="69" operator="containsText" text="_probe">
      <formula>NOT(ISERROR(SEARCH("_probe",C11)))</formula>
    </cfRule>
    <cfRule type="cellIs" dxfId="2014" priority="70" operator="equal">
      <formula>"TC_VDDQ"</formula>
    </cfRule>
    <cfRule type="cellIs" dxfId="2013" priority="71" operator="equal">
      <formula>"VDD"</formula>
    </cfRule>
    <cfRule type="cellIs" dxfId="2012" priority="72" operator="equal">
      <formula>"VCCIO"</formula>
    </cfRule>
    <cfRule type="cellIs" dxfId="2011" priority="73" operator="equal">
      <formula>"VSS"</formula>
    </cfRule>
    <cfRule type="containsText" dxfId="2010" priority="74" operator="containsText" text="TX">
      <formula>NOT(ISERROR(SEARCH("TX",C11)))</formula>
    </cfRule>
    <cfRule type="containsText" dxfId="2009" priority="75" operator="containsText" text="RX">
      <formula>NOT(ISERROR(SEARCH("RX",C11)))</formula>
    </cfRule>
    <cfRule type="cellIs" dxfId="2008" priority="76" operator="equal">
      <formula>"NC"</formula>
    </cfRule>
  </conditionalFormatting>
  <conditionalFormatting sqref="C101">
    <cfRule type="containsText" dxfId="2007" priority="58" operator="containsText" text="VDD">
      <formula>NOT(ISERROR(SEARCH("VDD",C101)))</formula>
    </cfRule>
    <cfRule type="cellIs" dxfId="2006" priority="59" operator="equal">
      <formula>"VCCIO"</formula>
    </cfRule>
    <cfRule type="cellIs" dxfId="2005" priority="60" operator="equal">
      <formula>"VSS"</formula>
    </cfRule>
    <cfRule type="containsText" dxfId="2004" priority="61" operator="containsText" text="TX">
      <formula>NOT(ISERROR(SEARCH("TX",C101)))</formula>
    </cfRule>
    <cfRule type="containsText" dxfId="2003" priority="62" operator="containsText" text="RX">
      <formula>NOT(ISERROR(SEARCH("RX",C101)))</formula>
    </cfRule>
    <cfRule type="cellIs" dxfId="2002" priority="63" operator="equal">
      <formula>"NC"</formula>
    </cfRule>
    <cfRule type="containsText" dxfId="2001" priority="64" operator="containsText" text="VDD">
      <formula>NOT(ISERROR(SEARCH("VDD",C101)))</formula>
    </cfRule>
    <cfRule type="cellIs" dxfId="2000" priority="65" operator="equal">
      <formula>"VCCIO"</formula>
    </cfRule>
    <cfRule type="cellIs" dxfId="1999" priority="66" operator="equal">
      <formula>"VSS"</formula>
    </cfRule>
    <cfRule type="containsText" dxfId="1998" priority="67" operator="containsText" text="TX">
      <formula>NOT(ISERROR(SEARCH("TX",C101)))</formula>
    </cfRule>
    <cfRule type="containsText" dxfId="1997" priority="68" operator="containsText" text="RX">
      <formula>NOT(ISERROR(SEARCH("RX",C101)))</formula>
    </cfRule>
  </conditionalFormatting>
  <conditionalFormatting sqref="C103">
    <cfRule type="containsText" dxfId="1996" priority="47" operator="containsText" text="VDD">
      <formula>NOT(ISERROR(SEARCH("VDD",C103)))</formula>
    </cfRule>
    <cfRule type="cellIs" dxfId="1995" priority="48" operator="equal">
      <formula>"VCCIO"</formula>
    </cfRule>
    <cfRule type="cellIs" dxfId="1994" priority="49" operator="equal">
      <formula>"VSS"</formula>
    </cfRule>
    <cfRule type="containsText" dxfId="1993" priority="50" operator="containsText" text="TX">
      <formula>NOT(ISERROR(SEARCH("TX",C103)))</formula>
    </cfRule>
    <cfRule type="containsText" dxfId="1992" priority="51" operator="containsText" text="RX">
      <formula>NOT(ISERROR(SEARCH("RX",C103)))</formula>
    </cfRule>
    <cfRule type="cellIs" dxfId="1991" priority="52" operator="equal">
      <formula>"NC"</formula>
    </cfRule>
    <cfRule type="containsText" dxfId="1990" priority="53" operator="containsText" text="VDD">
      <formula>NOT(ISERROR(SEARCH("VDD",C103)))</formula>
    </cfRule>
    <cfRule type="cellIs" dxfId="1989" priority="54" operator="equal">
      <formula>"VCCIO"</formula>
    </cfRule>
    <cfRule type="cellIs" dxfId="1988" priority="55" operator="equal">
      <formula>"VSS"</formula>
    </cfRule>
    <cfRule type="containsText" dxfId="1987" priority="56" operator="containsText" text="TX">
      <formula>NOT(ISERROR(SEARCH("TX",C103)))</formula>
    </cfRule>
    <cfRule type="containsText" dxfId="1986" priority="57" operator="containsText" text="RX">
      <formula>NOT(ISERROR(SEARCH("RX",C103)))</formula>
    </cfRule>
  </conditionalFormatting>
  <conditionalFormatting sqref="CG22:CG23">
    <cfRule type="cellIs" dxfId="1985" priority="46" operator="equal">
      <formula>"NC"</formula>
    </cfRule>
  </conditionalFormatting>
  <conditionalFormatting sqref="CG21:CG23">
    <cfRule type="containsText" dxfId="1984" priority="39" operator="containsText" text="_probe">
      <formula>NOT(ISERROR(SEARCH("_probe",CG21)))</formula>
    </cfRule>
    <cfRule type="cellIs" dxfId="1983" priority="40" operator="equal">
      <formula>"TC_VDDQ"</formula>
    </cfRule>
    <cfRule type="cellIs" dxfId="1982" priority="41" operator="equal">
      <formula>"VDD"</formula>
    </cfRule>
    <cfRule type="cellIs" dxfId="1981" priority="42" operator="equal">
      <formula>"VCCIO"</formula>
    </cfRule>
    <cfRule type="cellIs" dxfId="1980" priority="43" operator="equal">
      <formula>"VSS"</formula>
    </cfRule>
    <cfRule type="containsText" dxfId="1979" priority="44" operator="containsText" text="TX">
      <formula>NOT(ISERROR(SEARCH("TX",CG21)))</formula>
    </cfRule>
    <cfRule type="containsText" dxfId="1978" priority="45" operator="containsText" text="RX">
      <formula>NOT(ISERROR(SEARCH("RX",CG21)))</formula>
    </cfRule>
  </conditionalFormatting>
  <conditionalFormatting sqref="CL42">
    <cfRule type="containsText" dxfId="1977" priority="26" operator="containsText" text="_probe">
      <formula>NOT(ISERROR(SEARCH("_probe",CL42)))</formula>
    </cfRule>
    <cfRule type="cellIs" dxfId="1976" priority="27" operator="equal">
      <formula>"TC_VDDQ"</formula>
    </cfRule>
    <cfRule type="cellIs" dxfId="1975" priority="28" operator="equal">
      <formula>"VDD"</formula>
    </cfRule>
    <cfRule type="cellIs" dxfId="1974" priority="29" operator="equal">
      <formula>"VCCIO"</formula>
    </cfRule>
    <cfRule type="cellIs" dxfId="1973" priority="30" operator="equal">
      <formula>"VSS"</formula>
    </cfRule>
    <cfRule type="containsText" dxfId="1972" priority="31" operator="containsText" text="TX">
      <formula>NOT(ISERROR(SEARCH("TX",CL42)))</formula>
    </cfRule>
    <cfRule type="containsText" dxfId="1971" priority="32" operator="containsText" text="RX">
      <formula>NOT(ISERROR(SEARCH("RX",CL42)))</formula>
    </cfRule>
    <cfRule type="cellIs" dxfId="1970" priority="33" operator="equal">
      <formula>"NC"</formula>
    </cfRule>
    <cfRule type="cellIs" dxfId="1969" priority="34" stopIfTrue="1" operator="equal">
      <formula>"VDDA"</formula>
    </cfRule>
    <cfRule type="cellIs" dxfId="1968" priority="35" operator="equal">
      <formula>"VCCIO"</formula>
    </cfRule>
    <cfRule type="cellIs" dxfId="1967" priority="36" operator="equal">
      <formula>"VSS"</formula>
    </cfRule>
    <cfRule type="containsText" dxfId="1966" priority="37" operator="containsText" text="TX">
      <formula>NOT(ISERROR(SEARCH("TX",CL42)))</formula>
    </cfRule>
    <cfRule type="containsText" dxfId="1965" priority="38" operator="containsText" text="RX">
      <formula>NOT(ISERROR(SEARCH("RX",CL42)))</formula>
    </cfRule>
  </conditionalFormatting>
  <conditionalFormatting sqref="CJ24">
    <cfRule type="cellIs" dxfId="1964" priority="21" stopIfTrue="1" operator="equal">
      <formula>"VDDA"</formula>
    </cfRule>
    <cfRule type="cellIs" dxfId="1963" priority="22" operator="equal">
      <formula>"VCCIO"</formula>
    </cfRule>
    <cfRule type="cellIs" dxfId="1962" priority="23" operator="equal">
      <formula>"VSS"</formula>
    </cfRule>
    <cfRule type="containsText" dxfId="1961" priority="24" operator="containsText" text="TX">
      <formula>NOT(ISERROR(SEARCH("TX",CJ24)))</formula>
    </cfRule>
    <cfRule type="containsText" dxfId="1960" priority="25" operator="containsText" text="RX">
      <formula>NOT(ISERROR(SEARCH("RX",CJ24)))</formula>
    </cfRule>
  </conditionalFormatting>
  <conditionalFormatting sqref="CK95">
    <cfRule type="containsText" dxfId="1959" priority="16" operator="containsText" text="VDD">
      <formula>NOT(ISERROR(SEARCH("VDD",CK95)))</formula>
    </cfRule>
    <cfRule type="cellIs" dxfId="1958" priority="17" operator="equal">
      <formula>"VCCIO"</formula>
    </cfRule>
    <cfRule type="cellIs" dxfId="1957" priority="18" operator="equal">
      <formula>"VSS"</formula>
    </cfRule>
    <cfRule type="containsText" dxfId="1956" priority="19" operator="containsText" text="TX">
      <formula>NOT(ISERROR(SEARCH("TX",CK95)))</formula>
    </cfRule>
    <cfRule type="containsText" dxfId="1955" priority="20" operator="containsText" text="RX">
      <formula>NOT(ISERROR(SEARCH("RX",CK95)))</formula>
    </cfRule>
  </conditionalFormatting>
  <conditionalFormatting sqref="CL96">
    <cfRule type="containsText" dxfId="1954" priority="11" operator="containsText" text="VDD">
      <formula>NOT(ISERROR(SEARCH("VDD",CL96)))</formula>
    </cfRule>
    <cfRule type="cellIs" dxfId="1953" priority="12" operator="equal">
      <formula>"VCCIO"</formula>
    </cfRule>
    <cfRule type="cellIs" dxfId="1952" priority="13" operator="equal">
      <formula>"VSS"</formula>
    </cfRule>
    <cfRule type="containsText" dxfId="1951" priority="14" operator="containsText" text="TX">
      <formula>NOT(ISERROR(SEARCH("TX",CL96)))</formula>
    </cfRule>
    <cfRule type="containsText" dxfId="1950" priority="15" operator="containsText" text="RX">
      <formula>NOT(ISERROR(SEARCH("RX",CL96)))</formula>
    </cfRule>
  </conditionalFormatting>
  <conditionalFormatting sqref="CK97">
    <cfRule type="containsText" dxfId="1949" priority="6" operator="containsText" text="VDD">
      <formula>NOT(ISERROR(SEARCH("VDD",CK97)))</formula>
    </cfRule>
    <cfRule type="cellIs" dxfId="1948" priority="7" operator="equal">
      <formula>"VCCIO"</formula>
    </cfRule>
    <cfRule type="cellIs" dxfId="1947" priority="8" operator="equal">
      <formula>"VSS"</formula>
    </cfRule>
    <cfRule type="containsText" dxfId="1946" priority="9" operator="containsText" text="TX">
      <formula>NOT(ISERROR(SEARCH("TX",CK97)))</formula>
    </cfRule>
    <cfRule type="containsText" dxfId="1945" priority="10" operator="containsText" text="RX">
      <formula>NOT(ISERROR(SEARCH("RX",CK97)))</formula>
    </cfRule>
  </conditionalFormatting>
  <conditionalFormatting sqref="CL98">
    <cfRule type="containsText" dxfId="1944" priority="1" operator="containsText" text="VDD">
      <formula>NOT(ISERROR(SEARCH("VDD",CL98)))</formula>
    </cfRule>
    <cfRule type="cellIs" dxfId="1943" priority="2" operator="equal">
      <formula>"VCCIO"</formula>
    </cfRule>
    <cfRule type="cellIs" dxfId="1942" priority="3" operator="equal">
      <formula>"VSS"</formula>
    </cfRule>
    <cfRule type="containsText" dxfId="1941" priority="4" operator="containsText" text="TX">
      <formula>NOT(ISERROR(SEARCH("TX",CL98)))</formula>
    </cfRule>
    <cfRule type="containsText" dxfId="1940" priority="5" operator="containsText" text="RX">
      <formula>NOT(ISERROR(SEARCH("RX",CL98)))</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W4594"/>
  <sheetViews>
    <sheetView zoomScale="85" zoomScaleNormal="85" workbookViewId="0">
      <pane xSplit="2" ySplit="8" topLeftCell="C4525" activePane="bottomRight" state="frozen"/>
      <selection pane="topRight" activeCell="C1" sqref="C1"/>
      <selection pane="bottomLeft" activeCell="A9" sqref="A9"/>
      <selection pane="bottomRight" activeCell="D111" sqref="D111:F4598"/>
    </sheetView>
  </sheetViews>
  <sheetFormatPr defaultColWidth="8.7109375" defaultRowHeight="15" x14ac:dyDescent="0.25"/>
  <cols>
    <col min="1" max="1" width="10" bestFit="1" customWidth="1"/>
    <col min="2" max="2" width="35.140625" customWidth="1"/>
    <col min="3" max="3" width="11" customWidth="1"/>
    <col min="4" max="4" width="11.140625" customWidth="1"/>
    <col min="5" max="5" width="11.140625" bestFit="1" customWidth="1"/>
    <col min="6" max="6" width="22.42578125" bestFit="1" customWidth="1"/>
    <col min="7" max="8" width="12.140625" customWidth="1"/>
    <col min="9" max="9" width="22.140625" bestFit="1" customWidth="1"/>
    <col min="10" max="10" width="19.5703125" bestFit="1" customWidth="1"/>
    <col min="11" max="11" width="22.42578125" bestFit="1" customWidth="1"/>
    <col min="12" max="14" width="9.7109375" customWidth="1"/>
    <col min="15" max="15" width="12.28515625" customWidth="1"/>
    <col min="16" max="18" width="9.7109375" customWidth="1"/>
    <col min="19" max="19" width="11.7109375" customWidth="1"/>
    <col min="20" max="20" width="9.7109375" customWidth="1"/>
    <col min="21" max="21" width="19.140625" bestFit="1" customWidth="1"/>
    <col min="22" max="22" width="9.7109375" customWidth="1"/>
    <col min="23" max="23" width="18.5703125" bestFit="1" customWidth="1"/>
    <col min="24" max="25" width="9.7109375" customWidth="1"/>
    <col min="26" max="26" width="19.28515625" bestFit="1" customWidth="1"/>
    <col min="27" max="48" width="9.7109375" customWidth="1"/>
    <col min="49" max="49" width="12.140625" bestFit="1" customWidth="1"/>
    <col min="50" max="51" width="12.5703125" bestFit="1" customWidth="1"/>
    <col min="52" max="52" width="13" bestFit="1" customWidth="1"/>
    <col min="53" max="54" width="12.5703125" bestFit="1" customWidth="1"/>
    <col min="55" max="55" width="12.140625" bestFit="1" customWidth="1"/>
    <col min="56" max="56" width="11.7109375" bestFit="1" customWidth="1"/>
    <col min="57" max="58" width="13" bestFit="1" customWidth="1"/>
    <col min="59" max="60" width="12.5703125" bestFit="1" customWidth="1"/>
    <col min="61" max="63" width="13" bestFit="1" customWidth="1"/>
    <col min="64" max="65" width="12.5703125" bestFit="1" customWidth="1"/>
    <col min="66" max="67" width="13" bestFit="1" customWidth="1"/>
    <col min="68" max="68" width="12.140625" bestFit="1" customWidth="1"/>
    <col min="69" max="69" width="13" bestFit="1" customWidth="1"/>
    <col min="70" max="71" width="12.5703125" bestFit="1" customWidth="1"/>
    <col min="72" max="73" width="13" bestFit="1" customWidth="1"/>
    <col min="74" max="77" width="12.5703125" bestFit="1" customWidth="1"/>
    <col min="78" max="78" width="13" bestFit="1" customWidth="1"/>
    <col min="79" max="79" width="12.5703125" bestFit="1" customWidth="1"/>
    <col min="80" max="80" width="11.7109375" bestFit="1" customWidth="1"/>
    <col min="81" max="84" width="12.5703125" bestFit="1" customWidth="1"/>
    <col min="85" max="85" width="12.140625" bestFit="1" customWidth="1"/>
    <col min="86" max="86" width="12.5703125" bestFit="1" customWidth="1"/>
    <col min="87" max="95" width="13" bestFit="1" customWidth="1"/>
    <col min="96" max="96" width="12.5703125" bestFit="1" customWidth="1"/>
    <col min="97" max="97" width="13" bestFit="1" customWidth="1"/>
    <col min="98" max="98" width="12.5703125" bestFit="1" customWidth="1"/>
    <col min="99" max="99" width="12.5703125" customWidth="1"/>
    <col min="100" max="100" width="13" bestFit="1" customWidth="1"/>
    <col min="101" max="101" width="11.140625" bestFit="1" customWidth="1"/>
  </cols>
  <sheetData>
    <row r="1" spans="1:101" s="3" customFormat="1" ht="26.25" customHeight="1" x14ac:dyDescent="0.4">
      <c r="B1" s="3" t="s">
        <v>70</v>
      </c>
    </row>
    <row r="2" spans="1:101" x14ac:dyDescent="0.25">
      <c r="B2" s="4" t="s">
        <v>32</v>
      </c>
      <c r="C2" s="4"/>
      <c r="D2" s="4"/>
      <c r="E2" s="4"/>
      <c r="F2" s="4"/>
      <c r="G2" s="4"/>
      <c r="H2" s="4"/>
      <c r="I2" s="5"/>
      <c r="J2" s="5"/>
      <c r="K2" s="5"/>
      <c r="L2" s="5"/>
      <c r="M2" s="5"/>
      <c r="N2" s="5"/>
      <c r="O2" s="5"/>
      <c r="P2" s="5"/>
    </row>
    <row r="3" spans="1:101" x14ac:dyDescent="0.25">
      <c r="B3" s="5" t="s">
        <v>71</v>
      </c>
      <c r="C3" s="5"/>
      <c r="D3" s="5"/>
      <c r="E3" s="5"/>
      <c r="F3" s="5"/>
      <c r="G3" s="5"/>
      <c r="H3" s="5"/>
      <c r="I3" s="5"/>
      <c r="J3" s="5"/>
      <c r="K3" s="5"/>
      <c r="L3" s="5"/>
      <c r="M3" s="5"/>
      <c r="N3" s="5"/>
      <c r="O3" s="5"/>
      <c r="P3" s="5"/>
    </row>
    <row r="4" spans="1:101" x14ac:dyDescent="0.25">
      <c r="B4" s="5"/>
      <c r="C4" s="5"/>
      <c r="D4" s="5"/>
      <c r="E4" s="5"/>
      <c r="F4" s="5"/>
      <c r="G4" s="5"/>
      <c r="H4" s="5"/>
      <c r="I4" s="5"/>
      <c r="J4" s="5"/>
      <c r="K4" s="5"/>
      <c r="L4" s="5"/>
      <c r="M4" s="5"/>
      <c r="N4" s="5"/>
      <c r="O4" s="5"/>
      <c r="P4" s="5"/>
    </row>
    <row r="5" spans="1:101" s="7" customFormat="1" ht="5.45" customHeight="1" x14ac:dyDescent="0.25">
      <c r="B5" s="6"/>
      <c r="C5" s="6"/>
      <c r="D5" s="6"/>
      <c r="E5" s="6"/>
      <c r="F5" s="6"/>
      <c r="G5" s="6"/>
      <c r="H5" s="6"/>
      <c r="I5" s="6"/>
      <c r="J5" s="6"/>
      <c r="K5" s="6"/>
      <c r="L5" s="6"/>
      <c r="M5" s="6"/>
      <c r="N5" s="6"/>
      <c r="O5" s="6"/>
      <c r="P5" s="6"/>
    </row>
    <row r="6" spans="1:101" x14ac:dyDescent="0.25">
      <c r="S6">
        <f>S8-I8</f>
        <v>396.74</v>
      </c>
    </row>
    <row r="7" spans="1:101" x14ac:dyDescent="0.25">
      <c r="CJ7">
        <f>CJ8+Parameters!C16</f>
        <v>3546.9250000000002</v>
      </c>
    </row>
    <row r="8" spans="1:101" x14ac:dyDescent="0.25">
      <c r="C8" s="102">
        <f>E8-_xlfn.CEILING.MATH(45/Parameters!$K$4,0.001)</f>
        <v>91.763999999999982</v>
      </c>
      <c r="D8">
        <f>_xlfn.CEILING.MATH(N3E_CoWoS_Data_channel_x8!D8/Parameters!$K$4,0.001)</f>
        <v>98.009</v>
      </c>
      <c r="E8" s="32">
        <f>_xlfn.CEILING.MATH(D8+Parameters!$K$8/2,0.001)</f>
        <v>137.68299999999999</v>
      </c>
      <c r="F8" s="32">
        <f>_xlfn.CEILING.MATH(E8+Parameters!$K$8/2,0.001)</f>
        <v>177.357</v>
      </c>
      <c r="G8" s="32">
        <f>_xlfn.CEILING.MATH(F8+Parameters!$K$8/2,0.001)</f>
        <v>217.03100000000001</v>
      </c>
      <c r="H8" s="32">
        <f>_xlfn.CEILING.MATH(G8+Parameters!$K$8/2,0.001)</f>
        <v>256.70499999999998</v>
      </c>
      <c r="I8" s="32">
        <f>_xlfn.CEILING.MATH(H8+Parameters!$K$8/2,0.001)</f>
        <v>296.37900000000002</v>
      </c>
      <c r="J8" s="32">
        <f>_xlfn.CEILING.MATH(I8+Parameters!$K$8/2,0.001)</f>
        <v>336.053</v>
      </c>
      <c r="K8" s="32">
        <f>_xlfn.CEILING.MATH(J8+Parameters!$K$8/2,0.001)</f>
        <v>375.72700000000003</v>
      </c>
      <c r="L8" s="32">
        <f>_xlfn.CEILING.MATH(K8+Parameters!$K$8/2,0.001)</f>
        <v>415.40100000000001</v>
      </c>
      <c r="M8" s="32">
        <f>_xlfn.CEILING.MATH(L8+Parameters!$K$8/2,0.001)</f>
        <v>455.07499999999999</v>
      </c>
      <c r="N8" s="32">
        <f>_xlfn.CEILING.MATH(M8+Parameters!$K$8/2,0.001)</f>
        <v>494.74900000000002</v>
      </c>
      <c r="O8" s="32">
        <f>_xlfn.CEILING.MATH(N8+Parameters!$K$8/2,0.001)</f>
        <v>534.423</v>
      </c>
      <c r="P8" s="32">
        <f>_xlfn.CEILING.MATH(O8+Parameters!$K$8/2,0.001)</f>
        <v>574.09699999999998</v>
      </c>
      <c r="Q8" s="32">
        <f>_xlfn.CEILING.MATH(P8+Parameters!$K$8/2,0.001)</f>
        <v>613.77099999999996</v>
      </c>
      <c r="R8" s="32">
        <f>_xlfn.CEILING.MATH(Q8+Parameters!$K$8/2,0.001)</f>
        <v>653.44500000000005</v>
      </c>
      <c r="S8" s="32">
        <f>_xlfn.CEILING.MATH(R8+Parameters!$K$8/2,0.001)</f>
        <v>693.11900000000003</v>
      </c>
      <c r="T8" s="32">
        <f>_xlfn.CEILING.MATH(S8+Parameters!$K$8/2,0.001)</f>
        <v>732.79300000000001</v>
      </c>
      <c r="U8" s="32">
        <f>_xlfn.CEILING.MATH(T8+Parameters!$K$8/2,0.001)</f>
        <v>772.46699999999998</v>
      </c>
      <c r="V8" s="32">
        <f>_xlfn.CEILING.MATH(U8+Parameters!$K$8/2,0.001)</f>
        <v>812.14099999999996</v>
      </c>
      <c r="W8" s="32">
        <f>_xlfn.CEILING.MATH(V8+Parameters!$K$8/2,0.001)</f>
        <v>851.81500000000005</v>
      </c>
      <c r="X8" s="32">
        <f>_xlfn.CEILING.MATH(W8+Parameters!$K$8/2,0.001)</f>
        <v>891.48900000000003</v>
      </c>
      <c r="Y8" s="32">
        <f>_xlfn.CEILING.MATH(X8+Parameters!$K$8/2,0.001)</f>
        <v>931.16300000000001</v>
      </c>
      <c r="Z8" s="32">
        <f>_xlfn.CEILING.MATH(Y8+Parameters!$K$8/2,0.001)</f>
        <v>970.83699999999999</v>
      </c>
      <c r="AA8" s="32">
        <f>_xlfn.CEILING.MATH(Z8+Parameters!$K$8/2,0.001)</f>
        <v>1010.511</v>
      </c>
      <c r="AB8" s="32">
        <f>_xlfn.CEILING.MATH(AA8+Parameters!$K$8/2,0.001)</f>
        <v>1050.1849999999999</v>
      </c>
      <c r="AC8" s="32">
        <f>_xlfn.CEILING.MATH(AB8+Parameters!$K$8/2,0.001)</f>
        <v>1089.8589999999999</v>
      </c>
      <c r="AD8" s="32">
        <f>_xlfn.CEILING.MATH(AC8+Parameters!$K$8/2,0.001)</f>
        <v>1129.5330000000001</v>
      </c>
      <c r="AE8" s="32">
        <f>_xlfn.CEILING.MATH(AD8+Parameters!$K$8/2,0.001)</f>
        <v>1169.2070000000001</v>
      </c>
      <c r="AF8" s="32">
        <f>_xlfn.CEILING.MATH(AE8+Parameters!$K$8/2,0.001)</f>
        <v>1208.8810000000001</v>
      </c>
      <c r="AG8" s="32">
        <f>_xlfn.CEILING.MATH(AF8+Parameters!$K$8/2,0.001)</f>
        <v>1248.5550000000001</v>
      </c>
      <c r="AH8" s="32">
        <f>_xlfn.CEILING.MATH(AG8+Parameters!$K$8/2,0.001)</f>
        <v>1288.229</v>
      </c>
      <c r="AI8" s="32">
        <f>_xlfn.CEILING.MATH(AH8+Parameters!$K$8/2,0.001)</f>
        <v>1327.903</v>
      </c>
      <c r="AJ8" s="32">
        <f>_xlfn.CEILING.MATH(AI8+Parameters!$K$8/2,0.001)</f>
        <v>1367.577</v>
      </c>
      <c r="AK8" s="32">
        <f>_xlfn.CEILING.MATH(AJ8+Parameters!$K$8/2,0.001)</f>
        <v>1407.251</v>
      </c>
      <c r="AL8" s="32">
        <f>_xlfn.CEILING.MATH(AK8+Parameters!$K$8/2,0.001)</f>
        <v>1446.925</v>
      </c>
      <c r="AM8" s="32">
        <f>_xlfn.CEILING.MATH(AL8+Parameters!$K$8/2,0.001)</f>
        <v>1486.5989999999999</v>
      </c>
      <c r="AN8" s="32">
        <f>_xlfn.CEILING.MATH(AM8+Parameters!$K$8/2,0.001)</f>
        <v>1526.2730000000001</v>
      </c>
      <c r="AO8" s="32">
        <f>_xlfn.CEILING.MATH(AN8+Parameters!$K$8/2,0.001)</f>
        <v>1565.9470000000001</v>
      </c>
      <c r="AP8" s="32">
        <f>_xlfn.CEILING.MATH(AO8+Parameters!$K$8/2,0.001)</f>
        <v>1605.6210000000001</v>
      </c>
      <c r="AQ8" s="32">
        <f>_xlfn.CEILING.MATH(AP8+Parameters!$K$8/2,0.001)</f>
        <v>1645.2950000000001</v>
      </c>
      <c r="AR8" s="32">
        <f>_xlfn.CEILING.MATH(AQ8+Parameters!$K$8/2,0.001)</f>
        <v>1684.9690000000001</v>
      </c>
      <c r="AS8" s="32">
        <f>_xlfn.CEILING.MATH(AR8+Parameters!$K$8/2,0.001)</f>
        <v>1724.643</v>
      </c>
      <c r="AT8" s="32">
        <f>_xlfn.CEILING.MATH(AS8+Parameters!$K$8/2,0.001)</f>
        <v>1764.317</v>
      </c>
      <c r="AU8" s="32">
        <f>_xlfn.CEILING.MATH(AT8+Parameters!$K$8/2,0.001)</f>
        <v>1803.991</v>
      </c>
      <c r="AV8" s="32">
        <f>_xlfn.CEILING.MATH(AU8+Parameters!$K$8/2,0.001)</f>
        <v>1843.665</v>
      </c>
      <c r="AW8" s="32">
        <f>_xlfn.CEILING.MATH(AV8+Parameters!$K$8/2,0.001)</f>
        <v>1883.3389999999999</v>
      </c>
      <c r="AX8" s="32">
        <f>_xlfn.CEILING.MATH(AW8+Parameters!$K$8/2,0.001)</f>
        <v>1923.0130000000001</v>
      </c>
      <c r="AY8" s="32">
        <f>_xlfn.CEILING.MATH(AX8+Parameters!$K$8/2,0.001)</f>
        <v>1962.6870000000001</v>
      </c>
      <c r="AZ8" s="32">
        <f>_xlfn.CEILING.MATH(AY8+Parameters!$K$8/2,0.001)</f>
        <v>2002.3610000000001</v>
      </c>
      <c r="BA8" s="32">
        <f>_xlfn.CEILING.MATH(AZ8+Parameters!$K$8/2,0.001)</f>
        <v>2042.0350000000001</v>
      </c>
      <c r="BB8" s="32">
        <f>_xlfn.CEILING.MATH(BA8+Parameters!$K$8/2,0.001)</f>
        <v>2081.7089999999998</v>
      </c>
      <c r="BC8" s="32">
        <f>_xlfn.CEILING.MATH(BB8+Parameters!$K$8/2,0.001)</f>
        <v>2121.3830000000003</v>
      </c>
      <c r="BD8" s="32">
        <f>_xlfn.CEILING.MATH(BC8+Parameters!$K$8/2,0.001)</f>
        <v>2161.0570000000002</v>
      </c>
      <c r="BE8" s="32">
        <f>_xlfn.CEILING.MATH(BD8+Parameters!$K$8/2,0.001)</f>
        <v>2200.7310000000002</v>
      </c>
      <c r="BF8" s="32">
        <f>_xlfn.CEILING.MATH(BE8+Parameters!$K$8/2,0.001)</f>
        <v>2240.4050000000002</v>
      </c>
      <c r="BG8" s="32">
        <f>_xlfn.CEILING.MATH(BF8+Parameters!$K$8/2,0.001)</f>
        <v>2280.0790000000002</v>
      </c>
      <c r="BH8" s="32">
        <f>_xlfn.CEILING.MATH(BG8+Parameters!$K$8/2,0.001)</f>
        <v>2319.7530000000002</v>
      </c>
      <c r="BI8" s="32">
        <f>_xlfn.CEILING.MATH(BH8+Parameters!$K$8/2,0.001)</f>
        <v>2359.4270000000001</v>
      </c>
      <c r="BJ8" s="32">
        <f>_xlfn.CEILING.MATH(BI8+Parameters!$K$8/2,0.001)</f>
        <v>2399.1010000000001</v>
      </c>
      <c r="BK8" s="32">
        <f>_xlfn.CEILING.MATH(BJ8+Parameters!$K$8/2,0.001)</f>
        <v>2438.7750000000001</v>
      </c>
      <c r="BL8" s="32">
        <f>_xlfn.CEILING.MATH(BK8+Parameters!$K$8/2,0.001)</f>
        <v>2478.4490000000001</v>
      </c>
      <c r="BM8" s="32">
        <f>_xlfn.CEILING.MATH(BL8+Parameters!$K$8/2,0.001)</f>
        <v>2518.123</v>
      </c>
      <c r="BN8" s="32">
        <f>_xlfn.CEILING.MATH(BM8+Parameters!$K$8/2,0.001)</f>
        <v>2557.797</v>
      </c>
      <c r="BO8" s="32">
        <f>_xlfn.CEILING.MATH(BN8+Parameters!$K$8/2,0.001)</f>
        <v>2597.471</v>
      </c>
      <c r="BP8" s="32">
        <f>_xlfn.CEILING.MATH(BO8+Parameters!$K$8/2,0.001)</f>
        <v>2637.145</v>
      </c>
      <c r="BQ8" s="32">
        <f>_xlfn.CEILING.MATH(BP8+Parameters!$K$8/2,0.001)</f>
        <v>2676.819</v>
      </c>
      <c r="BR8" s="32">
        <f>_xlfn.CEILING.MATH(BQ8+Parameters!$K$8/2,0.001)</f>
        <v>2716.4929999999999</v>
      </c>
      <c r="BS8" s="32">
        <f>_xlfn.CEILING.MATH(BR8+Parameters!$K$8/2,0.001)</f>
        <v>2756.1669999999999</v>
      </c>
      <c r="BT8" s="32">
        <f>_xlfn.CEILING.MATH(BS8+Parameters!$K$8/2,0.001)</f>
        <v>2795.8409999999999</v>
      </c>
      <c r="BU8" s="32">
        <f>_xlfn.CEILING.MATH(BT8+Parameters!$K$8/2,0.001)</f>
        <v>2835.5149999999999</v>
      </c>
      <c r="BV8" s="32">
        <f>_xlfn.CEILING.MATH(BU8+Parameters!$K$8/2,0.001)</f>
        <v>2875.1889999999999</v>
      </c>
      <c r="BW8" s="32">
        <f>_xlfn.CEILING.MATH(BV8+Parameters!$K$8/2,0.001)</f>
        <v>2914.8630000000003</v>
      </c>
      <c r="BX8" s="32">
        <f>_xlfn.CEILING.MATH(BW8+Parameters!$K$8/2,0.001)</f>
        <v>2954.5370000000003</v>
      </c>
      <c r="BY8" s="32">
        <f>_xlfn.CEILING.MATH(BX8+Parameters!$K$8/2,0.001)</f>
        <v>2994.2110000000002</v>
      </c>
      <c r="BZ8" s="32">
        <f>_xlfn.CEILING.MATH(BY8+Parameters!$K$8/2,0.001)</f>
        <v>3033.8850000000002</v>
      </c>
      <c r="CA8" s="32">
        <f>_xlfn.CEILING.MATH(BZ8+Parameters!$K$8/2,0.001)</f>
        <v>3073.5590000000002</v>
      </c>
      <c r="CB8" s="32">
        <f>_xlfn.CEILING.MATH(CA8+Parameters!$K$8/2,0.001)</f>
        <v>3113.2330000000002</v>
      </c>
      <c r="CC8" s="32">
        <f>_xlfn.CEILING.MATH(CB8+Parameters!$K$8/2,0.001)</f>
        <v>3152.9070000000002</v>
      </c>
      <c r="CD8" s="32">
        <f>_xlfn.CEILING.MATH(CC8+Parameters!$K$8/2,0.001)</f>
        <v>3192.5810000000001</v>
      </c>
      <c r="CE8" s="32">
        <f>_xlfn.CEILING.MATH(CD8+Parameters!$K$8/2,0.001)</f>
        <v>3232.2550000000001</v>
      </c>
      <c r="CF8" s="32">
        <f>_xlfn.CEILING.MATH(CE8+Parameters!$K$8/2,0.001)</f>
        <v>3271.9290000000001</v>
      </c>
      <c r="CG8" s="32">
        <f>_xlfn.CEILING.MATH(CF8+Parameters!$K$8/2,0.001)</f>
        <v>3311.6030000000001</v>
      </c>
      <c r="CH8" s="32">
        <f>_xlfn.CEILING.MATH(CG8+Parameters!$K$8/2,0.001)</f>
        <v>3351.277</v>
      </c>
      <c r="CI8" s="32">
        <f>_xlfn.CEILING.MATH(CH8+Parameters!$K$8/2,0.001)</f>
        <v>3390.951</v>
      </c>
      <c r="CJ8" s="32">
        <f>_xlfn.CEILING.MATH(CI8+Parameters!$K$8/2,0.001)</f>
        <v>3430.625</v>
      </c>
      <c r="CK8" s="32">
        <f>_xlfn.CEILING.MATH(CJ8+Parameters!$K$8/2,0.001)</f>
        <v>3470.299</v>
      </c>
      <c r="CL8" s="32">
        <f>_xlfn.CEILING.MATH(CK8+Parameters!$K$8/2,0.001)</f>
        <v>3509.973</v>
      </c>
      <c r="CM8" s="32">
        <f>_xlfn.CEILING.MATH(CL8+Parameters!$K$8/2,0.001)</f>
        <v>3549.6469999999999</v>
      </c>
      <c r="CN8" s="32">
        <f>_xlfn.CEILING.MATH(CM8+Parameters!$K$8/2,0.001)</f>
        <v>3589.3209999999999</v>
      </c>
      <c r="CO8" s="32">
        <f>_xlfn.CEILING.MATH(CN8+Parameters!$K$8/2,0.001)</f>
        <v>3628.9949999999999</v>
      </c>
      <c r="CP8" s="32">
        <f>_xlfn.CEILING.MATH(CO8+Parameters!$K$8/2,0.001)</f>
        <v>3668.6689999999999</v>
      </c>
      <c r="CQ8" s="32">
        <f>_xlfn.CEILING.MATH(CP8+Parameters!$K$8/2,0.001)</f>
        <v>3708.3430000000003</v>
      </c>
      <c r="CR8" s="32">
        <f>_xlfn.CEILING.MATH(CQ8+Parameters!$K$8/2,0.001)</f>
        <v>3748.0170000000003</v>
      </c>
      <c r="CS8" s="32">
        <f>_xlfn.CEILING.MATH(CR8+Parameters!$K$8/2,0.001)</f>
        <v>3787.6910000000003</v>
      </c>
      <c r="CT8" s="32">
        <f>_xlfn.CEILING.MATH(CS8+Parameters!$K$8/2,0.001)</f>
        <v>3827.3650000000002</v>
      </c>
      <c r="CU8" s="32">
        <f>_xlfn.CEILING.MATH(CT8+Parameters!$K$8/2,0.001)</f>
        <v>3867.0390000000002</v>
      </c>
      <c r="CV8" s="32">
        <f>_xlfn.CEILING.MATH(CU8+Parameters!$K$8/2,0.001)</f>
        <v>3906.7130000000002</v>
      </c>
      <c r="CW8" s="69">
        <f>CU8+45</f>
        <v>3912.0390000000002</v>
      </c>
    </row>
    <row r="9" spans="1:101" x14ac:dyDescent="0.25">
      <c r="C9" s="96">
        <f>E9-45</f>
        <v>103.09</v>
      </c>
      <c r="D9" s="96"/>
      <c r="E9" s="96">
        <f>148.09</f>
        <v>148.09</v>
      </c>
      <c r="CU9" s="96">
        <v>3867.0390000000002</v>
      </c>
      <c r="CV9" s="96"/>
      <c r="CW9" s="96">
        <v>3912.0390000000002</v>
      </c>
    </row>
    <row r="10" spans="1:101" ht="15.75" customHeight="1" thickBot="1" x14ac:dyDescent="0.3">
      <c r="A10" s="60">
        <f>B10-21.6</f>
        <v>2216.4030000000002</v>
      </c>
      <c r="B10" s="39">
        <f>_xlfn.CEILING.MATH(B11+Parameters!$K$9/2,0.001)</f>
        <v>2238.0030000000002</v>
      </c>
      <c r="C10" s="84"/>
      <c r="D10" s="84"/>
      <c r="E10" s="62"/>
      <c r="F10" s="45"/>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62"/>
      <c r="CV10" s="62"/>
      <c r="CW10" s="53"/>
    </row>
    <row r="11" spans="1:101" x14ac:dyDescent="0.25">
      <c r="B11" s="39">
        <f>_xlfn.CEILING.MATH(B12+Parameters!$K$9/2,0.001)</f>
        <v>2214.88</v>
      </c>
      <c r="C11" s="85" t="s">
        <v>72</v>
      </c>
      <c r="D11" s="86"/>
      <c r="E11" s="87" t="s">
        <v>72</v>
      </c>
      <c r="F11" s="45"/>
      <c r="G11" s="26" t="s">
        <v>72</v>
      </c>
      <c r="H11" s="26"/>
      <c r="I11" s="26" t="s">
        <v>72</v>
      </c>
      <c r="J11" s="26"/>
      <c r="K11" s="26" t="s">
        <v>1327</v>
      </c>
      <c r="L11" s="26"/>
      <c r="M11" s="26" t="s">
        <v>1327</v>
      </c>
      <c r="N11" s="26"/>
      <c r="O11" s="26" t="s">
        <v>1327</v>
      </c>
      <c r="P11" s="26"/>
      <c r="Q11" s="26" t="s">
        <v>1327</v>
      </c>
      <c r="R11" s="26"/>
      <c r="S11" s="26" t="s">
        <v>1327</v>
      </c>
      <c r="T11" s="26"/>
      <c r="U11" s="26" t="s">
        <v>1327</v>
      </c>
      <c r="V11" s="26"/>
      <c r="W11" s="26" t="s">
        <v>1327</v>
      </c>
      <c r="X11" s="26"/>
      <c r="Y11" s="26" t="s">
        <v>1327</v>
      </c>
      <c r="Z11" s="26"/>
      <c r="AA11" s="26" t="s">
        <v>1327</v>
      </c>
      <c r="AB11" s="26"/>
      <c r="AC11" s="26" t="s">
        <v>1327</v>
      </c>
      <c r="AD11" s="26"/>
      <c r="AE11" s="26" t="s">
        <v>1327</v>
      </c>
      <c r="AF11" s="26"/>
      <c r="AG11" s="26" t="s">
        <v>1327</v>
      </c>
      <c r="AH11" s="26"/>
      <c r="AI11" s="26" t="s">
        <v>1327</v>
      </c>
      <c r="AJ11" s="26"/>
      <c r="AK11" s="26" t="s">
        <v>1327</v>
      </c>
      <c r="AL11" s="26"/>
      <c r="AM11" s="26" t="s">
        <v>1327</v>
      </c>
      <c r="AN11" s="26"/>
      <c r="AO11" s="26" t="s">
        <v>1327</v>
      </c>
      <c r="AP11" s="26"/>
      <c r="AQ11" s="26" t="s">
        <v>1327</v>
      </c>
      <c r="AR11" s="26"/>
      <c r="AS11" s="26" t="s">
        <v>1327</v>
      </c>
      <c r="AT11" s="26"/>
      <c r="AU11" s="26" t="s">
        <v>1327</v>
      </c>
      <c r="AV11" s="26"/>
      <c r="AW11" s="26" t="s">
        <v>1327</v>
      </c>
      <c r="AX11" s="26"/>
      <c r="AY11" s="26" t="s">
        <v>1327</v>
      </c>
      <c r="AZ11" s="26"/>
      <c r="BA11" s="26" t="s">
        <v>1327</v>
      </c>
      <c r="BB11" s="26"/>
      <c r="BC11" s="26" t="s">
        <v>1327</v>
      </c>
      <c r="BD11" s="26"/>
      <c r="BE11" s="26" t="s">
        <v>1327</v>
      </c>
      <c r="BF11" s="26"/>
      <c r="BG11" s="26" t="s">
        <v>1327</v>
      </c>
      <c r="BH11" s="26"/>
      <c r="BI11" s="26" t="s">
        <v>1327</v>
      </c>
      <c r="BJ11" s="26"/>
      <c r="BK11" s="26" t="s">
        <v>1327</v>
      </c>
      <c r="BL11" s="26"/>
      <c r="BM11" s="26" t="s">
        <v>1327</v>
      </c>
      <c r="BN11" s="26"/>
      <c r="BO11" s="26" t="s">
        <v>1327</v>
      </c>
      <c r="BP11" s="26"/>
      <c r="BQ11" s="26" t="s">
        <v>1327</v>
      </c>
      <c r="BR11" s="26"/>
      <c r="BS11" s="26" t="s">
        <v>1327</v>
      </c>
      <c r="BT11" s="26"/>
      <c r="BU11" s="26" t="s">
        <v>1327</v>
      </c>
      <c r="BV11" s="26"/>
      <c r="BW11" s="26" t="s">
        <v>1327</v>
      </c>
      <c r="BX11" s="26"/>
      <c r="BY11" s="26" t="s">
        <v>1327</v>
      </c>
      <c r="BZ11" s="26"/>
      <c r="CA11" s="26" t="s">
        <v>1327</v>
      </c>
      <c r="CB11" s="26"/>
      <c r="CC11" s="26" t="s">
        <v>1327</v>
      </c>
      <c r="CD11" s="26"/>
      <c r="CE11" s="26" t="s">
        <v>1327</v>
      </c>
      <c r="CF11" s="26"/>
      <c r="CG11" s="26" t="s">
        <v>1327</v>
      </c>
      <c r="CH11" s="26"/>
      <c r="CI11" s="26" t="s">
        <v>1327</v>
      </c>
      <c r="CJ11" s="26"/>
      <c r="CK11" s="26" t="s">
        <v>1327</v>
      </c>
      <c r="CL11" s="26"/>
      <c r="CM11" s="26" t="s">
        <v>1327</v>
      </c>
      <c r="CN11" s="26"/>
      <c r="CO11" s="26" t="s">
        <v>1327</v>
      </c>
      <c r="CP11" s="26"/>
      <c r="CQ11" s="26" t="s">
        <v>1327</v>
      </c>
      <c r="CR11" s="26"/>
      <c r="CS11" s="26" t="s">
        <v>1327</v>
      </c>
      <c r="CT11" s="61"/>
      <c r="CU11" s="71" t="s">
        <v>72</v>
      </c>
      <c r="CV11" s="72"/>
      <c r="CW11" s="73" t="s">
        <v>72</v>
      </c>
    </row>
    <row r="12" spans="1:101" x14ac:dyDescent="0.25">
      <c r="B12" s="39">
        <f>_xlfn.CEILING.MATH(B13+Parameters!$K$9/2,0.001)</f>
        <v>2191.7570000000001</v>
      </c>
      <c r="C12" s="88"/>
      <c r="D12" s="83"/>
      <c r="E12" s="94"/>
      <c r="F12" s="81"/>
      <c r="G12" s="26"/>
      <c r="H12" s="26" t="s">
        <v>72</v>
      </c>
      <c r="I12" s="26"/>
      <c r="J12" s="26" t="s">
        <v>72</v>
      </c>
      <c r="K12" s="26"/>
      <c r="L12" s="26" t="s">
        <v>72</v>
      </c>
      <c r="M12" s="26"/>
      <c r="N12" s="26" t="s">
        <v>72</v>
      </c>
      <c r="O12" s="26"/>
      <c r="P12" s="26" t="s">
        <v>72</v>
      </c>
      <c r="Q12" s="26"/>
      <c r="R12" s="26" t="s">
        <v>72</v>
      </c>
      <c r="S12" s="26"/>
      <c r="T12" s="26" t="s">
        <v>72</v>
      </c>
      <c r="U12" s="26"/>
      <c r="V12" s="26" t="s">
        <v>72</v>
      </c>
      <c r="W12" s="26"/>
      <c r="X12" s="26" t="s">
        <v>72</v>
      </c>
      <c r="Y12" s="26"/>
      <c r="Z12" s="26" t="s">
        <v>72</v>
      </c>
      <c r="AA12" s="26"/>
      <c r="AB12" s="26" t="s">
        <v>72</v>
      </c>
      <c r="AC12" s="26"/>
      <c r="AD12" s="26" t="s">
        <v>72</v>
      </c>
      <c r="AE12" s="26"/>
      <c r="AF12" s="26" t="s">
        <v>72</v>
      </c>
      <c r="AG12" s="26"/>
      <c r="AH12" s="26" t="s">
        <v>72</v>
      </c>
      <c r="AI12" s="26"/>
      <c r="AJ12" s="26" t="s">
        <v>72</v>
      </c>
      <c r="AK12" s="26"/>
      <c r="AL12" s="26" t="s">
        <v>72</v>
      </c>
      <c r="AM12" s="26"/>
      <c r="AN12" s="26" t="s">
        <v>72</v>
      </c>
      <c r="AO12" s="26"/>
      <c r="AP12" s="26" t="s">
        <v>72</v>
      </c>
      <c r="AQ12" s="26"/>
      <c r="AR12" s="26" t="s">
        <v>72</v>
      </c>
      <c r="AS12" s="26"/>
      <c r="AT12" s="26" t="s">
        <v>72</v>
      </c>
      <c r="AU12" s="26"/>
      <c r="AV12" s="26" t="s">
        <v>72</v>
      </c>
      <c r="AW12" s="26"/>
      <c r="AX12" s="26" t="s">
        <v>72</v>
      </c>
      <c r="AY12" s="26"/>
      <c r="AZ12" s="26" t="s">
        <v>72</v>
      </c>
      <c r="BA12" s="26"/>
      <c r="BB12" s="26" t="s">
        <v>72</v>
      </c>
      <c r="BC12" s="26"/>
      <c r="BD12" s="26" t="s">
        <v>72</v>
      </c>
      <c r="BE12" s="26"/>
      <c r="BF12" s="26" t="s">
        <v>72</v>
      </c>
      <c r="BG12" s="26"/>
      <c r="BH12" s="26" t="s">
        <v>72</v>
      </c>
      <c r="BI12" s="26"/>
      <c r="BJ12" s="26" t="s">
        <v>72</v>
      </c>
      <c r="BK12" s="26"/>
      <c r="BL12" s="26" t="s">
        <v>72</v>
      </c>
      <c r="BM12" s="26"/>
      <c r="BN12" s="26" t="s">
        <v>72</v>
      </c>
      <c r="BO12" s="26"/>
      <c r="BP12" s="26" t="s">
        <v>72</v>
      </c>
      <c r="BQ12" s="26"/>
      <c r="BR12" s="26" t="s">
        <v>72</v>
      </c>
      <c r="BS12" s="26"/>
      <c r="BT12" s="26" t="s">
        <v>72</v>
      </c>
      <c r="BU12" s="26"/>
      <c r="BV12" s="26" t="s">
        <v>72</v>
      </c>
      <c r="BW12" s="26"/>
      <c r="BX12" s="26" t="s">
        <v>72</v>
      </c>
      <c r="BY12" s="26"/>
      <c r="BZ12" s="26" t="s">
        <v>72</v>
      </c>
      <c r="CA12" s="26"/>
      <c r="CB12" s="26" t="s">
        <v>72</v>
      </c>
      <c r="CC12" s="26"/>
      <c r="CD12" s="26" t="s">
        <v>72</v>
      </c>
      <c r="CE12" s="26"/>
      <c r="CF12" s="26" t="s">
        <v>72</v>
      </c>
      <c r="CG12" s="26"/>
      <c r="CH12" s="26" t="s">
        <v>72</v>
      </c>
      <c r="CI12" s="26"/>
      <c r="CJ12" s="26" t="s">
        <v>72</v>
      </c>
      <c r="CK12" s="26"/>
      <c r="CL12" s="26" t="s">
        <v>72</v>
      </c>
      <c r="CM12" s="26"/>
      <c r="CN12" s="26" t="s">
        <v>72</v>
      </c>
      <c r="CO12" s="26"/>
      <c r="CP12" s="26" t="s">
        <v>72</v>
      </c>
      <c r="CQ12" s="26"/>
      <c r="CR12" s="26" t="s">
        <v>72</v>
      </c>
      <c r="CS12" s="26"/>
      <c r="CT12" s="61"/>
      <c r="CU12" s="74"/>
      <c r="CV12" s="26"/>
      <c r="CW12" s="75"/>
    </row>
    <row r="13" spans="1:101" ht="15.75" customHeight="1" thickBot="1" x14ac:dyDescent="0.3">
      <c r="B13" s="39">
        <f>_xlfn.CEILING.MATH(B14+Parameters!$K$9/2,0.001)</f>
        <v>2168.634</v>
      </c>
      <c r="C13" s="90" t="s">
        <v>72</v>
      </c>
      <c r="D13" s="91"/>
      <c r="E13" s="95" t="s">
        <v>72</v>
      </c>
      <c r="F13" s="81"/>
      <c r="G13" s="26" t="s">
        <v>72</v>
      </c>
      <c r="H13" s="26"/>
      <c r="I13" s="26" t="s">
        <v>72</v>
      </c>
      <c r="J13" s="26"/>
      <c r="K13" s="26" t="s">
        <v>1327</v>
      </c>
      <c r="L13" s="26"/>
      <c r="M13" s="26" t="s">
        <v>1327</v>
      </c>
      <c r="N13" s="26"/>
      <c r="O13" s="26" t="s">
        <v>1327</v>
      </c>
      <c r="P13" s="26"/>
      <c r="Q13" s="26" t="s">
        <v>1327</v>
      </c>
      <c r="R13" s="26"/>
      <c r="S13" s="26" t="s">
        <v>1327</v>
      </c>
      <c r="T13" s="26"/>
      <c r="U13" s="26" t="s">
        <v>1327</v>
      </c>
      <c r="V13" s="26"/>
      <c r="W13" s="26" t="s">
        <v>1327</v>
      </c>
      <c r="X13" s="26"/>
      <c r="Y13" s="26" t="s">
        <v>1327</v>
      </c>
      <c r="Z13" s="26"/>
      <c r="AA13" s="26" t="s">
        <v>1327</v>
      </c>
      <c r="AB13" s="26"/>
      <c r="AC13" s="26" t="s">
        <v>1327</v>
      </c>
      <c r="AD13" s="26"/>
      <c r="AE13" s="26" t="s">
        <v>1327</v>
      </c>
      <c r="AF13" s="26"/>
      <c r="AG13" s="26" t="s">
        <v>1327</v>
      </c>
      <c r="AH13" s="26"/>
      <c r="AI13" s="26" t="s">
        <v>1327</v>
      </c>
      <c r="AJ13" s="26"/>
      <c r="AK13" s="26" t="s">
        <v>1327</v>
      </c>
      <c r="AL13" s="26"/>
      <c r="AM13" s="26" t="s">
        <v>1327</v>
      </c>
      <c r="AN13" s="26"/>
      <c r="AO13" s="26" t="s">
        <v>1327</v>
      </c>
      <c r="AP13" s="26"/>
      <c r="AQ13" s="26" t="s">
        <v>1327</v>
      </c>
      <c r="AR13" s="26"/>
      <c r="AS13" s="26" t="s">
        <v>1327</v>
      </c>
      <c r="AT13" s="26"/>
      <c r="AU13" s="26" t="s">
        <v>1327</v>
      </c>
      <c r="AV13" s="26"/>
      <c r="AW13" s="26" t="s">
        <v>1327</v>
      </c>
      <c r="AX13" s="26"/>
      <c r="AY13" s="26" t="s">
        <v>1327</v>
      </c>
      <c r="AZ13" s="26"/>
      <c r="BA13" s="26" t="s">
        <v>1327</v>
      </c>
      <c r="BB13" s="26"/>
      <c r="BC13" s="26" t="s">
        <v>1327</v>
      </c>
      <c r="BD13" s="26"/>
      <c r="BE13" s="26" t="s">
        <v>1327</v>
      </c>
      <c r="BF13" s="26"/>
      <c r="BG13" s="26" t="s">
        <v>1327</v>
      </c>
      <c r="BH13" s="26"/>
      <c r="BI13" s="26" t="s">
        <v>1327</v>
      </c>
      <c r="BJ13" s="26"/>
      <c r="BK13" s="26" t="s">
        <v>1327</v>
      </c>
      <c r="BL13" s="26"/>
      <c r="BM13" s="26" t="s">
        <v>1327</v>
      </c>
      <c r="BN13" s="26"/>
      <c r="BO13" s="26" t="s">
        <v>1327</v>
      </c>
      <c r="BP13" s="26"/>
      <c r="BQ13" s="26" t="s">
        <v>1327</v>
      </c>
      <c r="BR13" s="26"/>
      <c r="BS13" s="26" t="s">
        <v>1327</v>
      </c>
      <c r="BT13" s="26"/>
      <c r="BU13" s="26" t="s">
        <v>1327</v>
      </c>
      <c r="BV13" s="26"/>
      <c r="BW13" s="26" t="s">
        <v>1327</v>
      </c>
      <c r="BX13" s="26"/>
      <c r="BY13" s="26" t="s">
        <v>1327</v>
      </c>
      <c r="BZ13" s="26"/>
      <c r="CA13" s="26" t="s">
        <v>1327</v>
      </c>
      <c r="CB13" s="26"/>
      <c r="CC13" s="26" t="s">
        <v>1327</v>
      </c>
      <c r="CD13" s="26"/>
      <c r="CE13" s="26" t="s">
        <v>1327</v>
      </c>
      <c r="CF13" s="26"/>
      <c r="CG13" s="26" t="s">
        <v>1327</v>
      </c>
      <c r="CH13" s="26"/>
      <c r="CI13" s="26" t="s">
        <v>1327</v>
      </c>
      <c r="CJ13" s="26"/>
      <c r="CK13" s="26" t="s">
        <v>1327</v>
      </c>
      <c r="CL13" s="26"/>
      <c r="CM13" s="26" t="s">
        <v>1327</v>
      </c>
      <c r="CN13" s="26"/>
      <c r="CO13" s="26" t="s">
        <v>1327</v>
      </c>
      <c r="CP13" s="26"/>
      <c r="CQ13" s="26" t="s">
        <v>1327</v>
      </c>
      <c r="CR13" s="26"/>
      <c r="CS13" s="26" t="s">
        <v>1327</v>
      </c>
      <c r="CT13" s="61"/>
      <c r="CU13" s="76" t="s">
        <v>72</v>
      </c>
      <c r="CV13" s="77"/>
      <c r="CW13" s="78" t="s">
        <v>72</v>
      </c>
    </row>
    <row r="14" spans="1:101" x14ac:dyDescent="0.25">
      <c r="B14" s="39">
        <f>_xlfn.CEILING.MATH(B15+Parameters!$K$9/2,0.001)</f>
        <v>2145.511</v>
      </c>
      <c r="C14" s="93"/>
      <c r="D14" s="93"/>
      <c r="E14" s="82"/>
      <c r="F14" s="81"/>
      <c r="G14" s="26"/>
      <c r="H14" s="26" t="s">
        <v>72</v>
      </c>
      <c r="I14" s="26"/>
      <c r="J14" s="26" t="s">
        <v>72</v>
      </c>
      <c r="K14" s="26"/>
      <c r="L14" s="26" t="s">
        <v>72</v>
      </c>
      <c r="M14" s="26"/>
      <c r="N14" s="26" t="s">
        <v>72</v>
      </c>
      <c r="O14" s="26"/>
      <c r="P14" s="26" t="s">
        <v>72</v>
      </c>
      <c r="Q14" s="26"/>
      <c r="R14" s="26" t="s">
        <v>72</v>
      </c>
      <c r="S14" s="26"/>
      <c r="T14" s="26" t="s">
        <v>72</v>
      </c>
      <c r="U14" s="26"/>
      <c r="V14" s="26" t="s">
        <v>72</v>
      </c>
      <c r="W14" s="26"/>
      <c r="X14" s="26" t="s">
        <v>72</v>
      </c>
      <c r="Y14" s="26"/>
      <c r="Z14" s="26" t="s">
        <v>72</v>
      </c>
      <c r="AA14" s="26"/>
      <c r="AB14" s="26" t="s">
        <v>72</v>
      </c>
      <c r="AC14" s="26"/>
      <c r="AD14" s="26" t="s">
        <v>72</v>
      </c>
      <c r="AE14" s="26"/>
      <c r="AF14" s="26" t="s">
        <v>72</v>
      </c>
      <c r="AG14" s="26"/>
      <c r="AH14" s="26" t="s">
        <v>72</v>
      </c>
      <c r="AI14" s="26"/>
      <c r="AJ14" s="26" t="s">
        <v>72</v>
      </c>
      <c r="AK14" s="26"/>
      <c r="AL14" s="26" t="s">
        <v>72</v>
      </c>
      <c r="AM14" s="26"/>
      <c r="AN14" s="26" t="s">
        <v>72</v>
      </c>
      <c r="AO14" s="26"/>
      <c r="AP14" s="26" t="s">
        <v>72</v>
      </c>
      <c r="AQ14" s="26"/>
      <c r="AR14" s="26" t="s">
        <v>72</v>
      </c>
      <c r="AS14" s="26"/>
      <c r="AT14" s="26" t="s">
        <v>72</v>
      </c>
      <c r="AU14" s="26"/>
      <c r="AV14" s="26" t="s">
        <v>72</v>
      </c>
      <c r="AW14" s="26"/>
      <c r="AX14" s="26" t="s">
        <v>72</v>
      </c>
      <c r="AY14" s="26"/>
      <c r="AZ14" s="26" t="s">
        <v>72</v>
      </c>
      <c r="BA14" s="26"/>
      <c r="BB14" s="26" t="s">
        <v>72</v>
      </c>
      <c r="BC14" s="26"/>
      <c r="BD14" s="26" t="s">
        <v>72</v>
      </c>
      <c r="BE14" s="26"/>
      <c r="BF14" s="26" t="s">
        <v>72</v>
      </c>
      <c r="BG14" s="26"/>
      <c r="BH14" s="26" t="s">
        <v>72</v>
      </c>
      <c r="BI14" s="26"/>
      <c r="BJ14" s="26" t="s">
        <v>72</v>
      </c>
      <c r="BK14" s="26"/>
      <c r="BL14" s="26" t="s">
        <v>72</v>
      </c>
      <c r="BM14" s="26"/>
      <c r="BN14" s="26" t="s">
        <v>72</v>
      </c>
      <c r="BO14" s="26"/>
      <c r="BP14" s="26" t="s">
        <v>72</v>
      </c>
      <c r="BQ14" s="26"/>
      <c r="BR14" s="26" t="s">
        <v>72</v>
      </c>
      <c r="BS14" s="26"/>
      <c r="BT14" s="26" t="s">
        <v>72</v>
      </c>
      <c r="BU14" s="26"/>
      <c r="BV14" s="26" t="s">
        <v>72</v>
      </c>
      <c r="BW14" s="26"/>
      <c r="BX14" s="26" t="s">
        <v>72</v>
      </c>
      <c r="BY14" s="26"/>
      <c r="BZ14" s="26" t="s">
        <v>72</v>
      </c>
      <c r="CA14" s="26"/>
      <c r="CB14" s="26" t="s">
        <v>72</v>
      </c>
      <c r="CC14" s="26"/>
      <c r="CD14" s="26" t="s">
        <v>72</v>
      </c>
      <c r="CE14" s="26"/>
      <c r="CF14" s="26" t="s">
        <v>72</v>
      </c>
      <c r="CG14" s="26"/>
      <c r="CH14" s="26" t="s">
        <v>72</v>
      </c>
      <c r="CI14" s="26"/>
      <c r="CJ14" s="26" t="s">
        <v>72</v>
      </c>
      <c r="CK14" s="26"/>
      <c r="CL14" s="26" t="s">
        <v>72</v>
      </c>
      <c r="CM14" s="26"/>
      <c r="CN14" s="26" t="s">
        <v>72</v>
      </c>
      <c r="CO14" s="26"/>
      <c r="CP14" s="26" t="s">
        <v>72</v>
      </c>
      <c r="CQ14" s="26"/>
      <c r="CR14" s="26" t="s">
        <v>72</v>
      </c>
      <c r="CS14" s="26"/>
      <c r="CT14" s="26"/>
      <c r="CU14" s="67"/>
      <c r="CV14" s="67"/>
      <c r="CW14" s="67"/>
    </row>
    <row r="15" spans="1:101" x14ac:dyDescent="0.25">
      <c r="B15" s="39">
        <f>_xlfn.CEILING.MATH(B16+Parameters!$K$9/2,0.001)</f>
        <v>2122.3879999999999</v>
      </c>
      <c r="C15" s="83"/>
      <c r="D15" s="83"/>
      <c r="E15" s="2"/>
      <c r="F15" s="81"/>
      <c r="G15" s="26" t="s">
        <v>72</v>
      </c>
      <c r="H15" s="26"/>
      <c r="I15" s="26" t="s">
        <v>72</v>
      </c>
      <c r="J15" s="26"/>
      <c r="K15" s="26" t="s">
        <v>1327</v>
      </c>
      <c r="L15" s="26"/>
      <c r="M15" s="26" t="s">
        <v>1327</v>
      </c>
      <c r="N15" s="26"/>
      <c r="O15" s="26" t="s">
        <v>1327</v>
      </c>
      <c r="P15" s="26"/>
      <c r="Q15" s="26" t="s">
        <v>1327</v>
      </c>
      <c r="R15" s="26"/>
      <c r="S15" s="26" t="s">
        <v>1327</v>
      </c>
      <c r="T15" s="26"/>
      <c r="U15" s="26" t="s">
        <v>1327</v>
      </c>
      <c r="V15" s="26"/>
      <c r="W15" s="26" t="s">
        <v>1327</v>
      </c>
      <c r="X15" s="26"/>
      <c r="Y15" s="26" t="s">
        <v>1327</v>
      </c>
      <c r="Z15" s="26"/>
      <c r="AA15" s="26" t="s">
        <v>1327</v>
      </c>
      <c r="AB15" s="26"/>
      <c r="AC15" s="26" t="s">
        <v>1327</v>
      </c>
      <c r="AD15" s="26"/>
      <c r="AE15" s="26" t="s">
        <v>1327</v>
      </c>
      <c r="AF15" s="26"/>
      <c r="AG15" s="26" t="s">
        <v>1327</v>
      </c>
      <c r="AH15" s="26"/>
      <c r="AI15" s="26" t="s">
        <v>1327</v>
      </c>
      <c r="AJ15" s="26"/>
      <c r="AK15" s="26" t="s">
        <v>1327</v>
      </c>
      <c r="AL15" s="26"/>
      <c r="AM15" s="26" t="s">
        <v>1327</v>
      </c>
      <c r="AN15" s="26"/>
      <c r="AO15" s="26" t="s">
        <v>1327</v>
      </c>
      <c r="AP15" s="26"/>
      <c r="AQ15" s="26" t="s">
        <v>1327</v>
      </c>
      <c r="AR15" s="26"/>
      <c r="AS15" s="26" t="s">
        <v>1327</v>
      </c>
      <c r="AT15" s="26"/>
      <c r="AU15" s="26" t="s">
        <v>1327</v>
      </c>
      <c r="AV15" s="26"/>
      <c r="AW15" s="26" t="s">
        <v>1327</v>
      </c>
      <c r="AX15" s="26"/>
      <c r="AY15" s="26" t="s">
        <v>1327</v>
      </c>
      <c r="AZ15" s="26"/>
      <c r="BA15" s="26" t="s">
        <v>1327</v>
      </c>
      <c r="BB15" s="26"/>
      <c r="BC15" s="26" t="s">
        <v>1327</v>
      </c>
      <c r="BD15" s="26"/>
      <c r="BE15" s="26" t="s">
        <v>1327</v>
      </c>
      <c r="BF15" s="26"/>
      <c r="BG15" s="26" t="s">
        <v>1327</v>
      </c>
      <c r="BH15" s="26"/>
      <c r="BI15" s="26" t="s">
        <v>1327</v>
      </c>
      <c r="BJ15" s="26"/>
      <c r="BK15" s="26" t="s">
        <v>1327</v>
      </c>
      <c r="BL15" s="26"/>
      <c r="BM15" s="26" t="s">
        <v>1327</v>
      </c>
      <c r="BN15" s="26"/>
      <c r="BO15" s="26" t="s">
        <v>1327</v>
      </c>
      <c r="BP15" s="26"/>
      <c r="BQ15" s="26" t="s">
        <v>1327</v>
      </c>
      <c r="BR15" s="26"/>
      <c r="BS15" s="26" t="s">
        <v>1327</v>
      </c>
      <c r="BT15" s="26"/>
      <c r="BU15" s="26" t="s">
        <v>1327</v>
      </c>
      <c r="BV15" s="26"/>
      <c r="BW15" s="26" t="s">
        <v>1327</v>
      </c>
      <c r="BX15" s="26"/>
      <c r="BY15" s="26" t="s">
        <v>1327</v>
      </c>
      <c r="BZ15" s="26"/>
      <c r="CA15" s="26" t="s">
        <v>1327</v>
      </c>
      <c r="CB15" s="26"/>
      <c r="CC15" s="26" t="s">
        <v>1327</v>
      </c>
      <c r="CD15" s="26"/>
      <c r="CE15" s="26" t="s">
        <v>1327</v>
      </c>
      <c r="CF15" s="26"/>
      <c r="CG15" s="26" t="s">
        <v>1327</v>
      </c>
      <c r="CH15" s="26"/>
      <c r="CI15" s="26" t="s">
        <v>1327</v>
      </c>
      <c r="CJ15" s="26"/>
      <c r="CK15" s="26" t="s">
        <v>1327</v>
      </c>
      <c r="CL15" s="26"/>
      <c r="CM15" s="26" t="s">
        <v>1327</v>
      </c>
      <c r="CN15" s="26"/>
      <c r="CO15" s="26" t="s">
        <v>1327</v>
      </c>
      <c r="CP15" s="26"/>
      <c r="CQ15" s="26" t="s">
        <v>1327</v>
      </c>
      <c r="CR15" s="26"/>
      <c r="CS15" s="26" t="s">
        <v>1327</v>
      </c>
      <c r="CT15" s="26"/>
      <c r="CU15" s="26"/>
      <c r="CV15" s="26"/>
      <c r="CW15" s="26"/>
    </row>
    <row r="16" spans="1:101" x14ac:dyDescent="0.25">
      <c r="B16" s="39">
        <f>_xlfn.CEILING.MATH(B17+Parameters!$K$9/2,0.001)</f>
        <v>2099.2649999999999</v>
      </c>
      <c r="C16" s="83"/>
      <c r="D16" s="83"/>
      <c r="E16" s="2"/>
      <c r="F16" s="81"/>
      <c r="G16" s="26"/>
      <c r="H16" s="26" t="s">
        <v>72</v>
      </c>
      <c r="I16" s="61"/>
      <c r="J16" s="26" t="s">
        <v>72</v>
      </c>
      <c r="K16" s="26"/>
      <c r="L16" s="26" t="s">
        <v>72</v>
      </c>
      <c r="M16" s="26"/>
      <c r="N16" s="26" t="s">
        <v>72</v>
      </c>
      <c r="O16" s="26"/>
      <c r="P16" s="26" t="s">
        <v>72</v>
      </c>
      <c r="Q16" s="26"/>
      <c r="R16" s="26" t="s">
        <v>72</v>
      </c>
      <c r="S16" s="26"/>
      <c r="T16" s="26" t="s">
        <v>72</v>
      </c>
      <c r="U16" s="26"/>
      <c r="V16" s="26" t="s">
        <v>72</v>
      </c>
      <c r="W16" s="26"/>
      <c r="X16" s="26" t="s">
        <v>72</v>
      </c>
      <c r="Y16" s="26"/>
      <c r="Z16" s="26" t="s">
        <v>72</v>
      </c>
      <c r="AA16" s="26"/>
      <c r="AB16" s="26" t="s">
        <v>72</v>
      </c>
      <c r="AC16" s="26"/>
      <c r="AD16" s="26" t="s">
        <v>72</v>
      </c>
      <c r="AE16" s="26"/>
      <c r="AF16" s="26" t="s">
        <v>72</v>
      </c>
      <c r="AG16" s="26"/>
      <c r="AH16" s="26" t="s">
        <v>72</v>
      </c>
      <c r="AI16" s="26"/>
      <c r="AJ16" s="26" t="s">
        <v>72</v>
      </c>
      <c r="AK16" s="26"/>
      <c r="AL16" s="26" t="s">
        <v>72</v>
      </c>
      <c r="AM16" s="26"/>
      <c r="AN16" s="26" t="s">
        <v>72</v>
      </c>
      <c r="AO16" s="26"/>
      <c r="AP16" s="26" t="s">
        <v>72</v>
      </c>
      <c r="AQ16" s="26"/>
      <c r="AR16" s="26" t="s">
        <v>72</v>
      </c>
      <c r="AS16" s="26"/>
      <c r="AT16" s="26" t="s">
        <v>72</v>
      </c>
      <c r="AU16" s="26"/>
      <c r="AV16" s="26" t="s">
        <v>72</v>
      </c>
      <c r="AW16" s="26"/>
      <c r="AX16" s="26" t="s">
        <v>72</v>
      </c>
      <c r="AY16" s="26"/>
      <c r="AZ16" s="26" t="s">
        <v>72</v>
      </c>
      <c r="BA16" s="26"/>
      <c r="BB16" s="26" t="s">
        <v>72</v>
      </c>
      <c r="BC16" s="26"/>
      <c r="BD16" s="26" t="s">
        <v>72</v>
      </c>
      <c r="BE16" s="26"/>
      <c r="BF16" s="26" t="s">
        <v>72</v>
      </c>
      <c r="BG16" s="26"/>
      <c r="BH16" s="26" t="s">
        <v>72</v>
      </c>
      <c r="BI16" s="26"/>
      <c r="BJ16" s="26" t="s">
        <v>72</v>
      </c>
      <c r="BK16" s="26"/>
      <c r="BL16" s="26" t="s">
        <v>72</v>
      </c>
      <c r="BM16" s="26"/>
      <c r="BN16" s="26" t="s">
        <v>72</v>
      </c>
      <c r="BO16" s="26"/>
      <c r="BP16" s="26" t="s">
        <v>72</v>
      </c>
      <c r="BQ16" s="26"/>
      <c r="BR16" s="26" t="s">
        <v>72</v>
      </c>
      <c r="BS16" s="26"/>
      <c r="BT16" s="26" t="s">
        <v>72</v>
      </c>
      <c r="BU16" s="26"/>
      <c r="BV16" s="26" t="s">
        <v>72</v>
      </c>
      <c r="BW16" s="26"/>
      <c r="BX16" s="26" t="s">
        <v>72</v>
      </c>
      <c r="BY16" s="26"/>
      <c r="BZ16" s="26" t="s">
        <v>72</v>
      </c>
      <c r="CA16" s="26"/>
      <c r="CB16" s="26" t="s">
        <v>72</v>
      </c>
      <c r="CC16" s="26"/>
      <c r="CD16" s="26" t="s">
        <v>72</v>
      </c>
      <c r="CE16" s="26"/>
      <c r="CF16" s="26" t="s">
        <v>72</v>
      </c>
      <c r="CG16" s="26"/>
      <c r="CH16" s="26" t="s">
        <v>72</v>
      </c>
      <c r="CI16" s="26"/>
      <c r="CJ16" s="26" t="s">
        <v>72</v>
      </c>
      <c r="CK16" s="26"/>
      <c r="CL16" s="26" t="s">
        <v>72</v>
      </c>
      <c r="CM16" s="26"/>
      <c r="CN16" s="26" t="s">
        <v>72</v>
      </c>
      <c r="CO16" s="26"/>
      <c r="CP16" s="26" t="s">
        <v>72</v>
      </c>
      <c r="CQ16" s="26"/>
      <c r="CR16" s="26" t="s">
        <v>72</v>
      </c>
      <c r="CS16" s="26"/>
      <c r="CT16" s="26" t="s">
        <v>1327</v>
      </c>
      <c r="CU16" s="26"/>
      <c r="CV16" s="26"/>
      <c r="CW16" s="26"/>
    </row>
    <row r="17" spans="2:101" x14ac:dyDescent="0.25">
      <c r="B17" s="39">
        <f>_xlfn.CEILING.MATH(B18+Parameters!$K$9/2,0.001)</f>
        <v>2076.1419999999998</v>
      </c>
      <c r="C17" s="83"/>
      <c r="D17" s="83"/>
      <c r="E17" s="26"/>
      <c r="F17" s="45"/>
      <c r="G17" s="26" t="s">
        <v>72</v>
      </c>
      <c r="H17" s="26"/>
      <c r="I17" s="61" t="s">
        <v>72</v>
      </c>
      <c r="J17" s="26"/>
      <c r="K17" s="26" t="s">
        <v>1327</v>
      </c>
      <c r="L17" s="26"/>
      <c r="M17" s="26" t="s">
        <v>1327</v>
      </c>
      <c r="N17" s="26"/>
      <c r="O17" s="26" t="s">
        <v>1327</v>
      </c>
      <c r="P17" s="26"/>
      <c r="Q17" s="26" t="s">
        <v>1327</v>
      </c>
      <c r="R17" s="26"/>
      <c r="S17" s="26" t="s">
        <v>1327</v>
      </c>
      <c r="T17" s="26"/>
      <c r="U17" s="26" t="s">
        <v>1327</v>
      </c>
      <c r="V17" s="26"/>
      <c r="W17" s="26" t="s">
        <v>1327</v>
      </c>
      <c r="X17" s="26"/>
      <c r="Y17" s="26" t="s">
        <v>1327</v>
      </c>
      <c r="Z17" s="26"/>
      <c r="AA17" s="26" t="s">
        <v>1327</v>
      </c>
      <c r="AB17" s="26"/>
      <c r="AC17" s="26" t="s">
        <v>1327</v>
      </c>
      <c r="AD17" s="26"/>
      <c r="AE17" s="26" t="s">
        <v>1327</v>
      </c>
      <c r="AF17" s="26"/>
      <c r="AG17" s="26" t="s">
        <v>1327</v>
      </c>
      <c r="AH17" s="26"/>
      <c r="AI17" s="26" t="s">
        <v>1327</v>
      </c>
      <c r="AJ17" s="26"/>
      <c r="AK17" s="26" t="s">
        <v>1327</v>
      </c>
      <c r="AL17" s="26"/>
      <c r="AM17" s="26" t="s">
        <v>1327</v>
      </c>
      <c r="AN17" s="26"/>
      <c r="AO17" s="26" t="s">
        <v>1327</v>
      </c>
      <c r="AP17" s="26"/>
      <c r="AQ17" s="26" t="s">
        <v>1327</v>
      </c>
      <c r="AR17" s="26"/>
      <c r="AS17" s="26" t="s">
        <v>1327</v>
      </c>
      <c r="AT17" s="26"/>
      <c r="AU17" s="26" t="s">
        <v>1327</v>
      </c>
      <c r="AV17" s="26"/>
      <c r="AW17" s="26" t="s">
        <v>1327</v>
      </c>
      <c r="AX17" s="26"/>
      <c r="AY17" s="26" t="s">
        <v>1327</v>
      </c>
      <c r="AZ17" s="26"/>
      <c r="BA17" s="26" t="s">
        <v>1327</v>
      </c>
      <c r="BB17" s="26"/>
      <c r="BC17" s="26" t="s">
        <v>1327</v>
      </c>
      <c r="BD17" s="26"/>
      <c r="BE17" s="26" t="s">
        <v>1327</v>
      </c>
      <c r="BF17" s="26"/>
      <c r="BG17" s="26" t="s">
        <v>1327</v>
      </c>
      <c r="BH17" s="26"/>
      <c r="BI17" s="26" t="s">
        <v>1327</v>
      </c>
      <c r="BJ17" s="26"/>
      <c r="BK17" s="26" t="s">
        <v>1327</v>
      </c>
      <c r="BL17" s="26"/>
      <c r="BM17" s="26" t="s">
        <v>1327</v>
      </c>
      <c r="BN17" s="26"/>
      <c r="BO17" s="26" t="s">
        <v>1327</v>
      </c>
      <c r="BP17" s="26"/>
      <c r="BQ17" s="26" t="s">
        <v>1327</v>
      </c>
      <c r="BR17" s="26"/>
      <c r="BS17" s="26" t="s">
        <v>1327</v>
      </c>
      <c r="BT17" s="26"/>
      <c r="BU17" s="26" t="s">
        <v>1327</v>
      </c>
      <c r="BV17" s="26"/>
      <c r="BW17" s="26" t="s">
        <v>1327</v>
      </c>
      <c r="BX17" s="26"/>
      <c r="BY17" s="26" t="s">
        <v>1327</v>
      </c>
      <c r="BZ17" s="26"/>
      <c r="CA17" s="26" t="s">
        <v>1327</v>
      </c>
      <c r="CB17" s="26"/>
      <c r="CC17" s="26" t="s">
        <v>1327</v>
      </c>
      <c r="CD17" s="26"/>
      <c r="CE17" s="26" t="s">
        <v>1327</v>
      </c>
      <c r="CF17" s="26"/>
      <c r="CG17" s="26" t="s">
        <v>1327</v>
      </c>
      <c r="CH17" s="26"/>
      <c r="CI17" s="26" t="s">
        <v>1327</v>
      </c>
      <c r="CJ17" s="26"/>
      <c r="CK17" s="26" t="s">
        <v>1327</v>
      </c>
      <c r="CL17" s="26"/>
      <c r="CM17" s="26" t="s">
        <v>1327</v>
      </c>
      <c r="CN17" s="26"/>
      <c r="CO17" s="26" t="s">
        <v>1327</v>
      </c>
      <c r="CP17" s="26"/>
      <c r="CQ17" s="26" t="s">
        <v>1327</v>
      </c>
      <c r="CR17" s="26"/>
      <c r="CS17" s="26" t="s">
        <v>1327</v>
      </c>
      <c r="CT17" s="26"/>
      <c r="CU17" s="26"/>
      <c r="CV17" s="26"/>
      <c r="CW17" s="26"/>
    </row>
    <row r="18" spans="2:101" ht="15.75" customHeight="1" thickBot="1" x14ac:dyDescent="0.3">
      <c r="B18" s="39">
        <f>_xlfn.CEILING.MATH(B19+Parameters!$K$9/2,0.001)</f>
        <v>2053.0190000000002</v>
      </c>
      <c r="C18" s="83"/>
      <c r="D18" s="83"/>
      <c r="E18" s="26"/>
      <c r="F18" s="45"/>
      <c r="G18" s="26"/>
      <c r="H18" s="26" t="s">
        <v>72</v>
      </c>
      <c r="I18" s="61"/>
      <c r="J18" s="26" t="s">
        <v>72</v>
      </c>
      <c r="K18" s="26"/>
      <c r="L18" s="26" t="s">
        <v>72</v>
      </c>
      <c r="M18" s="26"/>
      <c r="N18" s="26" t="s">
        <v>72</v>
      </c>
      <c r="O18" s="26"/>
      <c r="P18" s="26" t="s">
        <v>72</v>
      </c>
      <c r="Q18" s="26"/>
      <c r="R18" s="26" t="s">
        <v>72</v>
      </c>
      <c r="S18" s="26"/>
      <c r="T18" s="26" t="s">
        <v>72</v>
      </c>
      <c r="U18" s="26"/>
      <c r="V18" s="26" t="s">
        <v>72</v>
      </c>
      <c r="W18" s="26"/>
      <c r="X18" s="26" t="s">
        <v>72</v>
      </c>
      <c r="Y18" s="26"/>
      <c r="Z18" s="26" t="s">
        <v>72</v>
      </c>
      <c r="AA18" s="26"/>
      <c r="AB18" s="26" t="s">
        <v>72</v>
      </c>
      <c r="AC18" s="26"/>
      <c r="AD18" s="26" t="s">
        <v>72</v>
      </c>
      <c r="AE18" s="26"/>
      <c r="AF18" s="26" t="s">
        <v>72</v>
      </c>
      <c r="AG18" s="26"/>
      <c r="AH18" s="26" t="s">
        <v>72</v>
      </c>
      <c r="AI18" s="26"/>
      <c r="AJ18" s="26" t="s">
        <v>72</v>
      </c>
      <c r="AK18" s="26"/>
      <c r="AL18" s="26" t="s">
        <v>72</v>
      </c>
      <c r="AM18" s="26"/>
      <c r="AN18" s="26" t="s">
        <v>72</v>
      </c>
      <c r="AO18" s="26"/>
      <c r="AP18" s="26" t="s">
        <v>72</v>
      </c>
      <c r="AQ18" s="26"/>
      <c r="AR18" s="26" t="s">
        <v>72</v>
      </c>
      <c r="AS18" s="26"/>
      <c r="AT18" s="26" t="s">
        <v>72</v>
      </c>
      <c r="AU18" s="26"/>
      <c r="AV18" s="26" t="s">
        <v>72</v>
      </c>
      <c r="AW18" s="26"/>
      <c r="AX18" s="26" t="s">
        <v>72</v>
      </c>
      <c r="AY18" s="26"/>
      <c r="AZ18" s="26" t="s">
        <v>72</v>
      </c>
      <c r="BA18" s="26"/>
      <c r="BB18" s="26" t="s">
        <v>72</v>
      </c>
      <c r="BC18" s="26"/>
      <c r="BD18" s="26" t="s">
        <v>72</v>
      </c>
      <c r="BE18" s="26"/>
      <c r="BF18" s="26" t="s">
        <v>72</v>
      </c>
      <c r="BG18" s="26"/>
      <c r="BH18" s="26" t="s">
        <v>72</v>
      </c>
      <c r="BI18" s="26"/>
      <c r="BJ18" s="26" t="s">
        <v>72</v>
      </c>
      <c r="BK18" s="26"/>
      <c r="BL18" s="26" t="s">
        <v>72</v>
      </c>
      <c r="BM18" s="26"/>
      <c r="BN18" s="26" t="s">
        <v>72</v>
      </c>
      <c r="BO18" s="26"/>
      <c r="BP18" s="26" t="s">
        <v>72</v>
      </c>
      <c r="BQ18" s="26"/>
      <c r="BR18" s="26" t="s">
        <v>72</v>
      </c>
      <c r="BS18" s="26"/>
      <c r="BT18" s="26" t="s">
        <v>72</v>
      </c>
      <c r="BU18" s="26"/>
      <c r="BV18" s="26" t="s">
        <v>72</v>
      </c>
      <c r="BW18" s="26"/>
      <c r="BX18" s="26" t="s">
        <v>72</v>
      </c>
      <c r="BY18" s="26"/>
      <c r="BZ18" s="26" t="s">
        <v>72</v>
      </c>
      <c r="CA18" s="26"/>
      <c r="CB18" s="26" t="s">
        <v>72</v>
      </c>
      <c r="CC18" s="26"/>
      <c r="CD18" s="26" t="s">
        <v>72</v>
      </c>
      <c r="CE18" s="26"/>
      <c r="CF18" s="26" t="s">
        <v>72</v>
      </c>
      <c r="CG18" s="26"/>
      <c r="CH18" s="26" t="s">
        <v>72</v>
      </c>
      <c r="CI18" s="26"/>
      <c r="CJ18" s="26" t="s">
        <v>72</v>
      </c>
      <c r="CK18" s="26"/>
      <c r="CL18" s="26" t="s">
        <v>72</v>
      </c>
      <c r="CM18" s="26"/>
      <c r="CN18" s="26" t="s">
        <v>72</v>
      </c>
      <c r="CO18" s="26"/>
      <c r="CP18" s="26" t="s">
        <v>72</v>
      </c>
      <c r="CQ18" s="26"/>
      <c r="CR18" s="26" t="s">
        <v>72</v>
      </c>
      <c r="CS18" s="26"/>
      <c r="CT18" s="26" t="s">
        <v>1327</v>
      </c>
      <c r="CU18" s="26"/>
      <c r="CV18" s="26"/>
      <c r="CW18" s="26"/>
    </row>
    <row r="19" spans="2:101" ht="15.75" customHeight="1" thickBot="1" x14ac:dyDescent="0.3">
      <c r="B19" s="39">
        <f>_xlfn.CEILING.MATH(B20+Parameters!$K$9/2,0.001)</f>
        <v>2029.896</v>
      </c>
      <c r="C19" s="83"/>
      <c r="D19" s="83"/>
      <c r="E19" s="26"/>
      <c r="F19" s="45"/>
      <c r="G19" s="26" t="s">
        <v>72</v>
      </c>
      <c r="H19" s="26"/>
      <c r="I19" s="61" t="s">
        <v>72</v>
      </c>
      <c r="J19" s="62"/>
      <c r="K19" s="62" t="s">
        <v>72</v>
      </c>
      <c r="L19" s="62"/>
      <c r="M19" s="62" t="s">
        <v>72</v>
      </c>
      <c r="N19" s="62"/>
      <c r="O19" s="26" t="s">
        <v>72</v>
      </c>
      <c r="P19" s="26"/>
      <c r="Q19" s="22" t="s">
        <v>72</v>
      </c>
      <c r="R19" s="23"/>
      <c r="S19" s="23" t="s">
        <v>72</v>
      </c>
      <c r="T19" s="23"/>
      <c r="U19" s="24" t="s">
        <v>72</v>
      </c>
      <c r="V19" s="26"/>
      <c r="W19" s="26" t="s">
        <v>72</v>
      </c>
      <c r="X19" s="26"/>
      <c r="Y19" s="26" t="s">
        <v>1327</v>
      </c>
      <c r="Z19" s="26"/>
      <c r="AA19" s="26" t="s">
        <v>1328</v>
      </c>
      <c r="AB19" s="26"/>
      <c r="AC19" s="26" t="s">
        <v>1327</v>
      </c>
      <c r="AD19" s="26"/>
      <c r="AE19" s="22" t="s">
        <v>72</v>
      </c>
      <c r="AF19" s="23"/>
      <c r="AG19" s="23" t="s">
        <v>1327</v>
      </c>
      <c r="AH19" s="23"/>
      <c r="AI19" s="24" t="s">
        <v>1328</v>
      </c>
      <c r="AJ19" s="26"/>
      <c r="AK19" s="26" t="s">
        <v>1327</v>
      </c>
      <c r="AL19" s="26"/>
      <c r="AM19" s="26" t="s">
        <v>72</v>
      </c>
      <c r="AN19" s="26"/>
      <c r="AO19" s="26" t="s">
        <v>72</v>
      </c>
      <c r="AP19" s="26"/>
      <c r="AQ19" s="26" t="s">
        <v>72</v>
      </c>
      <c r="AR19" s="26"/>
      <c r="AS19" s="22" t="s">
        <v>72</v>
      </c>
      <c r="AT19" s="23"/>
      <c r="AU19" s="23" t="s">
        <v>72</v>
      </c>
      <c r="AV19" s="23"/>
      <c r="AW19" s="24" t="s">
        <v>72</v>
      </c>
      <c r="AX19" s="26"/>
      <c r="AY19" s="26" t="s">
        <v>72</v>
      </c>
      <c r="AZ19" s="26"/>
      <c r="BA19" s="26" t="s">
        <v>72</v>
      </c>
      <c r="BB19" s="26"/>
      <c r="BC19" s="26" t="s">
        <v>1327</v>
      </c>
      <c r="BD19" s="26"/>
      <c r="BE19" s="26" t="s">
        <v>1328</v>
      </c>
      <c r="BF19" s="26"/>
      <c r="BG19" s="22" t="s">
        <v>1327</v>
      </c>
      <c r="BH19" s="23"/>
      <c r="BI19" s="23" t="s">
        <v>72</v>
      </c>
      <c r="BJ19" s="23"/>
      <c r="BK19" s="24" t="s">
        <v>1327</v>
      </c>
      <c r="BL19" s="26"/>
      <c r="BM19" s="26" t="s">
        <v>1328</v>
      </c>
      <c r="BN19" s="26"/>
      <c r="BO19" s="26" t="s">
        <v>1327</v>
      </c>
      <c r="BP19" s="26"/>
      <c r="BQ19" s="26" t="s">
        <v>72</v>
      </c>
      <c r="BR19" s="26"/>
      <c r="BS19" s="26" t="s">
        <v>72</v>
      </c>
      <c r="BT19" s="26"/>
      <c r="BU19" s="22" t="s">
        <v>72</v>
      </c>
      <c r="BV19" s="23"/>
      <c r="BW19" s="23" t="s">
        <v>72</v>
      </c>
      <c r="BX19" s="23"/>
      <c r="BY19" s="24" t="s">
        <v>72</v>
      </c>
      <c r="BZ19" s="26"/>
      <c r="CA19" s="26" t="s">
        <v>72</v>
      </c>
      <c r="CB19" s="26"/>
      <c r="CC19" s="26" t="s">
        <v>72</v>
      </c>
      <c r="CD19" s="26"/>
      <c r="CE19" s="26" t="s">
        <v>72</v>
      </c>
      <c r="CF19" s="26"/>
      <c r="CG19" s="26" t="s">
        <v>72</v>
      </c>
      <c r="CH19" s="26"/>
      <c r="CI19" s="26" t="s">
        <v>72</v>
      </c>
      <c r="CJ19" s="26"/>
      <c r="CK19" s="26" t="s">
        <v>72</v>
      </c>
      <c r="CL19" s="26"/>
      <c r="CM19" s="26" t="s">
        <v>72</v>
      </c>
      <c r="CN19" s="26"/>
      <c r="CO19" s="26" t="s">
        <v>1327</v>
      </c>
      <c r="CP19" s="26"/>
      <c r="CQ19" s="26" t="s">
        <v>72</v>
      </c>
      <c r="CR19" s="26"/>
      <c r="CS19" s="26" t="s">
        <v>72</v>
      </c>
      <c r="CT19" s="26"/>
      <c r="CU19" s="26" t="s">
        <v>72</v>
      </c>
      <c r="CV19" s="26"/>
      <c r="CW19" s="26"/>
    </row>
    <row r="20" spans="2:101" x14ac:dyDescent="0.25">
      <c r="B20" s="39">
        <f>_xlfn.CEILING.MATH(B21+Parameters!$K$9/2,0.001)</f>
        <v>2006.7730000000001</v>
      </c>
      <c r="C20" s="83"/>
      <c r="D20" s="83"/>
      <c r="E20" s="26"/>
      <c r="F20" s="45"/>
      <c r="G20" s="26"/>
      <c r="H20" s="26" t="s">
        <v>72</v>
      </c>
      <c r="I20" s="61"/>
      <c r="J20" s="22" t="s">
        <v>1327</v>
      </c>
      <c r="K20" s="23"/>
      <c r="L20" s="23" t="s">
        <v>1328</v>
      </c>
      <c r="M20" s="23"/>
      <c r="N20" s="24" t="s">
        <v>1327</v>
      </c>
      <c r="O20" s="45"/>
      <c r="P20" s="26" t="s">
        <v>1327</v>
      </c>
      <c r="Q20" s="25"/>
      <c r="R20" s="26" t="s">
        <v>1327</v>
      </c>
      <c r="S20" s="26"/>
      <c r="T20" s="26" t="s">
        <v>1328</v>
      </c>
      <c r="U20" s="27"/>
      <c r="V20" s="26" t="s">
        <v>1327</v>
      </c>
      <c r="W20" s="26"/>
      <c r="X20" s="22" t="s">
        <v>1327</v>
      </c>
      <c r="Y20" s="23"/>
      <c r="Z20" s="23" t="s">
        <v>1329</v>
      </c>
      <c r="AA20" s="23"/>
      <c r="AB20" s="24" t="s">
        <v>1330</v>
      </c>
      <c r="AC20" s="26"/>
      <c r="AD20" s="26" t="s">
        <v>1327</v>
      </c>
      <c r="AE20" s="25"/>
      <c r="AF20" s="26" t="s">
        <v>1327</v>
      </c>
      <c r="AG20" s="26"/>
      <c r="AH20" s="26" t="s">
        <v>1331</v>
      </c>
      <c r="AI20" s="27"/>
      <c r="AJ20" s="26" t="s">
        <v>1332</v>
      </c>
      <c r="AK20" s="26"/>
      <c r="AL20" s="22" t="s">
        <v>1327</v>
      </c>
      <c r="AM20" s="23"/>
      <c r="AN20" s="23" t="s">
        <v>1327</v>
      </c>
      <c r="AO20" s="23"/>
      <c r="AP20" s="24" t="s">
        <v>1328</v>
      </c>
      <c r="AQ20" s="26"/>
      <c r="AR20" s="26" t="s">
        <v>1327</v>
      </c>
      <c r="AS20" s="25"/>
      <c r="AT20" s="26" t="s">
        <v>1327</v>
      </c>
      <c r="AU20" s="26"/>
      <c r="AV20" s="26" t="s">
        <v>1327</v>
      </c>
      <c r="AW20" s="27"/>
      <c r="AX20" s="26" t="s">
        <v>1328</v>
      </c>
      <c r="AY20" s="26"/>
      <c r="AZ20" s="22" t="s">
        <v>1327</v>
      </c>
      <c r="BA20" s="23"/>
      <c r="BB20" s="23" t="s">
        <v>1327</v>
      </c>
      <c r="BC20" s="23"/>
      <c r="BD20" s="24" t="s">
        <v>1333</v>
      </c>
      <c r="BE20" s="26"/>
      <c r="BF20" s="26" t="s">
        <v>1334</v>
      </c>
      <c r="BG20" s="25"/>
      <c r="BH20" s="26" t="s">
        <v>1327</v>
      </c>
      <c r="BI20" s="26"/>
      <c r="BJ20" s="26" t="s">
        <v>1327</v>
      </c>
      <c r="BK20" s="27"/>
      <c r="BL20" s="26" t="s">
        <v>1335</v>
      </c>
      <c r="BM20" s="26"/>
      <c r="BN20" s="22" t="s">
        <v>1336</v>
      </c>
      <c r="BO20" s="23"/>
      <c r="BP20" s="23" t="s">
        <v>1327</v>
      </c>
      <c r="BQ20" s="23"/>
      <c r="BR20" s="24" t="s">
        <v>1327</v>
      </c>
      <c r="BS20" s="26"/>
      <c r="BT20" s="26" t="s">
        <v>1328</v>
      </c>
      <c r="BU20" s="25"/>
      <c r="BV20" s="26" t="s">
        <v>1327</v>
      </c>
      <c r="BW20" s="26"/>
      <c r="BX20" s="26" t="s">
        <v>1327</v>
      </c>
      <c r="BY20" s="27"/>
      <c r="BZ20" s="26" t="s">
        <v>1327</v>
      </c>
      <c r="CA20" s="26"/>
      <c r="CB20" s="26" t="s">
        <v>1328</v>
      </c>
      <c r="CC20" s="26"/>
      <c r="CD20" s="26" t="s">
        <v>1327</v>
      </c>
      <c r="CE20" s="26"/>
      <c r="CF20" s="26" t="s">
        <v>1327</v>
      </c>
      <c r="CG20" s="26"/>
      <c r="CH20" s="26" t="s">
        <v>1327</v>
      </c>
      <c r="CI20" s="26"/>
      <c r="CJ20" s="26" t="s">
        <v>1327</v>
      </c>
      <c r="CK20" s="26"/>
      <c r="CL20" s="26" t="s">
        <v>1327</v>
      </c>
      <c r="CM20" s="26"/>
      <c r="CN20" s="26" t="s">
        <v>1337</v>
      </c>
      <c r="CO20" s="26"/>
      <c r="CP20" s="26" t="s">
        <v>1338</v>
      </c>
      <c r="CQ20" s="26"/>
      <c r="CR20" s="26" t="s">
        <v>1327</v>
      </c>
      <c r="CS20" s="26"/>
      <c r="CT20" s="26" t="s">
        <v>1327</v>
      </c>
      <c r="CU20" s="26"/>
      <c r="CV20" s="26" t="s">
        <v>1327</v>
      </c>
      <c r="CW20" s="26"/>
    </row>
    <row r="21" spans="2:101" x14ac:dyDescent="0.25">
      <c r="B21" s="39">
        <f>_xlfn.CEILING.MATH(B22+Parameters!$K$9/2,0.001)</f>
        <v>1983.65</v>
      </c>
      <c r="C21" s="83"/>
      <c r="D21" s="83"/>
      <c r="E21" s="26"/>
      <c r="F21" s="45"/>
      <c r="G21" s="26" t="s">
        <v>72</v>
      </c>
      <c r="H21" s="26"/>
      <c r="I21" s="61" t="s">
        <v>72</v>
      </c>
      <c r="J21" s="25"/>
      <c r="K21" s="26" t="s">
        <v>1339</v>
      </c>
      <c r="L21" s="26"/>
      <c r="M21" s="26" t="s">
        <v>1340</v>
      </c>
      <c r="N21" s="27"/>
      <c r="O21" s="45" t="s">
        <v>72</v>
      </c>
      <c r="P21" s="26"/>
      <c r="Q21" s="25" t="s">
        <v>72</v>
      </c>
      <c r="R21" s="26"/>
      <c r="S21" s="26" t="s">
        <v>1341</v>
      </c>
      <c r="T21" s="26"/>
      <c r="U21" s="27" t="s">
        <v>1342</v>
      </c>
      <c r="V21" s="26"/>
      <c r="W21" s="26" t="s">
        <v>72</v>
      </c>
      <c r="X21" s="25"/>
      <c r="Y21" s="26" t="s">
        <v>72</v>
      </c>
      <c r="Z21" s="26"/>
      <c r="AA21" s="26" t="s">
        <v>1327</v>
      </c>
      <c r="AB21" s="27"/>
      <c r="AC21" s="26" t="s">
        <v>72</v>
      </c>
      <c r="AD21" s="26"/>
      <c r="AE21" s="25" t="s">
        <v>72</v>
      </c>
      <c r="AF21" s="26"/>
      <c r="AG21" s="26" t="s">
        <v>72</v>
      </c>
      <c r="AH21" s="26"/>
      <c r="AI21" s="27" t="s">
        <v>1327</v>
      </c>
      <c r="AJ21" s="26"/>
      <c r="AK21" s="26" t="s">
        <v>72</v>
      </c>
      <c r="AL21" s="25"/>
      <c r="AM21" s="26" t="s">
        <v>72</v>
      </c>
      <c r="AN21" s="26"/>
      <c r="AO21" s="26" t="s">
        <v>1343</v>
      </c>
      <c r="AP21" s="27"/>
      <c r="AQ21" s="26" t="s">
        <v>1344</v>
      </c>
      <c r="AR21" s="26"/>
      <c r="AS21" s="25" t="s">
        <v>72</v>
      </c>
      <c r="AT21" s="26"/>
      <c r="AU21" s="26" t="s">
        <v>72</v>
      </c>
      <c r="AV21" s="26"/>
      <c r="AW21" s="27" t="s">
        <v>1345</v>
      </c>
      <c r="AX21" s="26"/>
      <c r="AY21" s="26" t="s">
        <v>1346</v>
      </c>
      <c r="AZ21" s="25"/>
      <c r="BA21" s="26" t="s">
        <v>72</v>
      </c>
      <c r="BB21" s="26"/>
      <c r="BC21" s="26" t="s">
        <v>72</v>
      </c>
      <c r="BD21" s="27"/>
      <c r="BE21" s="26" t="s">
        <v>1327</v>
      </c>
      <c r="BF21" s="26"/>
      <c r="BG21" s="25" t="s">
        <v>72</v>
      </c>
      <c r="BH21" s="26"/>
      <c r="BI21" s="26" t="s">
        <v>72</v>
      </c>
      <c r="BJ21" s="26"/>
      <c r="BK21" s="27" t="s">
        <v>72</v>
      </c>
      <c r="BL21" s="26"/>
      <c r="BM21" s="26" t="s">
        <v>1327</v>
      </c>
      <c r="BN21" s="25"/>
      <c r="BO21" s="26" t="s">
        <v>72</v>
      </c>
      <c r="BP21" s="26"/>
      <c r="BQ21" s="26" t="s">
        <v>72</v>
      </c>
      <c r="BR21" s="27"/>
      <c r="BS21" s="26" t="s">
        <v>1347</v>
      </c>
      <c r="BT21" s="26"/>
      <c r="BU21" s="25" t="s">
        <v>1348</v>
      </c>
      <c r="BV21" s="26"/>
      <c r="BW21" s="26" t="s">
        <v>72</v>
      </c>
      <c r="BX21" s="26"/>
      <c r="BY21" s="27" t="s">
        <v>72</v>
      </c>
      <c r="BZ21" s="26"/>
      <c r="CA21" s="26" t="s">
        <v>1349</v>
      </c>
      <c r="CB21" s="26"/>
      <c r="CC21" s="26" t="s">
        <v>72</v>
      </c>
      <c r="CD21" s="26"/>
      <c r="CE21" s="26" t="s">
        <v>72</v>
      </c>
      <c r="CF21" s="26"/>
      <c r="CG21" s="26" t="s">
        <v>72</v>
      </c>
      <c r="CH21" s="26"/>
      <c r="CI21" s="26" t="s">
        <v>1350</v>
      </c>
      <c r="CJ21" s="26"/>
      <c r="CK21" s="26" t="s">
        <v>72</v>
      </c>
      <c r="CL21" s="26"/>
      <c r="CM21" s="26" t="s">
        <v>72</v>
      </c>
      <c r="CN21" s="26"/>
      <c r="CO21" s="26" t="s">
        <v>1327</v>
      </c>
      <c r="CP21" s="26"/>
      <c r="CQ21" s="26" t="s">
        <v>72</v>
      </c>
      <c r="CR21" s="26"/>
      <c r="CS21" s="26" t="s">
        <v>72</v>
      </c>
      <c r="CT21" s="26"/>
      <c r="CU21" s="26" t="s">
        <v>72</v>
      </c>
      <c r="CV21" s="26"/>
      <c r="CW21" s="26"/>
    </row>
    <row r="22" spans="2:101" x14ac:dyDescent="0.25">
      <c r="B22" s="39">
        <f>_xlfn.CEILING.MATH(B23+Parameters!$K$9/2,0.001)</f>
        <v>1960.527</v>
      </c>
      <c r="C22" s="83"/>
      <c r="D22" s="26" t="s">
        <v>72</v>
      </c>
      <c r="E22" s="26"/>
      <c r="F22" s="45" t="s">
        <v>72</v>
      </c>
      <c r="G22" s="26"/>
      <c r="H22" s="26" t="s">
        <v>72</v>
      </c>
      <c r="I22" s="61"/>
      <c r="J22" s="25" t="s">
        <v>72</v>
      </c>
      <c r="K22" s="26"/>
      <c r="L22" s="26" t="s">
        <v>1327</v>
      </c>
      <c r="M22" s="26"/>
      <c r="N22" s="27" t="s">
        <v>72</v>
      </c>
      <c r="O22" s="45"/>
      <c r="P22" s="26" t="s">
        <v>1327</v>
      </c>
      <c r="Q22" s="25"/>
      <c r="R22" s="26" t="s">
        <v>72</v>
      </c>
      <c r="S22" s="26"/>
      <c r="T22" s="26" t="s">
        <v>1327</v>
      </c>
      <c r="U22" s="27"/>
      <c r="V22" s="26" t="s">
        <v>72</v>
      </c>
      <c r="W22" s="26"/>
      <c r="X22" s="25" t="s">
        <v>1327</v>
      </c>
      <c r="Y22" s="26"/>
      <c r="Z22" s="26" t="s">
        <v>1351</v>
      </c>
      <c r="AA22" s="26"/>
      <c r="AB22" s="27" t="s">
        <v>1352</v>
      </c>
      <c r="AC22" s="26"/>
      <c r="AD22" s="26" t="s">
        <v>1327</v>
      </c>
      <c r="AE22" s="25"/>
      <c r="AF22" s="26" t="s">
        <v>1327</v>
      </c>
      <c r="AG22" s="26"/>
      <c r="AH22" s="26" t="s">
        <v>1353</v>
      </c>
      <c r="AI22" s="27"/>
      <c r="AJ22" s="26" t="s">
        <v>1354</v>
      </c>
      <c r="AK22" s="26"/>
      <c r="AL22" s="25" t="s">
        <v>1327</v>
      </c>
      <c r="AM22" s="26"/>
      <c r="AN22" s="26" t="s">
        <v>72</v>
      </c>
      <c r="AO22" s="26"/>
      <c r="AP22" s="27" t="s">
        <v>1327</v>
      </c>
      <c r="AQ22" s="26"/>
      <c r="AR22" s="26" t="s">
        <v>72</v>
      </c>
      <c r="AS22" s="25"/>
      <c r="AT22" s="26" t="s">
        <v>1327</v>
      </c>
      <c r="AU22" s="26"/>
      <c r="AV22" s="26" t="s">
        <v>72</v>
      </c>
      <c r="AW22" s="27"/>
      <c r="AX22" s="26" t="s">
        <v>1327</v>
      </c>
      <c r="AY22" s="26"/>
      <c r="AZ22" s="25" t="s">
        <v>72</v>
      </c>
      <c r="BA22" s="26"/>
      <c r="BB22" s="26" t="s">
        <v>1327</v>
      </c>
      <c r="BC22" s="26"/>
      <c r="BD22" s="27" t="s">
        <v>1355</v>
      </c>
      <c r="BE22" s="26"/>
      <c r="BF22" s="26" t="s">
        <v>1356</v>
      </c>
      <c r="BG22" s="25"/>
      <c r="BH22" s="26" t="s">
        <v>1327</v>
      </c>
      <c r="BI22" s="26"/>
      <c r="BJ22" s="26" t="s">
        <v>1327</v>
      </c>
      <c r="BK22" s="27"/>
      <c r="BL22" s="26" t="s">
        <v>1357</v>
      </c>
      <c r="BM22" s="26"/>
      <c r="BN22" s="25" t="s">
        <v>1358</v>
      </c>
      <c r="BO22" s="26"/>
      <c r="BP22" s="26" t="s">
        <v>1327</v>
      </c>
      <c r="BQ22" s="26"/>
      <c r="BR22" s="27" t="s">
        <v>72</v>
      </c>
      <c r="BS22" s="26"/>
      <c r="BT22" s="26" t="s">
        <v>1327</v>
      </c>
      <c r="BU22" s="25"/>
      <c r="BV22" s="26" t="s">
        <v>72</v>
      </c>
      <c r="BW22" s="26"/>
      <c r="BX22" s="26" t="s">
        <v>1327</v>
      </c>
      <c r="BY22" s="27"/>
      <c r="BZ22" s="26" t="s">
        <v>72</v>
      </c>
      <c r="CA22" s="26"/>
      <c r="CB22" s="26" t="s">
        <v>1327</v>
      </c>
      <c r="CC22" s="26"/>
      <c r="CD22" s="26" t="s">
        <v>1327</v>
      </c>
      <c r="CE22" s="26"/>
      <c r="CF22" s="26" t="s">
        <v>1327</v>
      </c>
      <c r="CG22" s="26"/>
      <c r="CH22" s="26" t="s">
        <v>1350</v>
      </c>
      <c r="CI22" s="26"/>
      <c r="CJ22" s="26" t="s">
        <v>1327</v>
      </c>
      <c r="CK22" s="26"/>
      <c r="CL22" s="26" t="s">
        <v>1327</v>
      </c>
      <c r="CM22" s="26"/>
      <c r="CN22" s="26" t="s">
        <v>1337</v>
      </c>
      <c r="CO22" s="26"/>
      <c r="CP22" s="26" t="s">
        <v>1338</v>
      </c>
      <c r="CQ22" s="26"/>
      <c r="CR22" s="26" t="s">
        <v>1327</v>
      </c>
      <c r="CS22" s="26"/>
      <c r="CT22" s="26" t="s">
        <v>1327</v>
      </c>
      <c r="CU22" s="26"/>
      <c r="CV22" s="26" t="s">
        <v>1327</v>
      </c>
      <c r="CW22" s="26"/>
    </row>
    <row r="23" spans="2:101" x14ac:dyDescent="0.25">
      <c r="B23" s="39">
        <f>_xlfn.CEILING.MATH(B24+Parameters!$K$9/2,0.001)</f>
        <v>1937.404</v>
      </c>
      <c r="C23" s="83"/>
      <c r="D23" s="26"/>
      <c r="E23" s="26" t="s">
        <v>72</v>
      </c>
      <c r="F23" s="45"/>
      <c r="G23" s="26" t="s">
        <v>72</v>
      </c>
      <c r="H23" s="26"/>
      <c r="I23" s="26" t="s">
        <v>72</v>
      </c>
      <c r="J23" s="25"/>
      <c r="K23" s="26" t="s">
        <v>1359</v>
      </c>
      <c r="L23" s="26"/>
      <c r="M23" s="26" t="s">
        <v>1360</v>
      </c>
      <c r="N23" s="27"/>
      <c r="O23" s="45" t="s">
        <v>72</v>
      </c>
      <c r="P23" s="26"/>
      <c r="Q23" s="25" t="s">
        <v>72</v>
      </c>
      <c r="R23" s="26"/>
      <c r="S23" s="26" t="s">
        <v>1361</v>
      </c>
      <c r="T23" s="26"/>
      <c r="U23" s="27" t="s">
        <v>1362</v>
      </c>
      <c r="V23" s="26"/>
      <c r="W23" s="26" t="s">
        <v>72</v>
      </c>
      <c r="X23" s="25"/>
      <c r="Y23" s="26" t="s">
        <v>1328</v>
      </c>
      <c r="Z23" s="26"/>
      <c r="AA23" s="26" t="s">
        <v>1328</v>
      </c>
      <c r="AB23" s="27"/>
      <c r="AC23" s="26" t="s">
        <v>1328</v>
      </c>
      <c r="AD23" s="26"/>
      <c r="AE23" s="25" t="s">
        <v>72</v>
      </c>
      <c r="AF23" s="26"/>
      <c r="AG23" s="26" t="s">
        <v>1328</v>
      </c>
      <c r="AH23" s="26"/>
      <c r="AI23" s="27" t="s">
        <v>1328</v>
      </c>
      <c r="AJ23" s="26"/>
      <c r="AK23" s="26" t="s">
        <v>1328</v>
      </c>
      <c r="AL23" s="25"/>
      <c r="AM23" s="26" t="s">
        <v>72</v>
      </c>
      <c r="AN23" s="26"/>
      <c r="AO23" s="26" t="s">
        <v>1363</v>
      </c>
      <c r="AP23" s="27"/>
      <c r="AQ23" s="26" t="s">
        <v>1364</v>
      </c>
      <c r="AR23" s="26"/>
      <c r="AS23" s="25" t="s">
        <v>72</v>
      </c>
      <c r="AT23" s="26"/>
      <c r="AU23" s="26" t="s">
        <v>72</v>
      </c>
      <c r="AV23" s="26"/>
      <c r="AW23" s="27" t="s">
        <v>1365</v>
      </c>
      <c r="AX23" s="26"/>
      <c r="AY23" s="26" t="s">
        <v>1366</v>
      </c>
      <c r="AZ23" s="25"/>
      <c r="BA23" s="26" t="s">
        <v>72</v>
      </c>
      <c r="BB23" s="26"/>
      <c r="BC23" s="26" t="s">
        <v>1328</v>
      </c>
      <c r="BD23" s="27"/>
      <c r="BE23" s="26" t="s">
        <v>1328</v>
      </c>
      <c r="BF23" s="26"/>
      <c r="BG23" s="25" t="s">
        <v>1328</v>
      </c>
      <c r="BH23" s="26"/>
      <c r="BI23" s="26" t="s">
        <v>72</v>
      </c>
      <c r="BJ23" s="26"/>
      <c r="BK23" s="27" t="s">
        <v>1328</v>
      </c>
      <c r="BL23" s="26"/>
      <c r="BM23" s="26" t="s">
        <v>1328</v>
      </c>
      <c r="BN23" s="25"/>
      <c r="BO23" s="26" t="s">
        <v>1328</v>
      </c>
      <c r="BP23" s="26"/>
      <c r="BQ23" s="26" t="s">
        <v>72</v>
      </c>
      <c r="BR23" s="27"/>
      <c r="BS23" s="26" t="s">
        <v>1367</v>
      </c>
      <c r="BT23" s="26"/>
      <c r="BU23" s="25" t="s">
        <v>1368</v>
      </c>
      <c r="BV23" s="26"/>
      <c r="BW23" s="26" t="s">
        <v>72</v>
      </c>
      <c r="BX23" s="26"/>
      <c r="BY23" s="27" t="s">
        <v>72</v>
      </c>
      <c r="BZ23" s="26"/>
      <c r="CA23" s="26" t="s">
        <v>1369</v>
      </c>
      <c r="CB23" s="26"/>
      <c r="CC23" s="26" t="s">
        <v>72</v>
      </c>
      <c r="CD23" s="26"/>
      <c r="CE23" s="26" t="s">
        <v>72</v>
      </c>
      <c r="CF23" s="26"/>
      <c r="CG23" s="26" t="s">
        <v>72</v>
      </c>
      <c r="CH23" s="26"/>
      <c r="CI23" s="26" t="s">
        <v>1370</v>
      </c>
      <c r="CJ23" s="26"/>
      <c r="CK23" s="26" t="s">
        <v>72</v>
      </c>
      <c r="CL23" s="26"/>
      <c r="CM23" s="26" t="s">
        <v>72</v>
      </c>
      <c r="CN23" s="26"/>
      <c r="CO23" s="26" t="s">
        <v>1327</v>
      </c>
      <c r="CP23" s="26"/>
      <c r="CQ23" s="26" t="s">
        <v>72</v>
      </c>
      <c r="CR23" s="26"/>
      <c r="CS23" s="26" t="s">
        <v>72</v>
      </c>
      <c r="CT23" s="26"/>
      <c r="CU23" s="26" t="s">
        <v>72</v>
      </c>
      <c r="CV23" s="26"/>
      <c r="CW23" s="26"/>
    </row>
    <row r="24" spans="2:101" x14ac:dyDescent="0.25">
      <c r="B24" s="39">
        <f>_xlfn.CEILING.MATH(B25+Parameters!$K$9/2,0.001)</f>
        <v>1914.2809999999999</v>
      </c>
      <c r="C24" s="83"/>
      <c r="D24" s="26" t="s">
        <v>72</v>
      </c>
      <c r="E24" s="26"/>
      <c r="F24" s="45" t="s">
        <v>72</v>
      </c>
      <c r="G24" s="26"/>
      <c r="H24" s="26" t="s">
        <v>72</v>
      </c>
      <c r="I24" s="26"/>
      <c r="J24" s="25" t="s">
        <v>1328</v>
      </c>
      <c r="K24" s="26"/>
      <c r="L24" s="26" t="s">
        <v>1328</v>
      </c>
      <c r="M24" s="26"/>
      <c r="N24" s="27" t="s">
        <v>1328</v>
      </c>
      <c r="O24" s="45"/>
      <c r="P24" s="26" t="s">
        <v>1327</v>
      </c>
      <c r="Q24" s="25"/>
      <c r="R24" s="26" t="s">
        <v>1328</v>
      </c>
      <c r="S24" s="26"/>
      <c r="T24" s="26" t="s">
        <v>1328</v>
      </c>
      <c r="U24" s="27"/>
      <c r="V24" s="26" t="s">
        <v>1328</v>
      </c>
      <c r="W24" s="26"/>
      <c r="X24" s="25" t="s">
        <v>1327</v>
      </c>
      <c r="Y24" s="26"/>
      <c r="Z24" s="26" t="s">
        <v>1371</v>
      </c>
      <c r="AA24" s="26"/>
      <c r="AB24" s="27" t="s">
        <v>1372</v>
      </c>
      <c r="AC24" s="26"/>
      <c r="AD24" s="26" t="s">
        <v>1327</v>
      </c>
      <c r="AE24" s="25"/>
      <c r="AF24" s="26" t="s">
        <v>1327</v>
      </c>
      <c r="AG24" s="26"/>
      <c r="AH24" s="26" t="s">
        <v>1373</v>
      </c>
      <c r="AI24" s="27"/>
      <c r="AJ24" s="26" t="s">
        <v>1374</v>
      </c>
      <c r="AK24" s="26"/>
      <c r="AL24" s="25" t="s">
        <v>1327</v>
      </c>
      <c r="AM24" s="26"/>
      <c r="AN24" s="26" t="s">
        <v>1328</v>
      </c>
      <c r="AO24" s="26"/>
      <c r="AP24" s="27" t="s">
        <v>1328</v>
      </c>
      <c r="AQ24" s="26"/>
      <c r="AR24" s="26" t="s">
        <v>1328</v>
      </c>
      <c r="AS24" s="25"/>
      <c r="AT24" s="26" t="s">
        <v>1327</v>
      </c>
      <c r="AU24" s="26"/>
      <c r="AV24" s="26" t="s">
        <v>1328</v>
      </c>
      <c r="AW24" s="27"/>
      <c r="AX24" s="26" t="s">
        <v>1328</v>
      </c>
      <c r="AY24" s="26"/>
      <c r="AZ24" s="25" t="s">
        <v>1328</v>
      </c>
      <c r="BA24" s="26"/>
      <c r="BB24" s="26" t="s">
        <v>1327</v>
      </c>
      <c r="BC24" s="26"/>
      <c r="BD24" s="27" t="s">
        <v>1375</v>
      </c>
      <c r="BE24" s="26"/>
      <c r="BF24" s="26" t="s">
        <v>1376</v>
      </c>
      <c r="BG24" s="25"/>
      <c r="BH24" s="26" t="s">
        <v>1327</v>
      </c>
      <c r="BI24" s="26"/>
      <c r="BJ24" s="26" t="s">
        <v>1327</v>
      </c>
      <c r="BK24" s="27"/>
      <c r="BL24" s="26" t="s">
        <v>1377</v>
      </c>
      <c r="BM24" s="26"/>
      <c r="BN24" s="25" t="s">
        <v>1378</v>
      </c>
      <c r="BO24" s="26"/>
      <c r="BP24" s="26" t="s">
        <v>1327</v>
      </c>
      <c r="BQ24" s="26"/>
      <c r="BR24" s="27" t="s">
        <v>1328</v>
      </c>
      <c r="BS24" s="26"/>
      <c r="BT24" s="26" t="s">
        <v>1328</v>
      </c>
      <c r="BU24" s="25"/>
      <c r="BV24" s="26" t="s">
        <v>1328</v>
      </c>
      <c r="BW24" s="26"/>
      <c r="BX24" s="26" t="s">
        <v>1327</v>
      </c>
      <c r="BY24" s="27"/>
      <c r="BZ24" s="26" t="s">
        <v>1328</v>
      </c>
      <c r="CA24" s="26"/>
      <c r="CB24" s="26" t="s">
        <v>1328</v>
      </c>
      <c r="CC24" s="26"/>
      <c r="CD24" s="26" t="s">
        <v>1328</v>
      </c>
      <c r="CE24" s="26"/>
      <c r="CF24" s="26" t="s">
        <v>1327</v>
      </c>
      <c r="CG24" s="26"/>
      <c r="CH24" s="26" t="s">
        <v>1327</v>
      </c>
      <c r="CI24" s="26"/>
      <c r="CJ24" s="26" t="s">
        <v>1370</v>
      </c>
      <c r="CK24" s="26"/>
      <c r="CL24" s="26" t="s">
        <v>1327</v>
      </c>
      <c r="CM24" s="26"/>
      <c r="CN24" s="26" t="s">
        <v>1379</v>
      </c>
      <c r="CO24" s="26"/>
      <c r="CP24" s="26" t="s">
        <v>1380</v>
      </c>
      <c r="CQ24" s="26"/>
      <c r="CR24" s="26" t="s">
        <v>1327</v>
      </c>
      <c r="CS24" s="26"/>
      <c r="CT24" s="26" t="s">
        <v>1327</v>
      </c>
      <c r="CU24" s="26"/>
      <c r="CV24" s="26" t="s">
        <v>1327</v>
      </c>
      <c r="CW24" s="26"/>
    </row>
    <row r="25" spans="2:101" ht="15.75" customHeight="1" thickBot="1" x14ac:dyDescent="0.3">
      <c r="B25" s="39">
        <f>_xlfn.CEILING.MATH(B26+Parameters!$K$9/2,0.001)</f>
        <v>1891.1580000000001</v>
      </c>
      <c r="C25" s="83"/>
      <c r="D25" s="26"/>
      <c r="E25" s="26" t="s">
        <v>72</v>
      </c>
      <c r="F25" s="45"/>
      <c r="G25" s="26" t="s">
        <v>72</v>
      </c>
      <c r="H25" s="26"/>
      <c r="I25" s="26" t="s">
        <v>72</v>
      </c>
      <c r="J25" s="25"/>
      <c r="K25" s="26" t="s">
        <v>1381</v>
      </c>
      <c r="L25" s="26"/>
      <c r="M25" s="26" t="s">
        <v>1382</v>
      </c>
      <c r="N25" s="27"/>
      <c r="O25" s="45" t="s">
        <v>72</v>
      </c>
      <c r="P25" s="26"/>
      <c r="Q25" s="28" t="s">
        <v>72</v>
      </c>
      <c r="R25" s="29"/>
      <c r="S25" s="29" t="s">
        <v>1383</v>
      </c>
      <c r="T25" s="29"/>
      <c r="U25" s="30" t="s">
        <v>1384</v>
      </c>
      <c r="V25" s="26"/>
      <c r="W25" s="26" t="s">
        <v>72</v>
      </c>
      <c r="X25" s="25"/>
      <c r="Y25" s="26" t="s">
        <v>1327</v>
      </c>
      <c r="Z25" s="26"/>
      <c r="AA25" s="26" t="s">
        <v>72</v>
      </c>
      <c r="AB25" s="27"/>
      <c r="AC25" s="26" t="s">
        <v>1327</v>
      </c>
      <c r="AD25" s="26"/>
      <c r="AE25" s="28" t="s">
        <v>72</v>
      </c>
      <c r="AF25" s="29"/>
      <c r="AG25" s="29" t="s">
        <v>1327</v>
      </c>
      <c r="AH25" s="29"/>
      <c r="AI25" s="30" t="s">
        <v>72</v>
      </c>
      <c r="AJ25" s="2"/>
      <c r="AK25" s="26" t="s">
        <v>1327</v>
      </c>
      <c r="AL25" s="25"/>
      <c r="AM25" s="26" t="s">
        <v>72</v>
      </c>
      <c r="AN25" s="26"/>
      <c r="AO25" s="26" t="s">
        <v>1385</v>
      </c>
      <c r="AP25" s="27"/>
      <c r="AQ25" s="26" t="s">
        <v>1386</v>
      </c>
      <c r="AR25" s="26"/>
      <c r="AS25" s="28" t="s">
        <v>72</v>
      </c>
      <c r="AT25" s="29"/>
      <c r="AU25" s="29" t="s">
        <v>72</v>
      </c>
      <c r="AV25" s="29"/>
      <c r="AW25" s="30" t="s">
        <v>1387</v>
      </c>
      <c r="AX25" s="26"/>
      <c r="AY25" s="26" t="s">
        <v>1388</v>
      </c>
      <c r="AZ25" s="25"/>
      <c r="BA25" s="26" t="s">
        <v>72</v>
      </c>
      <c r="BB25" s="26"/>
      <c r="BC25" s="26" t="s">
        <v>1327</v>
      </c>
      <c r="BD25" s="27"/>
      <c r="BE25" s="26" t="s">
        <v>72</v>
      </c>
      <c r="BF25" s="26"/>
      <c r="BG25" s="28" t="s">
        <v>1327</v>
      </c>
      <c r="BH25" s="29"/>
      <c r="BI25" s="29" t="s">
        <v>72</v>
      </c>
      <c r="BJ25" s="29"/>
      <c r="BK25" s="30" t="s">
        <v>1327</v>
      </c>
      <c r="BL25" s="26"/>
      <c r="BM25" s="26" t="s">
        <v>72</v>
      </c>
      <c r="BN25" s="25"/>
      <c r="BO25" s="26" t="s">
        <v>1327</v>
      </c>
      <c r="BP25" s="26"/>
      <c r="BQ25" s="26" t="s">
        <v>72</v>
      </c>
      <c r="BR25" s="27"/>
      <c r="BS25" s="26" t="s">
        <v>1389</v>
      </c>
      <c r="BT25" s="26"/>
      <c r="BU25" s="28" t="s">
        <v>1390</v>
      </c>
      <c r="BV25" s="29"/>
      <c r="BW25" s="29" t="s">
        <v>72</v>
      </c>
      <c r="BX25" s="29"/>
      <c r="BY25" s="30" t="s">
        <v>72</v>
      </c>
      <c r="BZ25" s="26"/>
      <c r="CA25" s="26" t="s">
        <v>1391</v>
      </c>
      <c r="CB25" s="26"/>
      <c r="CC25" s="26" t="s">
        <v>1392</v>
      </c>
      <c r="CD25" s="26"/>
      <c r="CE25" s="26" t="s">
        <v>72</v>
      </c>
      <c r="CF25" s="26"/>
      <c r="CG25" s="26" t="s">
        <v>72</v>
      </c>
      <c r="CH25" s="26"/>
      <c r="CI25" s="26" t="s">
        <v>72</v>
      </c>
      <c r="CJ25" s="26"/>
      <c r="CK25" s="26" t="s">
        <v>72</v>
      </c>
      <c r="CL25" s="26"/>
      <c r="CM25" s="26" t="s">
        <v>72</v>
      </c>
      <c r="CN25" s="26"/>
      <c r="CO25" s="26" t="s">
        <v>1327</v>
      </c>
      <c r="CP25" s="26"/>
      <c r="CQ25" s="26" t="s">
        <v>72</v>
      </c>
      <c r="CR25" s="26"/>
      <c r="CS25" s="26" t="s">
        <v>72</v>
      </c>
      <c r="CT25" s="26"/>
      <c r="CU25" s="26" t="s">
        <v>72</v>
      </c>
      <c r="CV25" s="26"/>
      <c r="CW25" s="26"/>
    </row>
    <row r="26" spans="2:101" ht="15.75" customHeight="1" thickBot="1" x14ac:dyDescent="0.3">
      <c r="B26" s="39">
        <f>_xlfn.CEILING.MATH(B27+Parameters!$K$9/2,0.001)</f>
        <v>1868.0350000000001</v>
      </c>
      <c r="C26" s="83"/>
      <c r="D26" s="26" t="s">
        <v>72</v>
      </c>
      <c r="E26" s="26"/>
      <c r="F26" s="45" t="s">
        <v>72</v>
      </c>
      <c r="G26" s="26"/>
      <c r="H26" s="26" t="s">
        <v>72</v>
      </c>
      <c r="I26" s="26"/>
      <c r="J26" s="28" t="s">
        <v>1327</v>
      </c>
      <c r="K26" s="29"/>
      <c r="L26" s="29" t="s">
        <v>72</v>
      </c>
      <c r="M26" s="29"/>
      <c r="N26" s="30" t="s">
        <v>1327</v>
      </c>
      <c r="O26" s="45"/>
      <c r="P26" s="26" t="s">
        <v>1327</v>
      </c>
      <c r="Q26" s="26"/>
      <c r="R26" s="26" t="s">
        <v>1327</v>
      </c>
      <c r="S26" s="26"/>
      <c r="T26" s="26" t="s">
        <v>72</v>
      </c>
      <c r="U26" s="26"/>
      <c r="V26" s="26" t="s">
        <v>1327</v>
      </c>
      <c r="W26" s="26"/>
      <c r="X26" s="28" t="s">
        <v>1327</v>
      </c>
      <c r="Y26" s="29"/>
      <c r="Z26" s="29" t="s">
        <v>1393</v>
      </c>
      <c r="AA26" s="29"/>
      <c r="AB26" s="30" t="s">
        <v>1394</v>
      </c>
      <c r="AC26" s="26"/>
      <c r="AD26" s="26" t="s">
        <v>1327</v>
      </c>
      <c r="AE26" s="26"/>
      <c r="AF26" s="26" t="s">
        <v>1327</v>
      </c>
      <c r="AG26" s="26"/>
      <c r="AH26" s="26" t="s">
        <v>1395</v>
      </c>
      <c r="AI26" s="26"/>
      <c r="AJ26" s="26" t="s">
        <v>1396</v>
      </c>
      <c r="AK26" s="26"/>
      <c r="AL26" s="28" t="s">
        <v>1327</v>
      </c>
      <c r="AM26" s="29"/>
      <c r="AN26" s="29" t="s">
        <v>1327</v>
      </c>
      <c r="AO26" s="29"/>
      <c r="AP26" s="30" t="s">
        <v>72</v>
      </c>
      <c r="AQ26" s="26"/>
      <c r="AR26" s="26" t="s">
        <v>1327</v>
      </c>
      <c r="AS26" s="26"/>
      <c r="AT26" s="26" t="s">
        <v>1327</v>
      </c>
      <c r="AU26" s="26"/>
      <c r="AV26" s="26" t="s">
        <v>1327</v>
      </c>
      <c r="AW26" s="26"/>
      <c r="AX26" s="26" t="s">
        <v>72</v>
      </c>
      <c r="AY26" s="26"/>
      <c r="AZ26" s="28" t="s">
        <v>1327</v>
      </c>
      <c r="BA26" s="29"/>
      <c r="BB26" s="29" t="s">
        <v>1327</v>
      </c>
      <c r="BC26" s="29"/>
      <c r="BD26" s="30" t="s">
        <v>1397</v>
      </c>
      <c r="BE26" s="26"/>
      <c r="BF26" s="26" t="s">
        <v>1398</v>
      </c>
      <c r="BG26" s="26"/>
      <c r="BH26" s="26" t="s">
        <v>1327</v>
      </c>
      <c r="BI26" s="26"/>
      <c r="BJ26" s="26" t="s">
        <v>1327</v>
      </c>
      <c r="BK26" s="26"/>
      <c r="BL26" s="26" t="s">
        <v>1399</v>
      </c>
      <c r="BM26" s="26"/>
      <c r="BN26" s="28" t="s">
        <v>1400</v>
      </c>
      <c r="BO26" s="29"/>
      <c r="BP26" s="29" t="s">
        <v>1327</v>
      </c>
      <c r="BQ26" s="29"/>
      <c r="BR26" s="30" t="s">
        <v>1327</v>
      </c>
      <c r="BS26" s="26"/>
      <c r="BT26" s="26" t="s">
        <v>72</v>
      </c>
      <c r="BU26" s="26"/>
      <c r="BV26" s="26" t="s">
        <v>1327</v>
      </c>
      <c r="BW26" s="26"/>
      <c r="BX26" s="26" t="s">
        <v>1327</v>
      </c>
      <c r="BY26" s="26"/>
      <c r="BZ26" s="26" t="s">
        <v>1327</v>
      </c>
      <c r="CA26" s="26"/>
      <c r="CB26" s="26" t="s">
        <v>72</v>
      </c>
      <c r="CC26" s="26"/>
      <c r="CD26" s="26" t="s">
        <v>1327</v>
      </c>
      <c r="CE26" s="26"/>
      <c r="CF26" s="26" t="s">
        <v>1327</v>
      </c>
      <c r="CG26" s="26"/>
      <c r="CH26" s="26" t="s">
        <v>1327</v>
      </c>
      <c r="CI26" s="26"/>
      <c r="CJ26" s="26" t="s">
        <v>1327</v>
      </c>
      <c r="CK26" s="26"/>
      <c r="CL26" s="26" t="s">
        <v>1327</v>
      </c>
      <c r="CM26" s="26"/>
      <c r="CN26" s="26" t="s">
        <v>1379</v>
      </c>
      <c r="CO26" s="26"/>
      <c r="CP26" s="26" t="s">
        <v>1380</v>
      </c>
      <c r="CQ26" s="26"/>
      <c r="CR26" s="26" t="s">
        <v>1327</v>
      </c>
      <c r="CS26" s="26"/>
      <c r="CT26" s="26" t="s">
        <v>1327</v>
      </c>
      <c r="CU26" s="26"/>
      <c r="CV26" s="26" t="s">
        <v>1327</v>
      </c>
      <c r="CW26" s="26"/>
    </row>
    <row r="27" spans="2:101" x14ac:dyDescent="0.25">
      <c r="B27" s="39">
        <f>_xlfn.CEILING.MATH(B28+Parameters!$K$9/2,0.001)</f>
        <v>1844.912</v>
      </c>
      <c r="C27" s="83"/>
      <c r="D27" s="26"/>
      <c r="E27" s="26" t="s">
        <v>72</v>
      </c>
      <c r="F27" s="45"/>
      <c r="G27" s="26" t="s">
        <v>72</v>
      </c>
      <c r="H27" s="26"/>
      <c r="I27" s="26" t="s">
        <v>72</v>
      </c>
      <c r="J27" s="26"/>
      <c r="K27" s="26" t="s">
        <v>1401</v>
      </c>
      <c r="L27" s="26"/>
      <c r="M27" s="26" t="s">
        <v>1402</v>
      </c>
      <c r="N27" s="26"/>
      <c r="O27" s="26" t="s">
        <v>72</v>
      </c>
      <c r="P27" s="26"/>
      <c r="Q27" s="26" t="s">
        <v>72</v>
      </c>
      <c r="R27" s="2"/>
      <c r="S27" s="26" t="s">
        <v>1403</v>
      </c>
      <c r="T27" s="26"/>
      <c r="U27" s="26" t="s">
        <v>1404</v>
      </c>
      <c r="V27" s="26"/>
      <c r="W27" s="26" t="s">
        <v>72</v>
      </c>
      <c r="X27" s="26"/>
      <c r="Y27" s="26" t="s">
        <v>72</v>
      </c>
      <c r="Z27" s="26"/>
      <c r="AA27" s="26" t="s">
        <v>1328</v>
      </c>
      <c r="AB27" s="2"/>
      <c r="AC27" s="26" t="s">
        <v>72</v>
      </c>
      <c r="AD27" s="26"/>
      <c r="AE27" s="26" t="s">
        <v>72</v>
      </c>
      <c r="AF27" s="26"/>
      <c r="AG27" s="26" t="s">
        <v>72</v>
      </c>
      <c r="AH27" s="26"/>
      <c r="AI27" s="26" t="s">
        <v>1328</v>
      </c>
      <c r="AJ27" s="26"/>
      <c r="AK27" s="26" t="s">
        <v>72</v>
      </c>
      <c r="AL27" s="2"/>
      <c r="AM27" s="26" t="s">
        <v>72</v>
      </c>
      <c r="AN27" s="26"/>
      <c r="AO27" s="26" t="s">
        <v>1405</v>
      </c>
      <c r="AP27" s="26"/>
      <c r="AQ27" s="26" t="s">
        <v>1406</v>
      </c>
      <c r="AR27" s="26"/>
      <c r="AS27" s="26" t="s">
        <v>72</v>
      </c>
      <c r="AT27" s="26"/>
      <c r="AU27" s="26" t="s">
        <v>72</v>
      </c>
      <c r="AV27" s="2"/>
      <c r="AW27" s="26" t="s">
        <v>1407</v>
      </c>
      <c r="AX27" s="26"/>
      <c r="AY27" s="26" t="s">
        <v>1408</v>
      </c>
      <c r="AZ27" s="26"/>
      <c r="BA27" s="26" t="s">
        <v>72</v>
      </c>
      <c r="BB27" s="26"/>
      <c r="BC27" s="26" t="s">
        <v>72</v>
      </c>
      <c r="BD27" s="26"/>
      <c r="BE27" s="26" t="s">
        <v>1328</v>
      </c>
      <c r="BF27" s="2"/>
      <c r="BG27" s="26" t="s">
        <v>72</v>
      </c>
      <c r="BH27" s="26"/>
      <c r="BI27" s="26" t="s">
        <v>72</v>
      </c>
      <c r="BJ27" s="26"/>
      <c r="BK27" s="26" t="s">
        <v>72</v>
      </c>
      <c r="BL27" s="26"/>
      <c r="BM27" s="26" t="s">
        <v>1328</v>
      </c>
      <c r="BN27" s="26"/>
      <c r="BO27" s="26" t="s">
        <v>72</v>
      </c>
      <c r="BP27" s="2"/>
      <c r="BQ27" s="26" t="s">
        <v>72</v>
      </c>
      <c r="BR27" s="26"/>
      <c r="BS27" s="26" t="s">
        <v>1409</v>
      </c>
      <c r="BT27" s="26"/>
      <c r="BU27" s="26" t="s">
        <v>1410</v>
      </c>
      <c r="BV27" s="26"/>
      <c r="BW27" s="26" t="s">
        <v>72</v>
      </c>
      <c r="BX27" s="26"/>
      <c r="BY27" s="26" t="s">
        <v>72</v>
      </c>
      <c r="BZ27" s="2"/>
      <c r="CA27" s="26" t="s">
        <v>1411</v>
      </c>
      <c r="CB27" s="26"/>
      <c r="CC27" s="26" t="s">
        <v>1412</v>
      </c>
      <c r="CD27" s="26"/>
      <c r="CE27" s="26" t="s">
        <v>72</v>
      </c>
      <c r="CF27" s="26"/>
      <c r="CG27" s="26" t="s">
        <v>72</v>
      </c>
      <c r="CH27" s="26"/>
      <c r="CI27" s="64" t="s">
        <v>72</v>
      </c>
      <c r="CJ27" s="2"/>
      <c r="CK27" s="26" t="s">
        <v>72</v>
      </c>
      <c r="CL27" s="26"/>
      <c r="CM27" s="26" t="s">
        <v>72</v>
      </c>
      <c r="CN27" s="26"/>
      <c r="CO27" s="26" t="s">
        <v>1327</v>
      </c>
      <c r="CP27" s="26"/>
      <c r="CQ27" s="26" t="s">
        <v>72</v>
      </c>
      <c r="CR27" s="26"/>
      <c r="CS27" s="26" t="s">
        <v>72</v>
      </c>
      <c r="CT27" s="26"/>
      <c r="CU27" s="26" t="s">
        <v>72</v>
      </c>
      <c r="CV27" s="26"/>
      <c r="CW27" s="26"/>
    </row>
    <row r="28" spans="2:101" x14ac:dyDescent="0.25">
      <c r="B28" s="39">
        <f>_xlfn.CEILING.MATH(B29+Parameters!$K$9/2,0.001)</f>
        <v>1821.789</v>
      </c>
      <c r="C28" s="83"/>
      <c r="D28" s="26" t="s">
        <v>72</v>
      </c>
      <c r="E28" s="26"/>
      <c r="F28" s="45" t="s">
        <v>72</v>
      </c>
      <c r="G28" s="26"/>
      <c r="H28" s="26" t="s">
        <v>72</v>
      </c>
      <c r="I28" s="26"/>
      <c r="J28" s="26" t="s">
        <v>72</v>
      </c>
      <c r="K28" s="26"/>
      <c r="L28" s="26" t="s">
        <v>1328</v>
      </c>
      <c r="M28" s="26"/>
      <c r="N28" s="26" t="s">
        <v>72</v>
      </c>
      <c r="O28" s="26"/>
      <c r="P28" s="26" t="s">
        <v>1327</v>
      </c>
      <c r="Q28" s="26"/>
      <c r="R28" s="26" t="s">
        <v>72</v>
      </c>
      <c r="S28" s="26"/>
      <c r="T28" s="26" t="s">
        <v>1328</v>
      </c>
      <c r="U28" s="26"/>
      <c r="V28" s="26" t="s">
        <v>72</v>
      </c>
      <c r="W28" s="26"/>
      <c r="X28" s="26" t="s">
        <v>1327</v>
      </c>
      <c r="Y28" s="26"/>
      <c r="Z28" s="26" t="s">
        <v>1327</v>
      </c>
      <c r="AA28" s="26"/>
      <c r="AB28" s="26" t="s">
        <v>1327</v>
      </c>
      <c r="AC28" s="26"/>
      <c r="AD28" s="26" t="s">
        <v>1327</v>
      </c>
      <c r="AE28" s="26"/>
      <c r="AF28" s="26" t="s">
        <v>1327</v>
      </c>
      <c r="AG28" s="26"/>
      <c r="AH28" s="26" t="s">
        <v>1327</v>
      </c>
      <c r="AI28" s="26"/>
      <c r="AJ28" s="26" t="s">
        <v>1327</v>
      </c>
      <c r="AK28" s="26"/>
      <c r="AL28" s="26" t="s">
        <v>1327</v>
      </c>
      <c r="AM28" s="26"/>
      <c r="AN28" s="26" t="s">
        <v>72</v>
      </c>
      <c r="AO28" s="26"/>
      <c r="AP28" s="26" t="s">
        <v>1328</v>
      </c>
      <c r="AQ28" s="26"/>
      <c r="AR28" s="26" t="s">
        <v>72</v>
      </c>
      <c r="AS28" s="26"/>
      <c r="AT28" s="26" t="s">
        <v>1327</v>
      </c>
      <c r="AU28" s="26"/>
      <c r="AV28" s="26" t="s">
        <v>72</v>
      </c>
      <c r="AW28" s="26"/>
      <c r="AX28" s="26" t="s">
        <v>1328</v>
      </c>
      <c r="AY28" s="26"/>
      <c r="AZ28" s="26" t="s">
        <v>72</v>
      </c>
      <c r="BA28" s="26"/>
      <c r="BB28" s="26" t="s">
        <v>1327</v>
      </c>
      <c r="BC28" s="26"/>
      <c r="BD28" s="26" t="s">
        <v>1327</v>
      </c>
      <c r="BE28" s="26"/>
      <c r="BF28" s="26" t="s">
        <v>1327</v>
      </c>
      <c r="BG28" s="26"/>
      <c r="BH28" s="26" t="s">
        <v>1327</v>
      </c>
      <c r="BI28" s="26"/>
      <c r="BJ28" s="26" t="s">
        <v>1327</v>
      </c>
      <c r="BK28" s="26"/>
      <c r="BL28" s="26" t="s">
        <v>1327</v>
      </c>
      <c r="BM28" s="26"/>
      <c r="BN28" s="26" t="s">
        <v>1327</v>
      </c>
      <c r="BO28" s="26"/>
      <c r="BP28" s="26" t="s">
        <v>1327</v>
      </c>
      <c r="BQ28" s="26"/>
      <c r="BR28" s="26" t="s">
        <v>72</v>
      </c>
      <c r="BS28" s="26"/>
      <c r="BT28" s="26" t="s">
        <v>1328</v>
      </c>
      <c r="BU28" s="26"/>
      <c r="BV28" s="26" t="s">
        <v>72</v>
      </c>
      <c r="BW28" s="26"/>
      <c r="BX28" s="26" t="s">
        <v>1327</v>
      </c>
      <c r="BY28" s="26"/>
      <c r="BZ28" s="26" t="s">
        <v>72</v>
      </c>
      <c r="CA28" s="26"/>
      <c r="CB28" s="26" t="s">
        <v>1328</v>
      </c>
      <c r="CC28" s="26"/>
      <c r="CD28" s="26" t="s">
        <v>72</v>
      </c>
      <c r="CE28" s="26"/>
      <c r="CF28" s="26" t="s">
        <v>1327</v>
      </c>
      <c r="CG28" s="26"/>
      <c r="CH28" s="26" t="s">
        <v>1327</v>
      </c>
      <c r="CI28" s="26"/>
      <c r="CJ28" s="26" t="s">
        <v>1327</v>
      </c>
      <c r="CK28" s="26"/>
      <c r="CL28" s="64" t="s">
        <v>1327</v>
      </c>
      <c r="CM28" s="26"/>
      <c r="CN28" s="64" t="s">
        <v>1327</v>
      </c>
      <c r="CO28" s="26"/>
      <c r="CP28" s="26" t="s">
        <v>1327</v>
      </c>
      <c r="CQ28" s="26"/>
      <c r="CR28" s="26" t="s">
        <v>1327</v>
      </c>
      <c r="CS28" s="26"/>
      <c r="CT28" s="26" t="s">
        <v>1327</v>
      </c>
      <c r="CU28" s="26"/>
      <c r="CV28" s="26" t="s">
        <v>1327</v>
      </c>
      <c r="CW28" s="26"/>
    </row>
    <row r="29" spans="2:101" x14ac:dyDescent="0.25">
      <c r="B29" s="39">
        <f>_xlfn.CEILING.MATH(B30+Parameters!$K$9/2,0.001)</f>
        <v>1798.6659999999999</v>
      </c>
      <c r="C29" s="83"/>
      <c r="D29" s="26"/>
      <c r="E29" s="26" t="s">
        <v>72</v>
      </c>
      <c r="F29" s="45"/>
      <c r="G29" s="26" t="s">
        <v>72</v>
      </c>
      <c r="H29" s="26"/>
      <c r="I29" s="26" t="s">
        <v>72</v>
      </c>
      <c r="J29" s="26"/>
      <c r="K29" s="26" t="s">
        <v>72</v>
      </c>
      <c r="L29" s="26"/>
      <c r="M29" s="26" t="s">
        <v>72</v>
      </c>
      <c r="N29" s="26"/>
      <c r="O29" s="26" t="s">
        <v>72</v>
      </c>
      <c r="P29" s="26"/>
      <c r="Q29" s="26" t="s">
        <v>72</v>
      </c>
      <c r="R29" s="26"/>
      <c r="S29" s="26" t="s">
        <v>72</v>
      </c>
      <c r="T29" s="26"/>
      <c r="U29" s="26" t="s">
        <v>72</v>
      </c>
      <c r="V29" s="26"/>
      <c r="W29" s="26" t="s">
        <v>72</v>
      </c>
      <c r="X29" s="26"/>
      <c r="Y29" s="26" t="s">
        <v>72</v>
      </c>
      <c r="Z29" s="26"/>
      <c r="AA29" s="26" t="s">
        <v>72</v>
      </c>
      <c r="AB29" s="26"/>
      <c r="AC29" s="26" t="s">
        <v>72</v>
      </c>
      <c r="AD29" s="26"/>
      <c r="AE29" s="26" t="s">
        <v>72</v>
      </c>
      <c r="AF29" s="26"/>
      <c r="AG29" s="26" t="s">
        <v>72</v>
      </c>
      <c r="AH29" s="26"/>
      <c r="AI29" s="26" t="s">
        <v>72</v>
      </c>
      <c r="AJ29" s="26"/>
      <c r="AK29" s="26" t="s">
        <v>72</v>
      </c>
      <c r="AL29" s="26"/>
      <c r="AM29" s="26" t="s">
        <v>72</v>
      </c>
      <c r="AN29" s="26"/>
      <c r="AO29" s="26" t="s">
        <v>72</v>
      </c>
      <c r="AP29" s="26"/>
      <c r="AQ29" s="26" t="s">
        <v>72</v>
      </c>
      <c r="AR29" s="26"/>
      <c r="AS29" s="26" t="s">
        <v>72</v>
      </c>
      <c r="AT29" s="26"/>
      <c r="AU29" s="26" t="s">
        <v>72</v>
      </c>
      <c r="AV29" s="26"/>
      <c r="AW29" s="26" t="s">
        <v>72</v>
      </c>
      <c r="AX29" s="26"/>
      <c r="AY29" s="26" t="s">
        <v>72</v>
      </c>
      <c r="AZ29" s="26"/>
      <c r="BA29" s="26" t="s">
        <v>72</v>
      </c>
      <c r="BB29" s="26"/>
      <c r="BC29" s="26" t="s">
        <v>72</v>
      </c>
      <c r="BD29" s="26"/>
      <c r="BE29" s="26" t="s">
        <v>72</v>
      </c>
      <c r="BF29" s="26"/>
      <c r="BG29" s="26" t="s">
        <v>72</v>
      </c>
      <c r="BH29" s="26"/>
      <c r="BI29" s="26" t="s">
        <v>72</v>
      </c>
      <c r="BJ29" s="26"/>
      <c r="BK29" s="26" t="s">
        <v>72</v>
      </c>
      <c r="BL29" s="26"/>
      <c r="BM29" s="26" t="s">
        <v>72</v>
      </c>
      <c r="BN29" s="26"/>
      <c r="BO29" s="26" t="s">
        <v>72</v>
      </c>
      <c r="BP29" s="26"/>
      <c r="BQ29" s="26" t="s">
        <v>72</v>
      </c>
      <c r="BR29" s="26"/>
      <c r="BS29" s="26" t="s">
        <v>72</v>
      </c>
      <c r="BT29" s="26"/>
      <c r="BU29" s="26" t="s">
        <v>72</v>
      </c>
      <c r="BV29" s="26"/>
      <c r="BW29" s="26" t="s">
        <v>72</v>
      </c>
      <c r="BX29" s="26"/>
      <c r="BY29" s="26" t="s">
        <v>72</v>
      </c>
      <c r="BZ29" s="26"/>
      <c r="CA29" s="26" t="s">
        <v>72</v>
      </c>
      <c r="CB29" s="26"/>
      <c r="CC29" s="26" t="s">
        <v>72</v>
      </c>
      <c r="CD29" s="26"/>
      <c r="CE29" s="26" t="s">
        <v>72</v>
      </c>
      <c r="CF29" s="26"/>
      <c r="CG29" s="26" t="s">
        <v>72</v>
      </c>
      <c r="CH29" s="26"/>
      <c r="CI29" s="64" t="s">
        <v>72</v>
      </c>
      <c r="CJ29" s="2"/>
      <c r="CK29" s="26" t="s">
        <v>72</v>
      </c>
      <c r="CL29" s="26"/>
      <c r="CM29" s="26" t="s">
        <v>72</v>
      </c>
      <c r="CN29" s="26"/>
      <c r="CO29" s="26" t="s">
        <v>72</v>
      </c>
      <c r="CP29" s="26"/>
      <c r="CQ29" s="26" t="s">
        <v>72</v>
      </c>
      <c r="CR29" s="26"/>
      <c r="CS29" s="26" t="s">
        <v>72</v>
      </c>
      <c r="CT29" s="26"/>
      <c r="CU29" s="26" t="s">
        <v>72</v>
      </c>
      <c r="CV29" s="26"/>
      <c r="CW29" s="26"/>
    </row>
    <row r="30" spans="2:101" x14ac:dyDescent="0.25">
      <c r="B30" s="39">
        <f>_xlfn.CEILING.MATH(B31+Parameters!$K$9/2,0.001)</f>
        <v>1775.5430000000001</v>
      </c>
      <c r="C30" s="83"/>
      <c r="D30" s="26" t="s">
        <v>72</v>
      </c>
      <c r="E30" s="26"/>
      <c r="F30" s="45" t="s">
        <v>72</v>
      </c>
      <c r="G30" s="26"/>
      <c r="H30" s="26" t="s">
        <v>72</v>
      </c>
      <c r="I30" s="26"/>
      <c r="J30" s="26" t="s">
        <v>1327</v>
      </c>
      <c r="K30" s="26"/>
      <c r="L30" s="26" t="s">
        <v>1327</v>
      </c>
      <c r="M30" s="26"/>
      <c r="N30" s="26" t="s">
        <v>1327</v>
      </c>
      <c r="O30" s="26"/>
      <c r="P30" s="26" t="s">
        <v>1327</v>
      </c>
      <c r="Q30" s="26"/>
      <c r="R30" s="26" t="s">
        <v>1327</v>
      </c>
      <c r="S30" s="26"/>
      <c r="T30" s="26" t="s">
        <v>1327</v>
      </c>
      <c r="U30" s="26"/>
      <c r="V30" s="26" t="s">
        <v>1327</v>
      </c>
      <c r="W30" s="26"/>
      <c r="X30" s="26" t="s">
        <v>1327</v>
      </c>
      <c r="Y30" s="26"/>
      <c r="Z30" s="26" t="s">
        <v>1327</v>
      </c>
      <c r="AA30" s="26"/>
      <c r="AB30" s="26" t="s">
        <v>1327</v>
      </c>
      <c r="AC30" s="26"/>
      <c r="AD30" s="26" t="s">
        <v>1327</v>
      </c>
      <c r="AE30" s="26"/>
      <c r="AF30" s="26" t="s">
        <v>1327</v>
      </c>
      <c r="AG30" s="26"/>
      <c r="AH30" s="26" t="s">
        <v>1327</v>
      </c>
      <c r="AI30" s="26"/>
      <c r="AJ30" s="26" t="s">
        <v>1327</v>
      </c>
      <c r="AK30" s="26"/>
      <c r="AL30" s="26" t="s">
        <v>1327</v>
      </c>
      <c r="AM30" s="26"/>
      <c r="AN30" s="26" t="s">
        <v>1327</v>
      </c>
      <c r="AO30" s="26"/>
      <c r="AP30" s="26" t="s">
        <v>1327</v>
      </c>
      <c r="AQ30" s="26"/>
      <c r="AR30" s="26" t="s">
        <v>1327</v>
      </c>
      <c r="AS30" s="26"/>
      <c r="AT30" s="26" t="s">
        <v>1327</v>
      </c>
      <c r="AU30" s="26"/>
      <c r="AV30" s="26" t="s">
        <v>1327</v>
      </c>
      <c r="AW30" s="26"/>
      <c r="AX30" s="26" t="s">
        <v>1327</v>
      </c>
      <c r="AY30" s="26"/>
      <c r="AZ30" s="26" t="s">
        <v>1327</v>
      </c>
      <c r="BA30" s="26"/>
      <c r="BB30" s="26" t="s">
        <v>1327</v>
      </c>
      <c r="BC30" s="26"/>
      <c r="BD30" s="26" t="s">
        <v>1327</v>
      </c>
      <c r="BE30" s="26"/>
      <c r="BF30" s="26" t="s">
        <v>1327</v>
      </c>
      <c r="BG30" s="26"/>
      <c r="BH30" s="26" t="s">
        <v>1327</v>
      </c>
      <c r="BI30" s="26"/>
      <c r="BJ30" s="26" t="s">
        <v>1327</v>
      </c>
      <c r="BK30" s="26"/>
      <c r="BL30" s="26" t="s">
        <v>1327</v>
      </c>
      <c r="BM30" s="26"/>
      <c r="BN30" s="26" t="s">
        <v>1327</v>
      </c>
      <c r="BO30" s="26"/>
      <c r="BP30" s="26" t="s">
        <v>1327</v>
      </c>
      <c r="BQ30" s="26"/>
      <c r="BR30" s="26" t="s">
        <v>1327</v>
      </c>
      <c r="BS30" s="26"/>
      <c r="BT30" s="26" t="s">
        <v>1327</v>
      </c>
      <c r="BU30" s="26"/>
      <c r="BV30" s="26" t="s">
        <v>1327</v>
      </c>
      <c r="BW30" s="26"/>
      <c r="BX30" s="26" t="s">
        <v>1327</v>
      </c>
      <c r="BY30" s="26"/>
      <c r="BZ30" s="26" t="s">
        <v>1327</v>
      </c>
      <c r="CA30" s="26"/>
      <c r="CB30" s="26" t="s">
        <v>1327</v>
      </c>
      <c r="CC30" s="26"/>
      <c r="CD30" s="26" t="s">
        <v>1327</v>
      </c>
      <c r="CE30" s="26"/>
      <c r="CF30" s="26" t="s">
        <v>1327</v>
      </c>
      <c r="CG30" s="26"/>
      <c r="CH30" s="26" t="s">
        <v>1327</v>
      </c>
      <c r="CI30" s="26"/>
      <c r="CJ30" s="26" t="s">
        <v>1327</v>
      </c>
      <c r="CK30" s="26"/>
      <c r="CL30" s="64" t="s">
        <v>1327</v>
      </c>
      <c r="CM30" s="26"/>
      <c r="CN30" s="64" t="s">
        <v>1327</v>
      </c>
      <c r="CO30" s="26"/>
      <c r="CP30" s="26" t="s">
        <v>1327</v>
      </c>
      <c r="CQ30" s="26"/>
      <c r="CR30" s="26" t="s">
        <v>1327</v>
      </c>
      <c r="CS30" s="26"/>
      <c r="CT30" s="26" t="s">
        <v>1327</v>
      </c>
      <c r="CU30" s="26"/>
      <c r="CV30" s="26" t="s">
        <v>1327</v>
      </c>
      <c r="CW30" s="26"/>
    </row>
    <row r="31" spans="2:101" x14ac:dyDescent="0.25">
      <c r="B31" s="39">
        <f>_xlfn.CEILING.MATH(B32+Parameters!$K$9/2,0.001)</f>
        <v>1752.42</v>
      </c>
      <c r="C31" s="83"/>
      <c r="D31" s="26"/>
      <c r="E31" s="26" t="s">
        <v>72</v>
      </c>
      <c r="F31" s="45"/>
      <c r="G31" s="26" t="s">
        <v>72</v>
      </c>
      <c r="H31" s="26"/>
      <c r="I31" s="26" t="s">
        <v>72</v>
      </c>
      <c r="J31" s="26"/>
      <c r="K31" s="26" t="s">
        <v>72</v>
      </c>
      <c r="L31" s="26"/>
      <c r="M31" s="26" t="s">
        <v>72</v>
      </c>
      <c r="N31" s="26"/>
      <c r="O31" s="26" t="s">
        <v>72</v>
      </c>
      <c r="P31" s="26"/>
      <c r="Q31" s="26" t="s">
        <v>72</v>
      </c>
      <c r="R31" s="26"/>
      <c r="S31" s="26" t="s">
        <v>72</v>
      </c>
      <c r="T31" s="26"/>
      <c r="U31" s="26" t="s">
        <v>72</v>
      </c>
      <c r="V31" s="26"/>
      <c r="W31" s="26" t="s">
        <v>72</v>
      </c>
      <c r="X31" s="26"/>
      <c r="Y31" s="26" t="s">
        <v>72</v>
      </c>
      <c r="Z31" s="26"/>
      <c r="AA31" s="26" t="s">
        <v>72</v>
      </c>
      <c r="AB31" s="26"/>
      <c r="AC31" s="26" t="s">
        <v>72</v>
      </c>
      <c r="AD31" s="26"/>
      <c r="AE31" s="26" t="s">
        <v>72</v>
      </c>
      <c r="AF31" s="26"/>
      <c r="AG31" s="26" t="s">
        <v>72</v>
      </c>
      <c r="AH31" s="26"/>
      <c r="AI31" s="26" t="s">
        <v>72</v>
      </c>
      <c r="AJ31" s="26"/>
      <c r="AK31" s="26" t="s">
        <v>72</v>
      </c>
      <c r="AL31" s="26"/>
      <c r="AM31" s="26" t="s">
        <v>72</v>
      </c>
      <c r="AN31" s="26"/>
      <c r="AO31" s="26" t="s">
        <v>72</v>
      </c>
      <c r="AP31" s="26"/>
      <c r="AQ31" s="26" t="s">
        <v>72</v>
      </c>
      <c r="AR31" s="26"/>
      <c r="AS31" s="26" t="s">
        <v>72</v>
      </c>
      <c r="AT31" s="26"/>
      <c r="AU31" s="26" t="s">
        <v>72</v>
      </c>
      <c r="AV31" s="26"/>
      <c r="AW31" s="26" t="s">
        <v>72</v>
      </c>
      <c r="AX31" s="26"/>
      <c r="AY31" s="26" t="s">
        <v>72</v>
      </c>
      <c r="AZ31" s="26"/>
      <c r="BA31" s="26" t="s">
        <v>72</v>
      </c>
      <c r="BB31" s="26"/>
      <c r="BC31" s="26" t="s">
        <v>72</v>
      </c>
      <c r="BD31" s="26"/>
      <c r="BE31" s="26" t="s">
        <v>72</v>
      </c>
      <c r="BF31" s="26"/>
      <c r="BG31" s="26" t="s">
        <v>72</v>
      </c>
      <c r="BH31" s="26"/>
      <c r="BI31" s="26" t="s">
        <v>72</v>
      </c>
      <c r="BJ31" s="26"/>
      <c r="BK31" s="26" t="s">
        <v>72</v>
      </c>
      <c r="BL31" s="26"/>
      <c r="BM31" s="26" t="s">
        <v>72</v>
      </c>
      <c r="BN31" s="26"/>
      <c r="BO31" s="26" t="s">
        <v>72</v>
      </c>
      <c r="BP31" s="26"/>
      <c r="BQ31" s="26" t="s">
        <v>72</v>
      </c>
      <c r="BR31" s="26"/>
      <c r="BS31" s="26" t="s">
        <v>72</v>
      </c>
      <c r="BT31" s="26"/>
      <c r="BU31" s="26" t="s">
        <v>72</v>
      </c>
      <c r="BV31" s="26"/>
      <c r="BW31" s="26" t="s">
        <v>72</v>
      </c>
      <c r="BX31" s="26"/>
      <c r="BY31" s="26" t="s">
        <v>72</v>
      </c>
      <c r="BZ31" s="26"/>
      <c r="CA31" s="26" t="s">
        <v>72</v>
      </c>
      <c r="CB31" s="26"/>
      <c r="CC31" s="26" t="s">
        <v>72</v>
      </c>
      <c r="CD31" s="26"/>
      <c r="CE31" s="26" t="s">
        <v>72</v>
      </c>
      <c r="CF31" s="26"/>
      <c r="CG31" s="26" t="s">
        <v>72</v>
      </c>
      <c r="CH31" s="26"/>
      <c r="CI31" s="26" t="s">
        <v>72</v>
      </c>
      <c r="CJ31" s="2"/>
      <c r="CK31" s="26" t="s">
        <v>72</v>
      </c>
      <c r="CL31" s="2"/>
      <c r="CM31" s="26" t="s">
        <v>72</v>
      </c>
      <c r="CN31" s="2"/>
      <c r="CO31" s="26" t="s">
        <v>72</v>
      </c>
      <c r="CP31" s="2"/>
      <c r="CQ31" s="26" t="s">
        <v>72</v>
      </c>
      <c r="CR31" s="26"/>
      <c r="CS31" s="26" t="s">
        <v>72</v>
      </c>
      <c r="CT31" s="26"/>
      <c r="CU31" s="26" t="s">
        <v>72</v>
      </c>
      <c r="CV31" s="26"/>
      <c r="CW31" s="26"/>
    </row>
    <row r="32" spans="2:101" x14ac:dyDescent="0.25">
      <c r="B32" s="39">
        <f>_xlfn.CEILING.MATH(B33+Parameters!$K$9/2,0.001)</f>
        <v>1729.297</v>
      </c>
      <c r="C32" s="83"/>
      <c r="D32" s="26" t="s">
        <v>72</v>
      </c>
      <c r="E32" s="26"/>
      <c r="F32" s="45" t="s">
        <v>72</v>
      </c>
      <c r="G32" s="26"/>
      <c r="H32" s="26" t="s">
        <v>72</v>
      </c>
      <c r="I32" s="26"/>
      <c r="J32" s="26" t="s">
        <v>1327</v>
      </c>
      <c r="K32" s="26"/>
      <c r="L32" s="26" t="s">
        <v>1327</v>
      </c>
      <c r="M32" s="26"/>
      <c r="N32" s="26" t="s">
        <v>1327</v>
      </c>
      <c r="O32" s="26"/>
      <c r="P32" s="26" t="s">
        <v>1327</v>
      </c>
      <c r="Q32" s="26"/>
      <c r="R32" s="26" t="s">
        <v>1327</v>
      </c>
      <c r="S32" s="26"/>
      <c r="T32" s="26" t="s">
        <v>1327</v>
      </c>
      <c r="U32" s="26"/>
      <c r="V32" s="26" t="s">
        <v>1327</v>
      </c>
      <c r="W32" s="26"/>
      <c r="X32" s="26" t="s">
        <v>1327</v>
      </c>
      <c r="Y32" s="26"/>
      <c r="Z32" s="26" t="s">
        <v>1327</v>
      </c>
      <c r="AA32" s="26"/>
      <c r="AB32" s="26" t="s">
        <v>1327</v>
      </c>
      <c r="AC32" s="26"/>
      <c r="AD32" s="26" t="s">
        <v>1327</v>
      </c>
      <c r="AE32" s="26"/>
      <c r="AF32" s="26" t="s">
        <v>1327</v>
      </c>
      <c r="AG32" s="26"/>
      <c r="AH32" s="26" t="s">
        <v>1327</v>
      </c>
      <c r="AI32" s="26"/>
      <c r="AJ32" s="26" t="s">
        <v>1327</v>
      </c>
      <c r="AK32" s="26"/>
      <c r="AL32" s="26" t="s">
        <v>1327</v>
      </c>
      <c r="AM32" s="26"/>
      <c r="AN32" s="26" t="s">
        <v>1327</v>
      </c>
      <c r="AO32" s="26"/>
      <c r="AP32" s="26" t="s">
        <v>1327</v>
      </c>
      <c r="AQ32" s="26"/>
      <c r="AR32" s="26" t="s">
        <v>1327</v>
      </c>
      <c r="AS32" s="26"/>
      <c r="AT32" s="26" t="s">
        <v>1327</v>
      </c>
      <c r="AU32" s="26"/>
      <c r="AV32" s="26" t="s">
        <v>1327</v>
      </c>
      <c r="AW32" s="26"/>
      <c r="AX32" s="26" t="s">
        <v>1327</v>
      </c>
      <c r="AY32" s="26"/>
      <c r="AZ32" s="26" t="s">
        <v>1327</v>
      </c>
      <c r="BA32" s="26"/>
      <c r="BB32" s="26" t="s">
        <v>1327</v>
      </c>
      <c r="BC32" s="26"/>
      <c r="BD32" s="26" t="s">
        <v>1327</v>
      </c>
      <c r="BE32" s="26"/>
      <c r="BF32" s="26" t="s">
        <v>1327</v>
      </c>
      <c r="BG32" s="26"/>
      <c r="BH32" s="26" t="s">
        <v>1327</v>
      </c>
      <c r="BI32" s="26"/>
      <c r="BJ32" s="26" t="s">
        <v>1327</v>
      </c>
      <c r="BK32" s="26"/>
      <c r="BL32" s="26" t="s">
        <v>1327</v>
      </c>
      <c r="BM32" s="26"/>
      <c r="BN32" s="26" t="s">
        <v>1327</v>
      </c>
      <c r="BO32" s="26"/>
      <c r="BP32" s="26" t="s">
        <v>1327</v>
      </c>
      <c r="BQ32" s="26"/>
      <c r="BR32" s="26" t="s">
        <v>1327</v>
      </c>
      <c r="BS32" s="26"/>
      <c r="BT32" s="26" t="s">
        <v>1327</v>
      </c>
      <c r="BU32" s="26"/>
      <c r="BV32" s="26" t="s">
        <v>1327</v>
      </c>
      <c r="BW32" s="26"/>
      <c r="BX32" s="26" t="s">
        <v>1327</v>
      </c>
      <c r="BY32" s="26"/>
      <c r="BZ32" s="26" t="s">
        <v>1327</v>
      </c>
      <c r="CA32" s="26"/>
      <c r="CB32" s="26" t="s">
        <v>1327</v>
      </c>
      <c r="CC32" s="26"/>
      <c r="CD32" s="26" t="s">
        <v>1327</v>
      </c>
      <c r="CE32" s="26"/>
      <c r="CF32" s="26" t="s">
        <v>1327</v>
      </c>
      <c r="CG32" s="26"/>
      <c r="CH32" s="26" t="s">
        <v>1327</v>
      </c>
      <c r="CI32" s="26"/>
      <c r="CJ32" s="26" t="s">
        <v>1327</v>
      </c>
      <c r="CK32" s="26"/>
      <c r="CL32" s="26" t="s">
        <v>1327</v>
      </c>
      <c r="CM32" s="2"/>
      <c r="CN32" s="26" t="s">
        <v>1327</v>
      </c>
      <c r="CO32" s="2"/>
      <c r="CP32" s="26" t="s">
        <v>1327</v>
      </c>
      <c r="CQ32" s="2"/>
      <c r="CR32" s="26" t="s">
        <v>1327</v>
      </c>
      <c r="CS32" s="26"/>
      <c r="CT32" s="26" t="s">
        <v>1327</v>
      </c>
      <c r="CU32" s="26"/>
      <c r="CV32" s="26" t="s">
        <v>1327</v>
      </c>
      <c r="CW32" s="26"/>
    </row>
    <row r="33" spans="2:101" x14ac:dyDescent="0.25">
      <c r="B33" s="39">
        <f>_xlfn.CEILING.MATH(B34+Parameters!$K$9/2,0.001)</f>
        <v>1706.174</v>
      </c>
      <c r="C33" s="83"/>
      <c r="D33" s="26"/>
      <c r="E33" s="26" t="s">
        <v>72</v>
      </c>
      <c r="F33" s="45"/>
      <c r="G33" s="26" t="s">
        <v>72</v>
      </c>
      <c r="H33" s="26"/>
      <c r="I33" s="26" t="s">
        <v>72</v>
      </c>
      <c r="J33" s="26"/>
      <c r="K33" s="26" t="s">
        <v>72</v>
      </c>
      <c r="L33" s="26"/>
      <c r="M33" s="26" t="s">
        <v>72</v>
      </c>
      <c r="N33" s="26"/>
      <c r="O33" s="26" t="s">
        <v>72</v>
      </c>
      <c r="P33" s="26"/>
      <c r="Q33" s="26" t="s">
        <v>72</v>
      </c>
      <c r="R33" s="26"/>
      <c r="S33" s="26" t="s">
        <v>72</v>
      </c>
      <c r="T33" s="26"/>
      <c r="U33" s="26" t="s">
        <v>72</v>
      </c>
      <c r="V33" s="26"/>
      <c r="W33" s="26" t="s">
        <v>72</v>
      </c>
      <c r="X33" s="26"/>
      <c r="Y33" s="26" t="s">
        <v>72</v>
      </c>
      <c r="Z33" s="26"/>
      <c r="AA33" s="26" t="s">
        <v>72</v>
      </c>
      <c r="AB33" s="26"/>
      <c r="AC33" s="26" t="s">
        <v>72</v>
      </c>
      <c r="AD33" s="26"/>
      <c r="AE33" s="26" t="s">
        <v>72</v>
      </c>
      <c r="AF33" s="26"/>
      <c r="AG33" s="26" t="s">
        <v>72</v>
      </c>
      <c r="AH33" s="26"/>
      <c r="AI33" s="26" t="s">
        <v>72</v>
      </c>
      <c r="AJ33" s="26"/>
      <c r="AK33" s="26" t="s">
        <v>72</v>
      </c>
      <c r="AL33" s="26"/>
      <c r="AM33" s="26" t="s">
        <v>72</v>
      </c>
      <c r="AN33" s="26"/>
      <c r="AO33" s="26" t="s">
        <v>72</v>
      </c>
      <c r="AP33" s="26"/>
      <c r="AQ33" s="26" t="s">
        <v>72</v>
      </c>
      <c r="AR33" s="26"/>
      <c r="AS33" s="26" t="s">
        <v>72</v>
      </c>
      <c r="AT33" s="26"/>
      <c r="AU33" s="26" t="s">
        <v>72</v>
      </c>
      <c r="AV33" s="26"/>
      <c r="AW33" s="26" t="s">
        <v>72</v>
      </c>
      <c r="AX33" s="26"/>
      <c r="AY33" s="26" t="s">
        <v>72</v>
      </c>
      <c r="AZ33" s="26"/>
      <c r="BA33" s="26" t="s">
        <v>72</v>
      </c>
      <c r="BB33" s="26"/>
      <c r="BC33" s="26" t="s">
        <v>72</v>
      </c>
      <c r="BD33" s="26"/>
      <c r="BE33" s="26" t="s">
        <v>72</v>
      </c>
      <c r="BF33" s="26"/>
      <c r="BG33" s="26" t="s">
        <v>72</v>
      </c>
      <c r="BH33" s="26"/>
      <c r="BI33" s="26" t="s">
        <v>72</v>
      </c>
      <c r="BJ33" s="26"/>
      <c r="BK33" s="26" t="s">
        <v>72</v>
      </c>
      <c r="BL33" s="26"/>
      <c r="BM33" s="26" t="s">
        <v>72</v>
      </c>
      <c r="BN33" s="26"/>
      <c r="BO33" s="26" t="s">
        <v>72</v>
      </c>
      <c r="BP33" s="26"/>
      <c r="BQ33" s="26" t="s">
        <v>72</v>
      </c>
      <c r="BR33" s="26"/>
      <c r="BS33" s="26" t="s">
        <v>72</v>
      </c>
      <c r="BT33" s="26"/>
      <c r="BU33" s="26" t="s">
        <v>72</v>
      </c>
      <c r="BV33" s="26"/>
      <c r="BW33" s="26" t="s">
        <v>72</v>
      </c>
      <c r="BX33" s="26"/>
      <c r="BY33" s="26" t="s">
        <v>72</v>
      </c>
      <c r="BZ33" s="26"/>
      <c r="CA33" s="26" t="s">
        <v>72</v>
      </c>
      <c r="CB33" s="26"/>
      <c r="CC33" s="26" t="s">
        <v>72</v>
      </c>
      <c r="CD33" s="26"/>
      <c r="CE33" s="26" t="s">
        <v>72</v>
      </c>
      <c r="CF33" s="26"/>
      <c r="CG33" s="26" t="s">
        <v>72</v>
      </c>
      <c r="CH33" s="26"/>
      <c r="CI33" s="26" t="s">
        <v>72</v>
      </c>
      <c r="CJ33" s="2"/>
      <c r="CK33" s="26" t="s">
        <v>72</v>
      </c>
      <c r="CL33" s="2"/>
      <c r="CM33" s="63" t="s">
        <v>72</v>
      </c>
      <c r="CN33" s="2"/>
      <c r="CO33" s="26" t="s">
        <v>72</v>
      </c>
      <c r="CP33" s="26"/>
      <c r="CQ33" s="26" t="s">
        <v>72</v>
      </c>
      <c r="CR33" s="26"/>
      <c r="CS33" s="26" t="s">
        <v>72</v>
      </c>
      <c r="CT33" s="26"/>
      <c r="CU33" s="26" t="s">
        <v>72</v>
      </c>
      <c r="CV33" s="26"/>
      <c r="CW33" s="26"/>
    </row>
    <row r="34" spans="2:101" x14ac:dyDescent="0.25">
      <c r="B34" s="39">
        <f>_xlfn.CEILING.MATH(B35+Parameters!$K$9/2,0.001)</f>
        <v>1683.0509999999999</v>
      </c>
      <c r="C34" s="83"/>
      <c r="D34" s="26" t="s">
        <v>72</v>
      </c>
      <c r="E34" s="26"/>
      <c r="F34" s="45" t="s">
        <v>72</v>
      </c>
      <c r="G34" s="26"/>
      <c r="H34" s="26" t="s">
        <v>72</v>
      </c>
      <c r="I34" s="26"/>
      <c r="J34" s="26" t="s">
        <v>1327</v>
      </c>
      <c r="K34" s="26"/>
      <c r="L34" s="26" t="s">
        <v>1327</v>
      </c>
      <c r="M34" s="26"/>
      <c r="N34" s="26" t="s">
        <v>1327</v>
      </c>
      <c r="O34" s="26"/>
      <c r="P34" s="26" t="s">
        <v>1327</v>
      </c>
      <c r="Q34" s="26"/>
      <c r="R34" s="26" t="s">
        <v>1327</v>
      </c>
      <c r="S34" s="26"/>
      <c r="T34" s="26" t="s">
        <v>1327</v>
      </c>
      <c r="U34" s="26"/>
      <c r="V34" s="26" t="s">
        <v>1327</v>
      </c>
      <c r="W34" s="26"/>
      <c r="X34" s="26" t="s">
        <v>1327</v>
      </c>
      <c r="Y34" s="26"/>
      <c r="Z34" s="26" t="s">
        <v>1327</v>
      </c>
      <c r="AA34" s="26"/>
      <c r="AB34" s="26" t="s">
        <v>1327</v>
      </c>
      <c r="AC34" s="26"/>
      <c r="AD34" s="26" t="s">
        <v>1327</v>
      </c>
      <c r="AE34" s="26"/>
      <c r="AF34" s="26" t="s">
        <v>1327</v>
      </c>
      <c r="AG34" s="26"/>
      <c r="AH34" s="26" t="s">
        <v>1327</v>
      </c>
      <c r="AI34" s="26"/>
      <c r="AJ34" s="26" t="s">
        <v>1327</v>
      </c>
      <c r="AK34" s="26"/>
      <c r="AL34" s="26" t="s">
        <v>1327</v>
      </c>
      <c r="AM34" s="26"/>
      <c r="AN34" s="26" t="s">
        <v>1327</v>
      </c>
      <c r="AO34" s="26"/>
      <c r="AP34" s="26" t="s">
        <v>1327</v>
      </c>
      <c r="AQ34" s="26"/>
      <c r="AR34" s="26" t="s">
        <v>1327</v>
      </c>
      <c r="AS34" s="26"/>
      <c r="AT34" s="26" t="s">
        <v>1327</v>
      </c>
      <c r="AU34" s="26"/>
      <c r="AV34" s="26" t="s">
        <v>1327</v>
      </c>
      <c r="AW34" s="26"/>
      <c r="AX34" s="26" t="s">
        <v>1327</v>
      </c>
      <c r="AY34" s="26"/>
      <c r="AZ34" s="26" t="s">
        <v>1327</v>
      </c>
      <c r="BA34" s="26"/>
      <c r="BB34" s="26" t="s">
        <v>1327</v>
      </c>
      <c r="BC34" s="26"/>
      <c r="BD34" s="26" t="s">
        <v>1327</v>
      </c>
      <c r="BE34" s="26"/>
      <c r="BF34" s="26" t="s">
        <v>1327</v>
      </c>
      <c r="BG34" s="26"/>
      <c r="BH34" s="26" t="s">
        <v>1327</v>
      </c>
      <c r="BI34" s="26"/>
      <c r="BJ34" s="26" t="s">
        <v>1327</v>
      </c>
      <c r="BK34" s="26"/>
      <c r="BL34" s="26" t="s">
        <v>1327</v>
      </c>
      <c r="BM34" s="26"/>
      <c r="BN34" s="26" t="s">
        <v>1327</v>
      </c>
      <c r="BO34" s="26"/>
      <c r="BP34" s="26" t="s">
        <v>1327</v>
      </c>
      <c r="BQ34" s="26"/>
      <c r="BR34" s="26" t="s">
        <v>1327</v>
      </c>
      <c r="BS34" s="26"/>
      <c r="BT34" s="26" t="s">
        <v>1327</v>
      </c>
      <c r="BU34" s="26"/>
      <c r="BV34" s="26" t="s">
        <v>1327</v>
      </c>
      <c r="BW34" s="26"/>
      <c r="BX34" s="26" t="s">
        <v>1327</v>
      </c>
      <c r="BY34" s="26"/>
      <c r="BZ34" s="26" t="s">
        <v>1327</v>
      </c>
      <c r="CA34" s="26"/>
      <c r="CB34" s="26" t="s">
        <v>1327</v>
      </c>
      <c r="CC34" s="26"/>
      <c r="CD34" s="26" t="s">
        <v>1327</v>
      </c>
      <c r="CE34" s="26"/>
      <c r="CF34" s="26" t="s">
        <v>1327</v>
      </c>
      <c r="CG34" s="26"/>
      <c r="CH34" s="26" t="s">
        <v>1327</v>
      </c>
      <c r="CI34" s="26"/>
      <c r="CJ34" s="26" t="s">
        <v>1327</v>
      </c>
      <c r="CK34" s="26"/>
      <c r="CL34" s="26" t="s">
        <v>1327</v>
      </c>
      <c r="CM34" s="26"/>
      <c r="CN34" s="63" t="s">
        <v>1327</v>
      </c>
      <c r="CO34" s="2"/>
      <c r="CP34" s="26" t="s">
        <v>1327</v>
      </c>
      <c r="CQ34" s="2"/>
      <c r="CR34" s="26" t="s">
        <v>1327</v>
      </c>
      <c r="CS34" s="26"/>
      <c r="CT34" s="26" t="s">
        <v>1327</v>
      </c>
      <c r="CU34" s="26"/>
      <c r="CV34" s="26" t="s">
        <v>1327</v>
      </c>
      <c r="CW34" s="26"/>
    </row>
    <row r="35" spans="2:101" x14ac:dyDescent="0.25">
      <c r="B35" s="39">
        <f>_xlfn.CEILING.MATH(B36+Parameters!$K$9/2,0.001)</f>
        <v>1659.9280000000001</v>
      </c>
      <c r="C35" s="83"/>
      <c r="D35" s="26"/>
      <c r="E35" s="26" t="s">
        <v>72</v>
      </c>
      <c r="F35" s="45"/>
      <c r="G35" s="26" t="s">
        <v>72</v>
      </c>
      <c r="H35" s="26"/>
      <c r="I35" s="26" t="s">
        <v>72</v>
      </c>
      <c r="J35" s="26"/>
      <c r="K35" s="26" t="s">
        <v>72</v>
      </c>
      <c r="L35" s="26"/>
      <c r="M35" s="26" t="s">
        <v>72</v>
      </c>
      <c r="N35" s="26"/>
      <c r="O35" s="26" t="s">
        <v>72</v>
      </c>
      <c r="P35" s="26"/>
      <c r="Q35" s="26" t="s">
        <v>72</v>
      </c>
      <c r="R35" s="26"/>
      <c r="S35" s="26" t="s">
        <v>72</v>
      </c>
      <c r="T35" s="26"/>
      <c r="U35" s="26" t="s">
        <v>72</v>
      </c>
      <c r="V35" s="26"/>
      <c r="W35" s="26" t="s">
        <v>72</v>
      </c>
      <c r="X35" s="26"/>
      <c r="Y35" s="26" t="s">
        <v>72</v>
      </c>
      <c r="Z35" s="26"/>
      <c r="AA35" s="26" t="s">
        <v>72</v>
      </c>
      <c r="AB35" s="26"/>
      <c r="AC35" s="26" t="s">
        <v>72</v>
      </c>
      <c r="AD35" s="26"/>
      <c r="AE35" s="26" t="s">
        <v>72</v>
      </c>
      <c r="AF35" s="26"/>
      <c r="AG35" s="26" t="s">
        <v>72</v>
      </c>
      <c r="AH35" s="26"/>
      <c r="AI35" s="26" t="s">
        <v>72</v>
      </c>
      <c r="AJ35" s="26"/>
      <c r="AK35" s="26" t="s">
        <v>72</v>
      </c>
      <c r="AL35" s="26"/>
      <c r="AM35" s="26" t="s">
        <v>72</v>
      </c>
      <c r="AN35" s="26"/>
      <c r="AO35" s="26" t="s">
        <v>72</v>
      </c>
      <c r="AP35" s="26"/>
      <c r="AQ35" s="26" t="s">
        <v>72</v>
      </c>
      <c r="AR35" s="26"/>
      <c r="AS35" s="26" t="s">
        <v>72</v>
      </c>
      <c r="AT35" s="26"/>
      <c r="AU35" s="26" t="s">
        <v>72</v>
      </c>
      <c r="AV35" s="26"/>
      <c r="AW35" s="26" t="s">
        <v>72</v>
      </c>
      <c r="AX35" s="26"/>
      <c r="AY35" s="26" t="s">
        <v>72</v>
      </c>
      <c r="AZ35" s="26"/>
      <c r="BA35" s="26" t="s">
        <v>72</v>
      </c>
      <c r="BB35" s="26"/>
      <c r="BC35" s="26" t="s">
        <v>72</v>
      </c>
      <c r="BD35" s="26"/>
      <c r="BE35" s="26" t="s">
        <v>72</v>
      </c>
      <c r="BF35" s="26"/>
      <c r="BG35" s="26" t="s">
        <v>72</v>
      </c>
      <c r="BH35" s="26"/>
      <c r="BI35" s="26" t="s">
        <v>72</v>
      </c>
      <c r="BJ35" s="26"/>
      <c r="BK35" s="26" t="s">
        <v>72</v>
      </c>
      <c r="BL35" s="26"/>
      <c r="BM35" s="26" t="s">
        <v>72</v>
      </c>
      <c r="BN35" s="26"/>
      <c r="BO35" s="26" t="s">
        <v>72</v>
      </c>
      <c r="BP35" s="26"/>
      <c r="BQ35" s="26" t="s">
        <v>72</v>
      </c>
      <c r="BR35" s="26"/>
      <c r="BS35" s="26" t="s">
        <v>72</v>
      </c>
      <c r="BT35" s="26"/>
      <c r="BU35" s="26" t="s">
        <v>72</v>
      </c>
      <c r="BV35" s="26"/>
      <c r="BW35" s="26" t="s">
        <v>72</v>
      </c>
      <c r="BX35" s="26"/>
      <c r="BY35" s="26" t="s">
        <v>72</v>
      </c>
      <c r="BZ35" s="26"/>
      <c r="CA35" s="26" t="s">
        <v>72</v>
      </c>
      <c r="CB35" s="26"/>
      <c r="CC35" s="26" t="s">
        <v>72</v>
      </c>
      <c r="CD35" s="26"/>
      <c r="CE35" s="26" t="s">
        <v>72</v>
      </c>
      <c r="CF35" s="26"/>
      <c r="CG35" s="26" t="s">
        <v>72</v>
      </c>
      <c r="CH35" s="26"/>
      <c r="CI35" s="26" t="s">
        <v>1413</v>
      </c>
      <c r="CJ35" s="2"/>
      <c r="CK35" s="26" t="s">
        <v>72</v>
      </c>
      <c r="CL35" s="2"/>
      <c r="CM35" s="63" t="s">
        <v>72</v>
      </c>
      <c r="CN35" s="26"/>
      <c r="CO35" s="26" t="s">
        <v>72</v>
      </c>
      <c r="CP35" s="26"/>
      <c r="CQ35" s="26" t="s">
        <v>72</v>
      </c>
      <c r="CR35" s="26"/>
      <c r="CS35" s="26" t="s">
        <v>72</v>
      </c>
      <c r="CT35" s="26"/>
      <c r="CU35" s="26" t="s">
        <v>72</v>
      </c>
      <c r="CV35" s="26"/>
      <c r="CW35" s="26"/>
    </row>
    <row r="36" spans="2:101" x14ac:dyDescent="0.25">
      <c r="B36" s="39">
        <f>_xlfn.CEILING.MATH(B37+Parameters!$K$9/2,0.001)</f>
        <v>1636.8050000000001</v>
      </c>
      <c r="C36" s="83"/>
      <c r="D36" s="26" t="s">
        <v>72</v>
      </c>
      <c r="E36" s="26"/>
      <c r="F36" s="45" t="s">
        <v>72</v>
      </c>
      <c r="G36" s="26"/>
      <c r="H36" s="26" t="s">
        <v>72</v>
      </c>
      <c r="I36" s="26"/>
      <c r="J36" s="26" t="s">
        <v>1327</v>
      </c>
      <c r="K36" s="26"/>
      <c r="L36" s="26" t="s">
        <v>1327</v>
      </c>
      <c r="M36" s="26"/>
      <c r="N36" s="26" t="s">
        <v>1327</v>
      </c>
      <c r="O36" s="26"/>
      <c r="P36" s="26" t="s">
        <v>1327</v>
      </c>
      <c r="Q36" s="26"/>
      <c r="R36" s="26" t="s">
        <v>1327</v>
      </c>
      <c r="S36" s="26"/>
      <c r="T36" s="26" t="s">
        <v>1327</v>
      </c>
      <c r="U36" s="26"/>
      <c r="V36" s="26" t="s">
        <v>1327</v>
      </c>
      <c r="W36" s="26"/>
      <c r="X36" s="26" t="s">
        <v>1327</v>
      </c>
      <c r="Y36" s="26"/>
      <c r="Z36" s="26" t="s">
        <v>1327</v>
      </c>
      <c r="AA36" s="26"/>
      <c r="AB36" s="26" t="s">
        <v>1327</v>
      </c>
      <c r="AC36" s="26"/>
      <c r="AD36" s="26" t="s">
        <v>1327</v>
      </c>
      <c r="AE36" s="26"/>
      <c r="AF36" s="26" t="s">
        <v>1327</v>
      </c>
      <c r="AG36" s="26"/>
      <c r="AH36" s="26" t="s">
        <v>1327</v>
      </c>
      <c r="AI36" s="26"/>
      <c r="AJ36" s="26" t="s">
        <v>1327</v>
      </c>
      <c r="AK36" s="26"/>
      <c r="AL36" s="26" t="s">
        <v>1327</v>
      </c>
      <c r="AM36" s="26"/>
      <c r="AN36" s="26" t="s">
        <v>1327</v>
      </c>
      <c r="AO36" s="26"/>
      <c r="AP36" s="26" t="s">
        <v>1327</v>
      </c>
      <c r="AQ36" s="26"/>
      <c r="AR36" s="26" t="s">
        <v>1327</v>
      </c>
      <c r="AS36" s="26"/>
      <c r="AT36" s="26" t="s">
        <v>1327</v>
      </c>
      <c r="AU36" s="26"/>
      <c r="AV36" s="26" t="s">
        <v>1327</v>
      </c>
      <c r="AW36" s="26"/>
      <c r="AX36" s="26" t="s">
        <v>1327</v>
      </c>
      <c r="AY36" s="26"/>
      <c r="AZ36" s="26" t="s">
        <v>1327</v>
      </c>
      <c r="BA36" s="26"/>
      <c r="BB36" s="26" t="s">
        <v>1327</v>
      </c>
      <c r="BC36" s="26"/>
      <c r="BD36" s="26" t="s">
        <v>1327</v>
      </c>
      <c r="BE36" s="26"/>
      <c r="BF36" s="26" t="s">
        <v>1327</v>
      </c>
      <c r="BG36" s="26"/>
      <c r="BH36" s="26" t="s">
        <v>1327</v>
      </c>
      <c r="BI36" s="26"/>
      <c r="BJ36" s="26" t="s">
        <v>1327</v>
      </c>
      <c r="BK36" s="26"/>
      <c r="BL36" s="26" t="s">
        <v>1327</v>
      </c>
      <c r="BM36" s="26"/>
      <c r="BN36" s="26" t="s">
        <v>1327</v>
      </c>
      <c r="BO36" s="26"/>
      <c r="BP36" s="26" t="s">
        <v>1327</v>
      </c>
      <c r="BQ36" s="26"/>
      <c r="BR36" s="26" t="s">
        <v>1327</v>
      </c>
      <c r="BS36" s="26"/>
      <c r="BT36" s="26" t="s">
        <v>1327</v>
      </c>
      <c r="BU36" s="26"/>
      <c r="BV36" s="26" t="s">
        <v>1327</v>
      </c>
      <c r="BW36" s="26"/>
      <c r="BX36" s="26" t="s">
        <v>1327</v>
      </c>
      <c r="BY36" s="26"/>
      <c r="BZ36" s="26" t="s">
        <v>1327</v>
      </c>
      <c r="CA36" s="26"/>
      <c r="CB36" s="26" t="s">
        <v>1327</v>
      </c>
      <c r="CC36" s="26"/>
      <c r="CD36" s="26" t="s">
        <v>1327</v>
      </c>
      <c r="CE36" s="26"/>
      <c r="CF36" s="26" t="s">
        <v>1414</v>
      </c>
      <c r="CG36" s="26"/>
      <c r="CH36" s="26" t="s">
        <v>1415</v>
      </c>
      <c r="CI36" s="26"/>
      <c r="CJ36" s="26" t="s">
        <v>1327</v>
      </c>
      <c r="CK36" s="26"/>
      <c r="CL36" s="26" t="s">
        <v>1327</v>
      </c>
      <c r="CM36" s="2"/>
      <c r="CN36" s="63" t="s">
        <v>1327</v>
      </c>
      <c r="CO36" s="2"/>
      <c r="CP36" s="26" t="s">
        <v>1327</v>
      </c>
      <c r="CQ36" s="2"/>
      <c r="CR36" s="26" t="s">
        <v>1327</v>
      </c>
      <c r="CS36" s="26"/>
      <c r="CT36" s="26" t="s">
        <v>1327</v>
      </c>
      <c r="CU36" s="26"/>
      <c r="CV36" s="26" t="s">
        <v>1327</v>
      </c>
      <c r="CW36" s="26"/>
    </row>
    <row r="37" spans="2:101" x14ac:dyDescent="0.25">
      <c r="B37" s="39">
        <f>_xlfn.CEILING.MATH(B38+Parameters!$K$9/2,0.001)</f>
        <v>1613.682</v>
      </c>
      <c r="C37" s="83"/>
      <c r="D37" s="26"/>
      <c r="E37" s="26" t="s">
        <v>72</v>
      </c>
      <c r="F37" s="45"/>
      <c r="G37" s="26" t="s">
        <v>72</v>
      </c>
      <c r="H37" s="26"/>
      <c r="I37" s="26" t="s">
        <v>72</v>
      </c>
      <c r="J37" s="26"/>
      <c r="K37" s="26" t="s">
        <v>72</v>
      </c>
      <c r="L37" s="26"/>
      <c r="M37" s="26" t="s">
        <v>72</v>
      </c>
      <c r="N37" s="26"/>
      <c r="O37" s="26" t="s">
        <v>72</v>
      </c>
      <c r="P37" s="26"/>
      <c r="Q37" s="26" t="s">
        <v>1416</v>
      </c>
      <c r="R37" s="26"/>
      <c r="S37" s="26" t="s">
        <v>72</v>
      </c>
      <c r="T37" s="26"/>
      <c r="U37" s="26" t="s">
        <v>72</v>
      </c>
      <c r="V37" s="26"/>
      <c r="W37" s="26" t="s">
        <v>72</v>
      </c>
      <c r="X37" s="26"/>
      <c r="Y37" s="26" t="s">
        <v>72</v>
      </c>
      <c r="Z37" s="26"/>
      <c r="AA37" s="26" t="s">
        <v>1416</v>
      </c>
      <c r="AB37" s="26"/>
      <c r="AC37" s="26" t="s">
        <v>72</v>
      </c>
      <c r="AD37" s="26"/>
      <c r="AE37" s="26" t="s">
        <v>72</v>
      </c>
      <c r="AF37" s="26"/>
      <c r="AG37" s="26" t="s">
        <v>72</v>
      </c>
      <c r="AH37" s="26"/>
      <c r="AI37" s="26" t="s">
        <v>72</v>
      </c>
      <c r="AJ37" s="26"/>
      <c r="AK37" s="26" t="s">
        <v>1416</v>
      </c>
      <c r="AL37" s="26"/>
      <c r="AM37" s="26" t="s">
        <v>72</v>
      </c>
      <c r="AN37" s="26"/>
      <c r="AO37" s="26" t="s">
        <v>72</v>
      </c>
      <c r="AP37" s="26"/>
      <c r="AQ37" s="26" t="s">
        <v>72</v>
      </c>
      <c r="AR37" s="26"/>
      <c r="AS37" s="26" t="s">
        <v>72</v>
      </c>
      <c r="AT37" s="26"/>
      <c r="AU37" s="26" t="s">
        <v>1416</v>
      </c>
      <c r="AV37" s="26"/>
      <c r="AW37" s="26" t="s">
        <v>72</v>
      </c>
      <c r="AX37" s="26"/>
      <c r="AY37" s="26" t="s">
        <v>72</v>
      </c>
      <c r="AZ37" s="26"/>
      <c r="BA37" s="26" t="s">
        <v>72</v>
      </c>
      <c r="BB37" s="26"/>
      <c r="BC37" s="26" t="s">
        <v>72</v>
      </c>
      <c r="BD37" s="26"/>
      <c r="BE37" s="26" t="s">
        <v>1416</v>
      </c>
      <c r="BF37" s="26"/>
      <c r="BG37" s="26" t="s">
        <v>72</v>
      </c>
      <c r="BH37" s="26"/>
      <c r="BI37" s="26" t="s">
        <v>72</v>
      </c>
      <c r="BJ37" s="26"/>
      <c r="BK37" s="26" t="s">
        <v>72</v>
      </c>
      <c r="BL37" s="26"/>
      <c r="BM37" s="26" t="s">
        <v>72</v>
      </c>
      <c r="BN37" s="26"/>
      <c r="BO37" s="26" t="s">
        <v>1416</v>
      </c>
      <c r="BP37" s="26"/>
      <c r="BQ37" s="26" t="s">
        <v>72</v>
      </c>
      <c r="BR37" s="26"/>
      <c r="BS37" s="26" t="s">
        <v>72</v>
      </c>
      <c r="BT37" s="26"/>
      <c r="BU37" s="26" t="s">
        <v>72</v>
      </c>
      <c r="BV37" s="26"/>
      <c r="BW37" s="26" t="s">
        <v>72</v>
      </c>
      <c r="BX37" s="26"/>
      <c r="BY37" s="26" t="s">
        <v>1416</v>
      </c>
      <c r="BZ37" s="26"/>
      <c r="CA37" s="26" t="s">
        <v>72</v>
      </c>
      <c r="CB37" s="26"/>
      <c r="CC37" s="26" t="s">
        <v>72</v>
      </c>
      <c r="CD37" s="26"/>
      <c r="CE37" s="26" t="s">
        <v>72</v>
      </c>
      <c r="CF37" s="26"/>
      <c r="CG37" s="26" t="s">
        <v>72</v>
      </c>
      <c r="CH37" s="26"/>
      <c r="CI37" s="26" t="s">
        <v>1413</v>
      </c>
      <c r="CJ37" s="2"/>
      <c r="CK37" s="26" t="s">
        <v>72</v>
      </c>
      <c r="CL37" s="2"/>
      <c r="CM37" s="26" t="s">
        <v>72</v>
      </c>
      <c r="CN37" s="26"/>
      <c r="CO37" s="26" t="s">
        <v>72</v>
      </c>
      <c r="CP37" s="26"/>
      <c r="CQ37" s="26" t="s">
        <v>72</v>
      </c>
      <c r="CR37" s="26"/>
      <c r="CS37" s="26" t="s">
        <v>72</v>
      </c>
      <c r="CT37" s="26"/>
      <c r="CU37" s="26" t="s">
        <v>72</v>
      </c>
      <c r="CV37" s="26"/>
      <c r="CW37" s="26"/>
    </row>
    <row r="38" spans="2:101" x14ac:dyDescent="0.25">
      <c r="B38" s="39">
        <f>_xlfn.CEILING.MATH(B39+Parameters!$K$9/2,0.001)</f>
        <v>1590.559</v>
      </c>
      <c r="C38" s="83"/>
      <c r="D38" s="26" t="s">
        <v>72</v>
      </c>
      <c r="E38" s="26"/>
      <c r="F38" s="45" t="s">
        <v>72</v>
      </c>
      <c r="G38" s="26"/>
      <c r="H38" s="26" t="s">
        <v>72</v>
      </c>
      <c r="I38" s="26"/>
      <c r="J38" s="26" t="s">
        <v>1327</v>
      </c>
      <c r="K38" s="26"/>
      <c r="L38" s="26" t="s">
        <v>1327</v>
      </c>
      <c r="M38" s="26"/>
      <c r="N38" s="26" t="s">
        <v>1327</v>
      </c>
      <c r="O38" s="26"/>
      <c r="P38" s="26" t="s">
        <v>1327</v>
      </c>
      <c r="Q38" s="26"/>
      <c r="R38" s="56" t="s">
        <v>1327</v>
      </c>
      <c r="S38" s="26"/>
      <c r="T38" s="26" t="s">
        <v>1327</v>
      </c>
      <c r="U38" s="26"/>
      <c r="V38" s="26" t="s">
        <v>1327</v>
      </c>
      <c r="W38" s="26"/>
      <c r="X38" s="26" t="s">
        <v>1327</v>
      </c>
      <c r="Y38" s="26"/>
      <c r="Z38" s="26" t="s">
        <v>1327</v>
      </c>
      <c r="AA38" s="26"/>
      <c r="AB38" s="56" t="s">
        <v>1327</v>
      </c>
      <c r="AC38" s="26"/>
      <c r="AD38" s="26" t="s">
        <v>1327</v>
      </c>
      <c r="AE38" s="26"/>
      <c r="AF38" s="26" t="s">
        <v>1327</v>
      </c>
      <c r="AG38" s="26"/>
      <c r="AH38" s="26" t="s">
        <v>1327</v>
      </c>
      <c r="AI38" s="26"/>
      <c r="AJ38" s="26" t="s">
        <v>1327</v>
      </c>
      <c r="AK38" s="26"/>
      <c r="AL38" s="56" t="s">
        <v>1327</v>
      </c>
      <c r="AM38" s="26"/>
      <c r="AN38" s="26" t="s">
        <v>1327</v>
      </c>
      <c r="AO38" s="26"/>
      <c r="AP38" s="26" t="s">
        <v>1327</v>
      </c>
      <c r="AQ38" s="26"/>
      <c r="AR38" s="26" t="s">
        <v>1327</v>
      </c>
      <c r="AS38" s="26"/>
      <c r="AT38" s="26" t="s">
        <v>1327</v>
      </c>
      <c r="AU38" s="26"/>
      <c r="AV38" s="56" t="s">
        <v>1327</v>
      </c>
      <c r="AW38" s="26"/>
      <c r="AX38" s="26" t="s">
        <v>1327</v>
      </c>
      <c r="AY38" s="26"/>
      <c r="AZ38" s="26" t="s">
        <v>1327</v>
      </c>
      <c r="BA38" s="26"/>
      <c r="BB38" s="26" t="s">
        <v>1327</v>
      </c>
      <c r="BC38" s="26"/>
      <c r="BD38" s="26" t="s">
        <v>1327</v>
      </c>
      <c r="BE38" s="26"/>
      <c r="BF38" s="56" t="s">
        <v>1327</v>
      </c>
      <c r="BG38" s="26"/>
      <c r="BH38" s="26" t="s">
        <v>1327</v>
      </c>
      <c r="BI38" s="26"/>
      <c r="BJ38" s="26" t="s">
        <v>1327</v>
      </c>
      <c r="BK38" s="26"/>
      <c r="BL38" s="26" t="s">
        <v>1327</v>
      </c>
      <c r="BM38" s="26"/>
      <c r="BN38" s="26" t="s">
        <v>1327</v>
      </c>
      <c r="BO38" s="26"/>
      <c r="BP38" s="56" t="s">
        <v>1327</v>
      </c>
      <c r="BQ38" s="26"/>
      <c r="BR38" s="26" t="s">
        <v>1327</v>
      </c>
      <c r="BS38" s="26"/>
      <c r="BT38" s="26" t="s">
        <v>1327</v>
      </c>
      <c r="BU38" s="26"/>
      <c r="BV38" s="26" t="s">
        <v>1327</v>
      </c>
      <c r="BW38" s="26"/>
      <c r="BX38" s="26" t="s">
        <v>1327</v>
      </c>
      <c r="BY38" s="26"/>
      <c r="BZ38" s="56" t="s">
        <v>1327</v>
      </c>
      <c r="CA38" s="26"/>
      <c r="CB38" s="26" t="s">
        <v>1327</v>
      </c>
      <c r="CC38" s="26"/>
      <c r="CD38" s="26" t="s">
        <v>1327</v>
      </c>
      <c r="CE38" s="26"/>
      <c r="CF38" s="26" t="s">
        <v>1414</v>
      </c>
      <c r="CG38" s="26"/>
      <c r="CH38" s="26" t="s">
        <v>1415</v>
      </c>
      <c r="CI38" s="26"/>
      <c r="CJ38" s="26" t="s">
        <v>1327</v>
      </c>
      <c r="CK38" s="26"/>
      <c r="CL38" s="26" t="s">
        <v>1327</v>
      </c>
      <c r="CM38" s="2"/>
      <c r="CN38" s="26" t="s">
        <v>1327</v>
      </c>
      <c r="CO38" s="2"/>
      <c r="CP38" s="26" t="s">
        <v>1327</v>
      </c>
      <c r="CQ38" s="2"/>
      <c r="CR38" s="26" t="s">
        <v>1327</v>
      </c>
      <c r="CS38" s="26"/>
      <c r="CT38" s="26" t="s">
        <v>1327</v>
      </c>
      <c r="CU38" s="26"/>
      <c r="CV38" s="26" t="s">
        <v>1327</v>
      </c>
      <c r="CW38" s="26"/>
    </row>
    <row r="39" spans="2:101" x14ac:dyDescent="0.25">
      <c r="B39" s="39">
        <f>_xlfn.CEILING.MATH(B40+Parameters!$K$9/2,0.001)</f>
        <v>1567.4359999999999</v>
      </c>
      <c r="C39" s="83"/>
      <c r="D39" s="26"/>
      <c r="E39" s="26" t="s">
        <v>72</v>
      </c>
      <c r="F39" s="45"/>
      <c r="G39" s="26" t="s">
        <v>72</v>
      </c>
      <c r="H39" s="26"/>
      <c r="I39" s="26" t="s">
        <v>72</v>
      </c>
      <c r="J39" s="26"/>
      <c r="K39" s="26" t="s">
        <v>72</v>
      </c>
      <c r="L39" s="26"/>
      <c r="M39" s="26" t="s">
        <v>72</v>
      </c>
      <c r="N39" s="26"/>
      <c r="O39" s="26" t="s">
        <v>72</v>
      </c>
      <c r="P39" s="26"/>
      <c r="Q39" s="26" t="s">
        <v>1416</v>
      </c>
      <c r="R39" s="26"/>
      <c r="S39" s="26" t="s">
        <v>72</v>
      </c>
      <c r="T39" s="26"/>
      <c r="U39" s="26" t="s">
        <v>72</v>
      </c>
      <c r="V39" s="26"/>
      <c r="W39" s="26" t="s">
        <v>72</v>
      </c>
      <c r="X39" s="26"/>
      <c r="Y39" s="26" t="s">
        <v>72</v>
      </c>
      <c r="Z39" s="26"/>
      <c r="AA39" s="26" t="s">
        <v>1416</v>
      </c>
      <c r="AB39" s="26"/>
      <c r="AC39" s="26" t="s">
        <v>72</v>
      </c>
      <c r="AD39" s="26"/>
      <c r="AE39" s="26" t="s">
        <v>72</v>
      </c>
      <c r="AF39" s="26"/>
      <c r="AG39" s="26" t="s">
        <v>72</v>
      </c>
      <c r="AH39" s="26"/>
      <c r="AI39" s="26" t="s">
        <v>72</v>
      </c>
      <c r="AJ39" s="26"/>
      <c r="AK39" s="26" t="s">
        <v>1416</v>
      </c>
      <c r="AL39" s="26"/>
      <c r="AM39" s="26" t="s">
        <v>72</v>
      </c>
      <c r="AN39" s="26"/>
      <c r="AO39" s="26" t="s">
        <v>72</v>
      </c>
      <c r="AP39" s="26"/>
      <c r="AQ39" s="26" t="s">
        <v>72</v>
      </c>
      <c r="AR39" s="26"/>
      <c r="AS39" s="26" t="s">
        <v>72</v>
      </c>
      <c r="AT39" s="26"/>
      <c r="AU39" s="26" t="s">
        <v>1416</v>
      </c>
      <c r="AV39" s="26"/>
      <c r="AW39" s="26" t="s">
        <v>72</v>
      </c>
      <c r="AX39" s="26"/>
      <c r="AY39" s="26" t="s">
        <v>72</v>
      </c>
      <c r="AZ39" s="26"/>
      <c r="BA39" s="26" t="s">
        <v>72</v>
      </c>
      <c r="BB39" s="26"/>
      <c r="BC39" s="26" t="s">
        <v>72</v>
      </c>
      <c r="BD39" s="26"/>
      <c r="BE39" s="26" t="s">
        <v>1416</v>
      </c>
      <c r="BF39" s="26"/>
      <c r="BG39" s="26" t="s">
        <v>72</v>
      </c>
      <c r="BH39" s="26"/>
      <c r="BI39" s="26" t="s">
        <v>72</v>
      </c>
      <c r="BJ39" s="26"/>
      <c r="BK39" s="26" t="s">
        <v>72</v>
      </c>
      <c r="BL39" s="26"/>
      <c r="BM39" s="26" t="s">
        <v>72</v>
      </c>
      <c r="BN39" s="26"/>
      <c r="BO39" s="26" t="s">
        <v>1416</v>
      </c>
      <c r="BP39" s="26"/>
      <c r="BQ39" s="26" t="s">
        <v>72</v>
      </c>
      <c r="BR39" s="26"/>
      <c r="BS39" s="26" t="s">
        <v>72</v>
      </c>
      <c r="BT39" s="26"/>
      <c r="BU39" s="26" t="s">
        <v>72</v>
      </c>
      <c r="BV39" s="26"/>
      <c r="BW39" s="26" t="s">
        <v>72</v>
      </c>
      <c r="BX39" s="26"/>
      <c r="BY39" s="26" t="s">
        <v>1416</v>
      </c>
      <c r="BZ39" s="26"/>
      <c r="CA39" s="26" t="s">
        <v>72</v>
      </c>
      <c r="CB39" s="26"/>
      <c r="CC39" s="26" t="s">
        <v>72</v>
      </c>
      <c r="CD39" s="26"/>
      <c r="CE39" s="26" t="s">
        <v>72</v>
      </c>
      <c r="CF39" s="26"/>
      <c r="CG39" s="26" t="s">
        <v>72</v>
      </c>
      <c r="CH39" s="26"/>
      <c r="CI39" s="26" t="s">
        <v>1416</v>
      </c>
      <c r="CJ39" s="26"/>
      <c r="CK39" s="26" t="s">
        <v>72</v>
      </c>
      <c r="CL39" s="26"/>
      <c r="CM39" s="26" t="s">
        <v>72</v>
      </c>
      <c r="CN39" s="26"/>
      <c r="CO39" s="26" t="s">
        <v>72</v>
      </c>
      <c r="CP39" s="26"/>
      <c r="CQ39" s="26" t="s">
        <v>72</v>
      </c>
      <c r="CR39" s="26"/>
      <c r="CS39" s="26" t="s">
        <v>72</v>
      </c>
      <c r="CT39" s="26"/>
      <c r="CU39" s="26" t="s">
        <v>72</v>
      </c>
      <c r="CV39" s="26"/>
      <c r="CW39" s="26"/>
    </row>
    <row r="40" spans="2:101" x14ac:dyDescent="0.25">
      <c r="B40" s="39">
        <f>_xlfn.CEILING.MATH(B41+Parameters!$K$9/2,0.001)</f>
        <v>1544.3130000000001</v>
      </c>
      <c r="C40" s="83"/>
      <c r="D40" s="26" t="s">
        <v>72</v>
      </c>
      <c r="E40" s="26"/>
      <c r="F40" s="45" t="s">
        <v>72</v>
      </c>
      <c r="G40" s="26"/>
      <c r="H40" s="26" t="s">
        <v>72</v>
      </c>
      <c r="I40" s="26"/>
      <c r="J40" s="26" t="s">
        <v>1327</v>
      </c>
      <c r="K40" s="26"/>
      <c r="L40" s="26" t="s">
        <v>1327</v>
      </c>
      <c r="M40" s="26"/>
      <c r="N40" s="26" t="s">
        <v>1327</v>
      </c>
      <c r="O40" s="26"/>
      <c r="P40" s="26" t="s">
        <v>1327</v>
      </c>
      <c r="Q40" s="26"/>
      <c r="R40" s="56" t="s">
        <v>1327</v>
      </c>
      <c r="S40" s="26"/>
      <c r="T40" s="26" t="s">
        <v>1327</v>
      </c>
      <c r="U40" s="26"/>
      <c r="V40" s="26" t="s">
        <v>1327</v>
      </c>
      <c r="W40" s="26"/>
      <c r="X40" s="26" t="s">
        <v>1327</v>
      </c>
      <c r="Y40" s="26"/>
      <c r="Z40" s="26" t="s">
        <v>1327</v>
      </c>
      <c r="AA40" s="26"/>
      <c r="AB40" s="56" t="s">
        <v>1327</v>
      </c>
      <c r="AC40" s="26"/>
      <c r="AD40" s="26" t="s">
        <v>1327</v>
      </c>
      <c r="AE40" s="26"/>
      <c r="AF40" s="26" t="s">
        <v>1327</v>
      </c>
      <c r="AG40" s="26"/>
      <c r="AH40" s="26" t="s">
        <v>1327</v>
      </c>
      <c r="AI40" s="26"/>
      <c r="AJ40" s="26" t="s">
        <v>1327</v>
      </c>
      <c r="AK40" s="26"/>
      <c r="AL40" s="56" t="s">
        <v>1327</v>
      </c>
      <c r="AM40" s="26"/>
      <c r="AN40" s="26" t="s">
        <v>1327</v>
      </c>
      <c r="AO40" s="26"/>
      <c r="AP40" s="26" t="s">
        <v>1327</v>
      </c>
      <c r="AQ40" s="26"/>
      <c r="AR40" s="26" t="s">
        <v>1327</v>
      </c>
      <c r="AS40" s="26"/>
      <c r="AT40" s="26" t="s">
        <v>1327</v>
      </c>
      <c r="AU40" s="26"/>
      <c r="AV40" s="56" t="s">
        <v>1327</v>
      </c>
      <c r="AW40" s="26"/>
      <c r="AX40" s="26" t="s">
        <v>1327</v>
      </c>
      <c r="AY40" s="26"/>
      <c r="AZ40" s="26" t="s">
        <v>1327</v>
      </c>
      <c r="BA40" s="26"/>
      <c r="BB40" s="26" t="s">
        <v>1327</v>
      </c>
      <c r="BC40" s="26"/>
      <c r="BD40" s="26" t="s">
        <v>1327</v>
      </c>
      <c r="BE40" s="26"/>
      <c r="BF40" s="56" t="s">
        <v>1327</v>
      </c>
      <c r="BG40" s="26"/>
      <c r="BH40" s="26" t="s">
        <v>1327</v>
      </c>
      <c r="BI40" s="26"/>
      <c r="BJ40" s="26" t="s">
        <v>1327</v>
      </c>
      <c r="BK40" s="26"/>
      <c r="BL40" s="26" t="s">
        <v>1327</v>
      </c>
      <c r="BM40" s="26"/>
      <c r="BN40" s="26" t="s">
        <v>1327</v>
      </c>
      <c r="BO40" s="26"/>
      <c r="BP40" s="56" t="s">
        <v>1327</v>
      </c>
      <c r="BQ40" s="26"/>
      <c r="BR40" s="26" t="s">
        <v>1327</v>
      </c>
      <c r="BS40" s="26"/>
      <c r="BT40" s="26" t="s">
        <v>1327</v>
      </c>
      <c r="BU40" s="26"/>
      <c r="BV40" s="26" t="s">
        <v>1327</v>
      </c>
      <c r="BW40" s="26"/>
      <c r="BX40" s="26" t="s">
        <v>1327</v>
      </c>
      <c r="BY40" s="26"/>
      <c r="BZ40" s="56" t="s">
        <v>1327</v>
      </c>
      <c r="CA40" s="26"/>
      <c r="CB40" s="26" t="s">
        <v>1327</v>
      </c>
      <c r="CC40" s="26"/>
      <c r="CD40" s="26" t="s">
        <v>1327</v>
      </c>
      <c r="CE40" s="26"/>
      <c r="CF40" s="26" t="s">
        <v>1327</v>
      </c>
      <c r="CG40" s="26"/>
      <c r="CH40" s="26" t="s">
        <v>1416</v>
      </c>
      <c r="CI40" s="26"/>
      <c r="CJ40" s="26" t="s">
        <v>1327</v>
      </c>
      <c r="CK40" s="26"/>
      <c r="CL40" s="56" t="s">
        <v>1327</v>
      </c>
      <c r="CM40" s="2"/>
      <c r="CN40" s="26" t="s">
        <v>1327</v>
      </c>
      <c r="CO40" s="26"/>
      <c r="CP40" s="26" t="s">
        <v>1327</v>
      </c>
      <c r="CQ40" s="26"/>
      <c r="CR40" s="56" t="s">
        <v>1327</v>
      </c>
      <c r="CS40" s="26"/>
      <c r="CT40" s="26" t="s">
        <v>1327</v>
      </c>
      <c r="CU40" s="26"/>
      <c r="CV40" s="26" t="s">
        <v>1327</v>
      </c>
      <c r="CW40" s="26"/>
    </row>
    <row r="41" spans="2:101" x14ac:dyDescent="0.25">
      <c r="B41" s="39">
        <f>_xlfn.CEILING.MATH(B42+Parameters!$K$9/2,0.001)</f>
        <v>1521.19</v>
      </c>
      <c r="C41" s="83"/>
      <c r="D41" s="26"/>
      <c r="E41" s="26" t="s">
        <v>72</v>
      </c>
      <c r="F41" s="45"/>
      <c r="G41" s="26" t="s">
        <v>72</v>
      </c>
      <c r="H41" s="26"/>
      <c r="I41" s="26" t="s">
        <v>72</v>
      </c>
      <c r="J41" s="26"/>
      <c r="K41" s="26" t="s">
        <v>72</v>
      </c>
      <c r="L41" s="26"/>
      <c r="M41" s="26" t="s">
        <v>72</v>
      </c>
      <c r="N41" s="26"/>
      <c r="O41" s="26" t="s">
        <v>72</v>
      </c>
      <c r="P41" s="26"/>
      <c r="Q41" s="26" t="s">
        <v>72</v>
      </c>
      <c r="R41" s="26"/>
      <c r="S41" s="26" t="s">
        <v>72</v>
      </c>
      <c r="T41" s="26"/>
      <c r="U41" s="26" t="s">
        <v>72</v>
      </c>
      <c r="V41" s="26"/>
      <c r="W41" s="26" t="s">
        <v>72</v>
      </c>
      <c r="X41" s="26"/>
      <c r="Y41" s="26" t="s">
        <v>72</v>
      </c>
      <c r="Z41" s="26"/>
      <c r="AA41" s="26" t="s">
        <v>72</v>
      </c>
      <c r="AB41" s="26"/>
      <c r="AC41" s="26" t="s">
        <v>72</v>
      </c>
      <c r="AD41" s="26"/>
      <c r="AE41" s="26" t="s">
        <v>72</v>
      </c>
      <c r="AF41" s="26"/>
      <c r="AG41" s="26" t="s">
        <v>72</v>
      </c>
      <c r="AH41" s="26"/>
      <c r="AI41" s="26" t="s">
        <v>72</v>
      </c>
      <c r="AJ41" s="26"/>
      <c r="AK41" s="26" t="s">
        <v>72</v>
      </c>
      <c r="AL41" s="26"/>
      <c r="AM41" s="26" t="s">
        <v>72</v>
      </c>
      <c r="AN41" s="26"/>
      <c r="AO41" s="26" t="s">
        <v>72</v>
      </c>
      <c r="AP41" s="26"/>
      <c r="AQ41" s="26" t="s">
        <v>72</v>
      </c>
      <c r="AR41" s="26"/>
      <c r="AS41" s="26" t="s">
        <v>72</v>
      </c>
      <c r="AT41" s="26"/>
      <c r="AU41" s="26" t="s">
        <v>72</v>
      </c>
      <c r="AV41" s="26"/>
      <c r="AW41" s="26" t="s">
        <v>72</v>
      </c>
      <c r="AX41" s="26"/>
      <c r="AY41" s="26" t="s">
        <v>72</v>
      </c>
      <c r="AZ41" s="26"/>
      <c r="BA41" s="26" t="s">
        <v>72</v>
      </c>
      <c r="BB41" s="26"/>
      <c r="BC41" s="26" t="s">
        <v>72</v>
      </c>
      <c r="BD41" s="26"/>
      <c r="BE41" s="26" t="s">
        <v>72</v>
      </c>
      <c r="BF41" s="26"/>
      <c r="BG41" s="26" t="s">
        <v>72</v>
      </c>
      <c r="BH41" s="26"/>
      <c r="BI41" s="26" t="s">
        <v>72</v>
      </c>
      <c r="BJ41" s="26"/>
      <c r="BK41" s="26" t="s">
        <v>72</v>
      </c>
      <c r="BL41" s="26"/>
      <c r="BM41" s="26" t="s">
        <v>72</v>
      </c>
      <c r="BN41" s="26"/>
      <c r="BO41" s="26" t="s">
        <v>72</v>
      </c>
      <c r="BP41" s="26"/>
      <c r="BQ41" s="26" t="s">
        <v>72</v>
      </c>
      <c r="BR41" s="26"/>
      <c r="BS41" s="26" t="s">
        <v>72</v>
      </c>
      <c r="BT41" s="26"/>
      <c r="BU41" s="26" t="s">
        <v>72</v>
      </c>
      <c r="BV41" s="26"/>
      <c r="BW41" s="26" t="s">
        <v>72</v>
      </c>
      <c r="BX41" s="26"/>
      <c r="BY41" s="26" t="s">
        <v>72</v>
      </c>
      <c r="BZ41" s="26"/>
      <c r="CA41" s="26" t="s">
        <v>72</v>
      </c>
      <c r="CB41" s="26"/>
      <c r="CC41" s="26" t="s">
        <v>72</v>
      </c>
      <c r="CD41" s="26"/>
      <c r="CE41" s="26" t="s">
        <v>72</v>
      </c>
      <c r="CF41" s="26"/>
      <c r="CG41" s="26" t="s">
        <v>72</v>
      </c>
      <c r="CH41" s="26"/>
      <c r="CI41" s="26" t="s">
        <v>72</v>
      </c>
      <c r="CJ41" s="26"/>
      <c r="CK41" s="26" t="s">
        <v>1417</v>
      </c>
      <c r="CL41" s="26"/>
      <c r="CM41" s="26" t="s">
        <v>72</v>
      </c>
      <c r="CN41" s="26"/>
      <c r="CO41" s="26" t="s">
        <v>72</v>
      </c>
      <c r="CP41" s="26"/>
      <c r="CQ41" s="26" t="s">
        <v>72</v>
      </c>
      <c r="CR41" s="26"/>
      <c r="CS41" s="26" t="s">
        <v>72</v>
      </c>
      <c r="CT41" s="26"/>
      <c r="CU41" s="26" t="s">
        <v>72</v>
      </c>
      <c r="CV41" s="26"/>
      <c r="CW41" s="26"/>
    </row>
    <row r="42" spans="2:101" x14ac:dyDescent="0.25">
      <c r="B42" s="39">
        <f>_xlfn.CEILING.MATH(B43+Parameters!$K$9/2,0.001)</f>
        <v>1498.067</v>
      </c>
      <c r="C42" s="83"/>
      <c r="D42" s="26" t="s">
        <v>72</v>
      </c>
      <c r="E42" s="26"/>
      <c r="F42" s="45" t="s">
        <v>72</v>
      </c>
      <c r="G42" s="26"/>
      <c r="H42" s="26" t="s">
        <v>72</v>
      </c>
      <c r="I42" s="26"/>
      <c r="J42" s="26" t="s">
        <v>1327</v>
      </c>
      <c r="K42" s="26"/>
      <c r="L42" s="26" t="s">
        <v>1327</v>
      </c>
      <c r="M42" s="26"/>
      <c r="N42" s="26" t="s">
        <v>1327</v>
      </c>
      <c r="O42" s="26"/>
      <c r="P42" s="26" t="s">
        <v>1327</v>
      </c>
      <c r="Q42" s="26"/>
      <c r="R42" s="26" t="s">
        <v>1327</v>
      </c>
      <c r="S42" s="26"/>
      <c r="T42" s="26" t="s">
        <v>1327</v>
      </c>
      <c r="U42" s="26"/>
      <c r="V42" s="26" t="s">
        <v>1327</v>
      </c>
      <c r="W42" s="26"/>
      <c r="X42" s="26" t="s">
        <v>1327</v>
      </c>
      <c r="Y42" s="26"/>
      <c r="Z42" s="26" t="s">
        <v>1327</v>
      </c>
      <c r="AA42" s="26"/>
      <c r="AB42" s="26" t="s">
        <v>1327</v>
      </c>
      <c r="AC42" s="26"/>
      <c r="AD42" s="26" t="s">
        <v>1327</v>
      </c>
      <c r="AE42" s="26"/>
      <c r="AF42" s="26" t="s">
        <v>1327</v>
      </c>
      <c r="AG42" s="26"/>
      <c r="AH42" s="26" t="s">
        <v>1327</v>
      </c>
      <c r="AI42" s="26"/>
      <c r="AJ42" s="26" t="s">
        <v>1327</v>
      </c>
      <c r="AK42" s="26"/>
      <c r="AL42" s="26" t="s">
        <v>1327</v>
      </c>
      <c r="AM42" s="26"/>
      <c r="AN42" s="26" t="s">
        <v>1327</v>
      </c>
      <c r="AO42" s="26"/>
      <c r="AP42" s="26" t="s">
        <v>1327</v>
      </c>
      <c r="AQ42" s="26"/>
      <c r="AR42" s="26" t="s">
        <v>1327</v>
      </c>
      <c r="AS42" s="26"/>
      <c r="AT42" s="26" t="s">
        <v>1327</v>
      </c>
      <c r="AU42" s="26"/>
      <c r="AV42" s="26" t="s">
        <v>1327</v>
      </c>
      <c r="AW42" s="26"/>
      <c r="AX42" s="26" t="s">
        <v>1327</v>
      </c>
      <c r="AY42" s="26"/>
      <c r="AZ42" s="26" t="s">
        <v>1327</v>
      </c>
      <c r="BA42" s="26"/>
      <c r="BB42" s="26" t="s">
        <v>1327</v>
      </c>
      <c r="BC42" s="26"/>
      <c r="BD42" s="26" t="s">
        <v>1327</v>
      </c>
      <c r="BE42" s="26"/>
      <c r="BF42" s="26" t="s">
        <v>1327</v>
      </c>
      <c r="BG42" s="26"/>
      <c r="BH42" s="26" t="s">
        <v>1327</v>
      </c>
      <c r="BI42" s="26"/>
      <c r="BJ42" s="26" t="s">
        <v>1327</v>
      </c>
      <c r="BK42" s="26"/>
      <c r="BL42" s="26" t="s">
        <v>1327</v>
      </c>
      <c r="BM42" s="26"/>
      <c r="BN42" s="26" t="s">
        <v>1327</v>
      </c>
      <c r="BO42" s="26"/>
      <c r="BP42" s="26" t="s">
        <v>1327</v>
      </c>
      <c r="BQ42" s="26"/>
      <c r="BR42" s="26" t="s">
        <v>1327</v>
      </c>
      <c r="BS42" s="26"/>
      <c r="BT42" s="26" t="s">
        <v>1327</v>
      </c>
      <c r="BU42" s="26"/>
      <c r="BV42" s="26" t="s">
        <v>1327</v>
      </c>
      <c r="BW42" s="26"/>
      <c r="BX42" s="26" t="s">
        <v>1327</v>
      </c>
      <c r="BY42" s="26"/>
      <c r="BZ42" s="26" t="s">
        <v>1327</v>
      </c>
      <c r="CA42" s="26"/>
      <c r="CB42" s="26" t="s">
        <v>1327</v>
      </c>
      <c r="CC42" s="26"/>
      <c r="CD42" s="26" t="s">
        <v>1327</v>
      </c>
      <c r="CE42" s="26"/>
      <c r="CF42" s="26" t="s">
        <v>1327</v>
      </c>
      <c r="CG42" s="26"/>
      <c r="CH42" s="26" t="s">
        <v>1327</v>
      </c>
      <c r="CI42" s="26"/>
      <c r="CJ42" s="26" t="s">
        <v>1327</v>
      </c>
      <c r="CK42" s="26"/>
      <c r="CL42" s="26" t="s">
        <v>1417</v>
      </c>
      <c r="CM42" s="2"/>
      <c r="CN42" s="26" t="s">
        <v>1327</v>
      </c>
      <c r="CO42" s="26"/>
      <c r="CP42" s="26" t="s">
        <v>1327</v>
      </c>
      <c r="CQ42" s="26"/>
      <c r="CR42" s="56" t="s">
        <v>1327</v>
      </c>
      <c r="CS42" s="26"/>
      <c r="CT42" s="26" t="s">
        <v>1327</v>
      </c>
      <c r="CU42" s="26"/>
      <c r="CV42" s="26" t="s">
        <v>1327</v>
      </c>
      <c r="CW42" s="26"/>
    </row>
    <row r="43" spans="2:101" x14ac:dyDescent="0.25">
      <c r="B43" s="39">
        <f>_xlfn.CEILING.MATH(B44+Parameters!$K$9/2,0.001)</f>
        <v>1474.944</v>
      </c>
      <c r="C43" s="83"/>
      <c r="D43" s="26"/>
      <c r="E43" s="26" t="s">
        <v>72</v>
      </c>
      <c r="F43" s="45"/>
      <c r="G43" s="26" t="s">
        <v>72</v>
      </c>
      <c r="H43" s="26"/>
      <c r="I43" s="26" t="s">
        <v>72</v>
      </c>
      <c r="J43" s="26"/>
      <c r="K43" s="26" t="s">
        <v>72</v>
      </c>
      <c r="L43" s="26"/>
      <c r="M43" s="26" t="s">
        <v>72</v>
      </c>
      <c r="N43" s="26"/>
      <c r="O43" s="26" t="s">
        <v>72</v>
      </c>
      <c r="P43" s="26"/>
      <c r="Q43" s="26" t="s">
        <v>72</v>
      </c>
      <c r="R43" s="26"/>
      <c r="S43" s="26" t="s">
        <v>72</v>
      </c>
      <c r="T43" s="26"/>
      <c r="U43" s="26" t="s">
        <v>72</v>
      </c>
      <c r="V43" s="26"/>
      <c r="W43" s="26" t="s">
        <v>72</v>
      </c>
      <c r="X43" s="26"/>
      <c r="Y43" s="26" t="s">
        <v>72</v>
      </c>
      <c r="Z43" s="26"/>
      <c r="AA43" s="26" t="s">
        <v>72</v>
      </c>
      <c r="AB43" s="26"/>
      <c r="AC43" s="26" t="s">
        <v>72</v>
      </c>
      <c r="AD43" s="26"/>
      <c r="AE43" s="26" t="s">
        <v>72</v>
      </c>
      <c r="AF43" s="26"/>
      <c r="AG43" s="26" t="s">
        <v>72</v>
      </c>
      <c r="AH43" s="26"/>
      <c r="AI43" s="26" t="s">
        <v>72</v>
      </c>
      <c r="AJ43" s="26"/>
      <c r="AK43" s="26" t="s">
        <v>72</v>
      </c>
      <c r="AL43" s="26"/>
      <c r="AM43" s="26" t="s">
        <v>72</v>
      </c>
      <c r="AN43" s="26"/>
      <c r="AO43" s="26" t="s">
        <v>72</v>
      </c>
      <c r="AP43" s="26"/>
      <c r="AQ43" s="26" t="s">
        <v>72</v>
      </c>
      <c r="AR43" s="26"/>
      <c r="AS43" s="26" t="s">
        <v>72</v>
      </c>
      <c r="AT43" s="26"/>
      <c r="AU43" s="26" t="s">
        <v>72</v>
      </c>
      <c r="AV43" s="26"/>
      <c r="AW43" s="26" t="s">
        <v>72</v>
      </c>
      <c r="AX43" s="26"/>
      <c r="AY43" s="26" t="s">
        <v>72</v>
      </c>
      <c r="AZ43" s="26"/>
      <c r="BA43" s="26" t="s">
        <v>72</v>
      </c>
      <c r="BB43" s="26"/>
      <c r="BC43" s="26" t="s">
        <v>72</v>
      </c>
      <c r="BD43" s="26"/>
      <c r="BE43" s="26" t="s">
        <v>72</v>
      </c>
      <c r="BF43" s="26"/>
      <c r="BG43" s="26" t="s">
        <v>72</v>
      </c>
      <c r="BH43" s="26"/>
      <c r="BI43" s="26" t="s">
        <v>72</v>
      </c>
      <c r="BJ43" s="26"/>
      <c r="BK43" s="26" t="s">
        <v>72</v>
      </c>
      <c r="BL43" s="26"/>
      <c r="BM43" s="26" t="s">
        <v>72</v>
      </c>
      <c r="BN43" s="26"/>
      <c r="BO43" s="26" t="s">
        <v>72</v>
      </c>
      <c r="BP43" s="26"/>
      <c r="BQ43" s="26" t="s">
        <v>72</v>
      </c>
      <c r="BR43" s="26"/>
      <c r="BS43" s="26" t="s">
        <v>72</v>
      </c>
      <c r="BT43" s="26"/>
      <c r="BU43" s="26" t="s">
        <v>72</v>
      </c>
      <c r="BV43" s="26"/>
      <c r="BW43" s="26" t="s">
        <v>72</v>
      </c>
      <c r="BX43" s="26"/>
      <c r="BY43" s="26" t="s">
        <v>72</v>
      </c>
      <c r="BZ43" s="26"/>
      <c r="CA43" s="26" t="s">
        <v>72</v>
      </c>
      <c r="CB43" s="26"/>
      <c r="CC43" s="26" t="s">
        <v>72</v>
      </c>
      <c r="CD43" s="26"/>
      <c r="CE43" s="26" t="s">
        <v>72</v>
      </c>
      <c r="CF43" s="26"/>
      <c r="CG43" s="26" t="s">
        <v>72</v>
      </c>
      <c r="CH43" s="26"/>
      <c r="CI43" s="26" t="s">
        <v>72</v>
      </c>
      <c r="CJ43" s="26"/>
      <c r="CK43" s="26" t="s">
        <v>1417</v>
      </c>
      <c r="CL43" s="26"/>
      <c r="CM43" s="26" t="s">
        <v>1417</v>
      </c>
      <c r="CN43" s="26"/>
      <c r="CO43" s="26" t="s">
        <v>72</v>
      </c>
      <c r="CP43" s="26"/>
      <c r="CQ43" s="26" t="s">
        <v>72</v>
      </c>
      <c r="CR43" s="26"/>
      <c r="CS43" s="26" t="s">
        <v>72</v>
      </c>
      <c r="CT43" s="26"/>
      <c r="CU43" s="26" t="s">
        <v>72</v>
      </c>
      <c r="CV43" s="26"/>
      <c r="CW43" s="26"/>
    </row>
    <row r="44" spans="2:101" x14ac:dyDescent="0.25">
      <c r="B44" s="39">
        <f>_xlfn.CEILING.MATH(B45+Parameters!$K$9/2,0.001)</f>
        <v>1451.8210000000001</v>
      </c>
      <c r="C44" s="83"/>
      <c r="D44" s="26" t="s">
        <v>72</v>
      </c>
      <c r="E44" s="26"/>
      <c r="F44" s="45" t="s">
        <v>72</v>
      </c>
      <c r="G44" s="26"/>
      <c r="H44" s="26" t="s">
        <v>72</v>
      </c>
      <c r="I44" s="26"/>
      <c r="J44" s="26" t="s">
        <v>1327</v>
      </c>
      <c r="K44" s="26"/>
      <c r="L44" s="26" t="s">
        <v>1327</v>
      </c>
      <c r="M44" s="26"/>
      <c r="N44" s="26" t="s">
        <v>1327</v>
      </c>
      <c r="O44" s="26"/>
      <c r="P44" s="26" t="s">
        <v>1327</v>
      </c>
      <c r="Q44" s="26"/>
      <c r="R44" s="26" t="s">
        <v>1327</v>
      </c>
      <c r="S44" s="26"/>
      <c r="T44" s="26" t="s">
        <v>1327</v>
      </c>
      <c r="U44" s="26"/>
      <c r="V44" s="26" t="s">
        <v>1327</v>
      </c>
      <c r="W44" s="26"/>
      <c r="X44" s="26" t="s">
        <v>1327</v>
      </c>
      <c r="Y44" s="26"/>
      <c r="Z44" s="26" t="s">
        <v>1327</v>
      </c>
      <c r="AA44" s="26"/>
      <c r="AB44" s="26" t="s">
        <v>1327</v>
      </c>
      <c r="AC44" s="26"/>
      <c r="AD44" s="26" t="s">
        <v>1327</v>
      </c>
      <c r="AE44" s="26"/>
      <c r="AF44" s="26" t="s">
        <v>1327</v>
      </c>
      <c r="AG44" s="26"/>
      <c r="AH44" s="26" t="s">
        <v>1327</v>
      </c>
      <c r="AI44" s="26"/>
      <c r="AJ44" s="26" t="s">
        <v>1327</v>
      </c>
      <c r="AK44" s="26"/>
      <c r="AL44" s="26" t="s">
        <v>1327</v>
      </c>
      <c r="AM44" s="26"/>
      <c r="AN44" s="26" t="s">
        <v>1327</v>
      </c>
      <c r="AO44" s="26"/>
      <c r="AP44" s="26" t="s">
        <v>1327</v>
      </c>
      <c r="AQ44" s="26"/>
      <c r="AR44" s="26" t="s">
        <v>1327</v>
      </c>
      <c r="AS44" s="26"/>
      <c r="AT44" s="26" t="s">
        <v>1327</v>
      </c>
      <c r="AU44" s="26"/>
      <c r="AV44" s="26" t="s">
        <v>1327</v>
      </c>
      <c r="AW44" s="26"/>
      <c r="AX44" s="26" t="s">
        <v>1327</v>
      </c>
      <c r="AY44" s="26"/>
      <c r="AZ44" s="26" t="s">
        <v>1327</v>
      </c>
      <c r="BA44" s="26"/>
      <c r="BB44" s="26" t="s">
        <v>1327</v>
      </c>
      <c r="BC44" s="26"/>
      <c r="BD44" s="26" t="s">
        <v>1327</v>
      </c>
      <c r="BE44" s="26"/>
      <c r="BF44" s="26" t="s">
        <v>1327</v>
      </c>
      <c r="BG44" s="26"/>
      <c r="BH44" s="26" t="s">
        <v>1327</v>
      </c>
      <c r="BI44" s="26"/>
      <c r="BJ44" s="26" t="s">
        <v>1327</v>
      </c>
      <c r="BK44" s="26"/>
      <c r="BL44" s="26" t="s">
        <v>1327</v>
      </c>
      <c r="BM44" s="26"/>
      <c r="BN44" s="26" t="s">
        <v>1327</v>
      </c>
      <c r="BO44" s="26"/>
      <c r="BP44" s="26" t="s">
        <v>1327</v>
      </c>
      <c r="BQ44" s="26"/>
      <c r="BR44" s="26" t="s">
        <v>1327</v>
      </c>
      <c r="BS44" s="26"/>
      <c r="BT44" s="26" t="s">
        <v>1327</v>
      </c>
      <c r="BU44" s="26"/>
      <c r="BV44" s="26" t="s">
        <v>1327</v>
      </c>
      <c r="BW44" s="26"/>
      <c r="BX44" s="26" t="s">
        <v>1327</v>
      </c>
      <c r="BY44" s="26"/>
      <c r="BZ44" s="26" t="s">
        <v>1327</v>
      </c>
      <c r="CA44" s="26"/>
      <c r="CB44" s="26" t="s">
        <v>1327</v>
      </c>
      <c r="CC44" s="26"/>
      <c r="CD44" s="26" t="s">
        <v>1327</v>
      </c>
      <c r="CE44" s="26"/>
      <c r="CF44" s="26" t="s">
        <v>73</v>
      </c>
      <c r="CG44" s="26"/>
      <c r="CH44" s="26" t="s">
        <v>73</v>
      </c>
      <c r="CI44" s="26"/>
      <c r="CJ44" s="26" t="s">
        <v>1327</v>
      </c>
      <c r="CK44" s="26"/>
      <c r="CL44" s="56" t="s">
        <v>1327</v>
      </c>
      <c r="CM44" s="2"/>
      <c r="CN44" s="26" t="s">
        <v>1327</v>
      </c>
      <c r="CO44" s="26"/>
      <c r="CP44" s="26" t="s">
        <v>1327</v>
      </c>
      <c r="CQ44" s="26"/>
      <c r="CR44" s="56" t="s">
        <v>1327</v>
      </c>
      <c r="CS44" s="26"/>
      <c r="CT44" s="26" t="s">
        <v>1327</v>
      </c>
      <c r="CU44" s="26"/>
      <c r="CV44" s="26" t="s">
        <v>1327</v>
      </c>
      <c r="CW44" s="26"/>
    </row>
    <row r="45" spans="2:101" x14ac:dyDescent="0.25">
      <c r="B45" s="39">
        <f>_xlfn.CEILING.MATH(B46+Parameters!$K$9/2,0.001)</f>
        <v>1428.6980000000001</v>
      </c>
      <c r="C45" s="83"/>
      <c r="D45" s="26"/>
      <c r="E45" s="26" t="s">
        <v>72</v>
      </c>
      <c r="F45" s="45"/>
      <c r="G45" s="26" t="s">
        <v>72</v>
      </c>
      <c r="H45" s="26"/>
      <c r="I45" s="26" t="s">
        <v>72</v>
      </c>
      <c r="J45" s="26"/>
      <c r="K45" s="26" t="s">
        <v>72</v>
      </c>
      <c r="L45" s="26"/>
      <c r="M45" s="26" t="s">
        <v>72</v>
      </c>
      <c r="N45" s="26"/>
      <c r="O45" s="26" t="s">
        <v>72</v>
      </c>
      <c r="P45" s="26"/>
      <c r="Q45" s="26" t="s">
        <v>72</v>
      </c>
      <c r="R45" s="26"/>
      <c r="S45" s="26" t="s">
        <v>72</v>
      </c>
      <c r="T45" s="26"/>
      <c r="U45" s="26" t="s">
        <v>72</v>
      </c>
      <c r="V45" s="26"/>
      <c r="W45" s="26" t="s">
        <v>72</v>
      </c>
      <c r="X45" s="26"/>
      <c r="Y45" s="26" t="s">
        <v>72</v>
      </c>
      <c r="Z45" s="26"/>
      <c r="AA45" s="26" t="s">
        <v>72</v>
      </c>
      <c r="AB45" s="26"/>
      <c r="AC45" s="26" t="s">
        <v>72</v>
      </c>
      <c r="AD45" s="26"/>
      <c r="AE45" s="26" t="s">
        <v>72</v>
      </c>
      <c r="AF45" s="26"/>
      <c r="AG45" s="26" t="s">
        <v>72</v>
      </c>
      <c r="AH45" s="26"/>
      <c r="AI45" s="26" t="s">
        <v>72</v>
      </c>
      <c r="AJ45" s="26"/>
      <c r="AK45" s="26" t="s">
        <v>72</v>
      </c>
      <c r="AL45" s="26"/>
      <c r="AM45" s="26" t="s">
        <v>72</v>
      </c>
      <c r="AN45" s="26"/>
      <c r="AO45" s="26" t="s">
        <v>72</v>
      </c>
      <c r="AP45" s="26"/>
      <c r="AQ45" s="26" t="s">
        <v>72</v>
      </c>
      <c r="AR45" s="26"/>
      <c r="AS45" s="26" t="s">
        <v>72</v>
      </c>
      <c r="AT45" s="26"/>
      <c r="AU45" s="26" t="s">
        <v>72</v>
      </c>
      <c r="AV45" s="26"/>
      <c r="AW45" s="26" t="s">
        <v>72</v>
      </c>
      <c r="AX45" s="26"/>
      <c r="AY45" s="26" t="s">
        <v>72</v>
      </c>
      <c r="AZ45" s="26"/>
      <c r="BA45" s="26" t="s">
        <v>72</v>
      </c>
      <c r="BB45" s="26"/>
      <c r="BC45" s="26" t="s">
        <v>72</v>
      </c>
      <c r="BD45" s="26"/>
      <c r="BE45" s="26" t="s">
        <v>72</v>
      </c>
      <c r="BF45" s="26"/>
      <c r="BG45" s="26" t="s">
        <v>72</v>
      </c>
      <c r="BH45" s="26"/>
      <c r="BI45" s="26" t="s">
        <v>72</v>
      </c>
      <c r="BJ45" s="26"/>
      <c r="BK45" s="26" t="s">
        <v>72</v>
      </c>
      <c r="BL45" s="26"/>
      <c r="BM45" s="26" t="s">
        <v>72</v>
      </c>
      <c r="BN45" s="26"/>
      <c r="BO45" s="26" t="s">
        <v>72</v>
      </c>
      <c r="BP45" s="26"/>
      <c r="BQ45" s="26" t="s">
        <v>72</v>
      </c>
      <c r="BR45" s="26"/>
      <c r="BS45" s="26" t="s">
        <v>72</v>
      </c>
      <c r="BT45" s="26"/>
      <c r="BU45" s="26" t="s">
        <v>72</v>
      </c>
      <c r="BV45" s="26"/>
      <c r="BW45" s="26" t="s">
        <v>72</v>
      </c>
      <c r="BX45" s="26"/>
      <c r="BY45" s="26" t="s">
        <v>72</v>
      </c>
      <c r="BZ45" s="26"/>
      <c r="CA45" s="26" t="s">
        <v>72</v>
      </c>
      <c r="CB45" s="26"/>
      <c r="CC45" s="26" t="s">
        <v>72</v>
      </c>
      <c r="CD45" s="26"/>
      <c r="CE45" s="26" t="s">
        <v>1416</v>
      </c>
      <c r="CF45" s="26"/>
      <c r="CG45" s="26" t="s">
        <v>73</v>
      </c>
      <c r="CH45" s="26"/>
      <c r="CI45" s="26" t="s">
        <v>72</v>
      </c>
      <c r="CJ45" s="26"/>
      <c r="CK45" s="26" t="s">
        <v>72</v>
      </c>
      <c r="CL45" s="26"/>
      <c r="CM45" s="26" t="s">
        <v>72</v>
      </c>
      <c r="CN45" s="26"/>
      <c r="CO45" s="26" t="s">
        <v>72</v>
      </c>
      <c r="CP45" s="26"/>
      <c r="CQ45" s="26" t="s">
        <v>72</v>
      </c>
      <c r="CR45" s="26"/>
      <c r="CS45" s="26" t="s">
        <v>72</v>
      </c>
      <c r="CT45" s="26"/>
      <c r="CU45" s="26" t="s">
        <v>72</v>
      </c>
      <c r="CV45" s="26"/>
      <c r="CW45" s="26"/>
    </row>
    <row r="46" spans="2:101" x14ac:dyDescent="0.25">
      <c r="B46" s="39">
        <f>_xlfn.CEILING.MATH(B47+Parameters!$K$9/2,0.001)</f>
        <v>1405.575</v>
      </c>
      <c r="C46" s="83"/>
      <c r="D46" s="26" t="s">
        <v>72</v>
      </c>
      <c r="E46" s="26"/>
      <c r="F46" s="45" t="s">
        <v>72</v>
      </c>
      <c r="G46" s="26"/>
      <c r="H46" s="26" t="s">
        <v>72</v>
      </c>
      <c r="I46" s="26"/>
      <c r="J46" s="26" t="s">
        <v>1327</v>
      </c>
      <c r="K46" s="26"/>
      <c r="L46" s="26" t="s">
        <v>1327</v>
      </c>
      <c r="M46" s="26"/>
      <c r="N46" s="26" t="s">
        <v>1327</v>
      </c>
      <c r="O46" s="26"/>
      <c r="P46" s="26" t="s">
        <v>1327</v>
      </c>
      <c r="Q46" s="26"/>
      <c r="R46" s="26" t="s">
        <v>1327</v>
      </c>
      <c r="S46" s="26"/>
      <c r="T46" s="26" t="s">
        <v>1327</v>
      </c>
      <c r="U46" s="26"/>
      <c r="V46" s="26" t="s">
        <v>1327</v>
      </c>
      <c r="W46" s="26"/>
      <c r="X46" s="26" t="s">
        <v>1327</v>
      </c>
      <c r="Y46" s="26"/>
      <c r="Z46" s="26" t="s">
        <v>1327</v>
      </c>
      <c r="AA46" s="26"/>
      <c r="AB46" s="26" t="s">
        <v>1327</v>
      </c>
      <c r="AC46" s="26"/>
      <c r="AD46" s="26" t="s">
        <v>1327</v>
      </c>
      <c r="AE46" s="26"/>
      <c r="AF46" s="26" t="s">
        <v>1327</v>
      </c>
      <c r="AG46" s="26"/>
      <c r="AH46" s="26" t="s">
        <v>1327</v>
      </c>
      <c r="AI46" s="26"/>
      <c r="AJ46" s="26" t="s">
        <v>1327</v>
      </c>
      <c r="AK46" s="26"/>
      <c r="AL46" s="26" t="s">
        <v>1327</v>
      </c>
      <c r="AM46" s="26"/>
      <c r="AN46" s="26" t="s">
        <v>1327</v>
      </c>
      <c r="AO46" s="26"/>
      <c r="AP46" s="26" t="s">
        <v>1327</v>
      </c>
      <c r="AQ46" s="26"/>
      <c r="AR46" s="26" t="s">
        <v>1327</v>
      </c>
      <c r="AS46" s="26"/>
      <c r="AT46" s="26" t="s">
        <v>1327</v>
      </c>
      <c r="AU46" s="26"/>
      <c r="AV46" s="26" t="s">
        <v>1327</v>
      </c>
      <c r="AW46" s="26"/>
      <c r="AX46" s="26" t="s">
        <v>1327</v>
      </c>
      <c r="AY46" s="26"/>
      <c r="AZ46" s="26" t="s">
        <v>1327</v>
      </c>
      <c r="BA46" s="26"/>
      <c r="BB46" s="26" t="s">
        <v>1327</v>
      </c>
      <c r="BC46" s="26"/>
      <c r="BD46" s="26" t="s">
        <v>1327</v>
      </c>
      <c r="BE46" s="26"/>
      <c r="BF46" s="26" t="s">
        <v>1327</v>
      </c>
      <c r="BG46" s="26"/>
      <c r="BH46" s="26" t="s">
        <v>1327</v>
      </c>
      <c r="BI46" s="26"/>
      <c r="BJ46" s="26" t="s">
        <v>1327</v>
      </c>
      <c r="BK46" s="26"/>
      <c r="BL46" s="26" t="s">
        <v>1327</v>
      </c>
      <c r="BM46" s="26"/>
      <c r="BN46" s="26" t="s">
        <v>1327</v>
      </c>
      <c r="BO46" s="26"/>
      <c r="BP46" s="26" t="s">
        <v>1327</v>
      </c>
      <c r="BQ46" s="26"/>
      <c r="BR46" s="26" t="s">
        <v>1327</v>
      </c>
      <c r="BS46" s="26"/>
      <c r="BT46" s="26" t="s">
        <v>1327</v>
      </c>
      <c r="BU46" s="26"/>
      <c r="BV46" s="26" t="s">
        <v>1327</v>
      </c>
      <c r="BW46" s="26"/>
      <c r="BX46" s="26" t="s">
        <v>1327</v>
      </c>
      <c r="BY46" s="26"/>
      <c r="BZ46" s="26" t="s">
        <v>1327</v>
      </c>
      <c r="CA46" s="26"/>
      <c r="CB46" s="26" t="s">
        <v>1327</v>
      </c>
      <c r="CC46" s="26"/>
      <c r="CD46" s="26" t="s">
        <v>1327</v>
      </c>
      <c r="CE46" s="26"/>
      <c r="CF46" s="26" t="s">
        <v>73</v>
      </c>
      <c r="CG46" s="26"/>
      <c r="CH46" s="26" t="s">
        <v>73</v>
      </c>
      <c r="CI46" s="26"/>
      <c r="CJ46" s="26" t="s">
        <v>1327</v>
      </c>
      <c r="CK46" s="26"/>
      <c r="CL46" s="56" t="s">
        <v>1327</v>
      </c>
      <c r="CM46" s="2"/>
      <c r="CN46" s="26" t="s">
        <v>1327</v>
      </c>
      <c r="CO46" s="26"/>
      <c r="CP46" s="26" t="s">
        <v>1327</v>
      </c>
      <c r="CQ46" s="26"/>
      <c r="CR46" s="56" t="s">
        <v>1327</v>
      </c>
      <c r="CS46" s="26"/>
      <c r="CT46" s="26" t="s">
        <v>1327</v>
      </c>
      <c r="CU46" s="26"/>
      <c r="CV46" s="26" t="s">
        <v>1327</v>
      </c>
      <c r="CW46" s="26"/>
    </row>
    <row r="47" spans="2:101" x14ac:dyDescent="0.25">
      <c r="B47" s="39">
        <f>_xlfn.CEILING.MATH(B48+Parameters!$K$9/2,0.001)</f>
        <v>1382.452</v>
      </c>
      <c r="C47" s="83"/>
      <c r="D47" s="26"/>
      <c r="E47" s="26" t="s">
        <v>72</v>
      </c>
      <c r="F47" s="45"/>
      <c r="G47" s="26" t="s">
        <v>72</v>
      </c>
      <c r="H47" s="26"/>
      <c r="I47" s="26" t="s">
        <v>72</v>
      </c>
      <c r="J47" s="26"/>
      <c r="K47" s="26" t="s">
        <v>72</v>
      </c>
      <c r="L47" s="26"/>
      <c r="M47" s="26" t="s">
        <v>72</v>
      </c>
      <c r="N47" s="26"/>
      <c r="O47" s="26" t="s">
        <v>72</v>
      </c>
      <c r="P47" s="26"/>
      <c r="Q47" s="26" t="s">
        <v>72</v>
      </c>
      <c r="R47" s="26"/>
      <c r="S47" s="26" t="s">
        <v>72</v>
      </c>
      <c r="T47" s="26"/>
      <c r="U47" s="26" t="s">
        <v>72</v>
      </c>
      <c r="V47" s="26"/>
      <c r="W47" s="26" t="s">
        <v>72</v>
      </c>
      <c r="X47" s="26"/>
      <c r="Y47" s="26" t="s">
        <v>72</v>
      </c>
      <c r="Z47" s="26"/>
      <c r="AA47" s="26" t="s">
        <v>72</v>
      </c>
      <c r="AB47" s="26"/>
      <c r="AC47" s="26" t="s">
        <v>72</v>
      </c>
      <c r="AD47" s="26"/>
      <c r="AE47" s="26" t="s">
        <v>72</v>
      </c>
      <c r="AF47" s="26"/>
      <c r="AG47" s="26" t="s">
        <v>72</v>
      </c>
      <c r="AH47" s="26"/>
      <c r="AI47" s="26" t="s">
        <v>72</v>
      </c>
      <c r="AJ47" s="26"/>
      <c r="AK47" s="26" t="s">
        <v>72</v>
      </c>
      <c r="AL47" s="26"/>
      <c r="AM47" s="26" t="s">
        <v>72</v>
      </c>
      <c r="AN47" s="26"/>
      <c r="AO47" s="26" t="s">
        <v>72</v>
      </c>
      <c r="AP47" s="26"/>
      <c r="AQ47" s="26" t="s">
        <v>72</v>
      </c>
      <c r="AR47" s="26"/>
      <c r="AS47" s="26" t="s">
        <v>72</v>
      </c>
      <c r="AT47" s="26"/>
      <c r="AU47" s="26" t="s">
        <v>72</v>
      </c>
      <c r="AV47" s="26"/>
      <c r="AW47" s="26" t="s">
        <v>72</v>
      </c>
      <c r="AX47" s="26"/>
      <c r="AY47" s="26" t="s">
        <v>72</v>
      </c>
      <c r="AZ47" s="26"/>
      <c r="BA47" s="26" t="s">
        <v>72</v>
      </c>
      <c r="BB47" s="26"/>
      <c r="BC47" s="26" t="s">
        <v>72</v>
      </c>
      <c r="BD47" s="26"/>
      <c r="BE47" s="26" t="s">
        <v>72</v>
      </c>
      <c r="BF47" s="26"/>
      <c r="BG47" s="26" t="s">
        <v>72</v>
      </c>
      <c r="BH47" s="26"/>
      <c r="BI47" s="26" t="s">
        <v>72</v>
      </c>
      <c r="BJ47" s="26"/>
      <c r="BK47" s="26" t="s">
        <v>72</v>
      </c>
      <c r="BL47" s="26"/>
      <c r="BM47" s="26" t="s">
        <v>72</v>
      </c>
      <c r="BN47" s="26"/>
      <c r="BO47" s="26" t="s">
        <v>72</v>
      </c>
      <c r="BP47" s="26"/>
      <c r="BQ47" s="26" t="s">
        <v>72</v>
      </c>
      <c r="BR47" s="26"/>
      <c r="BS47" s="26" t="s">
        <v>72</v>
      </c>
      <c r="BT47" s="26"/>
      <c r="BU47" s="26" t="s">
        <v>72</v>
      </c>
      <c r="BV47" s="26"/>
      <c r="BW47" s="26" t="s">
        <v>72</v>
      </c>
      <c r="BX47" s="26"/>
      <c r="BY47" s="26" t="s">
        <v>72</v>
      </c>
      <c r="BZ47" s="26"/>
      <c r="CA47" s="26" t="s">
        <v>72</v>
      </c>
      <c r="CB47" s="26"/>
      <c r="CC47" s="26" t="s">
        <v>72</v>
      </c>
      <c r="CD47" s="26"/>
      <c r="CE47" s="26" t="s">
        <v>1416</v>
      </c>
      <c r="CF47" s="26"/>
      <c r="CG47" s="26" t="s">
        <v>72</v>
      </c>
      <c r="CH47" s="26"/>
      <c r="CI47" s="26" t="s">
        <v>72</v>
      </c>
      <c r="CJ47" s="26"/>
      <c r="CK47" s="26" t="s">
        <v>72</v>
      </c>
      <c r="CL47" s="26"/>
      <c r="CM47" s="26" t="s">
        <v>72</v>
      </c>
      <c r="CN47" s="26"/>
      <c r="CO47" s="26" t="s">
        <v>72</v>
      </c>
      <c r="CP47" s="26"/>
      <c r="CQ47" s="26" t="s">
        <v>72</v>
      </c>
      <c r="CR47" s="26"/>
      <c r="CS47" s="26" t="s">
        <v>72</v>
      </c>
      <c r="CT47" s="26"/>
      <c r="CU47" s="26" t="s">
        <v>72</v>
      </c>
      <c r="CV47" s="26"/>
      <c r="CW47" s="26"/>
    </row>
    <row r="48" spans="2:101" x14ac:dyDescent="0.25">
      <c r="B48" s="39">
        <f>_xlfn.CEILING.MATH(B49+Parameters!$K$9/2,0.001)</f>
        <v>1359.329</v>
      </c>
      <c r="C48" s="83"/>
      <c r="D48" s="26" t="s">
        <v>72</v>
      </c>
      <c r="E48" s="26"/>
      <c r="F48" s="45" t="s">
        <v>72</v>
      </c>
      <c r="G48" s="26"/>
      <c r="H48" s="26" t="s">
        <v>72</v>
      </c>
      <c r="I48" s="26"/>
      <c r="J48" s="26" t="s">
        <v>1327</v>
      </c>
      <c r="K48" s="26"/>
      <c r="L48" s="26" t="s">
        <v>1327</v>
      </c>
      <c r="M48" s="26"/>
      <c r="N48" s="26" t="s">
        <v>1327</v>
      </c>
      <c r="O48" s="26"/>
      <c r="P48" s="26" t="s">
        <v>1327</v>
      </c>
      <c r="Q48" s="26"/>
      <c r="R48" s="26" t="s">
        <v>1327</v>
      </c>
      <c r="S48" s="26"/>
      <c r="T48" s="26" t="s">
        <v>1327</v>
      </c>
      <c r="U48" s="26"/>
      <c r="V48" s="26" t="s">
        <v>1327</v>
      </c>
      <c r="W48" s="26"/>
      <c r="X48" s="26" t="s">
        <v>1327</v>
      </c>
      <c r="Y48" s="26"/>
      <c r="Z48" s="26" t="s">
        <v>1327</v>
      </c>
      <c r="AA48" s="26"/>
      <c r="AB48" s="26" t="s">
        <v>1327</v>
      </c>
      <c r="AC48" s="26"/>
      <c r="AD48" s="26" t="s">
        <v>1327</v>
      </c>
      <c r="AE48" s="26"/>
      <c r="AF48" s="26" t="s">
        <v>1327</v>
      </c>
      <c r="AG48" s="26"/>
      <c r="AH48" s="26" t="s">
        <v>1327</v>
      </c>
      <c r="AI48" s="26"/>
      <c r="AJ48" s="26" t="s">
        <v>1327</v>
      </c>
      <c r="AK48" s="26"/>
      <c r="AL48" s="26" t="s">
        <v>1327</v>
      </c>
      <c r="AM48" s="26"/>
      <c r="AN48" s="26" t="s">
        <v>1327</v>
      </c>
      <c r="AO48" s="26"/>
      <c r="AP48" s="26" t="s">
        <v>1327</v>
      </c>
      <c r="AQ48" s="26"/>
      <c r="AR48" s="26" t="s">
        <v>1327</v>
      </c>
      <c r="AS48" s="26"/>
      <c r="AT48" s="26" t="s">
        <v>1327</v>
      </c>
      <c r="AU48" s="26"/>
      <c r="AV48" s="26" t="s">
        <v>1327</v>
      </c>
      <c r="AW48" s="26"/>
      <c r="AX48" s="26" t="s">
        <v>1327</v>
      </c>
      <c r="AY48" s="26"/>
      <c r="AZ48" s="26" t="s">
        <v>1327</v>
      </c>
      <c r="BA48" s="26"/>
      <c r="BB48" s="26" t="s">
        <v>1327</v>
      </c>
      <c r="BC48" s="26"/>
      <c r="BD48" s="26" t="s">
        <v>1327</v>
      </c>
      <c r="BE48" s="26"/>
      <c r="BF48" s="26" t="s">
        <v>1327</v>
      </c>
      <c r="BG48" s="26"/>
      <c r="BH48" s="26" t="s">
        <v>1327</v>
      </c>
      <c r="BI48" s="26"/>
      <c r="BJ48" s="26" t="s">
        <v>1327</v>
      </c>
      <c r="BK48" s="26"/>
      <c r="BL48" s="26" t="s">
        <v>1327</v>
      </c>
      <c r="BM48" s="26"/>
      <c r="BN48" s="26" t="s">
        <v>1327</v>
      </c>
      <c r="BO48" s="26"/>
      <c r="BP48" s="26" t="s">
        <v>1327</v>
      </c>
      <c r="BQ48" s="26"/>
      <c r="BR48" s="26" t="s">
        <v>1327</v>
      </c>
      <c r="BS48" s="26"/>
      <c r="BT48" s="26" t="s">
        <v>1327</v>
      </c>
      <c r="BU48" s="26"/>
      <c r="BV48" s="26" t="s">
        <v>1327</v>
      </c>
      <c r="BW48" s="26"/>
      <c r="BX48" s="26" t="s">
        <v>1327</v>
      </c>
      <c r="BY48" s="26"/>
      <c r="BZ48" s="26" t="s">
        <v>1327</v>
      </c>
      <c r="CA48" s="26"/>
      <c r="CB48" s="26" t="s">
        <v>1327</v>
      </c>
      <c r="CC48" s="26"/>
      <c r="CD48" s="26" t="s">
        <v>1327</v>
      </c>
      <c r="CE48" s="26"/>
      <c r="CF48" s="26" t="s">
        <v>1327</v>
      </c>
      <c r="CG48" s="26"/>
      <c r="CH48" s="26" t="s">
        <v>1327</v>
      </c>
      <c r="CI48" s="26"/>
      <c r="CJ48" s="26" t="s">
        <v>1327</v>
      </c>
      <c r="CK48" s="26"/>
      <c r="CL48" s="26" t="s">
        <v>1327</v>
      </c>
      <c r="CM48" s="26"/>
      <c r="CN48" s="26" t="s">
        <v>1327</v>
      </c>
      <c r="CO48" s="26"/>
      <c r="CP48" s="26" t="s">
        <v>1327</v>
      </c>
      <c r="CQ48" s="26"/>
      <c r="CR48" s="26" t="s">
        <v>1327</v>
      </c>
      <c r="CS48" s="26"/>
      <c r="CT48" s="26" t="s">
        <v>1327</v>
      </c>
      <c r="CU48" s="26"/>
      <c r="CV48" s="26" t="s">
        <v>1327</v>
      </c>
      <c r="CW48" s="26"/>
    </row>
    <row r="49" spans="2:101" x14ac:dyDescent="0.25">
      <c r="B49" s="39">
        <f>_xlfn.CEILING.MATH(B50+Parameters!$K$9/2,0.001)</f>
        <v>1336.2060000000001</v>
      </c>
      <c r="C49" s="83"/>
      <c r="D49" s="26"/>
      <c r="E49" s="26" t="s">
        <v>72</v>
      </c>
      <c r="F49" s="45"/>
      <c r="G49" s="26" t="s">
        <v>72</v>
      </c>
      <c r="H49" s="26"/>
      <c r="I49" s="26" t="s">
        <v>72</v>
      </c>
      <c r="J49" s="26"/>
      <c r="K49" s="26" t="s">
        <v>72</v>
      </c>
      <c r="L49" s="26"/>
      <c r="M49" s="26" t="s">
        <v>72</v>
      </c>
      <c r="N49" s="26"/>
      <c r="O49" s="26" t="s">
        <v>72</v>
      </c>
      <c r="P49" s="26"/>
      <c r="Q49" s="26" t="s">
        <v>72</v>
      </c>
      <c r="R49" s="26"/>
      <c r="S49" s="26" t="s">
        <v>72</v>
      </c>
      <c r="T49" s="26"/>
      <c r="U49" s="26" t="s">
        <v>72</v>
      </c>
      <c r="V49" s="26"/>
      <c r="W49" s="26" t="s">
        <v>72</v>
      </c>
      <c r="X49" s="26"/>
      <c r="Y49" s="26" t="s">
        <v>72</v>
      </c>
      <c r="Z49" s="26"/>
      <c r="AA49" s="26" t="s">
        <v>72</v>
      </c>
      <c r="AB49" s="26"/>
      <c r="AC49" s="26" t="s">
        <v>72</v>
      </c>
      <c r="AD49" s="26"/>
      <c r="AE49" s="26" t="s">
        <v>72</v>
      </c>
      <c r="AF49" s="26"/>
      <c r="AG49" s="26" t="s">
        <v>72</v>
      </c>
      <c r="AH49" s="26"/>
      <c r="AI49" s="26" t="s">
        <v>72</v>
      </c>
      <c r="AJ49" s="26"/>
      <c r="AK49" s="26" t="s">
        <v>72</v>
      </c>
      <c r="AL49" s="26"/>
      <c r="AM49" s="26" t="s">
        <v>72</v>
      </c>
      <c r="AN49" s="26"/>
      <c r="AO49" s="26" t="s">
        <v>72</v>
      </c>
      <c r="AP49" s="26"/>
      <c r="AQ49" s="26" t="s">
        <v>72</v>
      </c>
      <c r="AR49" s="26"/>
      <c r="AS49" s="26" t="s">
        <v>72</v>
      </c>
      <c r="AT49" s="26"/>
      <c r="AU49" s="26" t="s">
        <v>72</v>
      </c>
      <c r="AV49" s="26"/>
      <c r="AW49" s="26" t="s">
        <v>72</v>
      </c>
      <c r="AX49" s="26"/>
      <c r="AY49" s="26" t="s">
        <v>72</v>
      </c>
      <c r="AZ49" s="26"/>
      <c r="BA49" s="26" t="s">
        <v>72</v>
      </c>
      <c r="BB49" s="26"/>
      <c r="BC49" s="26" t="s">
        <v>72</v>
      </c>
      <c r="BD49" s="26"/>
      <c r="BE49" s="26" t="s">
        <v>72</v>
      </c>
      <c r="BF49" s="26"/>
      <c r="BG49" s="26" t="s">
        <v>72</v>
      </c>
      <c r="BH49" s="26"/>
      <c r="BI49" s="26" t="s">
        <v>72</v>
      </c>
      <c r="BJ49" s="26"/>
      <c r="BK49" s="26" t="s">
        <v>72</v>
      </c>
      <c r="BL49" s="26"/>
      <c r="BM49" s="26" t="s">
        <v>72</v>
      </c>
      <c r="BN49" s="26"/>
      <c r="BO49" s="26" t="s">
        <v>72</v>
      </c>
      <c r="BP49" s="26"/>
      <c r="BQ49" s="26" t="s">
        <v>72</v>
      </c>
      <c r="BR49" s="26"/>
      <c r="BS49" s="26" t="s">
        <v>72</v>
      </c>
      <c r="BT49" s="26"/>
      <c r="BU49" s="26" t="s">
        <v>72</v>
      </c>
      <c r="BV49" s="26"/>
      <c r="BW49" s="26" t="s">
        <v>72</v>
      </c>
      <c r="BX49" s="26"/>
      <c r="BY49" s="26" t="s">
        <v>72</v>
      </c>
      <c r="BZ49" s="26"/>
      <c r="CA49" s="26" t="s">
        <v>72</v>
      </c>
      <c r="CB49" s="26"/>
      <c r="CC49" s="26" t="s">
        <v>72</v>
      </c>
      <c r="CD49" s="26"/>
      <c r="CE49" s="26" t="s">
        <v>72</v>
      </c>
      <c r="CF49" s="26"/>
      <c r="CG49" s="26" t="s">
        <v>72</v>
      </c>
      <c r="CH49" s="26"/>
      <c r="CI49" s="26" t="s">
        <v>72</v>
      </c>
      <c r="CJ49" s="26"/>
      <c r="CK49" s="26" t="s">
        <v>72</v>
      </c>
      <c r="CL49" s="26"/>
      <c r="CM49" s="26" t="s">
        <v>72</v>
      </c>
      <c r="CN49" s="26"/>
      <c r="CO49" s="26" t="s">
        <v>72</v>
      </c>
      <c r="CP49" s="26"/>
      <c r="CQ49" s="26" t="s">
        <v>72</v>
      </c>
      <c r="CR49" s="26"/>
      <c r="CS49" s="26" t="s">
        <v>72</v>
      </c>
      <c r="CT49" s="26"/>
      <c r="CU49" s="26" t="s">
        <v>72</v>
      </c>
      <c r="CV49" s="26"/>
      <c r="CW49" s="26"/>
    </row>
    <row r="50" spans="2:101" x14ac:dyDescent="0.25">
      <c r="B50" s="39">
        <f>_xlfn.CEILING.MATH(B51+Parameters!$K$9/2,0.001)</f>
        <v>1313.0830000000001</v>
      </c>
      <c r="C50" s="83"/>
      <c r="D50" s="26" t="s">
        <v>72</v>
      </c>
      <c r="E50" s="26"/>
      <c r="F50" s="45" t="s">
        <v>72</v>
      </c>
      <c r="G50" s="26"/>
      <c r="H50" s="26" t="s">
        <v>72</v>
      </c>
      <c r="I50" s="26"/>
      <c r="J50" s="26" t="s">
        <v>1327</v>
      </c>
      <c r="K50" s="26"/>
      <c r="L50" s="26" t="s">
        <v>1327</v>
      </c>
      <c r="M50" s="26"/>
      <c r="N50" s="26" t="s">
        <v>1327</v>
      </c>
      <c r="O50" s="26"/>
      <c r="P50" s="26" t="s">
        <v>1327</v>
      </c>
      <c r="Q50" s="26"/>
      <c r="R50" s="26" t="s">
        <v>1327</v>
      </c>
      <c r="S50" s="26"/>
      <c r="T50" s="26" t="s">
        <v>1327</v>
      </c>
      <c r="U50" s="26"/>
      <c r="V50" s="26" t="s">
        <v>1327</v>
      </c>
      <c r="W50" s="26"/>
      <c r="X50" s="26" t="s">
        <v>1327</v>
      </c>
      <c r="Y50" s="26"/>
      <c r="Z50" s="26" t="s">
        <v>1327</v>
      </c>
      <c r="AA50" s="26"/>
      <c r="AB50" s="26" t="s">
        <v>1327</v>
      </c>
      <c r="AC50" s="26"/>
      <c r="AD50" s="26" t="s">
        <v>1327</v>
      </c>
      <c r="AE50" s="26"/>
      <c r="AF50" s="26" t="s">
        <v>1327</v>
      </c>
      <c r="AG50" s="26"/>
      <c r="AH50" s="26" t="s">
        <v>1327</v>
      </c>
      <c r="AI50" s="26"/>
      <c r="AJ50" s="26" t="s">
        <v>1327</v>
      </c>
      <c r="AK50" s="26"/>
      <c r="AL50" s="26" t="s">
        <v>1327</v>
      </c>
      <c r="AM50" s="26"/>
      <c r="AN50" s="26" t="s">
        <v>1327</v>
      </c>
      <c r="AO50" s="26"/>
      <c r="AP50" s="26" t="s">
        <v>1327</v>
      </c>
      <c r="AQ50" s="26"/>
      <c r="AR50" s="26" t="s">
        <v>1327</v>
      </c>
      <c r="AS50" s="26"/>
      <c r="AT50" s="26" t="s">
        <v>1327</v>
      </c>
      <c r="AU50" s="26"/>
      <c r="AV50" s="26" t="s">
        <v>1327</v>
      </c>
      <c r="AW50" s="26"/>
      <c r="AX50" s="26" t="s">
        <v>1327</v>
      </c>
      <c r="AY50" s="26"/>
      <c r="AZ50" s="26" t="s">
        <v>1327</v>
      </c>
      <c r="BA50" s="26"/>
      <c r="BB50" s="26" t="s">
        <v>1327</v>
      </c>
      <c r="BC50" s="26"/>
      <c r="BD50" s="26" t="s">
        <v>1327</v>
      </c>
      <c r="BE50" s="26"/>
      <c r="BF50" s="26" t="s">
        <v>1327</v>
      </c>
      <c r="BG50" s="26"/>
      <c r="BH50" s="26" t="s">
        <v>1327</v>
      </c>
      <c r="BI50" s="26"/>
      <c r="BJ50" s="26" t="s">
        <v>1327</v>
      </c>
      <c r="BK50" s="26"/>
      <c r="BL50" s="26" t="s">
        <v>1327</v>
      </c>
      <c r="BM50" s="26"/>
      <c r="BN50" s="26" t="s">
        <v>1327</v>
      </c>
      <c r="BO50" s="26"/>
      <c r="BP50" s="26" t="s">
        <v>1327</v>
      </c>
      <c r="BQ50" s="26"/>
      <c r="BR50" s="26" t="s">
        <v>1327</v>
      </c>
      <c r="BS50" s="26"/>
      <c r="BT50" s="26" t="s">
        <v>1327</v>
      </c>
      <c r="BU50" s="26"/>
      <c r="BV50" s="26" t="s">
        <v>1327</v>
      </c>
      <c r="BW50" s="26"/>
      <c r="BX50" s="26" t="s">
        <v>1327</v>
      </c>
      <c r="BY50" s="26"/>
      <c r="BZ50" s="26" t="s">
        <v>1327</v>
      </c>
      <c r="CA50" s="26"/>
      <c r="CB50" s="26" t="s">
        <v>1327</v>
      </c>
      <c r="CC50" s="26"/>
      <c r="CD50" s="26" t="s">
        <v>1327</v>
      </c>
      <c r="CE50" s="26"/>
      <c r="CF50" s="26" t="s">
        <v>1327</v>
      </c>
      <c r="CG50" s="26"/>
      <c r="CH50" s="26" t="s">
        <v>1327</v>
      </c>
      <c r="CI50" s="26"/>
      <c r="CJ50" s="26" t="s">
        <v>1327</v>
      </c>
      <c r="CK50" s="26"/>
      <c r="CL50" s="26" t="s">
        <v>1327</v>
      </c>
      <c r="CM50" s="26"/>
      <c r="CN50" s="26" t="s">
        <v>1327</v>
      </c>
      <c r="CO50" s="26"/>
      <c r="CP50" s="26" t="s">
        <v>1327</v>
      </c>
      <c r="CQ50" s="26"/>
      <c r="CR50" s="26" t="s">
        <v>1327</v>
      </c>
      <c r="CS50" s="26"/>
      <c r="CT50" s="26" t="s">
        <v>1327</v>
      </c>
      <c r="CU50" s="26"/>
      <c r="CV50" s="26" t="s">
        <v>1327</v>
      </c>
      <c r="CW50" s="26"/>
    </row>
    <row r="51" spans="2:101" x14ac:dyDescent="0.25">
      <c r="B51" s="39">
        <f>_xlfn.CEILING.MATH(B52+Parameters!$K$9/2,0.001)</f>
        <v>1289.96</v>
      </c>
      <c r="C51" s="83"/>
      <c r="D51" s="26"/>
      <c r="E51" s="26" t="s">
        <v>72</v>
      </c>
      <c r="F51" s="45"/>
      <c r="G51" s="26" t="s">
        <v>72</v>
      </c>
      <c r="H51" s="26"/>
      <c r="I51" s="26" t="s">
        <v>72</v>
      </c>
      <c r="J51" s="26"/>
      <c r="K51" s="26" t="s">
        <v>72</v>
      </c>
      <c r="L51" s="26"/>
      <c r="M51" s="26" t="s">
        <v>72</v>
      </c>
      <c r="N51" s="26"/>
      <c r="O51" s="26" t="s">
        <v>72</v>
      </c>
      <c r="P51" s="26"/>
      <c r="Q51" s="26" t="s">
        <v>72</v>
      </c>
      <c r="R51" s="26"/>
      <c r="S51" s="26" t="s">
        <v>72</v>
      </c>
      <c r="T51" s="26"/>
      <c r="U51" s="26" t="s">
        <v>72</v>
      </c>
      <c r="V51" s="26"/>
      <c r="W51" s="26" t="s">
        <v>72</v>
      </c>
      <c r="X51" s="26"/>
      <c r="Y51" s="26" t="s">
        <v>72</v>
      </c>
      <c r="Z51" s="26"/>
      <c r="AA51" s="26" t="s">
        <v>72</v>
      </c>
      <c r="AB51" s="26"/>
      <c r="AC51" s="26" t="s">
        <v>72</v>
      </c>
      <c r="AD51" s="26"/>
      <c r="AE51" s="26" t="s">
        <v>72</v>
      </c>
      <c r="AF51" s="26"/>
      <c r="AG51" s="26" t="s">
        <v>72</v>
      </c>
      <c r="AH51" s="26"/>
      <c r="AI51" s="26" t="s">
        <v>72</v>
      </c>
      <c r="AJ51" s="26"/>
      <c r="AK51" s="26" t="s">
        <v>72</v>
      </c>
      <c r="AL51" s="26"/>
      <c r="AM51" s="26" t="s">
        <v>72</v>
      </c>
      <c r="AN51" s="26"/>
      <c r="AO51" s="26" t="s">
        <v>72</v>
      </c>
      <c r="AP51" s="26"/>
      <c r="AQ51" s="26" t="s">
        <v>72</v>
      </c>
      <c r="AR51" s="26"/>
      <c r="AS51" s="26" t="s">
        <v>72</v>
      </c>
      <c r="AT51" s="26"/>
      <c r="AU51" s="26" t="s">
        <v>72</v>
      </c>
      <c r="AV51" s="26"/>
      <c r="AW51" s="26" t="s">
        <v>72</v>
      </c>
      <c r="AX51" s="26"/>
      <c r="AY51" s="26" t="s">
        <v>72</v>
      </c>
      <c r="AZ51" s="26"/>
      <c r="BA51" s="26" t="s">
        <v>72</v>
      </c>
      <c r="BB51" s="26"/>
      <c r="BC51" s="26" t="s">
        <v>72</v>
      </c>
      <c r="BD51" s="26"/>
      <c r="BE51" s="26" t="s">
        <v>72</v>
      </c>
      <c r="BF51" s="26"/>
      <c r="BG51" s="26" t="s">
        <v>72</v>
      </c>
      <c r="BH51" s="26"/>
      <c r="BI51" s="26" t="s">
        <v>72</v>
      </c>
      <c r="BJ51" s="26"/>
      <c r="BK51" s="26" t="s">
        <v>72</v>
      </c>
      <c r="BL51" s="26"/>
      <c r="BM51" s="26" t="s">
        <v>72</v>
      </c>
      <c r="BN51" s="26"/>
      <c r="BO51" s="26" t="s">
        <v>72</v>
      </c>
      <c r="BP51" s="26"/>
      <c r="BQ51" s="26" t="s">
        <v>72</v>
      </c>
      <c r="BR51" s="26"/>
      <c r="BS51" s="26" t="s">
        <v>72</v>
      </c>
      <c r="BT51" s="26"/>
      <c r="BU51" s="26" t="s">
        <v>72</v>
      </c>
      <c r="BV51" s="26"/>
      <c r="BW51" s="26" t="s">
        <v>72</v>
      </c>
      <c r="BX51" s="26"/>
      <c r="BY51" s="26" t="s">
        <v>72</v>
      </c>
      <c r="BZ51" s="26"/>
      <c r="CA51" s="26" t="s">
        <v>72</v>
      </c>
      <c r="CB51" s="26"/>
      <c r="CC51" s="26" t="s">
        <v>72</v>
      </c>
      <c r="CD51" s="26"/>
      <c r="CE51" s="26" t="s">
        <v>72</v>
      </c>
      <c r="CF51" s="26"/>
      <c r="CG51" s="26" t="s">
        <v>72</v>
      </c>
      <c r="CH51" s="26"/>
      <c r="CI51" s="26" t="s">
        <v>72</v>
      </c>
      <c r="CJ51" s="26"/>
      <c r="CK51" s="26" t="s">
        <v>72</v>
      </c>
      <c r="CL51" s="26"/>
      <c r="CM51" s="26" t="s">
        <v>72</v>
      </c>
      <c r="CN51" s="26"/>
      <c r="CO51" s="26" t="s">
        <v>72</v>
      </c>
      <c r="CP51" s="26"/>
      <c r="CQ51" s="26" t="s">
        <v>72</v>
      </c>
      <c r="CR51" s="26"/>
      <c r="CS51" s="26" t="s">
        <v>72</v>
      </c>
      <c r="CT51" s="26"/>
      <c r="CU51" s="26" t="s">
        <v>72</v>
      </c>
      <c r="CV51" s="26"/>
      <c r="CW51" s="26"/>
    </row>
    <row r="52" spans="2:101" x14ac:dyDescent="0.25">
      <c r="B52" s="39">
        <f>_xlfn.CEILING.MATH(B53+Parameters!$K$9/2,0.001)</f>
        <v>1266.837</v>
      </c>
      <c r="C52" s="83"/>
      <c r="D52" s="26" t="s">
        <v>72</v>
      </c>
      <c r="E52" s="26"/>
      <c r="F52" s="45" t="s">
        <v>72</v>
      </c>
      <c r="G52" s="26"/>
      <c r="H52" s="26" t="s">
        <v>72</v>
      </c>
      <c r="I52" s="26"/>
      <c r="J52" s="26" t="s">
        <v>1327</v>
      </c>
      <c r="K52" s="26"/>
      <c r="L52" s="26" t="s">
        <v>1327</v>
      </c>
      <c r="M52" s="26"/>
      <c r="N52" s="26" t="s">
        <v>1327</v>
      </c>
      <c r="O52" s="26"/>
      <c r="P52" s="26" t="s">
        <v>1327</v>
      </c>
      <c r="Q52" s="26"/>
      <c r="R52" s="26" t="s">
        <v>1327</v>
      </c>
      <c r="S52" s="26"/>
      <c r="T52" s="26" t="s">
        <v>1327</v>
      </c>
      <c r="U52" s="26"/>
      <c r="V52" s="26" t="s">
        <v>1327</v>
      </c>
      <c r="W52" s="26"/>
      <c r="X52" s="26" t="s">
        <v>1327</v>
      </c>
      <c r="Y52" s="26"/>
      <c r="Z52" s="26" t="s">
        <v>1327</v>
      </c>
      <c r="AA52" s="26"/>
      <c r="AB52" s="26" t="s">
        <v>1327</v>
      </c>
      <c r="AC52" s="26"/>
      <c r="AD52" s="26" t="s">
        <v>1327</v>
      </c>
      <c r="AE52" s="26"/>
      <c r="AF52" s="26" t="s">
        <v>1327</v>
      </c>
      <c r="AG52" s="26"/>
      <c r="AH52" s="26" t="s">
        <v>1327</v>
      </c>
      <c r="AI52" s="26"/>
      <c r="AJ52" s="26" t="s">
        <v>1327</v>
      </c>
      <c r="AK52" s="26"/>
      <c r="AL52" s="26" t="s">
        <v>1327</v>
      </c>
      <c r="AM52" s="26"/>
      <c r="AN52" s="26" t="s">
        <v>1327</v>
      </c>
      <c r="AO52" s="26"/>
      <c r="AP52" s="26" t="s">
        <v>1327</v>
      </c>
      <c r="AQ52" s="26"/>
      <c r="AR52" s="26" t="s">
        <v>1327</v>
      </c>
      <c r="AS52" s="26"/>
      <c r="AT52" s="26" t="s">
        <v>1327</v>
      </c>
      <c r="AU52" s="26"/>
      <c r="AV52" s="26" t="s">
        <v>1327</v>
      </c>
      <c r="AW52" s="26"/>
      <c r="AX52" s="26" t="s">
        <v>1327</v>
      </c>
      <c r="AY52" s="26"/>
      <c r="AZ52" s="26" t="s">
        <v>1327</v>
      </c>
      <c r="BA52" s="26"/>
      <c r="BB52" s="26" t="s">
        <v>1327</v>
      </c>
      <c r="BC52" s="26"/>
      <c r="BD52" s="26" t="s">
        <v>1327</v>
      </c>
      <c r="BE52" s="26"/>
      <c r="BF52" s="26" t="s">
        <v>1327</v>
      </c>
      <c r="BG52" s="26"/>
      <c r="BH52" s="26" t="s">
        <v>1327</v>
      </c>
      <c r="BI52" s="26"/>
      <c r="BJ52" s="26" t="s">
        <v>1327</v>
      </c>
      <c r="BK52" s="26"/>
      <c r="BL52" s="26" t="s">
        <v>1327</v>
      </c>
      <c r="BM52" s="26"/>
      <c r="BN52" s="26" t="s">
        <v>1327</v>
      </c>
      <c r="BO52" s="26"/>
      <c r="BP52" s="26" t="s">
        <v>1327</v>
      </c>
      <c r="BQ52" s="26"/>
      <c r="BR52" s="26" t="s">
        <v>1327</v>
      </c>
      <c r="BS52" s="26"/>
      <c r="BT52" s="26" t="s">
        <v>1327</v>
      </c>
      <c r="BU52" s="26"/>
      <c r="BV52" s="26" t="s">
        <v>1327</v>
      </c>
      <c r="BW52" s="26"/>
      <c r="BX52" s="26" t="s">
        <v>1327</v>
      </c>
      <c r="BY52" s="26"/>
      <c r="BZ52" s="26" t="s">
        <v>1327</v>
      </c>
      <c r="CA52" s="26"/>
      <c r="CB52" s="26" t="s">
        <v>1327</v>
      </c>
      <c r="CC52" s="26"/>
      <c r="CD52" s="26" t="s">
        <v>1327</v>
      </c>
      <c r="CE52" s="26"/>
      <c r="CF52" s="26" t="s">
        <v>1327</v>
      </c>
      <c r="CG52" s="26"/>
      <c r="CH52" s="26" t="s">
        <v>1327</v>
      </c>
      <c r="CI52" s="26"/>
      <c r="CJ52" s="26" t="s">
        <v>1327</v>
      </c>
      <c r="CK52" s="26"/>
      <c r="CL52" s="26" t="s">
        <v>1327</v>
      </c>
      <c r="CM52" s="26"/>
      <c r="CN52" s="26" t="s">
        <v>1327</v>
      </c>
      <c r="CO52" s="26"/>
      <c r="CP52" s="26" t="s">
        <v>1327</v>
      </c>
      <c r="CQ52" s="26"/>
      <c r="CR52" s="26" t="s">
        <v>1327</v>
      </c>
      <c r="CS52" s="26"/>
      <c r="CT52" s="26" t="s">
        <v>1327</v>
      </c>
      <c r="CU52" s="26"/>
      <c r="CV52" s="26" t="s">
        <v>1327</v>
      </c>
      <c r="CW52" s="26"/>
    </row>
    <row r="53" spans="2:101" x14ac:dyDescent="0.25">
      <c r="B53" s="39">
        <f>_xlfn.CEILING.MATH(B54+Parameters!$K$9/2,0.001)</f>
        <v>1243.7139999999999</v>
      </c>
      <c r="C53" s="83"/>
      <c r="D53" s="26"/>
      <c r="E53" s="26" t="s">
        <v>72</v>
      </c>
      <c r="F53" s="45"/>
      <c r="G53" s="26" t="s">
        <v>72</v>
      </c>
      <c r="H53" s="26"/>
      <c r="I53" s="26" t="s">
        <v>72</v>
      </c>
      <c r="J53" s="26"/>
      <c r="K53" s="26" t="s">
        <v>72</v>
      </c>
      <c r="L53" s="26"/>
      <c r="M53" s="26" t="s">
        <v>72</v>
      </c>
      <c r="N53" s="26"/>
      <c r="O53" s="26" t="s">
        <v>72</v>
      </c>
      <c r="P53" s="26"/>
      <c r="Q53" s="26" t="s">
        <v>72</v>
      </c>
      <c r="R53" s="26"/>
      <c r="S53" s="26" t="s">
        <v>72</v>
      </c>
      <c r="T53" s="26"/>
      <c r="U53" s="26" t="s">
        <v>72</v>
      </c>
      <c r="V53" s="26"/>
      <c r="W53" s="26" t="s">
        <v>72</v>
      </c>
      <c r="X53" s="26"/>
      <c r="Y53" s="26" t="s">
        <v>72</v>
      </c>
      <c r="Z53" s="26"/>
      <c r="AA53" s="26" t="s">
        <v>72</v>
      </c>
      <c r="AB53" s="26"/>
      <c r="AC53" s="26" t="s">
        <v>72</v>
      </c>
      <c r="AD53" s="26"/>
      <c r="AE53" s="26" t="s">
        <v>72</v>
      </c>
      <c r="AF53" s="26"/>
      <c r="AG53" s="26" t="s">
        <v>72</v>
      </c>
      <c r="AH53" s="26"/>
      <c r="AI53" s="26" t="s">
        <v>72</v>
      </c>
      <c r="AJ53" s="26"/>
      <c r="AK53" s="26" t="s">
        <v>72</v>
      </c>
      <c r="AL53" s="26"/>
      <c r="AM53" s="26" t="s">
        <v>72</v>
      </c>
      <c r="AN53" s="26"/>
      <c r="AO53" s="26" t="s">
        <v>72</v>
      </c>
      <c r="AP53" s="26"/>
      <c r="AQ53" s="26" t="s">
        <v>72</v>
      </c>
      <c r="AR53" s="26"/>
      <c r="AS53" s="26" t="s">
        <v>72</v>
      </c>
      <c r="AT53" s="26"/>
      <c r="AU53" s="26" t="s">
        <v>72</v>
      </c>
      <c r="AV53" s="26"/>
      <c r="AW53" s="26" t="s">
        <v>72</v>
      </c>
      <c r="AX53" s="26"/>
      <c r="AY53" s="26" t="s">
        <v>72</v>
      </c>
      <c r="AZ53" s="26"/>
      <c r="BA53" s="26" t="s">
        <v>72</v>
      </c>
      <c r="BB53" s="26"/>
      <c r="BC53" s="26" t="s">
        <v>72</v>
      </c>
      <c r="BD53" s="26"/>
      <c r="BE53" s="26" t="s">
        <v>72</v>
      </c>
      <c r="BF53" s="26"/>
      <c r="BG53" s="26" t="s">
        <v>72</v>
      </c>
      <c r="BH53" s="26"/>
      <c r="BI53" s="26" t="s">
        <v>72</v>
      </c>
      <c r="BJ53" s="26"/>
      <c r="BK53" s="26" t="s">
        <v>72</v>
      </c>
      <c r="BL53" s="26"/>
      <c r="BM53" s="26" t="s">
        <v>72</v>
      </c>
      <c r="BN53" s="26"/>
      <c r="BO53" s="26" t="s">
        <v>72</v>
      </c>
      <c r="BP53" s="26"/>
      <c r="BQ53" s="26" t="s">
        <v>72</v>
      </c>
      <c r="BR53" s="26"/>
      <c r="BS53" s="26" t="s">
        <v>72</v>
      </c>
      <c r="BT53" s="26"/>
      <c r="BU53" s="26" t="s">
        <v>72</v>
      </c>
      <c r="BV53" s="26"/>
      <c r="BW53" s="26" t="s">
        <v>72</v>
      </c>
      <c r="BX53" s="26"/>
      <c r="BY53" s="26" t="s">
        <v>72</v>
      </c>
      <c r="BZ53" s="26"/>
      <c r="CA53" s="26" t="s">
        <v>72</v>
      </c>
      <c r="CB53" s="26"/>
      <c r="CC53" s="26" t="s">
        <v>72</v>
      </c>
      <c r="CD53" s="26"/>
      <c r="CE53" s="26" t="s">
        <v>72</v>
      </c>
      <c r="CF53" s="26"/>
      <c r="CG53" s="26" t="s">
        <v>72</v>
      </c>
      <c r="CH53" s="26"/>
      <c r="CI53" s="26" t="s">
        <v>72</v>
      </c>
      <c r="CJ53" s="26"/>
      <c r="CK53" s="26" t="s">
        <v>72</v>
      </c>
      <c r="CL53" s="26"/>
      <c r="CM53" s="26" t="s">
        <v>72</v>
      </c>
      <c r="CN53" s="26"/>
      <c r="CO53" s="26" t="s">
        <v>72</v>
      </c>
      <c r="CP53" s="26"/>
      <c r="CQ53" s="26" t="s">
        <v>72</v>
      </c>
      <c r="CR53" s="26"/>
      <c r="CS53" s="26" t="s">
        <v>72</v>
      </c>
      <c r="CT53" s="26"/>
      <c r="CU53" s="26" t="s">
        <v>72</v>
      </c>
      <c r="CV53" s="26"/>
      <c r="CW53" s="26"/>
    </row>
    <row r="54" spans="2:101" x14ac:dyDescent="0.25">
      <c r="B54" s="39">
        <f>_xlfn.CEILING.MATH(B55+Parameters!$K$9/2,0.001)</f>
        <v>1220.5910000000001</v>
      </c>
      <c r="C54" s="83"/>
      <c r="D54" s="26" t="s">
        <v>72</v>
      </c>
      <c r="E54" s="26"/>
      <c r="F54" s="45" t="s">
        <v>72</v>
      </c>
      <c r="G54" s="26"/>
      <c r="H54" s="26" t="s">
        <v>72</v>
      </c>
      <c r="I54" s="26"/>
      <c r="J54" s="26" t="s">
        <v>1327</v>
      </c>
      <c r="K54" s="26"/>
      <c r="L54" s="26" t="s">
        <v>1327</v>
      </c>
      <c r="M54" s="26"/>
      <c r="N54" s="26" t="s">
        <v>1327</v>
      </c>
      <c r="O54" s="26"/>
      <c r="P54" s="26" t="s">
        <v>1327</v>
      </c>
      <c r="Q54" s="26"/>
      <c r="R54" s="26" t="s">
        <v>1327</v>
      </c>
      <c r="S54" s="26"/>
      <c r="T54" s="26" t="s">
        <v>1327</v>
      </c>
      <c r="U54" s="26"/>
      <c r="V54" s="26" t="s">
        <v>1327</v>
      </c>
      <c r="W54" s="26"/>
      <c r="X54" s="26" t="s">
        <v>1327</v>
      </c>
      <c r="Y54" s="26"/>
      <c r="Z54" s="26" t="s">
        <v>1327</v>
      </c>
      <c r="AA54" s="26"/>
      <c r="AB54" s="26" t="s">
        <v>1327</v>
      </c>
      <c r="AC54" s="26"/>
      <c r="AD54" s="26" t="s">
        <v>1327</v>
      </c>
      <c r="AE54" s="26"/>
      <c r="AF54" s="26" t="s">
        <v>1327</v>
      </c>
      <c r="AG54" s="26"/>
      <c r="AH54" s="26" t="s">
        <v>1327</v>
      </c>
      <c r="AI54" s="26"/>
      <c r="AJ54" s="26" t="s">
        <v>1327</v>
      </c>
      <c r="AK54" s="26"/>
      <c r="AL54" s="26" t="s">
        <v>1327</v>
      </c>
      <c r="AM54" s="26"/>
      <c r="AN54" s="26" t="s">
        <v>1327</v>
      </c>
      <c r="AO54" s="26"/>
      <c r="AP54" s="26" t="s">
        <v>1327</v>
      </c>
      <c r="AQ54" s="26"/>
      <c r="AR54" s="26" t="s">
        <v>1327</v>
      </c>
      <c r="AS54" s="26"/>
      <c r="AT54" s="26" t="s">
        <v>1327</v>
      </c>
      <c r="AU54" s="26"/>
      <c r="AV54" s="26" t="s">
        <v>1327</v>
      </c>
      <c r="AW54" s="26"/>
      <c r="AX54" s="26" t="s">
        <v>1327</v>
      </c>
      <c r="AY54" s="26"/>
      <c r="AZ54" s="26" t="s">
        <v>1327</v>
      </c>
      <c r="BA54" s="26"/>
      <c r="BB54" s="26" t="s">
        <v>1327</v>
      </c>
      <c r="BC54" s="26"/>
      <c r="BD54" s="26" t="s">
        <v>1327</v>
      </c>
      <c r="BE54" s="26"/>
      <c r="BF54" s="26" t="s">
        <v>1327</v>
      </c>
      <c r="BG54" s="26"/>
      <c r="BH54" s="26" t="s">
        <v>1327</v>
      </c>
      <c r="BI54" s="26"/>
      <c r="BJ54" s="26" t="s">
        <v>1327</v>
      </c>
      <c r="BK54" s="26"/>
      <c r="BL54" s="26" t="s">
        <v>1327</v>
      </c>
      <c r="BM54" s="26"/>
      <c r="BN54" s="26" t="s">
        <v>1327</v>
      </c>
      <c r="BO54" s="26"/>
      <c r="BP54" s="26" t="s">
        <v>1327</v>
      </c>
      <c r="BQ54" s="26"/>
      <c r="BR54" s="26" t="s">
        <v>1327</v>
      </c>
      <c r="BS54" s="26"/>
      <c r="BT54" s="26" t="s">
        <v>1327</v>
      </c>
      <c r="BU54" s="26"/>
      <c r="BV54" s="26" t="s">
        <v>1327</v>
      </c>
      <c r="BW54" s="26"/>
      <c r="BX54" s="26" t="s">
        <v>1327</v>
      </c>
      <c r="BY54" s="26"/>
      <c r="BZ54" s="26" t="s">
        <v>1327</v>
      </c>
      <c r="CA54" s="26"/>
      <c r="CB54" s="26" t="s">
        <v>1327</v>
      </c>
      <c r="CC54" s="26"/>
      <c r="CD54" s="26" t="s">
        <v>1327</v>
      </c>
      <c r="CE54" s="26"/>
      <c r="CF54" s="26" t="s">
        <v>1327</v>
      </c>
      <c r="CG54" s="26"/>
      <c r="CH54" s="26" t="s">
        <v>1327</v>
      </c>
      <c r="CI54" s="26"/>
      <c r="CJ54" s="26" t="s">
        <v>1327</v>
      </c>
      <c r="CK54" s="26"/>
      <c r="CL54" s="26" t="s">
        <v>1327</v>
      </c>
      <c r="CM54" s="26"/>
      <c r="CN54" s="26" t="s">
        <v>1327</v>
      </c>
      <c r="CO54" s="26"/>
      <c r="CP54" s="26" t="s">
        <v>1327</v>
      </c>
      <c r="CQ54" s="26"/>
      <c r="CR54" s="26" t="s">
        <v>1327</v>
      </c>
      <c r="CS54" s="26"/>
      <c r="CT54" s="26" t="s">
        <v>1327</v>
      </c>
      <c r="CU54" s="26"/>
      <c r="CV54" s="26" t="s">
        <v>1327</v>
      </c>
      <c r="CW54" s="26"/>
    </row>
    <row r="55" spans="2:101" x14ac:dyDescent="0.25">
      <c r="B55" s="39">
        <f>_xlfn.CEILING.MATH(B56+Parameters!$K$9/2,0.001)</f>
        <v>1197.4680000000001</v>
      </c>
      <c r="C55" s="83"/>
      <c r="D55" s="26"/>
      <c r="E55" s="26" t="s">
        <v>72</v>
      </c>
      <c r="F55" s="45"/>
      <c r="G55" s="26" t="s">
        <v>72</v>
      </c>
      <c r="H55" s="26"/>
      <c r="I55" s="26" t="s">
        <v>72</v>
      </c>
      <c r="J55" s="26"/>
      <c r="K55" s="26" t="s">
        <v>72</v>
      </c>
      <c r="L55" s="26"/>
      <c r="M55" s="26" t="s">
        <v>72</v>
      </c>
      <c r="N55" s="26"/>
      <c r="O55" s="26" t="s">
        <v>72</v>
      </c>
      <c r="P55" s="26"/>
      <c r="Q55" s="26" t="s">
        <v>72</v>
      </c>
      <c r="R55" s="26"/>
      <c r="S55" s="26" t="s">
        <v>72</v>
      </c>
      <c r="T55" s="26"/>
      <c r="U55" s="26" t="s">
        <v>72</v>
      </c>
      <c r="V55" s="26"/>
      <c r="W55" s="26" t="s">
        <v>72</v>
      </c>
      <c r="X55" s="26"/>
      <c r="Y55" s="26" t="s">
        <v>72</v>
      </c>
      <c r="Z55" s="26"/>
      <c r="AA55" s="26" t="s">
        <v>72</v>
      </c>
      <c r="AB55" s="26"/>
      <c r="AC55" s="26" t="s">
        <v>72</v>
      </c>
      <c r="AD55" s="26"/>
      <c r="AE55" s="26" t="s">
        <v>72</v>
      </c>
      <c r="AF55" s="26"/>
      <c r="AG55" s="26" t="s">
        <v>72</v>
      </c>
      <c r="AH55" s="26"/>
      <c r="AI55" s="26" t="s">
        <v>72</v>
      </c>
      <c r="AJ55" s="26"/>
      <c r="AK55" s="26" t="s">
        <v>72</v>
      </c>
      <c r="AL55" s="26"/>
      <c r="AM55" s="26" t="s">
        <v>72</v>
      </c>
      <c r="AN55" s="26"/>
      <c r="AO55" s="26" t="s">
        <v>72</v>
      </c>
      <c r="AP55" s="26"/>
      <c r="AQ55" s="26" t="s">
        <v>72</v>
      </c>
      <c r="AR55" s="26"/>
      <c r="AS55" s="26" t="s">
        <v>72</v>
      </c>
      <c r="AT55" s="26"/>
      <c r="AU55" s="26" t="s">
        <v>72</v>
      </c>
      <c r="AV55" s="26"/>
      <c r="AW55" s="26" t="s">
        <v>72</v>
      </c>
      <c r="AX55" s="26"/>
      <c r="AY55" s="26" t="s">
        <v>72</v>
      </c>
      <c r="AZ55" s="26"/>
      <c r="BA55" s="26" t="s">
        <v>72</v>
      </c>
      <c r="BB55" s="26"/>
      <c r="BC55" s="26" t="s">
        <v>72</v>
      </c>
      <c r="BD55" s="26"/>
      <c r="BE55" s="26" t="s">
        <v>72</v>
      </c>
      <c r="BF55" s="26"/>
      <c r="BG55" s="26" t="s">
        <v>72</v>
      </c>
      <c r="BH55" s="26"/>
      <c r="BI55" s="26" t="s">
        <v>72</v>
      </c>
      <c r="BJ55" s="26"/>
      <c r="BK55" s="26" t="s">
        <v>72</v>
      </c>
      <c r="BL55" s="26"/>
      <c r="BM55" s="26" t="s">
        <v>72</v>
      </c>
      <c r="BN55" s="26"/>
      <c r="BO55" s="26" t="s">
        <v>72</v>
      </c>
      <c r="BP55" s="26"/>
      <c r="BQ55" s="26" t="s">
        <v>72</v>
      </c>
      <c r="BR55" s="26"/>
      <c r="BS55" s="26" t="s">
        <v>72</v>
      </c>
      <c r="BT55" s="26"/>
      <c r="BU55" s="26" t="s">
        <v>72</v>
      </c>
      <c r="BV55" s="26"/>
      <c r="BW55" s="26" t="s">
        <v>72</v>
      </c>
      <c r="BX55" s="26"/>
      <c r="BY55" s="26" t="s">
        <v>72</v>
      </c>
      <c r="BZ55" s="26"/>
      <c r="CA55" s="26" t="s">
        <v>72</v>
      </c>
      <c r="CB55" s="26"/>
      <c r="CC55" s="26" t="s">
        <v>72</v>
      </c>
      <c r="CD55" s="26"/>
      <c r="CE55" s="26" t="s">
        <v>72</v>
      </c>
      <c r="CF55" s="26"/>
      <c r="CG55" s="26" t="s">
        <v>72</v>
      </c>
      <c r="CH55" s="26"/>
      <c r="CI55" s="26" t="s">
        <v>72</v>
      </c>
      <c r="CJ55" s="26"/>
      <c r="CK55" s="26" t="s">
        <v>72</v>
      </c>
      <c r="CL55" s="26"/>
      <c r="CM55" s="26" t="s">
        <v>72</v>
      </c>
      <c r="CN55" s="26"/>
      <c r="CO55" s="26" t="s">
        <v>72</v>
      </c>
      <c r="CP55" s="26"/>
      <c r="CQ55" s="26" t="s">
        <v>72</v>
      </c>
      <c r="CR55" s="26"/>
      <c r="CS55" s="26" t="s">
        <v>1418</v>
      </c>
      <c r="CT55" s="26"/>
      <c r="CU55" s="26" t="s">
        <v>72</v>
      </c>
      <c r="CV55" s="26"/>
      <c r="CW55" s="26"/>
    </row>
    <row r="56" spans="2:101" x14ac:dyDescent="0.25">
      <c r="B56" s="39">
        <f>_xlfn.CEILING.MATH(B57+Parameters!$K$9/2,0.001)</f>
        <v>1174.345</v>
      </c>
      <c r="C56" s="83"/>
      <c r="D56" s="26" t="s">
        <v>72</v>
      </c>
      <c r="E56" s="26"/>
      <c r="F56" s="45" t="s">
        <v>72</v>
      </c>
      <c r="G56" s="26"/>
      <c r="H56" s="26" t="s">
        <v>72</v>
      </c>
      <c r="I56" s="26"/>
      <c r="J56" s="26" t="s">
        <v>1327</v>
      </c>
      <c r="K56" s="26"/>
      <c r="L56" s="26" t="s">
        <v>1327</v>
      </c>
      <c r="M56" s="26"/>
      <c r="N56" s="26" t="s">
        <v>1327</v>
      </c>
      <c r="O56" s="26"/>
      <c r="P56" s="26" t="s">
        <v>1327</v>
      </c>
      <c r="Q56" s="26"/>
      <c r="R56" s="26" t="s">
        <v>1327</v>
      </c>
      <c r="S56" s="26"/>
      <c r="T56" s="26" t="s">
        <v>1327</v>
      </c>
      <c r="U56" s="26"/>
      <c r="V56" s="26" t="s">
        <v>1327</v>
      </c>
      <c r="W56" s="26"/>
      <c r="X56" s="26" t="s">
        <v>1327</v>
      </c>
      <c r="Y56" s="26"/>
      <c r="Z56" s="26" t="s">
        <v>1327</v>
      </c>
      <c r="AA56" s="26"/>
      <c r="AB56" s="26" t="s">
        <v>1327</v>
      </c>
      <c r="AC56" s="26"/>
      <c r="AD56" s="26" t="s">
        <v>1327</v>
      </c>
      <c r="AE56" s="26"/>
      <c r="AF56" s="26" t="s">
        <v>1327</v>
      </c>
      <c r="AG56" s="26"/>
      <c r="AH56" s="26" t="s">
        <v>1327</v>
      </c>
      <c r="AI56" s="26"/>
      <c r="AJ56" s="26" t="s">
        <v>1327</v>
      </c>
      <c r="AK56" s="26"/>
      <c r="AL56" s="26" t="s">
        <v>1327</v>
      </c>
      <c r="AM56" s="26"/>
      <c r="AN56" s="26" t="s">
        <v>1327</v>
      </c>
      <c r="AO56" s="26"/>
      <c r="AP56" s="26" t="s">
        <v>1327</v>
      </c>
      <c r="AQ56" s="26"/>
      <c r="AR56" s="26" t="s">
        <v>1327</v>
      </c>
      <c r="AS56" s="26"/>
      <c r="AT56" s="26" t="s">
        <v>1327</v>
      </c>
      <c r="AU56" s="26"/>
      <c r="AV56" s="26" t="s">
        <v>1327</v>
      </c>
      <c r="AW56" s="26"/>
      <c r="AX56" s="26" t="s">
        <v>1327</v>
      </c>
      <c r="AY56" s="26"/>
      <c r="AZ56" s="26" t="s">
        <v>1327</v>
      </c>
      <c r="BA56" s="26"/>
      <c r="BB56" s="26" t="s">
        <v>1327</v>
      </c>
      <c r="BC56" s="26"/>
      <c r="BD56" s="26" t="s">
        <v>1327</v>
      </c>
      <c r="BE56" s="26"/>
      <c r="BF56" s="26" t="s">
        <v>1327</v>
      </c>
      <c r="BG56" s="26"/>
      <c r="BH56" s="26" t="s">
        <v>1327</v>
      </c>
      <c r="BI56" s="26"/>
      <c r="BJ56" s="26" t="s">
        <v>1327</v>
      </c>
      <c r="BK56" s="26"/>
      <c r="BL56" s="26" t="s">
        <v>1327</v>
      </c>
      <c r="BM56" s="26"/>
      <c r="BN56" s="26" t="s">
        <v>1327</v>
      </c>
      <c r="BO56" s="26"/>
      <c r="BP56" s="26" t="s">
        <v>1327</v>
      </c>
      <c r="BQ56" s="26"/>
      <c r="BR56" s="26" t="s">
        <v>1327</v>
      </c>
      <c r="BS56" s="26"/>
      <c r="BT56" s="26" t="s">
        <v>1327</v>
      </c>
      <c r="BU56" s="26"/>
      <c r="BV56" s="26" t="s">
        <v>1327</v>
      </c>
      <c r="BW56" s="26"/>
      <c r="BX56" s="26" t="s">
        <v>1327</v>
      </c>
      <c r="BY56" s="26"/>
      <c r="BZ56" s="26" t="s">
        <v>1327</v>
      </c>
      <c r="CA56" s="26"/>
      <c r="CB56" s="26" t="s">
        <v>1327</v>
      </c>
      <c r="CC56" s="26"/>
      <c r="CD56" s="26" t="s">
        <v>1327</v>
      </c>
      <c r="CE56" s="26"/>
      <c r="CF56" s="26" t="s">
        <v>1327</v>
      </c>
      <c r="CG56" s="26"/>
      <c r="CH56" s="26" t="s">
        <v>1327</v>
      </c>
      <c r="CI56" s="26"/>
      <c r="CJ56" s="26" t="s">
        <v>1327</v>
      </c>
      <c r="CK56" s="26"/>
      <c r="CL56" s="26" t="s">
        <v>1327</v>
      </c>
      <c r="CM56" s="26"/>
      <c r="CN56" s="26" t="s">
        <v>1327</v>
      </c>
      <c r="CO56" s="26"/>
      <c r="CP56" s="26" t="s">
        <v>1327</v>
      </c>
      <c r="CQ56" s="26"/>
      <c r="CR56" s="26" t="s">
        <v>1327</v>
      </c>
      <c r="CS56" s="26"/>
      <c r="CT56" s="26" t="s">
        <v>1327</v>
      </c>
      <c r="CU56" s="26"/>
      <c r="CV56" s="26" t="s">
        <v>1327</v>
      </c>
      <c r="CW56" s="26"/>
    </row>
    <row r="57" spans="2:101" x14ac:dyDescent="0.25">
      <c r="B57" s="39">
        <f>_xlfn.CEILING.MATH(B58+Parameters!$K$9/2,0.001)</f>
        <v>1151.222</v>
      </c>
      <c r="C57" s="83"/>
      <c r="D57" s="26"/>
      <c r="E57" s="26" t="s">
        <v>72</v>
      </c>
      <c r="F57" s="45"/>
      <c r="G57" s="26" t="s">
        <v>72</v>
      </c>
      <c r="H57" s="26"/>
      <c r="I57" s="26" t="s">
        <v>72</v>
      </c>
      <c r="J57" s="26"/>
      <c r="K57" s="26" t="s">
        <v>72</v>
      </c>
      <c r="L57" s="26"/>
      <c r="M57" s="26" t="s">
        <v>72</v>
      </c>
      <c r="N57" s="26"/>
      <c r="O57" s="26" t="s">
        <v>72</v>
      </c>
      <c r="P57" s="26"/>
      <c r="Q57" s="26" t="s">
        <v>72</v>
      </c>
      <c r="R57" s="26"/>
      <c r="S57" s="26" t="s">
        <v>72</v>
      </c>
      <c r="T57" s="26"/>
      <c r="U57" s="26" t="s">
        <v>72</v>
      </c>
      <c r="V57" s="26"/>
      <c r="W57" s="26" t="s">
        <v>72</v>
      </c>
      <c r="X57" s="26"/>
      <c r="Y57" s="26" t="s">
        <v>72</v>
      </c>
      <c r="Z57" s="26"/>
      <c r="AA57" s="26" t="s">
        <v>72</v>
      </c>
      <c r="AB57" s="26"/>
      <c r="AC57" s="26" t="s">
        <v>72</v>
      </c>
      <c r="AD57" s="26"/>
      <c r="AE57" s="26" t="s">
        <v>72</v>
      </c>
      <c r="AF57" s="26"/>
      <c r="AG57" s="26" t="s">
        <v>72</v>
      </c>
      <c r="AH57" s="26"/>
      <c r="AI57" s="26" t="s">
        <v>72</v>
      </c>
      <c r="AJ57" s="26"/>
      <c r="AK57" s="26" t="s">
        <v>72</v>
      </c>
      <c r="AL57" s="26"/>
      <c r="AM57" s="26" t="s">
        <v>72</v>
      </c>
      <c r="AN57" s="26"/>
      <c r="AO57" s="26" t="s">
        <v>72</v>
      </c>
      <c r="AP57" s="26"/>
      <c r="AQ57" s="26" t="s">
        <v>72</v>
      </c>
      <c r="AR57" s="26"/>
      <c r="AS57" s="26" t="s">
        <v>72</v>
      </c>
      <c r="AT57" s="26"/>
      <c r="AU57" s="26" t="s">
        <v>72</v>
      </c>
      <c r="AV57" s="26"/>
      <c r="AW57" s="26" t="s">
        <v>72</v>
      </c>
      <c r="AX57" s="26"/>
      <c r="AY57" s="26" t="s">
        <v>72</v>
      </c>
      <c r="AZ57" s="26"/>
      <c r="BA57" s="26" t="s">
        <v>72</v>
      </c>
      <c r="BB57" s="26"/>
      <c r="BC57" s="26" t="s">
        <v>72</v>
      </c>
      <c r="BD57" s="26"/>
      <c r="BE57" s="26" t="s">
        <v>72</v>
      </c>
      <c r="BF57" s="26"/>
      <c r="BG57" s="26" t="s">
        <v>72</v>
      </c>
      <c r="BH57" s="26"/>
      <c r="BI57" s="26" t="s">
        <v>72</v>
      </c>
      <c r="BJ57" s="26"/>
      <c r="BK57" s="26" t="s">
        <v>72</v>
      </c>
      <c r="BL57" s="26"/>
      <c r="BM57" s="26" t="s">
        <v>72</v>
      </c>
      <c r="BN57" s="26"/>
      <c r="BO57" s="26" t="s">
        <v>72</v>
      </c>
      <c r="BP57" s="26"/>
      <c r="BQ57" s="26" t="s">
        <v>72</v>
      </c>
      <c r="BR57" s="26"/>
      <c r="BS57" s="26" t="s">
        <v>72</v>
      </c>
      <c r="BT57" s="26"/>
      <c r="BU57" s="26" t="s">
        <v>72</v>
      </c>
      <c r="BV57" s="26"/>
      <c r="BW57" s="26" t="s">
        <v>72</v>
      </c>
      <c r="BX57" s="26"/>
      <c r="BY57" s="26" t="s">
        <v>72</v>
      </c>
      <c r="BZ57" s="26"/>
      <c r="CA57" s="26" t="s">
        <v>72</v>
      </c>
      <c r="CB57" s="26"/>
      <c r="CC57" s="26" t="s">
        <v>72</v>
      </c>
      <c r="CD57" s="26"/>
      <c r="CE57" s="26" t="s">
        <v>72</v>
      </c>
      <c r="CF57" s="26"/>
      <c r="CG57" s="26" t="s">
        <v>72</v>
      </c>
      <c r="CH57" s="26"/>
      <c r="CI57" s="26" t="s">
        <v>72</v>
      </c>
      <c r="CJ57" s="26"/>
      <c r="CK57" s="26" t="s">
        <v>72</v>
      </c>
      <c r="CL57" s="26"/>
      <c r="CM57" s="26" t="s">
        <v>72</v>
      </c>
      <c r="CN57" s="26"/>
      <c r="CO57" s="26" t="s">
        <v>72</v>
      </c>
      <c r="CP57" s="26"/>
      <c r="CQ57" s="26" t="s">
        <v>72</v>
      </c>
      <c r="CR57" s="26"/>
      <c r="CS57" s="26" t="s">
        <v>1418</v>
      </c>
      <c r="CT57" s="26"/>
      <c r="CU57" s="26" t="s">
        <v>72</v>
      </c>
      <c r="CV57" s="26"/>
      <c r="CW57" s="26"/>
    </row>
    <row r="58" spans="2:101" ht="15.75" customHeight="1" thickBot="1" x14ac:dyDescent="0.3">
      <c r="B58" s="39">
        <f>_xlfn.CEILING.MATH(B59+Parameters!$K$9/2,0.001)</f>
        <v>1128.0989999999999</v>
      </c>
      <c r="C58" s="83"/>
      <c r="D58" s="26" t="s">
        <v>72</v>
      </c>
      <c r="E58" s="26"/>
      <c r="F58" s="45" t="s">
        <v>72</v>
      </c>
      <c r="G58" s="26"/>
      <c r="H58" s="26" t="s">
        <v>72</v>
      </c>
      <c r="I58" s="26"/>
      <c r="J58" s="26" t="s">
        <v>1327</v>
      </c>
      <c r="K58" s="26"/>
      <c r="L58" s="26" t="s">
        <v>1327</v>
      </c>
      <c r="M58" s="26"/>
      <c r="N58" s="26" t="s">
        <v>1327</v>
      </c>
      <c r="O58" s="26"/>
      <c r="P58" s="26" t="s">
        <v>1327</v>
      </c>
      <c r="Q58" s="26"/>
      <c r="R58" s="26" t="s">
        <v>1327</v>
      </c>
      <c r="S58" s="26"/>
      <c r="T58" s="26" t="s">
        <v>1327</v>
      </c>
      <c r="U58" s="26"/>
      <c r="V58" s="26" t="s">
        <v>1327</v>
      </c>
      <c r="W58" s="26"/>
      <c r="X58" s="26" t="s">
        <v>1327</v>
      </c>
      <c r="Y58" s="26"/>
      <c r="Z58" s="26" t="s">
        <v>1327</v>
      </c>
      <c r="AA58" s="26"/>
      <c r="AB58" s="26" t="s">
        <v>1327</v>
      </c>
      <c r="AC58" s="26"/>
      <c r="AD58" s="26" t="s">
        <v>1327</v>
      </c>
      <c r="AE58" s="26"/>
      <c r="AF58" s="26" t="s">
        <v>1327</v>
      </c>
      <c r="AG58" s="26"/>
      <c r="AH58" s="26" t="s">
        <v>1327</v>
      </c>
      <c r="AI58" s="26"/>
      <c r="AJ58" s="26" t="s">
        <v>1327</v>
      </c>
      <c r="AK58" s="26"/>
      <c r="AL58" s="26" t="s">
        <v>1327</v>
      </c>
      <c r="AM58" s="26"/>
      <c r="AN58" s="26" t="s">
        <v>1327</v>
      </c>
      <c r="AO58" s="26"/>
      <c r="AP58" s="26" t="s">
        <v>1327</v>
      </c>
      <c r="AQ58" s="26"/>
      <c r="AR58" s="26" t="s">
        <v>1327</v>
      </c>
      <c r="AS58" s="26"/>
      <c r="AT58" s="26" t="s">
        <v>1327</v>
      </c>
      <c r="AU58" s="26"/>
      <c r="AV58" s="26" t="s">
        <v>1327</v>
      </c>
      <c r="AW58" s="26"/>
      <c r="AX58" s="26" t="s">
        <v>1327</v>
      </c>
      <c r="AY58" s="26"/>
      <c r="AZ58" s="26" t="s">
        <v>1327</v>
      </c>
      <c r="BA58" s="26"/>
      <c r="BB58" s="26" t="s">
        <v>1327</v>
      </c>
      <c r="BC58" s="26"/>
      <c r="BD58" s="26" t="s">
        <v>1327</v>
      </c>
      <c r="BE58" s="26"/>
      <c r="BF58" s="26" t="s">
        <v>1327</v>
      </c>
      <c r="BG58" s="26"/>
      <c r="BH58" s="26" t="s">
        <v>1327</v>
      </c>
      <c r="BI58" s="26"/>
      <c r="BJ58" s="26" t="s">
        <v>1327</v>
      </c>
      <c r="BK58" s="26"/>
      <c r="BL58" s="26" t="s">
        <v>1327</v>
      </c>
      <c r="BM58" s="26"/>
      <c r="BN58" s="26" t="s">
        <v>1327</v>
      </c>
      <c r="BO58" s="26"/>
      <c r="BP58" s="26" t="s">
        <v>1327</v>
      </c>
      <c r="BQ58" s="26"/>
      <c r="BR58" s="26" t="s">
        <v>1327</v>
      </c>
      <c r="BS58" s="26"/>
      <c r="BT58" s="26" t="s">
        <v>1327</v>
      </c>
      <c r="BU58" s="26"/>
      <c r="BV58" s="26" t="s">
        <v>1327</v>
      </c>
      <c r="BW58" s="26"/>
      <c r="BX58" s="26" t="s">
        <v>1327</v>
      </c>
      <c r="BY58" s="26"/>
      <c r="BZ58" s="26" t="s">
        <v>1327</v>
      </c>
      <c r="CA58" s="26"/>
      <c r="CB58" s="26" t="s">
        <v>1327</v>
      </c>
      <c r="CC58" s="26"/>
      <c r="CD58" s="26" t="s">
        <v>1327</v>
      </c>
      <c r="CE58" s="26"/>
      <c r="CF58" s="26" t="s">
        <v>1327</v>
      </c>
      <c r="CG58" s="26"/>
      <c r="CH58" s="26" t="s">
        <v>1327</v>
      </c>
      <c r="CI58" s="26"/>
      <c r="CJ58" s="26" t="s">
        <v>1327</v>
      </c>
      <c r="CK58" s="26"/>
      <c r="CL58" s="26" t="s">
        <v>1327</v>
      </c>
      <c r="CM58" s="26"/>
      <c r="CN58" s="26" t="s">
        <v>1327</v>
      </c>
      <c r="CO58" s="26"/>
      <c r="CP58" s="26" t="s">
        <v>1327</v>
      </c>
      <c r="CQ58" s="26"/>
      <c r="CR58" s="26" t="s">
        <v>1327</v>
      </c>
      <c r="CS58" s="26"/>
      <c r="CT58" s="26" t="s">
        <v>1327</v>
      </c>
      <c r="CU58" s="26"/>
      <c r="CV58" s="26" t="s">
        <v>1327</v>
      </c>
      <c r="CW58" s="26"/>
    </row>
    <row r="59" spans="2:101" s="16" customFormat="1" ht="18.95" customHeight="1" x14ac:dyDescent="0.25">
      <c r="B59" s="39">
        <f>_xlfn.CEILING.MATH(B60+Parameters!$K$9/2,0.001)</f>
        <v>1104.9760000000001</v>
      </c>
      <c r="C59" s="83"/>
      <c r="D59" s="26"/>
      <c r="E59" s="26" t="s">
        <v>72</v>
      </c>
      <c r="F59" s="45"/>
      <c r="G59" s="45" t="s">
        <v>72</v>
      </c>
      <c r="H59" s="45"/>
      <c r="I59" s="22" t="s">
        <v>72</v>
      </c>
      <c r="J59" s="23"/>
      <c r="K59" s="23" t="s">
        <v>72</v>
      </c>
      <c r="L59" s="23"/>
      <c r="M59" s="23" t="s">
        <v>73</v>
      </c>
      <c r="N59" s="23"/>
      <c r="O59" s="23" t="s">
        <v>73</v>
      </c>
      <c r="P59" s="23"/>
      <c r="Q59" s="23" t="s">
        <v>72</v>
      </c>
      <c r="R59" s="24"/>
      <c r="S59" s="22" t="s">
        <v>72</v>
      </c>
      <c r="T59" s="23"/>
      <c r="U59" s="23" t="s">
        <v>72</v>
      </c>
      <c r="V59" s="23"/>
      <c r="W59" s="23" t="s">
        <v>73</v>
      </c>
      <c r="X59" s="23"/>
      <c r="Y59" s="23" t="s">
        <v>73</v>
      </c>
      <c r="Z59" s="23"/>
      <c r="AA59" s="23" t="s">
        <v>72</v>
      </c>
      <c r="AB59" s="24"/>
      <c r="AC59" s="22" t="s">
        <v>72</v>
      </c>
      <c r="AD59" s="23"/>
      <c r="AE59" s="23" t="s">
        <v>72</v>
      </c>
      <c r="AF59" s="23"/>
      <c r="AG59" s="23" t="s">
        <v>73</v>
      </c>
      <c r="AH59" s="23"/>
      <c r="AI59" s="23" t="s">
        <v>73</v>
      </c>
      <c r="AJ59" s="23"/>
      <c r="AK59" s="23" t="s">
        <v>72</v>
      </c>
      <c r="AL59" s="24"/>
      <c r="AM59" s="22" t="s">
        <v>72</v>
      </c>
      <c r="AN59" s="23"/>
      <c r="AO59" s="23" t="s">
        <v>72</v>
      </c>
      <c r="AP59" s="23"/>
      <c r="AQ59" s="23" t="s">
        <v>73</v>
      </c>
      <c r="AR59" s="23"/>
      <c r="AS59" s="23" t="s">
        <v>73</v>
      </c>
      <c r="AT59" s="23"/>
      <c r="AU59" s="23" t="s">
        <v>72</v>
      </c>
      <c r="AV59" s="24"/>
      <c r="AW59" s="22" t="s">
        <v>72</v>
      </c>
      <c r="AX59" s="23"/>
      <c r="AY59" s="23" t="s">
        <v>72</v>
      </c>
      <c r="AZ59" s="23"/>
      <c r="BA59" s="23" t="s">
        <v>73</v>
      </c>
      <c r="BB59" s="23"/>
      <c r="BC59" s="23" t="s">
        <v>73</v>
      </c>
      <c r="BD59" s="23"/>
      <c r="BE59" s="23" t="s">
        <v>72</v>
      </c>
      <c r="BF59" s="24"/>
      <c r="BG59" s="22" t="s">
        <v>72</v>
      </c>
      <c r="BH59" s="23"/>
      <c r="BI59" s="23" t="s">
        <v>72</v>
      </c>
      <c r="BJ59" s="23"/>
      <c r="BK59" s="23" t="s">
        <v>73</v>
      </c>
      <c r="BL59" s="23"/>
      <c r="BM59" s="23" t="s">
        <v>73</v>
      </c>
      <c r="BN59" s="23"/>
      <c r="BO59" s="23" t="s">
        <v>72</v>
      </c>
      <c r="BP59" s="24"/>
      <c r="BQ59" s="22" t="s">
        <v>72</v>
      </c>
      <c r="BR59" s="23"/>
      <c r="BS59" s="23" t="s">
        <v>72</v>
      </c>
      <c r="BT59" s="23"/>
      <c r="BU59" s="23" t="s">
        <v>73</v>
      </c>
      <c r="BV59" s="23"/>
      <c r="BW59" s="23" t="s">
        <v>73</v>
      </c>
      <c r="BX59" s="23"/>
      <c r="BY59" s="23" t="s">
        <v>72</v>
      </c>
      <c r="BZ59" s="24"/>
      <c r="CA59" s="22" t="s">
        <v>72</v>
      </c>
      <c r="CB59" s="23"/>
      <c r="CC59" s="23" t="s">
        <v>72</v>
      </c>
      <c r="CD59" s="23"/>
      <c r="CE59" s="23" t="s">
        <v>73</v>
      </c>
      <c r="CF59" s="23"/>
      <c r="CG59" s="23" t="s">
        <v>73</v>
      </c>
      <c r="CH59" s="23"/>
      <c r="CI59" s="23" t="s">
        <v>72</v>
      </c>
      <c r="CJ59" s="24"/>
      <c r="CK59" s="65" t="s">
        <v>72</v>
      </c>
      <c r="CL59" s="66"/>
      <c r="CM59" s="22" t="s">
        <v>72</v>
      </c>
      <c r="CN59" s="23"/>
      <c r="CO59" s="23" t="s">
        <v>72</v>
      </c>
      <c r="CP59" s="23"/>
      <c r="CQ59" s="23" t="s">
        <v>1419</v>
      </c>
      <c r="CR59" s="23"/>
      <c r="CS59" s="23" t="s">
        <v>1419</v>
      </c>
      <c r="CT59" s="23"/>
      <c r="CU59" s="23" t="s">
        <v>72</v>
      </c>
      <c r="CV59" s="24"/>
      <c r="CW59" s="67"/>
    </row>
    <row r="60" spans="2:101" s="16" customFormat="1" ht="18.95" customHeight="1" x14ac:dyDescent="0.25">
      <c r="B60" s="39">
        <f>_xlfn.CEILING.MATH(B61+Parameters!$K$9/2,0.001)</f>
        <v>1081.8530000000001</v>
      </c>
      <c r="C60" s="83"/>
      <c r="D60" s="26" t="s">
        <v>72</v>
      </c>
      <c r="E60" s="26"/>
      <c r="F60" s="45" t="s">
        <v>72</v>
      </c>
      <c r="G60" s="45"/>
      <c r="H60" s="45" t="s">
        <v>72</v>
      </c>
      <c r="I60" s="25"/>
      <c r="J60" s="26" t="s">
        <v>72</v>
      </c>
      <c r="K60" s="26"/>
      <c r="L60" s="26" t="s">
        <v>73</v>
      </c>
      <c r="M60" s="26"/>
      <c r="N60" s="26" t="s">
        <v>73</v>
      </c>
      <c r="O60" s="26"/>
      <c r="P60" s="26" t="s">
        <v>72</v>
      </c>
      <c r="Q60" s="26"/>
      <c r="R60" s="27" t="s">
        <v>72</v>
      </c>
      <c r="S60" s="25"/>
      <c r="T60" s="26" t="s">
        <v>72</v>
      </c>
      <c r="U60" s="26"/>
      <c r="V60" s="26" t="s">
        <v>73</v>
      </c>
      <c r="W60" s="26"/>
      <c r="X60" s="26" t="s">
        <v>73</v>
      </c>
      <c r="Y60" s="26"/>
      <c r="Z60" s="26" t="s">
        <v>72</v>
      </c>
      <c r="AA60" s="26"/>
      <c r="AB60" s="27" t="s">
        <v>72</v>
      </c>
      <c r="AC60" s="25"/>
      <c r="AD60" s="26" t="s">
        <v>72</v>
      </c>
      <c r="AE60" s="26"/>
      <c r="AF60" s="26" t="s">
        <v>73</v>
      </c>
      <c r="AG60" s="26"/>
      <c r="AH60" s="26" t="s">
        <v>73</v>
      </c>
      <c r="AI60" s="26"/>
      <c r="AJ60" s="26" t="s">
        <v>72</v>
      </c>
      <c r="AK60" s="26"/>
      <c r="AL60" s="27" t="s">
        <v>72</v>
      </c>
      <c r="AM60" s="25"/>
      <c r="AN60" s="26" t="s">
        <v>72</v>
      </c>
      <c r="AO60" s="26"/>
      <c r="AP60" s="26" t="s">
        <v>73</v>
      </c>
      <c r="AQ60" s="26"/>
      <c r="AR60" s="26" t="s">
        <v>73</v>
      </c>
      <c r="AS60" s="26"/>
      <c r="AT60" s="26" t="s">
        <v>72</v>
      </c>
      <c r="AU60" s="26"/>
      <c r="AV60" s="27" t="s">
        <v>72</v>
      </c>
      <c r="AW60" s="25"/>
      <c r="AX60" s="26" t="s">
        <v>72</v>
      </c>
      <c r="AY60" s="26"/>
      <c r="AZ60" s="26" t="s">
        <v>73</v>
      </c>
      <c r="BA60" s="26"/>
      <c r="BB60" s="26" t="s">
        <v>73</v>
      </c>
      <c r="BC60" s="26"/>
      <c r="BD60" s="26" t="s">
        <v>72</v>
      </c>
      <c r="BE60" s="26"/>
      <c r="BF60" s="27" t="s">
        <v>72</v>
      </c>
      <c r="BG60" s="25"/>
      <c r="BH60" s="26" t="s">
        <v>72</v>
      </c>
      <c r="BI60" s="26"/>
      <c r="BJ60" s="26" t="s">
        <v>73</v>
      </c>
      <c r="BK60" s="26"/>
      <c r="BL60" s="26" t="s">
        <v>73</v>
      </c>
      <c r="BM60" s="26"/>
      <c r="BN60" s="26" t="s">
        <v>72</v>
      </c>
      <c r="BO60" s="26"/>
      <c r="BP60" s="27" t="s">
        <v>72</v>
      </c>
      <c r="BQ60" s="25"/>
      <c r="BR60" s="26" t="s">
        <v>72</v>
      </c>
      <c r="BS60" s="26"/>
      <c r="BT60" s="26" t="s">
        <v>73</v>
      </c>
      <c r="BU60" s="26"/>
      <c r="BV60" s="26" t="s">
        <v>73</v>
      </c>
      <c r="BW60" s="26"/>
      <c r="BX60" s="26" t="s">
        <v>72</v>
      </c>
      <c r="BY60" s="26"/>
      <c r="BZ60" s="27" t="s">
        <v>72</v>
      </c>
      <c r="CA60" s="25"/>
      <c r="CB60" s="26" t="s">
        <v>72</v>
      </c>
      <c r="CC60" s="26"/>
      <c r="CD60" s="26" t="s">
        <v>73</v>
      </c>
      <c r="CE60" s="26"/>
      <c r="CF60" s="26" t="s">
        <v>73</v>
      </c>
      <c r="CG60" s="26"/>
      <c r="CH60" s="26" t="s">
        <v>72</v>
      </c>
      <c r="CI60" s="26"/>
      <c r="CJ60" s="27" t="s">
        <v>72</v>
      </c>
      <c r="CK60" s="25"/>
      <c r="CL60" s="27" t="s">
        <v>72</v>
      </c>
      <c r="CM60" s="25"/>
      <c r="CN60" s="26" t="s">
        <v>72</v>
      </c>
      <c r="CO60" s="26"/>
      <c r="CP60" s="26" t="s">
        <v>1419</v>
      </c>
      <c r="CQ60" s="26"/>
      <c r="CR60" s="26" t="s">
        <v>1419</v>
      </c>
      <c r="CS60" s="26"/>
      <c r="CT60" s="26" t="s">
        <v>72</v>
      </c>
      <c r="CU60" s="26"/>
      <c r="CV60" s="27" t="s">
        <v>72</v>
      </c>
      <c r="CW60" s="26"/>
    </row>
    <row r="61" spans="2:101" s="16" customFormat="1" ht="18.95" customHeight="1" x14ac:dyDescent="0.25">
      <c r="B61" s="39">
        <f>_xlfn.CEILING.MATH(B62+Parameters!$K$9/2,0.001)</f>
        <v>1058.73</v>
      </c>
      <c r="C61" s="83"/>
      <c r="D61" s="26"/>
      <c r="E61" s="26" t="s">
        <v>72</v>
      </c>
      <c r="F61" s="45"/>
      <c r="G61" s="45" t="s">
        <v>72</v>
      </c>
      <c r="H61" s="45"/>
      <c r="I61" s="25" t="s">
        <v>72</v>
      </c>
      <c r="J61" s="26"/>
      <c r="K61" s="26" t="s">
        <v>72</v>
      </c>
      <c r="L61" s="26"/>
      <c r="M61" s="26" t="s">
        <v>73</v>
      </c>
      <c r="N61" s="26"/>
      <c r="O61" s="26" t="s">
        <v>73</v>
      </c>
      <c r="P61" s="26"/>
      <c r="Q61" s="26" t="s">
        <v>72</v>
      </c>
      <c r="R61" s="27"/>
      <c r="S61" s="25" t="s">
        <v>72</v>
      </c>
      <c r="T61" s="26"/>
      <c r="U61" s="26" t="s">
        <v>72</v>
      </c>
      <c r="V61" s="26"/>
      <c r="W61" s="26" t="s">
        <v>73</v>
      </c>
      <c r="X61" s="26"/>
      <c r="Y61" s="26" t="s">
        <v>73</v>
      </c>
      <c r="Z61" s="26"/>
      <c r="AA61" s="26" t="s">
        <v>72</v>
      </c>
      <c r="AB61" s="27"/>
      <c r="AC61" s="25" t="s">
        <v>72</v>
      </c>
      <c r="AD61" s="26"/>
      <c r="AE61" s="26" t="s">
        <v>72</v>
      </c>
      <c r="AF61" s="26"/>
      <c r="AG61" s="26" t="s">
        <v>73</v>
      </c>
      <c r="AH61" s="26"/>
      <c r="AI61" s="26" t="s">
        <v>73</v>
      </c>
      <c r="AJ61" s="26"/>
      <c r="AK61" s="26" t="s">
        <v>72</v>
      </c>
      <c r="AL61" s="27"/>
      <c r="AM61" s="25" t="s">
        <v>72</v>
      </c>
      <c r="AN61" s="26"/>
      <c r="AO61" s="26" t="s">
        <v>72</v>
      </c>
      <c r="AP61" s="26"/>
      <c r="AQ61" s="26" t="s">
        <v>73</v>
      </c>
      <c r="AR61" s="26"/>
      <c r="AS61" s="26" t="s">
        <v>73</v>
      </c>
      <c r="AT61" s="26"/>
      <c r="AU61" s="26" t="s">
        <v>72</v>
      </c>
      <c r="AV61" s="27"/>
      <c r="AW61" s="25" t="s">
        <v>72</v>
      </c>
      <c r="AX61" s="26"/>
      <c r="AY61" s="26" t="s">
        <v>72</v>
      </c>
      <c r="AZ61" s="26"/>
      <c r="BA61" s="26" t="s">
        <v>73</v>
      </c>
      <c r="BB61" s="26"/>
      <c r="BC61" s="26" t="s">
        <v>73</v>
      </c>
      <c r="BD61" s="26"/>
      <c r="BE61" s="26" t="s">
        <v>72</v>
      </c>
      <c r="BF61" s="27"/>
      <c r="BG61" s="25" t="s">
        <v>72</v>
      </c>
      <c r="BH61" s="26"/>
      <c r="BI61" s="26" t="s">
        <v>72</v>
      </c>
      <c r="BJ61" s="26"/>
      <c r="BK61" s="26" t="s">
        <v>73</v>
      </c>
      <c r="BL61" s="26"/>
      <c r="BM61" s="26" t="s">
        <v>73</v>
      </c>
      <c r="BN61" s="26"/>
      <c r="BO61" s="26" t="s">
        <v>72</v>
      </c>
      <c r="BP61" s="27"/>
      <c r="BQ61" s="25" t="s">
        <v>72</v>
      </c>
      <c r="BR61" s="26"/>
      <c r="BS61" s="26" t="s">
        <v>72</v>
      </c>
      <c r="BT61" s="26"/>
      <c r="BU61" s="26" t="s">
        <v>73</v>
      </c>
      <c r="BV61" s="26"/>
      <c r="BW61" s="26" t="s">
        <v>73</v>
      </c>
      <c r="BX61" s="26"/>
      <c r="BY61" s="26" t="s">
        <v>72</v>
      </c>
      <c r="BZ61" s="27"/>
      <c r="CA61" s="25" t="s">
        <v>72</v>
      </c>
      <c r="CB61" s="26"/>
      <c r="CC61" s="26" t="s">
        <v>72</v>
      </c>
      <c r="CD61" s="26"/>
      <c r="CE61" s="26" t="s">
        <v>73</v>
      </c>
      <c r="CF61" s="26"/>
      <c r="CG61" s="26" t="s">
        <v>73</v>
      </c>
      <c r="CH61" s="26"/>
      <c r="CI61" s="26" t="s">
        <v>72</v>
      </c>
      <c r="CJ61" s="27"/>
      <c r="CK61" s="25" t="s">
        <v>72</v>
      </c>
      <c r="CL61" s="27"/>
      <c r="CM61" s="25" t="s">
        <v>72</v>
      </c>
      <c r="CN61" s="26"/>
      <c r="CO61" s="26" t="s">
        <v>72</v>
      </c>
      <c r="CP61" s="26"/>
      <c r="CQ61" s="26" t="s">
        <v>1419</v>
      </c>
      <c r="CR61" s="26"/>
      <c r="CS61" s="26" t="s">
        <v>1419</v>
      </c>
      <c r="CT61" s="26"/>
      <c r="CU61" s="26" t="s">
        <v>72</v>
      </c>
      <c r="CV61" s="27"/>
      <c r="CW61" s="26"/>
    </row>
    <row r="62" spans="2:101" s="16" customFormat="1" ht="18.95" customHeight="1" x14ac:dyDescent="0.25">
      <c r="B62" s="39">
        <f>_xlfn.CEILING.MATH(B63+Parameters!$K$9/2,0.001)</f>
        <v>1035.607</v>
      </c>
      <c r="C62" s="83"/>
      <c r="D62" s="26" t="s">
        <v>72</v>
      </c>
      <c r="E62" s="26"/>
      <c r="F62" s="45" t="s">
        <v>72</v>
      </c>
      <c r="G62" s="45"/>
      <c r="H62" s="45" t="s">
        <v>72</v>
      </c>
      <c r="I62" s="25"/>
      <c r="J62" s="26" t="s">
        <v>74</v>
      </c>
      <c r="K62" s="26"/>
      <c r="L62" s="26" t="s">
        <v>75</v>
      </c>
      <c r="M62" s="26"/>
      <c r="N62" s="26" t="s">
        <v>73</v>
      </c>
      <c r="O62" s="26"/>
      <c r="P62" s="26" t="s">
        <v>76</v>
      </c>
      <c r="Q62" s="26"/>
      <c r="R62" s="27" t="s">
        <v>77</v>
      </c>
      <c r="S62" s="25"/>
      <c r="T62" s="26" t="s">
        <v>78</v>
      </c>
      <c r="U62" s="26"/>
      <c r="V62" s="26" t="s">
        <v>79</v>
      </c>
      <c r="W62" s="26"/>
      <c r="X62" s="26" t="s">
        <v>73</v>
      </c>
      <c r="Y62" s="26"/>
      <c r="Z62" s="26" t="s">
        <v>80</v>
      </c>
      <c r="AA62" s="26"/>
      <c r="AB62" s="27" t="s">
        <v>81</v>
      </c>
      <c r="AC62" s="25"/>
      <c r="AD62" s="26" t="s">
        <v>82</v>
      </c>
      <c r="AE62" s="26"/>
      <c r="AF62" s="26" t="s">
        <v>83</v>
      </c>
      <c r="AG62" s="26"/>
      <c r="AH62" s="26" t="s">
        <v>73</v>
      </c>
      <c r="AI62" s="26"/>
      <c r="AJ62" s="26" t="s">
        <v>84</v>
      </c>
      <c r="AK62" s="26"/>
      <c r="AL62" s="27" t="s">
        <v>85</v>
      </c>
      <c r="AM62" s="25"/>
      <c r="AN62" s="26" t="s">
        <v>86</v>
      </c>
      <c r="AO62" s="26"/>
      <c r="AP62" s="26" t="s">
        <v>87</v>
      </c>
      <c r="AQ62" s="26"/>
      <c r="AR62" s="26" t="s">
        <v>73</v>
      </c>
      <c r="AS62" s="26"/>
      <c r="AT62" s="26" t="s">
        <v>88</v>
      </c>
      <c r="AU62" s="26"/>
      <c r="AV62" s="27" t="s">
        <v>89</v>
      </c>
      <c r="AW62" s="25"/>
      <c r="AX62" s="26" t="s">
        <v>90</v>
      </c>
      <c r="AY62" s="26"/>
      <c r="AZ62" s="26" t="s">
        <v>91</v>
      </c>
      <c r="BA62" s="26"/>
      <c r="BB62" s="26" t="s">
        <v>73</v>
      </c>
      <c r="BC62" s="26"/>
      <c r="BD62" s="26" t="s">
        <v>92</v>
      </c>
      <c r="BE62" s="26"/>
      <c r="BF62" s="27" t="s">
        <v>93</v>
      </c>
      <c r="BG62" s="25"/>
      <c r="BH62" s="26" t="s">
        <v>94</v>
      </c>
      <c r="BI62" s="26"/>
      <c r="BJ62" s="26" t="s">
        <v>95</v>
      </c>
      <c r="BK62" s="26"/>
      <c r="BL62" s="26" t="s">
        <v>73</v>
      </c>
      <c r="BM62" s="26"/>
      <c r="BN62" s="26" t="s">
        <v>96</v>
      </c>
      <c r="BO62" s="26"/>
      <c r="BP62" s="27" t="s">
        <v>97</v>
      </c>
      <c r="BQ62" s="25"/>
      <c r="BR62" s="26" t="s">
        <v>98</v>
      </c>
      <c r="BS62" s="26"/>
      <c r="BT62" s="26" t="s">
        <v>99</v>
      </c>
      <c r="BU62" s="26"/>
      <c r="BV62" s="26" t="s">
        <v>73</v>
      </c>
      <c r="BW62" s="26"/>
      <c r="BX62" s="26" t="s">
        <v>100</v>
      </c>
      <c r="BY62" s="26"/>
      <c r="BZ62" s="27" t="s">
        <v>101</v>
      </c>
      <c r="CA62" s="25"/>
      <c r="CB62" s="26" t="s">
        <v>102</v>
      </c>
      <c r="CC62" s="26"/>
      <c r="CD62" s="26" t="s">
        <v>103</v>
      </c>
      <c r="CE62" s="26"/>
      <c r="CF62" s="26" t="s">
        <v>73</v>
      </c>
      <c r="CG62" s="26"/>
      <c r="CH62" s="26" t="s">
        <v>104</v>
      </c>
      <c r="CI62" s="26"/>
      <c r="CJ62" s="27" t="s">
        <v>105</v>
      </c>
      <c r="CK62" s="25"/>
      <c r="CL62" s="27" t="s">
        <v>72</v>
      </c>
      <c r="CM62" s="25"/>
      <c r="CN62" s="26" t="s">
        <v>72</v>
      </c>
      <c r="CO62" s="26"/>
      <c r="CP62" s="26" t="s">
        <v>72</v>
      </c>
      <c r="CQ62" s="26"/>
      <c r="CR62" s="26" t="s">
        <v>1419</v>
      </c>
      <c r="CS62" s="26"/>
      <c r="CT62" s="26" t="s">
        <v>1420</v>
      </c>
      <c r="CU62" s="26"/>
      <c r="CV62" s="27" t="s">
        <v>72</v>
      </c>
      <c r="CW62" s="26"/>
    </row>
    <row r="63" spans="2:101" s="16" customFormat="1" ht="18.95" customHeight="1" x14ac:dyDescent="0.25">
      <c r="B63" s="39">
        <f>_xlfn.CEILING.MATH(B64+Parameters!$K$9/2,0.001)</f>
        <v>1012.484</v>
      </c>
      <c r="C63" s="83"/>
      <c r="D63" s="26"/>
      <c r="E63" s="26" t="s">
        <v>72</v>
      </c>
      <c r="F63" s="45"/>
      <c r="G63" s="45" t="s">
        <v>72</v>
      </c>
      <c r="H63" s="45"/>
      <c r="I63" s="25" t="s">
        <v>106</v>
      </c>
      <c r="J63" s="26"/>
      <c r="K63" s="26" t="s">
        <v>107</v>
      </c>
      <c r="L63" s="26"/>
      <c r="M63" s="26" t="s">
        <v>73</v>
      </c>
      <c r="N63" s="26"/>
      <c r="O63" s="26" t="s">
        <v>108</v>
      </c>
      <c r="P63" s="26"/>
      <c r="Q63" s="26" t="s">
        <v>109</v>
      </c>
      <c r="R63" s="27"/>
      <c r="S63" s="25" t="s">
        <v>110</v>
      </c>
      <c r="T63" s="26"/>
      <c r="U63" s="26" t="s">
        <v>111</v>
      </c>
      <c r="V63" s="26"/>
      <c r="W63" s="26" t="s">
        <v>73</v>
      </c>
      <c r="X63" s="26"/>
      <c r="Y63" s="26" t="s">
        <v>112</v>
      </c>
      <c r="Z63" s="26"/>
      <c r="AA63" s="26" t="s">
        <v>113</v>
      </c>
      <c r="AB63" s="27"/>
      <c r="AC63" s="25" t="s">
        <v>114</v>
      </c>
      <c r="AD63" s="26"/>
      <c r="AE63" s="26" t="s">
        <v>115</v>
      </c>
      <c r="AF63" s="26"/>
      <c r="AG63" s="26" t="s">
        <v>73</v>
      </c>
      <c r="AH63" s="26"/>
      <c r="AI63" s="26" t="s">
        <v>116</v>
      </c>
      <c r="AJ63" s="26"/>
      <c r="AK63" s="26" t="s">
        <v>117</v>
      </c>
      <c r="AL63" s="27"/>
      <c r="AM63" s="25" t="s">
        <v>118</v>
      </c>
      <c r="AN63" s="26"/>
      <c r="AO63" s="26" t="s">
        <v>119</v>
      </c>
      <c r="AP63" s="26"/>
      <c r="AQ63" s="26" t="s">
        <v>73</v>
      </c>
      <c r="AR63" s="26"/>
      <c r="AS63" s="26" t="s">
        <v>120</v>
      </c>
      <c r="AT63" s="26"/>
      <c r="AU63" s="26" t="s">
        <v>121</v>
      </c>
      <c r="AV63" s="27"/>
      <c r="AW63" s="25" t="s">
        <v>122</v>
      </c>
      <c r="AX63" s="26"/>
      <c r="AY63" s="26" t="s">
        <v>123</v>
      </c>
      <c r="AZ63" s="26"/>
      <c r="BA63" s="26" t="s">
        <v>73</v>
      </c>
      <c r="BB63" s="26"/>
      <c r="BC63" s="26" t="s">
        <v>124</v>
      </c>
      <c r="BD63" s="26"/>
      <c r="BE63" s="26" t="s">
        <v>125</v>
      </c>
      <c r="BF63" s="27"/>
      <c r="BG63" s="25" t="s">
        <v>126</v>
      </c>
      <c r="BH63" s="26"/>
      <c r="BI63" s="26" t="s">
        <v>127</v>
      </c>
      <c r="BJ63" s="26"/>
      <c r="BK63" s="26" t="s">
        <v>73</v>
      </c>
      <c r="BL63" s="26"/>
      <c r="BM63" s="26" t="s">
        <v>128</v>
      </c>
      <c r="BN63" s="26"/>
      <c r="BO63" s="26" t="s">
        <v>129</v>
      </c>
      <c r="BP63" s="27"/>
      <c r="BQ63" s="25" t="s">
        <v>130</v>
      </c>
      <c r="BR63" s="26"/>
      <c r="BS63" s="26" t="s">
        <v>131</v>
      </c>
      <c r="BT63" s="26"/>
      <c r="BU63" s="26" t="s">
        <v>73</v>
      </c>
      <c r="BV63" s="26"/>
      <c r="BW63" s="26" t="s">
        <v>132</v>
      </c>
      <c r="BX63" s="26"/>
      <c r="BY63" s="26" t="s">
        <v>133</v>
      </c>
      <c r="BZ63" s="27"/>
      <c r="CA63" s="25" t="s">
        <v>134</v>
      </c>
      <c r="CB63" s="26"/>
      <c r="CC63" s="26" t="s">
        <v>135</v>
      </c>
      <c r="CD63" s="26"/>
      <c r="CE63" s="26" t="s">
        <v>73</v>
      </c>
      <c r="CF63" s="26"/>
      <c r="CG63" s="26" t="s">
        <v>136</v>
      </c>
      <c r="CH63" s="26"/>
      <c r="CI63" s="26" t="s">
        <v>137</v>
      </c>
      <c r="CJ63" s="27"/>
      <c r="CK63" s="25" t="s">
        <v>72</v>
      </c>
      <c r="CL63" s="27"/>
      <c r="CM63" s="25" t="s">
        <v>72</v>
      </c>
      <c r="CN63" s="26"/>
      <c r="CO63" s="26" t="s">
        <v>1421</v>
      </c>
      <c r="CP63" s="26"/>
      <c r="CQ63" s="26" t="s">
        <v>1419</v>
      </c>
      <c r="CR63" s="26"/>
      <c r="CS63" s="26" t="s">
        <v>72</v>
      </c>
      <c r="CT63" s="26"/>
      <c r="CU63" s="26" t="s">
        <v>72</v>
      </c>
      <c r="CV63" s="27"/>
      <c r="CW63" s="26"/>
    </row>
    <row r="64" spans="2:101" s="16" customFormat="1" ht="18.95" customHeight="1" x14ac:dyDescent="0.25">
      <c r="B64" s="39">
        <f>_xlfn.CEILING.MATH(B65+Parameters!$K$9/2,0.001)</f>
        <v>989.36099999999999</v>
      </c>
      <c r="C64" s="83"/>
      <c r="D64" s="26" t="s">
        <v>72</v>
      </c>
      <c r="E64" s="26"/>
      <c r="F64" s="45" t="s">
        <v>72</v>
      </c>
      <c r="G64" s="45"/>
      <c r="H64" s="45" t="s">
        <v>72</v>
      </c>
      <c r="I64" s="25"/>
      <c r="J64" s="26" t="s">
        <v>138</v>
      </c>
      <c r="K64" s="26"/>
      <c r="L64" s="26" t="s">
        <v>139</v>
      </c>
      <c r="M64" s="26"/>
      <c r="N64" s="26" t="s">
        <v>140</v>
      </c>
      <c r="O64" s="26"/>
      <c r="P64" s="26" t="s">
        <v>141</v>
      </c>
      <c r="Q64" s="26"/>
      <c r="R64" s="27" t="s">
        <v>142</v>
      </c>
      <c r="S64" s="25"/>
      <c r="T64" s="26" t="s">
        <v>143</v>
      </c>
      <c r="U64" s="26"/>
      <c r="V64" s="26" t="s">
        <v>144</v>
      </c>
      <c r="W64" s="26"/>
      <c r="X64" s="26" t="s">
        <v>145</v>
      </c>
      <c r="Y64" s="26"/>
      <c r="Z64" s="26" t="s">
        <v>146</v>
      </c>
      <c r="AA64" s="26"/>
      <c r="AB64" s="27" t="s">
        <v>147</v>
      </c>
      <c r="AC64" s="25"/>
      <c r="AD64" s="26" t="s">
        <v>148</v>
      </c>
      <c r="AE64" s="26"/>
      <c r="AF64" s="26" t="s">
        <v>149</v>
      </c>
      <c r="AG64" s="26"/>
      <c r="AH64" s="26" t="s">
        <v>150</v>
      </c>
      <c r="AI64" s="26"/>
      <c r="AJ64" s="26" t="s">
        <v>151</v>
      </c>
      <c r="AK64" s="26"/>
      <c r="AL64" s="27" t="s">
        <v>152</v>
      </c>
      <c r="AM64" s="25"/>
      <c r="AN64" s="26" t="s">
        <v>153</v>
      </c>
      <c r="AO64" s="26"/>
      <c r="AP64" s="26" t="s">
        <v>154</v>
      </c>
      <c r="AQ64" s="26"/>
      <c r="AR64" s="26" t="s">
        <v>155</v>
      </c>
      <c r="AS64" s="26"/>
      <c r="AT64" s="26" t="s">
        <v>156</v>
      </c>
      <c r="AU64" s="26"/>
      <c r="AV64" s="27" t="s">
        <v>157</v>
      </c>
      <c r="AW64" s="25"/>
      <c r="AX64" s="26" t="s">
        <v>158</v>
      </c>
      <c r="AY64" s="26"/>
      <c r="AZ64" s="26" t="s">
        <v>159</v>
      </c>
      <c r="BA64" s="26"/>
      <c r="BB64" s="26" t="s">
        <v>160</v>
      </c>
      <c r="BC64" s="26"/>
      <c r="BD64" s="26" t="s">
        <v>161</v>
      </c>
      <c r="BE64" s="26"/>
      <c r="BF64" s="27" t="s">
        <v>162</v>
      </c>
      <c r="BG64" s="25"/>
      <c r="BH64" s="26" t="s">
        <v>163</v>
      </c>
      <c r="BI64" s="26"/>
      <c r="BJ64" s="26" t="s">
        <v>164</v>
      </c>
      <c r="BK64" s="26"/>
      <c r="BL64" s="26" t="s">
        <v>165</v>
      </c>
      <c r="BM64" s="26"/>
      <c r="BN64" s="26" t="s">
        <v>166</v>
      </c>
      <c r="BO64" s="26"/>
      <c r="BP64" s="27" t="s">
        <v>167</v>
      </c>
      <c r="BQ64" s="25"/>
      <c r="BR64" s="26" t="s">
        <v>168</v>
      </c>
      <c r="BS64" s="26"/>
      <c r="BT64" s="26" t="s">
        <v>169</v>
      </c>
      <c r="BU64" s="26"/>
      <c r="BV64" s="26" t="s">
        <v>170</v>
      </c>
      <c r="BW64" s="26"/>
      <c r="BX64" s="26" t="s">
        <v>171</v>
      </c>
      <c r="BY64" s="26"/>
      <c r="BZ64" s="27" t="s">
        <v>172</v>
      </c>
      <c r="CA64" s="25"/>
      <c r="CB64" s="26" t="s">
        <v>173</v>
      </c>
      <c r="CC64" s="26"/>
      <c r="CD64" s="26" t="s">
        <v>174</v>
      </c>
      <c r="CE64" s="26"/>
      <c r="CF64" s="26" t="s">
        <v>175</v>
      </c>
      <c r="CG64" s="26"/>
      <c r="CH64" s="26" t="s">
        <v>176</v>
      </c>
      <c r="CI64" s="26"/>
      <c r="CJ64" s="27" t="s">
        <v>177</v>
      </c>
      <c r="CK64" s="25"/>
      <c r="CL64" s="27" t="s">
        <v>72</v>
      </c>
      <c r="CM64" s="25"/>
      <c r="CN64" s="26" t="s">
        <v>72</v>
      </c>
      <c r="CO64" s="26"/>
      <c r="CP64" s="26" t="s">
        <v>72</v>
      </c>
      <c r="CQ64" s="26"/>
      <c r="CR64" s="26" t="s">
        <v>72</v>
      </c>
      <c r="CS64" s="26"/>
      <c r="CT64" s="26" t="s">
        <v>72</v>
      </c>
      <c r="CU64" s="26"/>
      <c r="CV64" s="27" t="s">
        <v>72</v>
      </c>
      <c r="CW64" s="26"/>
    </row>
    <row r="65" spans="2:101" s="16" customFormat="1" ht="18.95" customHeight="1" x14ac:dyDescent="0.25">
      <c r="B65" s="39">
        <f>_xlfn.CEILING.MATH(B66+Parameters!$K$9/2,0.001)</f>
        <v>966.23800000000006</v>
      </c>
      <c r="C65" s="83"/>
      <c r="D65" s="26"/>
      <c r="E65" s="26" t="s">
        <v>72</v>
      </c>
      <c r="F65" s="45"/>
      <c r="G65" s="45" t="s">
        <v>72</v>
      </c>
      <c r="H65" s="45"/>
      <c r="I65" s="25" t="s">
        <v>178</v>
      </c>
      <c r="J65" s="26"/>
      <c r="K65" s="26" t="s">
        <v>179</v>
      </c>
      <c r="L65" s="26"/>
      <c r="M65" s="26" t="s">
        <v>180</v>
      </c>
      <c r="N65" s="26"/>
      <c r="O65" s="26" t="s">
        <v>181</v>
      </c>
      <c r="P65" s="26"/>
      <c r="Q65" s="26" t="s">
        <v>182</v>
      </c>
      <c r="R65" s="27"/>
      <c r="S65" s="25" t="s">
        <v>183</v>
      </c>
      <c r="T65" s="26"/>
      <c r="U65" s="26" t="s">
        <v>184</v>
      </c>
      <c r="V65" s="26"/>
      <c r="W65" s="26" t="s">
        <v>185</v>
      </c>
      <c r="X65" s="26"/>
      <c r="Y65" s="26" t="s">
        <v>186</v>
      </c>
      <c r="Z65" s="26"/>
      <c r="AA65" s="26" t="s">
        <v>187</v>
      </c>
      <c r="AB65" s="27"/>
      <c r="AC65" s="25" t="s">
        <v>188</v>
      </c>
      <c r="AD65" s="26"/>
      <c r="AE65" s="26" t="s">
        <v>189</v>
      </c>
      <c r="AF65" s="26"/>
      <c r="AG65" s="26" t="s">
        <v>190</v>
      </c>
      <c r="AH65" s="26"/>
      <c r="AI65" s="26" t="s">
        <v>191</v>
      </c>
      <c r="AJ65" s="26"/>
      <c r="AK65" s="26" t="s">
        <v>192</v>
      </c>
      <c r="AL65" s="27"/>
      <c r="AM65" s="25" t="s">
        <v>193</v>
      </c>
      <c r="AN65" s="26"/>
      <c r="AO65" s="26" t="s">
        <v>194</v>
      </c>
      <c r="AP65" s="26"/>
      <c r="AQ65" s="26" t="s">
        <v>195</v>
      </c>
      <c r="AR65" s="26"/>
      <c r="AS65" s="26" t="s">
        <v>196</v>
      </c>
      <c r="AT65" s="26"/>
      <c r="AU65" s="26" t="s">
        <v>197</v>
      </c>
      <c r="AV65" s="27"/>
      <c r="AW65" s="25" t="s">
        <v>198</v>
      </c>
      <c r="AX65" s="26"/>
      <c r="AY65" s="26" t="s">
        <v>199</v>
      </c>
      <c r="AZ65" s="26"/>
      <c r="BA65" s="26" t="s">
        <v>200</v>
      </c>
      <c r="BB65" s="26"/>
      <c r="BC65" s="26" t="s">
        <v>201</v>
      </c>
      <c r="BD65" s="26"/>
      <c r="BE65" s="26" t="s">
        <v>202</v>
      </c>
      <c r="BF65" s="27"/>
      <c r="BG65" s="25" t="s">
        <v>203</v>
      </c>
      <c r="BH65" s="26"/>
      <c r="BI65" s="26" t="s">
        <v>204</v>
      </c>
      <c r="BJ65" s="26"/>
      <c r="BK65" s="26" t="s">
        <v>205</v>
      </c>
      <c r="BL65" s="26"/>
      <c r="BM65" s="26" t="s">
        <v>206</v>
      </c>
      <c r="BN65" s="26"/>
      <c r="BO65" s="26" t="s">
        <v>207</v>
      </c>
      <c r="BP65" s="27"/>
      <c r="BQ65" s="25" t="s">
        <v>208</v>
      </c>
      <c r="BR65" s="26"/>
      <c r="BS65" s="26" t="s">
        <v>209</v>
      </c>
      <c r="BT65" s="26"/>
      <c r="BU65" s="26" t="s">
        <v>210</v>
      </c>
      <c r="BV65" s="26"/>
      <c r="BW65" s="26" t="s">
        <v>211</v>
      </c>
      <c r="BX65" s="26"/>
      <c r="BY65" s="26" t="s">
        <v>212</v>
      </c>
      <c r="BZ65" s="27"/>
      <c r="CA65" s="25" t="s">
        <v>213</v>
      </c>
      <c r="CB65" s="26"/>
      <c r="CC65" s="26" t="s">
        <v>214</v>
      </c>
      <c r="CD65" s="26"/>
      <c r="CE65" s="26" t="s">
        <v>215</v>
      </c>
      <c r="CF65" s="26"/>
      <c r="CG65" s="26" t="s">
        <v>216</v>
      </c>
      <c r="CH65" s="26"/>
      <c r="CI65" s="26" t="s">
        <v>217</v>
      </c>
      <c r="CJ65" s="27"/>
      <c r="CK65" s="25" t="s">
        <v>72</v>
      </c>
      <c r="CL65" s="27"/>
      <c r="CM65" s="25" t="s">
        <v>72</v>
      </c>
      <c r="CN65" s="26"/>
      <c r="CO65" s="26" t="s">
        <v>72</v>
      </c>
      <c r="CP65" s="26"/>
      <c r="CQ65" s="26" t="s">
        <v>72</v>
      </c>
      <c r="CR65" s="26"/>
      <c r="CS65" s="26" t="s">
        <v>72</v>
      </c>
      <c r="CT65" s="26"/>
      <c r="CU65" s="26" t="s">
        <v>72</v>
      </c>
      <c r="CV65" s="27"/>
      <c r="CW65" s="26"/>
    </row>
    <row r="66" spans="2:101" s="16" customFormat="1" ht="18.95" customHeight="1" x14ac:dyDescent="0.25">
      <c r="B66" s="39">
        <f>_xlfn.CEILING.MATH(B67+Parameters!$K$9/2,0.001)</f>
        <v>943.11500000000001</v>
      </c>
      <c r="C66" s="83"/>
      <c r="D66" s="26" t="s">
        <v>72</v>
      </c>
      <c r="E66" s="26"/>
      <c r="F66" s="45" t="s">
        <v>72</v>
      </c>
      <c r="G66" s="45"/>
      <c r="H66" s="45" t="s">
        <v>72</v>
      </c>
      <c r="I66" s="25"/>
      <c r="J66" s="26" t="s">
        <v>218</v>
      </c>
      <c r="K66" s="26"/>
      <c r="L66" s="26" t="s">
        <v>219</v>
      </c>
      <c r="M66" s="26"/>
      <c r="N66" s="26" t="s">
        <v>220</v>
      </c>
      <c r="O66" s="26"/>
      <c r="P66" s="26" t="s">
        <v>221</v>
      </c>
      <c r="Q66" s="26"/>
      <c r="R66" s="27" t="s">
        <v>72</v>
      </c>
      <c r="S66" s="25"/>
      <c r="T66" s="26" t="s">
        <v>222</v>
      </c>
      <c r="U66" s="26"/>
      <c r="V66" s="26" t="s">
        <v>223</v>
      </c>
      <c r="W66" s="26"/>
      <c r="X66" s="26" t="s">
        <v>224</v>
      </c>
      <c r="Y66" s="26"/>
      <c r="Z66" s="26" t="s">
        <v>225</v>
      </c>
      <c r="AA66" s="26"/>
      <c r="AB66" s="27" t="s">
        <v>72</v>
      </c>
      <c r="AC66" s="25"/>
      <c r="AD66" s="26" t="s">
        <v>226</v>
      </c>
      <c r="AE66" s="26"/>
      <c r="AF66" s="26" t="s">
        <v>227</v>
      </c>
      <c r="AG66" s="26"/>
      <c r="AH66" s="26" t="s">
        <v>228</v>
      </c>
      <c r="AI66" s="26"/>
      <c r="AJ66" s="26" t="s">
        <v>229</v>
      </c>
      <c r="AK66" s="26"/>
      <c r="AL66" s="27" t="s">
        <v>72</v>
      </c>
      <c r="AM66" s="25"/>
      <c r="AN66" s="26" t="s">
        <v>230</v>
      </c>
      <c r="AO66" s="26"/>
      <c r="AP66" s="26" t="s">
        <v>231</v>
      </c>
      <c r="AQ66" s="26"/>
      <c r="AR66" s="26" t="s">
        <v>232</v>
      </c>
      <c r="AS66" s="26"/>
      <c r="AT66" s="26" t="s">
        <v>233</v>
      </c>
      <c r="AU66" s="26"/>
      <c r="AV66" s="27" t="s">
        <v>72</v>
      </c>
      <c r="AW66" s="25"/>
      <c r="AX66" s="26" t="s">
        <v>234</v>
      </c>
      <c r="AY66" s="26"/>
      <c r="AZ66" s="26" t="s">
        <v>235</v>
      </c>
      <c r="BA66" s="26"/>
      <c r="BB66" s="26" t="s">
        <v>236</v>
      </c>
      <c r="BC66" s="26"/>
      <c r="BD66" s="26" t="s">
        <v>237</v>
      </c>
      <c r="BE66" s="26"/>
      <c r="BF66" s="27" t="s">
        <v>72</v>
      </c>
      <c r="BG66" s="25"/>
      <c r="BH66" s="26" t="s">
        <v>238</v>
      </c>
      <c r="BI66" s="26"/>
      <c r="BJ66" s="26" t="s">
        <v>239</v>
      </c>
      <c r="BK66" s="26"/>
      <c r="BL66" s="26" t="s">
        <v>240</v>
      </c>
      <c r="BM66" s="26"/>
      <c r="BN66" s="26" t="s">
        <v>241</v>
      </c>
      <c r="BO66" s="26"/>
      <c r="BP66" s="27" t="s">
        <v>72</v>
      </c>
      <c r="BQ66" s="25"/>
      <c r="BR66" s="26" t="s">
        <v>242</v>
      </c>
      <c r="BS66" s="26"/>
      <c r="BT66" s="26" t="s">
        <v>243</v>
      </c>
      <c r="BU66" s="26"/>
      <c r="BV66" s="26" t="s">
        <v>244</v>
      </c>
      <c r="BW66" s="26"/>
      <c r="BX66" s="26" t="s">
        <v>245</v>
      </c>
      <c r="BY66" s="26"/>
      <c r="BZ66" s="27" t="s">
        <v>72</v>
      </c>
      <c r="CA66" s="25"/>
      <c r="CB66" s="26" t="s">
        <v>246</v>
      </c>
      <c r="CC66" s="26"/>
      <c r="CD66" s="26" t="s">
        <v>247</v>
      </c>
      <c r="CE66" s="26"/>
      <c r="CF66" s="26" t="s">
        <v>248</v>
      </c>
      <c r="CG66" s="26"/>
      <c r="CH66" s="26" t="s">
        <v>249</v>
      </c>
      <c r="CI66" s="26"/>
      <c r="CJ66" s="27" t="s">
        <v>72</v>
      </c>
      <c r="CK66" s="25"/>
      <c r="CL66" s="27" t="s">
        <v>72</v>
      </c>
      <c r="CM66" s="25"/>
      <c r="CN66" s="26" t="s">
        <v>72</v>
      </c>
      <c r="CO66" s="26"/>
      <c r="CP66" s="26" t="s">
        <v>1422</v>
      </c>
      <c r="CQ66" s="26"/>
      <c r="CR66" s="26" t="s">
        <v>72</v>
      </c>
      <c r="CS66" s="26"/>
      <c r="CT66" s="26" t="s">
        <v>72</v>
      </c>
      <c r="CU66" s="26"/>
      <c r="CV66" s="27" t="s">
        <v>72</v>
      </c>
      <c r="CW66" s="26"/>
    </row>
    <row r="67" spans="2:101" s="16" customFormat="1" ht="18.95" customHeight="1" x14ac:dyDescent="0.25">
      <c r="B67" s="39">
        <f>_xlfn.CEILING.MATH(B68+Parameters!$K$9/2,0.001)</f>
        <v>919.99200000000008</v>
      </c>
      <c r="C67" s="83"/>
      <c r="D67" s="26"/>
      <c r="E67" s="26" t="s">
        <v>72</v>
      </c>
      <c r="F67" s="45"/>
      <c r="G67" s="45" t="s">
        <v>72</v>
      </c>
      <c r="H67" s="45"/>
      <c r="I67" s="25" t="s">
        <v>250</v>
      </c>
      <c r="J67" s="26"/>
      <c r="K67" s="26" t="s">
        <v>73</v>
      </c>
      <c r="L67" s="26"/>
      <c r="M67" s="26" t="s">
        <v>251</v>
      </c>
      <c r="N67" s="26"/>
      <c r="O67" s="26" t="s">
        <v>73</v>
      </c>
      <c r="P67" s="26"/>
      <c r="Q67" s="26" t="s">
        <v>252</v>
      </c>
      <c r="R67" s="27"/>
      <c r="S67" s="25" t="s">
        <v>253</v>
      </c>
      <c r="T67" s="26"/>
      <c r="U67" s="26" t="s">
        <v>73</v>
      </c>
      <c r="V67" s="26"/>
      <c r="W67" s="26" t="s">
        <v>254</v>
      </c>
      <c r="X67" s="26"/>
      <c r="Y67" s="26" t="s">
        <v>73</v>
      </c>
      <c r="Z67" s="26"/>
      <c r="AA67" s="26" t="s">
        <v>255</v>
      </c>
      <c r="AB67" s="27"/>
      <c r="AC67" s="25" t="s">
        <v>256</v>
      </c>
      <c r="AD67" s="26"/>
      <c r="AE67" s="26" t="s">
        <v>73</v>
      </c>
      <c r="AF67" s="26"/>
      <c r="AG67" s="26" t="s">
        <v>257</v>
      </c>
      <c r="AH67" s="26"/>
      <c r="AI67" s="26" t="s">
        <v>73</v>
      </c>
      <c r="AJ67" s="26"/>
      <c r="AK67" s="26" t="s">
        <v>258</v>
      </c>
      <c r="AL67" s="27"/>
      <c r="AM67" s="25" t="s">
        <v>259</v>
      </c>
      <c r="AN67" s="26"/>
      <c r="AO67" s="26" t="s">
        <v>73</v>
      </c>
      <c r="AP67" s="26"/>
      <c r="AQ67" s="26" t="s">
        <v>260</v>
      </c>
      <c r="AR67" s="26"/>
      <c r="AS67" s="26" t="s">
        <v>73</v>
      </c>
      <c r="AT67" s="26"/>
      <c r="AU67" s="26" t="s">
        <v>261</v>
      </c>
      <c r="AV67" s="27"/>
      <c r="AW67" s="25" t="s">
        <v>262</v>
      </c>
      <c r="AX67" s="26"/>
      <c r="AY67" s="26" t="s">
        <v>73</v>
      </c>
      <c r="AZ67" s="26"/>
      <c r="BA67" s="26" t="s">
        <v>263</v>
      </c>
      <c r="BB67" s="26"/>
      <c r="BC67" s="26" t="s">
        <v>73</v>
      </c>
      <c r="BD67" s="26"/>
      <c r="BE67" s="26" t="s">
        <v>264</v>
      </c>
      <c r="BF67" s="27"/>
      <c r="BG67" s="25" t="s">
        <v>265</v>
      </c>
      <c r="BH67" s="26"/>
      <c r="BI67" s="26" t="s">
        <v>73</v>
      </c>
      <c r="BJ67" s="26"/>
      <c r="BK67" s="26" t="s">
        <v>266</v>
      </c>
      <c r="BL67" s="26"/>
      <c r="BM67" s="26" t="s">
        <v>73</v>
      </c>
      <c r="BN67" s="26"/>
      <c r="BO67" s="26" t="s">
        <v>267</v>
      </c>
      <c r="BP67" s="27"/>
      <c r="BQ67" s="25" t="s">
        <v>268</v>
      </c>
      <c r="BR67" s="26"/>
      <c r="BS67" s="26" t="s">
        <v>73</v>
      </c>
      <c r="BT67" s="26"/>
      <c r="BU67" s="26" t="s">
        <v>269</v>
      </c>
      <c r="BV67" s="26"/>
      <c r="BW67" s="26" t="s">
        <v>73</v>
      </c>
      <c r="BX67" s="26"/>
      <c r="BY67" s="26" t="s">
        <v>270</v>
      </c>
      <c r="BZ67" s="27"/>
      <c r="CA67" s="25" t="s">
        <v>271</v>
      </c>
      <c r="CB67" s="26"/>
      <c r="CC67" s="26" t="s">
        <v>73</v>
      </c>
      <c r="CD67" s="26"/>
      <c r="CE67" s="26" t="s">
        <v>272</v>
      </c>
      <c r="CF67" s="26"/>
      <c r="CG67" s="26" t="s">
        <v>73</v>
      </c>
      <c r="CH67" s="26"/>
      <c r="CI67" s="26" t="s">
        <v>273</v>
      </c>
      <c r="CJ67" s="27"/>
      <c r="CK67" s="25" t="s">
        <v>72</v>
      </c>
      <c r="CL67" s="27"/>
      <c r="CM67" s="25" t="s">
        <v>72</v>
      </c>
      <c r="CN67" s="26"/>
      <c r="CO67" s="26" t="s">
        <v>1419</v>
      </c>
      <c r="CP67" s="26"/>
      <c r="CQ67" s="26" t="s">
        <v>72</v>
      </c>
      <c r="CR67" s="26"/>
      <c r="CS67" s="26" t="s">
        <v>1419</v>
      </c>
      <c r="CT67" s="26"/>
      <c r="CU67" s="26" t="s">
        <v>72</v>
      </c>
      <c r="CV67" s="27"/>
      <c r="CW67" s="26"/>
    </row>
    <row r="68" spans="2:101" s="16" customFormat="1" ht="18.95" customHeight="1" x14ac:dyDescent="0.25">
      <c r="B68" s="39">
        <f>_xlfn.CEILING.MATH(B69+Parameters!$K$9/2,0.001)</f>
        <v>896.86900000000003</v>
      </c>
      <c r="C68" s="83"/>
      <c r="D68" s="26" t="s">
        <v>72</v>
      </c>
      <c r="E68" s="26"/>
      <c r="F68" s="45" t="s">
        <v>72</v>
      </c>
      <c r="G68" s="45"/>
      <c r="H68" s="45" t="s">
        <v>72</v>
      </c>
      <c r="I68" s="25"/>
      <c r="J68" s="26" t="s">
        <v>274</v>
      </c>
      <c r="K68" s="26"/>
      <c r="L68" s="26" t="s">
        <v>72</v>
      </c>
      <c r="M68" s="26"/>
      <c r="N68" s="26" t="s">
        <v>275</v>
      </c>
      <c r="O68" s="26"/>
      <c r="P68" s="26" t="s">
        <v>72</v>
      </c>
      <c r="Q68" s="26"/>
      <c r="R68" s="27" t="s">
        <v>276</v>
      </c>
      <c r="S68" s="25"/>
      <c r="T68" s="26" t="s">
        <v>277</v>
      </c>
      <c r="U68" s="26"/>
      <c r="V68" s="26" t="s">
        <v>72</v>
      </c>
      <c r="W68" s="26"/>
      <c r="X68" s="26" t="s">
        <v>278</v>
      </c>
      <c r="Y68" s="26"/>
      <c r="Z68" s="26" t="s">
        <v>72</v>
      </c>
      <c r="AA68" s="26"/>
      <c r="AB68" s="27" t="s">
        <v>279</v>
      </c>
      <c r="AC68" s="25"/>
      <c r="AD68" s="26" t="s">
        <v>280</v>
      </c>
      <c r="AE68" s="26"/>
      <c r="AF68" s="26" t="s">
        <v>72</v>
      </c>
      <c r="AG68" s="26"/>
      <c r="AH68" s="26" t="s">
        <v>281</v>
      </c>
      <c r="AI68" s="26"/>
      <c r="AJ68" s="26" t="s">
        <v>72</v>
      </c>
      <c r="AK68" s="26"/>
      <c r="AL68" s="27" t="s">
        <v>282</v>
      </c>
      <c r="AM68" s="25"/>
      <c r="AN68" s="26" t="s">
        <v>283</v>
      </c>
      <c r="AO68" s="26"/>
      <c r="AP68" s="26" t="s">
        <v>72</v>
      </c>
      <c r="AQ68" s="26"/>
      <c r="AR68" s="26" t="s">
        <v>284</v>
      </c>
      <c r="AS68" s="26"/>
      <c r="AT68" s="26" t="s">
        <v>72</v>
      </c>
      <c r="AU68" s="26"/>
      <c r="AV68" s="27" t="s">
        <v>285</v>
      </c>
      <c r="AW68" s="25"/>
      <c r="AX68" s="26" t="s">
        <v>286</v>
      </c>
      <c r="AY68" s="26"/>
      <c r="AZ68" s="26" t="s">
        <v>72</v>
      </c>
      <c r="BA68" s="26"/>
      <c r="BB68" s="26" t="s">
        <v>287</v>
      </c>
      <c r="BC68" s="26"/>
      <c r="BD68" s="26" t="s">
        <v>72</v>
      </c>
      <c r="BE68" s="26"/>
      <c r="BF68" s="27" t="s">
        <v>288</v>
      </c>
      <c r="BG68" s="25"/>
      <c r="BH68" s="26" t="s">
        <v>289</v>
      </c>
      <c r="BI68" s="26"/>
      <c r="BJ68" s="26" t="s">
        <v>72</v>
      </c>
      <c r="BK68" s="26"/>
      <c r="BL68" s="26" t="s">
        <v>290</v>
      </c>
      <c r="BM68" s="26"/>
      <c r="BN68" s="26" t="s">
        <v>72</v>
      </c>
      <c r="BO68" s="26"/>
      <c r="BP68" s="27" t="s">
        <v>291</v>
      </c>
      <c r="BQ68" s="25"/>
      <c r="BR68" s="26" t="s">
        <v>292</v>
      </c>
      <c r="BS68" s="26"/>
      <c r="BT68" s="26" t="s">
        <v>72</v>
      </c>
      <c r="BU68" s="26"/>
      <c r="BV68" s="26" t="s">
        <v>293</v>
      </c>
      <c r="BW68" s="26"/>
      <c r="BX68" s="26" t="s">
        <v>72</v>
      </c>
      <c r="BY68" s="26"/>
      <c r="BZ68" s="27" t="s">
        <v>294</v>
      </c>
      <c r="CA68" s="25"/>
      <c r="CB68" s="26" t="s">
        <v>295</v>
      </c>
      <c r="CC68" s="26"/>
      <c r="CD68" s="26" t="s">
        <v>72</v>
      </c>
      <c r="CE68" s="26"/>
      <c r="CF68" s="26" t="s">
        <v>296</v>
      </c>
      <c r="CG68" s="26"/>
      <c r="CH68" s="26" t="s">
        <v>72</v>
      </c>
      <c r="CI68" s="26"/>
      <c r="CJ68" s="27" t="s">
        <v>297</v>
      </c>
      <c r="CK68" s="25"/>
      <c r="CL68" s="27" t="s">
        <v>72</v>
      </c>
      <c r="CM68" s="25"/>
      <c r="CN68" s="26" t="s">
        <v>72</v>
      </c>
      <c r="CO68" s="26"/>
      <c r="CP68" s="26" t="s">
        <v>72</v>
      </c>
      <c r="CQ68" s="26"/>
      <c r="CR68" s="26" t="s">
        <v>72</v>
      </c>
      <c r="CS68" s="26"/>
      <c r="CT68" s="26" t="s">
        <v>72</v>
      </c>
      <c r="CU68" s="26"/>
      <c r="CV68" s="27" t="s">
        <v>72</v>
      </c>
      <c r="CW68" s="26"/>
    </row>
    <row r="69" spans="2:101" s="16" customFormat="1" ht="18.95" customHeight="1" x14ac:dyDescent="0.25">
      <c r="B69" s="39">
        <f>_xlfn.CEILING.MATH(B70+Parameters!$K$9/2,0.001)</f>
        <v>873.74599999999998</v>
      </c>
      <c r="C69" s="83"/>
      <c r="D69" s="26"/>
      <c r="E69" s="26" t="s">
        <v>72</v>
      </c>
      <c r="F69" s="45"/>
      <c r="G69" s="45" t="s">
        <v>1423</v>
      </c>
      <c r="H69" s="45"/>
      <c r="I69" s="25" t="s">
        <v>72</v>
      </c>
      <c r="J69" s="26"/>
      <c r="K69" s="26" t="s">
        <v>298</v>
      </c>
      <c r="L69" s="26"/>
      <c r="M69" s="26" t="s">
        <v>299</v>
      </c>
      <c r="N69" s="26"/>
      <c r="O69" s="26" t="s">
        <v>300</v>
      </c>
      <c r="P69" s="26"/>
      <c r="Q69" s="26" t="s">
        <v>301</v>
      </c>
      <c r="R69" s="27"/>
      <c r="S69" s="25" t="s">
        <v>72</v>
      </c>
      <c r="T69" s="26"/>
      <c r="U69" s="26" t="s">
        <v>302</v>
      </c>
      <c r="V69" s="26"/>
      <c r="W69" s="26" t="s">
        <v>303</v>
      </c>
      <c r="X69" s="26"/>
      <c r="Y69" s="26" t="s">
        <v>304</v>
      </c>
      <c r="Z69" s="26"/>
      <c r="AA69" s="26" t="s">
        <v>305</v>
      </c>
      <c r="AB69" s="27"/>
      <c r="AC69" s="25" t="s">
        <v>72</v>
      </c>
      <c r="AD69" s="26"/>
      <c r="AE69" s="26" t="s">
        <v>306</v>
      </c>
      <c r="AF69" s="26"/>
      <c r="AG69" s="26" t="s">
        <v>307</v>
      </c>
      <c r="AH69" s="26"/>
      <c r="AI69" s="26" t="s">
        <v>308</v>
      </c>
      <c r="AJ69" s="26"/>
      <c r="AK69" s="26" t="s">
        <v>309</v>
      </c>
      <c r="AL69" s="27"/>
      <c r="AM69" s="25" t="s">
        <v>72</v>
      </c>
      <c r="AN69" s="26"/>
      <c r="AO69" s="26" t="s">
        <v>310</v>
      </c>
      <c r="AP69" s="26"/>
      <c r="AQ69" s="26" t="s">
        <v>311</v>
      </c>
      <c r="AR69" s="26"/>
      <c r="AS69" s="26" t="s">
        <v>312</v>
      </c>
      <c r="AT69" s="26"/>
      <c r="AU69" s="26" t="s">
        <v>313</v>
      </c>
      <c r="AV69" s="27"/>
      <c r="AW69" s="25" t="s">
        <v>72</v>
      </c>
      <c r="AX69" s="26"/>
      <c r="AY69" s="26" t="s">
        <v>314</v>
      </c>
      <c r="AZ69" s="26"/>
      <c r="BA69" s="26" t="s">
        <v>315</v>
      </c>
      <c r="BB69" s="26"/>
      <c r="BC69" s="26" t="s">
        <v>316</v>
      </c>
      <c r="BD69" s="26"/>
      <c r="BE69" s="26" t="s">
        <v>317</v>
      </c>
      <c r="BF69" s="27"/>
      <c r="BG69" s="25" t="s">
        <v>72</v>
      </c>
      <c r="BH69" s="26"/>
      <c r="BI69" s="26" t="s">
        <v>318</v>
      </c>
      <c r="BJ69" s="26"/>
      <c r="BK69" s="26" t="s">
        <v>319</v>
      </c>
      <c r="BL69" s="26"/>
      <c r="BM69" s="26" t="s">
        <v>320</v>
      </c>
      <c r="BN69" s="26"/>
      <c r="BO69" s="26" t="s">
        <v>321</v>
      </c>
      <c r="BP69" s="27"/>
      <c r="BQ69" s="25" t="s">
        <v>72</v>
      </c>
      <c r="BR69" s="26"/>
      <c r="BS69" s="26" t="s">
        <v>322</v>
      </c>
      <c r="BT69" s="26"/>
      <c r="BU69" s="26" t="s">
        <v>323</v>
      </c>
      <c r="BV69" s="26"/>
      <c r="BW69" s="26" t="s">
        <v>324</v>
      </c>
      <c r="BX69" s="26"/>
      <c r="BY69" s="26" t="s">
        <v>325</v>
      </c>
      <c r="BZ69" s="27"/>
      <c r="CA69" s="25" t="s">
        <v>72</v>
      </c>
      <c r="CB69" s="26"/>
      <c r="CC69" s="26" t="s">
        <v>326</v>
      </c>
      <c r="CD69" s="26"/>
      <c r="CE69" s="26" t="s">
        <v>327</v>
      </c>
      <c r="CF69" s="26"/>
      <c r="CG69" s="26" t="s">
        <v>328</v>
      </c>
      <c r="CH69" s="26"/>
      <c r="CI69" s="26" t="s">
        <v>329</v>
      </c>
      <c r="CJ69" s="27"/>
      <c r="CK69" s="26" t="s">
        <v>1423</v>
      </c>
      <c r="CL69" s="26"/>
      <c r="CM69" s="25" t="s">
        <v>72</v>
      </c>
      <c r="CN69" s="26"/>
      <c r="CO69" s="26" t="s">
        <v>72</v>
      </c>
      <c r="CP69" s="26"/>
      <c r="CQ69" s="26" t="s">
        <v>72</v>
      </c>
      <c r="CR69" s="26"/>
      <c r="CS69" s="26" t="s">
        <v>72</v>
      </c>
      <c r="CT69" s="26"/>
      <c r="CU69" s="26" t="s">
        <v>72</v>
      </c>
      <c r="CV69" s="27"/>
      <c r="CW69" s="26"/>
    </row>
    <row r="70" spans="2:101" s="16" customFormat="1" ht="18.95" customHeight="1" x14ac:dyDescent="0.25">
      <c r="B70" s="39">
        <f>_xlfn.CEILING.MATH(B71+Parameters!$K$9/2,0.001)</f>
        <v>850.62300000000005</v>
      </c>
      <c r="C70" s="83"/>
      <c r="D70" s="26" t="s">
        <v>72</v>
      </c>
      <c r="E70" s="26"/>
      <c r="F70" s="45" t="s">
        <v>72</v>
      </c>
      <c r="G70" s="45"/>
      <c r="H70" s="45" t="s">
        <v>1423</v>
      </c>
      <c r="I70" s="25"/>
      <c r="J70" s="26" t="s">
        <v>330</v>
      </c>
      <c r="K70" s="26"/>
      <c r="L70" s="26" t="s">
        <v>331</v>
      </c>
      <c r="M70" s="26"/>
      <c r="N70" s="26" t="s">
        <v>332</v>
      </c>
      <c r="O70" s="26"/>
      <c r="P70" s="26" t="s">
        <v>333</v>
      </c>
      <c r="Q70" s="26"/>
      <c r="R70" s="27" t="s">
        <v>334</v>
      </c>
      <c r="S70" s="25"/>
      <c r="T70" s="26" t="s">
        <v>335</v>
      </c>
      <c r="U70" s="26"/>
      <c r="V70" s="26" t="s">
        <v>336</v>
      </c>
      <c r="W70" s="26"/>
      <c r="X70" s="26" t="s">
        <v>337</v>
      </c>
      <c r="Y70" s="26"/>
      <c r="Z70" s="26" t="s">
        <v>338</v>
      </c>
      <c r="AA70" s="26"/>
      <c r="AB70" s="27" t="s">
        <v>339</v>
      </c>
      <c r="AC70" s="25"/>
      <c r="AD70" s="26" t="s">
        <v>340</v>
      </c>
      <c r="AE70" s="26"/>
      <c r="AF70" s="26" t="s">
        <v>341</v>
      </c>
      <c r="AG70" s="26"/>
      <c r="AH70" s="26" t="s">
        <v>342</v>
      </c>
      <c r="AI70" s="26"/>
      <c r="AJ70" s="26" t="s">
        <v>343</v>
      </c>
      <c r="AK70" s="26"/>
      <c r="AL70" s="27" t="s">
        <v>344</v>
      </c>
      <c r="AM70" s="25"/>
      <c r="AN70" s="26" t="s">
        <v>345</v>
      </c>
      <c r="AO70" s="26"/>
      <c r="AP70" s="26" t="s">
        <v>346</v>
      </c>
      <c r="AQ70" s="26"/>
      <c r="AR70" s="26" t="s">
        <v>347</v>
      </c>
      <c r="AS70" s="26"/>
      <c r="AT70" s="26" t="s">
        <v>348</v>
      </c>
      <c r="AU70" s="26"/>
      <c r="AV70" s="27" t="s">
        <v>349</v>
      </c>
      <c r="AW70" s="25"/>
      <c r="AX70" s="26" t="s">
        <v>350</v>
      </c>
      <c r="AY70" s="26"/>
      <c r="AZ70" s="26" t="s">
        <v>351</v>
      </c>
      <c r="BA70" s="26"/>
      <c r="BB70" s="26" t="s">
        <v>352</v>
      </c>
      <c r="BC70" s="26"/>
      <c r="BD70" s="26" t="s">
        <v>353</v>
      </c>
      <c r="BE70" s="26"/>
      <c r="BF70" s="27" t="s">
        <v>354</v>
      </c>
      <c r="BG70" s="25"/>
      <c r="BH70" s="26" t="s">
        <v>355</v>
      </c>
      <c r="BI70" s="26"/>
      <c r="BJ70" s="26" t="s">
        <v>356</v>
      </c>
      <c r="BK70" s="26"/>
      <c r="BL70" s="26" t="s">
        <v>357</v>
      </c>
      <c r="BM70" s="26"/>
      <c r="BN70" s="26" t="s">
        <v>358</v>
      </c>
      <c r="BO70" s="26"/>
      <c r="BP70" s="27" t="s">
        <v>359</v>
      </c>
      <c r="BQ70" s="25"/>
      <c r="BR70" s="26" t="s">
        <v>360</v>
      </c>
      <c r="BS70" s="26"/>
      <c r="BT70" s="26" t="s">
        <v>361</v>
      </c>
      <c r="BU70" s="26"/>
      <c r="BV70" s="26" t="s">
        <v>362</v>
      </c>
      <c r="BW70" s="26"/>
      <c r="BX70" s="26" t="s">
        <v>363</v>
      </c>
      <c r="BY70" s="26"/>
      <c r="BZ70" s="27" t="s">
        <v>364</v>
      </c>
      <c r="CA70" s="25"/>
      <c r="CB70" s="26" t="s">
        <v>365</v>
      </c>
      <c r="CC70" s="26"/>
      <c r="CD70" s="26" t="s">
        <v>366</v>
      </c>
      <c r="CE70" s="26"/>
      <c r="CF70" s="26" t="s">
        <v>367</v>
      </c>
      <c r="CG70" s="26"/>
      <c r="CH70" s="26" t="s">
        <v>368</v>
      </c>
      <c r="CI70" s="26"/>
      <c r="CJ70" s="27" t="s">
        <v>369</v>
      </c>
      <c r="CK70" s="26"/>
      <c r="CL70" s="26" t="s">
        <v>1423</v>
      </c>
      <c r="CM70" s="25"/>
      <c r="CN70" s="26" t="s">
        <v>72</v>
      </c>
      <c r="CO70" s="26"/>
      <c r="CP70" s="26" t="s">
        <v>72</v>
      </c>
      <c r="CQ70" s="26"/>
      <c r="CR70" s="26" t="s">
        <v>72</v>
      </c>
      <c r="CS70" s="26"/>
      <c r="CT70" s="26" t="s">
        <v>72</v>
      </c>
      <c r="CU70" s="26"/>
      <c r="CV70" s="27" t="s">
        <v>72</v>
      </c>
      <c r="CW70" s="26"/>
    </row>
    <row r="71" spans="2:101" s="16" customFormat="1" ht="18.95" customHeight="1" x14ac:dyDescent="0.25">
      <c r="B71" s="39">
        <f>_xlfn.CEILING.MATH(B72+Parameters!$K$9/2,0.001)</f>
        <v>827.5</v>
      </c>
      <c r="C71" s="83"/>
      <c r="D71" s="26"/>
      <c r="E71" s="26" t="s">
        <v>72</v>
      </c>
      <c r="F71" s="45"/>
      <c r="G71" s="98" t="s">
        <v>1424</v>
      </c>
      <c r="H71" s="45"/>
      <c r="I71" s="25" t="s">
        <v>370</v>
      </c>
      <c r="J71" s="26"/>
      <c r="K71" s="26" t="s">
        <v>371</v>
      </c>
      <c r="L71" s="26"/>
      <c r="M71" s="26" t="s">
        <v>372</v>
      </c>
      <c r="N71" s="26"/>
      <c r="O71" s="26" t="s">
        <v>373</v>
      </c>
      <c r="P71" s="26"/>
      <c r="Q71" s="26" t="s">
        <v>374</v>
      </c>
      <c r="R71" s="27"/>
      <c r="S71" s="25" t="s">
        <v>375</v>
      </c>
      <c r="T71" s="26"/>
      <c r="U71" s="26" t="s">
        <v>376</v>
      </c>
      <c r="V71" s="26"/>
      <c r="W71" s="26" t="s">
        <v>377</v>
      </c>
      <c r="X71" s="26"/>
      <c r="Y71" s="26" t="s">
        <v>378</v>
      </c>
      <c r="Z71" s="26"/>
      <c r="AA71" s="26" t="s">
        <v>379</v>
      </c>
      <c r="AB71" s="27"/>
      <c r="AC71" s="25" t="s">
        <v>380</v>
      </c>
      <c r="AD71" s="26"/>
      <c r="AE71" s="26" t="s">
        <v>381</v>
      </c>
      <c r="AF71" s="26"/>
      <c r="AG71" s="26" t="s">
        <v>382</v>
      </c>
      <c r="AH71" s="26"/>
      <c r="AI71" s="26" t="s">
        <v>383</v>
      </c>
      <c r="AJ71" s="26"/>
      <c r="AK71" s="26" t="s">
        <v>384</v>
      </c>
      <c r="AL71" s="27"/>
      <c r="AM71" s="25" t="s">
        <v>385</v>
      </c>
      <c r="AN71" s="26"/>
      <c r="AO71" s="26" t="s">
        <v>386</v>
      </c>
      <c r="AP71" s="26"/>
      <c r="AQ71" s="26" t="s">
        <v>387</v>
      </c>
      <c r="AR71" s="26"/>
      <c r="AS71" s="26" t="s">
        <v>388</v>
      </c>
      <c r="AT71" s="26"/>
      <c r="AU71" s="26" t="s">
        <v>389</v>
      </c>
      <c r="AV71" s="27"/>
      <c r="AW71" s="25" t="s">
        <v>390</v>
      </c>
      <c r="AX71" s="26"/>
      <c r="AY71" s="26" t="s">
        <v>391</v>
      </c>
      <c r="AZ71" s="26"/>
      <c r="BA71" s="26" t="s">
        <v>392</v>
      </c>
      <c r="BB71" s="26"/>
      <c r="BC71" s="26" t="s">
        <v>393</v>
      </c>
      <c r="BD71" s="26"/>
      <c r="BE71" s="26" t="s">
        <v>394</v>
      </c>
      <c r="BF71" s="27"/>
      <c r="BG71" s="25" t="s">
        <v>395</v>
      </c>
      <c r="BH71" s="26"/>
      <c r="BI71" s="26" t="s">
        <v>396</v>
      </c>
      <c r="BJ71" s="26"/>
      <c r="BK71" s="26" t="s">
        <v>397</v>
      </c>
      <c r="BL71" s="26"/>
      <c r="BM71" s="26" t="s">
        <v>398</v>
      </c>
      <c r="BN71" s="26"/>
      <c r="BO71" s="26" t="s">
        <v>399</v>
      </c>
      <c r="BP71" s="27"/>
      <c r="BQ71" s="25" t="s">
        <v>400</v>
      </c>
      <c r="BR71" s="26"/>
      <c r="BS71" s="26" t="s">
        <v>401</v>
      </c>
      <c r="BT71" s="26"/>
      <c r="BU71" s="26" t="s">
        <v>402</v>
      </c>
      <c r="BV71" s="26"/>
      <c r="BW71" s="26" t="s">
        <v>403</v>
      </c>
      <c r="BX71" s="26"/>
      <c r="BY71" s="26" t="s">
        <v>404</v>
      </c>
      <c r="BZ71" s="27"/>
      <c r="CA71" s="25" t="s">
        <v>405</v>
      </c>
      <c r="CB71" s="26"/>
      <c r="CC71" s="26" t="s">
        <v>406</v>
      </c>
      <c r="CD71" s="26"/>
      <c r="CE71" s="26" t="s">
        <v>407</v>
      </c>
      <c r="CF71" s="26"/>
      <c r="CG71" s="26" t="s">
        <v>408</v>
      </c>
      <c r="CH71" s="26"/>
      <c r="CI71" s="26" t="s">
        <v>409</v>
      </c>
      <c r="CJ71" s="27"/>
      <c r="CK71" s="101" t="s">
        <v>1424</v>
      </c>
      <c r="CL71" s="26"/>
      <c r="CM71" s="25" t="s">
        <v>72</v>
      </c>
      <c r="CN71" s="26"/>
      <c r="CO71" s="26" t="s">
        <v>72</v>
      </c>
      <c r="CP71" s="26"/>
      <c r="CQ71" s="26" t="s">
        <v>72</v>
      </c>
      <c r="CR71" s="26"/>
      <c r="CS71" s="26" t="s">
        <v>72</v>
      </c>
      <c r="CT71" s="26"/>
      <c r="CU71" s="26" t="s">
        <v>72</v>
      </c>
      <c r="CV71" s="27"/>
      <c r="CW71" s="26"/>
    </row>
    <row r="72" spans="2:101" s="16" customFormat="1" ht="18.95" customHeight="1" x14ac:dyDescent="0.25">
      <c r="B72" s="39">
        <f>_xlfn.CEILING.MATH(B73+Parameters!$K$9/2,0.001)</f>
        <v>804.37700000000007</v>
      </c>
      <c r="C72" s="83"/>
      <c r="D72" s="26" t="s">
        <v>72</v>
      </c>
      <c r="E72" s="26"/>
      <c r="F72" s="45" t="s">
        <v>72</v>
      </c>
      <c r="G72" s="45"/>
      <c r="H72" s="98" t="s">
        <v>1424</v>
      </c>
      <c r="I72" s="25"/>
      <c r="J72" s="26" t="s">
        <v>410</v>
      </c>
      <c r="K72" s="26"/>
      <c r="L72" s="26" t="s">
        <v>411</v>
      </c>
      <c r="M72" s="26"/>
      <c r="N72" s="26" t="s">
        <v>72</v>
      </c>
      <c r="O72" s="26"/>
      <c r="P72" s="26" t="s">
        <v>412</v>
      </c>
      <c r="Q72" s="26"/>
      <c r="R72" s="27" t="s">
        <v>72</v>
      </c>
      <c r="S72" s="25"/>
      <c r="T72" s="26" t="s">
        <v>413</v>
      </c>
      <c r="U72" s="26"/>
      <c r="V72" s="26" t="s">
        <v>414</v>
      </c>
      <c r="W72" s="26"/>
      <c r="X72" s="26" t="s">
        <v>72</v>
      </c>
      <c r="Y72" s="26"/>
      <c r="Z72" s="26" t="s">
        <v>415</v>
      </c>
      <c r="AA72" s="26"/>
      <c r="AB72" s="27" t="s">
        <v>72</v>
      </c>
      <c r="AC72" s="25"/>
      <c r="AD72" s="26" t="s">
        <v>416</v>
      </c>
      <c r="AE72" s="26"/>
      <c r="AF72" s="26" t="s">
        <v>417</v>
      </c>
      <c r="AG72" s="26"/>
      <c r="AH72" s="26" t="s">
        <v>72</v>
      </c>
      <c r="AI72" s="26"/>
      <c r="AJ72" s="26" t="s">
        <v>418</v>
      </c>
      <c r="AK72" s="26"/>
      <c r="AL72" s="27" t="s">
        <v>72</v>
      </c>
      <c r="AM72" s="25"/>
      <c r="AN72" s="26" t="s">
        <v>419</v>
      </c>
      <c r="AO72" s="26"/>
      <c r="AP72" s="26" t="s">
        <v>420</v>
      </c>
      <c r="AQ72" s="26"/>
      <c r="AR72" s="26" t="s">
        <v>72</v>
      </c>
      <c r="AS72" s="26"/>
      <c r="AT72" s="26" t="s">
        <v>421</v>
      </c>
      <c r="AU72" s="26"/>
      <c r="AV72" s="27" t="s">
        <v>72</v>
      </c>
      <c r="AW72" s="25"/>
      <c r="AX72" s="26" t="s">
        <v>422</v>
      </c>
      <c r="AY72" s="26"/>
      <c r="AZ72" s="26" t="s">
        <v>423</v>
      </c>
      <c r="BA72" s="26"/>
      <c r="BB72" s="26" t="s">
        <v>72</v>
      </c>
      <c r="BC72" s="26"/>
      <c r="BD72" s="26" t="s">
        <v>424</v>
      </c>
      <c r="BE72" s="26"/>
      <c r="BF72" s="27" t="s">
        <v>72</v>
      </c>
      <c r="BG72" s="25"/>
      <c r="BH72" s="26" t="s">
        <v>425</v>
      </c>
      <c r="BI72" s="26"/>
      <c r="BJ72" s="26" t="s">
        <v>426</v>
      </c>
      <c r="BK72" s="26"/>
      <c r="BL72" s="26" t="s">
        <v>72</v>
      </c>
      <c r="BM72" s="26"/>
      <c r="BN72" s="26" t="s">
        <v>427</v>
      </c>
      <c r="BO72" s="26"/>
      <c r="BP72" s="27" t="s">
        <v>72</v>
      </c>
      <c r="BQ72" s="25"/>
      <c r="BR72" s="26" t="s">
        <v>428</v>
      </c>
      <c r="BS72" s="26"/>
      <c r="BT72" s="26" t="s">
        <v>429</v>
      </c>
      <c r="BU72" s="26"/>
      <c r="BV72" s="26" t="s">
        <v>72</v>
      </c>
      <c r="BW72" s="26"/>
      <c r="BX72" s="26" t="s">
        <v>430</v>
      </c>
      <c r="BY72" s="26"/>
      <c r="BZ72" s="27" t="s">
        <v>72</v>
      </c>
      <c r="CA72" s="25"/>
      <c r="CB72" s="26" t="s">
        <v>431</v>
      </c>
      <c r="CC72" s="26"/>
      <c r="CD72" s="26" t="s">
        <v>432</v>
      </c>
      <c r="CE72" s="26"/>
      <c r="CF72" s="26" t="s">
        <v>72</v>
      </c>
      <c r="CG72" s="26"/>
      <c r="CH72" s="26" t="s">
        <v>433</v>
      </c>
      <c r="CI72" s="26"/>
      <c r="CJ72" s="27" t="s">
        <v>72</v>
      </c>
      <c r="CK72" s="26"/>
      <c r="CL72" s="101" t="s">
        <v>1424</v>
      </c>
      <c r="CM72" s="25"/>
      <c r="CN72" s="26" t="s">
        <v>72</v>
      </c>
      <c r="CO72" s="26"/>
      <c r="CP72" s="26" t="s">
        <v>72</v>
      </c>
      <c r="CQ72" s="26"/>
      <c r="CR72" s="26" t="s">
        <v>72</v>
      </c>
      <c r="CS72" s="26"/>
      <c r="CT72" s="26" t="s">
        <v>72</v>
      </c>
      <c r="CU72" s="26"/>
      <c r="CV72" s="27" t="s">
        <v>72</v>
      </c>
      <c r="CW72" s="26"/>
    </row>
    <row r="73" spans="2:101" s="16" customFormat="1" ht="18.95" customHeight="1" x14ac:dyDescent="0.25">
      <c r="B73" s="39">
        <f>_xlfn.CEILING.MATH(B74+Parameters!$K$9/2,0.001)</f>
        <v>781.25400000000002</v>
      </c>
      <c r="C73" s="83"/>
      <c r="D73" s="26"/>
      <c r="E73" s="26" t="s">
        <v>72</v>
      </c>
      <c r="F73" s="45"/>
      <c r="G73" s="45" t="s">
        <v>72</v>
      </c>
      <c r="H73" s="45"/>
      <c r="I73" s="25" t="s">
        <v>434</v>
      </c>
      <c r="J73" s="26"/>
      <c r="K73" s="26" t="s">
        <v>435</v>
      </c>
      <c r="L73" s="26"/>
      <c r="M73" s="26" t="s">
        <v>73</v>
      </c>
      <c r="N73" s="26"/>
      <c r="O73" s="26" t="s">
        <v>436</v>
      </c>
      <c r="P73" s="26"/>
      <c r="Q73" s="26" t="s">
        <v>437</v>
      </c>
      <c r="R73" s="27"/>
      <c r="S73" s="25" t="s">
        <v>438</v>
      </c>
      <c r="T73" s="26"/>
      <c r="U73" s="26" t="s">
        <v>439</v>
      </c>
      <c r="V73" s="26"/>
      <c r="W73" s="26" t="s">
        <v>73</v>
      </c>
      <c r="X73" s="26"/>
      <c r="Y73" s="26" t="s">
        <v>440</v>
      </c>
      <c r="Z73" s="26"/>
      <c r="AA73" s="26" t="s">
        <v>441</v>
      </c>
      <c r="AB73" s="27"/>
      <c r="AC73" s="25" t="s">
        <v>442</v>
      </c>
      <c r="AD73" s="26"/>
      <c r="AE73" s="26" t="s">
        <v>443</v>
      </c>
      <c r="AF73" s="26"/>
      <c r="AG73" s="26" t="s">
        <v>73</v>
      </c>
      <c r="AH73" s="26"/>
      <c r="AI73" s="26" t="s">
        <v>444</v>
      </c>
      <c r="AJ73" s="26"/>
      <c r="AK73" s="26" t="s">
        <v>445</v>
      </c>
      <c r="AL73" s="27"/>
      <c r="AM73" s="25" t="s">
        <v>446</v>
      </c>
      <c r="AN73" s="26"/>
      <c r="AO73" s="26" t="s">
        <v>447</v>
      </c>
      <c r="AP73" s="26"/>
      <c r="AQ73" s="26" t="s">
        <v>73</v>
      </c>
      <c r="AR73" s="26"/>
      <c r="AS73" s="26" t="s">
        <v>448</v>
      </c>
      <c r="AT73" s="26"/>
      <c r="AU73" s="26" t="s">
        <v>449</v>
      </c>
      <c r="AV73" s="27"/>
      <c r="AW73" s="25" t="s">
        <v>450</v>
      </c>
      <c r="AX73" s="26"/>
      <c r="AY73" s="26" t="s">
        <v>451</v>
      </c>
      <c r="AZ73" s="26"/>
      <c r="BA73" s="26" t="s">
        <v>73</v>
      </c>
      <c r="BB73" s="26"/>
      <c r="BC73" s="26" t="s">
        <v>452</v>
      </c>
      <c r="BD73" s="26"/>
      <c r="BE73" s="26" t="s">
        <v>453</v>
      </c>
      <c r="BF73" s="27"/>
      <c r="BG73" s="25" t="s">
        <v>454</v>
      </c>
      <c r="BH73" s="26"/>
      <c r="BI73" s="26" t="s">
        <v>455</v>
      </c>
      <c r="BJ73" s="26"/>
      <c r="BK73" s="26" t="s">
        <v>73</v>
      </c>
      <c r="BL73" s="26"/>
      <c r="BM73" s="26" t="s">
        <v>456</v>
      </c>
      <c r="BN73" s="26"/>
      <c r="BO73" s="26" t="s">
        <v>457</v>
      </c>
      <c r="BP73" s="27"/>
      <c r="BQ73" s="25" t="s">
        <v>458</v>
      </c>
      <c r="BR73" s="26"/>
      <c r="BS73" s="26" t="s">
        <v>459</v>
      </c>
      <c r="BT73" s="26"/>
      <c r="BU73" s="26" t="s">
        <v>73</v>
      </c>
      <c r="BV73" s="26"/>
      <c r="BW73" s="26" t="s">
        <v>460</v>
      </c>
      <c r="BX73" s="26"/>
      <c r="BY73" s="26" t="s">
        <v>461</v>
      </c>
      <c r="BZ73" s="27"/>
      <c r="CA73" s="25" t="s">
        <v>462</v>
      </c>
      <c r="CB73" s="26"/>
      <c r="CC73" s="26" t="s">
        <v>463</v>
      </c>
      <c r="CD73" s="26"/>
      <c r="CE73" s="26" t="s">
        <v>73</v>
      </c>
      <c r="CF73" s="26"/>
      <c r="CG73" s="26" t="s">
        <v>464</v>
      </c>
      <c r="CH73" s="26"/>
      <c r="CI73" s="26" t="s">
        <v>465</v>
      </c>
      <c r="CJ73" s="27"/>
      <c r="CK73" s="25" t="s">
        <v>72</v>
      </c>
      <c r="CL73" s="27"/>
      <c r="CM73" s="25" t="s">
        <v>72</v>
      </c>
      <c r="CN73" s="26"/>
      <c r="CO73" s="26" t="s">
        <v>72</v>
      </c>
      <c r="CP73" s="26"/>
      <c r="CQ73" s="26" t="s">
        <v>1419</v>
      </c>
      <c r="CR73" s="26"/>
      <c r="CS73" s="26" t="s">
        <v>72</v>
      </c>
      <c r="CT73" s="26"/>
      <c r="CU73" s="26" t="s">
        <v>72</v>
      </c>
      <c r="CV73" s="27"/>
      <c r="CW73" s="26"/>
    </row>
    <row r="74" spans="2:101" s="16" customFormat="1" ht="18.95" customHeight="1" x14ac:dyDescent="0.25">
      <c r="B74" s="39">
        <f>_xlfn.CEILING.MATH(B75+Parameters!$K$9/2,0.001)</f>
        <v>758.13099999999997</v>
      </c>
      <c r="C74" s="83"/>
      <c r="D74" s="26" t="s">
        <v>72</v>
      </c>
      <c r="E74" s="26"/>
      <c r="F74" s="45" t="s">
        <v>72</v>
      </c>
      <c r="G74" s="45"/>
      <c r="H74" s="45" t="s">
        <v>72</v>
      </c>
      <c r="I74" s="25"/>
      <c r="J74" s="26" t="s">
        <v>466</v>
      </c>
      <c r="K74" s="26"/>
      <c r="L74" s="26" t="s">
        <v>467</v>
      </c>
      <c r="M74" s="26"/>
      <c r="N74" s="26" t="s">
        <v>468</v>
      </c>
      <c r="O74" s="26"/>
      <c r="P74" s="26" t="s">
        <v>469</v>
      </c>
      <c r="Q74" s="26"/>
      <c r="R74" s="27" t="s">
        <v>470</v>
      </c>
      <c r="S74" s="25"/>
      <c r="T74" s="26" t="s">
        <v>471</v>
      </c>
      <c r="U74" s="26"/>
      <c r="V74" s="26" t="s">
        <v>472</v>
      </c>
      <c r="W74" s="26"/>
      <c r="X74" s="26" t="s">
        <v>473</v>
      </c>
      <c r="Y74" s="26"/>
      <c r="Z74" s="26" t="s">
        <v>474</v>
      </c>
      <c r="AA74" s="26"/>
      <c r="AB74" s="27" t="s">
        <v>475</v>
      </c>
      <c r="AC74" s="25"/>
      <c r="AD74" s="26" t="s">
        <v>476</v>
      </c>
      <c r="AE74" s="26"/>
      <c r="AF74" s="26" t="s">
        <v>477</v>
      </c>
      <c r="AG74" s="26"/>
      <c r="AH74" s="26" t="s">
        <v>478</v>
      </c>
      <c r="AI74" s="26"/>
      <c r="AJ74" s="26" t="s">
        <v>479</v>
      </c>
      <c r="AK74" s="26"/>
      <c r="AL74" s="27" t="s">
        <v>480</v>
      </c>
      <c r="AM74" s="25"/>
      <c r="AN74" s="26" t="s">
        <v>481</v>
      </c>
      <c r="AO74" s="26"/>
      <c r="AP74" s="26" t="s">
        <v>482</v>
      </c>
      <c r="AQ74" s="26"/>
      <c r="AR74" s="26" t="s">
        <v>483</v>
      </c>
      <c r="AS74" s="26"/>
      <c r="AT74" s="26" t="s">
        <v>484</v>
      </c>
      <c r="AU74" s="26"/>
      <c r="AV74" s="27" t="s">
        <v>485</v>
      </c>
      <c r="AW74" s="25"/>
      <c r="AX74" s="26" t="s">
        <v>486</v>
      </c>
      <c r="AY74" s="26"/>
      <c r="AZ74" s="26" t="s">
        <v>487</v>
      </c>
      <c r="BA74" s="26"/>
      <c r="BB74" s="26" t="s">
        <v>488</v>
      </c>
      <c r="BC74" s="26"/>
      <c r="BD74" s="26" t="s">
        <v>489</v>
      </c>
      <c r="BE74" s="26"/>
      <c r="BF74" s="27" t="s">
        <v>490</v>
      </c>
      <c r="BG74" s="25"/>
      <c r="BH74" s="26" t="s">
        <v>491</v>
      </c>
      <c r="BI74" s="26"/>
      <c r="BJ74" s="26" t="s">
        <v>492</v>
      </c>
      <c r="BK74" s="26"/>
      <c r="BL74" s="26" t="s">
        <v>493</v>
      </c>
      <c r="BM74" s="26"/>
      <c r="BN74" s="26" t="s">
        <v>494</v>
      </c>
      <c r="BO74" s="26"/>
      <c r="BP74" s="27" t="s">
        <v>495</v>
      </c>
      <c r="BQ74" s="25"/>
      <c r="BR74" s="26" t="s">
        <v>496</v>
      </c>
      <c r="BS74" s="26"/>
      <c r="BT74" s="26" t="s">
        <v>497</v>
      </c>
      <c r="BU74" s="26"/>
      <c r="BV74" s="26" t="s">
        <v>498</v>
      </c>
      <c r="BW74" s="26"/>
      <c r="BX74" s="26" t="s">
        <v>499</v>
      </c>
      <c r="BY74" s="26"/>
      <c r="BZ74" s="27" t="s">
        <v>500</v>
      </c>
      <c r="CA74" s="25"/>
      <c r="CB74" s="26" t="s">
        <v>501</v>
      </c>
      <c r="CC74" s="26"/>
      <c r="CD74" s="26" t="s">
        <v>502</v>
      </c>
      <c r="CE74" s="26"/>
      <c r="CF74" s="26" t="s">
        <v>503</v>
      </c>
      <c r="CG74" s="26"/>
      <c r="CH74" s="26" t="s">
        <v>504</v>
      </c>
      <c r="CI74" s="26"/>
      <c r="CJ74" s="27" t="s">
        <v>505</v>
      </c>
      <c r="CK74" s="25"/>
      <c r="CL74" s="27" t="s">
        <v>72</v>
      </c>
      <c r="CM74" s="25"/>
      <c r="CN74" s="26" t="s">
        <v>72</v>
      </c>
      <c r="CO74" s="26"/>
      <c r="CP74" s="26" t="s">
        <v>72</v>
      </c>
      <c r="CQ74" s="26"/>
      <c r="CR74" s="26" t="s">
        <v>72</v>
      </c>
      <c r="CS74" s="26"/>
      <c r="CT74" s="26" t="s">
        <v>72</v>
      </c>
      <c r="CU74" s="26"/>
      <c r="CV74" s="27" t="s">
        <v>72</v>
      </c>
      <c r="CW74" s="26"/>
    </row>
    <row r="75" spans="2:101" s="16" customFormat="1" ht="18.95" customHeight="1" x14ac:dyDescent="0.25">
      <c r="B75" s="39">
        <f>_xlfn.CEILING.MATH(B76+Parameters!$K$9/2,0.001)</f>
        <v>735.00800000000004</v>
      </c>
      <c r="C75" s="83"/>
      <c r="D75" s="26"/>
      <c r="E75" s="26" t="s">
        <v>72</v>
      </c>
      <c r="F75" s="45"/>
      <c r="G75" s="45" t="s">
        <v>72</v>
      </c>
      <c r="H75" s="45"/>
      <c r="I75" s="25" t="s">
        <v>72</v>
      </c>
      <c r="J75" s="26"/>
      <c r="K75" s="26" t="s">
        <v>506</v>
      </c>
      <c r="L75" s="26"/>
      <c r="M75" s="26" t="s">
        <v>507</v>
      </c>
      <c r="N75" s="26"/>
      <c r="O75" s="26" t="s">
        <v>508</v>
      </c>
      <c r="P75" s="26"/>
      <c r="Q75" s="26" t="s">
        <v>509</v>
      </c>
      <c r="R75" s="27"/>
      <c r="S75" s="25" t="s">
        <v>72</v>
      </c>
      <c r="T75" s="26"/>
      <c r="U75" s="26" t="s">
        <v>510</v>
      </c>
      <c r="V75" s="26"/>
      <c r="W75" s="26" t="s">
        <v>511</v>
      </c>
      <c r="X75" s="26"/>
      <c r="Y75" s="26" t="s">
        <v>512</v>
      </c>
      <c r="Z75" s="26"/>
      <c r="AA75" s="26" t="s">
        <v>513</v>
      </c>
      <c r="AB75" s="27"/>
      <c r="AC75" s="25" t="s">
        <v>72</v>
      </c>
      <c r="AD75" s="26"/>
      <c r="AE75" s="26" t="s">
        <v>514</v>
      </c>
      <c r="AF75" s="26"/>
      <c r="AG75" s="26" t="s">
        <v>515</v>
      </c>
      <c r="AH75" s="26"/>
      <c r="AI75" s="26" t="s">
        <v>516</v>
      </c>
      <c r="AJ75" s="26"/>
      <c r="AK75" s="26" t="s">
        <v>517</v>
      </c>
      <c r="AL75" s="27"/>
      <c r="AM75" s="25" t="s">
        <v>72</v>
      </c>
      <c r="AN75" s="26"/>
      <c r="AO75" s="26" t="s">
        <v>518</v>
      </c>
      <c r="AP75" s="26"/>
      <c r="AQ75" s="26" t="s">
        <v>519</v>
      </c>
      <c r="AR75" s="26"/>
      <c r="AS75" s="26" t="s">
        <v>520</v>
      </c>
      <c r="AT75" s="26"/>
      <c r="AU75" s="26" t="s">
        <v>521</v>
      </c>
      <c r="AV75" s="27"/>
      <c r="AW75" s="25" t="s">
        <v>72</v>
      </c>
      <c r="AX75" s="26"/>
      <c r="AY75" s="26" t="s">
        <v>522</v>
      </c>
      <c r="AZ75" s="26"/>
      <c r="BA75" s="26" t="s">
        <v>523</v>
      </c>
      <c r="BB75" s="26"/>
      <c r="BC75" s="26" t="s">
        <v>524</v>
      </c>
      <c r="BD75" s="26"/>
      <c r="BE75" s="26" t="s">
        <v>525</v>
      </c>
      <c r="BF75" s="27"/>
      <c r="BG75" s="25" t="s">
        <v>72</v>
      </c>
      <c r="BH75" s="26"/>
      <c r="BI75" s="26" t="s">
        <v>526</v>
      </c>
      <c r="BJ75" s="26"/>
      <c r="BK75" s="26" t="s">
        <v>527</v>
      </c>
      <c r="BL75" s="26"/>
      <c r="BM75" s="26" t="s">
        <v>528</v>
      </c>
      <c r="BN75" s="26"/>
      <c r="BO75" s="26" t="s">
        <v>529</v>
      </c>
      <c r="BP75" s="27"/>
      <c r="BQ75" s="25" t="s">
        <v>72</v>
      </c>
      <c r="BR75" s="26"/>
      <c r="BS75" s="26" t="s">
        <v>530</v>
      </c>
      <c r="BT75" s="26"/>
      <c r="BU75" s="26" t="s">
        <v>531</v>
      </c>
      <c r="BV75" s="26"/>
      <c r="BW75" s="26" t="s">
        <v>532</v>
      </c>
      <c r="BX75" s="26"/>
      <c r="BY75" s="26" t="s">
        <v>533</v>
      </c>
      <c r="BZ75" s="27"/>
      <c r="CA75" s="25" t="s">
        <v>72</v>
      </c>
      <c r="CB75" s="26"/>
      <c r="CC75" s="26" t="s">
        <v>534</v>
      </c>
      <c r="CD75" s="26"/>
      <c r="CE75" s="26" t="s">
        <v>535</v>
      </c>
      <c r="CF75" s="26"/>
      <c r="CG75" s="26" t="s">
        <v>536</v>
      </c>
      <c r="CH75" s="26"/>
      <c r="CI75" s="26" t="s">
        <v>537</v>
      </c>
      <c r="CJ75" s="27"/>
      <c r="CK75" s="25" t="s">
        <v>72</v>
      </c>
      <c r="CL75" s="27"/>
      <c r="CM75" s="25" t="s">
        <v>72</v>
      </c>
      <c r="CN75" s="26"/>
      <c r="CO75" s="26" t="s">
        <v>72</v>
      </c>
      <c r="CP75" s="26"/>
      <c r="CQ75" s="26" t="s">
        <v>72</v>
      </c>
      <c r="CR75" s="26"/>
      <c r="CS75" s="26" t="s">
        <v>72</v>
      </c>
      <c r="CT75" s="26"/>
      <c r="CU75" s="26" t="s">
        <v>72</v>
      </c>
      <c r="CV75" s="27"/>
      <c r="CW75" s="26"/>
    </row>
    <row r="76" spans="2:101" s="16" customFormat="1" ht="18.95" customHeight="1" x14ac:dyDescent="0.25">
      <c r="B76" s="39">
        <f>_xlfn.CEILING.MATH(B77+Parameters!$K$9/2,0.001)</f>
        <v>711.88499999999999</v>
      </c>
      <c r="C76" s="83"/>
      <c r="D76" s="26" t="s">
        <v>72</v>
      </c>
      <c r="E76" s="26"/>
      <c r="F76" s="45" t="s">
        <v>72</v>
      </c>
      <c r="G76" s="45"/>
      <c r="H76" s="45" t="s">
        <v>72</v>
      </c>
      <c r="I76" s="25"/>
      <c r="J76" s="26" t="s">
        <v>538</v>
      </c>
      <c r="K76" s="26"/>
      <c r="L76" s="26" t="s">
        <v>72</v>
      </c>
      <c r="M76" s="26"/>
      <c r="N76" s="26" t="s">
        <v>539</v>
      </c>
      <c r="O76" s="26"/>
      <c r="P76" s="26" t="s">
        <v>540</v>
      </c>
      <c r="Q76" s="26"/>
      <c r="R76" s="27" t="s">
        <v>541</v>
      </c>
      <c r="S76" s="25"/>
      <c r="T76" s="26" t="s">
        <v>542</v>
      </c>
      <c r="U76" s="26"/>
      <c r="V76" s="26" t="s">
        <v>72</v>
      </c>
      <c r="W76" s="26"/>
      <c r="X76" s="26" t="s">
        <v>543</v>
      </c>
      <c r="Y76" s="26"/>
      <c r="Z76" s="26" t="s">
        <v>544</v>
      </c>
      <c r="AA76" s="26"/>
      <c r="AB76" s="27" t="s">
        <v>545</v>
      </c>
      <c r="AC76" s="25"/>
      <c r="AD76" s="26" t="s">
        <v>546</v>
      </c>
      <c r="AE76" s="26"/>
      <c r="AF76" s="26" t="s">
        <v>72</v>
      </c>
      <c r="AG76" s="26"/>
      <c r="AH76" s="26" t="s">
        <v>547</v>
      </c>
      <c r="AI76" s="26"/>
      <c r="AJ76" s="26" t="s">
        <v>548</v>
      </c>
      <c r="AK76" s="26"/>
      <c r="AL76" s="27" t="s">
        <v>549</v>
      </c>
      <c r="AM76" s="25"/>
      <c r="AN76" s="26" t="s">
        <v>550</v>
      </c>
      <c r="AO76" s="26"/>
      <c r="AP76" s="26" t="s">
        <v>72</v>
      </c>
      <c r="AQ76" s="26"/>
      <c r="AR76" s="26" t="s">
        <v>551</v>
      </c>
      <c r="AS76" s="26"/>
      <c r="AT76" s="26" t="s">
        <v>552</v>
      </c>
      <c r="AU76" s="26"/>
      <c r="AV76" s="27" t="s">
        <v>553</v>
      </c>
      <c r="AW76" s="25"/>
      <c r="AX76" s="26" t="s">
        <v>554</v>
      </c>
      <c r="AY76" s="26"/>
      <c r="AZ76" s="26" t="s">
        <v>72</v>
      </c>
      <c r="BA76" s="26"/>
      <c r="BB76" s="26" t="s">
        <v>555</v>
      </c>
      <c r="BC76" s="26"/>
      <c r="BD76" s="26" t="s">
        <v>556</v>
      </c>
      <c r="BE76" s="26"/>
      <c r="BF76" s="27" t="s">
        <v>557</v>
      </c>
      <c r="BG76" s="25"/>
      <c r="BH76" s="26" t="s">
        <v>558</v>
      </c>
      <c r="BI76" s="26"/>
      <c r="BJ76" s="26" t="s">
        <v>72</v>
      </c>
      <c r="BK76" s="26"/>
      <c r="BL76" s="26" t="s">
        <v>559</v>
      </c>
      <c r="BM76" s="26"/>
      <c r="BN76" s="26" t="s">
        <v>560</v>
      </c>
      <c r="BO76" s="26"/>
      <c r="BP76" s="27" t="s">
        <v>561</v>
      </c>
      <c r="BQ76" s="25"/>
      <c r="BR76" s="26" t="s">
        <v>562</v>
      </c>
      <c r="BS76" s="26"/>
      <c r="BT76" s="26" t="s">
        <v>72</v>
      </c>
      <c r="BU76" s="26"/>
      <c r="BV76" s="26" t="s">
        <v>563</v>
      </c>
      <c r="BW76" s="26"/>
      <c r="BX76" s="26" t="s">
        <v>564</v>
      </c>
      <c r="BY76" s="26"/>
      <c r="BZ76" s="27" t="s">
        <v>565</v>
      </c>
      <c r="CA76" s="25"/>
      <c r="CB76" s="26" t="s">
        <v>566</v>
      </c>
      <c r="CC76" s="26"/>
      <c r="CD76" s="26" t="s">
        <v>72</v>
      </c>
      <c r="CE76" s="26"/>
      <c r="CF76" s="26" t="s">
        <v>567</v>
      </c>
      <c r="CG76" s="26"/>
      <c r="CH76" s="26" t="s">
        <v>568</v>
      </c>
      <c r="CI76" s="26"/>
      <c r="CJ76" s="27" t="s">
        <v>569</v>
      </c>
      <c r="CK76" s="25"/>
      <c r="CL76" s="27" t="s">
        <v>72</v>
      </c>
      <c r="CM76" s="25"/>
      <c r="CN76" s="26" t="s">
        <v>72</v>
      </c>
      <c r="CO76" s="26"/>
      <c r="CP76" s="26" t="s">
        <v>72</v>
      </c>
      <c r="CQ76" s="26"/>
      <c r="CR76" s="26" t="s">
        <v>1425</v>
      </c>
      <c r="CS76" s="26"/>
      <c r="CT76" s="26" t="s">
        <v>72</v>
      </c>
      <c r="CU76" s="26"/>
      <c r="CV76" s="27" t="s">
        <v>1426</v>
      </c>
      <c r="CW76" s="26"/>
    </row>
    <row r="77" spans="2:101" s="16" customFormat="1" ht="18.95" customHeight="1" x14ac:dyDescent="0.25">
      <c r="B77" s="39">
        <f>_xlfn.CEILING.MATH(B78+Parameters!$K$9/2,0.001)</f>
        <v>688.76200000000006</v>
      </c>
      <c r="C77" s="83"/>
      <c r="D77" s="26"/>
      <c r="E77" s="26" t="s">
        <v>72</v>
      </c>
      <c r="F77" s="45"/>
      <c r="G77" s="45" t="s">
        <v>72</v>
      </c>
      <c r="H77" s="45"/>
      <c r="I77" s="25" t="s">
        <v>570</v>
      </c>
      <c r="J77" s="26"/>
      <c r="K77" s="26" t="s">
        <v>571</v>
      </c>
      <c r="L77" s="26"/>
      <c r="M77" s="26" t="s">
        <v>572</v>
      </c>
      <c r="N77" s="26"/>
      <c r="O77" s="26" t="s">
        <v>72</v>
      </c>
      <c r="P77" s="26"/>
      <c r="Q77" s="26" t="s">
        <v>573</v>
      </c>
      <c r="R77" s="27"/>
      <c r="S77" s="25" t="s">
        <v>574</v>
      </c>
      <c r="T77" s="26"/>
      <c r="U77" s="26" t="s">
        <v>575</v>
      </c>
      <c r="V77" s="26"/>
      <c r="W77" s="26" t="s">
        <v>576</v>
      </c>
      <c r="X77" s="26"/>
      <c r="Y77" s="26" t="s">
        <v>72</v>
      </c>
      <c r="Z77" s="26"/>
      <c r="AA77" s="26" t="s">
        <v>577</v>
      </c>
      <c r="AB77" s="27"/>
      <c r="AC77" s="25" t="s">
        <v>578</v>
      </c>
      <c r="AD77" s="26"/>
      <c r="AE77" s="26" t="s">
        <v>579</v>
      </c>
      <c r="AF77" s="26"/>
      <c r="AG77" s="26" t="s">
        <v>580</v>
      </c>
      <c r="AH77" s="26"/>
      <c r="AI77" s="26" t="s">
        <v>72</v>
      </c>
      <c r="AJ77" s="26"/>
      <c r="AK77" s="26" t="s">
        <v>581</v>
      </c>
      <c r="AL77" s="27"/>
      <c r="AM77" s="25" t="s">
        <v>582</v>
      </c>
      <c r="AN77" s="26"/>
      <c r="AO77" s="26" t="s">
        <v>583</v>
      </c>
      <c r="AP77" s="26"/>
      <c r="AQ77" s="26" t="s">
        <v>584</v>
      </c>
      <c r="AR77" s="26"/>
      <c r="AS77" s="26" t="s">
        <v>72</v>
      </c>
      <c r="AT77" s="26"/>
      <c r="AU77" s="26" t="s">
        <v>585</v>
      </c>
      <c r="AV77" s="27"/>
      <c r="AW77" s="25" t="s">
        <v>586</v>
      </c>
      <c r="AX77" s="26"/>
      <c r="AY77" s="26" t="s">
        <v>587</v>
      </c>
      <c r="AZ77" s="26"/>
      <c r="BA77" s="26" t="s">
        <v>588</v>
      </c>
      <c r="BB77" s="26"/>
      <c r="BC77" s="26" t="s">
        <v>72</v>
      </c>
      <c r="BD77" s="26"/>
      <c r="BE77" s="26" t="s">
        <v>589</v>
      </c>
      <c r="BF77" s="27"/>
      <c r="BG77" s="25" t="s">
        <v>590</v>
      </c>
      <c r="BH77" s="26"/>
      <c r="BI77" s="26" t="s">
        <v>591</v>
      </c>
      <c r="BJ77" s="26"/>
      <c r="BK77" s="26" t="s">
        <v>592</v>
      </c>
      <c r="BL77" s="26"/>
      <c r="BM77" s="26" t="s">
        <v>72</v>
      </c>
      <c r="BN77" s="26"/>
      <c r="BO77" s="26" t="s">
        <v>593</v>
      </c>
      <c r="BP77" s="27"/>
      <c r="BQ77" s="25" t="s">
        <v>594</v>
      </c>
      <c r="BR77" s="26"/>
      <c r="BS77" s="26" t="s">
        <v>595</v>
      </c>
      <c r="BT77" s="26"/>
      <c r="BU77" s="26" t="s">
        <v>596</v>
      </c>
      <c r="BV77" s="26"/>
      <c r="BW77" s="26" t="s">
        <v>72</v>
      </c>
      <c r="BX77" s="26"/>
      <c r="BY77" s="26" t="s">
        <v>597</v>
      </c>
      <c r="BZ77" s="27"/>
      <c r="CA77" s="25" t="s">
        <v>598</v>
      </c>
      <c r="CB77" s="26"/>
      <c r="CC77" s="26" t="s">
        <v>599</v>
      </c>
      <c r="CD77" s="26"/>
      <c r="CE77" s="26" t="s">
        <v>600</v>
      </c>
      <c r="CF77" s="26"/>
      <c r="CG77" s="26" t="s">
        <v>72</v>
      </c>
      <c r="CH77" s="26"/>
      <c r="CI77" s="26" t="s">
        <v>601</v>
      </c>
      <c r="CJ77" s="27"/>
      <c r="CK77" s="25" t="s">
        <v>72</v>
      </c>
      <c r="CL77" s="27"/>
      <c r="CM77" s="25" t="s">
        <v>72</v>
      </c>
      <c r="CN77" s="26"/>
      <c r="CO77" s="26" t="s">
        <v>72</v>
      </c>
      <c r="CP77" s="26"/>
      <c r="CQ77" s="26" t="s">
        <v>72</v>
      </c>
      <c r="CR77" s="26"/>
      <c r="CS77" s="26" t="s">
        <v>72</v>
      </c>
      <c r="CT77" s="26"/>
      <c r="CU77" s="26" t="s">
        <v>72</v>
      </c>
      <c r="CV77" s="27"/>
      <c r="CW77" s="26"/>
    </row>
    <row r="78" spans="2:101" s="16" customFormat="1" ht="18.95" customHeight="1" x14ac:dyDescent="0.25">
      <c r="B78" s="39">
        <f>_xlfn.CEILING.MATH(B79+Parameters!$K$9/2,0.001)</f>
        <v>665.63900000000001</v>
      </c>
      <c r="C78" s="83"/>
      <c r="D78" s="26" t="s">
        <v>72</v>
      </c>
      <c r="E78" s="26"/>
      <c r="F78" s="45" t="s">
        <v>72</v>
      </c>
      <c r="G78" s="45"/>
      <c r="H78" s="45" t="s">
        <v>72</v>
      </c>
      <c r="I78" s="25"/>
      <c r="J78" s="26" t="s">
        <v>602</v>
      </c>
      <c r="K78" s="26"/>
      <c r="L78" s="26" t="s">
        <v>603</v>
      </c>
      <c r="M78" s="26"/>
      <c r="N78" s="26" t="s">
        <v>604</v>
      </c>
      <c r="O78" s="26"/>
      <c r="P78" s="26" t="s">
        <v>605</v>
      </c>
      <c r="Q78" s="26"/>
      <c r="R78" s="27" t="s">
        <v>72</v>
      </c>
      <c r="S78" s="25"/>
      <c r="T78" s="26" t="s">
        <v>606</v>
      </c>
      <c r="U78" s="26"/>
      <c r="V78" s="26" t="s">
        <v>607</v>
      </c>
      <c r="W78" s="26"/>
      <c r="X78" s="26" t="s">
        <v>608</v>
      </c>
      <c r="Y78" s="26"/>
      <c r="Z78" s="26" t="s">
        <v>609</v>
      </c>
      <c r="AA78" s="26"/>
      <c r="AB78" s="27" t="s">
        <v>72</v>
      </c>
      <c r="AC78" s="25"/>
      <c r="AD78" s="26" t="s">
        <v>610</v>
      </c>
      <c r="AE78" s="26"/>
      <c r="AF78" s="26" t="s">
        <v>611</v>
      </c>
      <c r="AG78" s="26"/>
      <c r="AH78" s="26" t="s">
        <v>612</v>
      </c>
      <c r="AI78" s="26"/>
      <c r="AJ78" s="26" t="s">
        <v>613</v>
      </c>
      <c r="AK78" s="26"/>
      <c r="AL78" s="27" t="s">
        <v>72</v>
      </c>
      <c r="AM78" s="25"/>
      <c r="AN78" s="26" t="s">
        <v>614</v>
      </c>
      <c r="AO78" s="26"/>
      <c r="AP78" s="26" t="s">
        <v>615</v>
      </c>
      <c r="AQ78" s="26"/>
      <c r="AR78" s="26" t="s">
        <v>616</v>
      </c>
      <c r="AS78" s="26"/>
      <c r="AT78" s="26" t="s">
        <v>617</v>
      </c>
      <c r="AU78" s="26"/>
      <c r="AV78" s="27" t="s">
        <v>72</v>
      </c>
      <c r="AW78" s="25"/>
      <c r="AX78" s="26" t="s">
        <v>618</v>
      </c>
      <c r="AY78" s="26"/>
      <c r="AZ78" s="26" t="s">
        <v>619</v>
      </c>
      <c r="BA78" s="26"/>
      <c r="BB78" s="26" t="s">
        <v>620</v>
      </c>
      <c r="BC78" s="26"/>
      <c r="BD78" s="26" t="s">
        <v>621</v>
      </c>
      <c r="BE78" s="26"/>
      <c r="BF78" s="27" t="s">
        <v>72</v>
      </c>
      <c r="BG78" s="25"/>
      <c r="BH78" s="26" t="s">
        <v>622</v>
      </c>
      <c r="BI78" s="26"/>
      <c r="BJ78" s="26" t="s">
        <v>623</v>
      </c>
      <c r="BK78" s="26"/>
      <c r="BL78" s="26" t="s">
        <v>624</v>
      </c>
      <c r="BM78" s="26"/>
      <c r="BN78" s="26" t="s">
        <v>625</v>
      </c>
      <c r="BO78" s="26"/>
      <c r="BP78" s="27" t="s">
        <v>72</v>
      </c>
      <c r="BQ78" s="25"/>
      <c r="BR78" s="26" t="s">
        <v>626</v>
      </c>
      <c r="BS78" s="26"/>
      <c r="BT78" s="26" t="s">
        <v>627</v>
      </c>
      <c r="BU78" s="26"/>
      <c r="BV78" s="26" t="s">
        <v>628</v>
      </c>
      <c r="BW78" s="26"/>
      <c r="BX78" s="26" t="s">
        <v>629</v>
      </c>
      <c r="BY78" s="26"/>
      <c r="BZ78" s="27" t="s">
        <v>72</v>
      </c>
      <c r="CA78" s="25"/>
      <c r="CB78" s="26" t="s">
        <v>630</v>
      </c>
      <c r="CC78" s="26"/>
      <c r="CD78" s="26" t="s">
        <v>631</v>
      </c>
      <c r="CE78" s="26"/>
      <c r="CF78" s="26" t="s">
        <v>632</v>
      </c>
      <c r="CG78" s="26"/>
      <c r="CH78" s="26" t="s">
        <v>633</v>
      </c>
      <c r="CI78" s="26"/>
      <c r="CJ78" s="27" t="s">
        <v>72</v>
      </c>
      <c r="CK78" s="25"/>
      <c r="CL78" s="27" t="s">
        <v>72</v>
      </c>
      <c r="CM78" s="25"/>
      <c r="CN78" s="26" t="s">
        <v>72</v>
      </c>
      <c r="CO78" s="26"/>
      <c r="CP78" s="26" t="s">
        <v>72</v>
      </c>
      <c r="CQ78" s="26"/>
      <c r="CR78" s="26" t="s">
        <v>72</v>
      </c>
      <c r="CS78" s="26"/>
      <c r="CT78" s="26" t="s">
        <v>72</v>
      </c>
      <c r="CU78" s="26"/>
      <c r="CV78" s="27" t="s">
        <v>72</v>
      </c>
      <c r="CW78" s="26"/>
    </row>
    <row r="79" spans="2:101" s="16" customFormat="1" ht="18.95" customHeight="1" x14ac:dyDescent="0.25">
      <c r="B79" s="39">
        <f>_xlfn.CEILING.MATH(B80+Parameters!$K$9/2,0.001)</f>
        <v>642.51599999999996</v>
      </c>
      <c r="C79" s="83"/>
      <c r="D79" s="26"/>
      <c r="E79" s="26" t="s">
        <v>72</v>
      </c>
      <c r="F79" s="45"/>
      <c r="G79" s="45" t="s">
        <v>72</v>
      </c>
      <c r="H79" s="45"/>
      <c r="I79" s="25" t="s">
        <v>634</v>
      </c>
      <c r="J79" s="26"/>
      <c r="K79" s="26" t="s">
        <v>635</v>
      </c>
      <c r="L79" s="26"/>
      <c r="M79" s="26" t="s">
        <v>636</v>
      </c>
      <c r="N79" s="26"/>
      <c r="O79" s="26" t="s">
        <v>637</v>
      </c>
      <c r="P79" s="26"/>
      <c r="Q79" s="26" t="s">
        <v>638</v>
      </c>
      <c r="R79" s="27"/>
      <c r="S79" s="25" t="s">
        <v>639</v>
      </c>
      <c r="T79" s="26"/>
      <c r="U79" s="26" t="s">
        <v>640</v>
      </c>
      <c r="V79" s="26"/>
      <c r="W79" s="26" t="s">
        <v>641</v>
      </c>
      <c r="X79" s="26"/>
      <c r="Y79" s="26" t="s">
        <v>642</v>
      </c>
      <c r="Z79" s="26"/>
      <c r="AA79" s="26" t="s">
        <v>643</v>
      </c>
      <c r="AB79" s="27"/>
      <c r="AC79" s="25" t="s">
        <v>644</v>
      </c>
      <c r="AD79" s="26"/>
      <c r="AE79" s="26" t="s">
        <v>645</v>
      </c>
      <c r="AF79" s="26"/>
      <c r="AG79" s="26" t="s">
        <v>646</v>
      </c>
      <c r="AH79" s="26"/>
      <c r="AI79" s="26" t="s">
        <v>647</v>
      </c>
      <c r="AJ79" s="26"/>
      <c r="AK79" s="26" t="s">
        <v>648</v>
      </c>
      <c r="AL79" s="27"/>
      <c r="AM79" s="25" t="s">
        <v>649</v>
      </c>
      <c r="AN79" s="26"/>
      <c r="AO79" s="26" t="s">
        <v>650</v>
      </c>
      <c r="AP79" s="26"/>
      <c r="AQ79" s="26" t="s">
        <v>651</v>
      </c>
      <c r="AR79" s="26"/>
      <c r="AS79" s="26" t="s">
        <v>652</v>
      </c>
      <c r="AT79" s="26"/>
      <c r="AU79" s="26" t="s">
        <v>653</v>
      </c>
      <c r="AV79" s="27"/>
      <c r="AW79" s="25" t="s">
        <v>654</v>
      </c>
      <c r="AX79" s="26"/>
      <c r="AY79" s="26" t="s">
        <v>655</v>
      </c>
      <c r="AZ79" s="26"/>
      <c r="BA79" s="26" t="s">
        <v>656</v>
      </c>
      <c r="BB79" s="26"/>
      <c r="BC79" s="26" t="s">
        <v>657</v>
      </c>
      <c r="BD79" s="26"/>
      <c r="BE79" s="26" t="s">
        <v>658</v>
      </c>
      <c r="BF79" s="27"/>
      <c r="BG79" s="25" t="s">
        <v>659</v>
      </c>
      <c r="BH79" s="26"/>
      <c r="BI79" s="26" t="s">
        <v>660</v>
      </c>
      <c r="BJ79" s="26"/>
      <c r="BK79" s="26" t="s">
        <v>661</v>
      </c>
      <c r="BL79" s="26"/>
      <c r="BM79" s="26" t="s">
        <v>662</v>
      </c>
      <c r="BN79" s="26"/>
      <c r="BO79" s="26" t="s">
        <v>663</v>
      </c>
      <c r="BP79" s="27"/>
      <c r="BQ79" s="25" t="s">
        <v>664</v>
      </c>
      <c r="BR79" s="26"/>
      <c r="BS79" s="26" t="s">
        <v>665</v>
      </c>
      <c r="BT79" s="26"/>
      <c r="BU79" s="26" t="s">
        <v>666</v>
      </c>
      <c r="BV79" s="26"/>
      <c r="BW79" s="26" t="s">
        <v>667</v>
      </c>
      <c r="BX79" s="26"/>
      <c r="BY79" s="26" t="s">
        <v>668</v>
      </c>
      <c r="BZ79" s="27"/>
      <c r="CA79" s="25" t="s">
        <v>669</v>
      </c>
      <c r="CB79" s="26"/>
      <c r="CC79" s="26" t="s">
        <v>670</v>
      </c>
      <c r="CD79" s="26"/>
      <c r="CE79" s="26" t="s">
        <v>671</v>
      </c>
      <c r="CF79" s="26"/>
      <c r="CG79" s="26" t="s">
        <v>672</v>
      </c>
      <c r="CH79" s="26"/>
      <c r="CI79" s="26" t="s">
        <v>673</v>
      </c>
      <c r="CJ79" s="27"/>
      <c r="CK79" s="25" t="s">
        <v>72</v>
      </c>
      <c r="CL79" s="27"/>
      <c r="CM79" s="25" t="s">
        <v>72</v>
      </c>
      <c r="CN79" s="26"/>
      <c r="CO79" s="26" t="s">
        <v>72</v>
      </c>
      <c r="CP79" s="26"/>
      <c r="CQ79" s="26" t="s">
        <v>72</v>
      </c>
      <c r="CR79" s="26"/>
      <c r="CS79" s="26" t="s">
        <v>72</v>
      </c>
      <c r="CT79" s="26"/>
      <c r="CU79" s="26" t="s">
        <v>72</v>
      </c>
      <c r="CV79" s="27"/>
      <c r="CW79" s="26"/>
    </row>
    <row r="80" spans="2:101" s="16" customFormat="1" ht="18.95" customHeight="1" x14ac:dyDescent="0.25">
      <c r="B80" s="39">
        <f>_xlfn.CEILING.MATH(B81+Parameters!$K$9/2,0.001)</f>
        <v>619.39300000000003</v>
      </c>
      <c r="C80" s="83"/>
      <c r="D80" s="26" t="s">
        <v>72</v>
      </c>
      <c r="E80" s="26"/>
      <c r="F80" s="45" t="s">
        <v>72</v>
      </c>
      <c r="G80" s="45"/>
      <c r="H80" s="45" t="s">
        <v>72</v>
      </c>
      <c r="I80" s="25"/>
      <c r="J80" s="26" t="s">
        <v>674</v>
      </c>
      <c r="K80" s="26"/>
      <c r="L80" s="26" t="s">
        <v>675</v>
      </c>
      <c r="M80" s="26"/>
      <c r="N80" s="26" t="s">
        <v>72</v>
      </c>
      <c r="O80" s="26"/>
      <c r="P80" s="26" t="s">
        <v>676</v>
      </c>
      <c r="Q80" s="26"/>
      <c r="R80" s="27" t="s">
        <v>677</v>
      </c>
      <c r="S80" s="25"/>
      <c r="T80" s="26" t="s">
        <v>678</v>
      </c>
      <c r="U80" s="26"/>
      <c r="V80" s="26" t="s">
        <v>679</v>
      </c>
      <c r="W80" s="26"/>
      <c r="X80" s="26" t="s">
        <v>72</v>
      </c>
      <c r="Y80" s="26"/>
      <c r="Z80" s="26" t="s">
        <v>680</v>
      </c>
      <c r="AA80" s="26"/>
      <c r="AB80" s="27" t="s">
        <v>681</v>
      </c>
      <c r="AC80" s="25"/>
      <c r="AD80" s="26" t="s">
        <v>682</v>
      </c>
      <c r="AE80" s="26"/>
      <c r="AF80" s="26" t="s">
        <v>683</v>
      </c>
      <c r="AG80" s="26"/>
      <c r="AH80" s="26" t="s">
        <v>72</v>
      </c>
      <c r="AI80" s="26"/>
      <c r="AJ80" s="26" t="s">
        <v>684</v>
      </c>
      <c r="AK80" s="26"/>
      <c r="AL80" s="27" t="s">
        <v>685</v>
      </c>
      <c r="AM80" s="25"/>
      <c r="AN80" s="26" t="s">
        <v>686</v>
      </c>
      <c r="AO80" s="26"/>
      <c r="AP80" s="26" t="s">
        <v>687</v>
      </c>
      <c r="AQ80" s="26"/>
      <c r="AR80" s="26" t="s">
        <v>72</v>
      </c>
      <c r="AS80" s="26"/>
      <c r="AT80" s="26" t="s">
        <v>688</v>
      </c>
      <c r="AU80" s="26"/>
      <c r="AV80" s="27" t="s">
        <v>689</v>
      </c>
      <c r="AW80" s="25"/>
      <c r="AX80" s="26" t="s">
        <v>690</v>
      </c>
      <c r="AY80" s="26"/>
      <c r="AZ80" s="26" t="s">
        <v>691</v>
      </c>
      <c r="BA80" s="26"/>
      <c r="BB80" s="26" t="s">
        <v>72</v>
      </c>
      <c r="BC80" s="26"/>
      <c r="BD80" s="26" t="s">
        <v>692</v>
      </c>
      <c r="BE80" s="26"/>
      <c r="BF80" s="27" t="s">
        <v>693</v>
      </c>
      <c r="BG80" s="25"/>
      <c r="BH80" s="26" t="s">
        <v>694</v>
      </c>
      <c r="BI80" s="26"/>
      <c r="BJ80" s="26" t="s">
        <v>695</v>
      </c>
      <c r="BK80" s="26"/>
      <c r="BL80" s="26" t="s">
        <v>72</v>
      </c>
      <c r="BM80" s="26"/>
      <c r="BN80" s="26" t="s">
        <v>696</v>
      </c>
      <c r="BO80" s="26"/>
      <c r="BP80" s="27" t="s">
        <v>697</v>
      </c>
      <c r="BQ80" s="25"/>
      <c r="BR80" s="26" t="s">
        <v>698</v>
      </c>
      <c r="BS80" s="26"/>
      <c r="BT80" s="26" t="s">
        <v>699</v>
      </c>
      <c r="BU80" s="26"/>
      <c r="BV80" s="26" t="s">
        <v>72</v>
      </c>
      <c r="BW80" s="26"/>
      <c r="BX80" s="26" t="s">
        <v>700</v>
      </c>
      <c r="BY80" s="26"/>
      <c r="BZ80" s="27" t="s">
        <v>701</v>
      </c>
      <c r="CA80" s="25"/>
      <c r="CB80" s="26" t="s">
        <v>702</v>
      </c>
      <c r="CC80" s="26"/>
      <c r="CD80" s="26" t="s">
        <v>703</v>
      </c>
      <c r="CE80" s="26"/>
      <c r="CF80" s="26" t="s">
        <v>72</v>
      </c>
      <c r="CG80" s="26"/>
      <c r="CH80" s="26" t="s">
        <v>704</v>
      </c>
      <c r="CI80" s="26"/>
      <c r="CJ80" s="27" t="s">
        <v>705</v>
      </c>
      <c r="CK80" s="25"/>
      <c r="CL80" s="27" t="s">
        <v>72</v>
      </c>
      <c r="CM80" s="25"/>
      <c r="CN80" s="26" t="s">
        <v>72</v>
      </c>
      <c r="CO80" s="26"/>
      <c r="CP80" s="26" t="s">
        <v>72</v>
      </c>
      <c r="CQ80" s="26"/>
      <c r="CR80" s="26" t="s">
        <v>72</v>
      </c>
      <c r="CS80" s="26"/>
      <c r="CT80" s="26" t="s">
        <v>72</v>
      </c>
      <c r="CU80" s="26"/>
      <c r="CV80" s="27" t="s">
        <v>72</v>
      </c>
      <c r="CW80" s="26"/>
    </row>
    <row r="81" spans="2:101" s="16" customFormat="1" ht="18.95" customHeight="1" x14ac:dyDescent="0.25">
      <c r="B81" s="39">
        <f>_xlfn.CEILING.MATH(B82+Parameters!$K$9/2,0.001)</f>
        <v>596.27</v>
      </c>
      <c r="C81" s="83"/>
      <c r="D81" s="26"/>
      <c r="E81" s="26" t="s">
        <v>72</v>
      </c>
      <c r="F81" s="45"/>
      <c r="G81" s="45" t="s">
        <v>72</v>
      </c>
      <c r="H81" s="45"/>
      <c r="I81" s="25" t="s">
        <v>72</v>
      </c>
      <c r="J81" s="26"/>
      <c r="K81" s="26" t="s">
        <v>706</v>
      </c>
      <c r="L81" s="26"/>
      <c r="M81" s="26" t="s">
        <v>73</v>
      </c>
      <c r="N81" s="26"/>
      <c r="O81" s="26" t="s">
        <v>707</v>
      </c>
      <c r="P81" s="26"/>
      <c r="Q81" s="26" t="s">
        <v>708</v>
      </c>
      <c r="R81" s="27"/>
      <c r="S81" s="25" t="s">
        <v>72</v>
      </c>
      <c r="T81" s="26"/>
      <c r="U81" s="26" t="s">
        <v>709</v>
      </c>
      <c r="V81" s="26"/>
      <c r="W81" s="26" t="s">
        <v>73</v>
      </c>
      <c r="X81" s="26"/>
      <c r="Y81" s="26" t="s">
        <v>710</v>
      </c>
      <c r="Z81" s="26"/>
      <c r="AA81" s="26" t="s">
        <v>711</v>
      </c>
      <c r="AB81" s="27"/>
      <c r="AC81" s="25" t="s">
        <v>72</v>
      </c>
      <c r="AD81" s="26"/>
      <c r="AE81" s="26" t="s">
        <v>712</v>
      </c>
      <c r="AF81" s="26"/>
      <c r="AG81" s="26" t="s">
        <v>73</v>
      </c>
      <c r="AH81" s="26"/>
      <c r="AI81" s="26" t="s">
        <v>713</v>
      </c>
      <c r="AJ81" s="26"/>
      <c r="AK81" s="26" t="s">
        <v>714</v>
      </c>
      <c r="AL81" s="27"/>
      <c r="AM81" s="25" t="s">
        <v>72</v>
      </c>
      <c r="AN81" s="26"/>
      <c r="AO81" s="26" t="s">
        <v>715</v>
      </c>
      <c r="AP81" s="26"/>
      <c r="AQ81" s="26" t="s">
        <v>73</v>
      </c>
      <c r="AR81" s="26"/>
      <c r="AS81" s="26" t="s">
        <v>716</v>
      </c>
      <c r="AT81" s="26"/>
      <c r="AU81" s="26" t="s">
        <v>717</v>
      </c>
      <c r="AV81" s="27"/>
      <c r="AW81" s="25" t="s">
        <v>72</v>
      </c>
      <c r="AX81" s="26"/>
      <c r="AY81" s="26" t="s">
        <v>718</v>
      </c>
      <c r="AZ81" s="26"/>
      <c r="BA81" s="26" t="s">
        <v>73</v>
      </c>
      <c r="BB81" s="26"/>
      <c r="BC81" s="26" t="s">
        <v>719</v>
      </c>
      <c r="BD81" s="26"/>
      <c r="BE81" s="26" t="s">
        <v>720</v>
      </c>
      <c r="BF81" s="27"/>
      <c r="BG81" s="25" t="s">
        <v>72</v>
      </c>
      <c r="BH81" s="26"/>
      <c r="BI81" s="26" t="s">
        <v>721</v>
      </c>
      <c r="BJ81" s="26"/>
      <c r="BK81" s="26" t="s">
        <v>73</v>
      </c>
      <c r="BL81" s="26"/>
      <c r="BM81" s="26" t="s">
        <v>722</v>
      </c>
      <c r="BN81" s="26"/>
      <c r="BO81" s="26" t="s">
        <v>723</v>
      </c>
      <c r="BP81" s="27"/>
      <c r="BQ81" s="25" t="s">
        <v>72</v>
      </c>
      <c r="BR81" s="26"/>
      <c r="BS81" s="26" t="s">
        <v>724</v>
      </c>
      <c r="BT81" s="26"/>
      <c r="BU81" s="26" t="s">
        <v>73</v>
      </c>
      <c r="BV81" s="26"/>
      <c r="BW81" s="26" t="s">
        <v>725</v>
      </c>
      <c r="BX81" s="26"/>
      <c r="BY81" s="26" t="s">
        <v>726</v>
      </c>
      <c r="BZ81" s="27"/>
      <c r="CA81" s="25" t="s">
        <v>72</v>
      </c>
      <c r="CB81" s="26"/>
      <c r="CC81" s="26" t="s">
        <v>727</v>
      </c>
      <c r="CD81" s="26"/>
      <c r="CE81" s="26" t="s">
        <v>73</v>
      </c>
      <c r="CF81" s="26"/>
      <c r="CG81" s="26" t="s">
        <v>728</v>
      </c>
      <c r="CH81" s="26"/>
      <c r="CI81" s="26" t="s">
        <v>729</v>
      </c>
      <c r="CJ81" s="27"/>
      <c r="CK81" s="25" t="s">
        <v>72</v>
      </c>
      <c r="CL81" s="27"/>
      <c r="CM81" s="25" t="s">
        <v>72</v>
      </c>
      <c r="CN81" s="26"/>
      <c r="CO81" s="26" t="s">
        <v>72</v>
      </c>
      <c r="CP81" s="26"/>
      <c r="CQ81" s="26" t="s">
        <v>1419</v>
      </c>
      <c r="CR81" s="26"/>
      <c r="CS81" s="26" t="s">
        <v>72</v>
      </c>
      <c r="CT81" s="26"/>
      <c r="CU81" s="26" t="s">
        <v>72</v>
      </c>
      <c r="CV81" s="27"/>
      <c r="CW81" s="26"/>
    </row>
    <row r="82" spans="2:101" s="16" customFormat="1" ht="18.95" customHeight="1" x14ac:dyDescent="0.25">
      <c r="B82" s="39">
        <f>_xlfn.CEILING.MATH(B83+Parameters!$K$9/2,0.001)</f>
        <v>573.14700000000005</v>
      </c>
      <c r="C82" s="83"/>
      <c r="D82" s="26" t="s">
        <v>72</v>
      </c>
      <c r="E82" s="26"/>
      <c r="F82" s="45" t="s">
        <v>72</v>
      </c>
      <c r="G82" s="45"/>
      <c r="H82" s="45" t="s">
        <v>72</v>
      </c>
      <c r="I82" s="25"/>
      <c r="J82" s="26" t="s">
        <v>73</v>
      </c>
      <c r="K82" s="26"/>
      <c r="L82" s="26" t="s">
        <v>73</v>
      </c>
      <c r="M82" s="26"/>
      <c r="N82" s="26" t="s">
        <v>73</v>
      </c>
      <c r="O82" s="26"/>
      <c r="P82" s="26" t="s">
        <v>73</v>
      </c>
      <c r="Q82" s="26"/>
      <c r="R82" s="27" t="s">
        <v>73</v>
      </c>
      <c r="S82" s="25"/>
      <c r="T82" s="26" t="s">
        <v>73</v>
      </c>
      <c r="U82" s="26"/>
      <c r="V82" s="26" t="s">
        <v>73</v>
      </c>
      <c r="W82" s="26"/>
      <c r="X82" s="26" t="s">
        <v>73</v>
      </c>
      <c r="Y82" s="26"/>
      <c r="Z82" s="26" t="s">
        <v>73</v>
      </c>
      <c r="AA82" s="26"/>
      <c r="AB82" s="27" t="s">
        <v>73</v>
      </c>
      <c r="AC82" s="25"/>
      <c r="AD82" s="26" t="s">
        <v>73</v>
      </c>
      <c r="AE82" s="26"/>
      <c r="AF82" s="26" t="s">
        <v>73</v>
      </c>
      <c r="AG82" s="26"/>
      <c r="AH82" s="26" t="s">
        <v>73</v>
      </c>
      <c r="AI82" s="26"/>
      <c r="AJ82" s="26" t="s">
        <v>73</v>
      </c>
      <c r="AK82" s="26"/>
      <c r="AL82" s="27" t="s">
        <v>73</v>
      </c>
      <c r="AM82" s="25"/>
      <c r="AN82" s="26" t="s">
        <v>73</v>
      </c>
      <c r="AO82" s="26"/>
      <c r="AP82" s="26" t="s">
        <v>73</v>
      </c>
      <c r="AQ82" s="26"/>
      <c r="AR82" s="26" t="s">
        <v>73</v>
      </c>
      <c r="AS82" s="26"/>
      <c r="AT82" s="26" t="s">
        <v>73</v>
      </c>
      <c r="AU82" s="26"/>
      <c r="AV82" s="27" t="s">
        <v>73</v>
      </c>
      <c r="AW82" s="25"/>
      <c r="AX82" s="26" t="s">
        <v>73</v>
      </c>
      <c r="AY82" s="26"/>
      <c r="AZ82" s="26" t="s">
        <v>73</v>
      </c>
      <c r="BA82" s="26"/>
      <c r="BB82" s="26" t="s">
        <v>73</v>
      </c>
      <c r="BC82" s="26"/>
      <c r="BD82" s="26" t="s">
        <v>73</v>
      </c>
      <c r="BE82" s="26"/>
      <c r="BF82" s="27" t="s">
        <v>73</v>
      </c>
      <c r="BG82" s="25"/>
      <c r="BH82" s="26" t="s">
        <v>73</v>
      </c>
      <c r="BI82" s="26"/>
      <c r="BJ82" s="26" t="s">
        <v>73</v>
      </c>
      <c r="BK82" s="26"/>
      <c r="BL82" s="26" t="s">
        <v>73</v>
      </c>
      <c r="BM82" s="26"/>
      <c r="BN82" s="26" t="s">
        <v>73</v>
      </c>
      <c r="BO82" s="26"/>
      <c r="BP82" s="27" t="s">
        <v>73</v>
      </c>
      <c r="BQ82" s="25"/>
      <c r="BR82" s="26" t="s">
        <v>73</v>
      </c>
      <c r="BS82" s="26"/>
      <c r="BT82" s="26" t="s">
        <v>73</v>
      </c>
      <c r="BU82" s="26"/>
      <c r="BV82" s="26" t="s">
        <v>73</v>
      </c>
      <c r="BW82" s="26"/>
      <c r="BX82" s="26" t="s">
        <v>73</v>
      </c>
      <c r="BY82" s="26"/>
      <c r="BZ82" s="27" t="s">
        <v>73</v>
      </c>
      <c r="CA82" s="25"/>
      <c r="CB82" s="26" t="s">
        <v>73</v>
      </c>
      <c r="CC82" s="26"/>
      <c r="CD82" s="26" t="s">
        <v>73</v>
      </c>
      <c r="CE82" s="26"/>
      <c r="CF82" s="26" t="s">
        <v>73</v>
      </c>
      <c r="CG82" s="26"/>
      <c r="CH82" s="26" t="s">
        <v>73</v>
      </c>
      <c r="CI82" s="26"/>
      <c r="CJ82" s="27" t="s">
        <v>73</v>
      </c>
      <c r="CK82" s="25"/>
      <c r="CL82" s="27" t="s">
        <v>72</v>
      </c>
      <c r="CM82" s="25"/>
      <c r="CN82" s="26" t="s">
        <v>1419</v>
      </c>
      <c r="CO82" s="26"/>
      <c r="CP82" s="26" t="s">
        <v>1419</v>
      </c>
      <c r="CQ82" s="26"/>
      <c r="CR82" s="26" t="s">
        <v>1419</v>
      </c>
      <c r="CS82" s="26"/>
      <c r="CT82" s="26" t="s">
        <v>1419</v>
      </c>
      <c r="CU82" s="26"/>
      <c r="CV82" s="27" t="s">
        <v>1419</v>
      </c>
      <c r="CW82" s="26"/>
    </row>
    <row r="83" spans="2:101" s="16" customFormat="1" ht="18.95" customHeight="1" x14ac:dyDescent="0.25">
      <c r="B83" s="39">
        <f>_xlfn.CEILING.MATH(B84+Parameters!$K$9/2,0.001)</f>
        <v>550.024</v>
      </c>
      <c r="C83" s="83"/>
      <c r="D83" s="26"/>
      <c r="E83" s="26" t="s">
        <v>72</v>
      </c>
      <c r="F83" s="45"/>
      <c r="G83" s="45" t="s">
        <v>72</v>
      </c>
      <c r="H83" s="45"/>
      <c r="I83" s="25" t="s">
        <v>73</v>
      </c>
      <c r="J83" s="26"/>
      <c r="K83" s="26" t="s">
        <v>730</v>
      </c>
      <c r="L83" s="26"/>
      <c r="M83" s="26" t="s">
        <v>73</v>
      </c>
      <c r="N83" s="26"/>
      <c r="O83" s="26" t="s">
        <v>731</v>
      </c>
      <c r="P83" s="26"/>
      <c r="Q83" s="26" t="s">
        <v>732</v>
      </c>
      <c r="R83" s="27"/>
      <c r="S83" s="25" t="s">
        <v>73</v>
      </c>
      <c r="T83" s="26"/>
      <c r="U83" s="26" t="s">
        <v>733</v>
      </c>
      <c r="V83" s="26"/>
      <c r="W83" s="26" t="s">
        <v>73</v>
      </c>
      <c r="X83" s="26"/>
      <c r="Y83" s="26" t="s">
        <v>734</v>
      </c>
      <c r="Z83" s="26"/>
      <c r="AA83" s="26" t="s">
        <v>735</v>
      </c>
      <c r="AB83" s="27"/>
      <c r="AC83" s="25" t="s">
        <v>73</v>
      </c>
      <c r="AD83" s="26"/>
      <c r="AE83" s="26" t="s">
        <v>736</v>
      </c>
      <c r="AF83" s="26"/>
      <c r="AG83" s="26" t="s">
        <v>73</v>
      </c>
      <c r="AH83" s="26"/>
      <c r="AI83" s="26" t="s">
        <v>737</v>
      </c>
      <c r="AJ83" s="26"/>
      <c r="AK83" s="26" t="s">
        <v>738</v>
      </c>
      <c r="AL83" s="27"/>
      <c r="AM83" s="25" t="s">
        <v>73</v>
      </c>
      <c r="AN83" s="26"/>
      <c r="AO83" s="26" t="s">
        <v>739</v>
      </c>
      <c r="AP83" s="26"/>
      <c r="AQ83" s="26" t="s">
        <v>73</v>
      </c>
      <c r="AR83" s="26"/>
      <c r="AS83" s="26" t="s">
        <v>740</v>
      </c>
      <c r="AT83" s="26"/>
      <c r="AU83" s="26" t="s">
        <v>741</v>
      </c>
      <c r="AV83" s="27"/>
      <c r="AW83" s="25" t="s">
        <v>73</v>
      </c>
      <c r="AX83" s="26"/>
      <c r="AY83" s="26" t="s">
        <v>742</v>
      </c>
      <c r="AZ83" s="26"/>
      <c r="BA83" s="26" t="s">
        <v>73</v>
      </c>
      <c r="BB83" s="26"/>
      <c r="BC83" s="26" t="s">
        <v>743</v>
      </c>
      <c r="BD83" s="26"/>
      <c r="BE83" s="26" t="s">
        <v>744</v>
      </c>
      <c r="BF83" s="27"/>
      <c r="BG83" s="25" t="s">
        <v>73</v>
      </c>
      <c r="BH83" s="26"/>
      <c r="BI83" s="26" t="s">
        <v>745</v>
      </c>
      <c r="BJ83" s="26"/>
      <c r="BK83" s="26" t="s">
        <v>73</v>
      </c>
      <c r="BL83" s="26"/>
      <c r="BM83" s="26" t="s">
        <v>746</v>
      </c>
      <c r="BN83" s="26"/>
      <c r="BO83" s="26" t="s">
        <v>747</v>
      </c>
      <c r="BP83" s="27"/>
      <c r="BQ83" s="25" t="s">
        <v>73</v>
      </c>
      <c r="BR83" s="26"/>
      <c r="BS83" s="26" t="s">
        <v>748</v>
      </c>
      <c r="BT83" s="26"/>
      <c r="BU83" s="26" t="s">
        <v>73</v>
      </c>
      <c r="BV83" s="26"/>
      <c r="BW83" s="26" t="s">
        <v>749</v>
      </c>
      <c r="BX83" s="26"/>
      <c r="BY83" s="26" t="s">
        <v>750</v>
      </c>
      <c r="BZ83" s="27"/>
      <c r="CA83" s="25" t="s">
        <v>73</v>
      </c>
      <c r="CB83" s="26"/>
      <c r="CC83" s="26" t="s">
        <v>751</v>
      </c>
      <c r="CD83" s="26"/>
      <c r="CE83" s="26" t="s">
        <v>73</v>
      </c>
      <c r="CF83" s="26"/>
      <c r="CG83" s="26" t="s">
        <v>752</v>
      </c>
      <c r="CH83" s="26"/>
      <c r="CI83" s="26" t="s">
        <v>753</v>
      </c>
      <c r="CJ83" s="27"/>
      <c r="CK83" s="25" t="s">
        <v>72</v>
      </c>
      <c r="CL83" s="27"/>
      <c r="CM83" s="25" t="s">
        <v>1419</v>
      </c>
      <c r="CN83" s="26"/>
      <c r="CO83" s="26" t="s">
        <v>72</v>
      </c>
      <c r="CP83" s="26"/>
      <c r="CQ83" s="26" t="s">
        <v>1419</v>
      </c>
      <c r="CR83" s="26"/>
      <c r="CS83" s="26" t="s">
        <v>72</v>
      </c>
      <c r="CT83" s="26"/>
      <c r="CU83" s="26" t="s">
        <v>72</v>
      </c>
      <c r="CV83" s="27"/>
      <c r="CW83" s="26"/>
    </row>
    <row r="84" spans="2:101" s="16" customFormat="1" ht="18.95" customHeight="1" x14ac:dyDescent="0.25">
      <c r="B84" s="39">
        <f>_xlfn.CEILING.MATH(B85+Parameters!$K$9/2,0.001)</f>
        <v>526.90100000000007</v>
      </c>
      <c r="C84" s="83"/>
      <c r="D84" s="26" t="s">
        <v>72</v>
      </c>
      <c r="E84" s="26"/>
      <c r="F84" s="45" t="s">
        <v>72</v>
      </c>
      <c r="G84" s="45"/>
      <c r="H84" s="45" t="s">
        <v>72</v>
      </c>
      <c r="I84" s="25"/>
      <c r="J84" s="26" t="s">
        <v>754</v>
      </c>
      <c r="K84" s="26"/>
      <c r="L84" s="26" t="s">
        <v>755</v>
      </c>
      <c r="M84" s="26"/>
      <c r="N84" s="26" t="s">
        <v>72</v>
      </c>
      <c r="O84" s="26"/>
      <c r="P84" s="26" t="s">
        <v>756</v>
      </c>
      <c r="Q84" s="26"/>
      <c r="R84" s="27" t="s">
        <v>72</v>
      </c>
      <c r="S84" s="25"/>
      <c r="T84" s="26" t="s">
        <v>757</v>
      </c>
      <c r="U84" s="26"/>
      <c r="V84" s="26" t="s">
        <v>758</v>
      </c>
      <c r="W84" s="26"/>
      <c r="X84" s="26" t="s">
        <v>72</v>
      </c>
      <c r="Y84" s="26"/>
      <c r="Z84" s="26" t="s">
        <v>759</v>
      </c>
      <c r="AA84" s="26"/>
      <c r="AB84" s="27" t="s">
        <v>72</v>
      </c>
      <c r="AC84" s="25"/>
      <c r="AD84" s="26" t="s">
        <v>760</v>
      </c>
      <c r="AE84" s="26"/>
      <c r="AF84" s="26" t="s">
        <v>761</v>
      </c>
      <c r="AG84" s="26"/>
      <c r="AH84" s="26" t="s">
        <v>72</v>
      </c>
      <c r="AI84" s="26"/>
      <c r="AJ84" s="26" t="s">
        <v>762</v>
      </c>
      <c r="AK84" s="26"/>
      <c r="AL84" s="27" t="s">
        <v>72</v>
      </c>
      <c r="AM84" s="25"/>
      <c r="AN84" s="26" t="s">
        <v>763</v>
      </c>
      <c r="AO84" s="26"/>
      <c r="AP84" s="26" t="s">
        <v>764</v>
      </c>
      <c r="AQ84" s="26"/>
      <c r="AR84" s="26" t="s">
        <v>72</v>
      </c>
      <c r="AS84" s="26"/>
      <c r="AT84" s="26" t="s">
        <v>765</v>
      </c>
      <c r="AU84" s="26"/>
      <c r="AV84" s="27" t="s">
        <v>72</v>
      </c>
      <c r="AW84" s="25"/>
      <c r="AX84" s="26" t="s">
        <v>766</v>
      </c>
      <c r="AY84" s="26"/>
      <c r="AZ84" s="26" t="s">
        <v>767</v>
      </c>
      <c r="BA84" s="26"/>
      <c r="BB84" s="26" t="s">
        <v>72</v>
      </c>
      <c r="BC84" s="26"/>
      <c r="BD84" s="26" t="s">
        <v>768</v>
      </c>
      <c r="BE84" s="26"/>
      <c r="BF84" s="27" t="s">
        <v>72</v>
      </c>
      <c r="BG84" s="25"/>
      <c r="BH84" s="26" t="s">
        <v>769</v>
      </c>
      <c r="BI84" s="26"/>
      <c r="BJ84" s="26" t="s">
        <v>770</v>
      </c>
      <c r="BK84" s="26"/>
      <c r="BL84" s="26" t="s">
        <v>72</v>
      </c>
      <c r="BM84" s="26"/>
      <c r="BN84" s="26" t="s">
        <v>771</v>
      </c>
      <c r="BO84" s="26"/>
      <c r="BP84" s="27" t="s">
        <v>72</v>
      </c>
      <c r="BQ84" s="25"/>
      <c r="BR84" s="26" t="s">
        <v>772</v>
      </c>
      <c r="BS84" s="26"/>
      <c r="BT84" s="26" t="s">
        <v>773</v>
      </c>
      <c r="BU84" s="26"/>
      <c r="BV84" s="26" t="s">
        <v>72</v>
      </c>
      <c r="BW84" s="26"/>
      <c r="BX84" s="26" t="s">
        <v>774</v>
      </c>
      <c r="BY84" s="26"/>
      <c r="BZ84" s="27" t="s">
        <v>72</v>
      </c>
      <c r="CA84" s="25"/>
      <c r="CB84" s="26" t="s">
        <v>775</v>
      </c>
      <c r="CC84" s="26"/>
      <c r="CD84" s="26" t="s">
        <v>776</v>
      </c>
      <c r="CE84" s="26"/>
      <c r="CF84" s="26" t="s">
        <v>72</v>
      </c>
      <c r="CG84" s="26"/>
      <c r="CH84" s="26" t="s">
        <v>777</v>
      </c>
      <c r="CI84" s="26"/>
      <c r="CJ84" s="27" t="s">
        <v>72</v>
      </c>
      <c r="CK84" s="25"/>
      <c r="CL84" s="27" t="s">
        <v>72</v>
      </c>
      <c r="CM84" s="25"/>
      <c r="CN84" s="26" t="s">
        <v>72</v>
      </c>
      <c r="CO84" s="26"/>
      <c r="CP84" s="26" t="s">
        <v>72</v>
      </c>
      <c r="CQ84" s="26"/>
      <c r="CR84" s="26" t="s">
        <v>72</v>
      </c>
      <c r="CS84" s="26"/>
      <c r="CT84" s="26" t="s">
        <v>72</v>
      </c>
      <c r="CU84" s="26"/>
      <c r="CV84" s="27" t="s">
        <v>72</v>
      </c>
      <c r="CW84" s="26"/>
    </row>
    <row r="85" spans="2:101" s="16" customFormat="1" ht="18.95" customHeight="1" x14ac:dyDescent="0.25">
      <c r="B85" s="39">
        <f>_xlfn.CEILING.MATH(B86+Parameters!$K$9/2,0.001)</f>
        <v>503.77800000000002</v>
      </c>
      <c r="C85" s="83"/>
      <c r="D85" s="26"/>
      <c r="E85" s="26" t="s">
        <v>72</v>
      </c>
      <c r="F85" s="45"/>
      <c r="G85" s="45" t="s">
        <v>72</v>
      </c>
      <c r="H85" s="45"/>
      <c r="I85" s="25" t="s">
        <v>778</v>
      </c>
      <c r="J85" s="26"/>
      <c r="K85" s="26" t="s">
        <v>779</v>
      </c>
      <c r="L85" s="26"/>
      <c r="M85" s="26" t="s">
        <v>780</v>
      </c>
      <c r="N85" s="26"/>
      <c r="O85" s="26" t="s">
        <v>781</v>
      </c>
      <c r="P85" s="26"/>
      <c r="Q85" s="26" t="s">
        <v>782</v>
      </c>
      <c r="R85" s="27"/>
      <c r="S85" s="25" t="s">
        <v>783</v>
      </c>
      <c r="T85" s="26"/>
      <c r="U85" s="26" t="s">
        <v>784</v>
      </c>
      <c r="V85" s="26"/>
      <c r="W85" s="26" t="s">
        <v>785</v>
      </c>
      <c r="X85" s="26"/>
      <c r="Y85" s="26" t="s">
        <v>786</v>
      </c>
      <c r="Z85" s="26"/>
      <c r="AA85" s="26" t="s">
        <v>787</v>
      </c>
      <c r="AB85" s="27"/>
      <c r="AC85" s="25" t="s">
        <v>788</v>
      </c>
      <c r="AD85" s="26"/>
      <c r="AE85" s="26" t="s">
        <v>789</v>
      </c>
      <c r="AF85" s="26"/>
      <c r="AG85" s="26" t="s">
        <v>790</v>
      </c>
      <c r="AH85" s="26"/>
      <c r="AI85" s="26" t="s">
        <v>791</v>
      </c>
      <c r="AJ85" s="26"/>
      <c r="AK85" s="26" t="s">
        <v>792</v>
      </c>
      <c r="AL85" s="27"/>
      <c r="AM85" s="25" t="s">
        <v>793</v>
      </c>
      <c r="AN85" s="26"/>
      <c r="AO85" s="26" t="s">
        <v>794</v>
      </c>
      <c r="AP85" s="26"/>
      <c r="AQ85" s="26" t="s">
        <v>795</v>
      </c>
      <c r="AR85" s="26"/>
      <c r="AS85" s="26" t="s">
        <v>796</v>
      </c>
      <c r="AT85" s="26"/>
      <c r="AU85" s="26" t="s">
        <v>797</v>
      </c>
      <c r="AV85" s="27"/>
      <c r="AW85" s="25" t="s">
        <v>798</v>
      </c>
      <c r="AX85" s="26"/>
      <c r="AY85" s="26" t="s">
        <v>799</v>
      </c>
      <c r="AZ85" s="26"/>
      <c r="BA85" s="26" t="s">
        <v>800</v>
      </c>
      <c r="BB85" s="26"/>
      <c r="BC85" s="26" t="s">
        <v>801</v>
      </c>
      <c r="BD85" s="26"/>
      <c r="BE85" s="26" t="s">
        <v>802</v>
      </c>
      <c r="BF85" s="27"/>
      <c r="BG85" s="25" t="s">
        <v>803</v>
      </c>
      <c r="BH85" s="26"/>
      <c r="BI85" s="26" t="s">
        <v>804</v>
      </c>
      <c r="BJ85" s="26"/>
      <c r="BK85" s="26" t="s">
        <v>805</v>
      </c>
      <c r="BL85" s="26"/>
      <c r="BM85" s="26" t="s">
        <v>806</v>
      </c>
      <c r="BN85" s="26"/>
      <c r="BO85" s="26" t="s">
        <v>807</v>
      </c>
      <c r="BP85" s="27"/>
      <c r="BQ85" s="25" t="s">
        <v>808</v>
      </c>
      <c r="BR85" s="26"/>
      <c r="BS85" s="26" t="s">
        <v>809</v>
      </c>
      <c r="BT85" s="26"/>
      <c r="BU85" s="26" t="s">
        <v>810</v>
      </c>
      <c r="BV85" s="26"/>
      <c r="BW85" s="26" t="s">
        <v>811</v>
      </c>
      <c r="BX85" s="26"/>
      <c r="BY85" s="26" t="s">
        <v>812</v>
      </c>
      <c r="BZ85" s="27"/>
      <c r="CA85" s="25" t="s">
        <v>813</v>
      </c>
      <c r="CB85" s="26"/>
      <c r="CC85" s="26" t="s">
        <v>814</v>
      </c>
      <c r="CD85" s="26"/>
      <c r="CE85" s="26" t="s">
        <v>815</v>
      </c>
      <c r="CF85" s="26"/>
      <c r="CG85" s="26" t="s">
        <v>816</v>
      </c>
      <c r="CH85" s="26"/>
      <c r="CI85" s="26" t="s">
        <v>817</v>
      </c>
      <c r="CJ85" s="27"/>
      <c r="CK85" s="25" t="s">
        <v>72</v>
      </c>
      <c r="CL85" s="27"/>
      <c r="CM85" s="25" t="s">
        <v>72</v>
      </c>
      <c r="CN85" s="26"/>
      <c r="CO85" s="26" t="s">
        <v>72</v>
      </c>
      <c r="CP85" s="26"/>
      <c r="CQ85" s="26" t="s">
        <v>72</v>
      </c>
      <c r="CR85" s="26"/>
      <c r="CS85" s="26" t="s">
        <v>72</v>
      </c>
      <c r="CT85" s="26"/>
      <c r="CU85" s="26" t="s">
        <v>72</v>
      </c>
      <c r="CV85" s="27"/>
      <c r="CW85" s="26"/>
    </row>
    <row r="86" spans="2:101" s="16" customFormat="1" ht="18.95" customHeight="1" x14ac:dyDescent="0.25">
      <c r="B86" s="39">
        <f>_xlfn.CEILING.MATH(B87+Parameters!$K$9/2,0.001)</f>
        <v>480.65500000000003</v>
      </c>
      <c r="C86" s="83"/>
      <c r="D86" s="26" t="s">
        <v>72</v>
      </c>
      <c r="E86" s="26"/>
      <c r="F86" s="45" t="s">
        <v>72</v>
      </c>
      <c r="G86" s="45"/>
      <c r="H86" s="45" t="s">
        <v>72</v>
      </c>
      <c r="I86" s="25"/>
      <c r="J86" s="26" t="s">
        <v>818</v>
      </c>
      <c r="K86" s="26"/>
      <c r="L86" s="26" t="s">
        <v>819</v>
      </c>
      <c r="M86" s="26"/>
      <c r="N86" s="26" t="s">
        <v>820</v>
      </c>
      <c r="O86" s="26"/>
      <c r="P86" s="26" t="s">
        <v>821</v>
      </c>
      <c r="Q86" s="26"/>
      <c r="R86" s="27" t="s">
        <v>822</v>
      </c>
      <c r="S86" s="25"/>
      <c r="T86" s="26" t="s">
        <v>823</v>
      </c>
      <c r="U86" s="26"/>
      <c r="V86" s="26" t="s">
        <v>824</v>
      </c>
      <c r="W86" s="26"/>
      <c r="X86" s="26" t="s">
        <v>825</v>
      </c>
      <c r="Y86" s="26"/>
      <c r="Z86" s="26" t="s">
        <v>826</v>
      </c>
      <c r="AA86" s="26"/>
      <c r="AB86" s="27" t="s">
        <v>827</v>
      </c>
      <c r="AC86" s="25"/>
      <c r="AD86" s="26" t="s">
        <v>828</v>
      </c>
      <c r="AE86" s="26"/>
      <c r="AF86" s="26" t="s">
        <v>829</v>
      </c>
      <c r="AG86" s="26"/>
      <c r="AH86" s="26" t="s">
        <v>830</v>
      </c>
      <c r="AI86" s="26"/>
      <c r="AJ86" s="26" t="s">
        <v>831</v>
      </c>
      <c r="AK86" s="26"/>
      <c r="AL86" s="27" t="s">
        <v>832</v>
      </c>
      <c r="AM86" s="25"/>
      <c r="AN86" s="26" t="s">
        <v>833</v>
      </c>
      <c r="AO86" s="26"/>
      <c r="AP86" s="26" t="s">
        <v>834</v>
      </c>
      <c r="AQ86" s="26"/>
      <c r="AR86" s="26" t="s">
        <v>835</v>
      </c>
      <c r="AS86" s="26"/>
      <c r="AT86" s="26" t="s">
        <v>836</v>
      </c>
      <c r="AU86" s="26"/>
      <c r="AV86" s="27" t="s">
        <v>837</v>
      </c>
      <c r="AW86" s="25"/>
      <c r="AX86" s="26" t="s">
        <v>838</v>
      </c>
      <c r="AY86" s="26"/>
      <c r="AZ86" s="26" t="s">
        <v>839</v>
      </c>
      <c r="BA86" s="26"/>
      <c r="BB86" s="26" t="s">
        <v>840</v>
      </c>
      <c r="BC86" s="26"/>
      <c r="BD86" s="26" t="s">
        <v>841</v>
      </c>
      <c r="BE86" s="26"/>
      <c r="BF86" s="27" t="s">
        <v>842</v>
      </c>
      <c r="BG86" s="25"/>
      <c r="BH86" s="26" t="s">
        <v>843</v>
      </c>
      <c r="BI86" s="26"/>
      <c r="BJ86" s="26" t="s">
        <v>844</v>
      </c>
      <c r="BK86" s="26"/>
      <c r="BL86" s="26" t="s">
        <v>845</v>
      </c>
      <c r="BM86" s="26"/>
      <c r="BN86" s="26" t="s">
        <v>846</v>
      </c>
      <c r="BO86" s="26"/>
      <c r="BP86" s="27" t="s">
        <v>847</v>
      </c>
      <c r="BQ86" s="25"/>
      <c r="BR86" s="26" t="s">
        <v>848</v>
      </c>
      <c r="BS86" s="26"/>
      <c r="BT86" s="26" t="s">
        <v>849</v>
      </c>
      <c r="BU86" s="26"/>
      <c r="BV86" s="26" t="s">
        <v>850</v>
      </c>
      <c r="BW86" s="26"/>
      <c r="BX86" s="26" t="s">
        <v>851</v>
      </c>
      <c r="BY86" s="26"/>
      <c r="BZ86" s="27" t="s">
        <v>852</v>
      </c>
      <c r="CA86" s="25"/>
      <c r="CB86" s="26" t="s">
        <v>853</v>
      </c>
      <c r="CC86" s="26"/>
      <c r="CD86" s="26" t="s">
        <v>854</v>
      </c>
      <c r="CE86" s="26"/>
      <c r="CF86" s="26" t="s">
        <v>855</v>
      </c>
      <c r="CG86" s="26"/>
      <c r="CH86" s="26" t="s">
        <v>856</v>
      </c>
      <c r="CI86" s="26"/>
      <c r="CJ86" s="27" t="s">
        <v>857</v>
      </c>
      <c r="CK86" s="25"/>
      <c r="CL86" s="27" t="s">
        <v>72</v>
      </c>
      <c r="CM86" s="25"/>
      <c r="CN86" s="26" t="s">
        <v>72</v>
      </c>
      <c r="CO86" s="26"/>
      <c r="CP86" s="26" t="s">
        <v>1427</v>
      </c>
      <c r="CQ86" s="26"/>
      <c r="CR86" s="26" t="s">
        <v>1428</v>
      </c>
      <c r="CS86" s="26"/>
      <c r="CT86" s="26" t="s">
        <v>72</v>
      </c>
      <c r="CU86" s="26"/>
      <c r="CV86" s="27" t="s">
        <v>72</v>
      </c>
      <c r="CW86" s="26"/>
    </row>
    <row r="87" spans="2:101" s="16" customFormat="1" ht="18.95" customHeight="1" x14ac:dyDescent="0.25">
      <c r="B87" s="39">
        <f>_xlfn.CEILING.MATH(B88+Parameters!$K$9/2,0.001)</f>
        <v>457.53199999999998</v>
      </c>
      <c r="C87" s="83"/>
      <c r="D87" s="26"/>
      <c r="E87" s="26" t="s">
        <v>72</v>
      </c>
      <c r="F87" s="45"/>
      <c r="G87" s="45" t="s">
        <v>1423</v>
      </c>
      <c r="H87" s="45"/>
      <c r="I87" s="25" t="s">
        <v>72</v>
      </c>
      <c r="J87" s="26"/>
      <c r="K87" s="26" t="s">
        <v>858</v>
      </c>
      <c r="L87" s="26"/>
      <c r="M87" s="26" t="s">
        <v>859</v>
      </c>
      <c r="N87" s="26"/>
      <c r="O87" s="26" t="s">
        <v>72</v>
      </c>
      <c r="P87" s="26"/>
      <c r="Q87" s="26" t="s">
        <v>860</v>
      </c>
      <c r="R87" s="27"/>
      <c r="S87" s="25" t="s">
        <v>72</v>
      </c>
      <c r="T87" s="26"/>
      <c r="U87" s="26" t="s">
        <v>861</v>
      </c>
      <c r="V87" s="26"/>
      <c r="W87" s="26" t="s">
        <v>862</v>
      </c>
      <c r="X87" s="26"/>
      <c r="Y87" s="26" t="s">
        <v>72</v>
      </c>
      <c r="Z87" s="26"/>
      <c r="AA87" s="26" t="s">
        <v>863</v>
      </c>
      <c r="AB87" s="27"/>
      <c r="AC87" s="25" t="s">
        <v>72</v>
      </c>
      <c r="AD87" s="26"/>
      <c r="AE87" s="26" t="s">
        <v>864</v>
      </c>
      <c r="AF87" s="26"/>
      <c r="AG87" s="26" t="s">
        <v>865</v>
      </c>
      <c r="AH87" s="26"/>
      <c r="AI87" s="26" t="s">
        <v>72</v>
      </c>
      <c r="AJ87" s="26"/>
      <c r="AK87" s="26" t="s">
        <v>866</v>
      </c>
      <c r="AL87" s="27"/>
      <c r="AM87" s="25" t="s">
        <v>72</v>
      </c>
      <c r="AN87" s="26"/>
      <c r="AO87" s="26" t="s">
        <v>867</v>
      </c>
      <c r="AP87" s="26"/>
      <c r="AQ87" s="26" t="s">
        <v>868</v>
      </c>
      <c r="AR87" s="26"/>
      <c r="AS87" s="26" t="s">
        <v>72</v>
      </c>
      <c r="AT87" s="26"/>
      <c r="AU87" s="26" t="s">
        <v>869</v>
      </c>
      <c r="AV87" s="27"/>
      <c r="AW87" s="25" t="s">
        <v>72</v>
      </c>
      <c r="AX87" s="26"/>
      <c r="AY87" s="26" t="s">
        <v>870</v>
      </c>
      <c r="AZ87" s="26"/>
      <c r="BA87" s="26" t="s">
        <v>871</v>
      </c>
      <c r="BB87" s="26"/>
      <c r="BC87" s="26" t="s">
        <v>72</v>
      </c>
      <c r="BD87" s="26"/>
      <c r="BE87" s="26" t="s">
        <v>872</v>
      </c>
      <c r="BF87" s="27"/>
      <c r="BG87" s="25" t="s">
        <v>72</v>
      </c>
      <c r="BH87" s="26"/>
      <c r="BI87" s="26" t="s">
        <v>873</v>
      </c>
      <c r="BJ87" s="26"/>
      <c r="BK87" s="26" t="s">
        <v>874</v>
      </c>
      <c r="BL87" s="26"/>
      <c r="BM87" s="26" t="s">
        <v>72</v>
      </c>
      <c r="BN87" s="26"/>
      <c r="BO87" s="26" t="s">
        <v>875</v>
      </c>
      <c r="BP87" s="27"/>
      <c r="BQ87" s="25" t="s">
        <v>72</v>
      </c>
      <c r="BR87" s="26"/>
      <c r="BS87" s="26" t="s">
        <v>876</v>
      </c>
      <c r="BT87" s="26"/>
      <c r="BU87" s="26" t="s">
        <v>877</v>
      </c>
      <c r="BV87" s="26"/>
      <c r="BW87" s="26" t="s">
        <v>72</v>
      </c>
      <c r="BX87" s="26"/>
      <c r="BY87" s="26" t="s">
        <v>878</v>
      </c>
      <c r="BZ87" s="27"/>
      <c r="CA87" s="25" t="s">
        <v>72</v>
      </c>
      <c r="CB87" s="26"/>
      <c r="CC87" s="26" t="s">
        <v>879</v>
      </c>
      <c r="CD87" s="26"/>
      <c r="CE87" s="26" t="s">
        <v>880</v>
      </c>
      <c r="CF87" s="26"/>
      <c r="CG87" s="26" t="s">
        <v>72</v>
      </c>
      <c r="CH87" s="26"/>
      <c r="CI87" s="26" t="s">
        <v>881</v>
      </c>
      <c r="CJ87" s="27"/>
      <c r="CK87" s="25" t="s">
        <v>72</v>
      </c>
      <c r="CL87" s="27"/>
      <c r="CM87" s="25" t="s">
        <v>72</v>
      </c>
      <c r="CN87" s="26"/>
      <c r="CO87" s="26" t="s">
        <v>72</v>
      </c>
      <c r="CP87" s="26"/>
      <c r="CQ87" s="26" t="s">
        <v>72</v>
      </c>
      <c r="CR87" s="26"/>
      <c r="CS87" s="26" t="s">
        <v>72</v>
      </c>
      <c r="CT87" s="26"/>
      <c r="CU87" s="26" t="s">
        <v>72</v>
      </c>
      <c r="CV87" s="27"/>
      <c r="CW87" s="26"/>
    </row>
    <row r="88" spans="2:101" s="16" customFormat="1" ht="18.95" customHeight="1" x14ac:dyDescent="0.25">
      <c r="B88" s="39">
        <f>_xlfn.CEILING.MATH(B89+Parameters!$K$9/2,0.001)</f>
        <v>434.40899999999999</v>
      </c>
      <c r="C88" s="83"/>
      <c r="D88" s="26" t="s">
        <v>72</v>
      </c>
      <c r="E88" s="26"/>
      <c r="F88" s="45" t="s">
        <v>72</v>
      </c>
      <c r="G88" s="45"/>
      <c r="H88" s="45" t="s">
        <v>1423</v>
      </c>
      <c r="I88" s="25"/>
      <c r="J88" s="26" t="s">
        <v>882</v>
      </c>
      <c r="K88" s="26"/>
      <c r="L88" s="26" t="s">
        <v>72</v>
      </c>
      <c r="M88" s="26"/>
      <c r="N88" s="26" t="s">
        <v>883</v>
      </c>
      <c r="O88" s="26"/>
      <c r="P88" s="26" t="s">
        <v>884</v>
      </c>
      <c r="Q88" s="26"/>
      <c r="R88" s="27" t="s">
        <v>885</v>
      </c>
      <c r="S88" s="25"/>
      <c r="T88" s="26" t="s">
        <v>886</v>
      </c>
      <c r="U88" s="26"/>
      <c r="V88" s="26" t="s">
        <v>72</v>
      </c>
      <c r="W88" s="26"/>
      <c r="X88" s="26" t="s">
        <v>887</v>
      </c>
      <c r="Y88" s="26"/>
      <c r="Z88" s="26" t="s">
        <v>888</v>
      </c>
      <c r="AA88" s="26"/>
      <c r="AB88" s="27" t="s">
        <v>889</v>
      </c>
      <c r="AC88" s="25"/>
      <c r="AD88" s="26" t="s">
        <v>890</v>
      </c>
      <c r="AE88" s="26"/>
      <c r="AF88" s="26" t="s">
        <v>72</v>
      </c>
      <c r="AG88" s="26"/>
      <c r="AH88" s="26" t="s">
        <v>891</v>
      </c>
      <c r="AI88" s="26"/>
      <c r="AJ88" s="26" t="s">
        <v>892</v>
      </c>
      <c r="AK88" s="26"/>
      <c r="AL88" s="27" t="s">
        <v>893</v>
      </c>
      <c r="AM88" s="25"/>
      <c r="AN88" s="26" t="s">
        <v>894</v>
      </c>
      <c r="AO88" s="26"/>
      <c r="AP88" s="26" t="s">
        <v>72</v>
      </c>
      <c r="AQ88" s="26"/>
      <c r="AR88" s="26" t="s">
        <v>895</v>
      </c>
      <c r="AS88" s="26"/>
      <c r="AT88" s="26" t="s">
        <v>896</v>
      </c>
      <c r="AU88" s="26"/>
      <c r="AV88" s="27" t="s">
        <v>897</v>
      </c>
      <c r="AW88" s="25"/>
      <c r="AX88" s="26" t="s">
        <v>898</v>
      </c>
      <c r="AY88" s="26"/>
      <c r="AZ88" s="26" t="s">
        <v>72</v>
      </c>
      <c r="BA88" s="26"/>
      <c r="BB88" s="26" t="s">
        <v>899</v>
      </c>
      <c r="BC88" s="26"/>
      <c r="BD88" s="26" t="s">
        <v>900</v>
      </c>
      <c r="BE88" s="26"/>
      <c r="BF88" s="27" t="s">
        <v>901</v>
      </c>
      <c r="BG88" s="25"/>
      <c r="BH88" s="26" t="s">
        <v>902</v>
      </c>
      <c r="BI88" s="26"/>
      <c r="BJ88" s="26" t="s">
        <v>72</v>
      </c>
      <c r="BK88" s="26"/>
      <c r="BL88" s="26" t="s">
        <v>903</v>
      </c>
      <c r="BM88" s="26"/>
      <c r="BN88" s="26" t="s">
        <v>904</v>
      </c>
      <c r="BO88" s="26"/>
      <c r="BP88" s="27" t="s">
        <v>905</v>
      </c>
      <c r="BQ88" s="25"/>
      <c r="BR88" s="26" t="s">
        <v>906</v>
      </c>
      <c r="BS88" s="26"/>
      <c r="BT88" s="26" t="s">
        <v>72</v>
      </c>
      <c r="BU88" s="26"/>
      <c r="BV88" s="26" t="s">
        <v>907</v>
      </c>
      <c r="BW88" s="26"/>
      <c r="BX88" s="26" t="s">
        <v>908</v>
      </c>
      <c r="BY88" s="26"/>
      <c r="BZ88" s="27" t="s">
        <v>909</v>
      </c>
      <c r="CA88" s="25"/>
      <c r="CB88" s="26" t="s">
        <v>910</v>
      </c>
      <c r="CC88" s="26"/>
      <c r="CD88" s="26" t="s">
        <v>72</v>
      </c>
      <c r="CE88" s="26"/>
      <c r="CF88" s="26" t="s">
        <v>911</v>
      </c>
      <c r="CG88" s="26"/>
      <c r="CH88" s="26" t="s">
        <v>912</v>
      </c>
      <c r="CI88" s="26"/>
      <c r="CJ88" s="27" t="s">
        <v>913</v>
      </c>
      <c r="CK88" s="25"/>
      <c r="CL88" s="27" t="s">
        <v>72</v>
      </c>
      <c r="CM88" s="25"/>
      <c r="CN88" s="26" t="s">
        <v>72</v>
      </c>
      <c r="CO88" s="26"/>
      <c r="CP88" s="26" t="s">
        <v>72</v>
      </c>
      <c r="CQ88" s="26"/>
      <c r="CR88" s="26" t="s">
        <v>72</v>
      </c>
      <c r="CS88" s="26"/>
      <c r="CT88" s="26" t="s">
        <v>72</v>
      </c>
      <c r="CU88" s="26"/>
      <c r="CV88" s="27" t="s">
        <v>72</v>
      </c>
      <c r="CW88" s="26"/>
    </row>
    <row r="89" spans="2:101" s="16" customFormat="1" ht="18.95" customHeight="1" x14ac:dyDescent="0.25">
      <c r="B89" s="39">
        <f>_xlfn.CEILING.MATH(B90+Parameters!$K$9/2,0.001)</f>
        <v>411.286</v>
      </c>
      <c r="C89" s="83"/>
      <c r="D89" s="26"/>
      <c r="E89" s="26" t="s">
        <v>72</v>
      </c>
      <c r="F89" s="45"/>
      <c r="G89" s="98" t="s">
        <v>1424</v>
      </c>
      <c r="H89" s="45"/>
      <c r="I89" s="25" t="s">
        <v>914</v>
      </c>
      <c r="J89" s="26"/>
      <c r="K89" s="26" t="s">
        <v>915</v>
      </c>
      <c r="L89" s="26"/>
      <c r="M89" s="26" t="s">
        <v>916</v>
      </c>
      <c r="N89" s="26"/>
      <c r="O89" s="26" t="s">
        <v>917</v>
      </c>
      <c r="P89" s="26"/>
      <c r="Q89" s="26" t="s">
        <v>918</v>
      </c>
      <c r="R89" s="27"/>
      <c r="S89" s="25" t="s">
        <v>919</v>
      </c>
      <c r="T89" s="26"/>
      <c r="U89" s="26" t="s">
        <v>920</v>
      </c>
      <c r="V89" s="26"/>
      <c r="W89" s="26" t="s">
        <v>921</v>
      </c>
      <c r="X89" s="26"/>
      <c r="Y89" s="26" t="s">
        <v>922</v>
      </c>
      <c r="Z89" s="26"/>
      <c r="AA89" s="26" t="s">
        <v>923</v>
      </c>
      <c r="AB89" s="27"/>
      <c r="AC89" s="25" t="s">
        <v>924</v>
      </c>
      <c r="AD89" s="26"/>
      <c r="AE89" s="26" t="s">
        <v>925</v>
      </c>
      <c r="AF89" s="26"/>
      <c r="AG89" s="26" t="s">
        <v>926</v>
      </c>
      <c r="AH89" s="26"/>
      <c r="AI89" s="26" t="s">
        <v>927</v>
      </c>
      <c r="AJ89" s="26"/>
      <c r="AK89" s="26" t="s">
        <v>928</v>
      </c>
      <c r="AL89" s="27"/>
      <c r="AM89" s="25" t="s">
        <v>929</v>
      </c>
      <c r="AN89" s="26"/>
      <c r="AO89" s="26" t="s">
        <v>930</v>
      </c>
      <c r="AP89" s="26"/>
      <c r="AQ89" s="26" t="s">
        <v>931</v>
      </c>
      <c r="AR89" s="26"/>
      <c r="AS89" s="26" t="s">
        <v>932</v>
      </c>
      <c r="AT89" s="26"/>
      <c r="AU89" s="26" t="s">
        <v>933</v>
      </c>
      <c r="AV89" s="27"/>
      <c r="AW89" s="25" t="s">
        <v>934</v>
      </c>
      <c r="AX89" s="26"/>
      <c r="AY89" s="26" t="s">
        <v>935</v>
      </c>
      <c r="AZ89" s="26"/>
      <c r="BA89" s="26" t="s">
        <v>936</v>
      </c>
      <c r="BB89" s="26"/>
      <c r="BC89" s="26" t="s">
        <v>937</v>
      </c>
      <c r="BD89" s="26"/>
      <c r="BE89" s="26" t="s">
        <v>938</v>
      </c>
      <c r="BF89" s="27"/>
      <c r="BG89" s="25" t="s">
        <v>939</v>
      </c>
      <c r="BH89" s="26"/>
      <c r="BI89" s="26" t="s">
        <v>940</v>
      </c>
      <c r="BJ89" s="26"/>
      <c r="BK89" s="26" t="s">
        <v>941</v>
      </c>
      <c r="BL89" s="26"/>
      <c r="BM89" s="26" t="s">
        <v>942</v>
      </c>
      <c r="BN89" s="26"/>
      <c r="BO89" s="26" t="s">
        <v>943</v>
      </c>
      <c r="BP89" s="27"/>
      <c r="BQ89" s="25" t="s">
        <v>944</v>
      </c>
      <c r="BR89" s="26"/>
      <c r="BS89" s="26" t="s">
        <v>945</v>
      </c>
      <c r="BT89" s="26"/>
      <c r="BU89" s="26" t="s">
        <v>946</v>
      </c>
      <c r="BV89" s="26"/>
      <c r="BW89" s="26" t="s">
        <v>947</v>
      </c>
      <c r="BX89" s="26"/>
      <c r="BY89" s="26" t="s">
        <v>948</v>
      </c>
      <c r="BZ89" s="27"/>
      <c r="CA89" s="25" t="s">
        <v>949</v>
      </c>
      <c r="CB89" s="26"/>
      <c r="CC89" s="26" t="s">
        <v>950</v>
      </c>
      <c r="CD89" s="26"/>
      <c r="CE89" s="26" t="s">
        <v>951</v>
      </c>
      <c r="CF89" s="26"/>
      <c r="CG89" s="26" t="s">
        <v>952</v>
      </c>
      <c r="CH89" s="26"/>
      <c r="CI89" s="26" t="s">
        <v>953</v>
      </c>
      <c r="CJ89" s="27"/>
      <c r="CK89" s="25" t="s">
        <v>72</v>
      </c>
      <c r="CL89" s="27"/>
      <c r="CM89" s="25" t="s">
        <v>72</v>
      </c>
      <c r="CN89" s="26"/>
      <c r="CO89" s="26" t="s">
        <v>72</v>
      </c>
      <c r="CP89" s="26"/>
      <c r="CQ89" s="26" t="s">
        <v>72</v>
      </c>
      <c r="CR89" s="26"/>
      <c r="CS89" s="26" t="s">
        <v>72</v>
      </c>
      <c r="CT89" s="26"/>
      <c r="CU89" s="26" t="s">
        <v>72</v>
      </c>
      <c r="CV89" s="27"/>
      <c r="CW89" s="26"/>
    </row>
    <row r="90" spans="2:101" s="16" customFormat="1" ht="18.95" customHeight="1" x14ac:dyDescent="0.25">
      <c r="B90" s="39">
        <f>_xlfn.CEILING.MATH(B91+Parameters!$K$9/2,0.001)</f>
        <v>388.16300000000001</v>
      </c>
      <c r="C90" s="83"/>
      <c r="D90" s="26" t="s">
        <v>72</v>
      </c>
      <c r="E90" s="26"/>
      <c r="F90" s="45" t="s">
        <v>72</v>
      </c>
      <c r="G90" s="45"/>
      <c r="H90" s="98" t="s">
        <v>1424</v>
      </c>
      <c r="I90" s="25"/>
      <c r="J90" s="26" t="s">
        <v>954</v>
      </c>
      <c r="K90" s="26"/>
      <c r="L90" s="26" t="s">
        <v>955</v>
      </c>
      <c r="M90" s="26"/>
      <c r="N90" s="26" t="s">
        <v>956</v>
      </c>
      <c r="O90" s="26"/>
      <c r="P90" s="26" t="s">
        <v>957</v>
      </c>
      <c r="Q90" s="26"/>
      <c r="R90" s="27" t="s">
        <v>72</v>
      </c>
      <c r="S90" s="25"/>
      <c r="T90" s="26" t="s">
        <v>958</v>
      </c>
      <c r="U90" s="26"/>
      <c r="V90" s="26" t="s">
        <v>959</v>
      </c>
      <c r="W90" s="26"/>
      <c r="X90" s="26" t="s">
        <v>960</v>
      </c>
      <c r="Y90" s="26"/>
      <c r="Z90" s="26" t="s">
        <v>961</v>
      </c>
      <c r="AA90" s="26"/>
      <c r="AB90" s="27" t="s">
        <v>72</v>
      </c>
      <c r="AC90" s="25"/>
      <c r="AD90" s="26" t="s">
        <v>962</v>
      </c>
      <c r="AE90" s="26"/>
      <c r="AF90" s="26" t="s">
        <v>963</v>
      </c>
      <c r="AG90" s="26"/>
      <c r="AH90" s="26" t="s">
        <v>964</v>
      </c>
      <c r="AI90" s="26"/>
      <c r="AJ90" s="26" t="s">
        <v>965</v>
      </c>
      <c r="AK90" s="26"/>
      <c r="AL90" s="27" t="s">
        <v>72</v>
      </c>
      <c r="AM90" s="25"/>
      <c r="AN90" s="26" t="s">
        <v>966</v>
      </c>
      <c r="AO90" s="26"/>
      <c r="AP90" s="26" t="s">
        <v>967</v>
      </c>
      <c r="AQ90" s="26"/>
      <c r="AR90" s="26" t="s">
        <v>968</v>
      </c>
      <c r="AS90" s="26"/>
      <c r="AT90" s="26" t="s">
        <v>969</v>
      </c>
      <c r="AU90" s="26"/>
      <c r="AV90" s="27" t="s">
        <v>72</v>
      </c>
      <c r="AW90" s="25"/>
      <c r="AX90" s="26" t="s">
        <v>970</v>
      </c>
      <c r="AY90" s="26"/>
      <c r="AZ90" s="26" t="s">
        <v>971</v>
      </c>
      <c r="BA90" s="26"/>
      <c r="BB90" s="26" t="s">
        <v>972</v>
      </c>
      <c r="BC90" s="26"/>
      <c r="BD90" s="26" t="s">
        <v>973</v>
      </c>
      <c r="BE90" s="26"/>
      <c r="BF90" s="27" t="s">
        <v>72</v>
      </c>
      <c r="BG90" s="25"/>
      <c r="BH90" s="26" t="s">
        <v>974</v>
      </c>
      <c r="BI90" s="26"/>
      <c r="BJ90" s="26" t="s">
        <v>975</v>
      </c>
      <c r="BK90" s="26"/>
      <c r="BL90" s="26" t="s">
        <v>976</v>
      </c>
      <c r="BM90" s="26"/>
      <c r="BN90" s="26" t="s">
        <v>977</v>
      </c>
      <c r="BO90" s="26"/>
      <c r="BP90" s="27" t="s">
        <v>72</v>
      </c>
      <c r="BQ90" s="25"/>
      <c r="BR90" s="26" t="s">
        <v>978</v>
      </c>
      <c r="BS90" s="26"/>
      <c r="BT90" s="26" t="s">
        <v>979</v>
      </c>
      <c r="BU90" s="26"/>
      <c r="BV90" s="26" t="s">
        <v>980</v>
      </c>
      <c r="BW90" s="26"/>
      <c r="BX90" s="26" t="s">
        <v>981</v>
      </c>
      <c r="BY90" s="26"/>
      <c r="BZ90" s="27" t="s">
        <v>72</v>
      </c>
      <c r="CA90" s="25"/>
      <c r="CB90" s="26" t="s">
        <v>982</v>
      </c>
      <c r="CC90" s="26"/>
      <c r="CD90" s="26" t="s">
        <v>983</v>
      </c>
      <c r="CE90" s="26"/>
      <c r="CF90" s="26" t="s">
        <v>984</v>
      </c>
      <c r="CG90" s="26"/>
      <c r="CH90" s="26" t="s">
        <v>985</v>
      </c>
      <c r="CI90" s="26"/>
      <c r="CJ90" s="27" t="s">
        <v>72</v>
      </c>
      <c r="CK90" s="25"/>
      <c r="CL90" s="27" t="s">
        <v>72</v>
      </c>
      <c r="CM90" s="25"/>
      <c r="CN90" s="26" t="s">
        <v>72</v>
      </c>
      <c r="CO90" s="26"/>
      <c r="CP90" s="26" t="s">
        <v>72</v>
      </c>
      <c r="CQ90" s="26"/>
      <c r="CR90" s="26" t="s">
        <v>72</v>
      </c>
      <c r="CS90" s="26"/>
      <c r="CT90" s="26" t="s">
        <v>72</v>
      </c>
      <c r="CU90" s="26"/>
      <c r="CV90" s="27" t="s">
        <v>72</v>
      </c>
      <c r="CW90" s="26"/>
    </row>
    <row r="91" spans="2:101" s="16" customFormat="1" ht="18.95" customHeight="1" x14ac:dyDescent="0.25">
      <c r="B91" s="39">
        <f>_xlfn.CEILING.MATH(B92+Parameters!$K$9/2,0.001)</f>
        <v>365.04</v>
      </c>
      <c r="C91" s="83"/>
      <c r="D91" s="26"/>
      <c r="E91" s="26" t="s">
        <v>72</v>
      </c>
      <c r="F91" s="45"/>
      <c r="G91" s="99" t="s">
        <v>1429</v>
      </c>
      <c r="H91" s="45"/>
      <c r="I91" s="25" t="s">
        <v>986</v>
      </c>
      <c r="J91" s="26"/>
      <c r="K91" s="26" t="s">
        <v>987</v>
      </c>
      <c r="L91" s="26"/>
      <c r="M91" s="26" t="s">
        <v>73</v>
      </c>
      <c r="N91" s="26"/>
      <c r="O91" s="26" t="s">
        <v>988</v>
      </c>
      <c r="P91" s="26"/>
      <c r="Q91" s="26" t="s">
        <v>989</v>
      </c>
      <c r="R91" s="27"/>
      <c r="S91" s="25" t="s">
        <v>990</v>
      </c>
      <c r="T91" s="26"/>
      <c r="U91" s="26" t="s">
        <v>991</v>
      </c>
      <c r="V91" s="26"/>
      <c r="W91" s="26" t="s">
        <v>73</v>
      </c>
      <c r="X91" s="26"/>
      <c r="Y91" s="26" t="s">
        <v>992</v>
      </c>
      <c r="Z91" s="26"/>
      <c r="AA91" s="26" t="s">
        <v>993</v>
      </c>
      <c r="AB91" s="27"/>
      <c r="AC91" s="25" t="s">
        <v>994</v>
      </c>
      <c r="AD91" s="26"/>
      <c r="AE91" s="26" t="s">
        <v>995</v>
      </c>
      <c r="AF91" s="26"/>
      <c r="AG91" s="26" t="s">
        <v>73</v>
      </c>
      <c r="AH91" s="26"/>
      <c r="AI91" s="26" t="s">
        <v>996</v>
      </c>
      <c r="AJ91" s="26"/>
      <c r="AK91" s="26" t="s">
        <v>997</v>
      </c>
      <c r="AL91" s="27"/>
      <c r="AM91" s="25" t="s">
        <v>998</v>
      </c>
      <c r="AN91" s="26"/>
      <c r="AO91" s="26" t="s">
        <v>999</v>
      </c>
      <c r="AP91" s="26"/>
      <c r="AQ91" s="26" t="s">
        <v>73</v>
      </c>
      <c r="AR91" s="26"/>
      <c r="AS91" s="26" t="s">
        <v>1000</v>
      </c>
      <c r="AT91" s="26"/>
      <c r="AU91" s="26" t="s">
        <v>1001</v>
      </c>
      <c r="AV91" s="27"/>
      <c r="AW91" s="25" t="s">
        <v>1002</v>
      </c>
      <c r="AX91" s="26"/>
      <c r="AY91" s="26" t="s">
        <v>1003</v>
      </c>
      <c r="AZ91" s="26"/>
      <c r="BA91" s="26" t="s">
        <v>73</v>
      </c>
      <c r="BB91" s="26"/>
      <c r="BC91" s="26" t="s">
        <v>1004</v>
      </c>
      <c r="BD91" s="26"/>
      <c r="BE91" s="26" t="s">
        <v>1005</v>
      </c>
      <c r="BF91" s="27"/>
      <c r="BG91" s="25" t="s">
        <v>1006</v>
      </c>
      <c r="BH91" s="26"/>
      <c r="BI91" s="26" t="s">
        <v>1007</v>
      </c>
      <c r="BJ91" s="26"/>
      <c r="BK91" s="26" t="s">
        <v>73</v>
      </c>
      <c r="BL91" s="26"/>
      <c r="BM91" s="26" t="s">
        <v>1008</v>
      </c>
      <c r="BN91" s="26"/>
      <c r="BO91" s="26" t="s">
        <v>1009</v>
      </c>
      <c r="BP91" s="27"/>
      <c r="BQ91" s="25" t="s">
        <v>1010</v>
      </c>
      <c r="BR91" s="26"/>
      <c r="BS91" s="26" t="s">
        <v>1011</v>
      </c>
      <c r="BT91" s="26"/>
      <c r="BU91" s="26" t="s">
        <v>73</v>
      </c>
      <c r="BV91" s="26"/>
      <c r="BW91" s="26" t="s">
        <v>1012</v>
      </c>
      <c r="BX91" s="26"/>
      <c r="BY91" s="26" t="s">
        <v>1013</v>
      </c>
      <c r="BZ91" s="27"/>
      <c r="CA91" s="25" t="s">
        <v>1014</v>
      </c>
      <c r="CB91" s="26"/>
      <c r="CC91" s="26" t="s">
        <v>1015</v>
      </c>
      <c r="CD91" s="26"/>
      <c r="CE91" s="26" t="s">
        <v>73</v>
      </c>
      <c r="CF91" s="26"/>
      <c r="CG91" s="26" t="s">
        <v>1016</v>
      </c>
      <c r="CH91" s="26"/>
      <c r="CI91" s="26" t="s">
        <v>1017</v>
      </c>
      <c r="CJ91" s="27"/>
      <c r="CK91" s="25" t="s">
        <v>72</v>
      </c>
      <c r="CL91" s="27"/>
      <c r="CM91" s="25" t="s">
        <v>72</v>
      </c>
      <c r="CN91" s="26"/>
      <c r="CO91" s="26" t="s">
        <v>72</v>
      </c>
      <c r="CP91" s="26"/>
      <c r="CQ91" s="26" t="s">
        <v>1419</v>
      </c>
      <c r="CR91" s="26"/>
      <c r="CS91" s="26" t="s">
        <v>72</v>
      </c>
      <c r="CT91" s="26"/>
      <c r="CU91" s="26" t="s">
        <v>72</v>
      </c>
      <c r="CV91" s="27"/>
      <c r="CW91" s="26"/>
    </row>
    <row r="92" spans="2:101" s="16" customFormat="1" ht="18.95" customHeight="1" x14ac:dyDescent="0.25">
      <c r="B92" s="39">
        <f>_xlfn.CEILING.MATH(B93+Parameters!$K$9/2,0.001)</f>
        <v>341.91700000000003</v>
      </c>
      <c r="C92" s="83"/>
      <c r="D92" s="26" t="s">
        <v>72</v>
      </c>
      <c r="E92" s="26"/>
      <c r="F92" s="45" t="s">
        <v>72</v>
      </c>
      <c r="G92" s="45"/>
      <c r="H92" s="99" t="s">
        <v>1429</v>
      </c>
      <c r="I92" s="25"/>
      <c r="J92" s="26" t="s">
        <v>1018</v>
      </c>
      <c r="K92" s="26"/>
      <c r="L92" s="26" t="s">
        <v>1019</v>
      </c>
      <c r="M92" s="26"/>
      <c r="N92" s="26" t="s">
        <v>72</v>
      </c>
      <c r="O92" s="26"/>
      <c r="P92" s="26" t="s">
        <v>1020</v>
      </c>
      <c r="Q92" s="26"/>
      <c r="R92" s="27" t="s">
        <v>1021</v>
      </c>
      <c r="S92" s="25"/>
      <c r="T92" s="26" t="s">
        <v>1022</v>
      </c>
      <c r="U92" s="26"/>
      <c r="V92" s="26" t="s">
        <v>1023</v>
      </c>
      <c r="W92" s="26"/>
      <c r="X92" s="26" t="s">
        <v>72</v>
      </c>
      <c r="Y92" s="26"/>
      <c r="Z92" s="26" t="s">
        <v>1024</v>
      </c>
      <c r="AA92" s="26"/>
      <c r="AB92" s="27" t="s">
        <v>1025</v>
      </c>
      <c r="AC92" s="25"/>
      <c r="AD92" s="26" t="s">
        <v>1026</v>
      </c>
      <c r="AE92" s="26"/>
      <c r="AF92" s="26" t="s">
        <v>1027</v>
      </c>
      <c r="AG92" s="26"/>
      <c r="AH92" s="26" t="s">
        <v>72</v>
      </c>
      <c r="AI92" s="26"/>
      <c r="AJ92" s="26" t="s">
        <v>1028</v>
      </c>
      <c r="AK92" s="26"/>
      <c r="AL92" s="27" t="s">
        <v>1029</v>
      </c>
      <c r="AM92" s="25"/>
      <c r="AN92" s="26" t="s">
        <v>1030</v>
      </c>
      <c r="AO92" s="26"/>
      <c r="AP92" s="26" t="s">
        <v>1031</v>
      </c>
      <c r="AQ92" s="26"/>
      <c r="AR92" s="26" t="s">
        <v>72</v>
      </c>
      <c r="AS92" s="26"/>
      <c r="AT92" s="26" t="s">
        <v>1032</v>
      </c>
      <c r="AU92" s="26"/>
      <c r="AV92" s="27" t="s">
        <v>1033</v>
      </c>
      <c r="AW92" s="25"/>
      <c r="AX92" s="26" t="s">
        <v>1034</v>
      </c>
      <c r="AY92" s="26"/>
      <c r="AZ92" s="26" t="s">
        <v>1035</v>
      </c>
      <c r="BA92" s="26"/>
      <c r="BB92" s="26" t="s">
        <v>72</v>
      </c>
      <c r="BC92" s="26"/>
      <c r="BD92" s="26" t="s">
        <v>1036</v>
      </c>
      <c r="BE92" s="26"/>
      <c r="BF92" s="27" t="s">
        <v>1037</v>
      </c>
      <c r="BG92" s="25"/>
      <c r="BH92" s="26" t="s">
        <v>1038</v>
      </c>
      <c r="BI92" s="26"/>
      <c r="BJ92" s="26" t="s">
        <v>1039</v>
      </c>
      <c r="BK92" s="26"/>
      <c r="BL92" s="26" t="s">
        <v>72</v>
      </c>
      <c r="BM92" s="26"/>
      <c r="BN92" s="26" t="s">
        <v>1040</v>
      </c>
      <c r="BO92" s="26"/>
      <c r="BP92" s="27" t="s">
        <v>1041</v>
      </c>
      <c r="BQ92" s="25"/>
      <c r="BR92" s="26" t="s">
        <v>1042</v>
      </c>
      <c r="BS92" s="26"/>
      <c r="BT92" s="26" t="s">
        <v>1043</v>
      </c>
      <c r="BU92" s="26"/>
      <c r="BV92" s="26" t="s">
        <v>72</v>
      </c>
      <c r="BW92" s="26"/>
      <c r="BX92" s="26" t="s">
        <v>1044</v>
      </c>
      <c r="BY92" s="26"/>
      <c r="BZ92" s="27" t="s">
        <v>1045</v>
      </c>
      <c r="CA92" s="25"/>
      <c r="CB92" s="26" t="s">
        <v>1046</v>
      </c>
      <c r="CC92" s="26"/>
      <c r="CD92" s="26" t="s">
        <v>1047</v>
      </c>
      <c r="CE92" s="26"/>
      <c r="CF92" s="26" t="s">
        <v>72</v>
      </c>
      <c r="CG92" s="26"/>
      <c r="CH92" s="26" t="s">
        <v>1048</v>
      </c>
      <c r="CI92" s="26"/>
      <c r="CJ92" s="27" t="s">
        <v>1049</v>
      </c>
      <c r="CK92" s="25"/>
      <c r="CL92" s="27" t="s">
        <v>72</v>
      </c>
      <c r="CM92" s="25"/>
      <c r="CN92" s="26" t="s">
        <v>72</v>
      </c>
      <c r="CO92" s="26"/>
      <c r="CP92" s="26" t="s">
        <v>72</v>
      </c>
      <c r="CQ92" s="26"/>
      <c r="CR92" s="26" t="s">
        <v>72</v>
      </c>
      <c r="CS92" s="26"/>
      <c r="CT92" s="26" t="s">
        <v>72</v>
      </c>
      <c r="CU92" s="26"/>
      <c r="CV92" s="27" t="s">
        <v>72</v>
      </c>
      <c r="CW92" s="26"/>
    </row>
    <row r="93" spans="2:101" s="16" customFormat="1" ht="18.95" customHeight="1" x14ac:dyDescent="0.25">
      <c r="B93" s="39">
        <f>_xlfn.CEILING.MATH(B94+Parameters!$K$9/2,0.001)</f>
        <v>318.79399999999998</v>
      </c>
      <c r="C93" s="83"/>
      <c r="D93" s="83"/>
      <c r="E93" s="26" t="s">
        <v>72</v>
      </c>
      <c r="F93" s="45"/>
      <c r="G93" s="45" t="s">
        <v>72</v>
      </c>
      <c r="H93" s="45"/>
      <c r="I93" s="25" t="s">
        <v>73</v>
      </c>
      <c r="J93" s="26"/>
      <c r="K93" s="26" t="s">
        <v>73</v>
      </c>
      <c r="L93" s="26"/>
      <c r="M93" s="26" t="s">
        <v>73</v>
      </c>
      <c r="N93" s="26"/>
      <c r="O93" s="26" t="s">
        <v>73</v>
      </c>
      <c r="P93" s="26"/>
      <c r="Q93" s="26" t="s">
        <v>73</v>
      </c>
      <c r="R93" s="27"/>
      <c r="S93" s="25" t="s">
        <v>73</v>
      </c>
      <c r="T93" s="26"/>
      <c r="U93" s="26" t="s">
        <v>73</v>
      </c>
      <c r="V93" s="26"/>
      <c r="W93" s="26" t="s">
        <v>73</v>
      </c>
      <c r="X93" s="26"/>
      <c r="Y93" s="26" t="s">
        <v>73</v>
      </c>
      <c r="Z93" s="26"/>
      <c r="AA93" s="26" t="s">
        <v>73</v>
      </c>
      <c r="AB93" s="27"/>
      <c r="AC93" s="25" t="s">
        <v>73</v>
      </c>
      <c r="AD93" s="26"/>
      <c r="AE93" s="26" t="s">
        <v>73</v>
      </c>
      <c r="AF93" s="26"/>
      <c r="AG93" s="26" t="s">
        <v>73</v>
      </c>
      <c r="AH93" s="26"/>
      <c r="AI93" s="26" t="s">
        <v>73</v>
      </c>
      <c r="AJ93" s="26"/>
      <c r="AK93" s="26" t="s">
        <v>73</v>
      </c>
      <c r="AL93" s="27"/>
      <c r="AM93" s="25" t="s">
        <v>73</v>
      </c>
      <c r="AN93" s="26"/>
      <c r="AO93" s="26" t="s">
        <v>73</v>
      </c>
      <c r="AP93" s="26"/>
      <c r="AQ93" s="26" t="s">
        <v>73</v>
      </c>
      <c r="AR93" s="26"/>
      <c r="AS93" s="26" t="s">
        <v>73</v>
      </c>
      <c r="AT93" s="26"/>
      <c r="AU93" s="26" t="s">
        <v>73</v>
      </c>
      <c r="AV93" s="27"/>
      <c r="AW93" s="25" t="s">
        <v>73</v>
      </c>
      <c r="AX93" s="26"/>
      <c r="AY93" s="26" t="s">
        <v>73</v>
      </c>
      <c r="AZ93" s="26"/>
      <c r="BA93" s="26" t="s">
        <v>73</v>
      </c>
      <c r="BB93" s="26"/>
      <c r="BC93" s="26" t="s">
        <v>73</v>
      </c>
      <c r="BD93" s="26"/>
      <c r="BE93" s="26" t="s">
        <v>73</v>
      </c>
      <c r="BF93" s="27"/>
      <c r="BG93" s="25" t="s">
        <v>73</v>
      </c>
      <c r="BH93" s="26"/>
      <c r="BI93" s="26" t="s">
        <v>73</v>
      </c>
      <c r="BJ93" s="26"/>
      <c r="BK93" s="26" t="s">
        <v>73</v>
      </c>
      <c r="BL93" s="26"/>
      <c r="BM93" s="26" t="s">
        <v>73</v>
      </c>
      <c r="BN93" s="26"/>
      <c r="BO93" s="26" t="s">
        <v>73</v>
      </c>
      <c r="BP93" s="27"/>
      <c r="BQ93" s="25" t="s">
        <v>73</v>
      </c>
      <c r="BR93" s="26"/>
      <c r="BS93" s="26" t="s">
        <v>73</v>
      </c>
      <c r="BT93" s="26"/>
      <c r="BU93" s="26" t="s">
        <v>73</v>
      </c>
      <c r="BV93" s="26"/>
      <c r="BW93" s="26" t="s">
        <v>73</v>
      </c>
      <c r="BX93" s="26"/>
      <c r="BY93" s="26" t="s">
        <v>73</v>
      </c>
      <c r="BZ93" s="27"/>
      <c r="CA93" s="25" t="s">
        <v>73</v>
      </c>
      <c r="CB93" s="26"/>
      <c r="CC93" s="26" t="s">
        <v>73</v>
      </c>
      <c r="CD93" s="26"/>
      <c r="CE93" s="26" t="s">
        <v>73</v>
      </c>
      <c r="CF93" s="26"/>
      <c r="CG93" s="26" t="s">
        <v>73</v>
      </c>
      <c r="CH93" s="26"/>
      <c r="CI93" s="26" t="s">
        <v>73</v>
      </c>
      <c r="CJ93" s="27"/>
      <c r="CK93" s="25" t="s">
        <v>72</v>
      </c>
      <c r="CL93" s="27"/>
      <c r="CM93" s="25" t="s">
        <v>1419</v>
      </c>
      <c r="CN93" s="26"/>
      <c r="CO93" s="26" t="s">
        <v>1419</v>
      </c>
      <c r="CP93" s="26"/>
      <c r="CQ93" s="26" t="s">
        <v>1419</v>
      </c>
      <c r="CR93" s="26"/>
      <c r="CS93" s="26" t="s">
        <v>1419</v>
      </c>
      <c r="CT93" s="26"/>
      <c r="CU93" s="26" t="s">
        <v>1419</v>
      </c>
      <c r="CV93" s="27"/>
      <c r="CW93" s="26"/>
    </row>
    <row r="94" spans="2:101" s="16" customFormat="1" ht="18.95" customHeight="1" x14ac:dyDescent="0.25">
      <c r="B94" s="39">
        <f>_xlfn.CEILING.MATH(B95+Parameters!$K$9/2,0.001)</f>
        <v>295.67099999999999</v>
      </c>
      <c r="C94" s="83"/>
      <c r="D94" s="83"/>
      <c r="E94" s="26"/>
      <c r="F94" s="45"/>
      <c r="G94" s="45"/>
      <c r="H94" s="45" t="s">
        <v>72</v>
      </c>
      <c r="I94" s="25"/>
      <c r="J94" s="26" t="s">
        <v>1050</v>
      </c>
      <c r="K94" s="26"/>
      <c r="L94" s="26" t="s">
        <v>1051</v>
      </c>
      <c r="M94" s="26"/>
      <c r="N94" s="26" t="s">
        <v>1052</v>
      </c>
      <c r="O94" s="26"/>
      <c r="P94" s="26" t="s">
        <v>1053</v>
      </c>
      <c r="Q94" s="26"/>
      <c r="R94" s="27" t="s">
        <v>1054</v>
      </c>
      <c r="S94" s="25"/>
      <c r="T94" s="26" t="s">
        <v>1055</v>
      </c>
      <c r="U94" s="26"/>
      <c r="V94" s="26" t="s">
        <v>1056</v>
      </c>
      <c r="W94" s="26"/>
      <c r="X94" s="26" t="s">
        <v>1057</v>
      </c>
      <c r="Y94" s="26"/>
      <c r="Z94" s="26" t="s">
        <v>1058</v>
      </c>
      <c r="AA94" s="26"/>
      <c r="AB94" s="27" t="s">
        <v>1059</v>
      </c>
      <c r="AC94" s="25"/>
      <c r="AD94" s="26" t="s">
        <v>1060</v>
      </c>
      <c r="AE94" s="26"/>
      <c r="AF94" s="26" t="s">
        <v>1061</v>
      </c>
      <c r="AG94" s="26"/>
      <c r="AH94" s="26" t="s">
        <v>1062</v>
      </c>
      <c r="AI94" s="26"/>
      <c r="AJ94" s="26" t="s">
        <v>1063</v>
      </c>
      <c r="AK94" s="26"/>
      <c r="AL94" s="27" t="s">
        <v>1064</v>
      </c>
      <c r="AM94" s="25"/>
      <c r="AN94" s="26" t="s">
        <v>1065</v>
      </c>
      <c r="AO94" s="26"/>
      <c r="AP94" s="26" t="s">
        <v>1066</v>
      </c>
      <c r="AQ94" s="26"/>
      <c r="AR94" s="26" t="s">
        <v>1067</v>
      </c>
      <c r="AS94" s="26"/>
      <c r="AT94" s="26" t="s">
        <v>1068</v>
      </c>
      <c r="AU94" s="26"/>
      <c r="AV94" s="27" t="s">
        <v>1069</v>
      </c>
      <c r="AW94" s="25"/>
      <c r="AX94" s="26" t="s">
        <v>1070</v>
      </c>
      <c r="AY94" s="26"/>
      <c r="AZ94" s="26" t="s">
        <v>1071</v>
      </c>
      <c r="BA94" s="26"/>
      <c r="BB94" s="26" t="s">
        <v>1072</v>
      </c>
      <c r="BC94" s="26"/>
      <c r="BD94" s="26" t="s">
        <v>1073</v>
      </c>
      <c r="BE94" s="26"/>
      <c r="BF94" s="27" t="s">
        <v>1074</v>
      </c>
      <c r="BG94" s="25"/>
      <c r="BH94" s="26" t="s">
        <v>1075</v>
      </c>
      <c r="BI94" s="26"/>
      <c r="BJ94" s="26" t="s">
        <v>1076</v>
      </c>
      <c r="BK94" s="26"/>
      <c r="BL94" s="26" t="s">
        <v>1077</v>
      </c>
      <c r="BM94" s="26"/>
      <c r="BN94" s="26" t="s">
        <v>1078</v>
      </c>
      <c r="BO94" s="26"/>
      <c r="BP94" s="27" t="s">
        <v>1079</v>
      </c>
      <c r="BQ94" s="25"/>
      <c r="BR94" s="26" t="s">
        <v>1080</v>
      </c>
      <c r="BS94" s="26"/>
      <c r="BT94" s="26" t="s">
        <v>1081</v>
      </c>
      <c r="BU94" s="26"/>
      <c r="BV94" s="26" t="s">
        <v>1082</v>
      </c>
      <c r="BW94" s="26"/>
      <c r="BX94" s="26" t="s">
        <v>1083</v>
      </c>
      <c r="BY94" s="26"/>
      <c r="BZ94" s="27" t="s">
        <v>1084</v>
      </c>
      <c r="CA94" s="25"/>
      <c r="CB94" s="26" t="s">
        <v>1085</v>
      </c>
      <c r="CC94" s="26"/>
      <c r="CD94" s="26" t="s">
        <v>1086</v>
      </c>
      <c r="CE94" s="26"/>
      <c r="CF94" s="26" t="s">
        <v>1087</v>
      </c>
      <c r="CG94" s="26"/>
      <c r="CH94" s="26" t="s">
        <v>1088</v>
      </c>
      <c r="CI94" s="26"/>
      <c r="CJ94" s="27" t="s">
        <v>1089</v>
      </c>
      <c r="CK94" s="25"/>
      <c r="CL94" s="27" t="s">
        <v>72</v>
      </c>
      <c r="CM94" s="25"/>
      <c r="CN94" s="26" t="s">
        <v>72</v>
      </c>
      <c r="CO94" s="26"/>
      <c r="CP94" s="26" t="s">
        <v>72</v>
      </c>
      <c r="CQ94" s="26"/>
      <c r="CR94" s="26" t="s">
        <v>72</v>
      </c>
      <c r="CS94" s="26"/>
      <c r="CT94" s="26" t="s">
        <v>72</v>
      </c>
      <c r="CU94" s="26"/>
      <c r="CV94" s="27" t="s">
        <v>72</v>
      </c>
      <c r="CW94" s="26"/>
    </row>
    <row r="95" spans="2:101" s="16" customFormat="1" ht="18.95" customHeight="1" x14ac:dyDescent="0.25">
      <c r="B95" s="39">
        <f>_xlfn.CEILING.MATH(B96+Parameters!$K$9/2,0.001)</f>
        <v>272.548</v>
      </c>
      <c r="C95" s="83"/>
      <c r="D95" s="83"/>
      <c r="E95" s="26"/>
      <c r="F95" s="45"/>
      <c r="G95" s="45" t="s">
        <v>72</v>
      </c>
      <c r="H95" s="45"/>
      <c r="I95" s="25" t="s">
        <v>1090</v>
      </c>
      <c r="J95" s="26"/>
      <c r="K95" s="26" t="s">
        <v>1091</v>
      </c>
      <c r="L95" s="26"/>
      <c r="M95" s="26" t="s">
        <v>1092</v>
      </c>
      <c r="N95" s="26"/>
      <c r="O95" s="26" t="s">
        <v>1093</v>
      </c>
      <c r="P95" s="26"/>
      <c r="Q95" s="26" t="s">
        <v>1094</v>
      </c>
      <c r="R95" s="27"/>
      <c r="S95" s="25" t="s">
        <v>1095</v>
      </c>
      <c r="T95" s="26"/>
      <c r="U95" s="26" t="s">
        <v>1096</v>
      </c>
      <c r="V95" s="26"/>
      <c r="W95" s="26" t="s">
        <v>1097</v>
      </c>
      <c r="X95" s="26"/>
      <c r="Y95" s="26" t="s">
        <v>1098</v>
      </c>
      <c r="Z95" s="26"/>
      <c r="AA95" s="26" t="s">
        <v>1099</v>
      </c>
      <c r="AB95" s="27"/>
      <c r="AC95" s="25" t="s">
        <v>1100</v>
      </c>
      <c r="AD95" s="26"/>
      <c r="AE95" s="26" t="s">
        <v>1101</v>
      </c>
      <c r="AF95" s="26"/>
      <c r="AG95" s="26" t="s">
        <v>1102</v>
      </c>
      <c r="AH95" s="26"/>
      <c r="AI95" s="26" t="s">
        <v>1103</v>
      </c>
      <c r="AJ95" s="26"/>
      <c r="AK95" s="26" t="s">
        <v>1104</v>
      </c>
      <c r="AL95" s="27"/>
      <c r="AM95" s="25" t="s">
        <v>1105</v>
      </c>
      <c r="AN95" s="26"/>
      <c r="AO95" s="26" t="s">
        <v>1106</v>
      </c>
      <c r="AP95" s="26"/>
      <c r="AQ95" s="26" t="s">
        <v>1107</v>
      </c>
      <c r="AR95" s="26"/>
      <c r="AS95" s="26" t="s">
        <v>1108</v>
      </c>
      <c r="AT95" s="26"/>
      <c r="AU95" s="26" t="s">
        <v>1109</v>
      </c>
      <c r="AV95" s="27"/>
      <c r="AW95" s="25" t="s">
        <v>1110</v>
      </c>
      <c r="AX95" s="26"/>
      <c r="AY95" s="26" t="s">
        <v>1111</v>
      </c>
      <c r="AZ95" s="26"/>
      <c r="BA95" s="26" t="s">
        <v>1112</v>
      </c>
      <c r="BB95" s="26"/>
      <c r="BC95" s="26" t="s">
        <v>1113</v>
      </c>
      <c r="BD95" s="26"/>
      <c r="BE95" s="26" t="s">
        <v>1114</v>
      </c>
      <c r="BF95" s="27"/>
      <c r="BG95" s="25" t="s">
        <v>1115</v>
      </c>
      <c r="BH95" s="26"/>
      <c r="BI95" s="26" t="s">
        <v>1116</v>
      </c>
      <c r="BJ95" s="26"/>
      <c r="BK95" s="26" t="s">
        <v>1117</v>
      </c>
      <c r="BL95" s="26"/>
      <c r="BM95" s="26" t="s">
        <v>1118</v>
      </c>
      <c r="BN95" s="26"/>
      <c r="BO95" s="26" t="s">
        <v>1119</v>
      </c>
      <c r="BP95" s="27"/>
      <c r="BQ95" s="25" t="s">
        <v>1120</v>
      </c>
      <c r="BR95" s="26"/>
      <c r="BS95" s="26" t="s">
        <v>1121</v>
      </c>
      <c r="BT95" s="26"/>
      <c r="BU95" s="26" t="s">
        <v>1122</v>
      </c>
      <c r="BV95" s="26"/>
      <c r="BW95" s="26" t="s">
        <v>1123</v>
      </c>
      <c r="BX95" s="26"/>
      <c r="BY95" s="26" t="s">
        <v>1124</v>
      </c>
      <c r="BZ95" s="27"/>
      <c r="CA95" s="25" t="s">
        <v>1125</v>
      </c>
      <c r="CB95" s="26"/>
      <c r="CC95" s="26" t="s">
        <v>1126</v>
      </c>
      <c r="CD95" s="26"/>
      <c r="CE95" s="26" t="s">
        <v>1127</v>
      </c>
      <c r="CF95" s="26"/>
      <c r="CG95" s="26" t="s">
        <v>1128</v>
      </c>
      <c r="CH95" s="26"/>
      <c r="CI95" s="26" t="s">
        <v>1129</v>
      </c>
      <c r="CJ95" s="27"/>
      <c r="CK95" s="26" t="s">
        <v>1423</v>
      </c>
      <c r="CL95" s="26"/>
      <c r="CM95" s="25" t="s">
        <v>72</v>
      </c>
      <c r="CN95" s="26"/>
      <c r="CO95" s="26" t="s">
        <v>72</v>
      </c>
      <c r="CP95" s="26"/>
      <c r="CQ95" s="26" t="s">
        <v>72</v>
      </c>
      <c r="CR95" s="26"/>
      <c r="CS95" s="26" t="s">
        <v>72</v>
      </c>
      <c r="CT95" s="26"/>
      <c r="CU95" s="26" t="s">
        <v>72</v>
      </c>
      <c r="CV95" s="27"/>
      <c r="CW95" s="26"/>
    </row>
    <row r="96" spans="2:101" s="16" customFormat="1" ht="18.95" customHeight="1" x14ac:dyDescent="0.25">
      <c r="B96" s="39">
        <f>_xlfn.CEILING.MATH(B97+Parameters!$K$9/2,0.001)</f>
        <v>249.42500000000001</v>
      </c>
      <c r="C96" s="83"/>
      <c r="D96" s="83"/>
      <c r="E96" s="26"/>
      <c r="F96" s="45"/>
      <c r="G96" s="45"/>
      <c r="H96" s="45" t="s">
        <v>72</v>
      </c>
      <c r="I96" s="25"/>
      <c r="J96" s="26" t="s">
        <v>1130</v>
      </c>
      <c r="K96" s="26"/>
      <c r="L96" s="26" t="s">
        <v>1131</v>
      </c>
      <c r="M96" s="26"/>
      <c r="N96" s="26" t="s">
        <v>1132</v>
      </c>
      <c r="O96" s="26"/>
      <c r="P96" s="26" t="s">
        <v>1133</v>
      </c>
      <c r="Q96" s="26"/>
      <c r="R96" s="27" t="s">
        <v>72</v>
      </c>
      <c r="S96" s="25"/>
      <c r="T96" s="26" t="s">
        <v>1134</v>
      </c>
      <c r="U96" s="26"/>
      <c r="V96" s="26" t="s">
        <v>1135</v>
      </c>
      <c r="W96" s="26"/>
      <c r="X96" s="26" t="s">
        <v>1136</v>
      </c>
      <c r="Y96" s="26"/>
      <c r="Z96" s="26" t="s">
        <v>1137</v>
      </c>
      <c r="AA96" s="26"/>
      <c r="AB96" s="27" t="s">
        <v>72</v>
      </c>
      <c r="AC96" s="25"/>
      <c r="AD96" s="26" t="s">
        <v>1138</v>
      </c>
      <c r="AE96" s="26"/>
      <c r="AF96" s="26" t="s">
        <v>1139</v>
      </c>
      <c r="AG96" s="26"/>
      <c r="AH96" s="26" t="s">
        <v>1140</v>
      </c>
      <c r="AI96" s="26"/>
      <c r="AJ96" s="26" t="s">
        <v>1141</v>
      </c>
      <c r="AK96" s="26"/>
      <c r="AL96" s="27" t="s">
        <v>72</v>
      </c>
      <c r="AM96" s="25"/>
      <c r="AN96" s="26" t="s">
        <v>1142</v>
      </c>
      <c r="AO96" s="26"/>
      <c r="AP96" s="26" t="s">
        <v>1143</v>
      </c>
      <c r="AQ96" s="26"/>
      <c r="AR96" s="26" t="s">
        <v>1144</v>
      </c>
      <c r="AS96" s="26"/>
      <c r="AT96" s="26" t="s">
        <v>1145</v>
      </c>
      <c r="AU96" s="26"/>
      <c r="AV96" s="27" t="s">
        <v>72</v>
      </c>
      <c r="AW96" s="25"/>
      <c r="AX96" s="26" t="s">
        <v>1146</v>
      </c>
      <c r="AY96" s="26"/>
      <c r="AZ96" s="26" t="s">
        <v>1147</v>
      </c>
      <c r="BA96" s="26"/>
      <c r="BB96" s="26" t="s">
        <v>1148</v>
      </c>
      <c r="BC96" s="26"/>
      <c r="BD96" s="26" t="s">
        <v>1149</v>
      </c>
      <c r="BE96" s="26"/>
      <c r="BF96" s="27" t="s">
        <v>72</v>
      </c>
      <c r="BG96" s="25"/>
      <c r="BH96" s="26" t="s">
        <v>1150</v>
      </c>
      <c r="BI96" s="26"/>
      <c r="BJ96" s="26" t="s">
        <v>1151</v>
      </c>
      <c r="BK96" s="26"/>
      <c r="BL96" s="26" t="s">
        <v>1152</v>
      </c>
      <c r="BM96" s="26"/>
      <c r="BN96" s="26" t="s">
        <v>1153</v>
      </c>
      <c r="BO96" s="26"/>
      <c r="BP96" s="27" t="s">
        <v>72</v>
      </c>
      <c r="BQ96" s="25"/>
      <c r="BR96" s="26" t="s">
        <v>1154</v>
      </c>
      <c r="BS96" s="26"/>
      <c r="BT96" s="26" t="s">
        <v>1155</v>
      </c>
      <c r="BU96" s="26"/>
      <c r="BV96" s="26" t="s">
        <v>1156</v>
      </c>
      <c r="BW96" s="26"/>
      <c r="BX96" s="26" t="s">
        <v>1157</v>
      </c>
      <c r="BY96" s="26"/>
      <c r="BZ96" s="27" t="s">
        <v>72</v>
      </c>
      <c r="CA96" s="25"/>
      <c r="CB96" s="26" t="s">
        <v>1158</v>
      </c>
      <c r="CC96" s="26"/>
      <c r="CD96" s="26" t="s">
        <v>1159</v>
      </c>
      <c r="CE96" s="26"/>
      <c r="CF96" s="26" t="s">
        <v>1160</v>
      </c>
      <c r="CG96" s="26"/>
      <c r="CH96" s="26" t="s">
        <v>1161</v>
      </c>
      <c r="CI96" s="26"/>
      <c r="CJ96" s="27" t="s">
        <v>72</v>
      </c>
      <c r="CK96" s="26"/>
      <c r="CL96" s="26" t="s">
        <v>1423</v>
      </c>
      <c r="CM96" s="25"/>
      <c r="CN96" s="26" t="s">
        <v>72</v>
      </c>
      <c r="CO96" s="26"/>
      <c r="CP96" s="26" t="s">
        <v>72</v>
      </c>
      <c r="CQ96" s="26"/>
      <c r="CR96" s="26" t="s">
        <v>72</v>
      </c>
      <c r="CS96" s="26"/>
      <c r="CT96" s="26" t="s">
        <v>72</v>
      </c>
      <c r="CU96" s="26"/>
      <c r="CV96" s="27" t="s">
        <v>72</v>
      </c>
      <c r="CW96" s="26"/>
    </row>
    <row r="97" spans="1:101" s="16" customFormat="1" ht="18.95" customHeight="1" x14ac:dyDescent="0.25">
      <c r="B97" s="39">
        <f>_xlfn.CEILING.MATH(B98+Parameters!$K$9/2,0.001)</f>
        <v>226.30199999999999</v>
      </c>
      <c r="C97" s="83"/>
      <c r="D97" s="83"/>
      <c r="E97" s="26"/>
      <c r="F97" s="45"/>
      <c r="G97" s="45" t="s">
        <v>72</v>
      </c>
      <c r="H97" s="45"/>
      <c r="I97" s="25" t="s">
        <v>1162</v>
      </c>
      <c r="J97" s="26"/>
      <c r="K97" s="26" t="s">
        <v>72</v>
      </c>
      <c r="L97" s="26"/>
      <c r="M97" s="26" t="s">
        <v>1163</v>
      </c>
      <c r="N97" s="26"/>
      <c r="O97" s="26" t="s">
        <v>72</v>
      </c>
      <c r="P97" s="26"/>
      <c r="Q97" s="26" t="s">
        <v>1164</v>
      </c>
      <c r="R97" s="27"/>
      <c r="S97" s="25" t="s">
        <v>1165</v>
      </c>
      <c r="T97" s="26"/>
      <c r="U97" s="26" t="s">
        <v>72</v>
      </c>
      <c r="V97" s="26"/>
      <c r="W97" s="26" t="s">
        <v>1166</v>
      </c>
      <c r="X97" s="26"/>
      <c r="Y97" s="26" t="s">
        <v>72</v>
      </c>
      <c r="Z97" s="26"/>
      <c r="AA97" s="26" t="s">
        <v>1167</v>
      </c>
      <c r="AB97" s="27"/>
      <c r="AC97" s="25" t="s">
        <v>1168</v>
      </c>
      <c r="AD97" s="26"/>
      <c r="AE97" s="26" t="s">
        <v>72</v>
      </c>
      <c r="AF97" s="26"/>
      <c r="AG97" s="26" t="s">
        <v>1169</v>
      </c>
      <c r="AH97" s="26"/>
      <c r="AI97" s="26" t="s">
        <v>72</v>
      </c>
      <c r="AJ97" s="26"/>
      <c r="AK97" s="26" t="s">
        <v>1170</v>
      </c>
      <c r="AL97" s="27"/>
      <c r="AM97" s="25" t="s">
        <v>1171</v>
      </c>
      <c r="AN97" s="26"/>
      <c r="AO97" s="26" t="s">
        <v>72</v>
      </c>
      <c r="AP97" s="26"/>
      <c r="AQ97" s="26" t="s">
        <v>1172</v>
      </c>
      <c r="AR97" s="26"/>
      <c r="AS97" s="26" t="s">
        <v>72</v>
      </c>
      <c r="AT97" s="26"/>
      <c r="AU97" s="26" t="s">
        <v>1173</v>
      </c>
      <c r="AV97" s="27"/>
      <c r="AW97" s="25" t="s">
        <v>1174</v>
      </c>
      <c r="AX97" s="26"/>
      <c r="AY97" s="26" t="s">
        <v>72</v>
      </c>
      <c r="AZ97" s="26"/>
      <c r="BA97" s="26" t="s">
        <v>1175</v>
      </c>
      <c r="BB97" s="26"/>
      <c r="BC97" s="26" t="s">
        <v>72</v>
      </c>
      <c r="BD97" s="26"/>
      <c r="BE97" s="26" t="s">
        <v>1176</v>
      </c>
      <c r="BF97" s="27"/>
      <c r="BG97" s="25" t="s">
        <v>1177</v>
      </c>
      <c r="BH97" s="26"/>
      <c r="BI97" s="26" t="s">
        <v>72</v>
      </c>
      <c r="BJ97" s="26"/>
      <c r="BK97" s="26" t="s">
        <v>1178</v>
      </c>
      <c r="BL97" s="26"/>
      <c r="BM97" s="26" t="s">
        <v>72</v>
      </c>
      <c r="BN97" s="26"/>
      <c r="BO97" s="26" t="s">
        <v>1179</v>
      </c>
      <c r="BP97" s="27"/>
      <c r="BQ97" s="25" t="s">
        <v>1180</v>
      </c>
      <c r="BR97" s="26"/>
      <c r="BS97" s="26" t="s">
        <v>72</v>
      </c>
      <c r="BT97" s="26"/>
      <c r="BU97" s="26" t="s">
        <v>1181</v>
      </c>
      <c r="BV97" s="26"/>
      <c r="BW97" s="26" t="s">
        <v>72</v>
      </c>
      <c r="BX97" s="26"/>
      <c r="BY97" s="26" t="s">
        <v>1182</v>
      </c>
      <c r="BZ97" s="27"/>
      <c r="CA97" s="25" t="s">
        <v>1183</v>
      </c>
      <c r="CB97" s="26"/>
      <c r="CC97" s="26" t="s">
        <v>72</v>
      </c>
      <c r="CD97" s="26"/>
      <c r="CE97" s="26" t="s">
        <v>1184</v>
      </c>
      <c r="CF97" s="26"/>
      <c r="CG97" s="26" t="s">
        <v>72</v>
      </c>
      <c r="CH97" s="26"/>
      <c r="CI97" s="26" t="s">
        <v>1185</v>
      </c>
      <c r="CJ97" s="27"/>
      <c r="CK97" s="101" t="s">
        <v>1424</v>
      </c>
      <c r="CL97" s="26"/>
      <c r="CM97" s="25" t="s">
        <v>72</v>
      </c>
      <c r="CN97" s="26"/>
      <c r="CO97" s="26" t="s">
        <v>72</v>
      </c>
      <c r="CP97" s="26"/>
      <c r="CQ97" s="26" t="s">
        <v>72</v>
      </c>
      <c r="CR97" s="26"/>
      <c r="CS97" s="26" t="s">
        <v>72</v>
      </c>
      <c r="CT97" s="26"/>
      <c r="CU97" s="26" t="s">
        <v>72</v>
      </c>
      <c r="CV97" s="27"/>
      <c r="CW97" s="26"/>
    </row>
    <row r="98" spans="1:101" s="16" customFormat="1" ht="18.95" customHeight="1" x14ac:dyDescent="0.25">
      <c r="B98" s="39">
        <f>_xlfn.CEILING.MATH(B99+Parameters!$K$9/2,0.001)</f>
        <v>203.179</v>
      </c>
      <c r="C98" s="83"/>
      <c r="D98" s="83"/>
      <c r="E98" s="26"/>
      <c r="F98" s="45"/>
      <c r="G98" s="45"/>
      <c r="H98" s="45" t="s">
        <v>72</v>
      </c>
      <c r="I98" s="25"/>
      <c r="J98" s="26" t="s">
        <v>1186</v>
      </c>
      <c r="K98" s="26"/>
      <c r="L98" s="26" t="s">
        <v>72</v>
      </c>
      <c r="M98" s="26"/>
      <c r="N98" s="26" t="s">
        <v>1187</v>
      </c>
      <c r="O98" s="26"/>
      <c r="P98" s="26" t="s">
        <v>72</v>
      </c>
      <c r="Q98" s="26"/>
      <c r="R98" s="27" t="s">
        <v>1188</v>
      </c>
      <c r="S98" s="25"/>
      <c r="T98" s="26" t="s">
        <v>1189</v>
      </c>
      <c r="U98" s="26"/>
      <c r="V98" s="26" t="s">
        <v>72</v>
      </c>
      <c r="W98" s="26"/>
      <c r="X98" s="26" t="s">
        <v>1190</v>
      </c>
      <c r="Y98" s="26"/>
      <c r="Z98" s="26" t="s">
        <v>72</v>
      </c>
      <c r="AA98" s="26"/>
      <c r="AB98" s="27" t="s">
        <v>1191</v>
      </c>
      <c r="AC98" s="25"/>
      <c r="AD98" s="26" t="s">
        <v>1192</v>
      </c>
      <c r="AE98" s="26"/>
      <c r="AF98" s="26" t="s">
        <v>72</v>
      </c>
      <c r="AG98" s="26"/>
      <c r="AH98" s="26" t="s">
        <v>1193</v>
      </c>
      <c r="AI98" s="26"/>
      <c r="AJ98" s="26" t="s">
        <v>72</v>
      </c>
      <c r="AK98" s="26"/>
      <c r="AL98" s="27" t="s">
        <v>1194</v>
      </c>
      <c r="AM98" s="25"/>
      <c r="AN98" s="26" t="s">
        <v>1195</v>
      </c>
      <c r="AO98" s="26"/>
      <c r="AP98" s="26" t="s">
        <v>72</v>
      </c>
      <c r="AQ98" s="26"/>
      <c r="AR98" s="26" t="s">
        <v>1196</v>
      </c>
      <c r="AS98" s="26"/>
      <c r="AT98" s="26" t="s">
        <v>72</v>
      </c>
      <c r="AU98" s="26"/>
      <c r="AV98" s="27" t="s">
        <v>1197</v>
      </c>
      <c r="AW98" s="25"/>
      <c r="AX98" s="26" t="s">
        <v>1198</v>
      </c>
      <c r="AY98" s="26"/>
      <c r="AZ98" s="26" t="s">
        <v>72</v>
      </c>
      <c r="BA98" s="26"/>
      <c r="BB98" s="26" t="s">
        <v>1199</v>
      </c>
      <c r="BC98" s="26"/>
      <c r="BD98" s="26" t="s">
        <v>72</v>
      </c>
      <c r="BE98" s="26"/>
      <c r="BF98" s="27" t="s">
        <v>1200</v>
      </c>
      <c r="BG98" s="25"/>
      <c r="BH98" s="26" t="s">
        <v>1201</v>
      </c>
      <c r="BI98" s="26"/>
      <c r="BJ98" s="26" t="s">
        <v>72</v>
      </c>
      <c r="BK98" s="26"/>
      <c r="BL98" s="26" t="s">
        <v>1202</v>
      </c>
      <c r="BM98" s="26"/>
      <c r="BN98" s="26" t="s">
        <v>72</v>
      </c>
      <c r="BO98" s="26"/>
      <c r="BP98" s="27" t="s">
        <v>1203</v>
      </c>
      <c r="BQ98" s="25"/>
      <c r="BR98" s="26" t="s">
        <v>1204</v>
      </c>
      <c r="BS98" s="26"/>
      <c r="BT98" s="26" t="s">
        <v>72</v>
      </c>
      <c r="BU98" s="26"/>
      <c r="BV98" s="26" t="s">
        <v>1205</v>
      </c>
      <c r="BW98" s="26"/>
      <c r="BX98" s="26" t="s">
        <v>72</v>
      </c>
      <c r="BY98" s="26"/>
      <c r="BZ98" s="27" t="s">
        <v>1206</v>
      </c>
      <c r="CA98" s="25"/>
      <c r="CB98" s="26" t="s">
        <v>1207</v>
      </c>
      <c r="CC98" s="26"/>
      <c r="CD98" s="26" t="s">
        <v>72</v>
      </c>
      <c r="CE98" s="26"/>
      <c r="CF98" s="26" t="s">
        <v>1208</v>
      </c>
      <c r="CG98" s="26"/>
      <c r="CH98" s="26" t="s">
        <v>72</v>
      </c>
      <c r="CI98" s="26"/>
      <c r="CJ98" s="27" t="s">
        <v>1209</v>
      </c>
      <c r="CK98" s="26"/>
      <c r="CL98" s="101" t="s">
        <v>1424</v>
      </c>
      <c r="CM98" s="25"/>
      <c r="CN98" s="26" t="s">
        <v>72</v>
      </c>
      <c r="CO98" s="26"/>
      <c r="CP98" s="26" t="s">
        <v>72</v>
      </c>
      <c r="CQ98" s="26"/>
      <c r="CR98" s="26" t="s">
        <v>72</v>
      </c>
      <c r="CS98" s="26"/>
      <c r="CT98" s="26" t="s">
        <v>72</v>
      </c>
      <c r="CU98" s="27"/>
      <c r="CV98" s="27" t="s">
        <v>72</v>
      </c>
      <c r="CW98" s="26"/>
    </row>
    <row r="99" spans="1:101" s="16" customFormat="1" ht="18.95" customHeight="1" x14ac:dyDescent="0.25">
      <c r="B99" s="39">
        <f>_xlfn.CEILING.MATH(B100+Parameters!$K$9/2,0.001)</f>
        <v>180.05600000000001</v>
      </c>
      <c r="C99" s="83"/>
      <c r="D99" s="83"/>
      <c r="E99" s="26"/>
      <c r="F99" s="45"/>
      <c r="G99" s="45" t="s">
        <v>72</v>
      </c>
      <c r="H99" s="45"/>
      <c r="I99" s="25" t="s">
        <v>72</v>
      </c>
      <c r="J99" s="26"/>
      <c r="K99" s="26" t="s">
        <v>1210</v>
      </c>
      <c r="L99" s="26"/>
      <c r="M99" s="26" t="s">
        <v>1211</v>
      </c>
      <c r="N99" s="26"/>
      <c r="O99" s="26" t="s">
        <v>1212</v>
      </c>
      <c r="P99" s="26"/>
      <c r="Q99" s="26" t="s">
        <v>1213</v>
      </c>
      <c r="R99" s="27"/>
      <c r="S99" s="25" t="s">
        <v>72</v>
      </c>
      <c r="T99" s="26"/>
      <c r="U99" s="26" t="s">
        <v>1214</v>
      </c>
      <c r="V99" s="26"/>
      <c r="W99" s="26" t="s">
        <v>1215</v>
      </c>
      <c r="X99" s="26"/>
      <c r="Y99" s="26" t="s">
        <v>1216</v>
      </c>
      <c r="Z99" s="26"/>
      <c r="AA99" s="26" t="s">
        <v>1217</v>
      </c>
      <c r="AB99" s="27"/>
      <c r="AC99" s="25" t="s">
        <v>72</v>
      </c>
      <c r="AD99" s="26"/>
      <c r="AE99" s="26" t="s">
        <v>1218</v>
      </c>
      <c r="AF99" s="26"/>
      <c r="AG99" s="26" t="s">
        <v>1219</v>
      </c>
      <c r="AH99" s="26"/>
      <c r="AI99" s="26" t="s">
        <v>1220</v>
      </c>
      <c r="AJ99" s="26"/>
      <c r="AK99" s="26" t="s">
        <v>1221</v>
      </c>
      <c r="AL99" s="27"/>
      <c r="AM99" s="25" t="s">
        <v>72</v>
      </c>
      <c r="AN99" s="26"/>
      <c r="AO99" s="26" t="s">
        <v>1222</v>
      </c>
      <c r="AP99" s="26"/>
      <c r="AQ99" s="26" t="s">
        <v>1223</v>
      </c>
      <c r="AR99" s="26"/>
      <c r="AS99" s="26" t="s">
        <v>1224</v>
      </c>
      <c r="AT99" s="26"/>
      <c r="AU99" s="26" t="s">
        <v>1225</v>
      </c>
      <c r="AV99" s="27"/>
      <c r="AW99" s="25" t="s">
        <v>72</v>
      </c>
      <c r="AX99" s="26"/>
      <c r="AY99" s="26" t="s">
        <v>1226</v>
      </c>
      <c r="AZ99" s="26"/>
      <c r="BA99" s="26" t="s">
        <v>1227</v>
      </c>
      <c r="BB99" s="26"/>
      <c r="BC99" s="26" t="s">
        <v>1228</v>
      </c>
      <c r="BD99" s="26"/>
      <c r="BE99" s="26" t="s">
        <v>1229</v>
      </c>
      <c r="BF99" s="27"/>
      <c r="BG99" s="25" t="s">
        <v>72</v>
      </c>
      <c r="BH99" s="26"/>
      <c r="BI99" s="26" t="s">
        <v>1230</v>
      </c>
      <c r="BJ99" s="26"/>
      <c r="BK99" s="26" t="s">
        <v>1231</v>
      </c>
      <c r="BL99" s="26"/>
      <c r="BM99" s="26" t="s">
        <v>1232</v>
      </c>
      <c r="BN99" s="26"/>
      <c r="BO99" s="26" t="s">
        <v>1233</v>
      </c>
      <c r="BP99" s="27"/>
      <c r="BQ99" s="25" t="s">
        <v>72</v>
      </c>
      <c r="BR99" s="26"/>
      <c r="BS99" s="26" t="s">
        <v>1234</v>
      </c>
      <c r="BT99" s="26"/>
      <c r="BU99" s="26" t="s">
        <v>1235</v>
      </c>
      <c r="BV99" s="26"/>
      <c r="BW99" s="26" t="s">
        <v>1236</v>
      </c>
      <c r="BX99" s="26"/>
      <c r="BY99" s="26" t="s">
        <v>1237</v>
      </c>
      <c r="BZ99" s="27"/>
      <c r="CA99" s="25" t="s">
        <v>72</v>
      </c>
      <c r="CB99" s="26"/>
      <c r="CC99" s="26" t="s">
        <v>1238</v>
      </c>
      <c r="CD99" s="26"/>
      <c r="CE99" s="26" t="s">
        <v>1239</v>
      </c>
      <c r="CF99" s="26"/>
      <c r="CG99" s="26" t="s">
        <v>1240</v>
      </c>
      <c r="CH99" s="26"/>
      <c r="CI99" s="26" t="s">
        <v>1241</v>
      </c>
      <c r="CJ99" s="27"/>
      <c r="CK99" s="100" t="s">
        <v>1429</v>
      </c>
      <c r="CL99" s="26"/>
      <c r="CM99" s="25" t="s">
        <v>72</v>
      </c>
      <c r="CN99" s="26"/>
      <c r="CO99" s="26" t="s">
        <v>72</v>
      </c>
      <c r="CP99" s="26"/>
      <c r="CQ99" s="26" t="s">
        <v>72</v>
      </c>
      <c r="CR99" s="26"/>
      <c r="CS99" s="26" t="s">
        <v>72</v>
      </c>
      <c r="CT99" s="26"/>
      <c r="CU99" s="26" t="s">
        <v>72</v>
      </c>
      <c r="CV99" s="27"/>
      <c r="CW99" s="26"/>
    </row>
    <row r="100" spans="1:101" s="16" customFormat="1" ht="18.95" customHeight="1" thickBot="1" x14ac:dyDescent="0.3">
      <c r="A100" s="36" t="s">
        <v>1242</v>
      </c>
      <c r="B100" s="39">
        <f>_xlfn.CEILING.MATH(B101+Parameters!$K$9/2,0.001)</f>
        <v>156.93299999999999</v>
      </c>
      <c r="C100" s="84"/>
      <c r="D100" s="84"/>
      <c r="E100" s="62"/>
      <c r="F100" s="45"/>
      <c r="G100" s="45"/>
      <c r="H100" s="45" t="s">
        <v>72</v>
      </c>
      <c r="I100" s="25"/>
      <c r="J100" s="26" t="s">
        <v>1243</v>
      </c>
      <c r="K100" s="26"/>
      <c r="L100" s="26" t="s">
        <v>1244</v>
      </c>
      <c r="M100" s="26"/>
      <c r="N100" s="26" t="s">
        <v>1245</v>
      </c>
      <c r="O100" s="26"/>
      <c r="P100" s="26" t="s">
        <v>1246</v>
      </c>
      <c r="Q100" s="26"/>
      <c r="R100" s="27" t="s">
        <v>1247</v>
      </c>
      <c r="S100" s="25"/>
      <c r="T100" s="26" t="s">
        <v>1248</v>
      </c>
      <c r="U100" s="26"/>
      <c r="V100" s="26" t="s">
        <v>1249</v>
      </c>
      <c r="W100" s="26"/>
      <c r="X100" s="26" t="s">
        <v>1250</v>
      </c>
      <c r="Y100" s="26"/>
      <c r="Z100" s="26" t="s">
        <v>1251</v>
      </c>
      <c r="AA100" s="26"/>
      <c r="AB100" s="27" t="s">
        <v>1252</v>
      </c>
      <c r="AC100" s="25"/>
      <c r="AD100" s="26" t="s">
        <v>1253</v>
      </c>
      <c r="AE100" s="26"/>
      <c r="AF100" s="26" t="s">
        <v>1254</v>
      </c>
      <c r="AG100" s="26"/>
      <c r="AH100" s="26" t="s">
        <v>1255</v>
      </c>
      <c r="AI100" s="26"/>
      <c r="AJ100" s="26" t="s">
        <v>1256</v>
      </c>
      <c r="AK100" s="26"/>
      <c r="AL100" s="27" t="s">
        <v>1257</v>
      </c>
      <c r="AM100" s="25"/>
      <c r="AN100" s="26" t="s">
        <v>1258</v>
      </c>
      <c r="AO100" s="26"/>
      <c r="AP100" s="26" t="s">
        <v>1259</v>
      </c>
      <c r="AQ100" s="26"/>
      <c r="AR100" s="26" t="s">
        <v>1260</v>
      </c>
      <c r="AS100" s="26"/>
      <c r="AT100" s="26" t="s">
        <v>1261</v>
      </c>
      <c r="AU100" s="26"/>
      <c r="AV100" s="27" t="s">
        <v>1262</v>
      </c>
      <c r="AW100" s="25"/>
      <c r="AX100" s="26" t="s">
        <v>1263</v>
      </c>
      <c r="AY100" s="26"/>
      <c r="AZ100" s="26" t="s">
        <v>1264</v>
      </c>
      <c r="BA100" s="26"/>
      <c r="BB100" s="26" t="s">
        <v>1265</v>
      </c>
      <c r="BC100" s="26"/>
      <c r="BD100" s="26" t="s">
        <v>1266</v>
      </c>
      <c r="BE100" s="26"/>
      <c r="BF100" s="27" t="s">
        <v>1267</v>
      </c>
      <c r="BG100" s="25"/>
      <c r="BH100" s="26" t="s">
        <v>1268</v>
      </c>
      <c r="BI100" s="26"/>
      <c r="BJ100" s="26" t="s">
        <v>1269</v>
      </c>
      <c r="BK100" s="26"/>
      <c r="BL100" s="26" t="s">
        <v>1270</v>
      </c>
      <c r="BM100" s="26"/>
      <c r="BN100" s="26" t="s">
        <v>1271</v>
      </c>
      <c r="BO100" s="26"/>
      <c r="BP100" s="27" t="s">
        <v>1272</v>
      </c>
      <c r="BQ100" s="25"/>
      <c r="BR100" s="26" t="s">
        <v>1273</v>
      </c>
      <c r="BS100" s="26"/>
      <c r="BT100" s="26" t="s">
        <v>1274</v>
      </c>
      <c r="BU100" s="26"/>
      <c r="BV100" s="26" t="s">
        <v>1275</v>
      </c>
      <c r="BW100" s="26"/>
      <c r="BX100" s="26" t="s">
        <v>1276</v>
      </c>
      <c r="BY100" s="26"/>
      <c r="BZ100" s="27" t="s">
        <v>1277</v>
      </c>
      <c r="CA100" s="25"/>
      <c r="CB100" s="26" t="s">
        <v>1278</v>
      </c>
      <c r="CC100" s="26"/>
      <c r="CD100" s="26" t="s">
        <v>1279</v>
      </c>
      <c r="CE100" s="26"/>
      <c r="CF100" s="26" t="s">
        <v>1280</v>
      </c>
      <c r="CG100" s="26"/>
      <c r="CH100" s="26" t="s">
        <v>1281</v>
      </c>
      <c r="CI100" s="26"/>
      <c r="CJ100" s="27" t="s">
        <v>1282</v>
      </c>
      <c r="CK100" s="26"/>
      <c r="CL100" s="100" t="s">
        <v>1429</v>
      </c>
      <c r="CM100" s="25"/>
      <c r="CN100" s="26" t="s">
        <v>72</v>
      </c>
      <c r="CO100" s="26"/>
      <c r="CP100" s="26" t="s">
        <v>72</v>
      </c>
      <c r="CQ100" s="26"/>
      <c r="CR100" s="26" t="s">
        <v>72</v>
      </c>
      <c r="CS100" s="26"/>
      <c r="CT100" s="26" t="s">
        <v>72</v>
      </c>
      <c r="CU100" s="62"/>
      <c r="CV100" s="70"/>
      <c r="CW100" s="62"/>
    </row>
    <row r="101" spans="1:101" s="16" customFormat="1" ht="18.95" customHeight="1" x14ac:dyDescent="0.25">
      <c r="B101" s="39">
        <f>_xlfn.CEILING.MATH(B102+Parameters!$K$9/2,0.001)</f>
        <v>133.81</v>
      </c>
      <c r="C101" s="85" t="s">
        <v>72</v>
      </c>
      <c r="D101" s="86"/>
      <c r="E101" s="87" t="s">
        <v>72</v>
      </c>
      <c r="F101" s="45"/>
      <c r="G101" s="45" t="s">
        <v>72</v>
      </c>
      <c r="H101" s="45"/>
      <c r="I101" s="25" t="s">
        <v>1283</v>
      </c>
      <c r="J101" s="26"/>
      <c r="K101" s="26" t="s">
        <v>1284</v>
      </c>
      <c r="L101" s="26"/>
      <c r="M101" s="26" t="s">
        <v>1285</v>
      </c>
      <c r="N101" s="26"/>
      <c r="O101" s="26" t="s">
        <v>1286</v>
      </c>
      <c r="P101" s="26"/>
      <c r="Q101" s="26" t="s">
        <v>1287</v>
      </c>
      <c r="R101" s="27"/>
      <c r="S101" s="25" t="s">
        <v>1288</v>
      </c>
      <c r="T101" s="26"/>
      <c r="U101" s="26" t="s">
        <v>1289</v>
      </c>
      <c r="V101" s="26"/>
      <c r="W101" s="26" t="s">
        <v>1290</v>
      </c>
      <c r="X101" s="26"/>
      <c r="Y101" s="26" t="s">
        <v>1291</v>
      </c>
      <c r="Z101" s="26"/>
      <c r="AA101" s="26" t="s">
        <v>1292</v>
      </c>
      <c r="AB101" s="27"/>
      <c r="AC101" s="25" t="s">
        <v>1293</v>
      </c>
      <c r="AD101" s="26"/>
      <c r="AE101" s="26" t="s">
        <v>1294</v>
      </c>
      <c r="AF101" s="26"/>
      <c r="AG101" s="26" t="s">
        <v>1295</v>
      </c>
      <c r="AH101" s="26"/>
      <c r="AI101" s="26" t="s">
        <v>1296</v>
      </c>
      <c r="AJ101" s="26"/>
      <c r="AK101" s="26" t="s">
        <v>1297</v>
      </c>
      <c r="AL101" s="27"/>
      <c r="AM101" s="25" t="s">
        <v>1298</v>
      </c>
      <c r="AN101" s="26"/>
      <c r="AO101" s="26" t="s">
        <v>1299</v>
      </c>
      <c r="AP101" s="26"/>
      <c r="AQ101" s="26" t="s">
        <v>1300</v>
      </c>
      <c r="AR101" s="26"/>
      <c r="AS101" s="26" t="s">
        <v>1301</v>
      </c>
      <c r="AT101" s="26"/>
      <c r="AU101" s="26" t="s">
        <v>1302</v>
      </c>
      <c r="AV101" s="27"/>
      <c r="AW101" s="25" t="s">
        <v>1303</v>
      </c>
      <c r="AX101" s="26"/>
      <c r="AY101" s="26" t="s">
        <v>1304</v>
      </c>
      <c r="AZ101" s="26"/>
      <c r="BA101" s="26" t="s">
        <v>1305</v>
      </c>
      <c r="BB101" s="26"/>
      <c r="BC101" s="26" t="s">
        <v>1306</v>
      </c>
      <c r="BD101" s="26"/>
      <c r="BE101" s="26" t="s">
        <v>1307</v>
      </c>
      <c r="BF101" s="27"/>
      <c r="BG101" s="25" t="s">
        <v>1308</v>
      </c>
      <c r="BH101" s="26"/>
      <c r="BI101" s="26" t="s">
        <v>1309</v>
      </c>
      <c r="BJ101" s="26"/>
      <c r="BK101" s="26" t="s">
        <v>1310</v>
      </c>
      <c r="BL101" s="26"/>
      <c r="BM101" s="26" t="s">
        <v>1311</v>
      </c>
      <c r="BN101" s="26"/>
      <c r="BO101" s="26" t="s">
        <v>1312</v>
      </c>
      <c r="BP101" s="27"/>
      <c r="BQ101" s="25" t="s">
        <v>1313</v>
      </c>
      <c r="BR101" s="26"/>
      <c r="BS101" s="26" t="s">
        <v>1314</v>
      </c>
      <c r="BT101" s="26"/>
      <c r="BU101" s="26" t="s">
        <v>1315</v>
      </c>
      <c r="BV101" s="26"/>
      <c r="BW101" s="26" t="s">
        <v>1316</v>
      </c>
      <c r="BX101" s="26"/>
      <c r="BY101" s="26" t="s">
        <v>1317</v>
      </c>
      <c r="BZ101" s="27"/>
      <c r="CA101" s="25" t="s">
        <v>1318</v>
      </c>
      <c r="CB101" s="26"/>
      <c r="CC101" s="26" t="s">
        <v>1319</v>
      </c>
      <c r="CD101" s="26"/>
      <c r="CE101" s="26" t="s">
        <v>1320</v>
      </c>
      <c r="CF101" s="26"/>
      <c r="CG101" s="26" t="s">
        <v>1321</v>
      </c>
      <c r="CH101" s="26"/>
      <c r="CI101" s="26" t="s">
        <v>1322</v>
      </c>
      <c r="CJ101" s="27"/>
      <c r="CK101" s="25" t="s">
        <v>72</v>
      </c>
      <c r="CL101" s="27"/>
      <c r="CM101" s="25" t="s">
        <v>72</v>
      </c>
      <c r="CN101" s="26"/>
      <c r="CO101" s="26" t="s">
        <v>72</v>
      </c>
      <c r="CP101" s="26"/>
      <c r="CQ101" s="26" t="s">
        <v>72</v>
      </c>
      <c r="CR101" s="26"/>
      <c r="CS101" s="26" t="s">
        <v>72</v>
      </c>
      <c r="CT101" s="61"/>
      <c r="CU101" s="71" t="s">
        <v>72</v>
      </c>
      <c r="CV101" s="79"/>
      <c r="CW101" s="73" t="s">
        <v>72</v>
      </c>
    </row>
    <row r="102" spans="1:101" s="16" customFormat="1" ht="18.95" customHeight="1" x14ac:dyDescent="0.25">
      <c r="B102" s="39">
        <f>_xlfn.CEILING.MATH(B103+Parameters!$K$9/2,0.001)</f>
        <v>110.687</v>
      </c>
      <c r="C102" s="88"/>
      <c r="D102" s="83"/>
      <c r="E102" s="89"/>
      <c r="F102" s="45"/>
      <c r="G102" s="45"/>
      <c r="H102" s="45" t="s">
        <v>72</v>
      </c>
      <c r="I102" s="25"/>
      <c r="J102" s="26" t="s">
        <v>73</v>
      </c>
      <c r="K102" s="26"/>
      <c r="L102" s="26" t="s">
        <v>73</v>
      </c>
      <c r="M102" s="26"/>
      <c r="N102" s="26" t="s">
        <v>73</v>
      </c>
      <c r="O102" s="26"/>
      <c r="P102" s="26" t="s">
        <v>73</v>
      </c>
      <c r="Q102" s="26"/>
      <c r="R102" s="27" t="s">
        <v>73</v>
      </c>
      <c r="S102" s="25"/>
      <c r="T102" s="26" t="s">
        <v>73</v>
      </c>
      <c r="U102" s="26"/>
      <c r="V102" s="26" t="s">
        <v>73</v>
      </c>
      <c r="W102" s="26"/>
      <c r="X102" s="26" t="s">
        <v>73</v>
      </c>
      <c r="Y102" s="26"/>
      <c r="Z102" s="26" t="s">
        <v>73</v>
      </c>
      <c r="AA102" s="26"/>
      <c r="AB102" s="27" t="s">
        <v>73</v>
      </c>
      <c r="AC102" s="25"/>
      <c r="AD102" s="26" t="s">
        <v>73</v>
      </c>
      <c r="AE102" s="26"/>
      <c r="AF102" s="26" t="s">
        <v>73</v>
      </c>
      <c r="AG102" s="26"/>
      <c r="AH102" s="26" t="s">
        <v>73</v>
      </c>
      <c r="AI102" s="26"/>
      <c r="AJ102" s="26" t="s">
        <v>73</v>
      </c>
      <c r="AK102" s="26"/>
      <c r="AL102" s="27" t="s">
        <v>73</v>
      </c>
      <c r="AM102" s="25"/>
      <c r="AN102" s="26" t="s">
        <v>73</v>
      </c>
      <c r="AO102" s="26"/>
      <c r="AP102" s="26" t="s">
        <v>73</v>
      </c>
      <c r="AQ102" s="26"/>
      <c r="AR102" s="26" t="s">
        <v>73</v>
      </c>
      <c r="AS102" s="26"/>
      <c r="AT102" s="26" t="s">
        <v>73</v>
      </c>
      <c r="AU102" s="26"/>
      <c r="AV102" s="27" t="s">
        <v>73</v>
      </c>
      <c r="AW102" s="25"/>
      <c r="AX102" s="26" t="s">
        <v>73</v>
      </c>
      <c r="AY102" s="26"/>
      <c r="AZ102" s="26" t="s">
        <v>73</v>
      </c>
      <c r="BA102" s="26"/>
      <c r="BB102" s="26" t="s">
        <v>73</v>
      </c>
      <c r="BC102" s="26"/>
      <c r="BD102" s="26" t="s">
        <v>73</v>
      </c>
      <c r="BE102" s="26"/>
      <c r="BF102" s="27" t="s">
        <v>73</v>
      </c>
      <c r="BG102" s="25"/>
      <c r="BH102" s="26" t="s">
        <v>73</v>
      </c>
      <c r="BI102" s="26"/>
      <c r="BJ102" s="26" t="s">
        <v>73</v>
      </c>
      <c r="BK102" s="26"/>
      <c r="BL102" s="26" t="s">
        <v>73</v>
      </c>
      <c r="BM102" s="26"/>
      <c r="BN102" s="26" t="s">
        <v>73</v>
      </c>
      <c r="BO102" s="26"/>
      <c r="BP102" s="27" t="s">
        <v>73</v>
      </c>
      <c r="BQ102" s="25"/>
      <c r="BR102" s="26" t="s">
        <v>73</v>
      </c>
      <c r="BS102" s="26"/>
      <c r="BT102" s="26" t="s">
        <v>73</v>
      </c>
      <c r="BU102" s="26"/>
      <c r="BV102" s="26" t="s">
        <v>73</v>
      </c>
      <c r="BW102" s="26"/>
      <c r="BX102" s="26" t="s">
        <v>73</v>
      </c>
      <c r="BY102" s="26"/>
      <c r="BZ102" s="27" t="s">
        <v>73</v>
      </c>
      <c r="CA102" s="25"/>
      <c r="CB102" s="26" t="s">
        <v>73</v>
      </c>
      <c r="CC102" s="26"/>
      <c r="CD102" s="26" t="s">
        <v>73</v>
      </c>
      <c r="CE102" s="26"/>
      <c r="CF102" s="26" t="s">
        <v>73</v>
      </c>
      <c r="CG102" s="26"/>
      <c r="CH102" s="26" t="s">
        <v>73</v>
      </c>
      <c r="CI102" s="26"/>
      <c r="CJ102" s="27" t="s">
        <v>73</v>
      </c>
      <c r="CK102" s="25"/>
      <c r="CL102" s="27" t="s">
        <v>72</v>
      </c>
      <c r="CM102" s="25"/>
      <c r="CN102" s="26" t="s">
        <v>1419</v>
      </c>
      <c r="CO102" s="26"/>
      <c r="CP102" s="26" t="s">
        <v>1419</v>
      </c>
      <c r="CQ102" s="26"/>
      <c r="CR102" s="26"/>
      <c r="CS102" s="26"/>
      <c r="CT102" s="61"/>
      <c r="CU102" s="74"/>
      <c r="CV102" s="27"/>
      <c r="CW102" s="75"/>
    </row>
    <row r="103" spans="1:101" s="16" customFormat="1" ht="18.75" customHeight="1" thickBot="1" x14ac:dyDescent="0.3">
      <c r="B103" s="39">
        <f>_xlfn.CEILING.MATH(Parameters!$C$19/Parameters!$K$4,0.001)</f>
        <v>87.564000000000007</v>
      </c>
      <c r="C103" s="90" t="s">
        <v>72</v>
      </c>
      <c r="D103" s="91"/>
      <c r="E103" s="92" t="s">
        <v>72</v>
      </c>
      <c r="F103" s="45"/>
      <c r="G103" s="45" t="s">
        <v>72</v>
      </c>
      <c r="H103" s="45"/>
      <c r="I103" s="28" t="s">
        <v>73</v>
      </c>
      <c r="J103" s="29"/>
      <c r="K103" s="29" t="s">
        <v>73</v>
      </c>
      <c r="L103" s="29"/>
      <c r="M103" s="29" t="s">
        <v>73</v>
      </c>
      <c r="N103" s="29"/>
      <c r="O103" s="29" t="s">
        <v>73</v>
      </c>
      <c r="P103" s="29"/>
      <c r="Q103" s="29" t="s">
        <v>73</v>
      </c>
      <c r="R103" s="30"/>
      <c r="S103" s="28" t="s">
        <v>73</v>
      </c>
      <c r="T103" s="29"/>
      <c r="U103" s="29" t="s">
        <v>73</v>
      </c>
      <c r="V103" s="29"/>
      <c r="W103" s="29" t="s">
        <v>73</v>
      </c>
      <c r="X103" s="29"/>
      <c r="Y103" s="29" t="s">
        <v>73</v>
      </c>
      <c r="Z103" s="29"/>
      <c r="AA103" s="29" t="s">
        <v>73</v>
      </c>
      <c r="AB103" s="30"/>
      <c r="AC103" s="28" t="s">
        <v>73</v>
      </c>
      <c r="AD103" s="29"/>
      <c r="AE103" s="29" t="s">
        <v>73</v>
      </c>
      <c r="AF103" s="29"/>
      <c r="AG103" s="29" t="s">
        <v>73</v>
      </c>
      <c r="AH103" s="29"/>
      <c r="AI103" s="29" t="s">
        <v>73</v>
      </c>
      <c r="AJ103" s="29"/>
      <c r="AK103" s="29" t="s">
        <v>73</v>
      </c>
      <c r="AL103" s="30"/>
      <c r="AM103" s="28" t="s">
        <v>73</v>
      </c>
      <c r="AN103" s="29"/>
      <c r="AO103" s="29" t="s">
        <v>73</v>
      </c>
      <c r="AP103" s="29"/>
      <c r="AQ103" s="29" t="s">
        <v>73</v>
      </c>
      <c r="AR103" s="29"/>
      <c r="AS103" s="29" t="s">
        <v>73</v>
      </c>
      <c r="AT103" s="29"/>
      <c r="AU103" s="29" t="s">
        <v>73</v>
      </c>
      <c r="AV103" s="30"/>
      <c r="AW103" s="28" t="s">
        <v>73</v>
      </c>
      <c r="AX103" s="29"/>
      <c r="AY103" s="29" t="s">
        <v>73</v>
      </c>
      <c r="AZ103" s="29"/>
      <c r="BA103" s="29" t="s">
        <v>73</v>
      </c>
      <c r="BB103" s="29"/>
      <c r="BC103" s="29" t="s">
        <v>73</v>
      </c>
      <c r="BD103" s="29"/>
      <c r="BE103" s="29" t="s">
        <v>73</v>
      </c>
      <c r="BF103" s="30"/>
      <c r="BG103" s="28" t="s">
        <v>73</v>
      </c>
      <c r="BH103" s="29"/>
      <c r="BI103" s="29" t="s">
        <v>73</v>
      </c>
      <c r="BJ103" s="29"/>
      <c r="BK103" s="29" t="s">
        <v>73</v>
      </c>
      <c r="BL103" s="29"/>
      <c r="BM103" s="29" t="s">
        <v>73</v>
      </c>
      <c r="BN103" s="29"/>
      <c r="BO103" s="29" t="s">
        <v>73</v>
      </c>
      <c r="BP103" s="30"/>
      <c r="BQ103" s="28" t="s">
        <v>73</v>
      </c>
      <c r="BR103" s="29"/>
      <c r="BS103" s="29" t="s">
        <v>73</v>
      </c>
      <c r="BT103" s="29"/>
      <c r="BU103" s="29" t="s">
        <v>73</v>
      </c>
      <c r="BV103" s="29"/>
      <c r="BW103" s="29" t="s">
        <v>73</v>
      </c>
      <c r="BX103" s="29"/>
      <c r="BY103" s="29" t="s">
        <v>73</v>
      </c>
      <c r="BZ103" s="30"/>
      <c r="CA103" s="28" t="s">
        <v>73</v>
      </c>
      <c r="CB103" s="29"/>
      <c r="CC103" s="29" t="s">
        <v>73</v>
      </c>
      <c r="CD103" s="29"/>
      <c r="CE103" s="29" t="s">
        <v>73</v>
      </c>
      <c r="CF103" s="29"/>
      <c r="CG103" s="29" t="s">
        <v>73</v>
      </c>
      <c r="CH103" s="29"/>
      <c r="CI103" s="29" t="s">
        <v>73</v>
      </c>
      <c r="CJ103" s="30"/>
      <c r="CK103" s="28" t="s">
        <v>72</v>
      </c>
      <c r="CL103" s="30"/>
      <c r="CM103" s="28" t="s">
        <v>1419</v>
      </c>
      <c r="CN103" s="29"/>
      <c r="CO103" s="29" t="s">
        <v>1419</v>
      </c>
      <c r="CP103" s="29"/>
      <c r="CQ103" s="29" t="s">
        <v>1419</v>
      </c>
      <c r="CR103" s="29"/>
      <c r="CS103" s="29"/>
      <c r="CT103" s="68"/>
      <c r="CU103" s="76" t="s">
        <v>72</v>
      </c>
      <c r="CV103" s="80"/>
      <c r="CW103" s="78" t="s">
        <v>72</v>
      </c>
    </row>
    <row r="104" spans="1:101" x14ac:dyDescent="0.25">
      <c r="I104" s="109" t="s">
        <v>1323</v>
      </c>
      <c r="J104" s="110"/>
      <c r="K104" s="110"/>
      <c r="L104" s="110"/>
      <c r="M104" s="110"/>
      <c r="N104" s="110"/>
      <c r="O104" s="110"/>
      <c r="P104" s="110"/>
      <c r="Q104" s="110"/>
      <c r="R104" s="110"/>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row>
    <row r="105" spans="1:101" x14ac:dyDescent="0.25">
      <c r="J105" s="38" t="s">
        <v>1324</v>
      </c>
    </row>
    <row r="107" spans="1:101" s="7" customFormat="1" ht="8.1" customHeight="1" x14ac:dyDescent="0.25"/>
    <row r="109" spans="1:101" ht="23.25" customHeight="1" x14ac:dyDescent="0.35">
      <c r="B109" s="60">
        <f>B103-21.6</f>
        <v>65.963999999999999</v>
      </c>
      <c r="C109" s="60"/>
      <c r="D109" s="60">
        <v>4</v>
      </c>
      <c r="K109" s="35"/>
      <c r="L109" s="35"/>
      <c r="M109" s="35"/>
      <c r="N109" s="35"/>
      <c r="O109" s="35"/>
      <c r="P109" s="35"/>
    </row>
    <row r="110" spans="1:101" x14ac:dyDescent="0.25">
      <c r="A110">
        <v>1</v>
      </c>
      <c r="B110">
        <v>2</v>
      </c>
      <c r="C110">
        <v>3</v>
      </c>
      <c r="D110">
        <v>4</v>
      </c>
      <c r="E110">
        <v>5</v>
      </c>
      <c r="F110">
        <v>6</v>
      </c>
      <c r="G110">
        <v>7</v>
      </c>
      <c r="H110">
        <v>8</v>
      </c>
      <c r="I110">
        <v>9</v>
      </c>
      <c r="J110">
        <v>10</v>
      </c>
      <c r="K110">
        <v>11</v>
      </c>
      <c r="L110">
        <v>12</v>
      </c>
      <c r="M110">
        <v>13</v>
      </c>
      <c r="N110">
        <v>14</v>
      </c>
      <c r="O110">
        <v>15</v>
      </c>
      <c r="P110">
        <v>16</v>
      </c>
      <c r="Q110">
        <v>17</v>
      </c>
      <c r="R110">
        <v>18</v>
      </c>
      <c r="S110">
        <v>19</v>
      </c>
      <c r="T110">
        <v>20</v>
      </c>
      <c r="U110">
        <v>21</v>
      </c>
      <c r="V110">
        <v>22</v>
      </c>
      <c r="W110">
        <v>23</v>
      </c>
      <c r="X110">
        <v>24</v>
      </c>
      <c r="Y110">
        <v>25</v>
      </c>
      <c r="Z110">
        <v>26</v>
      </c>
      <c r="AA110">
        <v>27</v>
      </c>
      <c r="AB110">
        <v>28</v>
      </c>
      <c r="AC110">
        <v>29</v>
      </c>
      <c r="AD110">
        <v>30</v>
      </c>
      <c r="AE110">
        <v>31</v>
      </c>
      <c r="AF110">
        <v>32</v>
      </c>
      <c r="AG110">
        <v>33</v>
      </c>
      <c r="AH110">
        <v>34</v>
      </c>
      <c r="AI110">
        <v>35</v>
      </c>
      <c r="AJ110">
        <v>36</v>
      </c>
      <c r="AK110">
        <v>37</v>
      </c>
      <c r="AL110">
        <v>38</v>
      </c>
      <c r="AM110">
        <v>39</v>
      </c>
      <c r="AN110">
        <v>40</v>
      </c>
      <c r="AO110">
        <v>41</v>
      </c>
      <c r="AP110">
        <v>42</v>
      </c>
      <c r="AQ110">
        <v>43</v>
      </c>
      <c r="AR110">
        <v>44</v>
      </c>
      <c r="AS110">
        <v>45</v>
      </c>
      <c r="AT110">
        <v>46</v>
      </c>
      <c r="AU110">
        <v>47</v>
      </c>
      <c r="AV110">
        <v>48</v>
      </c>
      <c r="AW110">
        <v>49</v>
      </c>
      <c r="AX110">
        <v>50</v>
      </c>
      <c r="AY110">
        <v>51</v>
      </c>
      <c r="AZ110">
        <v>52</v>
      </c>
      <c r="BA110">
        <v>53</v>
      </c>
      <c r="BB110">
        <v>54</v>
      </c>
      <c r="BC110">
        <v>55</v>
      </c>
      <c r="BD110">
        <v>56</v>
      </c>
      <c r="BE110">
        <v>57</v>
      </c>
      <c r="BF110">
        <v>58</v>
      </c>
      <c r="BG110">
        <v>59</v>
      </c>
      <c r="BH110">
        <v>60</v>
      </c>
      <c r="BI110">
        <v>61</v>
      </c>
      <c r="BJ110">
        <v>62</v>
      </c>
      <c r="BK110">
        <v>63</v>
      </c>
      <c r="BL110">
        <v>64</v>
      </c>
      <c r="BM110">
        <v>65</v>
      </c>
      <c r="BN110">
        <v>66</v>
      </c>
      <c r="BO110">
        <v>67</v>
      </c>
      <c r="BP110">
        <v>68</v>
      </c>
      <c r="BQ110">
        <v>69</v>
      </c>
      <c r="BR110">
        <v>70</v>
      </c>
      <c r="BS110">
        <v>71</v>
      </c>
      <c r="BT110">
        <v>72</v>
      </c>
      <c r="BU110">
        <v>73</v>
      </c>
      <c r="BV110">
        <v>74</v>
      </c>
      <c r="BW110">
        <v>75</v>
      </c>
      <c r="BX110">
        <v>76</v>
      </c>
      <c r="BY110">
        <v>77</v>
      </c>
      <c r="BZ110">
        <v>78</v>
      </c>
      <c r="CA110">
        <v>79</v>
      </c>
      <c r="CB110">
        <v>80</v>
      </c>
      <c r="CC110">
        <v>81</v>
      </c>
      <c r="CD110">
        <v>82</v>
      </c>
      <c r="CE110">
        <v>83</v>
      </c>
      <c r="CF110">
        <v>84</v>
      </c>
      <c r="CG110">
        <v>85</v>
      </c>
      <c r="CH110">
        <v>86</v>
      </c>
      <c r="CI110">
        <v>87</v>
      </c>
      <c r="CJ110">
        <v>88</v>
      </c>
      <c r="CK110">
        <v>89</v>
      </c>
      <c r="CL110">
        <v>90</v>
      </c>
      <c r="CM110">
        <v>91</v>
      </c>
      <c r="CN110">
        <v>92</v>
      </c>
      <c r="CO110">
        <v>93</v>
      </c>
      <c r="CP110">
        <v>94</v>
      </c>
      <c r="CQ110">
        <v>95</v>
      </c>
      <c r="CR110">
        <v>96</v>
      </c>
      <c r="CS110">
        <v>97</v>
      </c>
      <c r="CT110">
        <v>98</v>
      </c>
      <c r="CU110">
        <v>99</v>
      </c>
      <c r="CV110">
        <v>100</v>
      </c>
    </row>
    <row r="111" spans="1:101" x14ac:dyDescent="0.25">
      <c r="D111" s="107" t="s">
        <v>1430</v>
      </c>
      <c r="E111" s="107"/>
      <c r="F111" s="107"/>
      <c r="I111" s="111" t="s">
        <v>1325</v>
      </c>
      <c r="J111" s="104"/>
      <c r="K111" s="105"/>
      <c r="N111" s="111" t="s">
        <v>1431</v>
      </c>
      <c r="O111" s="104"/>
      <c r="P111" s="105"/>
      <c r="U111" s="111" t="s">
        <v>1432</v>
      </c>
      <c r="V111" s="104"/>
      <c r="W111" s="105"/>
    </row>
    <row r="112" spans="1:101" x14ac:dyDescent="0.25">
      <c r="B112">
        <f>_xlfn.NUMBERVALUE(E120)</f>
        <v>2168.634</v>
      </c>
      <c r="D112" t="s">
        <v>1324</v>
      </c>
      <c r="E112" t="s">
        <v>1242</v>
      </c>
      <c r="F112" t="s">
        <v>1326</v>
      </c>
      <c r="I112" s="8" t="s">
        <v>1324</v>
      </c>
      <c r="J112" s="8" t="s">
        <v>1242</v>
      </c>
      <c r="K112" s="8" t="s">
        <v>1326</v>
      </c>
      <c r="N112" s="8" t="s">
        <v>1324</v>
      </c>
      <c r="O112" s="8" t="s">
        <v>1242</v>
      </c>
      <c r="P112" s="8" t="s">
        <v>1326</v>
      </c>
      <c r="U112" s="8" t="s">
        <v>1324</v>
      </c>
      <c r="V112" s="8" t="s">
        <v>1242</v>
      </c>
      <c r="W112" s="8" t="s">
        <v>1326</v>
      </c>
    </row>
    <row r="113" spans="4:32" x14ac:dyDescent="0.25">
      <c r="D113">
        <f>E9-45</f>
        <v>103.09</v>
      </c>
      <c r="E113">
        <f>_xlfn.CEILING.MATH(B12+Parameters!$K$9/2,0.001)</f>
        <v>2214.88</v>
      </c>
      <c r="F113" t="s">
        <v>72</v>
      </c>
      <c r="I113" s="2">
        <v>91.763999999999996</v>
      </c>
      <c r="J113" s="2">
        <v>2214.88</v>
      </c>
      <c r="K113" s="2" t="s">
        <v>72</v>
      </c>
      <c r="N113" s="2">
        <f>I113-SUM(Parameters!$K$23:$K$25)</f>
        <v>70.163999999999987</v>
      </c>
      <c r="O113" s="2">
        <f>J113-SUM(Parameters!$K$23:$K$25)</f>
        <v>2193.2800000000002</v>
      </c>
      <c r="P113" s="2" t="str">
        <f t="shared" ref="P113:P176" si="0">K113</f>
        <v>VSS</v>
      </c>
      <c r="U113">
        <v>98.009</v>
      </c>
      <c r="V113">
        <v>1960.527</v>
      </c>
      <c r="W113" t="s">
        <v>72</v>
      </c>
    </row>
    <row r="114" spans="4:32" x14ac:dyDescent="0.25">
      <c r="D114">
        <f>E9-45</f>
        <v>103.09</v>
      </c>
      <c r="E114">
        <f>_xlfn.CEILING.MATH(B14+Parameters!$K$9/2,0.001)</f>
        <v>2168.634</v>
      </c>
      <c r="F114" t="s">
        <v>72</v>
      </c>
      <c r="I114" s="2">
        <v>91.763999999999996</v>
      </c>
      <c r="J114" s="2">
        <v>2168.634</v>
      </c>
      <c r="K114" s="2" t="s">
        <v>72</v>
      </c>
      <c r="N114" s="2">
        <f>I114-SUM(Parameters!$K$23:$K$25)</f>
        <v>70.163999999999987</v>
      </c>
      <c r="O114" s="2">
        <f>J114-SUM(Parameters!$K$23:$K$25)</f>
        <v>2147.0340000000001</v>
      </c>
      <c r="P114" s="2" t="str">
        <f t="shared" si="0"/>
        <v>VSS</v>
      </c>
      <c r="U114">
        <v>98.009</v>
      </c>
      <c r="V114">
        <v>1914.2809999999999</v>
      </c>
      <c r="W114" t="s">
        <v>72</v>
      </c>
    </row>
    <row r="115" spans="4:32" x14ac:dyDescent="0.25">
      <c r="D115">
        <f>148.09</f>
        <v>148.09</v>
      </c>
      <c r="E115">
        <f>_xlfn.CEILING.MATH(B12+Parameters!$K$9/2,0.001)</f>
        <v>2214.88</v>
      </c>
      <c r="F115" t="s">
        <v>72</v>
      </c>
      <c r="I115" s="2">
        <v>91.763999999999996</v>
      </c>
      <c r="J115" s="2">
        <v>133.81</v>
      </c>
      <c r="K115" s="2" t="s">
        <v>72</v>
      </c>
      <c r="N115" s="2">
        <f>I115-SUM(Parameters!$K$23:$K$25)</f>
        <v>70.163999999999987</v>
      </c>
      <c r="O115" s="2">
        <f>J115-SUM(Parameters!$K$23:$K$25)</f>
        <v>112.21000000000001</v>
      </c>
      <c r="P115" s="2" t="str">
        <f t="shared" si="0"/>
        <v>VSS</v>
      </c>
      <c r="U115">
        <v>98.009</v>
      </c>
      <c r="V115">
        <v>1868.0350000000001</v>
      </c>
      <c r="W115" t="s">
        <v>72</v>
      </c>
    </row>
    <row r="116" spans="4:32" x14ac:dyDescent="0.25">
      <c r="D116">
        <f>148.09</f>
        <v>148.09</v>
      </c>
      <c r="E116">
        <f>_xlfn.CEILING.MATH(B14+Parameters!$K$9/2,0.001)</f>
        <v>2168.634</v>
      </c>
      <c r="F116" t="s">
        <v>72</v>
      </c>
      <c r="I116" s="2">
        <v>91.763999999999996</v>
      </c>
      <c r="J116" s="2">
        <v>87.563999999999993</v>
      </c>
      <c r="K116" s="2" t="s">
        <v>72</v>
      </c>
      <c r="N116" s="2">
        <f>I116-SUM(Parameters!$K$23:$K$25)</f>
        <v>70.163999999999987</v>
      </c>
      <c r="O116" s="2">
        <f>J116-SUM(Parameters!$K$23:$K$25)</f>
        <v>65.963999999999999</v>
      </c>
      <c r="P116" s="2" t="str">
        <f t="shared" si="0"/>
        <v>VSS</v>
      </c>
      <c r="U116">
        <v>98.009</v>
      </c>
      <c r="V116">
        <v>1821.789</v>
      </c>
      <c r="W116" t="s">
        <v>72</v>
      </c>
    </row>
    <row r="117" spans="4:32" x14ac:dyDescent="0.25">
      <c r="D117">
        <v>3867.0390000000002</v>
      </c>
      <c r="E117">
        <f>_xlfn.CEILING.MATH(B12+Parameters!$K$9/2,0.001)</f>
        <v>2214.88</v>
      </c>
      <c r="F117" t="s">
        <v>72</v>
      </c>
      <c r="I117" s="2">
        <v>98.009</v>
      </c>
      <c r="J117" s="2">
        <v>1960.527</v>
      </c>
      <c r="K117" s="2" t="s">
        <v>72</v>
      </c>
      <c r="N117" s="2">
        <f>I117-SUM(Parameters!$K$23:$K$25)</f>
        <v>76.408999999999992</v>
      </c>
      <c r="O117" s="2">
        <f>J117-SUM(Parameters!$K$23:$K$25)</f>
        <v>1938.9270000000001</v>
      </c>
      <c r="P117" s="2" t="str">
        <f t="shared" si="0"/>
        <v>VSS</v>
      </c>
      <c r="U117">
        <v>98.009</v>
      </c>
      <c r="V117">
        <v>1775.5429999999999</v>
      </c>
      <c r="W117" t="s">
        <v>72</v>
      </c>
      <c r="AE117" s="2"/>
      <c r="AF117" s="2"/>
    </row>
    <row r="118" spans="4:32" x14ac:dyDescent="0.25">
      <c r="D118">
        <v>3867.0390000000002</v>
      </c>
      <c r="E118">
        <f>_xlfn.CEILING.MATH(B14+Parameters!$K$9/2,0.001)</f>
        <v>2168.634</v>
      </c>
      <c r="F118" t="s">
        <v>72</v>
      </c>
      <c r="I118" s="2">
        <v>98.009</v>
      </c>
      <c r="J118" s="2">
        <v>1914.2809999999999</v>
      </c>
      <c r="K118" s="2" t="s">
        <v>72</v>
      </c>
      <c r="N118" s="2">
        <f>I118-SUM(Parameters!$K$23:$K$25)</f>
        <v>76.408999999999992</v>
      </c>
      <c r="O118" s="2">
        <f>J118-SUM(Parameters!$K$23:$K$25)</f>
        <v>1892.681</v>
      </c>
      <c r="P118" s="2" t="str">
        <f t="shared" si="0"/>
        <v>VSS</v>
      </c>
      <c r="U118">
        <v>98.009</v>
      </c>
      <c r="V118">
        <v>1729.297</v>
      </c>
      <c r="W118" t="s">
        <v>72</v>
      </c>
      <c r="AE118" s="2"/>
      <c r="AF118" s="2"/>
    </row>
    <row r="119" spans="4:32" x14ac:dyDescent="0.25">
      <c r="D119">
        <v>3912.0390000000002</v>
      </c>
      <c r="E119">
        <f>_xlfn.CEILING.MATH(B12+Parameters!$K$9/2,0.001)</f>
        <v>2214.88</v>
      </c>
      <c r="F119" t="s">
        <v>72</v>
      </c>
      <c r="I119" s="2">
        <v>98.009</v>
      </c>
      <c r="J119" s="2">
        <v>1868.0350000000001</v>
      </c>
      <c r="K119" s="2" t="s">
        <v>72</v>
      </c>
      <c r="N119" s="2">
        <f>I119-SUM(Parameters!$K$23:$K$25)</f>
        <v>76.408999999999992</v>
      </c>
      <c r="O119" s="2">
        <f>J119-SUM(Parameters!$K$23:$K$25)</f>
        <v>1846.4350000000002</v>
      </c>
      <c r="P119" s="2" t="str">
        <f t="shared" si="0"/>
        <v>VSS</v>
      </c>
      <c r="U119">
        <v>98.009</v>
      </c>
      <c r="V119">
        <v>1683.0509999999999</v>
      </c>
      <c r="W119" t="s">
        <v>72</v>
      </c>
      <c r="AE119" s="2"/>
      <c r="AF119" s="2"/>
    </row>
    <row r="120" spans="4:32" x14ac:dyDescent="0.25">
      <c r="D120">
        <v>3912.0390000000002</v>
      </c>
      <c r="E120">
        <f>_xlfn.CEILING.MATH(B14+Parameters!$K$9/2,0.001)</f>
        <v>2168.634</v>
      </c>
      <c r="F120" t="s">
        <v>72</v>
      </c>
      <c r="I120" s="2">
        <v>98.009</v>
      </c>
      <c r="J120" s="2">
        <v>1821.789</v>
      </c>
      <c r="K120" s="2" t="s">
        <v>72</v>
      </c>
      <c r="N120" s="2">
        <f>I120-SUM(Parameters!$K$23:$K$25)</f>
        <v>76.408999999999992</v>
      </c>
      <c r="O120" s="2">
        <f>J120-SUM(Parameters!$K$23:$K$25)</f>
        <v>1800.1890000000001</v>
      </c>
      <c r="P120" s="2" t="str">
        <f t="shared" si="0"/>
        <v>VSS</v>
      </c>
      <c r="U120">
        <v>98.009</v>
      </c>
      <c r="V120">
        <v>1636.8050000000001</v>
      </c>
      <c r="W120" t="s">
        <v>72</v>
      </c>
      <c r="AE120" s="2"/>
      <c r="AF120" s="2"/>
    </row>
    <row r="121" spans="4:32" x14ac:dyDescent="0.25">
      <c r="D121">
        <f>E9-45</f>
        <v>103.09</v>
      </c>
      <c r="E121">
        <f>_xlfn.CEILING.MATH(B102+Parameters!$K$9/2,0.001)</f>
        <v>133.81</v>
      </c>
      <c r="F121" t="s">
        <v>72</v>
      </c>
      <c r="I121" s="2">
        <v>98.009</v>
      </c>
      <c r="J121" s="2">
        <v>1775.5429999999999</v>
      </c>
      <c r="K121" s="2" t="s">
        <v>72</v>
      </c>
      <c r="N121" s="2">
        <f>I121-SUM(Parameters!$K$23:$K$25)</f>
        <v>76.408999999999992</v>
      </c>
      <c r="O121" s="2">
        <f>J121-SUM(Parameters!$K$23:$K$25)</f>
        <v>1753.943</v>
      </c>
      <c r="P121" s="2" t="str">
        <f t="shared" si="0"/>
        <v>VSS</v>
      </c>
      <c r="U121">
        <v>98.009</v>
      </c>
      <c r="V121">
        <v>1590.559</v>
      </c>
      <c r="W121" t="s">
        <v>72</v>
      </c>
      <c r="AE121" s="2"/>
      <c r="AF121" s="2"/>
    </row>
    <row r="122" spans="4:32" x14ac:dyDescent="0.25">
      <c r="D122">
        <f>E9-45</f>
        <v>103.09</v>
      </c>
      <c r="E122">
        <f>_xlfn.CEILING.MATH(Parameters!$C$19/Parameters!$K$4,0.001)</f>
        <v>87.564000000000007</v>
      </c>
      <c r="F122" t="s">
        <v>72</v>
      </c>
      <c r="I122" s="2">
        <v>98.009</v>
      </c>
      <c r="J122" s="2">
        <v>1729.297</v>
      </c>
      <c r="K122" s="2" t="s">
        <v>72</v>
      </c>
      <c r="N122" s="2">
        <f>I122-SUM(Parameters!$K$23:$K$25)</f>
        <v>76.408999999999992</v>
      </c>
      <c r="O122" s="2">
        <f>J122-SUM(Parameters!$K$23:$K$25)</f>
        <v>1707.6970000000001</v>
      </c>
      <c r="P122" s="2" t="str">
        <f t="shared" si="0"/>
        <v>VSS</v>
      </c>
      <c r="U122">
        <v>98.009</v>
      </c>
      <c r="V122">
        <v>1544.3130000000001</v>
      </c>
      <c r="W122" t="s">
        <v>72</v>
      </c>
      <c r="AE122" s="2"/>
      <c r="AF122" s="2"/>
    </row>
    <row r="123" spans="4:32" x14ac:dyDescent="0.25">
      <c r="D123">
        <f>148.09</f>
        <v>148.09</v>
      </c>
      <c r="E123">
        <f>_xlfn.CEILING.MATH(B102+Parameters!$K$9/2,0.001)</f>
        <v>133.81</v>
      </c>
      <c r="F123" t="s">
        <v>72</v>
      </c>
      <c r="I123" s="2">
        <v>98.009</v>
      </c>
      <c r="J123" s="2">
        <v>1683.0509999999999</v>
      </c>
      <c r="K123" s="2" t="s">
        <v>72</v>
      </c>
      <c r="N123" s="2">
        <f>I123-SUM(Parameters!$K$23:$K$25)</f>
        <v>76.408999999999992</v>
      </c>
      <c r="O123" s="2">
        <f>J123-SUM(Parameters!$K$23:$K$25)</f>
        <v>1661.451</v>
      </c>
      <c r="P123" s="2" t="str">
        <f t="shared" si="0"/>
        <v>VSS</v>
      </c>
      <c r="U123">
        <v>98.009</v>
      </c>
      <c r="V123">
        <v>1498.067</v>
      </c>
      <c r="W123" t="s">
        <v>72</v>
      </c>
      <c r="AE123" s="2"/>
      <c r="AF123" s="2"/>
    </row>
    <row r="124" spans="4:32" x14ac:dyDescent="0.25">
      <c r="D124">
        <f>148.09</f>
        <v>148.09</v>
      </c>
      <c r="E124">
        <f>_xlfn.CEILING.MATH(Parameters!$C$19/Parameters!$K$4,0.001)</f>
        <v>87.564000000000007</v>
      </c>
      <c r="F124" t="s">
        <v>72</v>
      </c>
      <c r="I124" s="2">
        <v>98.009</v>
      </c>
      <c r="J124" s="2">
        <v>1636.8050000000001</v>
      </c>
      <c r="K124" s="2" t="s">
        <v>72</v>
      </c>
      <c r="N124" s="2">
        <f>I124-SUM(Parameters!$K$23:$K$25)</f>
        <v>76.408999999999992</v>
      </c>
      <c r="O124" s="2">
        <f>J124-SUM(Parameters!$K$23:$K$25)</f>
        <v>1615.2050000000002</v>
      </c>
      <c r="P124" s="2" t="str">
        <f t="shared" si="0"/>
        <v>VSS</v>
      </c>
      <c r="U124">
        <v>98.009</v>
      </c>
      <c r="V124">
        <v>1451.8209999999999</v>
      </c>
      <c r="W124" t="s">
        <v>72</v>
      </c>
      <c r="AE124" s="2"/>
      <c r="AF124" s="2"/>
    </row>
    <row r="125" spans="4:32" x14ac:dyDescent="0.25">
      <c r="D125">
        <v>3867.0390000000002</v>
      </c>
      <c r="E125">
        <f>_xlfn.CEILING.MATH(B102+Parameters!$K$9/2,0.001)</f>
        <v>133.81</v>
      </c>
      <c r="F125" t="s">
        <v>72</v>
      </c>
      <c r="I125" s="2">
        <v>98.009</v>
      </c>
      <c r="J125" s="2">
        <v>1590.559</v>
      </c>
      <c r="K125" s="2" t="s">
        <v>72</v>
      </c>
      <c r="N125" s="2">
        <f>I125-SUM(Parameters!$K$23:$K$25)</f>
        <v>76.408999999999992</v>
      </c>
      <c r="O125" s="2">
        <f>J125-SUM(Parameters!$K$23:$K$25)</f>
        <v>1568.9590000000001</v>
      </c>
      <c r="P125" s="2" t="str">
        <f t="shared" si="0"/>
        <v>VSS</v>
      </c>
      <c r="U125">
        <v>98.009</v>
      </c>
      <c r="V125">
        <v>1405.575</v>
      </c>
      <c r="W125" t="s">
        <v>72</v>
      </c>
      <c r="AE125" s="2"/>
      <c r="AF125" s="2"/>
    </row>
    <row r="126" spans="4:32" x14ac:dyDescent="0.25">
      <c r="D126">
        <v>3867.0390000000002</v>
      </c>
      <c r="E126">
        <f>_xlfn.CEILING.MATH(Parameters!$C$19/Parameters!$K$4,0.001)</f>
        <v>87.564000000000007</v>
      </c>
      <c r="F126" t="s">
        <v>72</v>
      </c>
      <c r="I126" s="2">
        <v>98.009</v>
      </c>
      <c r="J126" s="2">
        <v>1544.3130000000001</v>
      </c>
      <c r="K126" s="2" t="s">
        <v>72</v>
      </c>
      <c r="N126" s="2">
        <f>I126-SUM(Parameters!$K$23:$K$25)</f>
        <v>76.408999999999992</v>
      </c>
      <c r="O126" s="2">
        <f>J126-SUM(Parameters!$K$23:$K$25)</f>
        <v>1522.7130000000002</v>
      </c>
      <c r="P126" s="2" t="str">
        <f t="shared" si="0"/>
        <v>VSS</v>
      </c>
      <c r="U126">
        <v>98.009</v>
      </c>
      <c r="V126">
        <v>1359.329</v>
      </c>
      <c r="W126" t="s">
        <v>72</v>
      </c>
      <c r="AE126" s="2"/>
      <c r="AF126" s="2"/>
    </row>
    <row r="127" spans="4:32" x14ac:dyDescent="0.25">
      <c r="D127">
        <v>3912.0390000000002</v>
      </c>
      <c r="E127">
        <f>_xlfn.CEILING.MATH(B102+Parameters!$K$9/2,0.001)</f>
        <v>133.81</v>
      </c>
      <c r="F127" t="s">
        <v>72</v>
      </c>
      <c r="I127" s="2">
        <v>98.009</v>
      </c>
      <c r="J127" s="2">
        <v>1498.067</v>
      </c>
      <c r="K127" s="2" t="s">
        <v>72</v>
      </c>
      <c r="N127" s="2">
        <f>I127-SUM(Parameters!$K$23:$K$25)</f>
        <v>76.408999999999992</v>
      </c>
      <c r="O127" s="2">
        <f>J127-SUM(Parameters!$K$23:$K$25)</f>
        <v>1476.4670000000001</v>
      </c>
      <c r="P127" s="2" t="str">
        <f t="shared" si="0"/>
        <v>VSS</v>
      </c>
      <c r="U127">
        <v>98.009</v>
      </c>
      <c r="V127">
        <v>1313.0830000000001</v>
      </c>
      <c r="W127" t="s">
        <v>72</v>
      </c>
      <c r="AE127" s="2"/>
      <c r="AF127" s="2"/>
    </row>
    <row r="128" spans="4:32" x14ac:dyDescent="0.25">
      <c r="D128">
        <v>3912.0390000000002</v>
      </c>
      <c r="E128">
        <f>_xlfn.CEILING.MATH(Parameters!$C$19/Parameters!$K$4,0.001)</f>
        <v>87.564000000000007</v>
      </c>
      <c r="F128" t="s">
        <v>72</v>
      </c>
      <c r="I128" s="2">
        <v>98.009</v>
      </c>
      <c r="J128" s="2">
        <v>1451.8209999999999</v>
      </c>
      <c r="K128" s="2" t="s">
        <v>72</v>
      </c>
      <c r="N128" s="2">
        <f>I128-SUM(Parameters!$K$23:$K$25)</f>
        <v>76.408999999999992</v>
      </c>
      <c r="O128" s="2">
        <f>J128-SUM(Parameters!$K$23:$K$25)</f>
        <v>1430.221</v>
      </c>
      <c r="P128" s="2" t="str">
        <f t="shared" si="0"/>
        <v>VSS</v>
      </c>
      <c r="U128">
        <v>98.009</v>
      </c>
      <c r="V128">
        <v>1266.837</v>
      </c>
      <c r="W128" t="s">
        <v>72</v>
      </c>
      <c r="AE128" s="2"/>
      <c r="AF128" s="2"/>
    </row>
    <row r="129" spans="4:32" x14ac:dyDescent="0.25">
      <c r="D129">
        <f>_xlfn.CEILING.MATH(N3E_CoWoS_Data_channel_x8!D8/Parameters!$K$4,0.001)</f>
        <v>98.009</v>
      </c>
      <c r="E129">
        <f>_xlfn.CEILING.MATH(B23+Parameters!$K$9/2,0.001)</f>
        <v>1960.527</v>
      </c>
      <c r="F129" t="s">
        <v>72</v>
      </c>
      <c r="I129" s="2">
        <v>98.009</v>
      </c>
      <c r="J129" s="2">
        <v>1405.575</v>
      </c>
      <c r="K129" s="2" t="s">
        <v>72</v>
      </c>
      <c r="N129" s="2">
        <f>I129-SUM(Parameters!$K$23:$K$25)</f>
        <v>76.408999999999992</v>
      </c>
      <c r="O129" s="2">
        <f>J129-SUM(Parameters!$K$23:$K$25)</f>
        <v>1383.9750000000001</v>
      </c>
      <c r="P129" s="2" t="str">
        <f t="shared" si="0"/>
        <v>VSS</v>
      </c>
      <c r="U129">
        <v>98.009</v>
      </c>
      <c r="V129">
        <v>1220.5909999999999</v>
      </c>
      <c r="W129" t="s">
        <v>72</v>
      </c>
      <c r="AE129" s="2"/>
      <c r="AF129" s="2"/>
    </row>
    <row r="130" spans="4:32" x14ac:dyDescent="0.25">
      <c r="D130">
        <f>_xlfn.CEILING.MATH(N3E_CoWoS_Data_channel_x8!D8/Parameters!$K$4,0.001)</f>
        <v>98.009</v>
      </c>
      <c r="E130">
        <f>_xlfn.CEILING.MATH(B25+Parameters!$K$9/2,0.001)</f>
        <v>1914.2809999999999</v>
      </c>
      <c r="F130" t="s">
        <v>72</v>
      </c>
      <c r="I130" s="2">
        <v>98.009</v>
      </c>
      <c r="J130" s="2">
        <v>1359.329</v>
      </c>
      <c r="K130" s="2" t="s">
        <v>72</v>
      </c>
      <c r="N130" s="2">
        <f>I130-SUM(Parameters!$K$23:$K$25)</f>
        <v>76.408999999999992</v>
      </c>
      <c r="O130" s="2">
        <f>J130-SUM(Parameters!$K$23:$K$25)</f>
        <v>1337.729</v>
      </c>
      <c r="P130" s="2" t="str">
        <f t="shared" si="0"/>
        <v>VSS</v>
      </c>
      <c r="U130">
        <v>98.009</v>
      </c>
      <c r="V130">
        <v>1174.345</v>
      </c>
      <c r="W130" t="s">
        <v>72</v>
      </c>
      <c r="AE130" s="2"/>
      <c r="AF130" s="2"/>
    </row>
    <row r="131" spans="4:32" x14ac:dyDescent="0.25">
      <c r="D131">
        <f>_xlfn.CEILING.MATH(N3E_CoWoS_Data_channel_x8!D8/Parameters!$K$4,0.001)</f>
        <v>98.009</v>
      </c>
      <c r="E131">
        <f>_xlfn.CEILING.MATH(B27+Parameters!$K$9/2,0.001)</f>
        <v>1868.0350000000001</v>
      </c>
      <c r="F131" t="s">
        <v>72</v>
      </c>
      <c r="I131" s="2">
        <v>98.009</v>
      </c>
      <c r="J131" s="2">
        <v>1313.0830000000001</v>
      </c>
      <c r="K131" s="2" t="s">
        <v>72</v>
      </c>
      <c r="N131" s="2">
        <f>I131-SUM(Parameters!$K$23:$K$25)</f>
        <v>76.408999999999992</v>
      </c>
      <c r="O131" s="2">
        <f>J131-SUM(Parameters!$K$23:$K$25)</f>
        <v>1291.4830000000002</v>
      </c>
      <c r="P131" s="2" t="str">
        <f t="shared" si="0"/>
        <v>VSS</v>
      </c>
      <c r="U131">
        <v>98.009</v>
      </c>
      <c r="V131">
        <v>1128.0989999999999</v>
      </c>
      <c r="W131" t="s">
        <v>72</v>
      </c>
      <c r="AE131" s="2"/>
      <c r="AF131" s="2"/>
    </row>
    <row r="132" spans="4:32" x14ac:dyDescent="0.25">
      <c r="D132">
        <f>_xlfn.CEILING.MATH(N3E_CoWoS_Data_channel_x8!D8/Parameters!$K$4,0.001)</f>
        <v>98.009</v>
      </c>
      <c r="E132">
        <f>_xlfn.CEILING.MATH(B29+Parameters!$K$9/2,0.001)</f>
        <v>1821.789</v>
      </c>
      <c r="F132" t="s">
        <v>72</v>
      </c>
      <c r="I132" s="2">
        <v>98.009</v>
      </c>
      <c r="J132" s="2">
        <v>1266.837</v>
      </c>
      <c r="K132" s="2" t="s">
        <v>72</v>
      </c>
      <c r="N132" s="2">
        <f>I132-SUM(Parameters!$K$23:$K$25)</f>
        <v>76.408999999999992</v>
      </c>
      <c r="O132" s="2">
        <f>J132-SUM(Parameters!$K$23:$K$25)</f>
        <v>1245.2370000000001</v>
      </c>
      <c r="P132" s="2" t="str">
        <f t="shared" si="0"/>
        <v>VSS</v>
      </c>
      <c r="U132">
        <v>98.009</v>
      </c>
      <c r="V132">
        <v>1081.8530000000001</v>
      </c>
      <c r="W132" t="s">
        <v>72</v>
      </c>
      <c r="AE132" s="2"/>
      <c r="AF132" s="2"/>
    </row>
    <row r="133" spans="4:32" x14ac:dyDescent="0.25">
      <c r="D133">
        <f>_xlfn.CEILING.MATH(N3E_CoWoS_Data_channel_x8!D8/Parameters!$K$4,0.001)</f>
        <v>98.009</v>
      </c>
      <c r="E133">
        <f>_xlfn.CEILING.MATH(B31+Parameters!$K$9/2,0.001)</f>
        <v>1775.5430000000001</v>
      </c>
      <c r="F133" t="s">
        <v>72</v>
      </c>
      <c r="I133" s="2">
        <v>98.009</v>
      </c>
      <c r="J133" s="2">
        <v>1220.5909999999999</v>
      </c>
      <c r="K133" s="2" t="s">
        <v>72</v>
      </c>
      <c r="N133" s="2">
        <f>I133-SUM(Parameters!$K$23:$K$25)</f>
        <v>76.408999999999992</v>
      </c>
      <c r="O133" s="2">
        <f>J133-SUM(Parameters!$K$23:$K$25)</f>
        <v>1198.991</v>
      </c>
      <c r="P133" s="2" t="str">
        <f t="shared" si="0"/>
        <v>VSS</v>
      </c>
      <c r="U133">
        <v>98.009</v>
      </c>
      <c r="V133">
        <v>1035.607</v>
      </c>
      <c r="W133" t="s">
        <v>72</v>
      </c>
      <c r="AE133" s="2"/>
      <c r="AF133" s="2"/>
    </row>
    <row r="134" spans="4:32" x14ac:dyDescent="0.25">
      <c r="D134">
        <f>_xlfn.CEILING.MATH(N3E_CoWoS_Data_channel_x8!D8/Parameters!$K$4,0.001)</f>
        <v>98.009</v>
      </c>
      <c r="E134">
        <f>_xlfn.CEILING.MATH(B33+Parameters!$K$9/2,0.001)</f>
        <v>1729.297</v>
      </c>
      <c r="F134" t="s">
        <v>72</v>
      </c>
      <c r="I134" s="2">
        <v>98.009</v>
      </c>
      <c r="J134" s="2">
        <v>1174.345</v>
      </c>
      <c r="K134" s="2" t="s">
        <v>72</v>
      </c>
      <c r="N134" s="2">
        <f>I134-SUM(Parameters!$K$23:$K$25)</f>
        <v>76.408999999999992</v>
      </c>
      <c r="O134" s="2">
        <f>J134-SUM(Parameters!$K$23:$K$25)</f>
        <v>1152.7450000000001</v>
      </c>
      <c r="P134" s="2" t="str">
        <f t="shared" si="0"/>
        <v>VSS</v>
      </c>
      <c r="U134">
        <v>98.009</v>
      </c>
      <c r="V134">
        <v>989.36099999999999</v>
      </c>
      <c r="W134" t="s">
        <v>72</v>
      </c>
      <c r="AE134" s="2"/>
      <c r="AF134" s="2"/>
    </row>
    <row r="135" spans="4:32" x14ac:dyDescent="0.25">
      <c r="D135">
        <f>_xlfn.CEILING.MATH(N3E_CoWoS_Data_channel_x8!D8/Parameters!$K$4,0.001)</f>
        <v>98.009</v>
      </c>
      <c r="E135">
        <f>_xlfn.CEILING.MATH(B35+Parameters!$K$9/2,0.001)</f>
        <v>1683.0509999999999</v>
      </c>
      <c r="F135" t="s">
        <v>72</v>
      </c>
      <c r="I135" s="2">
        <v>98.009</v>
      </c>
      <c r="J135" s="2">
        <v>1128.0989999999999</v>
      </c>
      <c r="K135" s="2" t="s">
        <v>72</v>
      </c>
      <c r="N135" s="2">
        <f>I135-SUM(Parameters!$K$23:$K$25)</f>
        <v>76.408999999999992</v>
      </c>
      <c r="O135" s="2">
        <f>J135-SUM(Parameters!$K$23:$K$25)</f>
        <v>1106.499</v>
      </c>
      <c r="P135" s="2" t="str">
        <f t="shared" si="0"/>
        <v>VSS</v>
      </c>
      <c r="U135">
        <v>98.009</v>
      </c>
      <c r="V135">
        <v>943.11500000000001</v>
      </c>
      <c r="W135" t="s">
        <v>72</v>
      </c>
      <c r="AE135" s="2"/>
      <c r="AF135" s="2"/>
    </row>
    <row r="136" spans="4:32" x14ac:dyDescent="0.25">
      <c r="D136">
        <f>_xlfn.CEILING.MATH(N3E_CoWoS_Data_channel_x8!D8/Parameters!$K$4,0.001)</f>
        <v>98.009</v>
      </c>
      <c r="E136">
        <f>_xlfn.CEILING.MATH(B37+Parameters!$K$9/2,0.001)</f>
        <v>1636.8050000000001</v>
      </c>
      <c r="F136" t="s">
        <v>72</v>
      </c>
      <c r="I136" s="2">
        <v>98.009</v>
      </c>
      <c r="J136" s="2">
        <v>1081.8530000000001</v>
      </c>
      <c r="K136" s="2" t="s">
        <v>72</v>
      </c>
      <c r="N136" s="2">
        <f>I136-SUM(Parameters!$K$23:$K$25)</f>
        <v>76.408999999999992</v>
      </c>
      <c r="O136" s="2">
        <f>J136-SUM(Parameters!$K$23:$K$25)</f>
        <v>1060.2530000000002</v>
      </c>
      <c r="P136" s="2" t="str">
        <f t="shared" si="0"/>
        <v>VSS</v>
      </c>
      <c r="U136">
        <v>98.009</v>
      </c>
      <c r="V136">
        <v>896.86900000000003</v>
      </c>
      <c r="W136" t="s">
        <v>72</v>
      </c>
      <c r="AE136" s="2"/>
      <c r="AF136" s="2"/>
    </row>
    <row r="137" spans="4:32" x14ac:dyDescent="0.25">
      <c r="D137">
        <f>_xlfn.CEILING.MATH(N3E_CoWoS_Data_channel_x8!D8/Parameters!$K$4,0.001)</f>
        <v>98.009</v>
      </c>
      <c r="E137">
        <f>_xlfn.CEILING.MATH(B39+Parameters!$K$9/2,0.001)</f>
        <v>1590.559</v>
      </c>
      <c r="F137" t="s">
        <v>72</v>
      </c>
      <c r="I137" s="2">
        <v>98.009</v>
      </c>
      <c r="J137" s="2">
        <v>1035.607</v>
      </c>
      <c r="K137" s="2" t="s">
        <v>72</v>
      </c>
      <c r="N137" s="2">
        <f>I137-SUM(Parameters!$K$23:$K$25)</f>
        <v>76.408999999999992</v>
      </c>
      <c r="O137" s="2">
        <f>J137-SUM(Parameters!$K$23:$K$25)</f>
        <v>1014.0069999999999</v>
      </c>
      <c r="P137" s="2" t="str">
        <f t="shared" si="0"/>
        <v>VSS</v>
      </c>
      <c r="U137">
        <v>98.009</v>
      </c>
      <c r="V137">
        <v>850.62300000000005</v>
      </c>
      <c r="W137" t="s">
        <v>72</v>
      </c>
      <c r="AE137" s="2"/>
      <c r="AF137" s="2"/>
    </row>
    <row r="138" spans="4:32" x14ac:dyDescent="0.25">
      <c r="D138">
        <f>_xlfn.CEILING.MATH(N3E_CoWoS_Data_channel_x8!D8/Parameters!$K$4,0.001)</f>
        <v>98.009</v>
      </c>
      <c r="E138">
        <f>_xlfn.CEILING.MATH(B41+Parameters!$K$9/2,0.001)</f>
        <v>1544.3130000000001</v>
      </c>
      <c r="F138" t="s">
        <v>72</v>
      </c>
      <c r="I138" s="2">
        <v>98.009</v>
      </c>
      <c r="J138" s="2">
        <v>989.36099999999999</v>
      </c>
      <c r="K138" s="2" t="s">
        <v>72</v>
      </c>
      <c r="N138" s="2">
        <f>I138-SUM(Parameters!$K$23:$K$25)</f>
        <v>76.408999999999992</v>
      </c>
      <c r="O138" s="2">
        <f>J138-SUM(Parameters!$K$23:$K$25)</f>
        <v>967.76099999999997</v>
      </c>
      <c r="P138" s="2" t="str">
        <f t="shared" si="0"/>
        <v>VSS</v>
      </c>
      <c r="U138">
        <v>98.009</v>
      </c>
      <c r="V138">
        <v>804.37700000000007</v>
      </c>
      <c r="W138" t="s">
        <v>72</v>
      </c>
      <c r="AE138" s="2"/>
      <c r="AF138" s="2"/>
    </row>
    <row r="139" spans="4:32" x14ac:dyDescent="0.25">
      <c r="D139">
        <f>_xlfn.CEILING.MATH(N3E_CoWoS_Data_channel_x8!D8/Parameters!$K$4,0.001)</f>
        <v>98.009</v>
      </c>
      <c r="E139">
        <f>_xlfn.CEILING.MATH(B43+Parameters!$K$9/2,0.001)</f>
        <v>1498.067</v>
      </c>
      <c r="F139" t="s">
        <v>72</v>
      </c>
      <c r="I139" s="2">
        <v>98.009</v>
      </c>
      <c r="J139" s="2">
        <v>943.11500000000001</v>
      </c>
      <c r="K139" s="2" t="s">
        <v>72</v>
      </c>
      <c r="N139" s="2">
        <f>I139-SUM(Parameters!$K$23:$K$25)</f>
        <v>76.408999999999992</v>
      </c>
      <c r="O139" s="2">
        <f>J139-SUM(Parameters!$K$23:$K$25)</f>
        <v>921.51499999999999</v>
      </c>
      <c r="P139" s="2" t="str">
        <f t="shared" si="0"/>
        <v>VSS</v>
      </c>
      <c r="U139">
        <v>98.009</v>
      </c>
      <c r="V139">
        <v>758.13099999999997</v>
      </c>
      <c r="W139" t="s">
        <v>72</v>
      </c>
      <c r="AE139" s="2"/>
      <c r="AF139" s="2"/>
    </row>
    <row r="140" spans="4:32" x14ac:dyDescent="0.25">
      <c r="D140">
        <f>_xlfn.CEILING.MATH(N3E_CoWoS_Data_channel_x8!D8/Parameters!$K$4,0.001)</f>
        <v>98.009</v>
      </c>
      <c r="E140">
        <f>_xlfn.CEILING.MATH(B45+Parameters!$K$9/2,0.001)</f>
        <v>1451.8210000000001</v>
      </c>
      <c r="F140" t="s">
        <v>72</v>
      </c>
      <c r="I140" s="2">
        <v>98.009</v>
      </c>
      <c r="J140" s="2">
        <v>896.86900000000003</v>
      </c>
      <c r="K140" s="2" t="s">
        <v>72</v>
      </c>
      <c r="N140" s="2">
        <f>I140-SUM(Parameters!$K$23:$K$25)</f>
        <v>76.408999999999992</v>
      </c>
      <c r="O140" s="2">
        <f>J140-SUM(Parameters!$K$23:$K$25)</f>
        <v>875.26900000000001</v>
      </c>
      <c r="P140" s="2" t="str">
        <f t="shared" si="0"/>
        <v>VSS</v>
      </c>
      <c r="U140">
        <v>98.009</v>
      </c>
      <c r="V140">
        <v>711.88499999999999</v>
      </c>
      <c r="W140" t="s">
        <v>72</v>
      </c>
      <c r="AE140" s="2"/>
      <c r="AF140" s="2"/>
    </row>
    <row r="141" spans="4:32" x14ac:dyDescent="0.25">
      <c r="D141">
        <f>_xlfn.CEILING.MATH(N3E_CoWoS_Data_channel_x8!D8/Parameters!$K$4,0.001)</f>
        <v>98.009</v>
      </c>
      <c r="E141">
        <f>_xlfn.CEILING.MATH(B47+Parameters!$K$9/2,0.001)</f>
        <v>1405.575</v>
      </c>
      <c r="F141" t="s">
        <v>72</v>
      </c>
      <c r="I141" s="2">
        <v>98.009</v>
      </c>
      <c r="J141" s="2">
        <v>850.62300000000005</v>
      </c>
      <c r="K141" s="2" t="s">
        <v>72</v>
      </c>
      <c r="N141" s="2">
        <f>I141-SUM(Parameters!$K$23:$K$25)</f>
        <v>76.408999999999992</v>
      </c>
      <c r="O141" s="2">
        <f>J141-SUM(Parameters!$K$23:$K$25)</f>
        <v>829.02300000000002</v>
      </c>
      <c r="P141" s="2" t="str">
        <f t="shared" si="0"/>
        <v>VSS</v>
      </c>
      <c r="U141">
        <v>98.009</v>
      </c>
      <c r="V141">
        <v>665.63900000000001</v>
      </c>
      <c r="W141" t="s">
        <v>72</v>
      </c>
      <c r="AE141" s="2"/>
      <c r="AF141" s="2"/>
    </row>
    <row r="142" spans="4:32" x14ac:dyDescent="0.25">
      <c r="D142">
        <f>_xlfn.CEILING.MATH(N3E_CoWoS_Data_channel_x8!D8/Parameters!$K$4,0.001)</f>
        <v>98.009</v>
      </c>
      <c r="E142">
        <f>_xlfn.CEILING.MATH(B49+Parameters!$K$9/2,0.001)</f>
        <v>1359.329</v>
      </c>
      <c r="F142" t="s">
        <v>72</v>
      </c>
      <c r="I142" s="2">
        <v>98.009</v>
      </c>
      <c r="J142" s="2">
        <v>804.37699999999995</v>
      </c>
      <c r="K142" s="2" t="s">
        <v>72</v>
      </c>
      <c r="N142" s="2">
        <f>I142-SUM(Parameters!$K$23:$K$25)</f>
        <v>76.408999999999992</v>
      </c>
      <c r="O142" s="2">
        <f>J142-SUM(Parameters!$K$23:$K$25)</f>
        <v>782.77699999999993</v>
      </c>
      <c r="P142" s="2" t="str">
        <f t="shared" si="0"/>
        <v>VSS</v>
      </c>
      <c r="U142">
        <v>98.009</v>
      </c>
      <c r="V142">
        <v>619.39300000000003</v>
      </c>
      <c r="W142" t="s">
        <v>72</v>
      </c>
      <c r="AE142" s="2"/>
      <c r="AF142" s="2"/>
    </row>
    <row r="143" spans="4:32" x14ac:dyDescent="0.25">
      <c r="D143">
        <f>_xlfn.CEILING.MATH(N3E_CoWoS_Data_channel_x8!D8/Parameters!$K$4,0.001)</f>
        <v>98.009</v>
      </c>
      <c r="E143">
        <f>_xlfn.CEILING.MATH(B51+Parameters!$K$9/2,0.001)</f>
        <v>1313.0830000000001</v>
      </c>
      <c r="F143" t="s">
        <v>72</v>
      </c>
      <c r="I143" s="2">
        <v>98.009</v>
      </c>
      <c r="J143" s="2">
        <v>758.13099999999997</v>
      </c>
      <c r="K143" s="2" t="s">
        <v>72</v>
      </c>
      <c r="N143" s="2">
        <f>I143-SUM(Parameters!$K$23:$K$25)</f>
        <v>76.408999999999992</v>
      </c>
      <c r="O143" s="2">
        <f>J143-SUM(Parameters!$K$23:$K$25)</f>
        <v>736.53099999999995</v>
      </c>
      <c r="P143" s="2" t="str">
        <f t="shared" si="0"/>
        <v>VSS</v>
      </c>
      <c r="U143">
        <v>98.009</v>
      </c>
      <c r="V143">
        <v>573.14700000000005</v>
      </c>
      <c r="W143" t="s">
        <v>72</v>
      </c>
      <c r="AE143" s="2"/>
      <c r="AF143" s="2"/>
    </row>
    <row r="144" spans="4:32" x14ac:dyDescent="0.25">
      <c r="D144">
        <f>_xlfn.CEILING.MATH(N3E_CoWoS_Data_channel_x8!D8/Parameters!$K$4,0.001)</f>
        <v>98.009</v>
      </c>
      <c r="E144">
        <f>_xlfn.CEILING.MATH(B53+Parameters!$K$9/2,0.001)</f>
        <v>1266.837</v>
      </c>
      <c r="F144" t="s">
        <v>72</v>
      </c>
      <c r="I144" s="2">
        <v>98.009</v>
      </c>
      <c r="J144" s="2">
        <v>711.88499999999999</v>
      </c>
      <c r="K144" s="2" t="s">
        <v>72</v>
      </c>
      <c r="N144" s="2">
        <f>I144-SUM(Parameters!$K$23:$K$25)</f>
        <v>76.408999999999992</v>
      </c>
      <c r="O144" s="2">
        <f>J144-SUM(Parameters!$K$23:$K$25)</f>
        <v>690.28499999999997</v>
      </c>
      <c r="P144" s="2" t="str">
        <f t="shared" si="0"/>
        <v>VSS</v>
      </c>
      <c r="U144">
        <v>98.009</v>
      </c>
      <c r="V144">
        <v>526.90100000000007</v>
      </c>
      <c r="W144" t="s">
        <v>72</v>
      </c>
      <c r="AE144" s="2"/>
      <c r="AF144" s="2"/>
    </row>
    <row r="145" spans="4:32" x14ac:dyDescent="0.25">
      <c r="D145">
        <f>_xlfn.CEILING.MATH(N3E_CoWoS_Data_channel_x8!D8/Parameters!$K$4,0.001)</f>
        <v>98.009</v>
      </c>
      <c r="E145">
        <f>_xlfn.CEILING.MATH(B55+Parameters!$K$9/2,0.001)</f>
        <v>1220.5910000000001</v>
      </c>
      <c r="F145" t="s">
        <v>72</v>
      </c>
      <c r="I145" s="2">
        <v>98.009</v>
      </c>
      <c r="J145" s="2">
        <v>665.63900000000001</v>
      </c>
      <c r="K145" s="2" t="s">
        <v>72</v>
      </c>
      <c r="N145" s="2">
        <f>I145-SUM(Parameters!$K$23:$K$25)</f>
        <v>76.408999999999992</v>
      </c>
      <c r="O145" s="2">
        <f>J145-SUM(Parameters!$K$23:$K$25)</f>
        <v>644.03899999999999</v>
      </c>
      <c r="P145" s="2" t="str">
        <f t="shared" si="0"/>
        <v>VSS</v>
      </c>
      <c r="U145">
        <v>98.009</v>
      </c>
      <c r="V145">
        <v>480.65499999999997</v>
      </c>
      <c r="W145" t="s">
        <v>72</v>
      </c>
      <c r="AE145" s="2"/>
      <c r="AF145" s="2"/>
    </row>
    <row r="146" spans="4:32" x14ac:dyDescent="0.25">
      <c r="D146">
        <f>_xlfn.CEILING.MATH(N3E_CoWoS_Data_channel_x8!D8/Parameters!$K$4,0.001)</f>
        <v>98.009</v>
      </c>
      <c r="E146">
        <f>_xlfn.CEILING.MATH(B57+Parameters!$K$9/2,0.001)</f>
        <v>1174.345</v>
      </c>
      <c r="F146" t="s">
        <v>72</v>
      </c>
      <c r="I146" s="2">
        <v>98.009</v>
      </c>
      <c r="J146" s="2">
        <v>619.39300000000003</v>
      </c>
      <c r="K146" s="2" t="s">
        <v>72</v>
      </c>
      <c r="N146" s="2">
        <f>I146-SUM(Parameters!$K$23:$K$25)</f>
        <v>76.408999999999992</v>
      </c>
      <c r="O146" s="2">
        <f>J146-SUM(Parameters!$K$23:$K$25)</f>
        <v>597.79300000000001</v>
      </c>
      <c r="P146" s="2" t="str">
        <f t="shared" si="0"/>
        <v>VSS</v>
      </c>
      <c r="U146">
        <v>98.009</v>
      </c>
      <c r="V146">
        <v>434.40899999999999</v>
      </c>
      <c r="W146" t="s">
        <v>72</v>
      </c>
      <c r="AE146" s="2"/>
      <c r="AF146" s="2"/>
    </row>
    <row r="147" spans="4:32" x14ac:dyDescent="0.25">
      <c r="D147">
        <f>_xlfn.CEILING.MATH(N3E_CoWoS_Data_channel_x8!D8/Parameters!$K$4,0.001)</f>
        <v>98.009</v>
      </c>
      <c r="E147">
        <f>_xlfn.CEILING.MATH(B59+Parameters!$K$9/2,0.001)</f>
        <v>1128.0989999999999</v>
      </c>
      <c r="F147" t="s">
        <v>72</v>
      </c>
      <c r="I147" s="2">
        <v>98.009</v>
      </c>
      <c r="J147" s="2">
        <v>573.14700000000005</v>
      </c>
      <c r="K147" s="2" t="s">
        <v>72</v>
      </c>
      <c r="N147" s="2">
        <f>I147-SUM(Parameters!$K$23:$K$25)</f>
        <v>76.408999999999992</v>
      </c>
      <c r="O147" s="2">
        <f>J147-SUM(Parameters!$K$23:$K$25)</f>
        <v>551.54700000000003</v>
      </c>
      <c r="P147" s="2" t="str">
        <f t="shared" si="0"/>
        <v>VSS</v>
      </c>
      <c r="U147">
        <v>98.009</v>
      </c>
      <c r="V147">
        <v>388.16300000000001</v>
      </c>
      <c r="W147" t="s">
        <v>72</v>
      </c>
      <c r="AE147" s="2"/>
      <c r="AF147" s="2"/>
    </row>
    <row r="148" spans="4:32" x14ac:dyDescent="0.25">
      <c r="D148">
        <f>_xlfn.CEILING.MATH(N3E_CoWoS_Data_channel_x8!D8/Parameters!$K$4,0.001)</f>
        <v>98.009</v>
      </c>
      <c r="E148">
        <f>_xlfn.CEILING.MATH(B61+Parameters!$K$9/2,0.001)</f>
        <v>1081.8530000000001</v>
      </c>
      <c r="F148" t="s">
        <v>72</v>
      </c>
      <c r="I148" s="2">
        <v>98.009</v>
      </c>
      <c r="J148" s="2">
        <v>526.90099999999995</v>
      </c>
      <c r="K148" s="2" t="s">
        <v>72</v>
      </c>
      <c r="N148" s="2">
        <f>I148-SUM(Parameters!$K$23:$K$25)</f>
        <v>76.408999999999992</v>
      </c>
      <c r="O148" s="2">
        <f>J148-SUM(Parameters!$K$23:$K$25)</f>
        <v>505.30099999999993</v>
      </c>
      <c r="P148" s="2" t="str">
        <f t="shared" si="0"/>
        <v>VSS</v>
      </c>
      <c r="U148">
        <v>98.009</v>
      </c>
      <c r="V148">
        <v>341.91699999999997</v>
      </c>
      <c r="W148" t="s">
        <v>72</v>
      </c>
      <c r="AE148" s="2"/>
      <c r="AF148" s="2"/>
    </row>
    <row r="149" spans="4:32" x14ac:dyDescent="0.25">
      <c r="D149">
        <f>_xlfn.CEILING.MATH(N3E_CoWoS_Data_channel_x8!D8/Parameters!$K$4,0.001)</f>
        <v>98.009</v>
      </c>
      <c r="E149">
        <f>_xlfn.CEILING.MATH(B63+Parameters!$K$9/2,0.001)</f>
        <v>1035.607</v>
      </c>
      <c r="F149" t="s">
        <v>72</v>
      </c>
      <c r="I149" s="2">
        <v>98.009</v>
      </c>
      <c r="J149" s="2">
        <v>480.65499999999997</v>
      </c>
      <c r="K149" s="2" t="s">
        <v>72</v>
      </c>
      <c r="N149" s="2">
        <f>I149-SUM(Parameters!$K$23:$K$25)</f>
        <v>76.408999999999992</v>
      </c>
      <c r="O149" s="2">
        <f>J149-SUM(Parameters!$K$23:$K$25)</f>
        <v>459.05499999999995</v>
      </c>
      <c r="P149" s="2" t="str">
        <f t="shared" si="0"/>
        <v>VSS</v>
      </c>
      <c r="U149">
        <v>103.09</v>
      </c>
      <c r="V149">
        <v>2214.88</v>
      </c>
      <c r="W149" t="s">
        <v>72</v>
      </c>
      <c r="AE149" s="2"/>
      <c r="AF149" s="2"/>
    </row>
    <row r="150" spans="4:32" x14ac:dyDescent="0.25">
      <c r="D150">
        <f>_xlfn.CEILING.MATH(N3E_CoWoS_Data_channel_x8!D8/Parameters!$K$4,0.001)</f>
        <v>98.009</v>
      </c>
      <c r="E150">
        <f>_xlfn.CEILING.MATH(B65+Parameters!$K$9/2,0.001)</f>
        <v>989.36099999999999</v>
      </c>
      <c r="F150" t="s">
        <v>72</v>
      </c>
      <c r="I150" s="2">
        <v>98.009</v>
      </c>
      <c r="J150" s="2">
        <v>434.40899999999999</v>
      </c>
      <c r="K150" s="2" t="s">
        <v>72</v>
      </c>
      <c r="N150" s="2">
        <f>I150-SUM(Parameters!$K$23:$K$25)</f>
        <v>76.408999999999992</v>
      </c>
      <c r="O150" s="2">
        <f>J150-SUM(Parameters!$K$23:$K$25)</f>
        <v>412.80899999999997</v>
      </c>
      <c r="P150" s="2" t="str">
        <f t="shared" si="0"/>
        <v>VSS</v>
      </c>
      <c r="U150">
        <v>103.09</v>
      </c>
      <c r="V150">
        <v>2168.634</v>
      </c>
      <c r="W150" t="s">
        <v>72</v>
      </c>
      <c r="AE150" s="2"/>
      <c r="AF150" s="2"/>
    </row>
    <row r="151" spans="4:32" x14ac:dyDescent="0.25">
      <c r="D151">
        <f>_xlfn.CEILING.MATH(N3E_CoWoS_Data_channel_x8!D8/Parameters!$K$4,0.001)</f>
        <v>98.009</v>
      </c>
      <c r="E151">
        <f>_xlfn.CEILING.MATH(B67+Parameters!$K$9/2,0.001)</f>
        <v>943.11500000000001</v>
      </c>
      <c r="F151" t="s">
        <v>72</v>
      </c>
      <c r="I151" s="2">
        <v>98.009</v>
      </c>
      <c r="J151" s="2">
        <v>388.16300000000001</v>
      </c>
      <c r="K151" s="2" t="s">
        <v>72</v>
      </c>
      <c r="N151" s="2">
        <f>I151-SUM(Parameters!$K$23:$K$25)</f>
        <v>76.408999999999992</v>
      </c>
      <c r="O151" s="2">
        <f>J151-SUM(Parameters!$K$23:$K$25)</f>
        <v>366.56299999999999</v>
      </c>
      <c r="P151" s="2" t="str">
        <f t="shared" si="0"/>
        <v>VSS</v>
      </c>
      <c r="U151">
        <v>103.09</v>
      </c>
      <c r="V151">
        <v>133.81</v>
      </c>
      <c r="W151" t="s">
        <v>72</v>
      </c>
      <c r="AE151" s="2"/>
      <c r="AF151" s="2"/>
    </row>
    <row r="152" spans="4:32" x14ac:dyDescent="0.25">
      <c r="D152">
        <f>_xlfn.CEILING.MATH(N3E_CoWoS_Data_channel_x8!D8/Parameters!$K$4,0.001)</f>
        <v>98.009</v>
      </c>
      <c r="E152">
        <f>_xlfn.CEILING.MATH(B69+Parameters!$K$9/2,0.001)</f>
        <v>896.86900000000003</v>
      </c>
      <c r="F152" t="s">
        <v>72</v>
      </c>
      <c r="I152" s="2">
        <v>98.009</v>
      </c>
      <c r="J152" s="2">
        <v>341.91699999999997</v>
      </c>
      <c r="K152" s="2" t="s">
        <v>72</v>
      </c>
      <c r="N152" s="2">
        <f>I152-SUM(Parameters!$K$23:$K$25)</f>
        <v>76.408999999999992</v>
      </c>
      <c r="O152" s="2">
        <f>J152-SUM(Parameters!$K$23:$K$25)</f>
        <v>320.31699999999995</v>
      </c>
      <c r="P152" s="2" t="str">
        <f t="shared" si="0"/>
        <v>VSS</v>
      </c>
      <c r="U152">
        <v>103.09</v>
      </c>
      <c r="V152">
        <v>87.564000000000007</v>
      </c>
      <c r="W152" t="s">
        <v>72</v>
      </c>
      <c r="AE152" s="2"/>
      <c r="AF152" s="2"/>
    </row>
    <row r="153" spans="4:32" x14ac:dyDescent="0.25">
      <c r="D153">
        <f>_xlfn.CEILING.MATH(N3E_CoWoS_Data_channel_x8!D8/Parameters!$K$4,0.001)</f>
        <v>98.009</v>
      </c>
      <c r="E153">
        <f>_xlfn.CEILING.MATH(B71+Parameters!$K$9/2,0.001)</f>
        <v>850.62300000000005</v>
      </c>
      <c r="F153" t="s">
        <v>72</v>
      </c>
      <c r="I153" s="2">
        <v>137.68299999999999</v>
      </c>
      <c r="J153" s="2">
        <v>2214.88</v>
      </c>
      <c r="K153" s="2" t="s">
        <v>72</v>
      </c>
      <c r="N153" s="2">
        <f>I153-SUM(Parameters!$K$23:$K$25)</f>
        <v>116.083</v>
      </c>
      <c r="O153" s="2">
        <f>J153-SUM(Parameters!$K$23:$K$25)</f>
        <v>2193.2800000000002</v>
      </c>
      <c r="P153" s="2" t="str">
        <f t="shared" si="0"/>
        <v>VSS</v>
      </c>
      <c r="U153">
        <v>137.68299999999999</v>
      </c>
      <c r="V153">
        <v>1937.404</v>
      </c>
      <c r="W153" t="s">
        <v>72</v>
      </c>
      <c r="AE153" s="2"/>
      <c r="AF153" s="2"/>
    </row>
    <row r="154" spans="4:32" x14ac:dyDescent="0.25">
      <c r="D154">
        <f>_xlfn.CEILING.MATH(N3E_CoWoS_Data_channel_x8!D8/Parameters!$K$4,0.001)</f>
        <v>98.009</v>
      </c>
      <c r="E154">
        <f>_xlfn.CEILING.MATH(B73+Parameters!$K$9/2,0.001)</f>
        <v>804.37700000000007</v>
      </c>
      <c r="F154" t="s">
        <v>72</v>
      </c>
      <c r="I154" s="2">
        <v>137.68299999999999</v>
      </c>
      <c r="J154" s="2">
        <v>2168.634</v>
      </c>
      <c r="K154" s="2" t="s">
        <v>72</v>
      </c>
      <c r="N154" s="2">
        <f>I154-SUM(Parameters!$K$23:$K$25)</f>
        <v>116.083</v>
      </c>
      <c r="O154" s="2">
        <f>J154-SUM(Parameters!$K$23:$K$25)</f>
        <v>2147.0340000000001</v>
      </c>
      <c r="P154" s="2" t="str">
        <f t="shared" si="0"/>
        <v>VSS</v>
      </c>
      <c r="U154">
        <v>137.68299999999999</v>
      </c>
      <c r="V154">
        <v>1891.1579999999999</v>
      </c>
      <c r="W154" t="s">
        <v>72</v>
      </c>
      <c r="AE154" s="2"/>
      <c r="AF154" s="2"/>
    </row>
    <row r="155" spans="4:32" x14ac:dyDescent="0.25">
      <c r="D155">
        <f>_xlfn.CEILING.MATH(N3E_CoWoS_Data_channel_x8!D8/Parameters!$K$4,0.001)</f>
        <v>98.009</v>
      </c>
      <c r="E155">
        <f>_xlfn.CEILING.MATH(B75+Parameters!$K$9/2,0.001)</f>
        <v>758.13099999999997</v>
      </c>
      <c r="F155" t="s">
        <v>72</v>
      </c>
      <c r="I155" s="2">
        <v>137.68299999999999</v>
      </c>
      <c r="J155" s="2">
        <v>1937.404</v>
      </c>
      <c r="K155" s="2" t="s">
        <v>72</v>
      </c>
      <c r="N155" s="2">
        <f>I155-SUM(Parameters!$K$23:$K$25)</f>
        <v>116.083</v>
      </c>
      <c r="O155" s="2">
        <f>J155-SUM(Parameters!$K$23:$K$25)</f>
        <v>1915.8040000000001</v>
      </c>
      <c r="P155" s="2" t="str">
        <f t="shared" si="0"/>
        <v>VSS</v>
      </c>
      <c r="U155">
        <v>137.68299999999999</v>
      </c>
      <c r="V155">
        <v>1844.912</v>
      </c>
      <c r="W155" t="s">
        <v>72</v>
      </c>
      <c r="AE155" s="2"/>
      <c r="AF155" s="2"/>
    </row>
    <row r="156" spans="4:32" x14ac:dyDescent="0.25">
      <c r="D156">
        <f>_xlfn.CEILING.MATH(N3E_CoWoS_Data_channel_x8!D8/Parameters!$K$4,0.001)</f>
        <v>98.009</v>
      </c>
      <c r="E156">
        <f>_xlfn.CEILING.MATH(B77+Parameters!$K$9/2,0.001)</f>
        <v>711.88499999999999</v>
      </c>
      <c r="F156" t="s">
        <v>72</v>
      </c>
      <c r="I156" s="2">
        <v>137.68299999999999</v>
      </c>
      <c r="J156" s="2">
        <v>1891.1579999999999</v>
      </c>
      <c r="K156" s="2" t="s">
        <v>72</v>
      </c>
      <c r="N156" s="2">
        <f>I156-SUM(Parameters!$K$23:$K$25)</f>
        <v>116.083</v>
      </c>
      <c r="O156" s="2">
        <f>J156-SUM(Parameters!$K$23:$K$25)</f>
        <v>1869.558</v>
      </c>
      <c r="P156" s="2" t="str">
        <f t="shared" si="0"/>
        <v>VSS</v>
      </c>
      <c r="U156">
        <v>137.68299999999999</v>
      </c>
      <c r="V156">
        <v>1798.6659999999999</v>
      </c>
      <c r="W156" t="s">
        <v>72</v>
      </c>
      <c r="AE156" s="2"/>
      <c r="AF156" s="2"/>
    </row>
    <row r="157" spans="4:32" x14ac:dyDescent="0.25">
      <c r="D157">
        <f>_xlfn.CEILING.MATH(N3E_CoWoS_Data_channel_x8!D8/Parameters!$K$4,0.001)</f>
        <v>98.009</v>
      </c>
      <c r="E157">
        <f>_xlfn.CEILING.MATH(B79+Parameters!$K$9/2,0.001)</f>
        <v>665.63900000000001</v>
      </c>
      <c r="F157" t="s">
        <v>72</v>
      </c>
      <c r="I157" s="2">
        <v>137.68299999999999</v>
      </c>
      <c r="J157" s="2">
        <v>1844.912</v>
      </c>
      <c r="K157" s="2" t="s">
        <v>72</v>
      </c>
      <c r="N157" s="2">
        <f>I157-SUM(Parameters!$K$23:$K$25)</f>
        <v>116.083</v>
      </c>
      <c r="O157" s="2">
        <f>J157-SUM(Parameters!$K$23:$K$25)</f>
        <v>1823.3120000000001</v>
      </c>
      <c r="P157" s="2" t="str">
        <f t="shared" si="0"/>
        <v>VSS</v>
      </c>
      <c r="U157">
        <v>137.68299999999999</v>
      </c>
      <c r="V157">
        <v>1752.42</v>
      </c>
      <c r="W157" t="s">
        <v>72</v>
      </c>
      <c r="AE157" s="2"/>
      <c r="AF157" s="2"/>
    </row>
    <row r="158" spans="4:32" x14ac:dyDescent="0.25">
      <c r="D158">
        <f>_xlfn.CEILING.MATH(N3E_CoWoS_Data_channel_x8!D8/Parameters!$K$4,0.001)</f>
        <v>98.009</v>
      </c>
      <c r="E158">
        <f>_xlfn.CEILING.MATH(B81+Parameters!$K$9/2,0.001)</f>
        <v>619.39300000000003</v>
      </c>
      <c r="F158" t="s">
        <v>72</v>
      </c>
      <c r="I158" s="2">
        <v>137.68299999999999</v>
      </c>
      <c r="J158" s="2">
        <v>1798.6659999999999</v>
      </c>
      <c r="K158" s="2" t="s">
        <v>72</v>
      </c>
      <c r="N158" s="2">
        <f>I158-SUM(Parameters!$K$23:$K$25)</f>
        <v>116.083</v>
      </c>
      <c r="O158" s="2">
        <f>J158-SUM(Parameters!$K$23:$K$25)</f>
        <v>1777.066</v>
      </c>
      <c r="P158" s="2" t="str">
        <f t="shared" si="0"/>
        <v>VSS</v>
      </c>
      <c r="U158">
        <v>137.68299999999999</v>
      </c>
      <c r="V158">
        <v>1706.174</v>
      </c>
      <c r="W158" t="s">
        <v>72</v>
      </c>
      <c r="AE158" s="2"/>
      <c r="AF158" s="2"/>
    </row>
    <row r="159" spans="4:32" x14ac:dyDescent="0.25">
      <c r="D159">
        <f>_xlfn.CEILING.MATH(N3E_CoWoS_Data_channel_x8!D8/Parameters!$K$4,0.001)</f>
        <v>98.009</v>
      </c>
      <c r="E159">
        <f>_xlfn.CEILING.MATH(B83+Parameters!$K$9/2,0.001)</f>
        <v>573.14700000000005</v>
      </c>
      <c r="F159" t="s">
        <v>72</v>
      </c>
      <c r="I159" s="2">
        <v>137.68299999999999</v>
      </c>
      <c r="J159" s="2">
        <v>1752.42</v>
      </c>
      <c r="K159" s="2" t="s">
        <v>72</v>
      </c>
      <c r="N159" s="2">
        <f>I159-SUM(Parameters!$K$23:$K$25)</f>
        <v>116.083</v>
      </c>
      <c r="O159" s="2">
        <f>J159-SUM(Parameters!$K$23:$K$25)</f>
        <v>1730.8200000000002</v>
      </c>
      <c r="P159" s="2" t="str">
        <f t="shared" si="0"/>
        <v>VSS</v>
      </c>
      <c r="U159">
        <v>137.68299999999999</v>
      </c>
      <c r="V159">
        <v>1659.9280000000001</v>
      </c>
      <c r="W159" t="s">
        <v>72</v>
      </c>
      <c r="AE159" s="2"/>
      <c r="AF159" s="2"/>
    </row>
    <row r="160" spans="4:32" x14ac:dyDescent="0.25">
      <c r="D160">
        <f>_xlfn.CEILING.MATH(N3E_CoWoS_Data_channel_x8!D8/Parameters!$K$4,0.001)</f>
        <v>98.009</v>
      </c>
      <c r="E160">
        <f>_xlfn.CEILING.MATH(B85+Parameters!$K$9/2,0.001)</f>
        <v>526.90100000000007</v>
      </c>
      <c r="F160" t="s">
        <v>72</v>
      </c>
      <c r="I160" s="2">
        <v>137.68299999999999</v>
      </c>
      <c r="J160" s="2">
        <v>1706.174</v>
      </c>
      <c r="K160" s="2" t="s">
        <v>72</v>
      </c>
      <c r="N160" s="2">
        <f>I160-SUM(Parameters!$K$23:$K$25)</f>
        <v>116.083</v>
      </c>
      <c r="O160" s="2">
        <f>J160-SUM(Parameters!$K$23:$K$25)</f>
        <v>1684.5740000000001</v>
      </c>
      <c r="P160" s="2" t="str">
        <f t="shared" si="0"/>
        <v>VSS</v>
      </c>
      <c r="U160">
        <v>137.68299999999999</v>
      </c>
      <c r="V160">
        <v>1613.682</v>
      </c>
      <c r="W160" t="s">
        <v>72</v>
      </c>
      <c r="AE160" s="2"/>
      <c r="AF160" s="2"/>
    </row>
    <row r="161" spans="4:32" x14ac:dyDescent="0.25">
      <c r="D161">
        <f>_xlfn.CEILING.MATH(N3E_CoWoS_Data_channel_x8!D8/Parameters!$K$4,0.001)</f>
        <v>98.009</v>
      </c>
      <c r="E161">
        <f>_xlfn.CEILING.MATH(B87+Parameters!$K$9/2,0.001)</f>
        <v>480.65500000000003</v>
      </c>
      <c r="F161" t="s">
        <v>72</v>
      </c>
      <c r="I161" s="2">
        <v>137.68299999999999</v>
      </c>
      <c r="J161" s="2">
        <v>1659.9280000000001</v>
      </c>
      <c r="K161" s="2" t="s">
        <v>72</v>
      </c>
      <c r="N161" s="2">
        <f>I161-SUM(Parameters!$K$23:$K$25)</f>
        <v>116.083</v>
      </c>
      <c r="O161" s="2">
        <f>J161-SUM(Parameters!$K$23:$K$25)</f>
        <v>1638.3280000000002</v>
      </c>
      <c r="P161" s="2" t="str">
        <f t="shared" si="0"/>
        <v>VSS</v>
      </c>
      <c r="U161">
        <v>137.68299999999999</v>
      </c>
      <c r="V161">
        <v>1567.4359999999999</v>
      </c>
      <c r="W161" t="s">
        <v>72</v>
      </c>
      <c r="AE161" s="2"/>
      <c r="AF161" s="2"/>
    </row>
    <row r="162" spans="4:32" x14ac:dyDescent="0.25">
      <c r="D162">
        <f>_xlfn.CEILING.MATH(N3E_CoWoS_Data_channel_x8!D8/Parameters!$K$4,0.001)</f>
        <v>98.009</v>
      </c>
      <c r="E162">
        <f>_xlfn.CEILING.MATH(B89+Parameters!$K$9/2,0.001)</f>
        <v>434.40899999999999</v>
      </c>
      <c r="F162" t="s">
        <v>72</v>
      </c>
      <c r="I162" s="2">
        <v>137.68299999999999</v>
      </c>
      <c r="J162" s="2">
        <v>1613.682</v>
      </c>
      <c r="K162" s="2" t="s">
        <v>72</v>
      </c>
      <c r="N162" s="2">
        <f>I162-SUM(Parameters!$K$23:$K$25)</f>
        <v>116.083</v>
      </c>
      <c r="O162" s="2">
        <f>J162-SUM(Parameters!$K$23:$K$25)</f>
        <v>1592.0820000000001</v>
      </c>
      <c r="P162" s="2" t="str">
        <f t="shared" si="0"/>
        <v>VSS</v>
      </c>
      <c r="U162">
        <v>137.68299999999999</v>
      </c>
      <c r="V162">
        <v>1521.19</v>
      </c>
      <c r="W162" t="s">
        <v>72</v>
      </c>
      <c r="AE162" s="2"/>
      <c r="AF162" s="2"/>
    </row>
    <row r="163" spans="4:32" x14ac:dyDescent="0.25">
      <c r="D163">
        <f>_xlfn.CEILING.MATH(N3E_CoWoS_Data_channel_x8!D8/Parameters!$K$4,0.001)</f>
        <v>98.009</v>
      </c>
      <c r="E163">
        <f>_xlfn.CEILING.MATH(B91+Parameters!$K$9/2,0.001)</f>
        <v>388.16300000000001</v>
      </c>
      <c r="F163" t="s">
        <v>72</v>
      </c>
      <c r="I163" s="2">
        <v>137.68299999999999</v>
      </c>
      <c r="J163" s="2">
        <v>1567.4359999999999</v>
      </c>
      <c r="K163" s="2" t="s">
        <v>72</v>
      </c>
      <c r="N163" s="2">
        <f>I163-SUM(Parameters!$K$23:$K$25)</f>
        <v>116.083</v>
      </c>
      <c r="O163" s="2">
        <f>J163-SUM(Parameters!$K$23:$K$25)</f>
        <v>1545.836</v>
      </c>
      <c r="P163" s="2" t="str">
        <f t="shared" si="0"/>
        <v>VSS</v>
      </c>
      <c r="U163">
        <v>137.68299999999999</v>
      </c>
      <c r="V163">
        <v>1474.944</v>
      </c>
      <c r="W163" t="s">
        <v>72</v>
      </c>
      <c r="AE163" s="2"/>
      <c r="AF163" s="2"/>
    </row>
    <row r="164" spans="4:32" x14ac:dyDescent="0.25">
      <c r="D164">
        <f>_xlfn.CEILING.MATH(N3E_CoWoS_Data_channel_x8!D8/Parameters!$K$4,0.001)</f>
        <v>98.009</v>
      </c>
      <c r="E164">
        <f>_xlfn.CEILING.MATH(B93+Parameters!$K$9/2,0.001)</f>
        <v>341.91700000000003</v>
      </c>
      <c r="F164" t="s">
        <v>72</v>
      </c>
      <c r="I164" s="2">
        <v>137.68299999999999</v>
      </c>
      <c r="J164" s="2">
        <v>1521.19</v>
      </c>
      <c r="K164" s="2" t="s">
        <v>72</v>
      </c>
      <c r="N164" s="2">
        <f>I164-SUM(Parameters!$K$23:$K$25)</f>
        <v>116.083</v>
      </c>
      <c r="O164" s="2">
        <f>J164-SUM(Parameters!$K$23:$K$25)</f>
        <v>1499.5900000000001</v>
      </c>
      <c r="P164" s="2" t="str">
        <f t="shared" si="0"/>
        <v>VSS</v>
      </c>
      <c r="U164">
        <v>137.68299999999999</v>
      </c>
      <c r="V164">
        <v>1428.6980000000001</v>
      </c>
      <c r="W164" t="s">
        <v>72</v>
      </c>
      <c r="AE164" s="2"/>
      <c r="AF164" s="2"/>
    </row>
    <row r="165" spans="4:32" x14ac:dyDescent="0.25">
      <c r="D165">
        <f>_xlfn.CEILING.MATH(D8+Parameters!$K$8/2,0.001)</f>
        <v>137.68299999999999</v>
      </c>
      <c r="E165">
        <f>_xlfn.CEILING.MATH(B24+Parameters!$K$9/2,0.001)</f>
        <v>1937.404</v>
      </c>
      <c r="F165" t="s">
        <v>72</v>
      </c>
      <c r="I165" s="2">
        <v>137.68299999999999</v>
      </c>
      <c r="J165" s="2">
        <v>1474.944</v>
      </c>
      <c r="K165" s="2" t="s">
        <v>72</v>
      </c>
      <c r="N165" s="2">
        <f>I165-SUM(Parameters!$K$23:$K$25)</f>
        <v>116.083</v>
      </c>
      <c r="O165" s="2">
        <f>J165-SUM(Parameters!$K$23:$K$25)</f>
        <v>1453.3440000000001</v>
      </c>
      <c r="P165" s="2" t="str">
        <f t="shared" si="0"/>
        <v>VSS</v>
      </c>
      <c r="U165">
        <v>137.68299999999999</v>
      </c>
      <c r="V165">
        <v>1382.452</v>
      </c>
      <c r="W165" t="s">
        <v>72</v>
      </c>
      <c r="AE165" s="2"/>
      <c r="AF165" s="2"/>
    </row>
    <row r="166" spans="4:32" x14ac:dyDescent="0.25">
      <c r="D166">
        <f>_xlfn.CEILING.MATH(D8+Parameters!$K$8/2,0.001)</f>
        <v>137.68299999999999</v>
      </c>
      <c r="E166">
        <f>_xlfn.CEILING.MATH(B26+Parameters!$K$9/2,0.001)</f>
        <v>1891.1580000000001</v>
      </c>
      <c r="F166" t="s">
        <v>72</v>
      </c>
      <c r="I166" s="2">
        <v>137.68299999999999</v>
      </c>
      <c r="J166" s="2">
        <v>1428.6980000000001</v>
      </c>
      <c r="K166" s="2" t="s">
        <v>72</v>
      </c>
      <c r="N166" s="2">
        <f>I166-SUM(Parameters!$K$23:$K$25)</f>
        <v>116.083</v>
      </c>
      <c r="O166" s="2">
        <f>J166-SUM(Parameters!$K$23:$K$25)</f>
        <v>1407.0980000000002</v>
      </c>
      <c r="P166" s="2" t="str">
        <f t="shared" si="0"/>
        <v>VSS</v>
      </c>
      <c r="U166">
        <v>137.68299999999999</v>
      </c>
      <c r="V166">
        <v>1336.2059999999999</v>
      </c>
      <c r="W166" t="s">
        <v>72</v>
      </c>
      <c r="AE166" s="2"/>
      <c r="AF166" s="2"/>
    </row>
    <row r="167" spans="4:32" x14ac:dyDescent="0.25">
      <c r="D167">
        <f>_xlfn.CEILING.MATH(D8+Parameters!$K$8/2,0.001)</f>
        <v>137.68299999999999</v>
      </c>
      <c r="E167">
        <f>_xlfn.CEILING.MATH(B28+Parameters!$K$9/2,0.001)</f>
        <v>1844.912</v>
      </c>
      <c r="F167" t="s">
        <v>72</v>
      </c>
      <c r="I167" s="2">
        <v>137.68299999999999</v>
      </c>
      <c r="J167" s="2">
        <v>1382.452</v>
      </c>
      <c r="K167" s="2" t="s">
        <v>72</v>
      </c>
      <c r="N167" s="2">
        <f>I167-SUM(Parameters!$K$23:$K$25)</f>
        <v>116.083</v>
      </c>
      <c r="O167" s="2">
        <f>J167-SUM(Parameters!$K$23:$K$25)</f>
        <v>1360.8520000000001</v>
      </c>
      <c r="P167" s="2" t="str">
        <f t="shared" si="0"/>
        <v>VSS</v>
      </c>
      <c r="U167">
        <v>137.68299999999999</v>
      </c>
      <c r="V167">
        <v>1289.96</v>
      </c>
      <c r="W167" t="s">
        <v>72</v>
      </c>
      <c r="AE167" s="2"/>
      <c r="AF167" s="2"/>
    </row>
    <row r="168" spans="4:32" x14ac:dyDescent="0.25">
      <c r="D168">
        <f>_xlfn.CEILING.MATH(D8+Parameters!$K$8/2,0.001)</f>
        <v>137.68299999999999</v>
      </c>
      <c r="E168">
        <f>_xlfn.CEILING.MATH(B30+Parameters!$K$9/2,0.001)</f>
        <v>1798.6659999999999</v>
      </c>
      <c r="F168" t="s">
        <v>72</v>
      </c>
      <c r="I168" s="2">
        <v>137.68299999999999</v>
      </c>
      <c r="J168" s="2">
        <v>1336.2059999999999</v>
      </c>
      <c r="K168" s="2" t="s">
        <v>72</v>
      </c>
      <c r="N168" s="2">
        <f>I168-SUM(Parameters!$K$23:$K$25)</f>
        <v>116.083</v>
      </c>
      <c r="O168" s="2">
        <f>J168-SUM(Parameters!$K$23:$K$25)</f>
        <v>1314.606</v>
      </c>
      <c r="P168" s="2" t="str">
        <f t="shared" si="0"/>
        <v>VSS</v>
      </c>
      <c r="U168">
        <v>137.68299999999999</v>
      </c>
      <c r="V168">
        <v>1243.7139999999999</v>
      </c>
      <c r="W168" t="s">
        <v>72</v>
      </c>
      <c r="AE168" s="2"/>
      <c r="AF168" s="2"/>
    </row>
    <row r="169" spans="4:32" x14ac:dyDescent="0.25">
      <c r="D169">
        <f>_xlfn.CEILING.MATH(D8+Parameters!$K$8/2,0.001)</f>
        <v>137.68299999999999</v>
      </c>
      <c r="E169">
        <f>_xlfn.CEILING.MATH(B32+Parameters!$K$9/2,0.001)</f>
        <v>1752.42</v>
      </c>
      <c r="F169" t="s">
        <v>72</v>
      </c>
      <c r="I169" s="2">
        <v>137.68299999999999</v>
      </c>
      <c r="J169" s="2">
        <v>1289.96</v>
      </c>
      <c r="K169" s="2" t="s">
        <v>72</v>
      </c>
      <c r="N169" s="2">
        <f>I169-SUM(Parameters!$K$23:$K$25)</f>
        <v>116.083</v>
      </c>
      <c r="O169" s="2">
        <f>J169-SUM(Parameters!$K$23:$K$25)</f>
        <v>1268.3600000000001</v>
      </c>
      <c r="P169" s="2" t="str">
        <f t="shared" si="0"/>
        <v>VSS</v>
      </c>
      <c r="U169">
        <v>137.68299999999999</v>
      </c>
      <c r="V169">
        <v>1197.4680000000001</v>
      </c>
      <c r="W169" t="s">
        <v>72</v>
      </c>
      <c r="AE169" s="2"/>
      <c r="AF169" s="2"/>
    </row>
    <row r="170" spans="4:32" x14ac:dyDescent="0.25">
      <c r="D170">
        <f>_xlfn.CEILING.MATH(D8+Parameters!$K$8/2,0.001)</f>
        <v>137.68299999999999</v>
      </c>
      <c r="E170">
        <f>_xlfn.CEILING.MATH(B34+Parameters!$K$9/2,0.001)</f>
        <v>1706.174</v>
      </c>
      <c r="F170" t="s">
        <v>72</v>
      </c>
      <c r="I170" s="2">
        <v>137.68299999999999</v>
      </c>
      <c r="J170" s="2">
        <v>1243.7139999999999</v>
      </c>
      <c r="K170" s="2" t="s">
        <v>72</v>
      </c>
      <c r="N170" s="2">
        <f>I170-SUM(Parameters!$K$23:$K$25)</f>
        <v>116.083</v>
      </c>
      <c r="O170" s="2">
        <f>J170-SUM(Parameters!$K$23:$K$25)</f>
        <v>1222.114</v>
      </c>
      <c r="P170" s="2" t="str">
        <f t="shared" si="0"/>
        <v>VSS</v>
      </c>
      <c r="U170">
        <v>137.68299999999999</v>
      </c>
      <c r="V170">
        <v>1151.222</v>
      </c>
      <c r="W170" t="s">
        <v>72</v>
      </c>
      <c r="AE170" s="2"/>
      <c r="AF170" s="2"/>
    </row>
    <row r="171" spans="4:32" x14ac:dyDescent="0.25">
      <c r="D171">
        <f>_xlfn.CEILING.MATH(D8+Parameters!$K$8/2,0.001)</f>
        <v>137.68299999999999</v>
      </c>
      <c r="E171">
        <f>_xlfn.CEILING.MATH(B36+Parameters!$K$9/2,0.001)</f>
        <v>1659.9280000000001</v>
      </c>
      <c r="F171" t="s">
        <v>72</v>
      </c>
      <c r="I171" s="2">
        <v>137.68299999999999</v>
      </c>
      <c r="J171" s="2">
        <v>1197.4680000000001</v>
      </c>
      <c r="K171" s="2" t="s">
        <v>72</v>
      </c>
      <c r="N171" s="2">
        <f>I171-SUM(Parameters!$K$23:$K$25)</f>
        <v>116.083</v>
      </c>
      <c r="O171" s="2">
        <f>J171-SUM(Parameters!$K$23:$K$25)</f>
        <v>1175.8680000000002</v>
      </c>
      <c r="P171" s="2" t="str">
        <f t="shared" si="0"/>
        <v>VSS</v>
      </c>
      <c r="U171">
        <v>137.68299999999999</v>
      </c>
      <c r="V171">
        <v>1104.9760000000001</v>
      </c>
      <c r="W171" t="s">
        <v>72</v>
      </c>
      <c r="AE171" s="2"/>
      <c r="AF171" s="2"/>
    </row>
    <row r="172" spans="4:32" x14ac:dyDescent="0.25">
      <c r="D172">
        <f>_xlfn.CEILING.MATH(D8+Parameters!$K$8/2,0.001)</f>
        <v>137.68299999999999</v>
      </c>
      <c r="E172">
        <f>_xlfn.CEILING.MATH(B38+Parameters!$K$9/2,0.001)</f>
        <v>1613.682</v>
      </c>
      <c r="F172" t="s">
        <v>72</v>
      </c>
      <c r="I172" s="2">
        <v>137.68299999999999</v>
      </c>
      <c r="J172" s="2">
        <v>1151.222</v>
      </c>
      <c r="K172" s="2" t="s">
        <v>72</v>
      </c>
      <c r="N172" s="2">
        <f>I172-SUM(Parameters!$K$23:$K$25)</f>
        <v>116.083</v>
      </c>
      <c r="O172" s="2">
        <f>J172-SUM(Parameters!$K$23:$K$25)</f>
        <v>1129.6220000000001</v>
      </c>
      <c r="P172" s="2" t="str">
        <f t="shared" si="0"/>
        <v>VSS</v>
      </c>
      <c r="U172">
        <v>137.68299999999999</v>
      </c>
      <c r="V172">
        <v>1058.73</v>
      </c>
      <c r="W172" t="s">
        <v>72</v>
      </c>
      <c r="AE172" s="2"/>
      <c r="AF172" s="2"/>
    </row>
    <row r="173" spans="4:32" x14ac:dyDescent="0.25">
      <c r="D173">
        <f>_xlfn.CEILING.MATH(D8+Parameters!$K$8/2,0.001)</f>
        <v>137.68299999999999</v>
      </c>
      <c r="E173">
        <f>_xlfn.CEILING.MATH(B40+Parameters!$K$9/2,0.001)</f>
        <v>1567.4359999999999</v>
      </c>
      <c r="F173" t="s">
        <v>72</v>
      </c>
      <c r="I173" s="2">
        <v>137.68299999999999</v>
      </c>
      <c r="J173" s="2">
        <v>1104.9760000000001</v>
      </c>
      <c r="K173" s="2" t="s">
        <v>72</v>
      </c>
      <c r="N173" s="2">
        <f>I173-SUM(Parameters!$K$23:$K$25)</f>
        <v>116.083</v>
      </c>
      <c r="O173" s="2">
        <f>J173-SUM(Parameters!$K$23:$K$25)</f>
        <v>1083.3760000000002</v>
      </c>
      <c r="P173" s="2" t="str">
        <f t="shared" si="0"/>
        <v>VSS</v>
      </c>
      <c r="U173">
        <v>137.68299999999999</v>
      </c>
      <c r="V173">
        <v>1012.484</v>
      </c>
      <c r="W173" t="s">
        <v>72</v>
      </c>
      <c r="AE173" s="2"/>
      <c r="AF173" s="2"/>
    </row>
    <row r="174" spans="4:32" x14ac:dyDescent="0.25">
      <c r="D174">
        <f>_xlfn.CEILING.MATH(D8+Parameters!$K$8/2,0.001)</f>
        <v>137.68299999999999</v>
      </c>
      <c r="E174">
        <f>_xlfn.CEILING.MATH(B42+Parameters!$K$9/2,0.001)</f>
        <v>1521.19</v>
      </c>
      <c r="F174" t="s">
        <v>72</v>
      </c>
      <c r="I174" s="2">
        <v>137.68299999999999</v>
      </c>
      <c r="J174" s="2">
        <v>1058.73</v>
      </c>
      <c r="K174" s="2" t="s">
        <v>72</v>
      </c>
      <c r="N174" s="2">
        <f>I174-SUM(Parameters!$K$23:$K$25)</f>
        <v>116.083</v>
      </c>
      <c r="O174" s="2">
        <f>J174-SUM(Parameters!$K$23:$K$25)</f>
        <v>1037.1300000000001</v>
      </c>
      <c r="P174" s="2" t="str">
        <f t="shared" si="0"/>
        <v>VSS</v>
      </c>
      <c r="U174">
        <v>137.68299999999999</v>
      </c>
      <c r="V174">
        <v>966.23800000000006</v>
      </c>
      <c r="W174" t="s">
        <v>72</v>
      </c>
      <c r="AE174" s="2"/>
      <c r="AF174" s="2"/>
    </row>
    <row r="175" spans="4:32" x14ac:dyDescent="0.25">
      <c r="D175">
        <f>_xlfn.CEILING.MATH(D8+Parameters!$K$8/2,0.001)</f>
        <v>137.68299999999999</v>
      </c>
      <c r="E175">
        <f>_xlfn.CEILING.MATH(B44+Parameters!$K$9/2,0.001)</f>
        <v>1474.944</v>
      </c>
      <c r="F175" t="s">
        <v>72</v>
      </c>
      <c r="I175" s="2">
        <v>137.68299999999999</v>
      </c>
      <c r="J175" s="2">
        <v>1012.484</v>
      </c>
      <c r="K175" s="2" t="s">
        <v>72</v>
      </c>
      <c r="N175" s="2">
        <f>I175-SUM(Parameters!$K$23:$K$25)</f>
        <v>116.083</v>
      </c>
      <c r="O175" s="2">
        <f>J175-SUM(Parameters!$K$23:$K$25)</f>
        <v>990.88400000000001</v>
      </c>
      <c r="P175" s="2" t="str">
        <f t="shared" si="0"/>
        <v>VSS</v>
      </c>
      <c r="U175">
        <v>137.68299999999999</v>
      </c>
      <c r="V175">
        <v>919.99200000000008</v>
      </c>
      <c r="W175" t="s">
        <v>72</v>
      </c>
      <c r="AE175" s="2"/>
      <c r="AF175" s="2"/>
    </row>
    <row r="176" spans="4:32" x14ac:dyDescent="0.25">
      <c r="D176">
        <f>_xlfn.CEILING.MATH(D8+Parameters!$K$8/2,0.001)</f>
        <v>137.68299999999999</v>
      </c>
      <c r="E176">
        <f>_xlfn.CEILING.MATH(B46+Parameters!$K$9/2,0.001)</f>
        <v>1428.6980000000001</v>
      </c>
      <c r="F176" t="s">
        <v>72</v>
      </c>
      <c r="I176" s="2">
        <v>137.68299999999999</v>
      </c>
      <c r="J176" s="2">
        <v>966.23800000000006</v>
      </c>
      <c r="K176" s="2" t="s">
        <v>72</v>
      </c>
      <c r="N176" s="2">
        <f>I176-SUM(Parameters!$K$23:$K$25)</f>
        <v>116.083</v>
      </c>
      <c r="O176" s="2">
        <f>J176-SUM(Parameters!$K$23:$K$25)</f>
        <v>944.63800000000003</v>
      </c>
      <c r="P176" s="2" t="str">
        <f t="shared" si="0"/>
        <v>VSS</v>
      </c>
      <c r="U176">
        <v>137.68299999999999</v>
      </c>
      <c r="V176">
        <v>873.74599999999998</v>
      </c>
      <c r="W176" t="s">
        <v>72</v>
      </c>
      <c r="AE176" s="2"/>
      <c r="AF176" s="2"/>
    </row>
    <row r="177" spans="4:32" x14ac:dyDescent="0.25">
      <c r="D177">
        <f>_xlfn.CEILING.MATH(D8+Parameters!$K$8/2,0.001)</f>
        <v>137.68299999999999</v>
      </c>
      <c r="E177">
        <f>_xlfn.CEILING.MATH(B48+Parameters!$K$9/2,0.001)</f>
        <v>1382.452</v>
      </c>
      <c r="F177" t="s">
        <v>72</v>
      </c>
      <c r="I177" s="2">
        <v>137.68299999999999</v>
      </c>
      <c r="J177" s="2">
        <v>919.99199999999996</v>
      </c>
      <c r="K177" s="2" t="s">
        <v>72</v>
      </c>
      <c r="N177" s="2">
        <f>I177-SUM(Parameters!$K$23:$K$25)</f>
        <v>116.083</v>
      </c>
      <c r="O177" s="2">
        <f>J177-SUM(Parameters!$K$23:$K$25)</f>
        <v>898.39199999999994</v>
      </c>
      <c r="P177" s="2" t="str">
        <f t="shared" ref="P177:P240" si="1">K177</f>
        <v>VSS</v>
      </c>
      <c r="U177">
        <v>137.68299999999999</v>
      </c>
      <c r="V177">
        <v>827.5</v>
      </c>
      <c r="W177" t="s">
        <v>72</v>
      </c>
      <c r="AE177" s="2"/>
      <c r="AF177" s="2"/>
    </row>
    <row r="178" spans="4:32" x14ac:dyDescent="0.25">
      <c r="D178">
        <f>_xlfn.CEILING.MATH(D8+Parameters!$K$8/2,0.001)</f>
        <v>137.68299999999999</v>
      </c>
      <c r="E178">
        <f>_xlfn.CEILING.MATH(B50+Parameters!$K$9/2,0.001)</f>
        <v>1336.2060000000001</v>
      </c>
      <c r="F178" t="s">
        <v>72</v>
      </c>
      <c r="I178" s="2">
        <v>137.68299999999999</v>
      </c>
      <c r="J178" s="2">
        <v>873.74599999999998</v>
      </c>
      <c r="K178" s="2" t="s">
        <v>72</v>
      </c>
      <c r="N178" s="2">
        <f>I178-SUM(Parameters!$K$23:$K$25)</f>
        <v>116.083</v>
      </c>
      <c r="O178" s="2">
        <f>J178-SUM(Parameters!$K$23:$K$25)</f>
        <v>852.14599999999996</v>
      </c>
      <c r="P178" s="2" t="str">
        <f t="shared" si="1"/>
        <v>VSS</v>
      </c>
      <c r="U178">
        <v>137.68299999999999</v>
      </c>
      <c r="V178">
        <v>781.25400000000002</v>
      </c>
      <c r="W178" t="s">
        <v>72</v>
      </c>
      <c r="AE178" s="2"/>
      <c r="AF178" s="2"/>
    </row>
    <row r="179" spans="4:32" x14ac:dyDescent="0.25">
      <c r="D179">
        <f>_xlfn.CEILING.MATH(D8+Parameters!$K$8/2,0.001)</f>
        <v>137.68299999999999</v>
      </c>
      <c r="E179">
        <f>_xlfn.CEILING.MATH(B52+Parameters!$K$9/2,0.001)</f>
        <v>1289.96</v>
      </c>
      <c r="F179" t="s">
        <v>72</v>
      </c>
      <c r="I179" s="2">
        <v>137.68299999999999</v>
      </c>
      <c r="J179" s="2">
        <v>827.5</v>
      </c>
      <c r="K179" s="2" t="s">
        <v>72</v>
      </c>
      <c r="N179" s="2">
        <f>I179-SUM(Parameters!$K$23:$K$25)</f>
        <v>116.083</v>
      </c>
      <c r="O179" s="2">
        <f>J179-SUM(Parameters!$K$23:$K$25)</f>
        <v>805.9</v>
      </c>
      <c r="P179" s="2" t="str">
        <f t="shared" si="1"/>
        <v>VSS</v>
      </c>
      <c r="U179">
        <v>137.68299999999999</v>
      </c>
      <c r="V179">
        <v>735.00800000000004</v>
      </c>
      <c r="W179" t="s">
        <v>72</v>
      </c>
      <c r="AE179" s="2"/>
      <c r="AF179" s="2"/>
    </row>
    <row r="180" spans="4:32" x14ac:dyDescent="0.25">
      <c r="D180">
        <f>_xlfn.CEILING.MATH(D8+Parameters!$K$8/2,0.001)</f>
        <v>137.68299999999999</v>
      </c>
      <c r="E180">
        <f>_xlfn.CEILING.MATH(B54+Parameters!$K$9/2,0.001)</f>
        <v>1243.7139999999999</v>
      </c>
      <c r="F180" t="s">
        <v>72</v>
      </c>
      <c r="I180" s="2">
        <v>137.68299999999999</v>
      </c>
      <c r="J180" s="2">
        <v>781.25400000000002</v>
      </c>
      <c r="K180" s="2" t="s">
        <v>72</v>
      </c>
      <c r="N180" s="2">
        <f>I180-SUM(Parameters!$K$23:$K$25)</f>
        <v>116.083</v>
      </c>
      <c r="O180" s="2">
        <f>J180-SUM(Parameters!$K$23:$K$25)</f>
        <v>759.654</v>
      </c>
      <c r="P180" s="2" t="str">
        <f t="shared" si="1"/>
        <v>VSS</v>
      </c>
      <c r="U180">
        <v>137.68299999999999</v>
      </c>
      <c r="V180">
        <v>688.76200000000006</v>
      </c>
      <c r="W180" t="s">
        <v>72</v>
      </c>
      <c r="AE180" s="2"/>
      <c r="AF180" s="2"/>
    </row>
    <row r="181" spans="4:32" x14ac:dyDescent="0.25">
      <c r="D181">
        <f>_xlfn.CEILING.MATH(D8+Parameters!$K$8/2,0.001)</f>
        <v>137.68299999999999</v>
      </c>
      <c r="E181">
        <f>_xlfn.CEILING.MATH(B56+Parameters!$K$9/2,0.001)</f>
        <v>1197.4680000000001</v>
      </c>
      <c r="F181" t="s">
        <v>72</v>
      </c>
      <c r="I181" s="2">
        <v>137.68299999999999</v>
      </c>
      <c r="J181" s="2">
        <v>735.00800000000004</v>
      </c>
      <c r="K181" s="2" t="s">
        <v>72</v>
      </c>
      <c r="N181" s="2">
        <f>I181-SUM(Parameters!$K$23:$K$25)</f>
        <v>116.083</v>
      </c>
      <c r="O181" s="2">
        <f>J181-SUM(Parameters!$K$23:$K$25)</f>
        <v>713.40800000000002</v>
      </c>
      <c r="P181" s="2" t="str">
        <f t="shared" si="1"/>
        <v>VSS</v>
      </c>
      <c r="U181">
        <v>137.68299999999999</v>
      </c>
      <c r="V181">
        <v>642.51599999999996</v>
      </c>
      <c r="W181" t="s">
        <v>72</v>
      </c>
      <c r="AE181" s="2"/>
      <c r="AF181" s="2"/>
    </row>
    <row r="182" spans="4:32" x14ac:dyDescent="0.25">
      <c r="D182">
        <f>_xlfn.CEILING.MATH(D8+Parameters!$K$8/2,0.001)</f>
        <v>137.68299999999999</v>
      </c>
      <c r="E182">
        <f>_xlfn.CEILING.MATH(B58+Parameters!$K$9/2,0.001)</f>
        <v>1151.222</v>
      </c>
      <c r="F182" t="s">
        <v>72</v>
      </c>
      <c r="I182" s="2">
        <v>137.68299999999999</v>
      </c>
      <c r="J182" s="2">
        <v>688.76199999999994</v>
      </c>
      <c r="K182" s="2" t="s">
        <v>72</v>
      </c>
      <c r="N182" s="2">
        <f>I182-SUM(Parameters!$K$23:$K$25)</f>
        <v>116.083</v>
      </c>
      <c r="O182" s="2">
        <f>J182-SUM(Parameters!$K$23:$K$25)</f>
        <v>667.16199999999992</v>
      </c>
      <c r="P182" s="2" t="str">
        <f t="shared" si="1"/>
        <v>VSS</v>
      </c>
      <c r="U182">
        <v>137.68299999999999</v>
      </c>
      <c r="V182">
        <v>596.27</v>
      </c>
      <c r="W182" t="s">
        <v>72</v>
      </c>
      <c r="AE182" s="2"/>
      <c r="AF182" s="2"/>
    </row>
    <row r="183" spans="4:32" x14ac:dyDescent="0.25">
      <c r="D183">
        <f>_xlfn.CEILING.MATH(D8+Parameters!$K$8/2,0.001)</f>
        <v>137.68299999999999</v>
      </c>
      <c r="E183">
        <f>_xlfn.CEILING.MATH(B60+Parameters!$K$9/2,0.001)</f>
        <v>1104.9760000000001</v>
      </c>
      <c r="F183" t="s">
        <v>72</v>
      </c>
      <c r="I183" s="2">
        <v>137.68299999999999</v>
      </c>
      <c r="J183" s="2">
        <v>642.51599999999996</v>
      </c>
      <c r="K183" s="2" t="s">
        <v>72</v>
      </c>
      <c r="N183" s="2">
        <f>I183-SUM(Parameters!$K$23:$K$25)</f>
        <v>116.083</v>
      </c>
      <c r="O183" s="2">
        <f>J183-SUM(Parameters!$K$23:$K$25)</f>
        <v>620.91599999999994</v>
      </c>
      <c r="P183" s="2" t="str">
        <f t="shared" si="1"/>
        <v>VSS</v>
      </c>
      <c r="U183">
        <v>137.68299999999999</v>
      </c>
      <c r="V183">
        <v>550.024</v>
      </c>
      <c r="W183" t="s">
        <v>72</v>
      </c>
      <c r="AE183" s="2"/>
      <c r="AF183" s="2"/>
    </row>
    <row r="184" spans="4:32" x14ac:dyDescent="0.25">
      <c r="D184">
        <f>_xlfn.CEILING.MATH(D8+Parameters!$K$8/2,0.001)</f>
        <v>137.68299999999999</v>
      </c>
      <c r="E184">
        <f>_xlfn.CEILING.MATH(B62+Parameters!$K$9/2,0.001)</f>
        <v>1058.73</v>
      </c>
      <c r="F184" t="s">
        <v>72</v>
      </c>
      <c r="I184" s="2">
        <v>137.68299999999999</v>
      </c>
      <c r="J184" s="2">
        <v>596.27</v>
      </c>
      <c r="K184" s="2" t="s">
        <v>72</v>
      </c>
      <c r="N184" s="2">
        <f>I184-SUM(Parameters!$K$23:$K$25)</f>
        <v>116.083</v>
      </c>
      <c r="O184" s="2">
        <f>J184-SUM(Parameters!$K$23:$K$25)</f>
        <v>574.66999999999996</v>
      </c>
      <c r="P184" s="2" t="str">
        <f t="shared" si="1"/>
        <v>VSS</v>
      </c>
      <c r="U184">
        <v>137.68299999999999</v>
      </c>
      <c r="V184">
        <v>503.77800000000002</v>
      </c>
      <c r="W184" t="s">
        <v>72</v>
      </c>
      <c r="AE184" s="2"/>
      <c r="AF184" s="2"/>
    </row>
    <row r="185" spans="4:32" x14ac:dyDescent="0.25">
      <c r="D185">
        <f>_xlfn.CEILING.MATH(D8+Parameters!$K$8/2,0.001)</f>
        <v>137.68299999999999</v>
      </c>
      <c r="E185">
        <f>_xlfn.CEILING.MATH(B64+Parameters!$K$9/2,0.001)</f>
        <v>1012.484</v>
      </c>
      <c r="F185" t="s">
        <v>72</v>
      </c>
      <c r="I185" s="2">
        <v>137.68299999999999</v>
      </c>
      <c r="J185" s="2">
        <v>550.024</v>
      </c>
      <c r="K185" s="2" t="s">
        <v>72</v>
      </c>
      <c r="N185" s="2">
        <f>I185-SUM(Parameters!$K$23:$K$25)</f>
        <v>116.083</v>
      </c>
      <c r="O185" s="2">
        <f>J185-SUM(Parameters!$K$23:$K$25)</f>
        <v>528.42399999999998</v>
      </c>
      <c r="P185" s="2" t="str">
        <f t="shared" si="1"/>
        <v>VSS</v>
      </c>
      <c r="U185">
        <v>137.68299999999999</v>
      </c>
      <c r="V185">
        <v>457.53199999999998</v>
      </c>
      <c r="W185" t="s">
        <v>72</v>
      </c>
      <c r="AE185" s="2"/>
      <c r="AF185" s="2"/>
    </row>
    <row r="186" spans="4:32" x14ac:dyDescent="0.25">
      <c r="D186">
        <f>_xlfn.CEILING.MATH(D8+Parameters!$K$8/2,0.001)</f>
        <v>137.68299999999999</v>
      </c>
      <c r="E186">
        <f>_xlfn.CEILING.MATH(B66+Parameters!$K$9/2,0.001)</f>
        <v>966.23800000000006</v>
      </c>
      <c r="F186" t="s">
        <v>72</v>
      </c>
      <c r="I186" s="2">
        <v>137.68299999999999</v>
      </c>
      <c r="J186" s="2">
        <v>503.77800000000002</v>
      </c>
      <c r="K186" s="2" t="s">
        <v>72</v>
      </c>
      <c r="N186" s="2">
        <f>I186-SUM(Parameters!$K$23:$K$25)</f>
        <v>116.083</v>
      </c>
      <c r="O186" s="2">
        <f>J186-SUM(Parameters!$K$23:$K$25)</f>
        <v>482.178</v>
      </c>
      <c r="P186" s="2" t="str">
        <f t="shared" si="1"/>
        <v>VSS</v>
      </c>
      <c r="U186">
        <v>137.68299999999999</v>
      </c>
      <c r="V186">
        <v>411.286</v>
      </c>
      <c r="W186" t="s">
        <v>72</v>
      </c>
      <c r="AE186" s="2"/>
      <c r="AF186" s="2"/>
    </row>
    <row r="187" spans="4:32" x14ac:dyDescent="0.25">
      <c r="D187">
        <f>_xlfn.CEILING.MATH(D8+Parameters!$K$8/2,0.001)</f>
        <v>137.68299999999999</v>
      </c>
      <c r="E187">
        <f>_xlfn.CEILING.MATH(B68+Parameters!$K$9/2,0.001)</f>
        <v>919.99200000000008</v>
      </c>
      <c r="F187" t="s">
        <v>72</v>
      </c>
      <c r="I187" s="2">
        <v>137.68299999999999</v>
      </c>
      <c r="J187" s="2">
        <v>457.53199999999998</v>
      </c>
      <c r="K187" s="2" t="s">
        <v>72</v>
      </c>
      <c r="N187" s="2">
        <f>I187-SUM(Parameters!$K$23:$K$25)</f>
        <v>116.083</v>
      </c>
      <c r="O187" s="2">
        <f>J187-SUM(Parameters!$K$23:$K$25)</f>
        <v>435.93199999999996</v>
      </c>
      <c r="P187" s="2" t="str">
        <f t="shared" si="1"/>
        <v>VSS</v>
      </c>
      <c r="U187">
        <v>137.68299999999999</v>
      </c>
      <c r="V187">
        <v>365.04</v>
      </c>
      <c r="W187" t="s">
        <v>72</v>
      </c>
      <c r="AE187" s="2"/>
      <c r="AF187" s="2"/>
    </row>
    <row r="188" spans="4:32" x14ac:dyDescent="0.25">
      <c r="D188">
        <f>_xlfn.CEILING.MATH(D8+Parameters!$K$8/2,0.001)</f>
        <v>137.68299999999999</v>
      </c>
      <c r="E188">
        <f>_xlfn.CEILING.MATH(B70+Parameters!$K$9/2,0.001)</f>
        <v>873.74599999999998</v>
      </c>
      <c r="F188" t="s">
        <v>72</v>
      </c>
      <c r="I188" s="2">
        <v>137.68299999999999</v>
      </c>
      <c r="J188" s="2">
        <v>411.286</v>
      </c>
      <c r="K188" s="2" t="s">
        <v>72</v>
      </c>
      <c r="N188" s="2">
        <f>I188-SUM(Parameters!$K$23:$K$25)</f>
        <v>116.083</v>
      </c>
      <c r="O188" s="2">
        <f>J188-SUM(Parameters!$K$23:$K$25)</f>
        <v>389.68599999999998</v>
      </c>
      <c r="P188" s="2" t="str">
        <f t="shared" si="1"/>
        <v>VSS</v>
      </c>
      <c r="U188">
        <v>137.68299999999999</v>
      </c>
      <c r="V188">
        <v>318.79399999999998</v>
      </c>
      <c r="W188" t="s">
        <v>72</v>
      </c>
      <c r="AE188" s="2"/>
      <c r="AF188" s="2"/>
    </row>
    <row r="189" spans="4:32" x14ac:dyDescent="0.25">
      <c r="D189">
        <f>_xlfn.CEILING.MATH(D8+Parameters!$K$8/2,0.001)</f>
        <v>137.68299999999999</v>
      </c>
      <c r="E189">
        <f>_xlfn.CEILING.MATH(B72+Parameters!$K$9/2,0.001)</f>
        <v>827.5</v>
      </c>
      <c r="F189" t="s">
        <v>72</v>
      </c>
      <c r="I189" s="2">
        <v>137.68299999999999</v>
      </c>
      <c r="J189" s="2">
        <v>365.04</v>
      </c>
      <c r="K189" s="2" t="s">
        <v>72</v>
      </c>
      <c r="N189" s="2">
        <f>I189-SUM(Parameters!$K$23:$K$25)</f>
        <v>116.083</v>
      </c>
      <c r="O189" s="2">
        <f>J189-SUM(Parameters!$K$23:$K$25)</f>
        <v>343.44</v>
      </c>
      <c r="P189" s="2" t="str">
        <f t="shared" si="1"/>
        <v>VSS</v>
      </c>
      <c r="U189">
        <v>148.09</v>
      </c>
      <c r="V189">
        <v>2214.88</v>
      </c>
      <c r="W189" t="s">
        <v>72</v>
      </c>
      <c r="AE189" s="2"/>
      <c r="AF189" s="2"/>
    </row>
    <row r="190" spans="4:32" x14ac:dyDescent="0.25">
      <c r="D190">
        <f>_xlfn.CEILING.MATH(D8+Parameters!$K$8/2,0.001)</f>
        <v>137.68299999999999</v>
      </c>
      <c r="E190">
        <f>_xlfn.CEILING.MATH(B74+Parameters!$K$9/2,0.001)</f>
        <v>781.25400000000002</v>
      </c>
      <c r="F190" t="s">
        <v>72</v>
      </c>
      <c r="I190" s="2">
        <v>137.68299999999999</v>
      </c>
      <c r="J190" s="2">
        <v>318.79399999999998</v>
      </c>
      <c r="K190" s="2" t="s">
        <v>72</v>
      </c>
      <c r="N190" s="2">
        <f>I190-SUM(Parameters!$K$23:$K$25)</f>
        <v>116.083</v>
      </c>
      <c r="O190" s="2">
        <f>J190-SUM(Parameters!$K$23:$K$25)</f>
        <v>297.19399999999996</v>
      </c>
      <c r="P190" s="2" t="str">
        <f t="shared" si="1"/>
        <v>VSS</v>
      </c>
      <c r="U190">
        <v>148.09</v>
      </c>
      <c r="V190">
        <v>2168.634</v>
      </c>
      <c r="W190" t="s">
        <v>72</v>
      </c>
      <c r="AE190" s="2"/>
      <c r="AF190" s="2"/>
    </row>
    <row r="191" spans="4:32" x14ac:dyDescent="0.25">
      <c r="D191">
        <f>_xlfn.CEILING.MATH(D8+Parameters!$K$8/2,0.001)</f>
        <v>137.68299999999999</v>
      </c>
      <c r="E191">
        <f>_xlfn.CEILING.MATH(B76+Parameters!$K$9/2,0.001)</f>
        <v>735.00800000000004</v>
      </c>
      <c r="F191" t="s">
        <v>72</v>
      </c>
      <c r="I191" s="2">
        <v>137.68299999999999</v>
      </c>
      <c r="J191" s="2">
        <v>133.81</v>
      </c>
      <c r="K191" s="2" t="s">
        <v>72</v>
      </c>
      <c r="N191" s="2">
        <f>I191-SUM(Parameters!$K$23:$K$25)</f>
        <v>116.083</v>
      </c>
      <c r="O191" s="2">
        <f>J191-SUM(Parameters!$K$23:$K$25)</f>
        <v>112.21000000000001</v>
      </c>
      <c r="P191" s="2" t="str">
        <f t="shared" si="1"/>
        <v>VSS</v>
      </c>
      <c r="U191">
        <v>148.09</v>
      </c>
      <c r="V191">
        <v>133.81</v>
      </c>
      <c r="W191" t="s">
        <v>72</v>
      </c>
      <c r="AE191" s="2"/>
      <c r="AF191" s="2"/>
    </row>
    <row r="192" spans="4:32" x14ac:dyDescent="0.25">
      <c r="D192">
        <f>_xlfn.CEILING.MATH(D8+Parameters!$K$8/2,0.001)</f>
        <v>137.68299999999999</v>
      </c>
      <c r="E192">
        <f>_xlfn.CEILING.MATH(B78+Parameters!$K$9/2,0.001)</f>
        <v>688.76200000000006</v>
      </c>
      <c r="F192" t="s">
        <v>72</v>
      </c>
      <c r="I192" s="2">
        <v>137.68299999999999</v>
      </c>
      <c r="J192" s="2">
        <v>87.563999999999993</v>
      </c>
      <c r="K192" s="2" t="s">
        <v>72</v>
      </c>
      <c r="N192" s="2">
        <f>I192-SUM(Parameters!$K$23:$K$25)</f>
        <v>116.083</v>
      </c>
      <c r="O192" s="2">
        <f>J192-SUM(Parameters!$K$23:$K$25)</f>
        <v>65.963999999999999</v>
      </c>
      <c r="P192" s="2" t="str">
        <f t="shared" si="1"/>
        <v>VSS</v>
      </c>
      <c r="U192">
        <v>148.09</v>
      </c>
      <c r="V192">
        <v>87.564000000000007</v>
      </c>
      <c r="W192" t="s">
        <v>72</v>
      </c>
      <c r="AE192" s="2"/>
      <c r="AF192" s="2"/>
    </row>
    <row r="193" spans="4:32" x14ac:dyDescent="0.25">
      <c r="D193">
        <f>_xlfn.CEILING.MATH(D8+Parameters!$K$8/2,0.001)</f>
        <v>137.68299999999999</v>
      </c>
      <c r="E193">
        <f>_xlfn.CEILING.MATH(B80+Parameters!$K$9/2,0.001)</f>
        <v>642.51599999999996</v>
      </c>
      <c r="F193" t="s">
        <v>72</v>
      </c>
      <c r="I193" s="2">
        <v>177.357</v>
      </c>
      <c r="J193" s="2">
        <v>1960.527</v>
      </c>
      <c r="K193" s="2" t="s">
        <v>72</v>
      </c>
      <c r="N193" s="2">
        <f>I193-SUM(Parameters!$K$23:$K$25)</f>
        <v>155.75700000000001</v>
      </c>
      <c r="O193" s="2">
        <f>J193-SUM(Parameters!$K$23:$K$25)</f>
        <v>1938.9270000000001</v>
      </c>
      <c r="P193" s="2" t="str">
        <f t="shared" si="1"/>
        <v>VSS</v>
      </c>
      <c r="U193">
        <v>177.357</v>
      </c>
      <c r="V193">
        <v>1960.527</v>
      </c>
      <c r="W193" t="s">
        <v>72</v>
      </c>
      <c r="AE193" s="2"/>
      <c r="AF193" s="2"/>
    </row>
    <row r="194" spans="4:32" x14ac:dyDescent="0.25">
      <c r="D194">
        <f>_xlfn.CEILING.MATH(D8+Parameters!$K$8/2,0.001)</f>
        <v>137.68299999999999</v>
      </c>
      <c r="E194">
        <f>_xlfn.CEILING.MATH(B82+Parameters!$K$9/2,0.001)</f>
        <v>596.27</v>
      </c>
      <c r="F194" t="s">
        <v>72</v>
      </c>
      <c r="I194" s="2">
        <v>177.357</v>
      </c>
      <c r="J194" s="2">
        <v>1914.2809999999999</v>
      </c>
      <c r="K194" s="2" t="s">
        <v>72</v>
      </c>
      <c r="N194" s="2">
        <f>I194-SUM(Parameters!$K$23:$K$25)</f>
        <v>155.75700000000001</v>
      </c>
      <c r="O194" s="2">
        <f>J194-SUM(Parameters!$K$23:$K$25)</f>
        <v>1892.681</v>
      </c>
      <c r="P194" s="2" t="str">
        <f t="shared" si="1"/>
        <v>VSS</v>
      </c>
      <c r="U194">
        <v>177.357</v>
      </c>
      <c r="V194">
        <v>1914.2809999999999</v>
      </c>
      <c r="W194" t="s">
        <v>72</v>
      </c>
      <c r="AE194" s="2"/>
      <c r="AF194" s="2"/>
    </row>
    <row r="195" spans="4:32" x14ac:dyDescent="0.25">
      <c r="D195">
        <f>_xlfn.CEILING.MATH(D8+Parameters!$K$8/2,0.001)</f>
        <v>137.68299999999999</v>
      </c>
      <c r="E195">
        <f>_xlfn.CEILING.MATH(B84+Parameters!$K$9/2,0.001)</f>
        <v>550.024</v>
      </c>
      <c r="F195" t="s">
        <v>72</v>
      </c>
      <c r="I195" s="2">
        <v>177.357</v>
      </c>
      <c r="J195" s="2">
        <v>1868.0350000000001</v>
      </c>
      <c r="K195" s="2" t="s">
        <v>72</v>
      </c>
      <c r="N195" s="2">
        <f>I195-SUM(Parameters!$K$23:$K$25)</f>
        <v>155.75700000000001</v>
      </c>
      <c r="O195" s="2">
        <f>J195-SUM(Parameters!$K$23:$K$25)</f>
        <v>1846.4350000000002</v>
      </c>
      <c r="P195" s="2" t="str">
        <f t="shared" si="1"/>
        <v>VSS</v>
      </c>
      <c r="U195">
        <v>177.357</v>
      </c>
      <c r="V195">
        <v>1868.0350000000001</v>
      </c>
      <c r="W195" t="s">
        <v>72</v>
      </c>
      <c r="AE195" s="2"/>
      <c r="AF195" s="2"/>
    </row>
    <row r="196" spans="4:32" x14ac:dyDescent="0.25">
      <c r="D196">
        <f>_xlfn.CEILING.MATH(D8+Parameters!$K$8/2,0.001)</f>
        <v>137.68299999999999</v>
      </c>
      <c r="E196">
        <f>_xlfn.CEILING.MATH(B86+Parameters!$K$9/2,0.001)</f>
        <v>503.77800000000002</v>
      </c>
      <c r="F196" t="s">
        <v>72</v>
      </c>
      <c r="I196" s="2">
        <v>177.357</v>
      </c>
      <c r="J196" s="2">
        <v>1821.789</v>
      </c>
      <c r="K196" s="2" t="s">
        <v>72</v>
      </c>
      <c r="N196" s="2">
        <f>I196-SUM(Parameters!$K$23:$K$25)</f>
        <v>155.75700000000001</v>
      </c>
      <c r="O196" s="2">
        <f>J196-SUM(Parameters!$K$23:$K$25)</f>
        <v>1800.1890000000001</v>
      </c>
      <c r="P196" s="2" t="str">
        <f t="shared" si="1"/>
        <v>VSS</v>
      </c>
      <c r="U196">
        <v>177.357</v>
      </c>
      <c r="V196">
        <v>1821.789</v>
      </c>
      <c r="W196" t="s">
        <v>72</v>
      </c>
      <c r="AE196" s="2"/>
      <c r="AF196" s="2"/>
    </row>
    <row r="197" spans="4:32" x14ac:dyDescent="0.25">
      <c r="D197">
        <f>_xlfn.CEILING.MATH(D8+Parameters!$K$8/2,0.001)</f>
        <v>137.68299999999999</v>
      </c>
      <c r="E197">
        <f>_xlfn.CEILING.MATH(B88+Parameters!$K$9/2,0.001)</f>
        <v>457.53199999999998</v>
      </c>
      <c r="F197" t="s">
        <v>72</v>
      </c>
      <c r="I197" s="2">
        <v>177.357</v>
      </c>
      <c r="J197" s="2">
        <v>1775.5429999999999</v>
      </c>
      <c r="K197" s="2" t="s">
        <v>72</v>
      </c>
      <c r="N197" s="2">
        <f>I197-SUM(Parameters!$K$23:$K$25)</f>
        <v>155.75700000000001</v>
      </c>
      <c r="O197" s="2">
        <f>J197-SUM(Parameters!$K$23:$K$25)</f>
        <v>1753.943</v>
      </c>
      <c r="P197" s="2" t="str">
        <f t="shared" si="1"/>
        <v>VSS</v>
      </c>
      <c r="U197">
        <v>177.357</v>
      </c>
      <c r="V197">
        <v>1775.5429999999999</v>
      </c>
      <c r="W197" t="s">
        <v>72</v>
      </c>
      <c r="AE197" s="2"/>
      <c r="AF197" s="2"/>
    </row>
    <row r="198" spans="4:32" x14ac:dyDescent="0.25">
      <c r="D198">
        <f>_xlfn.CEILING.MATH(D8+Parameters!$K$8/2,0.001)</f>
        <v>137.68299999999999</v>
      </c>
      <c r="E198">
        <f>_xlfn.CEILING.MATH(B90+Parameters!$K$9/2,0.001)</f>
        <v>411.286</v>
      </c>
      <c r="F198" t="s">
        <v>72</v>
      </c>
      <c r="I198" s="2">
        <v>177.357</v>
      </c>
      <c r="J198" s="2">
        <v>1729.297</v>
      </c>
      <c r="K198" s="2" t="s">
        <v>72</v>
      </c>
      <c r="N198" s="2">
        <f>I198-SUM(Parameters!$K$23:$K$25)</f>
        <v>155.75700000000001</v>
      </c>
      <c r="O198" s="2">
        <f>J198-SUM(Parameters!$K$23:$K$25)</f>
        <v>1707.6970000000001</v>
      </c>
      <c r="P198" s="2" t="str">
        <f t="shared" si="1"/>
        <v>VSS</v>
      </c>
      <c r="U198">
        <v>177.357</v>
      </c>
      <c r="V198">
        <v>1729.297</v>
      </c>
      <c r="W198" t="s">
        <v>72</v>
      </c>
      <c r="AE198" s="2"/>
      <c r="AF198" s="2"/>
    </row>
    <row r="199" spans="4:32" x14ac:dyDescent="0.25">
      <c r="D199">
        <f>_xlfn.CEILING.MATH(D8+Parameters!$K$8/2,0.001)</f>
        <v>137.68299999999999</v>
      </c>
      <c r="E199">
        <f>_xlfn.CEILING.MATH(B92+Parameters!$K$9/2,0.001)</f>
        <v>365.04</v>
      </c>
      <c r="F199" t="s">
        <v>72</v>
      </c>
      <c r="I199" s="2">
        <v>177.357</v>
      </c>
      <c r="J199" s="2">
        <v>1683.0509999999999</v>
      </c>
      <c r="K199" s="2" t="s">
        <v>72</v>
      </c>
      <c r="N199" s="2">
        <f>I199-SUM(Parameters!$K$23:$K$25)</f>
        <v>155.75700000000001</v>
      </c>
      <c r="O199" s="2">
        <f>J199-SUM(Parameters!$K$23:$K$25)</f>
        <v>1661.451</v>
      </c>
      <c r="P199" s="2" t="str">
        <f t="shared" si="1"/>
        <v>VSS</v>
      </c>
      <c r="U199">
        <v>177.357</v>
      </c>
      <c r="V199">
        <v>1683.0509999999999</v>
      </c>
      <c r="W199" t="s">
        <v>72</v>
      </c>
      <c r="AE199" s="2"/>
      <c r="AF199" s="2"/>
    </row>
    <row r="200" spans="4:32" x14ac:dyDescent="0.25">
      <c r="D200">
        <f>_xlfn.CEILING.MATH(D8+Parameters!$K$8/2,0.001)</f>
        <v>137.68299999999999</v>
      </c>
      <c r="E200">
        <f>_xlfn.CEILING.MATH(B94+Parameters!$K$9/2,0.001)</f>
        <v>318.79399999999998</v>
      </c>
      <c r="F200" t="s">
        <v>72</v>
      </c>
      <c r="I200" s="2">
        <v>177.357</v>
      </c>
      <c r="J200" s="2">
        <v>1636.8050000000001</v>
      </c>
      <c r="K200" s="2" t="s">
        <v>72</v>
      </c>
      <c r="N200" s="2">
        <f>I200-SUM(Parameters!$K$23:$K$25)</f>
        <v>155.75700000000001</v>
      </c>
      <c r="O200" s="2">
        <f>J200-SUM(Parameters!$K$23:$K$25)</f>
        <v>1615.2050000000002</v>
      </c>
      <c r="P200" s="2" t="str">
        <f t="shared" si="1"/>
        <v>VSS</v>
      </c>
      <c r="U200">
        <v>177.357</v>
      </c>
      <c r="V200">
        <v>1636.8050000000001</v>
      </c>
      <c r="W200" t="s">
        <v>72</v>
      </c>
      <c r="AE200" s="2"/>
      <c r="AF200" s="2"/>
    </row>
    <row r="201" spans="4:32" x14ac:dyDescent="0.25">
      <c r="D201">
        <f>_xlfn.CEILING.MATH(E8+Parameters!$K$8/2,0.001)</f>
        <v>177.357</v>
      </c>
      <c r="E201">
        <f>_xlfn.CEILING.MATH(B23+Parameters!$K$9/2,0.001)</f>
        <v>1960.527</v>
      </c>
      <c r="F201" t="s">
        <v>72</v>
      </c>
      <c r="I201" s="2">
        <v>177.357</v>
      </c>
      <c r="J201" s="2">
        <v>1590.559</v>
      </c>
      <c r="K201" s="2" t="s">
        <v>72</v>
      </c>
      <c r="N201" s="2">
        <f>I201-SUM(Parameters!$K$23:$K$25)</f>
        <v>155.75700000000001</v>
      </c>
      <c r="O201" s="2">
        <f>J201-SUM(Parameters!$K$23:$K$25)</f>
        <v>1568.9590000000001</v>
      </c>
      <c r="P201" s="2" t="str">
        <f t="shared" si="1"/>
        <v>VSS</v>
      </c>
      <c r="U201">
        <v>177.357</v>
      </c>
      <c r="V201">
        <v>1590.559</v>
      </c>
      <c r="W201" t="s">
        <v>72</v>
      </c>
      <c r="AE201" s="2"/>
      <c r="AF201" s="2"/>
    </row>
    <row r="202" spans="4:32" x14ac:dyDescent="0.25">
      <c r="D202">
        <f>_xlfn.CEILING.MATH(E8+Parameters!$K$8/2,0.001)</f>
        <v>177.357</v>
      </c>
      <c r="E202">
        <f>_xlfn.CEILING.MATH(B25+Parameters!$K$9/2,0.001)</f>
        <v>1914.2809999999999</v>
      </c>
      <c r="F202" t="s">
        <v>72</v>
      </c>
      <c r="I202" s="2">
        <v>177.357</v>
      </c>
      <c r="J202" s="2">
        <v>1544.3130000000001</v>
      </c>
      <c r="K202" s="2" t="s">
        <v>72</v>
      </c>
      <c r="N202" s="2">
        <f>I202-SUM(Parameters!$K$23:$K$25)</f>
        <v>155.75700000000001</v>
      </c>
      <c r="O202" s="2">
        <f>J202-SUM(Parameters!$K$23:$K$25)</f>
        <v>1522.7130000000002</v>
      </c>
      <c r="P202" s="2" t="str">
        <f t="shared" si="1"/>
        <v>VSS</v>
      </c>
      <c r="U202">
        <v>177.357</v>
      </c>
      <c r="V202">
        <v>1544.3130000000001</v>
      </c>
      <c r="W202" t="s">
        <v>72</v>
      </c>
      <c r="AE202" s="2"/>
      <c r="AF202" s="2"/>
    </row>
    <row r="203" spans="4:32" x14ac:dyDescent="0.25">
      <c r="D203">
        <f>_xlfn.CEILING.MATH(E8+Parameters!$K$8/2,0.001)</f>
        <v>177.357</v>
      </c>
      <c r="E203">
        <f>_xlfn.CEILING.MATH(B27+Parameters!$K$9/2,0.001)</f>
        <v>1868.0350000000001</v>
      </c>
      <c r="F203" t="s">
        <v>72</v>
      </c>
      <c r="I203" s="2">
        <v>177.357</v>
      </c>
      <c r="J203" s="2">
        <v>1498.067</v>
      </c>
      <c r="K203" s="2" t="s">
        <v>72</v>
      </c>
      <c r="N203" s="2">
        <f>I203-SUM(Parameters!$K$23:$K$25)</f>
        <v>155.75700000000001</v>
      </c>
      <c r="O203" s="2">
        <f>J203-SUM(Parameters!$K$23:$K$25)</f>
        <v>1476.4670000000001</v>
      </c>
      <c r="P203" s="2" t="str">
        <f t="shared" si="1"/>
        <v>VSS</v>
      </c>
      <c r="U203">
        <v>177.357</v>
      </c>
      <c r="V203">
        <v>1498.067</v>
      </c>
      <c r="W203" t="s">
        <v>72</v>
      </c>
      <c r="AE203" s="2"/>
      <c r="AF203" s="2"/>
    </row>
    <row r="204" spans="4:32" x14ac:dyDescent="0.25">
      <c r="D204">
        <f>_xlfn.CEILING.MATH(E8+Parameters!$K$8/2,0.001)</f>
        <v>177.357</v>
      </c>
      <c r="E204">
        <f>_xlfn.CEILING.MATH(B29+Parameters!$K$9/2,0.001)</f>
        <v>1821.789</v>
      </c>
      <c r="F204" t="s">
        <v>72</v>
      </c>
      <c r="I204" s="2">
        <v>177.357</v>
      </c>
      <c r="J204" s="2">
        <v>1451.8209999999999</v>
      </c>
      <c r="K204" s="2" t="s">
        <v>72</v>
      </c>
      <c r="N204" s="2">
        <f>I204-SUM(Parameters!$K$23:$K$25)</f>
        <v>155.75700000000001</v>
      </c>
      <c r="O204" s="2">
        <f>J204-SUM(Parameters!$K$23:$K$25)</f>
        <v>1430.221</v>
      </c>
      <c r="P204" s="2" t="str">
        <f t="shared" si="1"/>
        <v>VSS</v>
      </c>
      <c r="U204">
        <v>177.357</v>
      </c>
      <c r="V204">
        <v>1451.8209999999999</v>
      </c>
      <c r="W204" t="s">
        <v>72</v>
      </c>
      <c r="AE204" s="2"/>
      <c r="AF204" s="2"/>
    </row>
    <row r="205" spans="4:32" x14ac:dyDescent="0.25">
      <c r="D205">
        <f>_xlfn.CEILING.MATH(E8+Parameters!$K$8/2,0.001)</f>
        <v>177.357</v>
      </c>
      <c r="E205">
        <f>_xlfn.CEILING.MATH(B31+Parameters!$K$9/2,0.001)</f>
        <v>1775.5430000000001</v>
      </c>
      <c r="F205" t="s">
        <v>72</v>
      </c>
      <c r="I205" s="2">
        <v>177.357</v>
      </c>
      <c r="J205" s="2">
        <v>1405.575</v>
      </c>
      <c r="K205" s="2" t="s">
        <v>72</v>
      </c>
      <c r="N205" s="2">
        <f>I205-SUM(Parameters!$K$23:$K$25)</f>
        <v>155.75700000000001</v>
      </c>
      <c r="O205" s="2">
        <f>J205-SUM(Parameters!$K$23:$K$25)</f>
        <v>1383.9750000000001</v>
      </c>
      <c r="P205" s="2" t="str">
        <f t="shared" si="1"/>
        <v>VSS</v>
      </c>
      <c r="U205">
        <v>177.357</v>
      </c>
      <c r="V205">
        <v>1405.575</v>
      </c>
      <c r="W205" t="s">
        <v>72</v>
      </c>
      <c r="AE205" s="2"/>
      <c r="AF205" s="2"/>
    </row>
    <row r="206" spans="4:32" x14ac:dyDescent="0.25">
      <c r="D206">
        <f>_xlfn.CEILING.MATH(E8+Parameters!$K$8/2,0.001)</f>
        <v>177.357</v>
      </c>
      <c r="E206">
        <f>_xlfn.CEILING.MATH(B33+Parameters!$K$9/2,0.001)</f>
        <v>1729.297</v>
      </c>
      <c r="F206" t="s">
        <v>72</v>
      </c>
      <c r="I206" s="2">
        <v>177.357</v>
      </c>
      <c r="J206" s="2">
        <v>1359.329</v>
      </c>
      <c r="K206" s="2" t="s">
        <v>72</v>
      </c>
      <c r="N206" s="2">
        <f>I206-SUM(Parameters!$K$23:$K$25)</f>
        <v>155.75700000000001</v>
      </c>
      <c r="O206" s="2">
        <f>J206-SUM(Parameters!$K$23:$K$25)</f>
        <v>1337.729</v>
      </c>
      <c r="P206" s="2" t="str">
        <f t="shared" si="1"/>
        <v>VSS</v>
      </c>
      <c r="U206">
        <v>177.357</v>
      </c>
      <c r="V206">
        <v>1359.329</v>
      </c>
      <c r="W206" t="s">
        <v>72</v>
      </c>
      <c r="AE206" s="2"/>
      <c r="AF206" s="2"/>
    </row>
    <row r="207" spans="4:32" x14ac:dyDescent="0.25">
      <c r="D207">
        <f>_xlfn.CEILING.MATH(E8+Parameters!$K$8/2,0.001)</f>
        <v>177.357</v>
      </c>
      <c r="E207">
        <f>_xlfn.CEILING.MATH(B35+Parameters!$K$9/2,0.001)</f>
        <v>1683.0509999999999</v>
      </c>
      <c r="F207" t="s">
        <v>72</v>
      </c>
      <c r="I207" s="2">
        <v>177.357</v>
      </c>
      <c r="J207" s="2">
        <v>1313.0830000000001</v>
      </c>
      <c r="K207" s="2" t="s">
        <v>72</v>
      </c>
      <c r="N207" s="2">
        <f>I207-SUM(Parameters!$K$23:$K$25)</f>
        <v>155.75700000000001</v>
      </c>
      <c r="O207" s="2">
        <f>J207-SUM(Parameters!$K$23:$K$25)</f>
        <v>1291.4830000000002</v>
      </c>
      <c r="P207" s="2" t="str">
        <f t="shared" si="1"/>
        <v>VSS</v>
      </c>
      <c r="U207">
        <v>177.357</v>
      </c>
      <c r="V207">
        <v>1313.0830000000001</v>
      </c>
      <c r="W207" t="s">
        <v>72</v>
      </c>
      <c r="AE207" s="2"/>
      <c r="AF207" s="2"/>
    </row>
    <row r="208" spans="4:32" x14ac:dyDescent="0.25">
      <c r="D208">
        <f>_xlfn.CEILING.MATH(E8+Parameters!$K$8/2,0.001)</f>
        <v>177.357</v>
      </c>
      <c r="E208">
        <f>_xlfn.CEILING.MATH(B37+Parameters!$K$9/2,0.001)</f>
        <v>1636.8050000000001</v>
      </c>
      <c r="F208" t="s">
        <v>72</v>
      </c>
      <c r="I208" s="2">
        <v>177.357</v>
      </c>
      <c r="J208" s="2">
        <v>1266.837</v>
      </c>
      <c r="K208" s="2" t="s">
        <v>72</v>
      </c>
      <c r="N208" s="2">
        <f>I208-SUM(Parameters!$K$23:$K$25)</f>
        <v>155.75700000000001</v>
      </c>
      <c r="O208" s="2">
        <f>J208-SUM(Parameters!$K$23:$K$25)</f>
        <v>1245.2370000000001</v>
      </c>
      <c r="P208" s="2" t="str">
        <f t="shared" si="1"/>
        <v>VSS</v>
      </c>
      <c r="U208">
        <v>177.357</v>
      </c>
      <c r="V208">
        <v>1266.837</v>
      </c>
      <c r="W208" t="s">
        <v>72</v>
      </c>
      <c r="AE208" s="2"/>
      <c r="AF208" s="2"/>
    </row>
    <row r="209" spans="4:32" x14ac:dyDescent="0.25">
      <c r="D209">
        <f>_xlfn.CEILING.MATH(E8+Parameters!$K$8/2,0.001)</f>
        <v>177.357</v>
      </c>
      <c r="E209">
        <f>_xlfn.CEILING.MATH(B39+Parameters!$K$9/2,0.001)</f>
        <v>1590.559</v>
      </c>
      <c r="F209" t="s">
        <v>72</v>
      </c>
      <c r="I209" s="2">
        <v>177.357</v>
      </c>
      <c r="J209" s="2">
        <v>1220.5909999999999</v>
      </c>
      <c r="K209" s="2" t="s">
        <v>72</v>
      </c>
      <c r="N209" s="2">
        <f>I209-SUM(Parameters!$K$23:$K$25)</f>
        <v>155.75700000000001</v>
      </c>
      <c r="O209" s="2">
        <f>J209-SUM(Parameters!$K$23:$K$25)</f>
        <v>1198.991</v>
      </c>
      <c r="P209" s="2" t="str">
        <f t="shared" si="1"/>
        <v>VSS</v>
      </c>
      <c r="U209">
        <v>177.357</v>
      </c>
      <c r="V209">
        <v>1220.5909999999999</v>
      </c>
      <c r="W209" t="s">
        <v>72</v>
      </c>
      <c r="AE209" s="2"/>
      <c r="AF209" s="2"/>
    </row>
    <row r="210" spans="4:32" x14ac:dyDescent="0.25">
      <c r="D210">
        <f>_xlfn.CEILING.MATH(E8+Parameters!$K$8/2,0.001)</f>
        <v>177.357</v>
      </c>
      <c r="E210">
        <f>_xlfn.CEILING.MATH(B41+Parameters!$K$9/2,0.001)</f>
        <v>1544.3130000000001</v>
      </c>
      <c r="F210" t="s">
        <v>72</v>
      </c>
      <c r="I210" s="2">
        <v>177.357</v>
      </c>
      <c r="J210" s="2">
        <v>1174.345</v>
      </c>
      <c r="K210" s="2" t="s">
        <v>72</v>
      </c>
      <c r="N210" s="2">
        <f>I210-SUM(Parameters!$K$23:$K$25)</f>
        <v>155.75700000000001</v>
      </c>
      <c r="O210" s="2">
        <f>J210-SUM(Parameters!$K$23:$K$25)</f>
        <v>1152.7450000000001</v>
      </c>
      <c r="P210" s="2" t="str">
        <f t="shared" si="1"/>
        <v>VSS</v>
      </c>
      <c r="U210">
        <v>177.357</v>
      </c>
      <c r="V210">
        <v>1174.345</v>
      </c>
      <c r="W210" t="s">
        <v>72</v>
      </c>
      <c r="AE210" s="2"/>
      <c r="AF210" s="2"/>
    </row>
    <row r="211" spans="4:32" x14ac:dyDescent="0.25">
      <c r="D211">
        <f>_xlfn.CEILING.MATH(E8+Parameters!$K$8/2,0.001)</f>
        <v>177.357</v>
      </c>
      <c r="E211">
        <f>_xlfn.CEILING.MATH(B43+Parameters!$K$9/2,0.001)</f>
        <v>1498.067</v>
      </c>
      <c r="F211" t="s">
        <v>72</v>
      </c>
      <c r="I211" s="2">
        <v>177.357</v>
      </c>
      <c r="J211" s="2">
        <v>1128.0989999999999</v>
      </c>
      <c r="K211" s="2" t="s">
        <v>72</v>
      </c>
      <c r="N211" s="2">
        <f>I211-SUM(Parameters!$K$23:$K$25)</f>
        <v>155.75700000000001</v>
      </c>
      <c r="O211" s="2">
        <f>J211-SUM(Parameters!$K$23:$K$25)</f>
        <v>1106.499</v>
      </c>
      <c r="P211" s="2" t="str">
        <f t="shared" si="1"/>
        <v>VSS</v>
      </c>
      <c r="U211">
        <v>177.357</v>
      </c>
      <c r="V211">
        <v>1128.0989999999999</v>
      </c>
      <c r="W211" t="s">
        <v>72</v>
      </c>
      <c r="AE211" s="2"/>
      <c r="AF211" s="2"/>
    </row>
    <row r="212" spans="4:32" x14ac:dyDescent="0.25">
      <c r="D212">
        <f>_xlfn.CEILING.MATH(E8+Parameters!$K$8/2,0.001)</f>
        <v>177.357</v>
      </c>
      <c r="E212">
        <f>_xlfn.CEILING.MATH(B45+Parameters!$K$9/2,0.001)</f>
        <v>1451.8210000000001</v>
      </c>
      <c r="F212" t="s">
        <v>72</v>
      </c>
      <c r="I212" s="2">
        <v>177.357</v>
      </c>
      <c r="J212" s="2">
        <v>1081.8530000000001</v>
      </c>
      <c r="K212" s="2" t="s">
        <v>72</v>
      </c>
      <c r="N212" s="2">
        <f>I212-SUM(Parameters!$K$23:$K$25)</f>
        <v>155.75700000000001</v>
      </c>
      <c r="O212" s="2">
        <f>J212-SUM(Parameters!$K$23:$K$25)</f>
        <v>1060.2530000000002</v>
      </c>
      <c r="P212" s="2" t="str">
        <f t="shared" si="1"/>
        <v>VSS</v>
      </c>
      <c r="U212">
        <v>177.357</v>
      </c>
      <c r="V212">
        <v>1081.8530000000001</v>
      </c>
      <c r="W212" t="s">
        <v>72</v>
      </c>
      <c r="AE212" s="2"/>
      <c r="AF212" s="2"/>
    </row>
    <row r="213" spans="4:32" x14ac:dyDescent="0.25">
      <c r="D213">
        <f>_xlfn.CEILING.MATH(E8+Parameters!$K$8/2,0.001)</f>
        <v>177.357</v>
      </c>
      <c r="E213">
        <f>_xlfn.CEILING.MATH(B47+Parameters!$K$9/2,0.001)</f>
        <v>1405.575</v>
      </c>
      <c r="F213" t="s">
        <v>72</v>
      </c>
      <c r="I213" s="2">
        <v>177.357</v>
      </c>
      <c r="J213" s="2">
        <v>1035.607</v>
      </c>
      <c r="K213" s="2" t="s">
        <v>72</v>
      </c>
      <c r="N213" s="2">
        <f>I213-SUM(Parameters!$K$23:$K$25)</f>
        <v>155.75700000000001</v>
      </c>
      <c r="O213" s="2">
        <f>J213-SUM(Parameters!$K$23:$K$25)</f>
        <v>1014.0069999999999</v>
      </c>
      <c r="P213" s="2" t="str">
        <f t="shared" si="1"/>
        <v>VSS</v>
      </c>
      <c r="U213">
        <v>177.357</v>
      </c>
      <c r="V213">
        <v>1035.607</v>
      </c>
      <c r="W213" t="s">
        <v>72</v>
      </c>
      <c r="AE213" s="2"/>
      <c r="AF213" s="2"/>
    </row>
    <row r="214" spans="4:32" x14ac:dyDescent="0.25">
      <c r="D214">
        <f>_xlfn.CEILING.MATH(E8+Parameters!$K$8/2,0.001)</f>
        <v>177.357</v>
      </c>
      <c r="E214">
        <f>_xlfn.CEILING.MATH(B49+Parameters!$K$9/2,0.001)</f>
        <v>1359.329</v>
      </c>
      <c r="F214" t="s">
        <v>72</v>
      </c>
      <c r="I214" s="2">
        <v>177.357</v>
      </c>
      <c r="J214" s="2">
        <v>989.36099999999999</v>
      </c>
      <c r="K214" s="2" t="s">
        <v>72</v>
      </c>
      <c r="N214" s="2">
        <f>I214-SUM(Parameters!$K$23:$K$25)</f>
        <v>155.75700000000001</v>
      </c>
      <c r="O214" s="2">
        <f>J214-SUM(Parameters!$K$23:$K$25)</f>
        <v>967.76099999999997</v>
      </c>
      <c r="P214" s="2" t="str">
        <f t="shared" si="1"/>
        <v>VSS</v>
      </c>
      <c r="U214">
        <v>177.357</v>
      </c>
      <c r="V214">
        <v>989.36099999999999</v>
      </c>
      <c r="W214" t="s">
        <v>72</v>
      </c>
      <c r="AE214" s="2"/>
      <c r="AF214" s="2"/>
    </row>
    <row r="215" spans="4:32" x14ac:dyDescent="0.25">
      <c r="D215">
        <f>_xlfn.CEILING.MATH(E8+Parameters!$K$8/2,0.001)</f>
        <v>177.357</v>
      </c>
      <c r="E215">
        <f>_xlfn.CEILING.MATH(B51+Parameters!$K$9/2,0.001)</f>
        <v>1313.0830000000001</v>
      </c>
      <c r="F215" t="s">
        <v>72</v>
      </c>
      <c r="I215" s="2">
        <v>177.357</v>
      </c>
      <c r="J215" s="2">
        <v>943.11500000000001</v>
      </c>
      <c r="K215" s="2" t="s">
        <v>72</v>
      </c>
      <c r="N215" s="2">
        <f>I215-SUM(Parameters!$K$23:$K$25)</f>
        <v>155.75700000000001</v>
      </c>
      <c r="O215" s="2">
        <f>J215-SUM(Parameters!$K$23:$K$25)</f>
        <v>921.51499999999999</v>
      </c>
      <c r="P215" s="2" t="str">
        <f t="shared" si="1"/>
        <v>VSS</v>
      </c>
      <c r="U215">
        <v>177.357</v>
      </c>
      <c r="V215">
        <v>943.11500000000001</v>
      </c>
      <c r="W215" t="s">
        <v>72</v>
      </c>
      <c r="AE215" s="2"/>
      <c r="AF215" s="2"/>
    </row>
    <row r="216" spans="4:32" x14ac:dyDescent="0.25">
      <c r="D216">
        <f>_xlfn.CEILING.MATH(E8+Parameters!$K$8/2,0.001)</f>
        <v>177.357</v>
      </c>
      <c r="E216">
        <f>_xlfn.CEILING.MATH(B53+Parameters!$K$9/2,0.001)</f>
        <v>1266.837</v>
      </c>
      <c r="F216" t="s">
        <v>72</v>
      </c>
      <c r="I216" s="2">
        <v>177.357</v>
      </c>
      <c r="J216" s="2">
        <v>896.86900000000003</v>
      </c>
      <c r="K216" s="2" t="s">
        <v>72</v>
      </c>
      <c r="N216" s="2">
        <f>I216-SUM(Parameters!$K$23:$K$25)</f>
        <v>155.75700000000001</v>
      </c>
      <c r="O216" s="2">
        <f>J216-SUM(Parameters!$K$23:$K$25)</f>
        <v>875.26900000000001</v>
      </c>
      <c r="P216" s="2" t="str">
        <f t="shared" si="1"/>
        <v>VSS</v>
      </c>
      <c r="U216">
        <v>177.357</v>
      </c>
      <c r="V216">
        <v>896.86900000000003</v>
      </c>
      <c r="W216" t="s">
        <v>72</v>
      </c>
      <c r="AE216" s="2"/>
      <c r="AF216" s="2"/>
    </row>
    <row r="217" spans="4:32" x14ac:dyDescent="0.25">
      <c r="D217">
        <f>_xlfn.CEILING.MATH(E8+Parameters!$K$8/2,0.001)</f>
        <v>177.357</v>
      </c>
      <c r="E217">
        <f>_xlfn.CEILING.MATH(B55+Parameters!$K$9/2,0.001)</f>
        <v>1220.5910000000001</v>
      </c>
      <c r="F217" t="s">
        <v>72</v>
      </c>
      <c r="I217" s="2">
        <v>177.357</v>
      </c>
      <c r="J217" s="2">
        <v>850.62300000000005</v>
      </c>
      <c r="K217" s="2" t="s">
        <v>72</v>
      </c>
      <c r="N217" s="2">
        <f>I217-SUM(Parameters!$K$23:$K$25)</f>
        <v>155.75700000000001</v>
      </c>
      <c r="O217" s="2">
        <f>J217-SUM(Parameters!$K$23:$K$25)</f>
        <v>829.02300000000002</v>
      </c>
      <c r="P217" s="2" t="str">
        <f t="shared" si="1"/>
        <v>VSS</v>
      </c>
      <c r="U217">
        <v>177.357</v>
      </c>
      <c r="V217">
        <v>850.62300000000005</v>
      </c>
      <c r="W217" t="s">
        <v>72</v>
      </c>
      <c r="AE217" s="2"/>
      <c r="AF217" s="2"/>
    </row>
    <row r="218" spans="4:32" x14ac:dyDescent="0.25">
      <c r="D218">
        <f>_xlfn.CEILING.MATH(E8+Parameters!$K$8/2,0.001)</f>
        <v>177.357</v>
      </c>
      <c r="E218">
        <f>_xlfn.CEILING.MATH(B57+Parameters!$K$9/2,0.001)</f>
        <v>1174.345</v>
      </c>
      <c r="F218" t="s">
        <v>72</v>
      </c>
      <c r="I218" s="2">
        <v>177.357</v>
      </c>
      <c r="J218" s="2">
        <v>804.37699999999995</v>
      </c>
      <c r="K218" s="2" t="s">
        <v>72</v>
      </c>
      <c r="N218" s="2">
        <f>I218-SUM(Parameters!$K$23:$K$25)</f>
        <v>155.75700000000001</v>
      </c>
      <c r="O218" s="2">
        <f>J218-SUM(Parameters!$K$23:$K$25)</f>
        <v>782.77699999999993</v>
      </c>
      <c r="P218" s="2" t="str">
        <f t="shared" si="1"/>
        <v>VSS</v>
      </c>
      <c r="U218">
        <v>177.357</v>
      </c>
      <c r="V218">
        <v>804.37700000000007</v>
      </c>
      <c r="W218" t="s">
        <v>72</v>
      </c>
      <c r="AE218" s="2"/>
      <c r="AF218" s="2"/>
    </row>
    <row r="219" spans="4:32" x14ac:dyDescent="0.25">
      <c r="D219">
        <f>_xlfn.CEILING.MATH(E8+Parameters!$K$8/2,0.001)</f>
        <v>177.357</v>
      </c>
      <c r="E219">
        <f>_xlfn.CEILING.MATH(B59+Parameters!$K$9/2,0.001)</f>
        <v>1128.0989999999999</v>
      </c>
      <c r="F219" t="s">
        <v>72</v>
      </c>
      <c r="I219" s="2">
        <v>177.357</v>
      </c>
      <c r="J219" s="2">
        <v>758.13099999999997</v>
      </c>
      <c r="K219" s="2" t="s">
        <v>72</v>
      </c>
      <c r="N219" s="2">
        <f>I219-SUM(Parameters!$K$23:$K$25)</f>
        <v>155.75700000000001</v>
      </c>
      <c r="O219" s="2">
        <f>J219-SUM(Parameters!$K$23:$K$25)</f>
        <v>736.53099999999995</v>
      </c>
      <c r="P219" s="2" t="str">
        <f t="shared" si="1"/>
        <v>VSS</v>
      </c>
      <c r="U219">
        <v>177.357</v>
      </c>
      <c r="V219">
        <v>758.13099999999997</v>
      </c>
      <c r="W219" t="s">
        <v>72</v>
      </c>
      <c r="AE219" s="2"/>
      <c r="AF219" s="2"/>
    </row>
    <row r="220" spans="4:32" x14ac:dyDescent="0.25">
      <c r="D220">
        <f>_xlfn.CEILING.MATH(E8+Parameters!$K$8/2,0.001)</f>
        <v>177.357</v>
      </c>
      <c r="E220">
        <f>_xlfn.CEILING.MATH(B61+Parameters!$K$9/2,0.001)</f>
        <v>1081.8530000000001</v>
      </c>
      <c r="F220" t="s">
        <v>72</v>
      </c>
      <c r="I220" s="2">
        <v>177.357</v>
      </c>
      <c r="J220" s="2">
        <v>711.88499999999999</v>
      </c>
      <c r="K220" s="2" t="s">
        <v>72</v>
      </c>
      <c r="N220" s="2">
        <f>I220-SUM(Parameters!$K$23:$K$25)</f>
        <v>155.75700000000001</v>
      </c>
      <c r="O220" s="2">
        <f>J220-SUM(Parameters!$K$23:$K$25)</f>
        <v>690.28499999999997</v>
      </c>
      <c r="P220" s="2" t="str">
        <f t="shared" si="1"/>
        <v>VSS</v>
      </c>
      <c r="U220">
        <v>177.357</v>
      </c>
      <c r="V220">
        <v>711.88499999999999</v>
      </c>
      <c r="W220" t="s">
        <v>72</v>
      </c>
      <c r="AE220" s="2"/>
      <c r="AF220" s="2"/>
    </row>
    <row r="221" spans="4:32" x14ac:dyDescent="0.25">
      <c r="D221">
        <f>_xlfn.CEILING.MATH(E8+Parameters!$K$8/2,0.001)</f>
        <v>177.357</v>
      </c>
      <c r="E221">
        <f>_xlfn.CEILING.MATH(B63+Parameters!$K$9/2,0.001)</f>
        <v>1035.607</v>
      </c>
      <c r="F221" t="s">
        <v>72</v>
      </c>
      <c r="I221" s="2">
        <v>177.357</v>
      </c>
      <c r="J221" s="2">
        <v>665.63900000000001</v>
      </c>
      <c r="K221" s="2" t="s">
        <v>72</v>
      </c>
      <c r="N221" s="2">
        <f>I221-SUM(Parameters!$K$23:$K$25)</f>
        <v>155.75700000000001</v>
      </c>
      <c r="O221" s="2">
        <f>J221-SUM(Parameters!$K$23:$K$25)</f>
        <v>644.03899999999999</v>
      </c>
      <c r="P221" s="2" t="str">
        <f t="shared" si="1"/>
        <v>VSS</v>
      </c>
      <c r="U221">
        <v>177.357</v>
      </c>
      <c r="V221">
        <v>665.63900000000001</v>
      </c>
      <c r="W221" t="s">
        <v>72</v>
      </c>
      <c r="AE221" s="2"/>
      <c r="AF221" s="2"/>
    </row>
    <row r="222" spans="4:32" x14ac:dyDescent="0.25">
      <c r="D222">
        <f>_xlfn.CEILING.MATH(E8+Parameters!$K$8/2,0.001)</f>
        <v>177.357</v>
      </c>
      <c r="E222">
        <f>_xlfn.CEILING.MATH(B65+Parameters!$K$9/2,0.001)</f>
        <v>989.36099999999999</v>
      </c>
      <c r="F222" t="s">
        <v>72</v>
      </c>
      <c r="I222" s="2">
        <v>177.357</v>
      </c>
      <c r="J222" s="2">
        <v>619.39300000000003</v>
      </c>
      <c r="K222" s="2" t="s">
        <v>72</v>
      </c>
      <c r="N222" s="2">
        <f>I222-SUM(Parameters!$K$23:$K$25)</f>
        <v>155.75700000000001</v>
      </c>
      <c r="O222" s="2">
        <f>J222-SUM(Parameters!$K$23:$K$25)</f>
        <v>597.79300000000001</v>
      </c>
      <c r="P222" s="2" t="str">
        <f t="shared" si="1"/>
        <v>VSS</v>
      </c>
      <c r="U222">
        <v>177.357</v>
      </c>
      <c r="V222">
        <v>619.39300000000003</v>
      </c>
      <c r="W222" t="s">
        <v>72</v>
      </c>
      <c r="AE222" s="2"/>
      <c r="AF222" s="2"/>
    </row>
    <row r="223" spans="4:32" x14ac:dyDescent="0.25">
      <c r="D223">
        <f>_xlfn.CEILING.MATH(E8+Parameters!$K$8/2,0.001)</f>
        <v>177.357</v>
      </c>
      <c r="E223">
        <f>_xlfn.CEILING.MATH(B67+Parameters!$K$9/2,0.001)</f>
        <v>943.11500000000001</v>
      </c>
      <c r="F223" t="s">
        <v>72</v>
      </c>
      <c r="I223" s="2">
        <v>177.357</v>
      </c>
      <c r="J223" s="2">
        <v>573.14700000000005</v>
      </c>
      <c r="K223" s="2" t="s">
        <v>72</v>
      </c>
      <c r="N223" s="2">
        <f>I223-SUM(Parameters!$K$23:$K$25)</f>
        <v>155.75700000000001</v>
      </c>
      <c r="O223" s="2">
        <f>J223-SUM(Parameters!$K$23:$K$25)</f>
        <v>551.54700000000003</v>
      </c>
      <c r="P223" s="2" t="str">
        <f t="shared" si="1"/>
        <v>VSS</v>
      </c>
      <c r="U223">
        <v>177.357</v>
      </c>
      <c r="V223">
        <v>573.14700000000005</v>
      </c>
      <c r="W223" t="s">
        <v>72</v>
      </c>
      <c r="AE223" s="2"/>
      <c r="AF223" s="2"/>
    </row>
    <row r="224" spans="4:32" x14ac:dyDescent="0.25">
      <c r="D224">
        <f>_xlfn.CEILING.MATH(E8+Parameters!$K$8/2,0.001)</f>
        <v>177.357</v>
      </c>
      <c r="E224">
        <f>_xlfn.CEILING.MATH(B69+Parameters!$K$9/2,0.001)</f>
        <v>896.86900000000003</v>
      </c>
      <c r="F224" t="s">
        <v>72</v>
      </c>
      <c r="I224" s="2">
        <v>177.357</v>
      </c>
      <c r="J224" s="2">
        <v>526.90099999999995</v>
      </c>
      <c r="K224" s="2" t="s">
        <v>72</v>
      </c>
      <c r="N224" s="2">
        <f>I224-SUM(Parameters!$K$23:$K$25)</f>
        <v>155.75700000000001</v>
      </c>
      <c r="O224" s="2">
        <f>J224-SUM(Parameters!$K$23:$K$25)</f>
        <v>505.30099999999993</v>
      </c>
      <c r="P224" s="2" t="str">
        <f t="shared" si="1"/>
        <v>VSS</v>
      </c>
      <c r="U224">
        <v>177.357</v>
      </c>
      <c r="V224">
        <v>526.90100000000007</v>
      </c>
      <c r="W224" t="s">
        <v>72</v>
      </c>
      <c r="AE224" s="2"/>
      <c r="AF224" s="2"/>
    </row>
    <row r="225" spans="4:32" x14ac:dyDescent="0.25">
      <c r="D225">
        <f>_xlfn.CEILING.MATH(E8+Parameters!$K$8/2,0.001)</f>
        <v>177.357</v>
      </c>
      <c r="E225">
        <f>_xlfn.CEILING.MATH(B71+Parameters!$K$9/2,0.001)</f>
        <v>850.62300000000005</v>
      </c>
      <c r="F225" t="s">
        <v>72</v>
      </c>
      <c r="I225" s="2">
        <v>177.357</v>
      </c>
      <c r="J225" s="2">
        <v>480.65499999999997</v>
      </c>
      <c r="K225" s="2" t="s">
        <v>72</v>
      </c>
      <c r="N225" s="2">
        <f>I225-SUM(Parameters!$K$23:$K$25)</f>
        <v>155.75700000000001</v>
      </c>
      <c r="O225" s="2">
        <f>J225-SUM(Parameters!$K$23:$K$25)</f>
        <v>459.05499999999995</v>
      </c>
      <c r="P225" s="2" t="str">
        <f t="shared" si="1"/>
        <v>VSS</v>
      </c>
      <c r="U225">
        <v>177.357</v>
      </c>
      <c r="V225">
        <v>480.65499999999997</v>
      </c>
      <c r="W225" t="s">
        <v>72</v>
      </c>
      <c r="AE225" s="2"/>
      <c r="AF225" s="2"/>
    </row>
    <row r="226" spans="4:32" x14ac:dyDescent="0.25">
      <c r="D226">
        <f>_xlfn.CEILING.MATH(E8+Parameters!$K$8/2,0.001)</f>
        <v>177.357</v>
      </c>
      <c r="E226">
        <f>_xlfn.CEILING.MATH(B73+Parameters!$K$9/2,0.001)</f>
        <v>804.37700000000007</v>
      </c>
      <c r="F226" t="s">
        <v>72</v>
      </c>
      <c r="I226" s="2">
        <v>177.357</v>
      </c>
      <c r="J226" s="2">
        <v>434.40899999999999</v>
      </c>
      <c r="K226" s="2" t="s">
        <v>72</v>
      </c>
      <c r="N226" s="2">
        <f>I226-SUM(Parameters!$K$23:$K$25)</f>
        <v>155.75700000000001</v>
      </c>
      <c r="O226" s="2">
        <f>J226-SUM(Parameters!$K$23:$K$25)</f>
        <v>412.80899999999997</v>
      </c>
      <c r="P226" s="2" t="str">
        <f t="shared" si="1"/>
        <v>VSS</v>
      </c>
      <c r="U226">
        <v>177.357</v>
      </c>
      <c r="V226">
        <v>434.40899999999999</v>
      </c>
      <c r="W226" t="s">
        <v>72</v>
      </c>
      <c r="AE226" s="2"/>
      <c r="AF226" s="2"/>
    </row>
    <row r="227" spans="4:32" x14ac:dyDescent="0.25">
      <c r="D227">
        <f>_xlfn.CEILING.MATH(E8+Parameters!$K$8/2,0.001)</f>
        <v>177.357</v>
      </c>
      <c r="E227">
        <f>_xlfn.CEILING.MATH(B75+Parameters!$K$9/2,0.001)</f>
        <v>758.13099999999997</v>
      </c>
      <c r="F227" t="s">
        <v>72</v>
      </c>
      <c r="I227" s="2">
        <v>177.357</v>
      </c>
      <c r="J227" s="2">
        <v>388.16300000000001</v>
      </c>
      <c r="K227" s="2" t="s">
        <v>72</v>
      </c>
      <c r="N227" s="2">
        <f>I227-SUM(Parameters!$K$23:$K$25)</f>
        <v>155.75700000000001</v>
      </c>
      <c r="O227" s="2">
        <f>J227-SUM(Parameters!$K$23:$K$25)</f>
        <v>366.56299999999999</v>
      </c>
      <c r="P227" s="2" t="str">
        <f t="shared" si="1"/>
        <v>VSS</v>
      </c>
      <c r="U227">
        <v>177.357</v>
      </c>
      <c r="V227">
        <v>388.16300000000001</v>
      </c>
      <c r="W227" t="s">
        <v>72</v>
      </c>
      <c r="AE227" s="2"/>
      <c r="AF227" s="2"/>
    </row>
    <row r="228" spans="4:32" x14ac:dyDescent="0.25">
      <c r="D228">
        <f>_xlfn.CEILING.MATH(E8+Parameters!$K$8/2,0.001)</f>
        <v>177.357</v>
      </c>
      <c r="E228">
        <f>_xlfn.CEILING.MATH(B77+Parameters!$K$9/2,0.001)</f>
        <v>711.88499999999999</v>
      </c>
      <c r="F228" t="s">
        <v>72</v>
      </c>
      <c r="I228" s="2">
        <v>177.357</v>
      </c>
      <c r="J228" s="2">
        <v>341.91699999999997</v>
      </c>
      <c r="K228" s="2" t="s">
        <v>72</v>
      </c>
      <c r="N228" s="2">
        <f>I228-SUM(Parameters!$K$23:$K$25)</f>
        <v>155.75700000000001</v>
      </c>
      <c r="O228" s="2">
        <f>J228-SUM(Parameters!$K$23:$K$25)</f>
        <v>320.31699999999995</v>
      </c>
      <c r="P228" s="2" t="str">
        <f t="shared" si="1"/>
        <v>VSS</v>
      </c>
      <c r="U228">
        <v>177.357</v>
      </c>
      <c r="V228">
        <v>341.91699999999997</v>
      </c>
      <c r="W228" t="s">
        <v>72</v>
      </c>
      <c r="AE228" s="2"/>
      <c r="AF228" s="2"/>
    </row>
    <row r="229" spans="4:32" x14ac:dyDescent="0.25">
      <c r="D229">
        <f>_xlfn.CEILING.MATH(E8+Parameters!$K$8/2,0.001)</f>
        <v>177.357</v>
      </c>
      <c r="E229">
        <f>_xlfn.CEILING.MATH(B79+Parameters!$K$9/2,0.001)</f>
        <v>665.63900000000001</v>
      </c>
      <c r="F229" t="s">
        <v>72</v>
      </c>
      <c r="I229" s="2">
        <v>217.03100000000001</v>
      </c>
      <c r="J229" s="2">
        <v>2214.88</v>
      </c>
      <c r="K229" s="2" t="s">
        <v>72</v>
      </c>
      <c r="N229" s="2">
        <f>I229-SUM(Parameters!$K$23:$K$25)</f>
        <v>195.43100000000001</v>
      </c>
      <c r="O229" s="2">
        <f>J229-SUM(Parameters!$K$23:$K$25)</f>
        <v>2193.2800000000002</v>
      </c>
      <c r="P229" s="2" t="str">
        <f t="shared" si="1"/>
        <v>VSS</v>
      </c>
      <c r="U229">
        <v>217.03100000000001</v>
      </c>
      <c r="V229">
        <v>2214.88</v>
      </c>
      <c r="W229" t="s">
        <v>72</v>
      </c>
      <c r="AE229" s="2"/>
      <c r="AF229" s="2"/>
    </row>
    <row r="230" spans="4:32" x14ac:dyDescent="0.25">
      <c r="D230">
        <f>_xlfn.CEILING.MATH(E8+Parameters!$K$8/2,0.001)</f>
        <v>177.357</v>
      </c>
      <c r="E230">
        <f>_xlfn.CEILING.MATH(B81+Parameters!$K$9/2,0.001)</f>
        <v>619.39300000000003</v>
      </c>
      <c r="F230" t="s">
        <v>72</v>
      </c>
      <c r="I230" s="2">
        <v>217.03100000000001</v>
      </c>
      <c r="J230" s="2">
        <v>2168.634</v>
      </c>
      <c r="K230" s="2" t="s">
        <v>72</v>
      </c>
      <c r="N230" s="2">
        <f>I230-SUM(Parameters!$K$23:$K$25)</f>
        <v>195.43100000000001</v>
      </c>
      <c r="O230" s="2">
        <f>J230-SUM(Parameters!$K$23:$K$25)</f>
        <v>2147.0340000000001</v>
      </c>
      <c r="P230" s="2" t="str">
        <f t="shared" si="1"/>
        <v>VSS</v>
      </c>
      <c r="U230">
        <v>217.03100000000001</v>
      </c>
      <c r="V230">
        <v>2168.634</v>
      </c>
      <c r="W230" t="s">
        <v>72</v>
      </c>
      <c r="AE230" s="2"/>
      <c r="AF230" s="2"/>
    </row>
    <row r="231" spans="4:32" x14ac:dyDescent="0.25">
      <c r="D231">
        <f>_xlfn.CEILING.MATH(E8+Parameters!$K$8/2,0.001)</f>
        <v>177.357</v>
      </c>
      <c r="E231">
        <f>_xlfn.CEILING.MATH(B83+Parameters!$K$9/2,0.001)</f>
        <v>573.14700000000005</v>
      </c>
      <c r="F231" t="s">
        <v>72</v>
      </c>
      <c r="I231" s="2">
        <v>217.03100000000001</v>
      </c>
      <c r="J231" s="2">
        <v>2122.3879999999999</v>
      </c>
      <c r="K231" s="2" t="s">
        <v>72</v>
      </c>
      <c r="N231" s="2">
        <f>I231-SUM(Parameters!$K$23:$K$25)</f>
        <v>195.43100000000001</v>
      </c>
      <c r="O231" s="2">
        <f>J231-SUM(Parameters!$K$23:$K$25)</f>
        <v>2100.788</v>
      </c>
      <c r="P231" s="2" t="str">
        <f t="shared" si="1"/>
        <v>VSS</v>
      </c>
      <c r="U231">
        <v>217.03100000000001</v>
      </c>
      <c r="V231">
        <v>2122.3879999999999</v>
      </c>
      <c r="W231" t="s">
        <v>72</v>
      </c>
      <c r="AE231" s="2"/>
      <c r="AF231" s="2"/>
    </row>
    <row r="232" spans="4:32" x14ac:dyDescent="0.25">
      <c r="D232">
        <f>_xlfn.CEILING.MATH(E8+Parameters!$K$8/2,0.001)</f>
        <v>177.357</v>
      </c>
      <c r="E232">
        <f>_xlfn.CEILING.MATH(B85+Parameters!$K$9/2,0.001)</f>
        <v>526.90100000000007</v>
      </c>
      <c r="F232" t="s">
        <v>72</v>
      </c>
      <c r="I232" s="2">
        <v>217.03100000000001</v>
      </c>
      <c r="J232" s="2">
        <v>2076.1419999999998</v>
      </c>
      <c r="K232" s="2" t="s">
        <v>72</v>
      </c>
      <c r="N232" s="2">
        <f>I232-SUM(Parameters!$K$23:$K$25)</f>
        <v>195.43100000000001</v>
      </c>
      <c r="O232" s="2">
        <f>J232-SUM(Parameters!$K$23:$K$25)</f>
        <v>2054.5419999999999</v>
      </c>
      <c r="P232" s="2" t="str">
        <f t="shared" si="1"/>
        <v>VSS</v>
      </c>
      <c r="U232">
        <v>217.03100000000001</v>
      </c>
      <c r="V232">
        <v>2076.1419999999998</v>
      </c>
      <c r="W232" t="s">
        <v>72</v>
      </c>
      <c r="AE232" s="2"/>
      <c r="AF232" s="2"/>
    </row>
    <row r="233" spans="4:32" x14ac:dyDescent="0.25">
      <c r="D233">
        <f>_xlfn.CEILING.MATH(E8+Parameters!$K$8/2,0.001)</f>
        <v>177.357</v>
      </c>
      <c r="E233">
        <f>_xlfn.CEILING.MATH(B87+Parameters!$K$9/2,0.001)</f>
        <v>480.65500000000003</v>
      </c>
      <c r="F233" t="s">
        <v>72</v>
      </c>
      <c r="I233" s="2">
        <v>217.03100000000001</v>
      </c>
      <c r="J233" s="2">
        <v>2029.896</v>
      </c>
      <c r="K233" s="2" t="s">
        <v>72</v>
      </c>
      <c r="N233" s="2">
        <f>I233-SUM(Parameters!$K$23:$K$25)</f>
        <v>195.43100000000001</v>
      </c>
      <c r="O233" s="2">
        <f>J233-SUM(Parameters!$K$23:$K$25)</f>
        <v>2008.296</v>
      </c>
      <c r="P233" s="2" t="str">
        <f t="shared" si="1"/>
        <v>VSS</v>
      </c>
      <c r="U233">
        <v>217.03100000000001</v>
      </c>
      <c r="V233">
        <v>2029.896</v>
      </c>
      <c r="W233" t="s">
        <v>72</v>
      </c>
      <c r="AE233" s="2"/>
      <c r="AF233" s="2"/>
    </row>
    <row r="234" spans="4:32" x14ac:dyDescent="0.25">
      <c r="D234">
        <f>_xlfn.CEILING.MATH(E8+Parameters!$K$8/2,0.001)</f>
        <v>177.357</v>
      </c>
      <c r="E234">
        <f>_xlfn.CEILING.MATH(B89+Parameters!$K$9/2,0.001)</f>
        <v>434.40899999999999</v>
      </c>
      <c r="F234" t="s">
        <v>72</v>
      </c>
      <c r="I234" s="2">
        <v>217.03100000000001</v>
      </c>
      <c r="J234" s="2">
        <v>1983.65</v>
      </c>
      <c r="K234" s="2" t="s">
        <v>72</v>
      </c>
      <c r="N234" s="2">
        <f>I234-SUM(Parameters!$K$23:$K$25)</f>
        <v>195.43100000000001</v>
      </c>
      <c r="O234" s="2">
        <f>J234-SUM(Parameters!$K$23:$K$25)</f>
        <v>1962.0500000000002</v>
      </c>
      <c r="P234" s="2" t="str">
        <f t="shared" si="1"/>
        <v>VSS</v>
      </c>
      <c r="U234">
        <v>217.03100000000001</v>
      </c>
      <c r="V234">
        <v>1983.65</v>
      </c>
      <c r="W234" t="s">
        <v>72</v>
      </c>
      <c r="AE234" s="2"/>
      <c r="AF234" s="2"/>
    </row>
    <row r="235" spans="4:32" x14ac:dyDescent="0.25">
      <c r="D235">
        <f>_xlfn.CEILING.MATH(E8+Parameters!$K$8/2,0.001)</f>
        <v>177.357</v>
      </c>
      <c r="E235">
        <f>_xlfn.CEILING.MATH(B91+Parameters!$K$9/2,0.001)</f>
        <v>388.16300000000001</v>
      </c>
      <c r="F235" t="s">
        <v>72</v>
      </c>
      <c r="I235" s="2">
        <v>217.03100000000001</v>
      </c>
      <c r="J235" s="2">
        <v>1937.404</v>
      </c>
      <c r="K235" s="2" t="s">
        <v>72</v>
      </c>
      <c r="N235" s="2">
        <f>I235-SUM(Parameters!$K$23:$K$25)</f>
        <v>195.43100000000001</v>
      </c>
      <c r="O235" s="2">
        <f>J235-SUM(Parameters!$K$23:$K$25)</f>
        <v>1915.8040000000001</v>
      </c>
      <c r="P235" s="2" t="str">
        <f t="shared" si="1"/>
        <v>VSS</v>
      </c>
      <c r="U235">
        <v>217.03100000000001</v>
      </c>
      <c r="V235">
        <v>1937.404</v>
      </c>
      <c r="W235" t="s">
        <v>72</v>
      </c>
      <c r="AE235" s="2"/>
      <c r="AF235" s="2"/>
    </row>
    <row r="236" spans="4:32" x14ac:dyDescent="0.25">
      <c r="D236">
        <f>_xlfn.CEILING.MATH(E8+Parameters!$K$8/2,0.001)</f>
        <v>177.357</v>
      </c>
      <c r="E236">
        <f>_xlfn.CEILING.MATH(B93+Parameters!$K$9/2,0.001)</f>
        <v>341.91700000000003</v>
      </c>
      <c r="F236" t="s">
        <v>72</v>
      </c>
      <c r="I236" s="2">
        <v>217.03100000000001</v>
      </c>
      <c r="J236" s="2">
        <v>1891.1579999999999</v>
      </c>
      <c r="K236" s="2" t="s">
        <v>72</v>
      </c>
      <c r="N236" s="2">
        <f>I236-SUM(Parameters!$K$23:$K$25)</f>
        <v>195.43100000000001</v>
      </c>
      <c r="O236" s="2">
        <f>J236-SUM(Parameters!$K$23:$K$25)</f>
        <v>1869.558</v>
      </c>
      <c r="P236" s="2" t="str">
        <f t="shared" si="1"/>
        <v>VSS</v>
      </c>
      <c r="U236">
        <v>217.03100000000001</v>
      </c>
      <c r="V236">
        <v>1891.1579999999999</v>
      </c>
      <c r="W236" t="s">
        <v>72</v>
      </c>
      <c r="AE236" s="2"/>
      <c r="AF236" s="2"/>
    </row>
    <row r="237" spans="4:32" x14ac:dyDescent="0.25">
      <c r="D237">
        <f>_xlfn.CEILING.MATH(F8+Parameters!$K$8/2,0.001)</f>
        <v>217.03100000000001</v>
      </c>
      <c r="E237">
        <f>_xlfn.CEILING.MATH(B12+Parameters!$K$9/2,0.001)</f>
        <v>2214.88</v>
      </c>
      <c r="F237" t="s">
        <v>72</v>
      </c>
      <c r="I237" s="2">
        <v>217.03100000000001</v>
      </c>
      <c r="J237" s="2">
        <v>1844.912</v>
      </c>
      <c r="K237" s="2" t="s">
        <v>72</v>
      </c>
      <c r="N237" s="2">
        <f>I237-SUM(Parameters!$K$23:$K$25)</f>
        <v>195.43100000000001</v>
      </c>
      <c r="O237" s="2">
        <f>J237-SUM(Parameters!$K$23:$K$25)</f>
        <v>1823.3120000000001</v>
      </c>
      <c r="P237" s="2" t="str">
        <f t="shared" si="1"/>
        <v>VSS</v>
      </c>
      <c r="U237">
        <v>217.03100000000001</v>
      </c>
      <c r="V237">
        <v>1844.912</v>
      </c>
      <c r="W237" t="s">
        <v>72</v>
      </c>
      <c r="AE237" s="2"/>
      <c r="AF237" s="2"/>
    </row>
    <row r="238" spans="4:32" x14ac:dyDescent="0.25">
      <c r="D238">
        <f>_xlfn.CEILING.MATH(F8+Parameters!$K$8/2,0.001)</f>
        <v>217.03100000000001</v>
      </c>
      <c r="E238">
        <f>_xlfn.CEILING.MATH(B14+Parameters!$K$9/2,0.001)</f>
        <v>2168.634</v>
      </c>
      <c r="F238" t="s">
        <v>72</v>
      </c>
      <c r="I238" s="2">
        <v>217.03100000000001</v>
      </c>
      <c r="J238" s="2">
        <v>1798.6659999999999</v>
      </c>
      <c r="K238" s="2" t="s">
        <v>72</v>
      </c>
      <c r="N238" s="2">
        <f>I238-SUM(Parameters!$K$23:$K$25)</f>
        <v>195.43100000000001</v>
      </c>
      <c r="O238" s="2">
        <f>J238-SUM(Parameters!$K$23:$K$25)</f>
        <v>1777.066</v>
      </c>
      <c r="P238" s="2" t="str">
        <f t="shared" si="1"/>
        <v>VSS</v>
      </c>
      <c r="U238">
        <v>217.03100000000001</v>
      </c>
      <c r="V238">
        <v>1798.6659999999999</v>
      </c>
      <c r="W238" t="s">
        <v>72</v>
      </c>
      <c r="AE238" s="2"/>
      <c r="AF238" s="2"/>
    </row>
    <row r="239" spans="4:32" x14ac:dyDescent="0.25">
      <c r="D239">
        <f>_xlfn.CEILING.MATH(F8+Parameters!$K$8/2,0.001)</f>
        <v>217.03100000000001</v>
      </c>
      <c r="E239">
        <f>_xlfn.CEILING.MATH(B16+Parameters!$K$9/2,0.001)</f>
        <v>2122.3879999999999</v>
      </c>
      <c r="F239" t="s">
        <v>72</v>
      </c>
      <c r="I239" s="2">
        <v>217.03100000000001</v>
      </c>
      <c r="J239" s="2">
        <v>1752.42</v>
      </c>
      <c r="K239" s="2" t="s">
        <v>72</v>
      </c>
      <c r="N239" s="2">
        <f>I239-SUM(Parameters!$K$23:$K$25)</f>
        <v>195.43100000000001</v>
      </c>
      <c r="O239" s="2">
        <f>J239-SUM(Parameters!$K$23:$K$25)</f>
        <v>1730.8200000000002</v>
      </c>
      <c r="P239" s="2" t="str">
        <f t="shared" si="1"/>
        <v>VSS</v>
      </c>
      <c r="U239">
        <v>217.03100000000001</v>
      </c>
      <c r="V239">
        <v>1752.42</v>
      </c>
      <c r="W239" t="s">
        <v>72</v>
      </c>
      <c r="AE239" s="2"/>
      <c r="AF239" s="2"/>
    </row>
    <row r="240" spans="4:32" x14ac:dyDescent="0.25">
      <c r="D240">
        <f>_xlfn.CEILING.MATH(F8+Parameters!$K$8/2,0.001)</f>
        <v>217.03100000000001</v>
      </c>
      <c r="E240">
        <f>_xlfn.CEILING.MATH(B18+Parameters!$K$9/2,0.001)</f>
        <v>2076.1419999999998</v>
      </c>
      <c r="F240" t="s">
        <v>72</v>
      </c>
      <c r="I240" s="2">
        <v>217.03100000000001</v>
      </c>
      <c r="J240" s="2">
        <v>1706.174</v>
      </c>
      <c r="K240" s="2" t="s">
        <v>72</v>
      </c>
      <c r="N240" s="2">
        <f>I240-SUM(Parameters!$K$23:$K$25)</f>
        <v>195.43100000000001</v>
      </c>
      <c r="O240" s="2">
        <f>J240-SUM(Parameters!$K$23:$K$25)</f>
        <v>1684.5740000000001</v>
      </c>
      <c r="P240" s="2" t="str">
        <f t="shared" si="1"/>
        <v>VSS</v>
      </c>
      <c r="U240">
        <v>217.03100000000001</v>
      </c>
      <c r="V240">
        <v>1706.174</v>
      </c>
      <c r="W240" t="s">
        <v>72</v>
      </c>
      <c r="AE240" s="2"/>
      <c r="AF240" s="2"/>
    </row>
    <row r="241" spans="4:32" x14ac:dyDescent="0.25">
      <c r="D241">
        <f>_xlfn.CEILING.MATH(F8+Parameters!$K$8/2,0.001)</f>
        <v>217.03100000000001</v>
      </c>
      <c r="E241">
        <f>_xlfn.CEILING.MATH(B20+Parameters!$K$9/2,0.001)</f>
        <v>2029.896</v>
      </c>
      <c r="F241" t="s">
        <v>72</v>
      </c>
      <c r="I241" s="2">
        <v>217.03100000000001</v>
      </c>
      <c r="J241" s="2">
        <v>1659.9280000000001</v>
      </c>
      <c r="K241" s="2" t="s">
        <v>72</v>
      </c>
      <c r="N241" s="2">
        <f>I241-SUM(Parameters!$K$23:$K$25)</f>
        <v>195.43100000000001</v>
      </c>
      <c r="O241" s="2">
        <f>J241-SUM(Parameters!$K$23:$K$25)</f>
        <v>1638.3280000000002</v>
      </c>
      <c r="P241" s="2" t="str">
        <f t="shared" ref="P241:P304" si="2">K241</f>
        <v>VSS</v>
      </c>
      <c r="U241">
        <v>217.03100000000001</v>
      </c>
      <c r="V241">
        <v>1659.9280000000001</v>
      </c>
      <c r="W241" t="s">
        <v>72</v>
      </c>
      <c r="AE241" s="2"/>
      <c r="AF241" s="2"/>
    </row>
    <row r="242" spans="4:32" x14ac:dyDescent="0.25">
      <c r="D242">
        <f>_xlfn.CEILING.MATH(F8+Parameters!$K$8/2,0.001)</f>
        <v>217.03100000000001</v>
      </c>
      <c r="E242">
        <f>_xlfn.CEILING.MATH(B22+Parameters!$K$9/2,0.001)</f>
        <v>1983.65</v>
      </c>
      <c r="F242" t="s">
        <v>72</v>
      </c>
      <c r="I242" s="2">
        <v>217.03100000000001</v>
      </c>
      <c r="J242" s="2">
        <v>1613.682</v>
      </c>
      <c r="K242" s="2" t="s">
        <v>72</v>
      </c>
      <c r="N242" s="2">
        <f>I242-SUM(Parameters!$K$23:$K$25)</f>
        <v>195.43100000000001</v>
      </c>
      <c r="O242" s="2">
        <f>J242-SUM(Parameters!$K$23:$K$25)</f>
        <v>1592.0820000000001</v>
      </c>
      <c r="P242" s="2" t="str">
        <f t="shared" si="2"/>
        <v>VSS</v>
      </c>
      <c r="U242">
        <v>217.03100000000001</v>
      </c>
      <c r="V242">
        <v>1613.682</v>
      </c>
      <c r="W242" t="s">
        <v>72</v>
      </c>
      <c r="AE242" s="2"/>
      <c r="AF242" s="2"/>
    </row>
    <row r="243" spans="4:32" x14ac:dyDescent="0.25">
      <c r="D243">
        <f>_xlfn.CEILING.MATH(F8+Parameters!$K$8/2,0.001)</f>
        <v>217.03100000000001</v>
      </c>
      <c r="E243">
        <f>_xlfn.CEILING.MATH(B24+Parameters!$K$9/2,0.001)</f>
        <v>1937.404</v>
      </c>
      <c r="F243" t="s">
        <v>72</v>
      </c>
      <c r="I243" s="2">
        <v>217.03100000000001</v>
      </c>
      <c r="J243" s="2">
        <v>1567.4359999999999</v>
      </c>
      <c r="K243" s="2" t="s">
        <v>72</v>
      </c>
      <c r="N243" s="2">
        <f>I243-SUM(Parameters!$K$23:$K$25)</f>
        <v>195.43100000000001</v>
      </c>
      <c r="O243" s="2">
        <f>J243-SUM(Parameters!$K$23:$K$25)</f>
        <v>1545.836</v>
      </c>
      <c r="P243" s="2" t="str">
        <f t="shared" si="2"/>
        <v>VSS</v>
      </c>
      <c r="U243">
        <v>217.03100000000001</v>
      </c>
      <c r="V243">
        <v>1567.4359999999999</v>
      </c>
      <c r="W243" t="s">
        <v>72</v>
      </c>
      <c r="AE243" s="2"/>
      <c r="AF243" s="2"/>
    </row>
    <row r="244" spans="4:32" x14ac:dyDescent="0.25">
      <c r="D244">
        <f>_xlfn.CEILING.MATH(F8+Parameters!$K$8/2,0.001)</f>
        <v>217.03100000000001</v>
      </c>
      <c r="E244">
        <f>_xlfn.CEILING.MATH(B26+Parameters!$K$9/2,0.001)</f>
        <v>1891.1580000000001</v>
      </c>
      <c r="F244" t="s">
        <v>72</v>
      </c>
      <c r="I244" s="2">
        <v>217.03100000000001</v>
      </c>
      <c r="J244" s="2">
        <v>1521.19</v>
      </c>
      <c r="K244" s="2" t="s">
        <v>72</v>
      </c>
      <c r="N244" s="2">
        <f>I244-SUM(Parameters!$K$23:$K$25)</f>
        <v>195.43100000000001</v>
      </c>
      <c r="O244" s="2">
        <f>J244-SUM(Parameters!$K$23:$K$25)</f>
        <v>1499.5900000000001</v>
      </c>
      <c r="P244" s="2" t="str">
        <f t="shared" si="2"/>
        <v>VSS</v>
      </c>
      <c r="U244">
        <v>217.03100000000001</v>
      </c>
      <c r="V244">
        <v>1521.19</v>
      </c>
      <c r="W244" t="s">
        <v>72</v>
      </c>
      <c r="AE244" s="2"/>
      <c r="AF244" s="2"/>
    </row>
    <row r="245" spans="4:32" x14ac:dyDescent="0.25">
      <c r="D245">
        <f>_xlfn.CEILING.MATH(F8+Parameters!$K$8/2,0.001)</f>
        <v>217.03100000000001</v>
      </c>
      <c r="E245">
        <f>_xlfn.CEILING.MATH(B28+Parameters!$K$9/2,0.001)</f>
        <v>1844.912</v>
      </c>
      <c r="F245" t="s">
        <v>72</v>
      </c>
      <c r="I245" s="2">
        <v>217.03100000000001</v>
      </c>
      <c r="J245" s="2">
        <v>1474.944</v>
      </c>
      <c r="K245" s="2" t="s">
        <v>72</v>
      </c>
      <c r="N245" s="2">
        <f>I245-SUM(Parameters!$K$23:$K$25)</f>
        <v>195.43100000000001</v>
      </c>
      <c r="O245" s="2">
        <f>J245-SUM(Parameters!$K$23:$K$25)</f>
        <v>1453.3440000000001</v>
      </c>
      <c r="P245" s="2" t="str">
        <f t="shared" si="2"/>
        <v>VSS</v>
      </c>
      <c r="U245">
        <v>217.03100000000001</v>
      </c>
      <c r="V245">
        <v>1474.944</v>
      </c>
      <c r="W245" t="s">
        <v>72</v>
      </c>
      <c r="AE245" s="2"/>
      <c r="AF245" s="2"/>
    </row>
    <row r="246" spans="4:32" x14ac:dyDescent="0.25">
      <c r="D246">
        <f>_xlfn.CEILING.MATH(F8+Parameters!$K$8/2,0.001)</f>
        <v>217.03100000000001</v>
      </c>
      <c r="E246">
        <f>_xlfn.CEILING.MATH(B30+Parameters!$K$9/2,0.001)</f>
        <v>1798.6659999999999</v>
      </c>
      <c r="F246" t="s">
        <v>72</v>
      </c>
      <c r="I246" s="2">
        <v>217.03100000000001</v>
      </c>
      <c r="J246" s="2">
        <v>1428.6980000000001</v>
      </c>
      <c r="K246" s="2" t="s">
        <v>72</v>
      </c>
      <c r="N246" s="2">
        <f>I246-SUM(Parameters!$K$23:$K$25)</f>
        <v>195.43100000000001</v>
      </c>
      <c r="O246" s="2">
        <f>J246-SUM(Parameters!$K$23:$K$25)</f>
        <v>1407.0980000000002</v>
      </c>
      <c r="P246" s="2" t="str">
        <f t="shared" si="2"/>
        <v>VSS</v>
      </c>
      <c r="U246">
        <v>217.03100000000001</v>
      </c>
      <c r="V246">
        <v>1428.6980000000001</v>
      </c>
      <c r="W246" t="s">
        <v>72</v>
      </c>
      <c r="AE246" s="2"/>
      <c r="AF246" s="2"/>
    </row>
    <row r="247" spans="4:32" x14ac:dyDescent="0.25">
      <c r="D247">
        <f>_xlfn.CEILING.MATH(F8+Parameters!$K$8/2,0.001)</f>
        <v>217.03100000000001</v>
      </c>
      <c r="E247">
        <f>_xlfn.CEILING.MATH(B32+Parameters!$K$9/2,0.001)</f>
        <v>1752.42</v>
      </c>
      <c r="F247" t="s">
        <v>72</v>
      </c>
      <c r="I247" s="2">
        <v>217.03100000000001</v>
      </c>
      <c r="J247" s="2">
        <v>1382.452</v>
      </c>
      <c r="K247" s="2" t="s">
        <v>72</v>
      </c>
      <c r="N247" s="2">
        <f>I247-SUM(Parameters!$K$23:$K$25)</f>
        <v>195.43100000000001</v>
      </c>
      <c r="O247" s="2">
        <f>J247-SUM(Parameters!$K$23:$K$25)</f>
        <v>1360.8520000000001</v>
      </c>
      <c r="P247" s="2" t="str">
        <f t="shared" si="2"/>
        <v>VSS</v>
      </c>
      <c r="U247">
        <v>217.03100000000001</v>
      </c>
      <c r="V247">
        <v>1382.452</v>
      </c>
      <c r="W247" t="s">
        <v>72</v>
      </c>
      <c r="AE247" s="2"/>
      <c r="AF247" s="2"/>
    </row>
    <row r="248" spans="4:32" x14ac:dyDescent="0.25">
      <c r="D248">
        <f>_xlfn.CEILING.MATH(F8+Parameters!$K$8/2,0.001)</f>
        <v>217.03100000000001</v>
      </c>
      <c r="E248">
        <f>_xlfn.CEILING.MATH(B34+Parameters!$K$9/2,0.001)</f>
        <v>1706.174</v>
      </c>
      <c r="F248" t="s">
        <v>72</v>
      </c>
      <c r="I248" s="2">
        <v>217.03100000000001</v>
      </c>
      <c r="J248" s="2">
        <v>1336.2059999999999</v>
      </c>
      <c r="K248" s="2" t="s">
        <v>72</v>
      </c>
      <c r="N248" s="2">
        <f>I248-SUM(Parameters!$K$23:$K$25)</f>
        <v>195.43100000000001</v>
      </c>
      <c r="O248" s="2">
        <f>J248-SUM(Parameters!$K$23:$K$25)</f>
        <v>1314.606</v>
      </c>
      <c r="P248" s="2" t="str">
        <f t="shared" si="2"/>
        <v>VSS</v>
      </c>
      <c r="U248">
        <v>217.03100000000001</v>
      </c>
      <c r="V248">
        <v>1336.2059999999999</v>
      </c>
      <c r="W248" t="s">
        <v>72</v>
      </c>
      <c r="AE248" s="2"/>
      <c r="AF248" s="2"/>
    </row>
    <row r="249" spans="4:32" x14ac:dyDescent="0.25">
      <c r="D249">
        <f>_xlfn.CEILING.MATH(F8+Parameters!$K$8/2,0.001)</f>
        <v>217.03100000000001</v>
      </c>
      <c r="E249">
        <f>_xlfn.CEILING.MATH(B36+Parameters!$K$9/2,0.001)</f>
        <v>1659.9280000000001</v>
      </c>
      <c r="F249" t="s">
        <v>72</v>
      </c>
      <c r="I249" s="2">
        <v>217.03100000000001</v>
      </c>
      <c r="J249" s="2">
        <v>1289.96</v>
      </c>
      <c r="K249" s="2" t="s">
        <v>72</v>
      </c>
      <c r="N249" s="2">
        <f>I249-SUM(Parameters!$K$23:$K$25)</f>
        <v>195.43100000000001</v>
      </c>
      <c r="O249" s="2">
        <f>J249-SUM(Parameters!$K$23:$K$25)</f>
        <v>1268.3600000000001</v>
      </c>
      <c r="P249" s="2" t="str">
        <f t="shared" si="2"/>
        <v>VSS</v>
      </c>
      <c r="U249">
        <v>217.03100000000001</v>
      </c>
      <c r="V249">
        <v>1289.96</v>
      </c>
      <c r="W249" t="s">
        <v>72</v>
      </c>
      <c r="AE249" s="2"/>
      <c r="AF249" s="2"/>
    </row>
    <row r="250" spans="4:32" x14ac:dyDescent="0.25">
      <c r="D250">
        <f>_xlfn.CEILING.MATH(F8+Parameters!$K$8/2,0.001)</f>
        <v>217.03100000000001</v>
      </c>
      <c r="E250">
        <f>_xlfn.CEILING.MATH(B38+Parameters!$K$9/2,0.001)</f>
        <v>1613.682</v>
      </c>
      <c r="F250" t="s">
        <v>72</v>
      </c>
      <c r="I250" s="2">
        <v>217.03100000000001</v>
      </c>
      <c r="J250" s="2">
        <v>1243.7139999999999</v>
      </c>
      <c r="K250" s="2" t="s">
        <v>72</v>
      </c>
      <c r="N250" s="2">
        <f>I250-SUM(Parameters!$K$23:$K$25)</f>
        <v>195.43100000000001</v>
      </c>
      <c r="O250" s="2">
        <f>J250-SUM(Parameters!$K$23:$K$25)</f>
        <v>1222.114</v>
      </c>
      <c r="P250" s="2" t="str">
        <f t="shared" si="2"/>
        <v>VSS</v>
      </c>
      <c r="U250">
        <v>217.03100000000001</v>
      </c>
      <c r="V250">
        <v>1243.7139999999999</v>
      </c>
      <c r="W250" t="s">
        <v>72</v>
      </c>
      <c r="AE250" s="2"/>
      <c r="AF250" s="2"/>
    </row>
    <row r="251" spans="4:32" x14ac:dyDescent="0.25">
      <c r="D251">
        <f>_xlfn.CEILING.MATH(F8+Parameters!$K$8/2,0.001)</f>
        <v>217.03100000000001</v>
      </c>
      <c r="E251">
        <f>_xlfn.CEILING.MATH(B40+Parameters!$K$9/2,0.001)</f>
        <v>1567.4359999999999</v>
      </c>
      <c r="F251" t="s">
        <v>72</v>
      </c>
      <c r="I251" s="2">
        <v>217.03100000000001</v>
      </c>
      <c r="J251" s="2">
        <v>1197.4680000000001</v>
      </c>
      <c r="K251" s="2" t="s">
        <v>72</v>
      </c>
      <c r="N251" s="2">
        <f>I251-SUM(Parameters!$K$23:$K$25)</f>
        <v>195.43100000000001</v>
      </c>
      <c r="O251" s="2">
        <f>J251-SUM(Parameters!$K$23:$K$25)</f>
        <v>1175.8680000000002</v>
      </c>
      <c r="P251" s="2" t="str">
        <f t="shared" si="2"/>
        <v>VSS</v>
      </c>
      <c r="U251">
        <v>217.03100000000001</v>
      </c>
      <c r="V251">
        <v>1197.4680000000001</v>
      </c>
      <c r="W251" t="s">
        <v>72</v>
      </c>
      <c r="AE251" s="2"/>
      <c r="AF251" s="2"/>
    </row>
    <row r="252" spans="4:32" x14ac:dyDescent="0.25">
      <c r="D252">
        <f>_xlfn.CEILING.MATH(F8+Parameters!$K$8/2,0.001)</f>
        <v>217.03100000000001</v>
      </c>
      <c r="E252">
        <f>_xlfn.CEILING.MATH(B42+Parameters!$K$9/2,0.001)</f>
        <v>1521.19</v>
      </c>
      <c r="F252" t="s">
        <v>72</v>
      </c>
      <c r="I252" s="2">
        <v>217.03100000000001</v>
      </c>
      <c r="J252" s="2">
        <v>1151.222</v>
      </c>
      <c r="K252" s="2" t="s">
        <v>72</v>
      </c>
      <c r="N252" s="2">
        <f>I252-SUM(Parameters!$K$23:$K$25)</f>
        <v>195.43100000000001</v>
      </c>
      <c r="O252" s="2">
        <f>J252-SUM(Parameters!$K$23:$K$25)</f>
        <v>1129.6220000000001</v>
      </c>
      <c r="P252" s="2" t="str">
        <f t="shared" si="2"/>
        <v>VSS</v>
      </c>
      <c r="U252">
        <v>217.03100000000001</v>
      </c>
      <c r="V252">
        <v>1151.222</v>
      </c>
      <c r="W252" t="s">
        <v>72</v>
      </c>
      <c r="AE252" s="2"/>
      <c r="AF252" s="2"/>
    </row>
    <row r="253" spans="4:32" x14ac:dyDescent="0.25">
      <c r="D253">
        <f>_xlfn.CEILING.MATH(F8+Parameters!$K$8/2,0.001)</f>
        <v>217.03100000000001</v>
      </c>
      <c r="E253">
        <f>_xlfn.CEILING.MATH(B44+Parameters!$K$9/2,0.001)</f>
        <v>1474.944</v>
      </c>
      <c r="F253" t="s">
        <v>72</v>
      </c>
      <c r="I253" s="2">
        <v>217.03100000000001</v>
      </c>
      <c r="J253" s="2">
        <v>1104.9760000000001</v>
      </c>
      <c r="K253" s="2" t="s">
        <v>72</v>
      </c>
      <c r="N253" s="2">
        <f>I253-SUM(Parameters!$K$23:$K$25)</f>
        <v>195.43100000000001</v>
      </c>
      <c r="O253" s="2">
        <f>J253-SUM(Parameters!$K$23:$K$25)</f>
        <v>1083.3760000000002</v>
      </c>
      <c r="P253" s="2" t="str">
        <f t="shared" si="2"/>
        <v>VSS</v>
      </c>
      <c r="U253">
        <v>217.03100000000001</v>
      </c>
      <c r="V253">
        <v>1104.9760000000001</v>
      </c>
      <c r="W253" t="s">
        <v>72</v>
      </c>
      <c r="AE253" s="2"/>
      <c r="AF253" s="2"/>
    </row>
    <row r="254" spans="4:32" x14ac:dyDescent="0.25">
      <c r="D254">
        <f>_xlfn.CEILING.MATH(F8+Parameters!$K$8/2,0.001)</f>
        <v>217.03100000000001</v>
      </c>
      <c r="E254">
        <f>_xlfn.CEILING.MATH(B46+Parameters!$K$9/2,0.001)</f>
        <v>1428.6980000000001</v>
      </c>
      <c r="F254" t="s">
        <v>72</v>
      </c>
      <c r="I254" s="2">
        <v>217.03100000000001</v>
      </c>
      <c r="J254" s="2">
        <v>1058.73</v>
      </c>
      <c r="K254" s="2" t="s">
        <v>72</v>
      </c>
      <c r="N254" s="2">
        <f>I254-SUM(Parameters!$K$23:$K$25)</f>
        <v>195.43100000000001</v>
      </c>
      <c r="O254" s="2">
        <f>J254-SUM(Parameters!$K$23:$K$25)</f>
        <v>1037.1300000000001</v>
      </c>
      <c r="P254" s="2" t="str">
        <f t="shared" si="2"/>
        <v>VSS</v>
      </c>
      <c r="U254">
        <v>217.03100000000001</v>
      </c>
      <c r="V254">
        <v>1058.73</v>
      </c>
      <c r="W254" t="s">
        <v>72</v>
      </c>
      <c r="AE254" s="2"/>
      <c r="AF254" s="2"/>
    </row>
    <row r="255" spans="4:32" x14ac:dyDescent="0.25">
      <c r="D255">
        <f>_xlfn.CEILING.MATH(F8+Parameters!$K$8/2,0.001)</f>
        <v>217.03100000000001</v>
      </c>
      <c r="E255">
        <f>_xlfn.CEILING.MATH(B48+Parameters!$K$9/2,0.001)</f>
        <v>1382.452</v>
      </c>
      <c r="F255" t="s">
        <v>72</v>
      </c>
      <c r="I255" s="2">
        <v>217.03100000000001</v>
      </c>
      <c r="J255" s="2">
        <v>1012.484</v>
      </c>
      <c r="K255" s="2" t="s">
        <v>72</v>
      </c>
      <c r="N255" s="2">
        <f>I255-SUM(Parameters!$K$23:$K$25)</f>
        <v>195.43100000000001</v>
      </c>
      <c r="O255" s="2">
        <f>J255-SUM(Parameters!$K$23:$K$25)</f>
        <v>990.88400000000001</v>
      </c>
      <c r="P255" s="2" t="str">
        <f t="shared" si="2"/>
        <v>VSS</v>
      </c>
      <c r="U255">
        <v>217.03100000000001</v>
      </c>
      <c r="V255">
        <v>1012.484</v>
      </c>
      <c r="W255" t="s">
        <v>72</v>
      </c>
      <c r="AE255" s="2"/>
      <c r="AF255" s="2"/>
    </row>
    <row r="256" spans="4:32" x14ac:dyDescent="0.25">
      <c r="D256">
        <f>_xlfn.CEILING.MATH(F8+Parameters!$K$8/2,0.001)</f>
        <v>217.03100000000001</v>
      </c>
      <c r="E256">
        <f>_xlfn.CEILING.MATH(B50+Parameters!$K$9/2,0.001)</f>
        <v>1336.2060000000001</v>
      </c>
      <c r="F256" t="s">
        <v>72</v>
      </c>
      <c r="I256" s="2">
        <v>217.03100000000001</v>
      </c>
      <c r="J256" s="2">
        <v>966.23800000000006</v>
      </c>
      <c r="K256" s="2" t="s">
        <v>72</v>
      </c>
      <c r="N256" s="2">
        <f>I256-SUM(Parameters!$K$23:$K$25)</f>
        <v>195.43100000000001</v>
      </c>
      <c r="O256" s="2">
        <f>J256-SUM(Parameters!$K$23:$K$25)</f>
        <v>944.63800000000003</v>
      </c>
      <c r="P256" s="2" t="str">
        <f t="shared" si="2"/>
        <v>VSS</v>
      </c>
      <c r="U256">
        <v>217.03100000000001</v>
      </c>
      <c r="V256">
        <v>966.23800000000006</v>
      </c>
      <c r="W256" t="s">
        <v>72</v>
      </c>
      <c r="AE256" s="2"/>
      <c r="AF256" s="2"/>
    </row>
    <row r="257" spans="4:32" x14ac:dyDescent="0.25">
      <c r="D257">
        <f>_xlfn.CEILING.MATH(F8+Parameters!$K$8/2,0.001)</f>
        <v>217.03100000000001</v>
      </c>
      <c r="E257">
        <f>_xlfn.CEILING.MATH(B52+Parameters!$K$9/2,0.001)</f>
        <v>1289.96</v>
      </c>
      <c r="F257" t="s">
        <v>72</v>
      </c>
      <c r="I257" s="2">
        <v>217.03100000000001</v>
      </c>
      <c r="J257" s="2">
        <v>919.99199999999996</v>
      </c>
      <c r="K257" s="2" t="s">
        <v>72</v>
      </c>
      <c r="N257" s="2">
        <f>I257-SUM(Parameters!$K$23:$K$25)</f>
        <v>195.43100000000001</v>
      </c>
      <c r="O257" s="2">
        <f>J257-SUM(Parameters!$K$23:$K$25)</f>
        <v>898.39199999999994</v>
      </c>
      <c r="P257" s="2" t="str">
        <f t="shared" si="2"/>
        <v>VSS</v>
      </c>
      <c r="U257">
        <v>217.03100000000001</v>
      </c>
      <c r="V257">
        <v>919.99200000000008</v>
      </c>
      <c r="W257" t="s">
        <v>72</v>
      </c>
      <c r="AE257" s="2"/>
      <c r="AF257" s="2"/>
    </row>
    <row r="258" spans="4:32" x14ac:dyDescent="0.25">
      <c r="D258">
        <f>_xlfn.CEILING.MATH(F8+Parameters!$K$8/2,0.001)</f>
        <v>217.03100000000001</v>
      </c>
      <c r="E258">
        <f>_xlfn.CEILING.MATH(B54+Parameters!$K$9/2,0.001)</f>
        <v>1243.7139999999999</v>
      </c>
      <c r="F258" t="s">
        <v>72</v>
      </c>
      <c r="I258" s="2">
        <v>217.03100000000001</v>
      </c>
      <c r="J258" s="2">
        <v>873.74599999999998</v>
      </c>
      <c r="K258" s="2" t="s">
        <v>1423</v>
      </c>
      <c r="N258" s="2">
        <f>I258-SUM(Parameters!$K$23:$K$25)</f>
        <v>195.43100000000001</v>
      </c>
      <c r="O258" s="2">
        <f>J258-SUM(Parameters!$K$23:$K$25)</f>
        <v>852.14599999999996</v>
      </c>
      <c r="P258" s="2" t="str">
        <f t="shared" si="2"/>
        <v>VDD_probe</v>
      </c>
      <c r="U258">
        <v>217.03100000000001</v>
      </c>
      <c r="V258">
        <v>873.74599999999998</v>
      </c>
      <c r="W258" t="s">
        <v>1423</v>
      </c>
      <c r="AE258" s="2"/>
      <c r="AF258" s="2"/>
    </row>
    <row r="259" spans="4:32" x14ac:dyDescent="0.25">
      <c r="D259">
        <f>_xlfn.CEILING.MATH(F8+Parameters!$K$8/2,0.001)</f>
        <v>217.03100000000001</v>
      </c>
      <c r="E259">
        <f>_xlfn.CEILING.MATH(B56+Parameters!$K$9/2,0.001)</f>
        <v>1197.4680000000001</v>
      </c>
      <c r="F259" t="s">
        <v>72</v>
      </c>
      <c r="I259" s="2">
        <v>217.03100000000001</v>
      </c>
      <c r="J259" s="2">
        <v>827.5</v>
      </c>
      <c r="K259" s="2" t="s">
        <v>1424</v>
      </c>
      <c r="N259" s="2">
        <f>I259-SUM(Parameters!$K$23:$K$25)</f>
        <v>195.43100000000001</v>
      </c>
      <c r="O259" s="2">
        <f>J259-SUM(Parameters!$K$23:$K$25)</f>
        <v>805.9</v>
      </c>
      <c r="P259" s="2" t="str">
        <f t="shared" si="2"/>
        <v>VSS_probe</v>
      </c>
      <c r="U259">
        <v>217.03100000000001</v>
      </c>
      <c r="V259">
        <v>827.5</v>
      </c>
      <c r="W259" t="s">
        <v>1424</v>
      </c>
      <c r="AE259" s="2"/>
      <c r="AF259" s="2"/>
    </row>
    <row r="260" spans="4:32" x14ac:dyDescent="0.25">
      <c r="D260">
        <f>_xlfn.CEILING.MATH(F8+Parameters!$K$8/2,0.001)</f>
        <v>217.03100000000001</v>
      </c>
      <c r="E260">
        <f>_xlfn.CEILING.MATH(B58+Parameters!$K$9/2,0.001)</f>
        <v>1151.222</v>
      </c>
      <c r="F260" t="s">
        <v>72</v>
      </c>
      <c r="I260" s="2">
        <v>217.03100000000001</v>
      </c>
      <c r="J260" s="2">
        <v>781.25400000000002</v>
      </c>
      <c r="K260" s="2" t="s">
        <v>72</v>
      </c>
      <c r="N260" s="2">
        <f>I260-SUM(Parameters!$K$23:$K$25)</f>
        <v>195.43100000000001</v>
      </c>
      <c r="O260" s="2">
        <f>J260-SUM(Parameters!$K$23:$K$25)</f>
        <v>759.654</v>
      </c>
      <c r="P260" s="2" t="str">
        <f t="shared" si="2"/>
        <v>VSS</v>
      </c>
      <c r="U260">
        <v>217.03100000000001</v>
      </c>
      <c r="V260">
        <v>781.25400000000002</v>
      </c>
      <c r="W260" t="s">
        <v>72</v>
      </c>
      <c r="AE260" s="2"/>
      <c r="AF260" s="2"/>
    </row>
    <row r="261" spans="4:32" x14ac:dyDescent="0.25">
      <c r="D261">
        <f>_xlfn.CEILING.MATH(F8+Parameters!$K$8/2,0.001)</f>
        <v>217.03100000000001</v>
      </c>
      <c r="E261">
        <f>_xlfn.CEILING.MATH(B60+Parameters!$K$9/2,0.001)</f>
        <v>1104.9760000000001</v>
      </c>
      <c r="F261" t="s">
        <v>72</v>
      </c>
      <c r="I261" s="2">
        <v>217.03100000000001</v>
      </c>
      <c r="J261" s="2">
        <v>735.00800000000004</v>
      </c>
      <c r="K261" s="2" t="s">
        <v>72</v>
      </c>
      <c r="N261" s="2">
        <f>I261-SUM(Parameters!$K$23:$K$25)</f>
        <v>195.43100000000001</v>
      </c>
      <c r="O261" s="2">
        <f>J261-SUM(Parameters!$K$23:$K$25)</f>
        <v>713.40800000000002</v>
      </c>
      <c r="P261" s="2" t="str">
        <f t="shared" si="2"/>
        <v>VSS</v>
      </c>
      <c r="U261">
        <v>217.03100000000001</v>
      </c>
      <c r="V261">
        <v>735.00800000000004</v>
      </c>
      <c r="W261" t="s">
        <v>72</v>
      </c>
      <c r="AE261" s="2"/>
      <c r="AF261" s="2"/>
    </row>
    <row r="262" spans="4:32" x14ac:dyDescent="0.25">
      <c r="D262">
        <f>_xlfn.CEILING.MATH(F8+Parameters!$K$8/2,0.001)</f>
        <v>217.03100000000001</v>
      </c>
      <c r="E262">
        <f>_xlfn.CEILING.MATH(B62+Parameters!$K$9/2,0.001)</f>
        <v>1058.73</v>
      </c>
      <c r="F262" t="s">
        <v>72</v>
      </c>
      <c r="I262" s="2">
        <v>217.03100000000001</v>
      </c>
      <c r="J262" s="2">
        <v>688.76199999999994</v>
      </c>
      <c r="K262" s="2" t="s">
        <v>72</v>
      </c>
      <c r="N262" s="2">
        <f>I262-SUM(Parameters!$K$23:$K$25)</f>
        <v>195.43100000000001</v>
      </c>
      <c r="O262" s="2">
        <f>J262-SUM(Parameters!$K$23:$K$25)</f>
        <v>667.16199999999992</v>
      </c>
      <c r="P262" s="2" t="str">
        <f t="shared" si="2"/>
        <v>VSS</v>
      </c>
      <c r="U262">
        <v>217.03100000000001</v>
      </c>
      <c r="V262">
        <v>688.76200000000006</v>
      </c>
      <c r="W262" t="s">
        <v>72</v>
      </c>
      <c r="AE262" s="2"/>
      <c r="AF262" s="2"/>
    </row>
    <row r="263" spans="4:32" x14ac:dyDescent="0.25">
      <c r="D263">
        <f>_xlfn.CEILING.MATH(F8+Parameters!$K$8/2,0.001)</f>
        <v>217.03100000000001</v>
      </c>
      <c r="E263">
        <f>_xlfn.CEILING.MATH(B64+Parameters!$K$9/2,0.001)</f>
        <v>1012.484</v>
      </c>
      <c r="F263" t="s">
        <v>72</v>
      </c>
      <c r="I263" s="2">
        <v>217.03100000000001</v>
      </c>
      <c r="J263" s="2">
        <v>642.51599999999996</v>
      </c>
      <c r="K263" s="2" t="s">
        <v>72</v>
      </c>
      <c r="N263" s="2">
        <f>I263-SUM(Parameters!$K$23:$K$25)</f>
        <v>195.43100000000001</v>
      </c>
      <c r="O263" s="2">
        <f>J263-SUM(Parameters!$K$23:$K$25)</f>
        <v>620.91599999999994</v>
      </c>
      <c r="P263" s="2" t="str">
        <f t="shared" si="2"/>
        <v>VSS</v>
      </c>
      <c r="U263">
        <v>217.03100000000001</v>
      </c>
      <c r="V263">
        <v>642.51599999999996</v>
      </c>
      <c r="W263" t="s">
        <v>72</v>
      </c>
      <c r="AE263" s="2"/>
      <c r="AF263" s="2"/>
    </row>
    <row r="264" spans="4:32" x14ac:dyDescent="0.25">
      <c r="D264">
        <f>_xlfn.CEILING.MATH(F8+Parameters!$K$8/2,0.001)</f>
        <v>217.03100000000001</v>
      </c>
      <c r="E264">
        <f>_xlfn.CEILING.MATH(B66+Parameters!$K$9/2,0.001)</f>
        <v>966.23800000000006</v>
      </c>
      <c r="F264" t="s">
        <v>72</v>
      </c>
      <c r="I264" s="2">
        <v>217.03100000000001</v>
      </c>
      <c r="J264" s="2">
        <v>596.27</v>
      </c>
      <c r="K264" s="2" t="s">
        <v>72</v>
      </c>
      <c r="N264" s="2">
        <f>I264-SUM(Parameters!$K$23:$K$25)</f>
        <v>195.43100000000001</v>
      </c>
      <c r="O264" s="2">
        <f>J264-SUM(Parameters!$K$23:$K$25)</f>
        <v>574.66999999999996</v>
      </c>
      <c r="P264" s="2" t="str">
        <f t="shared" si="2"/>
        <v>VSS</v>
      </c>
      <c r="U264">
        <v>217.03100000000001</v>
      </c>
      <c r="V264">
        <v>596.27</v>
      </c>
      <c r="W264" t="s">
        <v>72</v>
      </c>
      <c r="AE264" s="2"/>
      <c r="AF264" s="2"/>
    </row>
    <row r="265" spans="4:32" x14ac:dyDescent="0.25">
      <c r="D265">
        <f>_xlfn.CEILING.MATH(F8+Parameters!$K$8/2,0.001)</f>
        <v>217.03100000000001</v>
      </c>
      <c r="E265">
        <f>_xlfn.CEILING.MATH(B68+Parameters!$K$9/2,0.001)</f>
        <v>919.99200000000008</v>
      </c>
      <c r="F265" t="s">
        <v>72</v>
      </c>
      <c r="I265" s="2">
        <v>217.03100000000001</v>
      </c>
      <c r="J265" s="2">
        <v>550.024</v>
      </c>
      <c r="K265" s="2" t="s">
        <v>72</v>
      </c>
      <c r="N265" s="2">
        <f>I265-SUM(Parameters!$K$23:$K$25)</f>
        <v>195.43100000000001</v>
      </c>
      <c r="O265" s="2">
        <f>J265-SUM(Parameters!$K$23:$K$25)</f>
        <v>528.42399999999998</v>
      </c>
      <c r="P265" s="2" t="str">
        <f t="shared" si="2"/>
        <v>VSS</v>
      </c>
      <c r="U265">
        <v>217.03100000000001</v>
      </c>
      <c r="V265">
        <v>550.024</v>
      </c>
      <c r="W265" t="s">
        <v>72</v>
      </c>
      <c r="AE265" s="2"/>
      <c r="AF265" s="2"/>
    </row>
    <row r="266" spans="4:32" x14ac:dyDescent="0.25">
      <c r="D266">
        <f>_xlfn.CEILING.MATH(F8+Parameters!$K$8/2,0.001)</f>
        <v>217.03100000000001</v>
      </c>
      <c r="E266">
        <f>_xlfn.CEILING.MATH(B70+Parameters!$K$9/2,0.001)</f>
        <v>873.74599999999998</v>
      </c>
      <c r="F266" t="s">
        <v>1423</v>
      </c>
      <c r="I266" s="2">
        <v>217.03100000000001</v>
      </c>
      <c r="J266" s="2">
        <v>503.77800000000002</v>
      </c>
      <c r="K266" s="2" t="s">
        <v>72</v>
      </c>
      <c r="N266" s="2">
        <f>I266-SUM(Parameters!$K$23:$K$25)</f>
        <v>195.43100000000001</v>
      </c>
      <c r="O266" s="2">
        <f>J266-SUM(Parameters!$K$23:$K$25)</f>
        <v>482.178</v>
      </c>
      <c r="P266" s="2" t="str">
        <f t="shared" si="2"/>
        <v>VSS</v>
      </c>
      <c r="U266">
        <v>217.03100000000001</v>
      </c>
      <c r="V266">
        <v>503.77800000000002</v>
      </c>
      <c r="W266" t="s">
        <v>72</v>
      </c>
      <c r="AE266" s="2"/>
      <c r="AF266" s="2"/>
    </row>
    <row r="267" spans="4:32" x14ac:dyDescent="0.25">
      <c r="D267">
        <f>_xlfn.CEILING.MATH(F8+Parameters!$K$8/2,0.001)</f>
        <v>217.03100000000001</v>
      </c>
      <c r="E267">
        <f>_xlfn.CEILING.MATH(B72+Parameters!$K$9/2,0.001)</f>
        <v>827.5</v>
      </c>
      <c r="F267" t="s">
        <v>1424</v>
      </c>
      <c r="I267" s="2">
        <v>217.03100000000001</v>
      </c>
      <c r="J267" s="2">
        <v>457.53199999999998</v>
      </c>
      <c r="K267" s="2" t="s">
        <v>1423</v>
      </c>
      <c r="N267" s="2">
        <f>I267-SUM(Parameters!$K$23:$K$25)</f>
        <v>195.43100000000001</v>
      </c>
      <c r="O267" s="2">
        <f>J267-SUM(Parameters!$K$23:$K$25)</f>
        <v>435.93199999999996</v>
      </c>
      <c r="P267" s="2" t="str">
        <f t="shared" si="2"/>
        <v>VDD_probe</v>
      </c>
      <c r="U267">
        <v>217.03100000000001</v>
      </c>
      <c r="V267">
        <v>457.53199999999998</v>
      </c>
      <c r="W267" t="s">
        <v>1423</v>
      </c>
      <c r="AE267" s="2"/>
      <c r="AF267" s="2"/>
    </row>
    <row r="268" spans="4:32" x14ac:dyDescent="0.25">
      <c r="D268">
        <f>_xlfn.CEILING.MATH(F8+Parameters!$K$8/2,0.001)</f>
        <v>217.03100000000001</v>
      </c>
      <c r="E268">
        <f>_xlfn.CEILING.MATH(B74+Parameters!$K$9/2,0.001)</f>
        <v>781.25400000000002</v>
      </c>
      <c r="F268" t="s">
        <v>72</v>
      </c>
      <c r="I268" s="2">
        <v>217.03100000000001</v>
      </c>
      <c r="J268" s="2">
        <v>411.286</v>
      </c>
      <c r="K268" s="2" t="s">
        <v>1424</v>
      </c>
      <c r="N268" s="2">
        <f>I268-SUM(Parameters!$K$23:$K$25)</f>
        <v>195.43100000000001</v>
      </c>
      <c r="O268" s="2">
        <f>J268-SUM(Parameters!$K$23:$K$25)</f>
        <v>389.68599999999998</v>
      </c>
      <c r="P268" s="2" t="str">
        <f t="shared" si="2"/>
        <v>VSS_probe</v>
      </c>
      <c r="U268">
        <v>217.03100000000001</v>
      </c>
      <c r="V268">
        <v>411.286</v>
      </c>
      <c r="W268" t="s">
        <v>1424</v>
      </c>
      <c r="AE268" s="2"/>
      <c r="AF268" s="2"/>
    </row>
    <row r="269" spans="4:32" x14ac:dyDescent="0.25">
      <c r="D269">
        <f>_xlfn.CEILING.MATH(F8+Parameters!$K$8/2,0.001)</f>
        <v>217.03100000000001</v>
      </c>
      <c r="E269">
        <f>_xlfn.CEILING.MATH(B76+Parameters!$K$9/2,0.001)</f>
        <v>735.00800000000004</v>
      </c>
      <c r="F269" t="s">
        <v>72</v>
      </c>
      <c r="I269" s="2">
        <v>217.03100000000001</v>
      </c>
      <c r="J269" s="2">
        <v>365.04</v>
      </c>
      <c r="K269" s="2" t="s">
        <v>1429</v>
      </c>
      <c r="N269" s="2">
        <f>I269-SUM(Parameters!$K$23:$K$25)</f>
        <v>195.43100000000001</v>
      </c>
      <c r="O269" s="2">
        <f>J269-SUM(Parameters!$K$23:$K$25)</f>
        <v>343.44</v>
      </c>
      <c r="P269" s="2" t="str">
        <f t="shared" si="2"/>
        <v>VCCIO_probe</v>
      </c>
      <c r="U269">
        <v>217.03100000000001</v>
      </c>
      <c r="V269">
        <v>365.04</v>
      </c>
      <c r="W269" t="s">
        <v>1429</v>
      </c>
      <c r="AE269" s="2"/>
      <c r="AF269" s="2"/>
    </row>
    <row r="270" spans="4:32" x14ac:dyDescent="0.25">
      <c r="D270">
        <f>_xlfn.CEILING.MATH(F8+Parameters!$K$8/2,0.001)</f>
        <v>217.03100000000001</v>
      </c>
      <c r="E270">
        <f>_xlfn.CEILING.MATH(B78+Parameters!$K$9/2,0.001)</f>
        <v>688.76200000000006</v>
      </c>
      <c r="F270" t="s">
        <v>72</v>
      </c>
      <c r="I270" s="2">
        <v>217.03100000000001</v>
      </c>
      <c r="J270" s="2">
        <v>318.79399999999998</v>
      </c>
      <c r="K270" s="2" t="s">
        <v>72</v>
      </c>
      <c r="N270" s="2">
        <f>I270-SUM(Parameters!$K$23:$K$25)</f>
        <v>195.43100000000001</v>
      </c>
      <c r="O270" s="2">
        <f>J270-SUM(Parameters!$K$23:$K$25)</f>
        <v>297.19399999999996</v>
      </c>
      <c r="P270" s="2" t="str">
        <f t="shared" si="2"/>
        <v>VSS</v>
      </c>
      <c r="U270">
        <v>217.03100000000001</v>
      </c>
      <c r="V270">
        <v>318.79399999999998</v>
      </c>
      <c r="W270" t="s">
        <v>72</v>
      </c>
      <c r="AE270" s="2"/>
      <c r="AF270" s="2"/>
    </row>
    <row r="271" spans="4:32" x14ac:dyDescent="0.25">
      <c r="D271">
        <f>_xlfn.CEILING.MATH(F8+Parameters!$K$8/2,0.001)</f>
        <v>217.03100000000001</v>
      </c>
      <c r="E271">
        <f>_xlfn.CEILING.MATH(B80+Parameters!$K$9/2,0.001)</f>
        <v>642.51599999999996</v>
      </c>
      <c r="F271" t="s">
        <v>72</v>
      </c>
      <c r="I271" s="2">
        <v>217.03100000000001</v>
      </c>
      <c r="J271" s="2">
        <v>272.548</v>
      </c>
      <c r="K271" s="2" t="s">
        <v>72</v>
      </c>
      <c r="N271" s="2">
        <f>I271-SUM(Parameters!$K$23:$K$25)</f>
        <v>195.43100000000001</v>
      </c>
      <c r="O271" s="2">
        <f>J271-SUM(Parameters!$K$23:$K$25)</f>
        <v>250.94800000000001</v>
      </c>
      <c r="P271" s="2" t="str">
        <f t="shared" si="2"/>
        <v>VSS</v>
      </c>
      <c r="U271">
        <v>217.03100000000001</v>
      </c>
      <c r="V271">
        <v>272.548</v>
      </c>
      <c r="W271" t="s">
        <v>72</v>
      </c>
      <c r="AE271" s="2"/>
      <c r="AF271" s="2"/>
    </row>
    <row r="272" spans="4:32" x14ac:dyDescent="0.25">
      <c r="D272">
        <f>_xlfn.CEILING.MATH(F8+Parameters!$K$8/2,0.001)</f>
        <v>217.03100000000001</v>
      </c>
      <c r="E272">
        <f>_xlfn.CEILING.MATH(B82+Parameters!$K$9/2,0.001)</f>
        <v>596.27</v>
      </c>
      <c r="F272" t="s">
        <v>72</v>
      </c>
      <c r="I272" s="2">
        <v>217.03100000000001</v>
      </c>
      <c r="J272" s="2">
        <v>226.30199999999999</v>
      </c>
      <c r="K272" s="2" t="s">
        <v>72</v>
      </c>
      <c r="N272" s="2">
        <f>I272-SUM(Parameters!$K$23:$K$25)</f>
        <v>195.43100000000001</v>
      </c>
      <c r="O272" s="2">
        <f>J272-SUM(Parameters!$K$23:$K$25)</f>
        <v>204.702</v>
      </c>
      <c r="P272" s="2" t="str">
        <f t="shared" si="2"/>
        <v>VSS</v>
      </c>
      <c r="U272">
        <v>217.03100000000001</v>
      </c>
      <c r="V272">
        <v>226.30199999999999</v>
      </c>
      <c r="W272" t="s">
        <v>72</v>
      </c>
      <c r="AE272" s="2"/>
      <c r="AF272" s="2"/>
    </row>
    <row r="273" spans="4:32" x14ac:dyDescent="0.25">
      <c r="D273">
        <f>_xlfn.CEILING.MATH(F8+Parameters!$K$8/2,0.001)</f>
        <v>217.03100000000001</v>
      </c>
      <c r="E273">
        <f>_xlfn.CEILING.MATH(B84+Parameters!$K$9/2,0.001)</f>
        <v>550.024</v>
      </c>
      <c r="F273" t="s">
        <v>72</v>
      </c>
      <c r="I273" s="2">
        <v>217.03100000000001</v>
      </c>
      <c r="J273" s="2">
        <v>180.05600000000001</v>
      </c>
      <c r="K273" s="2" t="s">
        <v>72</v>
      </c>
      <c r="N273" s="2">
        <f>I273-SUM(Parameters!$K$23:$K$25)</f>
        <v>195.43100000000001</v>
      </c>
      <c r="O273" s="2">
        <f>J273-SUM(Parameters!$K$23:$K$25)</f>
        <v>158.45600000000002</v>
      </c>
      <c r="P273" s="2" t="str">
        <f t="shared" si="2"/>
        <v>VSS</v>
      </c>
      <c r="U273">
        <v>217.03100000000001</v>
      </c>
      <c r="V273">
        <v>180.05600000000001</v>
      </c>
      <c r="W273" t="s">
        <v>72</v>
      </c>
      <c r="AE273" s="2"/>
      <c r="AF273" s="2"/>
    </row>
    <row r="274" spans="4:32" x14ac:dyDescent="0.25">
      <c r="D274">
        <f>_xlfn.CEILING.MATH(F8+Parameters!$K$8/2,0.001)</f>
        <v>217.03100000000001</v>
      </c>
      <c r="E274">
        <f>_xlfn.CEILING.MATH(B86+Parameters!$K$9/2,0.001)</f>
        <v>503.77800000000002</v>
      </c>
      <c r="F274" t="s">
        <v>72</v>
      </c>
      <c r="I274" s="2">
        <v>217.03100000000001</v>
      </c>
      <c r="J274" s="2">
        <v>133.81</v>
      </c>
      <c r="K274" s="2" t="s">
        <v>72</v>
      </c>
      <c r="N274" s="2">
        <f>I274-SUM(Parameters!$K$23:$K$25)</f>
        <v>195.43100000000001</v>
      </c>
      <c r="O274" s="2">
        <f>J274-SUM(Parameters!$K$23:$K$25)</f>
        <v>112.21000000000001</v>
      </c>
      <c r="P274" s="2" t="str">
        <f t="shared" si="2"/>
        <v>VSS</v>
      </c>
      <c r="U274">
        <v>217.03100000000001</v>
      </c>
      <c r="V274">
        <v>133.81</v>
      </c>
      <c r="W274" t="s">
        <v>72</v>
      </c>
      <c r="AE274" s="2"/>
      <c r="AF274" s="2"/>
    </row>
    <row r="275" spans="4:32" x14ac:dyDescent="0.25">
      <c r="D275">
        <f>_xlfn.CEILING.MATH(F8+Parameters!$K$8/2,0.001)</f>
        <v>217.03100000000001</v>
      </c>
      <c r="E275">
        <f>_xlfn.CEILING.MATH(B88+Parameters!$K$9/2,0.001)</f>
        <v>457.53199999999998</v>
      </c>
      <c r="F275" t="s">
        <v>1423</v>
      </c>
      <c r="I275" s="2">
        <v>217.03100000000001</v>
      </c>
      <c r="J275" s="2">
        <v>87.563999999999993</v>
      </c>
      <c r="K275" s="2" t="s">
        <v>72</v>
      </c>
      <c r="N275" s="2">
        <f>I275-SUM(Parameters!$K$23:$K$25)</f>
        <v>195.43100000000001</v>
      </c>
      <c r="O275" s="2">
        <f>J275-SUM(Parameters!$K$23:$K$25)</f>
        <v>65.963999999999999</v>
      </c>
      <c r="P275" s="2" t="str">
        <f t="shared" si="2"/>
        <v>VSS</v>
      </c>
      <c r="U275">
        <v>217.03100000000001</v>
      </c>
      <c r="V275">
        <v>87.564000000000007</v>
      </c>
      <c r="W275" t="s">
        <v>72</v>
      </c>
      <c r="AE275" s="2"/>
      <c r="AF275" s="2"/>
    </row>
    <row r="276" spans="4:32" x14ac:dyDescent="0.25">
      <c r="D276">
        <f>_xlfn.CEILING.MATH(F8+Parameters!$K$8/2,0.001)</f>
        <v>217.03100000000001</v>
      </c>
      <c r="E276">
        <f>_xlfn.CEILING.MATH(B90+Parameters!$K$9/2,0.001)</f>
        <v>411.286</v>
      </c>
      <c r="F276" t="s">
        <v>1424</v>
      </c>
      <c r="I276" s="2">
        <v>256.70499999999998</v>
      </c>
      <c r="J276" s="2">
        <v>2191.7570000000001</v>
      </c>
      <c r="K276" s="2" t="s">
        <v>72</v>
      </c>
      <c r="N276" s="2">
        <f>I276-SUM(Parameters!$K$23:$K$25)</f>
        <v>235.10499999999999</v>
      </c>
      <c r="O276" s="2">
        <f>J276-SUM(Parameters!$K$23:$K$25)</f>
        <v>2170.1570000000002</v>
      </c>
      <c r="P276" s="2" t="str">
        <f t="shared" si="2"/>
        <v>VSS</v>
      </c>
      <c r="U276">
        <v>256.70499999999998</v>
      </c>
      <c r="V276">
        <v>2191.7570000000001</v>
      </c>
      <c r="W276" t="s">
        <v>72</v>
      </c>
      <c r="AE276" s="2"/>
      <c r="AF276" s="2"/>
    </row>
    <row r="277" spans="4:32" x14ac:dyDescent="0.25">
      <c r="D277">
        <f>_xlfn.CEILING.MATH(F8+Parameters!$K$8/2,0.001)</f>
        <v>217.03100000000001</v>
      </c>
      <c r="E277">
        <f>_xlfn.CEILING.MATH(B92+Parameters!$K$9/2,0.001)</f>
        <v>365.04</v>
      </c>
      <c r="F277" t="s">
        <v>1429</v>
      </c>
      <c r="I277" s="2">
        <v>256.70499999999998</v>
      </c>
      <c r="J277" s="2">
        <v>2145.511</v>
      </c>
      <c r="K277" s="2" t="s">
        <v>72</v>
      </c>
      <c r="N277" s="2">
        <f>I277-SUM(Parameters!$K$23:$K$25)</f>
        <v>235.10499999999999</v>
      </c>
      <c r="O277" s="2">
        <f>J277-SUM(Parameters!$K$23:$K$25)</f>
        <v>2123.9110000000001</v>
      </c>
      <c r="P277" s="2" t="str">
        <f t="shared" si="2"/>
        <v>VSS</v>
      </c>
      <c r="U277">
        <v>256.70499999999998</v>
      </c>
      <c r="V277">
        <v>2145.511</v>
      </c>
      <c r="W277" t="s">
        <v>72</v>
      </c>
      <c r="AE277" s="2"/>
      <c r="AF277" s="2"/>
    </row>
    <row r="278" spans="4:32" x14ac:dyDescent="0.25">
      <c r="D278">
        <f>_xlfn.CEILING.MATH(F8+Parameters!$K$8/2,0.001)</f>
        <v>217.03100000000001</v>
      </c>
      <c r="E278">
        <f>_xlfn.CEILING.MATH(B94+Parameters!$K$9/2,0.001)</f>
        <v>318.79399999999998</v>
      </c>
      <c r="F278" t="s">
        <v>72</v>
      </c>
      <c r="I278" s="2">
        <v>256.70499999999998</v>
      </c>
      <c r="J278" s="2">
        <v>2099.2649999999999</v>
      </c>
      <c r="K278" s="2" t="s">
        <v>72</v>
      </c>
      <c r="N278" s="2">
        <f>I278-SUM(Parameters!$K$23:$K$25)</f>
        <v>235.10499999999999</v>
      </c>
      <c r="O278" s="2">
        <f>J278-SUM(Parameters!$K$23:$K$25)</f>
        <v>2077.665</v>
      </c>
      <c r="P278" s="2" t="str">
        <f t="shared" si="2"/>
        <v>VSS</v>
      </c>
      <c r="U278">
        <v>256.70499999999998</v>
      </c>
      <c r="V278">
        <v>2099.2649999999999</v>
      </c>
      <c r="W278" t="s">
        <v>72</v>
      </c>
      <c r="AE278" s="2"/>
      <c r="AF278" s="2"/>
    </row>
    <row r="279" spans="4:32" x14ac:dyDescent="0.25">
      <c r="D279">
        <f>_xlfn.CEILING.MATH(F8+Parameters!$K$8/2,0.001)</f>
        <v>217.03100000000001</v>
      </c>
      <c r="E279">
        <f>_xlfn.CEILING.MATH(B96+Parameters!$K$9/2,0.001)</f>
        <v>272.548</v>
      </c>
      <c r="F279" t="s">
        <v>72</v>
      </c>
      <c r="I279" s="2">
        <v>256.70499999999998</v>
      </c>
      <c r="J279" s="2">
        <v>2053.0189999999998</v>
      </c>
      <c r="K279" s="2" t="s">
        <v>72</v>
      </c>
      <c r="N279" s="2">
        <f>I279-SUM(Parameters!$K$23:$K$25)</f>
        <v>235.10499999999999</v>
      </c>
      <c r="O279" s="2">
        <f>J279-SUM(Parameters!$K$23:$K$25)</f>
        <v>2031.4189999999999</v>
      </c>
      <c r="P279" s="2" t="str">
        <f t="shared" si="2"/>
        <v>VSS</v>
      </c>
      <c r="U279">
        <v>256.70499999999998</v>
      </c>
      <c r="V279">
        <v>2053.0189999999998</v>
      </c>
      <c r="W279" t="s">
        <v>72</v>
      </c>
      <c r="AE279" s="2"/>
      <c r="AF279" s="2"/>
    </row>
    <row r="280" spans="4:32" x14ac:dyDescent="0.25">
      <c r="D280">
        <f>_xlfn.CEILING.MATH(F8+Parameters!$K$8/2,0.001)</f>
        <v>217.03100000000001</v>
      </c>
      <c r="E280">
        <f>_xlfn.CEILING.MATH(B98+Parameters!$K$9/2,0.001)</f>
        <v>226.30199999999999</v>
      </c>
      <c r="F280" t="s">
        <v>72</v>
      </c>
      <c r="I280" s="2">
        <v>256.70499999999998</v>
      </c>
      <c r="J280" s="2">
        <v>2006.7729999999999</v>
      </c>
      <c r="K280" s="2" t="s">
        <v>72</v>
      </c>
      <c r="N280" s="2">
        <f>I280-SUM(Parameters!$K$23:$K$25)</f>
        <v>235.10499999999999</v>
      </c>
      <c r="O280" s="2">
        <f>J280-SUM(Parameters!$K$23:$K$25)</f>
        <v>1985.173</v>
      </c>
      <c r="P280" s="2" t="str">
        <f t="shared" si="2"/>
        <v>VSS</v>
      </c>
      <c r="U280">
        <v>256.70499999999998</v>
      </c>
      <c r="V280">
        <v>2006.7729999999999</v>
      </c>
      <c r="W280" t="s">
        <v>72</v>
      </c>
      <c r="AE280" s="2"/>
      <c r="AF280" s="2"/>
    </row>
    <row r="281" spans="4:32" x14ac:dyDescent="0.25">
      <c r="D281">
        <f>_xlfn.CEILING.MATH(F8+Parameters!$K$8/2,0.001)</f>
        <v>217.03100000000001</v>
      </c>
      <c r="E281">
        <f>_xlfn.CEILING.MATH(B100+Parameters!$K$9/2,0.001)</f>
        <v>180.05600000000001</v>
      </c>
      <c r="F281" t="s">
        <v>72</v>
      </c>
      <c r="I281" s="2">
        <v>256.70499999999998</v>
      </c>
      <c r="J281" s="2">
        <v>1960.527</v>
      </c>
      <c r="K281" s="2" t="s">
        <v>72</v>
      </c>
      <c r="N281" s="2">
        <f>I281-SUM(Parameters!$K$23:$K$25)</f>
        <v>235.10499999999999</v>
      </c>
      <c r="O281" s="2">
        <f>J281-SUM(Parameters!$K$23:$K$25)</f>
        <v>1938.9270000000001</v>
      </c>
      <c r="P281" s="2" t="str">
        <f t="shared" si="2"/>
        <v>VSS</v>
      </c>
      <c r="U281">
        <v>256.70499999999998</v>
      </c>
      <c r="V281">
        <v>1960.527</v>
      </c>
      <c r="W281" t="s">
        <v>72</v>
      </c>
      <c r="AE281" s="2"/>
      <c r="AF281" s="2"/>
    </row>
    <row r="282" spans="4:32" x14ac:dyDescent="0.25">
      <c r="D282">
        <f>_xlfn.CEILING.MATH(F8+Parameters!$K$8/2,0.001)</f>
        <v>217.03100000000001</v>
      </c>
      <c r="E282">
        <f>_xlfn.CEILING.MATH(B102+Parameters!$K$9/2,0.001)</f>
        <v>133.81</v>
      </c>
      <c r="F282" t="s">
        <v>72</v>
      </c>
      <c r="I282" s="2">
        <v>256.70499999999998</v>
      </c>
      <c r="J282" s="2">
        <v>1914.2809999999999</v>
      </c>
      <c r="K282" s="2" t="s">
        <v>72</v>
      </c>
      <c r="N282" s="2">
        <f>I282-SUM(Parameters!$K$23:$K$25)</f>
        <v>235.10499999999999</v>
      </c>
      <c r="O282" s="2">
        <f>J282-SUM(Parameters!$K$23:$K$25)</f>
        <v>1892.681</v>
      </c>
      <c r="P282" s="2" t="str">
        <f t="shared" si="2"/>
        <v>VSS</v>
      </c>
      <c r="U282">
        <v>256.70499999999998</v>
      </c>
      <c r="V282">
        <v>1914.2809999999999</v>
      </c>
      <c r="W282" t="s">
        <v>72</v>
      </c>
      <c r="AE282" s="2"/>
      <c r="AF282" s="2"/>
    </row>
    <row r="283" spans="4:32" x14ac:dyDescent="0.25">
      <c r="D283">
        <f>_xlfn.CEILING.MATH(F8+Parameters!$K$8/2,0.001)</f>
        <v>217.03100000000001</v>
      </c>
      <c r="E283">
        <f>_xlfn.CEILING.MATH(Parameters!$C$19/Parameters!$K$4,0.001)</f>
        <v>87.564000000000007</v>
      </c>
      <c r="F283" t="s">
        <v>72</v>
      </c>
      <c r="I283" s="2">
        <v>256.70499999999998</v>
      </c>
      <c r="J283" s="2">
        <v>1868.0350000000001</v>
      </c>
      <c r="K283" s="2" t="s">
        <v>72</v>
      </c>
      <c r="N283" s="2">
        <f>I283-SUM(Parameters!$K$23:$K$25)</f>
        <v>235.10499999999999</v>
      </c>
      <c r="O283" s="2">
        <f>J283-SUM(Parameters!$K$23:$K$25)</f>
        <v>1846.4350000000002</v>
      </c>
      <c r="P283" s="2" t="str">
        <f t="shared" si="2"/>
        <v>VSS</v>
      </c>
      <c r="U283">
        <v>256.70499999999998</v>
      </c>
      <c r="V283">
        <v>1868.0350000000001</v>
      </c>
      <c r="W283" t="s">
        <v>72</v>
      </c>
      <c r="AE283" s="2"/>
      <c r="AF283" s="2"/>
    </row>
    <row r="284" spans="4:32" x14ac:dyDescent="0.25">
      <c r="D284">
        <f>_xlfn.CEILING.MATH(G8+Parameters!$K$8/2,0.001)</f>
        <v>256.70499999999998</v>
      </c>
      <c r="E284">
        <f>_xlfn.CEILING.MATH(B13+Parameters!$K$9/2,0.001)</f>
        <v>2191.7570000000001</v>
      </c>
      <c r="F284" t="s">
        <v>72</v>
      </c>
      <c r="I284" s="2">
        <v>256.70499999999998</v>
      </c>
      <c r="J284" s="2">
        <v>1821.789</v>
      </c>
      <c r="K284" s="2" t="s">
        <v>72</v>
      </c>
      <c r="N284" s="2">
        <f>I284-SUM(Parameters!$K$23:$K$25)</f>
        <v>235.10499999999999</v>
      </c>
      <c r="O284" s="2">
        <f>J284-SUM(Parameters!$K$23:$K$25)</f>
        <v>1800.1890000000001</v>
      </c>
      <c r="P284" s="2" t="str">
        <f t="shared" si="2"/>
        <v>VSS</v>
      </c>
      <c r="U284">
        <v>256.70499999999998</v>
      </c>
      <c r="V284">
        <v>1821.789</v>
      </c>
      <c r="W284" t="s">
        <v>72</v>
      </c>
      <c r="AE284" s="2"/>
      <c r="AF284" s="2"/>
    </row>
    <row r="285" spans="4:32" x14ac:dyDescent="0.25">
      <c r="D285">
        <f>_xlfn.CEILING.MATH(G8+Parameters!$K$8/2,0.001)</f>
        <v>256.70499999999998</v>
      </c>
      <c r="E285">
        <f>_xlfn.CEILING.MATH(B15+Parameters!$K$9/2,0.001)</f>
        <v>2145.511</v>
      </c>
      <c r="F285" t="s">
        <v>72</v>
      </c>
      <c r="I285" s="2">
        <v>256.70499999999998</v>
      </c>
      <c r="J285" s="2">
        <v>1775.5429999999999</v>
      </c>
      <c r="K285" s="2" t="s">
        <v>72</v>
      </c>
      <c r="N285" s="2">
        <f>I285-SUM(Parameters!$K$23:$K$25)</f>
        <v>235.10499999999999</v>
      </c>
      <c r="O285" s="2">
        <f>J285-SUM(Parameters!$K$23:$K$25)</f>
        <v>1753.943</v>
      </c>
      <c r="P285" s="2" t="str">
        <f t="shared" si="2"/>
        <v>VSS</v>
      </c>
      <c r="U285">
        <v>256.70499999999998</v>
      </c>
      <c r="V285">
        <v>1775.5429999999999</v>
      </c>
      <c r="W285" t="s">
        <v>72</v>
      </c>
      <c r="AE285" s="2"/>
      <c r="AF285" s="2"/>
    </row>
    <row r="286" spans="4:32" x14ac:dyDescent="0.25">
      <c r="D286">
        <f>_xlfn.CEILING.MATH(G8+Parameters!$K$8/2,0.001)</f>
        <v>256.70499999999998</v>
      </c>
      <c r="E286">
        <f>_xlfn.CEILING.MATH(B17+Parameters!$K$9/2,0.001)</f>
        <v>2099.2649999999999</v>
      </c>
      <c r="F286" t="s">
        <v>72</v>
      </c>
      <c r="I286" s="2">
        <v>256.70499999999998</v>
      </c>
      <c r="J286" s="2">
        <v>1729.297</v>
      </c>
      <c r="K286" s="2" t="s">
        <v>72</v>
      </c>
      <c r="N286" s="2">
        <f>I286-SUM(Parameters!$K$23:$K$25)</f>
        <v>235.10499999999999</v>
      </c>
      <c r="O286" s="2">
        <f>J286-SUM(Parameters!$K$23:$K$25)</f>
        <v>1707.6970000000001</v>
      </c>
      <c r="P286" s="2" t="str">
        <f t="shared" si="2"/>
        <v>VSS</v>
      </c>
      <c r="U286">
        <v>256.70499999999998</v>
      </c>
      <c r="V286">
        <v>1729.297</v>
      </c>
      <c r="W286" t="s">
        <v>72</v>
      </c>
      <c r="AE286" s="2"/>
      <c r="AF286" s="2"/>
    </row>
    <row r="287" spans="4:32" x14ac:dyDescent="0.25">
      <c r="D287">
        <f>_xlfn.CEILING.MATH(G8+Parameters!$K$8/2,0.001)</f>
        <v>256.70499999999998</v>
      </c>
      <c r="E287">
        <f>_xlfn.CEILING.MATH(B19+Parameters!$K$9/2,0.001)</f>
        <v>2053.0190000000002</v>
      </c>
      <c r="F287" t="s">
        <v>72</v>
      </c>
      <c r="I287" s="2">
        <v>256.70499999999998</v>
      </c>
      <c r="J287" s="2">
        <v>1683.0509999999999</v>
      </c>
      <c r="K287" s="2" t="s">
        <v>72</v>
      </c>
      <c r="N287" s="2">
        <f>I287-SUM(Parameters!$K$23:$K$25)</f>
        <v>235.10499999999999</v>
      </c>
      <c r="O287" s="2">
        <f>J287-SUM(Parameters!$K$23:$K$25)</f>
        <v>1661.451</v>
      </c>
      <c r="P287" s="2" t="str">
        <f t="shared" si="2"/>
        <v>VSS</v>
      </c>
      <c r="U287">
        <v>256.70499999999998</v>
      </c>
      <c r="V287">
        <v>1683.0509999999999</v>
      </c>
      <c r="W287" t="s">
        <v>72</v>
      </c>
      <c r="AE287" s="2"/>
      <c r="AF287" s="2"/>
    </row>
    <row r="288" spans="4:32" x14ac:dyDescent="0.25">
      <c r="D288">
        <f>_xlfn.CEILING.MATH(G8+Parameters!$K$8/2,0.001)</f>
        <v>256.70499999999998</v>
      </c>
      <c r="E288">
        <f>_xlfn.CEILING.MATH(B21+Parameters!$K$9/2,0.001)</f>
        <v>2006.7730000000001</v>
      </c>
      <c r="F288" t="s">
        <v>72</v>
      </c>
      <c r="I288" s="2">
        <v>256.70499999999998</v>
      </c>
      <c r="J288" s="2">
        <v>1636.8050000000001</v>
      </c>
      <c r="K288" s="2" t="s">
        <v>72</v>
      </c>
      <c r="N288" s="2">
        <f>I288-SUM(Parameters!$K$23:$K$25)</f>
        <v>235.10499999999999</v>
      </c>
      <c r="O288" s="2">
        <f>J288-SUM(Parameters!$K$23:$K$25)</f>
        <v>1615.2050000000002</v>
      </c>
      <c r="P288" s="2" t="str">
        <f t="shared" si="2"/>
        <v>VSS</v>
      </c>
      <c r="U288">
        <v>256.70499999999998</v>
      </c>
      <c r="V288">
        <v>1636.8050000000001</v>
      </c>
      <c r="W288" t="s">
        <v>72</v>
      </c>
      <c r="AE288" s="2"/>
      <c r="AF288" s="2"/>
    </row>
    <row r="289" spans="4:32" x14ac:dyDescent="0.25">
      <c r="D289">
        <f>_xlfn.CEILING.MATH(G8+Parameters!$K$8/2,0.001)</f>
        <v>256.70499999999998</v>
      </c>
      <c r="E289">
        <f>_xlfn.CEILING.MATH(B23+Parameters!$K$9/2,0.001)</f>
        <v>1960.527</v>
      </c>
      <c r="F289" t="s">
        <v>72</v>
      </c>
      <c r="I289" s="2">
        <v>256.70499999999998</v>
      </c>
      <c r="J289" s="2">
        <v>1590.559</v>
      </c>
      <c r="K289" s="2" t="s">
        <v>72</v>
      </c>
      <c r="N289" s="2">
        <f>I289-SUM(Parameters!$K$23:$K$25)</f>
        <v>235.10499999999999</v>
      </c>
      <c r="O289" s="2">
        <f>J289-SUM(Parameters!$K$23:$K$25)</f>
        <v>1568.9590000000001</v>
      </c>
      <c r="P289" s="2" t="str">
        <f t="shared" si="2"/>
        <v>VSS</v>
      </c>
      <c r="U289">
        <v>256.70499999999998</v>
      </c>
      <c r="V289">
        <v>1590.559</v>
      </c>
      <c r="W289" t="s">
        <v>72</v>
      </c>
      <c r="AE289" s="2"/>
      <c r="AF289" s="2"/>
    </row>
    <row r="290" spans="4:32" x14ac:dyDescent="0.25">
      <c r="D290">
        <f>_xlfn.CEILING.MATH(G8+Parameters!$K$8/2,0.001)</f>
        <v>256.70499999999998</v>
      </c>
      <c r="E290">
        <f>_xlfn.CEILING.MATH(B25+Parameters!$K$9/2,0.001)</f>
        <v>1914.2809999999999</v>
      </c>
      <c r="F290" t="s">
        <v>72</v>
      </c>
      <c r="I290" s="2">
        <v>256.70499999999998</v>
      </c>
      <c r="J290" s="2">
        <v>1544.3130000000001</v>
      </c>
      <c r="K290" s="2" t="s">
        <v>72</v>
      </c>
      <c r="N290" s="2">
        <f>I290-SUM(Parameters!$K$23:$K$25)</f>
        <v>235.10499999999999</v>
      </c>
      <c r="O290" s="2">
        <f>J290-SUM(Parameters!$K$23:$K$25)</f>
        <v>1522.7130000000002</v>
      </c>
      <c r="P290" s="2" t="str">
        <f t="shared" si="2"/>
        <v>VSS</v>
      </c>
      <c r="U290">
        <v>256.70499999999998</v>
      </c>
      <c r="V290">
        <v>1544.3130000000001</v>
      </c>
      <c r="W290" t="s">
        <v>72</v>
      </c>
      <c r="AE290" s="2"/>
      <c r="AF290" s="2"/>
    </row>
    <row r="291" spans="4:32" x14ac:dyDescent="0.25">
      <c r="D291">
        <f>_xlfn.CEILING.MATH(G8+Parameters!$K$8/2,0.001)</f>
        <v>256.70499999999998</v>
      </c>
      <c r="E291">
        <f>_xlfn.CEILING.MATH(B27+Parameters!$K$9/2,0.001)</f>
        <v>1868.0350000000001</v>
      </c>
      <c r="F291" t="s">
        <v>72</v>
      </c>
      <c r="I291" s="2">
        <v>256.70499999999998</v>
      </c>
      <c r="J291" s="2">
        <v>1498.067</v>
      </c>
      <c r="K291" s="2" t="s">
        <v>72</v>
      </c>
      <c r="N291" s="2">
        <f>I291-SUM(Parameters!$K$23:$K$25)</f>
        <v>235.10499999999999</v>
      </c>
      <c r="O291" s="2">
        <f>J291-SUM(Parameters!$K$23:$K$25)</f>
        <v>1476.4670000000001</v>
      </c>
      <c r="P291" s="2" t="str">
        <f t="shared" si="2"/>
        <v>VSS</v>
      </c>
      <c r="U291">
        <v>256.70499999999998</v>
      </c>
      <c r="V291">
        <v>1498.067</v>
      </c>
      <c r="W291" t="s">
        <v>72</v>
      </c>
      <c r="AE291" s="2"/>
      <c r="AF291" s="2"/>
    </row>
    <row r="292" spans="4:32" x14ac:dyDescent="0.25">
      <c r="D292">
        <f>_xlfn.CEILING.MATH(G8+Parameters!$K$8/2,0.001)</f>
        <v>256.70499999999998</v>
      </c>
      <c r="E292">
        <f>_xlfn.CEILING.MATH(B29+Parameters!$K$9/2,0.001)</f>
        <v>1821.789</v>
      </c>
      <c r="F292" t="s">
        <v>72</v>
      </c>
      <c r="I292" s="2">
        <v>256.70499999999998</v>
      </c>
      <c r="J292" s="2">
        <v>1451.8209999999999</v>
      </c>
      <c r="K292" s="2" t="s">
        <v>72</v>
      </c>
      <c r="N292" s="2">
        <f>I292-SUM(Parameters!$K$23:$K$25)</f>
        <v>235.10499999999999</v>
      </c>
      <c r="O292" s="2">
        <f>J292-SUM(Parameters!$K$23:$K$25)</f>
        <v>1430.221</v>
      </c>
      <c r="P292" s="2" t="str">
        <f t="shared" si="2"/>
        <v>VSS</v>
      </c>
      <c r="U292">
        <v>256.70499999999998</v>
      </c>
      <c r="V292">
        <v>1451.8209999999999</v>
      </c>
      <c r="W292" t="s">
        <v>72</v>
      </c>
      <c r="AE292" s="2"/>
      <c r="AF292" s="2"/>
    </row>
    <row r="293" spans="4:32" x14ac:dyDescent="0.25">
      <c r="D293">
        <f>_xlfn.CEILING.MATH(G8+Parameters!$K$8/2,0.001)</f>
        <v>256.70499999999998</v>
      </c>
      <c r="E293">
        <f>_xlfn.CEILING.MATH(B31+Parameters!$K$9/2,0.001)</f>
        <v>1775.5430000000001</v>
      </c>
      <c r="F293" t="s">
        <v>72</v>
      </c>
      <c r="I293" s="2">
        <v>256.70499999999998</v>
      </c>
      <c r="J293" s="2">
        <v>1405.575</v>
      </c>
      <c r="K293" s="2" t="s">
        <v>72</v>
      </c>
      <c r="N293" s="2">
        <f>I293-SUM(Parameters!$K$23:$K$25)</f>
        <v>235.10499999999999</v>
      </c>
      <c r="O293" s="2">
        <f>J293-SUM(Parameters!$K$23:$K$25)</f>
        <v>1383.9750000000001</v>
      </c>
      <c r="P293" s="2" t="str">
        <f t="shared" si="2"/>
        <v>VSS</v>
      </c>
      <c r="U293">
        <v>256.70499999999998</v>
      </c>
      <c r="V293">
        <v>1405.575</v>
      </c>
      <c r="W293" t="s">
        <v>72</v>
      </c>
      <c r="AE293" s="2"/>
      <c r="AF293" s="2"/>
    </row>
    <row r="294" spans="4:32" x14ac:dyDescent="0.25">
      <c r="D294">
        <f>_xlfn.CEILING.MATH(G8+Parameters!$K$8/2,0.001)</f>
        <v>256.70499999999998</v>
      </c>
      <c r="E294">
        <f>_xlfn.CEILING.MATH(B33+Parameters!$K$9/2,0.001)</f>
        <v>1729.297</v>
      </c>
      <c r="F294" t="s">
        <v>72</v>
      </c>
      <c r="I294" s="2">
        <v>256.70499999999998</v>
      </c>
      <c r="J294" s="2">
        <v>1359.329</v>
      </c>
      <c r="K294" s="2" t="s">
        <v>72</v>
      </c>
      <c r="N294" s="2">
        <f>I294-SUM(Parameters!$K$23:$K$25)</f>
        <v>235.10499999999999</v>
      </c>
      <c r="O294" s="2">
        <f>J294-SUM(Parameters!$K$23:$K$25)</f>
        <v>1337.729</v>
      </c>
      <c r="P294" s="2" t="str">
        <f t="shared" si="2"/>
        <v>VSS</v>
      </c>
      <c r="U294">
        <v>256.70499999999998</v>
      </c>
      <c r="V294">
        <v>1359.329</v>
      </c>
      <c r="W294" t="s">
        <v>72</v>
      </c>
      <c r="AE294" s="2"/>
      <c r="AF294" s="2"/>
    </row>
    <row r="295" spans="4:32" x14ac:dyDescent="0.25">
      <c r="D295">
        <f>_xlfn.CEILING.MATH(G8+Parameters!$K$8/2,0.001)</f>
        <v>256.70499999999998</v>
      </c>
      <c r="E295">
        <f>_xlfn.CEILING.MATH(B35+Parameters!$K$9/2,0.001)</f>
        <v>1683.0509999999999</v>
      </c>
      <c r="F295" t="s">
        <v>72</v>
      </c>
      <c r="I295" s="2">
        <v>256.70499999999998</v>
      </c>
      <c r="J295" s="2">
        <v>1313.0830000000001</v>
      </c>
      <c r="K295" s="2" t="s">
        <v>72</v>
      </c>
      <c r="N295" s="2">
        <f>I295-SUM(Parameters!$K$23:$K$25)</f>
        <v>235.10499999999999</v>
      </c>
      <c r="O295" s="2">
        <f>J295-SUM(Parameters!$K$23:$K$25)</f>
        <v>1291.4830000000002</v>
      </c>
      <c r="P295" s="2" t="str">
        <f t="shared" si="2"/>
        <v>VSS</v>
      </c>
      <c r="U295">
        <v>256.70499999999998</v>
      </c>
      <c r="V295">
        <v>1313.0830000000001</v>
      </c>
      <c r="W295" t="s">
        <v>72</v>
      </c>
      <c r="AE295" s="2"/>
      <c r="AF295" s="2"/>
    </row>
    <row r="296" spans="4:32" x14ac:dyDescent="0.25">
      <c r="D296">
        <f>_xlfn.CEILING.MATH(G8+Parameters!$K$8/2,0.001)</f>
        <v>256.70499999999998</v>
      </c>
      <c r="E296">
        <f>_xlfn.CEILING.MATH(B37+Parameters!$K$9/2,0.001)</f>
        <v>1636.8050000000001</v>
      </c>
      <c r="F296" t="s">
        <v>72</v>
      </c>
      <c r="I296" s="2">
        <v>256.70499999999998</v>
      </c>
      <c r="J296" s="2">
        <v>1266.837</v>
      </c>
      <c r="K296" s="2" t="s">
        <v>72</v>
      </c>
      <c r="N296" s="2">
        <f>I296-SUM(Parameters!$K$23:$K$25)</f>
        <v>235.10499999999999</v>
      </c>
      <c r="O296" s="2">
        <f>J296-SUM(Parameters!$K$23:$K$25)</f>
        <v>1245.2370000000001</v>
      </c>
      <c r="P296" s="2" t="str">
        <f t="shared" si="2"/>
        <v>VSS</v>
      </c>
      <c r="U296">
        <v>256.70499999999998</v>
      </c>
      <c r="V296">
        <v>1266.837</v>
      </c>
      <c r="W296" t="s">
        <v>72</v>
      </c>
      <c r="AE296" s="2"/>
      <c r="AF296" s="2"/>
    </row>
    <row r="297" spans="4:32" x14ac:dyDescent="0.25">
      <c r="D297">
        <f>_xlfn.CEILING.MATH(G8+Parameters!$K$8/2,0.001)</f>
        <v>256.70499999999998</v>
      </c>
      <c r="E297">
        <f>_xlfn.CEILING.MATH(B39+Parameters!$K$9/2,0.001)</f>
        <v>1590.559</v>
      </c>
      <c r="F297" t="s">
        <v>72</v>
      </c>
      <c r="I297" s="2">
        <v>256.70499999999998</v>
      </c>
      <c r="J297" s="2">
        <v>1220.5909999999999</v>
      </c>
      <c r="K297" s="2" t="s">
        <v>72</v>
      </c>
      <c r="N297" s="2">
        <f>I297-SUM(Parameters!$K$23:$K$25)</f>
        <v>235.10499999999999</v>
      </c>
      <c r="O297" s="2">
        <f>J297-SUM(Parameters!$K$23:$K$25)</f>
        <v>1198.991</v>
      </c>
      <c r="P297" s="2" t="str">
        <f t="shared" si="2"/>
        <v>VSS</v>
      </c>
      <c r="U297">
        <v>256.70499999999998</v>
      </c>
      <c r="V297">
        <v>1220.5909999999999</v>
      </c>
      <c r="W297" t="s">
        <v>72</v>
      </c>
      <c r="AE297" s="2"/>
      <c r="AF297" s="2"/>
    </row>
    <row r="298" spans="4:32" x14ac:dyDescent="0.25">
      <c r="D298">
        <f>_xlfn.CEILING.MATH(G8+Parameters!$K$8/2,0.001)</f>
        <v>256.70499999999998</v>
      </c>
      <c r="E298">
        <f>_xlfn.CEILING.MATH(B41+Parameters!$K$9/2,0.001)</f>
        <v>1544.3130000000001</v>
      </c>
      <c r="F298" t="s">
        <v>72</v>
      </c>
      <c r="I298" s="2">
        <v>256.70499999999998</v>
      </c>
      <c r="J298" s="2">
        <v>1174.345</v>
      </c>
      <c r="K298" s="2" t="s">
        <v>72</v>
      </c>
      <c r="N298" s="2">
        <f>I298-SUM(Parameters!$K$23:$K$25)</f>
        <v>235.10499999999999</v>
      </c>
      <c r="O298" s="2">
        <f>J298-SUM(Parameters!$K$23:$K$25)</f>
        <v>1152.7450000000001</v>
      </c>
      <c r="P298" s="2" t="str">
        <f t="shared" si="2"/>
        <v>VSS</v>
      </c>
      <c r="U298">
        <v>256.70499999999998</v>
      </c>
      <c r="V298">
        <v>1174.345</v>
      </c>
      <c r="W298" t="s">
        <v>72</v>
      </c>
      <c r="AE298" s="2"/>
      <c r="AF298" s="2"/>
    </row>
    <row r="299" spans="4:32" x14ac:dyDescent="0.25">
      <c r="D299">
        <f>_xlfn.CEILING.MATH(G8+Parameters!$K$8/2,0.001)</f>
        <v>256.70499999999998</v>
      </c>
      <c r="E299">
        <f>_xlfn.CEILING.MATH(B43+Parameters!$K$9/2,0.001)</f>
        <v>1498.067</v>
      </c>
      <c r="F299" t="s">
        <v>72</v>
      </c>
      <c r="I299" s="2">
        <v>256.70499999999998</v>
      </c>
      <c r="J299" s="2">
        <v>1128.0989999999999</v>
      </c>
      <c r="K299" s="2" t="s">
        <v>72</v>
      </c>
      <c r="N299" s="2">
        <f>I299-SUM(Parameters!$K$23:$K$25)</f>
        <v>235.10499999999999</v>
      </c>
      <c r="O299" s="2">
        <f>J299-SUM(Parameters!$K$23:$K$25)</f>
        <v>1106.499</v>
      </c>
      <c r="P299" s="2" t="str">
        <f t="shared" si="2"/>
        <v>VSS</v>
      </c>
      <c r="U299">
        <v>256.70499999999998</v>
      </c>
      <c r="V299">
        <v>1128.0989999999999</v>
      </c>
      <c r="W299" t="s">
        <v>72</v>
      </c>
      <c r="AE299" s="2"/>
      <c r="AF299" s="2"/>
    </row>
    <row r="300" spans="4:32" x14ac:dyDescent="0.25">
      <c r="D300">
        <f>_xlfn.CEILING.MATH(G8+Parameters!$K$8/2,0.001)</f>
        <v>256.70499999999998</v>
      </c>
      <c r="E300">
        <f>_xlfn.CEILING.MATH(B45+Parameters!$K$9/2,0.001)</f>
        <v>1451.8210000000001</v>
      </c>
      <c r="F300" t="s">
        <v>72</v>
      </c>
      <c r="I300" s="2">
        <v>256.70499999999998</v>
      </c>
      <c r="J300" s="2">
        <v>1081.8530000000001</v>
      </c>
      <c r="K300" s="2" t="s">
        <v>72</v>
      </c>
      <c r="N300" s="2">
        <f>I300-SUM(Parameters!$K$23:$K$25)</f>
        <v>235.10499999999999</v>
      </c>
      <c r="O300" s="2">
        <f>J300-SUM(Parameters!$K$23:$K$25)</f>
        <v>1060.2530000000002</v>
      </c>
      <c r="P300" s="2" t="str">
        <f t="shared" si="2"/>
        <v>VSS</v>
      </c>
      <c r="U300">
        <v>256.70499999999998</v>
      </c>
      <c r="V300">
        <v>1081.8530000000001</v>
      </c>
      <c r="W300" t="s">
        <v>72</v>
      </c>
      <c r="AE300" s="2"/>
      <c r="AF300" s="2"/>
    </row>
    <row r="301" spans="4:32" x14ac:dyDescent="0.25">
      <c r="D301">
        <f>_xlfn.CEILING.MATH(G8+Parameters!$K$8/2,0.001)</f>
        <v>256.70499999999998</v>
      </c>
      <c r="E301">
        <f>_xlfn.CEILING.MATH(B47+Parameters!$K$9/2,0.001)</f>
        <v>1405.575</v>
      </c>
      <c r="F301" t="s">
        <v>72</v>
      </c>
      <c r="I301" s="2">
        <v>256.70499999999998</v>
      </c>
      <c r="J301" s="2">
        <v>1035.607</v>
      </c>
      <c r="K301" s="2" t="s">
        <v>72</v>
      </c>
      <c r="N301" s="2">
        <f>I301-SUM(Parameters!$K$23:$K$25)</f>
        <v>235.10499999999999</v>
      </c>
      <c r="O301" s="2">
        <f>J301-SUM(Parameters!$K$23:$K$25)</f>
        <v>1014.0069999999999</v>
      </c>
      <c r="P301" s="2" t="str">
        <f t="shared" si="2"/>
        <v>VSS</v>
      </c>
      <c r="U301">
        <v>256.70499999999998</v>
      </c>
      <c r="V301">
        <v>1035.607</v>
      </c>
      <c r="W301" t="s">
        <v>72</v>
      </c>
      <c r="AE301" s="2"/>
      <c r="AF301" s="2"/>
    </row>
    <row r="302" spans="4:32" x14ac:dyDescent="0.25">
      <c r="D302">
        <f>_xlfn.CEILING.MATH(G8+Parameters!$K$8/2,0.001)</f>
        <v>256.70499999999998</v>
      </c>
      <c r="E302">
        <f>_xlfn.CEILING.MATH(B49+Parameters!$K$9/2,0.001)</f>
        <v>1359.329</v>
      </c>
      <c r="F302" t="s">
        <v>72</v>
      </c>
      <c r="I302" s="2">
        <v>256.70499999999998</v>
      </c>
      <c r="J302" s="2">
        <v>989.36099999999999</v>
      </c>
      <c r="K302" s="2" t="s">
        <v>72</v>
      </c>
      <c r="N302" s="2">
        <f>I302-SUM(Parameters!$K$23:$K$25)</f>
        <v>235.10499999999999</v>
      </c>
      <c r="O302" s="2">
        <f>J302-SUM(Parameters!$K$23:$K$25)</f>
        <v>967.76099999999997</v>
      </c>
      <c r="P302" s="2" t="str">
        <f t="shared" si="2"/>
        <v>VSS</v>
      </c>
      <c r="U302">
        <v>256.70499999999998</v>
      </c>
      <c r="V302">
        <v>989.36099999999999</v>
      </c>
      <c r="W302" t="s">
        <v>72</v>
      </c>
      <c r="AE302" s="2"/>
      <c r="AF302" s="2"/>
    </row>
    <row r="303" spans="4:32" x14ac:dyDescent="0.25">
      <c r="D303">
        <f>_xlfn.CEILING.MATH(G8+Parameters!$K$8/2,0.001)</f>
        <v>256.70499999999998</v>
      </c>
      <c r="E303">
        <f>_xlfn.CEILING.MATH(B51+Parameters!$K$9/2,0.001)</f>
        <v>1313.0830000000001</v>
      </c>
      <c r="F303" t="s">
        <v>72</v>
      </c>
      <c r="I303" s="2">
        <v>256.70499999999998</v>
      </c>
      <c r="J303" s="2">
        <v>943.11500000000001</v>
      </c>
      <c r="K303" s="2" t="s">
        <v>72</v>
      </c>
      <c r="N303" s="2">
        <f>I303-SUM(Parameters!$K$23:$K$25)</f>
        <v>235.10499999999999</v>
      </c>
      <c r="O303" s="2">
        <f>J303-SUM(Parameters!$K$23:$K$25)</f>
        <v>921.51499999999999</v>
      </c>
      <c r="P303" s="2" t="str">
        <f t="shared" si="2"/>
        <v>VSS</v>
      </c>
      <c r="U303">
        <v>256.70499999999998</v>
      </c>
      <c r="V303">
        <v>943.11500000000001</v>
      </c>
      <c r="W303" t="s">
        <v>72</v>
      </c>
      <c r="AE303" s="2"/>
      <c r="AF303" s="2"/>
    </row>
    <row r="304" spans="4:32" x14ac:dyDescent="0.25">
      <c r="D304">
        <f>_xlfn.CEILING.MATH(G8+Parameters!$K$8/2,0.001)</f>
        <v>256.70499999999998</v>
      </c>
      <c r="E304">
        <f>_xlfn.CEILING.MATH(B53+Parameters!$K$9/2,0.001)</f>
        <v>1266.837</v>
      </c>
      <c r="F304" t="s">
        <v>72</v>
      </c>
      <c r="I304" s="2">
        <v>256.70499999999998</v>
      </c>
      <c r="J304" s="2">
        <v>896.86900000000003</v>
      </c>
      <c r="K304" s="2" t="s">
        <v>72</v>
      </c>
      <c r="N304" s="2">
        <f>I304-SUM(Parameters!$K$23:$K$25)</f>
        <v>235.10499999999999</v>
      </c>
      <c r="O304" s="2">
        <f>J304-SUM(Parameters!$K$23:$K$25)</f>
        <v>875.26900000000001</v>
      </c>
      <c r="P304" s="2" t="str">
        <f t="shared" si="2"/>
        <v>VSS</v>
      </c>
      <c r="U304">
        <v>256.70499999999998</v>
      </c>
      <c r="V304">
        <v>896.86900000000003</v>
      </c>
      <c r="W304" t="s">
        <v>72</v>
      </c>
      <c r="AE304" s="2"/>
      <c r="AF304" s="2"/>
    </row>
    <row r="305" spans="4:32" x14ac:dyDescent="0.25">
      <c r="D305">
        <f>_xlfn.CEILING.MATH(G8+Parameters!$K$8/2,0.001)</f>
        <v>256.70499999999998</v>
      </c>
      <c r="E305">
        <f>_xlfn.CEILING.MATH(B55+Parameters!$K$9/2,0.001)</f>
        <v>1220.5910000000001</v>
      </c>
      <c r="F305" t="s">
        <v>72</v>
      </c>
      <c r="I305" s="2">
        <v>256.70499999999998</v>
      </c>
      <c r="J305" s="2">
        <v>850.62300000000005</v>
      </c>
      <c r="K305" s="2" t="s">
        <v>1423</v>
      </c>
      <c r="N305" s="2">
        <f>I305-SUM(Parameters!$K$23:$K$25)</f>
        <v>235.10499999999999</v>
      </c>
      <c r="O305" s="2">
        <f>J305-SUM(Parameters!$K$23:$K$25)</f>
        <v>829.02300000000002</v>
      </c>
      <c r="P305" s="2" t="str">
        <f t="shared" ref="P305:P368" si="3">K305</f>
        <v>VDD_probe</v>
      </c>
      <c r="U305">
        <v>256.70499999999998</v>
      </c>
      <c r="V305">
        <v>850.62300000000005</v>
      </c>
      <c r="W305" t="s">
        <v>1423</v>
      </c>
      <c r="AE305" s="2"/>
      <c r="AF305" s="2"/>
    </row>
    <row r="306" spans="4:32" x14ac:dyDescent="0.25">
      <c r="D306">
        <f>_xlfn.CEILING.MATH(G8+Parameters!$K$8/2,0.001)</f>
        <v>256.70499999999998</v>
      </c>
      <c r="E306">
        <f>_xlfn.CEILING.MATH(B57+Parameters!$K$9/2,0.001)</f>
        <v>1174.345</v>
      </c>
      <c r="F306" t="s">
        <v>72</v>
      </c>
      <c r="I306" s="2">
        <v>256.70499999999998</v>
      </c>
      <c r="J306" s="2">
        <v>804.37699999999995</v>
      </c>
      <c r="K306" s="2" t="s">
        <v>1424</v>
      </c>
      <c r="N306" s="2">
        <f>I306-SUM(Parameters!$K$23:$K$25)</f>
        <v>235.10499999999999</v>
      </c>
      <c r="O306" s="2">
        <f>J306-SUM(Parameters!$K$23:$K$25)</f>
        <v>782.77699999999993</v>
      </c>
      <c r="P306" s="2" t="str">
        <f t="shared" si="3"/>
        <v>VSS_probe</v>
      </c>
      <c r="U306">
        <v>256.70499999999998</v>
      </c>
      <c r="V306">
        <v>804.37700000000007</v>
      </c>
      <c r="W306" t="s">
        <v>1424</v>
      </c>
      <c r="AE306" s="2"/>
      <c r="AF306" s="2"/>
    </row>
    <row r="307" spans="4:32" x14ac:dyDescent="0.25">
      <c r="D307">
        <f>_xlfn.CEILING.MATH(G8+Parameters!$K$8/2,0.001)</f>
        <v>256.70499999999998</v>
      </c>
      <c r="E307">
        <f>_xlfn.CEILING.MATH(B59+Parameters!$K$9/2,0.001)</f>
        <v>1128.0989999999999</v>
      </c>
      <c r="F307" t="s">
        <v>72</v>
      </c>
      <c r="I307" s="2">
        <v>256.70499999999998</v>
      </c>
      <c r="J307" s="2">
        <v>758.13099999999997</v>
      </c>
      <c r="K307" s="2" t="s">
        <v>72</v>
      </c>
      <c r="N307" s="2">
        <f>I307-SUM(Parameters!$K$23:$K$25)</f>
        <v>235.10499999999999</v>
      </c>
      <c r="O307" s="2">
        <f>J307-SUM(Parameters!$K$23:$K$25)</f>
        <v>736.53099999999995</v>
      </c>
      <c r="P307" s="2" t="str">
        <f t="shared" si="3"/>
        <v>VSS</v>
      </c>
      <c r="U307">
        <v>256.70499999999998</v>
      </c>
      <c r="V307">
        <v>758.13099999999997</v>
      </c>
      <c r="W307" t="s">
        <v>72</v>
      </c>
      <c r="AE307" s="2"/>
      <c r="AF307" s="2"/>
    </row>
    <row r="308" spans="4:32" x14ac:dyDescent="0.25">
      <c r="D308">
        <f>_xlfn.CEILING.MATH(G8+Parameters!$K$8/2,0.001)</f>
        <v>256.70499999999998</v>
      </c>
      <c r="E308">
        <f>_xlfn.CEILING.MATH(B61+Parameters!$K$9/2,0.001)</f>
        <v>1081.8530000000001</v>
      </c>
      <c r="F308" t="s">
        <v>72</v>
      </c>
      <c r="I308" s="2">
        <v>256.70499999999998</v>
      </c>
      <c r="J308" s="2">
        <v>711.88499999999999</v>
      </c>
      <c r="K308" s="2" t="s">
        <v>72</v>
      </c>
      <c r="N308" s="2">
        <f>I308-SUM(Parameters!$K$23:$K$25)</f>
        <v>235.10499999999999</v>
      </c>
      <c r="O308" s="2">
        <f>J308-SUM(Parameters!$K$23:$K$25)</f>
        <v>690.28499999999997</v>
      </c>
      <c r="P308" s="2" t="str">
        <f t="shared" si="3"/>
        <v>VSS</v>
      </c>
      <c r="U308">
        <v>256.70499999999998</v>
      </c>
      <c r="V308">
        <v>711.88499999999999</v>
      </c>
      <c r="W308" t="s">
        <v>72</v>
      </c>
      <c r="AE308" s="2"/>
      <c r="AF308" s="2"/>
    </row>
    <row r="309" spans="4:32" x14ac:dyDescent="0.25">
      <c r="D309">
        <f>_xlfn.CEILING.MATH(G8+Parameters!$K$8/2,0.001)</f>
        <v>256.70499999999998</v>
      </c>
      <c r="E309">
        <f>_xlfn.CEILING.MATH(B63+Parameters!$K$9/2,0.001)</f>
        <v>1035.607</v>
      </c>
      <c r="F309" t="s">
        <v>72</v>
      </c>
      <c r="I309" s="2">
        <v>256.70499999999998</v>
      </c>
      <c r="J309" s="2">
        <v>665.63900000000001</v>
      </c>
      <c r="K309" s="2" t="s">
        <v>72</v>
      </c>
      <c r="N309" s="2">
        <f>I309-SUM(Parameters!$K$23:$K$25)</f>
        <v>235.10499999999999</v>
      </c>
      <c r="O309" s="2">
        <f>J309-SUM(Parameters!$K$23:$K$25)</f>
        <v>644.03899999999999</v>
      </c>
      <c r="P309" s="2" t="str">
        <f t="shared" si="3"/>
        <v>VSS</v>
      </c>
      <c r="U309">
        <v>256.70499999999998</v>
      </c>
      <c r="V309">
        <v>665.63900000000001</v>
      </c>
      <c r="W309" t="s">
        <v>72</v>
      </c>
      <c r="AE309" s="2"/>
      <c r="AF309" s="2"/>
    </row>
    <row r="310" spans="4:32" x14ac:dyDescent="0.25">
      <c r="D310">
        <f>_xlfn.CEILING.MATH(G8+Parameters!$K$8/2,0.001)</f>
        <v>256.70499999999998</v>
      </c>
      <c r="E310">
        <f>_xlfn.CEILING.MATH(B65+Parameters!$K$9/2,0.001)</f>
        <v>989.36099999999999</v>
      </c>
      <c r="F310" t="s">
        <v>72</v>
      </c>
      <c r="I310" s="2">
        <v>256.70499999999998</v>
      </c>
      <c r="J310" s="2">
        <v>619.39300000000003</v>
      </c>
      <c r="K310" s="2" t="s">
        <v>72</v>
      </c>
      <c r="N310" s="2">
        <f>I310-SUM(Parameters!$K$23:$K$25)</f>
        <v>235.10499999999999</v>
      </c>
      <c r="O310" s="2">
        <f>J310-SUM(Parameters!$K$23:$K$25)</f>
        <v>597.79300000000001</v>
      </c>
      <c r="P310" s="2" t="str">
        <f t="shared" si="3"/>
        <v>VSS</v>
      </c>
      <c r="U310">
        <v>256.70499999999998</v>
      </c>
      <c r="V310">
        <v>619.39300000000003</v>
      </c>
      <c r="W310" t="s">
        <v>72</v>
      </c>
      <c r="AE310" s="2"/>
      <c r="AF310" s="2"/>
    </row>
    <row r="311" spans="4:32" x14ac:dyDescent="0.25">
      <c r="D311">
        <f>_xlfn.CEILING.MATH(G8+Parameters!$K$8/2,0.001)</f>
        <v>256.70499999999998</v>
      </c>
      <c r="E311">
        <f>_xlfn.CEILING.MATH(B67+Parameters!$K$9/2,0.001)</f>
        <v>943.11500000000001</v>
      </c>
      <c r="F311" t="s">
        <v>72</v>
      </c>
      <c r="I311" s="2">
        <v>256.70499999999998</v>
      </c>
      <c r="J311" s="2">
        <v>573.14700000000005</v>
      </c>
      <c r="K311" s="2" t="s">
        <v>72</v>
      </c>
      <c r="N311" s="2">
        <f>I311-SUM(Parameters!$K$23:$K$25)</f>
        <v>235.10499999999999</v>
      </c>
      <c r="O311" s="2">
        <f>J311-SUM(Parameters!$K$23:$K$25)</f>
        <v>551.54700000000003</v>
      </c>
      <c r="P311" s="2" t="str">
        <f t="shared" si="3"/>
        <v>VSS</v>
      </c>
      <c r="U311">
        <v>256.70499999999998</v>
      </c>
      <c r="V311">
        <v>573.14700000000005</v>
      </c>
      <c r="W311" t="s">
        <v>72</v>
      </c>
      <c r="AE311" s="2"/>
      <c r="AF311" s="2"/>
    </row>
    <row r="312" spans="4:32" x14ac:dyDescent="0.25">
      <c r="D312">
        <f>_xlfn.CEILING.MATH(G8+Parameters!$K$8/2,0.001)</f>
        <v>256.70499999999998</v>
      </c>
      <c r="E312">
        <f>_xlfn.CEILING.MATH(B69+Parameters!$K$9/2,0.001)</f>
        <v>896.86900000000003</v>
      </c>
      <c r="F312" t="s">
        <v>72</v>
      </c>
      <c r="I312" s="2">
        <v>256.70499999999998</v>
      </c>
      <c r="J312" s="2">
        <v>526.90099999999995</v>
      </c>
      <c r="K312" s="2" t="s">
        <v>72</v>
      </c>
      <c r="N312" s="2">
        <f>I312-SUM(Parameters!$K$23:$K$25)</f>
        <v>235.10499999999999</v>
      </c>
      <c r="O312" s="2">
        <f>J312-SUM(Parameters!$K$23:$K$25)</f>
        <v>505.30099999999993</v>
      </c>
      <c r="P312" s="2" t="str">
        <f t="shared" si="3"/>
        <v>VSS</v>
      </c>
      <c r="U312">
        <v>256.70499999999998</v>
      </c>
      <c r="V312">
        <v>526.90100000000007</v>
      </c>
      <c r="W312" t="s">
        <v>72</v>
      </c>
      <c r="AE312" s="2"/>
      <c r="AF312" s="2"/>
    </row>
    <row r="313" spans="4:32" x14ac:dyDescent="0.25">
      <c r="D313">
        <f>_xlfn.CEILING.MATH(G8+Parameters!$K$8/2,0.001)</f>
        <v>256.70499999999998</v>
      </c>
      <c r="E313">
        <f>_xlfn.CEILING.MATH(B71+Parameters!$K$9/2,0.001)</f>
        <v>850.62300000000005</v>
      </c>
      <c r="F313" t="s">
        <v>1423</v>
      </c>
      <c r="I313" s="2">
        <v>256.70499999999998</v>
      </c>
      <c r="J313" s="2">
        <v>480.65499999999997</v>
      </c>
      <c r="K313" s="2" t="s">
        <v>72</v>
      </c>
      <c r="N313" s="2">
        <f>I313-SUM(Parameters!$K$23:$K$25)</f>
        <v>235.10499999999999</v>
      </c>
      <c r="O313" s="2">
        <f>J313-SUM(Parameters!$K$23:$K$25)</f>
        <v>459.05499999999995</v>
      </c>
      <c r="P313" s="2" t="str">
        <f t="shared" si="3"/>
        <v>VSS</v>
      </c>
      <c r="U313">
        <v>256.70499999999998</v>
      </c>
      <c r="V313">
        <v>480.65499999999997</v>
      </c>
      <c r="W313" t="s">
        <v>72</v>
      </c>
      <c r="AE313" s="2"/>
      <c r="AF313" s="2"/>
    </row>
    <row r="314" spans="4:32" x14ac:dyDescent="0.25">
      <c r="D314">
        <f>_xlfn.CEILING.MATH(G8+Parameters!$K$8/2,0.001)</f>
        <v>256.70499999999998</v>
      </c>
      <c r="E314">
        <f>_xlfn.CEILING.MATH(B73+Parameters!$K$9/2,0.001)</f>
        <v>804.37700000000007</v>
      </c>
      <c r="F314" t="s">
        <v>1424</v>
      </c>
      <c r="I314" s="2">
        <v>256.70499999999998</v>
      </c>
      <c r="J314" s="2">
        <v>434.40899999999999</v>
      </c>
      <c r="K314" s="2" t="s">
        <v>1423</v>
      </c>
      <c r="N314" s="2">
        <f>I314-SUM(Parameters!$K$23:$K$25)</f>
        <v>235.10499999999999</v>
      </c>
      <c r="O314" s="2">
        <f>J314-SUM(Parameters!$K$23:$K$25)</f>
        <v>412.80899999999997</v>
      </c>
      <c r="P314" s="2" t="str">
        <f t="shared" si="3"/>
        <v>VDD_probe</v>
      </c>
      <c r="U314">
        <v>256.70499999999998</v>
      </c>
      <c r="V314">
        <v>434.40899999999999</v>
      </c>
      <c r="W314" t="s">
        <v>1423</v>
      </c>
      <c r="AE314" s="2"/>
      <c r="AF314" s="2"/>
    </row>
    <row r="315" spans="4:32" x14ac:dyDescent="0.25">
      <c r="D315">
        <f>_xlfn.CEILING.MATH(G8+Parameters!$K$8/2,0.001)</f>
        <v>256.70499999999998</v>
      </c>
      <c r="E315">
        <f>_xlfn.CEILING.MATH(B75+Parameters!$K$9/2,0.001)</f>
        <v>758.13099999999997</v>
      </c>
      <c r="F315" t="s">
        <v>72</v>
      </c>
      <c r="I315" s="2">
        <v>256.70499999999998</v>
      </c>
      <c r="J315" s="2">
        <v>388.16300000000001</v>
      </c>
      <c r="K315" s="2" t="s">
        <v>1424</v>
      </c>
      <c r="N315" s="2">
        <f>I315-SUM(Parameters!$K$23:$K$25)</f>
        <v>235.10499999999999</v>
      </c>
      <c r="O315" s="2">
        <f>J315-SUM(Parameters!$K$23:$K$25)</f>
        <v>366.56299999999999</v>
      </c>
      <c r="P315" s="2" t="str">
        <f t="shared" si="3"/>
        <v>VSS_probe</v>
      </c>
      <c r="U315">
        <v>256.70499999999998</v>
      </c>
      <c r="V315">
        <v>388.16300000000001</v>
      </c>
      <c r="W315" t="s">
        <v>1424</v>
      </c>
      <c r="AE315" s="2"/>
      <c r="AF315" s="2"/>
    </row>
    <row r="316" spans="4:32" x14ac:dyDescent="0.25">
      <c r="D316">
        <f>_xlfn.CEILING.MATH(G8+Parameters!$K$8/2,0.001)</f>
        <v>256.70499999999998</v>
      </c>
      <c r="E316">
        <f>_xlfn.CEILING.MATH(B77+Parameters!$K$9/2,0.001)</f>
        <v>711.88499999999999</v>
      </c>
      <c r="F316" t="s">
        <v>72</v>
      </c>
      <c r="I316" s="2">
        <v>256.70499999999998</v>
      </c>
      <c r="J316" s="2">
        <v>341.91699999999997</v>
      </c>
      <c r="K316" s="2" t="s">
        <v>1429</v>
      </c>
      <c r="N316" s="2">
        <f>I316-SUM(Parameters!$K$23:$K$25)</f>
        <v>235.10499999999999</v>
      </c>
      <c r="O316" s="2">
        <f>J316-SUM(Parameters!$K$23:$K$25)</f>
        <v>320.31699999999995</v>
      </c>
      <c r="P316" s="2" t="str">
        <f t="shared" si="3"/>
        <v>VCCIO_probe</v>
      </c>
      <c r="U316">
        <v>256.70499999999998</v>
      </c>
      <c r="V316">
        <v>341.91699999999997</v>
      </c>
      <c r="W316" t="s">
        <v>1429</v>
      </c>
      <c r="AE316" s="2"/>
      <c r="AF316" s="2"/>
    </row>
    <row r="317" spans="4:32" x14ac:dyDescent="0.25">
      <c r="D317">
        <f>_xlfn.CEILING.MATH(G8+Parameters!$K$8/2,0.001)</f>
        <v>256.70499999999998</v>
      </c>
      <c r="E317">
        <f>_xlfn.CEILING.MATH(B79+Parameters!$K$9/2,0.001)</f>
        <v>665.63900000000001</v>
      </c>
      <c r="F317" t="s">
        <v>72</v>
      </c>
      <c r="I317" s="2">
        <v>256.70499999999998</v>
      </c>
      <c r="J317" s="2">
        <v>295.67099999999999</v>
      </c>
      <c r="K317" s="2" t="s">
        <v>72</v>
      </c>
      <c r="N317" s="2">
        <f>I317-SUM(Parameters!$K$23:$K$25)</f>
        <v>235.10499999999999</v>
      </c>
      <c r="O317" s="2">
        <f>J317-SUM(Parameters!$K$23:$K$25)</f>
        <v>274.07099999999997</v>
      </c>
      <c r="P317" s="2" t="str">
        <f t="shared" si="3"/>
        <v>VSS</v>
      </c>
      <c r="U317">
        <v>256.70499999999998</v>
      </c>
      <c r="V317">
        <v>295.67099999999999</v>
      </c>
      <c r="W317" t="s">
        <v>72</v>
      </c>
      <c r="AE317" s="2"/>
      <c r="AF317" s="2"/>
    </row>
    <row r="318" spans="4:32" x14ac:dyDescent="0.25">
      <c r="D318">
        <f>_xlfn.CEILING.MATH(G8+Parameters!$K$8/2,0.001)</f>
        <v>256.70499999999998</v>
      </c>
      <c r="E318">
        <f>_xlfn.CEILING.MATH(B81+Parameters!$K$9/2,0.001)</f>
        <v>619.39300000000003</v>
      </c>
      <c r="F318" t="s">
        <v>72</v>
      </c>
      <c r="I318" s="2">
        <v>256.70499999999998</v>
      </c>
      <c r="J318" s="2">
        <v>249.42500000000001</v>
      </c>
      <c r="K318" s="2" t="s">
        <v>72</v>
      </c>
      <c r="N318" s="2">
        <f>I318-SUM(Parameters!$K$23:$K$25)</f>
        <v>235.10499999999999</v>
      </c>
      <c r="O318" s="2">
        <f>J318-SUM(Parameters!$K$23:$K$25)</f>
        <v>227.82500000000002</v>
      </c>
      <c r="P318" s="2" t="str">
        <f t="shared" si="3"/>
        <v>VSS</v>
      </c>
      <c r="U318">
        <v>256.70499999999998</v>
      </c>
      <c r="V318">
        <v>249.42500000000001</v>
      </c>
      <c r="W318" t="s">
        <v>72</v>
      </c>
      <c r="AE318" s="2"/>
      <c r="AF318" s="2"/>
    </row>
    <row r="319" spans="4:32" x14ac:dyDescent="0.25">
      <c r="D319">
        <f>_xlfn.CEILING.MATH(G8+Parameters!$K$8/2,0.001)</f>
        <v>256.70499999999998</v>
      </c>
      <c r="E319">
        <f>_xlfn.CEILING.MATH(B83+Parameters!$K$9/2,0.001)</f>
        <v>573.14700000000005</v>
      </c>
      <c r="F319" t="s">
        <v>72</v>
      </c>
      <c r="I319" s="2">
        <v>256.70499999999998</v>
      </c>
      <c r="J319" s="2">
        <v>203.179</v>
      </c>
      <c r="K319" s="2" t="s">
        <v>72</v>
      </c>
      <c r="N319" s="2">
        <f>I319-SUM(Parameters!$K$23:$K$25)</f>
        <v>235.10499999999999</v>
      </c>
      <c r="O319" s="2">
        <f>J319-SUM(Parameters!$K$23:$K$25)</f>
        <v>181.57900000000001</v>
      </c>
      <c r="P319" s="2" t="str">
        <f t="shared" si="3"/>
        <v>VSS</v>
      </c>
      <c r="U319">
        <v>256.70499999999998</v>
      </c>
      <c r="V319">
        <v>203.179</v>
      </c>
      <c r="W319" t="s">
        <v>72</v>
      </c>
      <c r="AE319" s="2"/>
      <c r="AF319" s="2"/>
    </row>
    <row r="320" spans="4:32" x14ac:dyDescent="0.25">
      <c r="D320">
        <f>_xlfn.CEILING.MATH(G8+Parameters!$K$8/2,0.001)</f>
        <v>256.70499999999998</v>
      </c>
      <c r="E320">
        <f>_xlfn.CEILING.MATH(B85+Parameters!$K$9/2,0.001)</f>
        <v>526.90100000000007</v>
      </c>
      <c r="F320" t="s">
        <v>72</v>
      </c>
      <c r="I320" s="2">
        <v>256.70499999999998</v>
      </c>
      <c r="J320" s="2">
        <v>156.93299999999999</v>
      </c>
      <c r="K320" s="2" t="s">
        <v>72</v>
      </c>
      <c r="N320" s="2">
        <f>I320-SUM(Parameters!$K$23:$K$25)</f>
        <v>235.10499999999999</v>
      </c>
      <c r="O320" s="2">
        <f>J320-SUM(Parameters!$K$23:$K$25)</f>
        <v>135.333</v>
      </c>
      <c r="P320" s="2" t="str">
        <f t="shared" si="3"/>
        <v>VSS</v>
      </c>
      <c r="U320">
        <v>256.70499999999998</v>
      </c>
      <c r="V320">
        <v>156.93299999999999</v>
      </c>
      <c r="W320" t="s">
        <v>72</v>
      </c>
      <c r="AE320" s="2"/>
      <c r="AF320" s="2"/>
    </row>
    <row r="321" spans="4:32" x14ac:dyDescent="0.25">
      <c r="D321">
        <f>_xlfn.CEILING.MATH(G8+Parameters!$K$8/2,0.001)</f>
        <v>256.70499999999998</v>
      </c>
      <c r="E321">
        <f>_xlfn.CEILING.MATH(B87+Parameters!$K$9/2,0.001)</f>
        <v>480.65500000000003</v>
      </c>
      <c r="F321" t="s">
        <v>72</v>
      </c>
      <c r="I321" s="2">
        <v>256.70499999999998</v>
      </c>
      <c r="J321" s="2">
        <v>110.687</v>
      </c>
      <c r="K321" s="2" t="s">
        <v>72</v>
      </c>
      <c r="N321" s="2">
        <f>I321-SUM(Parameters!$K$23:$K$25)</f>
        <v>235.10499999999999</v>
      </c>
      <c r="O321" s="2">
        <f>J321-SUM(Parameters!$K$23:$K$25)</f>
        <v>89.086999999999989</v>
      </c>
      <c r="P321" s="2" t="str">
        <f t="shared" si="3"/>
        <v>VSS</v>
      </c>
      <c r="U321">
        <v>256.70499999999998</v>
      </c>
      <c r="V321">
        <v>110.687</v>
      </c>
      <c r="W321" t="s">
        <v>72</v>
      </c>
      <c r="AE321" s="2"/>
      <c r="AF321" s="2"/>
    </row>
    <row r="322" spans="4:32" x14ac:dyDescent="0.25">
      <c r="D322">
        <f>_xlfn.CEILING.MATH(G8+Parameters!$K$8/2,0.001)</f>
        <v>256.70499999999998</v>
      </c>
      <c r="E322">
        <f>_xlfn.CEILING.MATH(B89+Parameters!$K$9/2,0.001)</f>
        <v>434.40899999999999</v>
      </c>
      <c r="F322" t="s">
        <v>1423</v>
      </c>
      <c r="I322" s="2">
        <v>296.37900000000002</v>
      </c>
      <c r="J322" s="2">
        <v>2214.88</v>
      </c>
      <c r="K322" s="2" t="s">
        <v>72</v>
      </c>
      <c r="N322" s="2">
        <f>I322-SUM(Parameters!$K$23:$K$25)</f>
        <v>274.779</v>
      </c>
      <c r="O322" s="2">
        <f>J322-SUM(Parameters!$K$23:$K$25)</f>
        <v>2193.2800000000002</v>
      </c>
      <c r="P322" s="2" t="str">
        <f t="shared" si="3"/>
        <v>VSS</v>
      </c>
      <c r="U322">
        <v>296.37900000000002</v>
      </c>
      <c r="V322">
        <v>2214.88</v>
      </c>
      <c r="W322" t="s">
        <v>72</v>
      </c>
      <c r="AE322" s="2"/>
      <c r="AF322" s="2"/>
    </row>
    <row r="323" spans="4:32" x14ac:dyDescent="0.25">
      <c r="D323">
        <f>_xlfn.CEILING.MATH(G8+Parameters!$K$8/2,0.001)</f>
        <v>256.70499999999998</v>
      </c>
      <c r="E323">
        <f>_xlfn.CEILING.MATH(B91+Parameters!$K$9/2,0.001)</f>
        <v>388.16300000000001</v>
      </c>
      <c r="F323" t="s">
        <v>1424</v>
      </c>
      <c r="I323" s="2">
        <v>296.37900000000002</v>
      </c>
      <c r="J323" s="2">
        <v>2168.634</v>
      </c>
      <c r="K323" s="2" t="s">
        <v>72</v>
      </c>
      <c r="N323" s="2">
        <f>I323-SUM(Parameters!$K$23:$K$25)</f>
        <v>274.779</v>
      </c>
      <c r="O323" s="2">
        <f>J323-SUM(Parameters!$K$23:$K$25)</f>
        <v>2147.0340000000001</v>
      </c>
      <c r="P323" s="2" t="str">
        <f t="shared" si="3"/>
        <v>VSS</v>
      </c>
      <c r="U323">
        <v>296.37900000000002</v>
      </c>
      <c r="V323">
        <v>2168.634</v>
      </c>
      <c r="W323" t="s">
        <v>72</v>
      </c>
      <c r="AE323" s="2"/>
      <c r="AF323" s="2"/>
    </row>
    <row r="324" spans="4:32" x14ac:dyDescent="0.25">
      <c r="D324">
        <f>_xlfn.CEILING.MATH(G8+Parameters!$K$8/2,0.001)</f>
        <v>256.70499999999998</v>
      </c>
      <c r="E324">
        <f>_xlfn.CEILING.MATH(B93+Parameters!$K$9/2,0.001)</f>
        <v>341.91700000000003</v>
      </c>
      <c r="F324" t="s">
        <v>1429</v>
      </c>
      <c r="I324" s="2">
        <v>296.37900000000002</v>
      </c>
      <c r="J324" s="2">
        <v>2122.3879999999999</v>
      </c>
      <c r="K324" s="2" t="s">
        <v>72</v>
      </c>
      <c r="N324" s="2">
        <f>I324-SUM(Parameters!$K$23:$K$25)</f>
        <v>274.779</v>
      </c>
      <c r="O324" s="2">
        <f>J324-SUM(Parameters!$K$23:$K$25)</f>
        <v>2100.788</v>
      </c>
      <c r="P324" s="2" t="str">
        <f t="shared" si="3"/>
        <v>VSS</v>
      </c>
      <c r="U324">
        <v>296.37900000000002</v>
      </c>
      <c r="V324">
        <v>2122.3879999999999</v>
      </c>
      <c r="W324" t="s">
        <v>72</v>
      </c>
      <c r="AE324" s="2"/>
      <c r="AF324" s="2"/>
    </row>
    <row r="325" spans="4:32" x14ac:dyDescent="0.25">
      <c r="D325">
        <f>_xlfn.CEILING.MATH(G8+Parameters!$K$8/2,0.001)</f>
        <v>256.70499999999998</v>
      </c>
      <c r="E325">
        <f>_xlfn.CEILING.MATH(B95+Parameters!$K$9/2,0.001)</f>
        <v>295.67099999999999</v>
      </c>
      <c r="F325" t="s">
        <v>72</v>
      </c>
      <c r="I325" s="2">
        <v>296.37900000000002</v>
      </c>
      <c r="J325" s="2">
        <v>2076.1419999999998</v>
      </c>
      <c r="K325" s="2" t="s">
        <v>72</v>
      </c>
      <c r="N325" s="2">
        <f>I325-SUM(Parameters!$K$23:$K$25)</f>
        <v>274.779</v>
      </c>
      <c r="O325" s="2">
        <f>J325-SUM(Parameters!$K$23:$K$25)</f>
        <v>2054.5419999999999</v>
      </c>
      <c r="P325" s="2" t="str">
        <f t="shared" si="3"/>
        <v>VSS</v>
      </c>
      <c r="U325">
        <v>296.37900000000002</v>
      </c>
      <c r="V325">
        <v>2076.1419999999998</v>
      </c>
      <c r="W325" t="s">
        <v>72</v>
      </c>
      <c r="AE325" s="2"/>
      <c r="AF325" s="2"/>
    </row>
    <row r="326" spans="4:32" x14ac:dyDescent="0.25">
      <c r="D326">
        <f>_xlfn.CEILING.MATH(G8+Parameters!$K$8/2,0.001)</f>
        <v>256.70499999999998</v>
      </c>
      <c r="E326">
        <f>_xlfn.CEILING.MATH(B97+Parameters!$K$9/2,0.001)</f>
        <v>249.42500000000001</v>
      </c>
      <c r="F326" t="s">
        <v>72</v>
      </c>
      <c r="I326" s="2">
        <v>296.37900000000002</v>
      </c>
      <c r="J326" s="2">
        <v>2029.896</v>
      </c>
      <c r="K326" s="2" t="s">
        <v>72</v>
      </c>
      <c r="N326" s="2">
        <f>I326-SUM(Parameters!$K$23:$K$25)</f>
        <v>274.779</v>
      </c>
      <c r="O326" s="2">
        <f>J326-SUM(Parameters!$K$23:$K$25)</f>
        <v>2008.296</v>
      </c>
      <c r="P326" s="2" t="str">
        <f t="shared" si="3"/>
        <v>VSS</v>
      </c>
      <c r="U326">
        <v>296.37900000000002</v>
      </c>
      <c r="V326">
        <v>2029.896</v>
      </c>
      <c r="W326" t="s">
        <v>72</v>
      </c>
      <c r="AE326" s="2"/>
      <c r="AF326" s="2"/>
    </row>
    <row r="327" spans="4:32" x14ac:dyDescent="0.25">
      <c r="D327">
        <f>_xlfn.CEILING.MATH(G8+Parameters!$K$8/2,0.001)</f>
        <v>256.70499999999998</v>
      </c>
      <c r="E327">
        <f>_xlfn.CEILING.MATH(B99+Parameters!$K$9/2,0.001)</f>
        <v>203.179</v>
      </c>
      <c r="F327" t="s">
        <v>72</v>
      </c>
      <c r="I327" s="2">
        <v>296.37900000000002</v>
      </c>
      <c r="J327" s="2">
        <v>1983.65</v>
      </c>
      <c r="K327" s="2" t="s">
        <v>72</v>
      </c>
      <c r="N327" s="2">
        <f>I327-SUM(Parameters!$K$23:$K$25)</f>
        <v>274.779</v>
      </c>
      <c r="O327" s="2">
        <f>J327-SUM(Parameters!$K$23:$K$25)</f>
        <v>1962.0500000000002</v>
      </c>
      <c r="P327" s="2" t="str">
        <f t="shared" si="3"/>
        <v>VSS</v>
      </c>
      <c r="U327">
        <v>296.37900000000002</v>
      </c>
      <c r="V327">
        <v>1983.65</v>
      </c>
      <c r="W327" t="s">
        <v>72</v>
      </c>
      <c r="AE327" s="2"/>
      <c r="AF327" s="2"/>
    </row>
    <row r="328" spans="4:32" x14ac:dyDescent="0.25">
      <c r="D328">
        <f>_xlfn.CEILING.MATH(G8+Parameters!$K$8/2,0.001)</f>
        <v>256.70499999999998</v>
      </c>
      <c r="E328">
        <f>_xlfn.CEILING.MATH(B101+Parameters!$K$9/2,0.001)</f>
        <v>156.93299999999999</v>
      </c>
      <c r="F328" t="s">
        <v>72</v>
      </c>
      <c r="I328" s="2">
        <v>296.37900000000002</v>
      </c>
      <c r="J328" s="2">
        <v>1937.404</v>
      </c>
      <c r="K328" s="2" t="s">
        <v>72</v>
      </c>
      <c r="N328" s="2">
        <f>I328-SUM(Parameters!$K$23:$K$25)</f>
        <v>274.779</v>
      </c>
      <c r="O328" s="2">
        <f>J328-SUM(Parameters!$K$23:$K$25)</f>
        <v>1915.8040000000001</v>
      </c>
      <c r="P328" s="2" t="str">
        <f t="shared" si="3"/>
        <v>VSS</v>
      </c>
      <c r="U328">
        <v>296.37900000000002</v>
      </c>
      <c r="V328">
        <v>1937.404</v>
      </c>
      <c r="W328" t="s">
        <v>72</v>
      </c>
      <c r="AE328" s="2"/>
      <c r="AF328" s="2"/>
    </row>
    <row r="329" spans="4:32" x14ac:dyDescent="0.25">
      <c r="D329">
        <f>_xlfn.CEILING.MATH(G8+Parameters!$K$8/2,0.001)</f>
        <v>256.70499999999998</v>
      </c>
      <c r="E329">
        <f>_xlfn.CEILING.MATH(B103+Parameters!$K$9/2,0.001)</f>
        <v>110.687</v>
      </c>
      <c r="F329" t="s">
        <v>72</v>
      </c>
      <c r="I329" s="2">
        <v>296.37900000000002</v>
      </c>
      <c r="J329" s="2">
        <v>1891.1579999999999</v>
      </c>
      <c r="K329" s="2" t="s">
        <v>72</v>
      </c>
      <c r="N329" s="2">
        <f>I329-SUM(Parameters!$K$23:$K$25)</f>
        <v>274.779</v>
      </c>
      <c r="O329" s="2">
        <f>J329-SUM(Parameters!$K$23:$K$25)</f>
        <v>1869.558</v>
      </c>
      <c r="P329" s="2" t="str">
        <f t="shared" si="3"/>
        <v>VSS</v>
      </c>
      <c r="U329">
        <v>296.37900000000002</v>
      </c>
      <c r="V329">
        <v>1891.1579999999999</v>
      </c>
      <c r="W329" t="s">
        <v>72</v>
      </c>
      <c r="AE329" s="2"/>
      <c r="AF329" s="2"/>
    </row>
    <row r="330" spans="4:32" x14ac:dyDescent="0.25">
      <c r="D330">
        <f>_xlfn.CEILING.MATH(H8+Parameters!$K$8/2,0.001)</f>
        <v>296.37900000000002</v>
      </c>
      <c r="E330">
        <f>_xlfn.CEILING.MATH(B12+Parameters!$K$9/2,0.001)</f>
        <v>2214.88</v>
      </c>
      <c r="F330" t="s">
        <v>72</v>
      </c>
      <c r="I330" s="2">
        <v>296.37900000000002</v>
      </c>
      <c r="J330" s="2">
        <v>1844.912</v>
      </c>
      <c r="K330" s="2" t="s">
        <v>72</v>
      </c>
      <c r="N330" s="2">
        <f>I330-SUM(Parameters!$K$23:$K$25)</f>
        <v>274.779</v>
      </c>
      <c r="O330" s="2">
        <f>J330-SUM(Parameters!$K$23:$K$25)</f>
        <v>1823.3120000000001</v>
      </c>
      <c r="P330" s="2" t="str">
        <f t="shared" si="3"/>
        <v>VSS</v>
      </c>
      <c r="U330">
        <v>296.37900000000002</v>
      </c>
      <c r="V330">
        <v>1844.912</v>
      </c>
      <c r="W330" t="s">
        <v>72</v>
      </c>
      <c r="AE330" s="2"/>
      <c r="AF330" s="2"/>
    </row>
    <row r="331" spans="4:32" x14ac:dyDescent="0.25">
      <c r="D331">
        <f>_xlfn.CEILING.MATH(H8+Parameters!$K$8/2,0.001)</f>
        <v>296.37900000000002</v>
      </c>
      <c r="E331">
        <f>_xlfn.CEILING.MATH(B14+Parameters!$K$9/2,0.001)</f>
        <v>2168.634</v>
      </c>
      <c r="F331" t="s">
        <v>72</v>
      </c>
      <c r="I331" s="2">
        <v>296.37900000000002</v>
      </c>
      <c r="J331" s="2">
        <v>1798.6659999999999</v>
      </c>
      <c r="K331" s="2" t="s">
        <v>72</v>
      </c>
      <c r="N331" s="2">
        <f>I331-SUM(Parameters!$K$23:$K$25)</f>
        <v>274.779</v>
      </c>
      <c r="O331" s="2">
        <f>J331-SUM(Parameters!$K$23:$K$25)</f>
        <v>1777.066</v>
      </c>
      <c r="P331" s="2" t="str">
        <f t="shared" si="3"/>
        <v>VSS</v>
      </c>
      <c r="U331">
        <v>296.37900000000002</v>
      </c>
      <c r="V331">
        <v>1798.6659999999999</v>
      </c>
      <c r="W331" t="s">
        <v>72</v>
      </c>
      <c r="AE331" s="2"/>
      <c r="AF331" s="2"/>
    </row>
    <row r="332" spans="4:32" x14ac:dyDescent="0.25">
      <c r="D332">
        <f>_xlfn.CEILING.MATH(H8+Parameters!$K$8/2,0.001)</f>
        <v>296.37900000000002</v>
      </c>
      <c r="E332">
        <f>_xlfn.CEILING.MATH(B16+Parameters!$K$9/2,0.001)</f>
        <v>2122.3879999999999</v>
      </c>
      <c r="F332" t="s">
        <v>72</v>
      </c>
      <c r="I332" s="2">
        <v>296.37900000000002</v>
      </c>
      <c r="J332" s="2">
        <v>1752.42</v>
      </c>
      <c r="K332" s="2" t="s">
        <v>72</v>
      </c>
      <c r="N332" s="2">
        <f>I332-SUM(Parameters!$K$23:$K$25)</f>
        <v>274.779</v>
      </c>
      <c r="O332" s="2">
        <f>J332-SUM(Parameters!$K$23:$K$25)</f>
        <v>1730.8200000000002</v>
      </c>
      <c r="P332" s="2" t="str">
        <f t="shared" si="3"/>
        <v>VSS</v>
      </c>
      <c r="U332">
        <v>296.37900000000002</v>
      </c>
      <c r="V332">
        <v>1752.42</v>
      </c>
      <c r="W332" t="s">
        <v>72</v>
      </c>
      <c r="AE332" s="2"/>
      <c r="AF332" s="2"/>
    </row>
    <row r="333" spans="4:32" x14ac:dyDescent="0.25">
      <c r="D333">
        <f>_xlfn.CEILING.MATH(H8+Parameters!$K$8/2,0.001)</f>
        <v>296.37900000000002</v>
      </c>
      <c r="E333">
        <f>_xlfn.CEILING.MATH(B18+Parameters!$K$9/2,0.001)</f>
        <v>2076.1419999999998</v>
      </c>
      <c r="F333" t="s">
        <v>72</v>
      </c>
      <c r="I333" s="2">
        <v>296.37900000000002</v>
      </c>
      <c r="J333" s="2">
        <v>1706.174</v>
      </c>
      <c r="K333" s="2" t="s">
        <v>72</v>
      </c>
      <c r="N333" s="2">
        <f>I333-SUM(Parameters!$K$23:$K$25)</f>
        <v>274.779</v>
      </c>
      <c r="O333" s="2">
        <f>J333-SUM(Parameters!$K$23:$K$25)</f>
        <v>1684.5740000000001</v>
      </c>
      <c r="P333" s="2" t="str">
        <f t="shared" si="3"/>
        <v>VSS</v>
      </c>
      <c r="U333">
        <v>296.37900000000002</v>
      </c>
      <c r="V333">
        <v>1706.174</v>
      </c>
      <c r="W333" t="s">
        <v>72</v>
      </c>
      <c r="AE333" s="2"/>
      <c r="AF333" s="2"/>
    </row>
    <row r="334" spans="4:32" x14ac:dyDescent="0.25">
      <c r="D334">
        <f>_xlfn.CEILING.MATH(H8+Parameters!$K$8/2,0.001)</f>
        <v>296.37900000000002</v>
      </c>
      <c r="E334">
        <f>_xlfn.CEILING.MATH(B20+Parameters!$K$9/2,0.001)</f>
        <v>2029.896</v>
      </c>
      <c r="F334" t="s">
        <v>72</v>
      </c>
      <c r="I334" s="2">
        <v>296.37900000000002</v>
      </c>
      <c r="J334" s="2">
        <v>1659.9280000000001</v>
      </c>
      <c r="K334" s="2" t="s">
        <v>72</v>
      </c>
      <c r="N334" s="2">
        <f>I334-SUM(Parameters!$K$23:$K$25)</f>
        <v>274.779</v>
      </c>
      <c r="O334" s="2">
        <f>J334-SUM(Parameters!$K$23:$K$25)</f>
        <v>1638.3280000000002</v>
      </c>
      <c r="P334" s="2" t="str">
        <f t="shared" si="3"/>
        <v>VSS</v>
      </c>
      <c r="U334">
        <v>296.37900000000002</v>
      </c>
      <c r="V334">
        <v>1659.9280000000001</v>
      </c>
      <c r="W334" t="s">
        <v>72</v>
      </c>
      <c r="AE334" s="2"/>
      <c r="AF334" s="2"/>
    </row>
    <row r="335" spans="4:32" x14ac:dyDescent="0.25">
      <c r="D335">
        <f>_xlfn.CEILING.MATH(H8+Parameters!$K$8/2,0.001)</f>
        <v>296.37900000000002</v>
      </c>
      <c r="E335">
        <f>_xlfn.CEILING.MATH(B22+Parameters!$K$9/2,0.001)</f>
        <v>1983.65</v>
      </c>
      <c r="F335" t="s">
        <v>72</v>
      </c>
      <c r="I335" s="2">
        <v>296.37900000000002</v>
      </c>
      <c r="J335" s="2">
        <v>1613.682</v>
      </c>
      <c r="K335" s="2" t="s">
        <v>72</v>
      </c>
      <c r="N335" s="2">
        <f>I335-SUM(Parameters!$K$23:$K$25)</f>
        <v>274.779</v>
      </c>
      <c r="O335" s="2">
        <f>J335-SUM(Parameters!$K$23:$K$25)</f>
        <v>1592.0820000000001</v>
      </c>
      <c r="P335" s="2" t="str">
        <f t="shared" si="3"/>
        <v>VSS</v>
      </c>
      <c r="U335">
        <v>296.37900000000002</v>
      </c>
      <c r="V335">
        <v>1613.682</v>
      </c>
      <c r="W335" t="s">
        <v>72</v>
      </c>
      <c r="AE335" s="2"/>
      <c r="AF335" s="2"/>
    </row>
    <row r="336" spans="4:32" x14ac:dyDescent="0.25">
      <c r="D336">
        <f>_xlfn.CEILING.MATH(H8+Parameters!$K$8/2,0.001)</f>
        <v>296.37900000000002</v>
      </c>
      <c r="E336">
        <f>_xlfn.CEILING.MATH(B24+Parameters!$K$9/2,0.001)</f>
        <v>1937.404</v>
      </c>
      <c r="F336" t="s">
        <v>72</v>
      </c>
      <c r="I336" s="2">
        <v>296.37900000000002</v>
      </c>
      <c r="J336" s="2">
        <v>1567.4359999999999</v>
      </c>
      <c r="K336" s="2" t="s">
        <v>72</v>
      </c>
      <c r="N336" s="2">
        <f>I336-SUM(Parameters!$K$23:$K$25)</f>
        <v>274.779</v>
      </c>
      <c r="O336" s="2">
        <f>J336-SUM(Parameters!$K$23:$K$25)</f>
        <v>1545.836</v>
      </c>
      <c r="P336" s="2" t="str">
        <f t="shared" si="3"/>
        <v>VSS</v>
      </c>
      <c r="U336">
        <v>296.37900000000002</v>
      </c>
      <c r="V336">
        <v>1567.4359999999999</v>
      </c>
      <c r="W336" t="s">
        <v>72</v>
      </c>
      <c r="AE336" s="2"/>
      <c r="AF336" s="2"/>
    </row>
    <row r="337" spans="4:32" x14ac:dyDescent="0.25">
      <c r="D337">
        <f>_xlfn.CEILING.MATH(H8+Parameters!$K$8/2,0.001)</f>
        <v>296.37900000000002</v>
      </c>
      <c r="E337">
        <f>_xlfn.CEILING.MATH(B26+Parameters!$K$9/2,0.001)</f>
        <v>1891.1580000000001</v>
      </c>
      <c r="F337" t="s">
        <v>72</v>
      </c>
      <c r="I337" s="2">
        <v>296.37900000000002</v>
      </c>
      <c r="J337" s="2">
        <v>1521.19</v>
      </c>
      <c r="K337" s="2" t="s">
        <v>72</v>
      </c>
      <c r="N337" s="2">
        <f>I337-SUM(Parameters!$K$23:$K$25)</f>
        <v>274.779</v>
      </c>
      <c r="O337" s="2">
        <f>J337-SUM(Parameters!$K$23:$K$25)</f>
        <v>1499.5900000000001</v>
      </c>
      <c r="P337" s="2" t="str">
        <f t="shared" si="3"/>
        <v>VSS</v>
      </c>
      <c r="U337">
        <v>296.37900000000002</v>
      </c>
      <c r="V337">
        <v>1521.19</v>
      </c>
      <c r="W337" t="s">
        <v>72</v>
      </c>
      <c r="AE337" s="2"/>
      <c r="AF337" s="2"/>
    </row>
    <row r="338" spans="4:32" x14ac:dyDescent="0.25">
      <c r="D338">
        <f>_xlfn.CEILING.MATH(H8+Parameters!$K$8/2,0.001)</f>
        <v>296.37900000000002</v>
      </c>
      <c r="E338">
        <f>_xlfn.CEILING.MATH(B28+Parameters!$K$9/2,0.001)</f>
        <v>1844.912</v>
      </c>
      <c r="F338" t="s">
        <v>72</v>
      </c>
      <c r="I338" s="2">
        <v>296.37900000000002</v>
      </c>
      <c r="J338" s="2">
        <v>1474.944</v>
      </c>
      <c r="K338" s="2" t="s">
        <v>72</v>
      </c>
      <c r="N338" s="2">
        <f>I338-SUM(Parameters!$K$23:$K$25)</f>
        <v>274.779</v>
      </c>
      <c r="O338" s="2">
        <f>J338-SUM(Parameters!$K$23:$K$25)</f>
        <v>1453.3440000000001</v>
      </c>
      <c r="P338" s="2" t="str">
        <f t="shared" si="3"/>
        <v>VSS</v>
      </c>
      <c r="U338">
        <v>296.37900000000002</v>
      </c>
      <c r="V338">
        <v>1474.944</v>
      </c>
      <c r="W338" t="s">
        <v>72</v>
      </c>
      <c r="AE338" s="2"/>
      <c r="AF338" s="2"/>
    </row>
    <row r="339" spans="4:32" x14ac:dyDescent="0.25">
      <c r="D339">
        <f>_xlfn.CEILING.MATH(H8+Parameters!$K$8/2,0.001)</f>
        <v>296.37900000000002</v>
      </c>
      <c r="E339">
        <f>_xlfn.CEILING.MATH(B30+Parameters!$K$9/2,0.001)</f>
        <v>1798.6659999999999</v>
      </c>
      <c r="F339" t="s">
        <v>72</v>
      </c>
      <c r="I339" s="2">
        <v>296.37900000000002</v>
      </c>
      <c r="J339" s="2">
        <v>1428.6980000000001</v>
      </c>
      <c r="K339" s="2" t="s">
        <v>72</v>
      </c>
      <c r="N339" s="2">
        <f>I339-SUM(Parameters!$K$23:$K$25)</f>
        <v>274.779</v>
      </c>
      <c r="O339" s="2">
        <f>J339-SUM(Parameters!$K$23:$K$25)</f>
        <v>1407.0980000000002</v>
      </c>
      <c r="P339" s="2" t="str">
        <f t="shared" si="3"/>
        <v>VSS</v>
      </c>
      <c r="U339">
        <v>296.37900000000002</v>
      </c>
      <c r="V339">
        <v>1428.6980000000001</v>
      </c>
      <c r="W339" t="s">
        <v>72</v>
      </c>
      <c r="AE339" s="2"/>
      <c r="AF339" s="2"/>
    </row>
    <row r="340" spans="4:32" x14ac:dyDescent="0.25">
      <c r="D340">
        <f>_xlfn.CEILING.MATH(H8+Parameters!$K$8/2,0.001)</f>
        <v>296.37900000000002</v>
      </c>
      <c r="E340">
        <f>_xlfn.CEILING.MATH(B32+Parameters!$K$9/2,0.001)</f>
        <v>1752.42</v>
      </c>
      <c r="F340" t="s">
        <v>72</v>
      </c>
      <c r="I340" s="2">
        <v>296.37900000000002</v>
      </c>
      <c r="J340" s="2">
        <v>1382.452</v>
      </c>
      <c r="K340" s="2" t="s">
        <v>72</v>
      </c>
      <c r="N340" s="2">
        <f>I340-SUM(Parameters!$K$23:$K$25)</f>
        <v>274.779</v>
      </c>
      <c r="O340" s="2">
        <f>J340-SUM(Parameters!$K$23:$K$25)</f>
        <v>1360.8520000000001</v>
      </c>
      <c r="P340" s="2" t="str">
        <f t="shared" si="3"/>
        <v>VSS</v>
      </c>
      <c r="U340">
        <v>296.37900000000002</v>
      </c>
      <c r="V340">
        <v>1382.452</v>
      </c>
      <c r="W340" t="s">
        <v>72</v>
      </c>
      <c r="AE340" s="2"/>
      <c r="AF340" s="2"/>
    </row>
    <row r="341" spans="4:32" x14ac:dyDescent="0.25">
      <c r="D341">
        <f>_xlfn.CEILING.MATH(H8+Parameters!$K$8/2,0.001)</f>
        <v>296.37900000000002</v>
      </c>
      <c r="E341">
        <f>_xlfn.CEILING.MATH(B34+Parameters!$K$9/2,0.001)</f>
        <v>1706.174</v>
      </c>
      <c r="F341" t="s">
        <v>72</v>
      </c>
      <c r="I341" s="2">
        <v>296.37900000000002</v>
      </c>
      <c r="J341" s="2">
        <v>1336.2059999999999</v>
      </c>
      <c r="K341" s="2" t="s">
        <v>72</v>
      </c>
      <c r="N341" s="2">
        <f>I341-SUM(Parameters!$K$23:$K$25)</f>
        <v>274.779</v>
      </c>
      <c r="O341" s="2">
        <f>J341-SUM(Parameters!$K$23:$K$25)</f>
        <v>1314.606</v>
      </c>
      <c r="P341" s="2" t="str">
        <f t="shared" si="3"/>
        <v>VSS</v>
      </c>
      <c r="U341">
        <v>296.37900000000002</v>
      </c>
      <c r="V341">
        <v>1336.2059999999999</v>
      </c>
      <c r="W341" t="s">
        <v>72</v>
      </c>
      <c r="AE341" s="2"/>
      <c r="AF341" s="2"/>
    </row>
    <row r="342" spans="4:32" x14ac:dyDescent="0.25">
      <c r="D342">
        <f>_xlfn.CEILING.MATH(H8+Parameters!$K$8/2,0.001)</f>
        <v>296.37900000000002</v>
      </c>
      <c r="E342">
        <f>_xlfn.CEILING.MATH(B36+Parameters!$K$9/2,0.001)</f>
        <v>1659.9280000000001</v>
      </c>
      <c r="F342" t="s">
        <v>72</v>
      </c>
      <c r="I342" s="2">
        <v>296.37900000000002</v>
      </c>
      <c r="J342" s="2">
        <v>1289.96</v>
      </c>
      <c r="K342" s="2" t="s">
        <v>72</v>
      </c>
      <c r="N342" s="2">
        <f>I342-SUM(Parameters!$K$23:$K$25)</f>
        <v>274.779</v>
      </c>
      <c r="O342" s="2">
        <f>J342-SUM(Parameters!$K$23:$K$25)</f>
        <v>1268.3600000000001</v>
      </c>
      <c r="P342" s="2" t="str">
        <f t="shared" si="3"/>
        <v>VSS</v>
      </c>
      <c r="U342">
        <v>296.37900000000002</v>
      </c>
      <c r="V342">
        <v>1289.96</v>
      </c>
      <c r="W342" t="s">
        <v>72</v>
      </c>
      <c r="AE342" s="2"/>
      <c r="AF342" s="2"/>
    </row>
    <row r="343" spans="4:32" x14ac:dyDescent="0.25">
      <c r="D343">
        <f>_xlfn.CEILING.MATH(H8+Parameters!$K$8/2,0.001)</f>
        <v>296.37900000000002</v>
      </c>
      <c r="E343">
        <f>_xlfn.CEILING.MATH(B38+Parameters!$K$9/2,0.001)</f>
        <v>1613.682</v>
      </c>
      <c r="F343" t="s">
        <v>72</v>
      </c>
      <c r="I343" s="2">
        <v>296.37900000000002</v>
      </c>
      <c r="J343" s="2">
        <v>1243.7139999999999</v>
      </c>
      <c r="K343" s="2" t="s">
        <v>72</v>
      </c>
      <c r="N343" s="2">
        <f>I343-SUM(Parameters!$K$23:$K$25)</f>
        <v>274.779</v>
      </c>
      <c r="O343" s="2">
        <f>J343-SUM(Parameters!$K$23:$K$25)</f>
        <v>1222.114</v>
      </c>
      <c r="P343" s="2" t="str">
        <f t="shared" si="3"/>
        <v>VSS</v>
      </c>
      <c r="U343">
        <v>296.37900000000002</v>
      </c>
      <c r="V343">
        <v>1243.7139999999999</v>
      </c>
      <c r="W343" t="s">
        <v>72</v>
      </c>
      <c r="AE343" s="2"/>
      <c r="AF343" s="2"/>
    </row>
    <row r="344" spans="4:32" x14ac:dyDescent="0.25">
      <c r="D344">
        <f>_xlfn.CEILING.MATH(H8+Parameters!$K$8/2,0.001)</f>
        <v>296.37900000000002</v>
      </c>
      <c r="E344">
        <f>_xlfn.CEILING.MATH(B40+Parameters!$K$9/2,0.001)</f>
        <v>1567.4359999999999</v>
      </c>
      <c r="F344" t="s">
        <v>72</v>
      </c>
      <c r="I344" s="2">
        <v>296.37900000000002</v>
      </c>
      <c r="J344" s="2">
        <v>1197.4680000000001</v>
      </c>
      <c r="K344" s="2" t="s">
        <v>72</v>
      </c>
      <c r="N344" s="2">
        <f>I344-SUM(Parameters!$K$23:$K$25)</f>
        <v>274.779</v>
      </c>
      <c r="O344" s="2">
        <f>J344-SUM(Parameters!$K$23:$K$25)</f>
        <v>1175.8680000000002</v>
      </c>
      <c r="P344" s="2" t="str">
        <f t="shared" si="3"/>
        <v>VSS</v>
      </c>
      <c r="U344">
        <v>296.37900000000002</v>
      </c>
      <c r="V344">
        <v>1197.4680000000001</v>
      </c>
      <c r="W344" t="s">
        <v>72</v>
      </c>
      <c r="AE344" s="2"/>
      <c r="AF344" s="2"/>
    </row>
    <row r="345" spans="4:32" x14ac:dyDescent="0.25">
      <c r="D345">
        <f>_xlfn.CEILING.MATH(H8+Parameters!$K$8/2,0.001)</f>
        <v>296.37900000000002</v>
      </c>
      <c r="E345">
        <f>_xlfn.CEILING.MATH(B42+Parameters!$K$9/2,0.001)</f>
        <v>1521.19</v>
      </c>
      <c r="F345" t="s">
        <v>72</v>
      </c>
      <c r="I345" s="2">
        <v>296.37900000000002</v>
      </c>
      <c r="J345" s="2">
        <v>1151.222</v>
      </c>
      <c r="K345" s="2" t="s">
        <v>72</v>
      </c>
      <c r="N345" s="2">
        <f>I345-SUM(Parameters!$K$23:$K$25)</f>
        <v>274.779</v>
      </c>
      <c r="O345" s="2">
        <f>J345-SUM(Parameters!$K$23:$K$25)</f>
        <v>1129.6220000000001</v>
      </c>
      <c r="P345" s="2" t="str">
        <f t="shared" si="3"/>
        <v>VSS</v>
      </c>
      <c r="U345">
        <v>296.37900000000002</v>
      </c>
      <c r="V345">
        <v>1151.222</v>
      </c>
      <c r="W345" t="s">
        <v>72</v>
      </c>
      <c r="AE345" s="2"/>
      <c r="AF345" s="2"/>
    </row>
    <row r="346" spans="4:32" x14ac:dyDescent="0.25">
      <c r="D346">
        <f>_xlfn.CEILING.MATH(H8+Parameters!$K$8/2,0.001)</f>
        <v>296.37900000000002</v>
      </c>
      <c r="E346">
        <f>_xlfn.CEILING.MATH(B44+Parameters!$K$9/2,0.001)</f>
        <v>1474.944</v>
      </c>
      <c r="F346" t="s">
        <v>72</v>
      </c>
      <c r="I346" s="2">
        <v>296.37900000000002</v>
      </c>
      <c r="J346" s="2">
        <v>1104.9760000000001</v>
      </c>
      <c r="K346" s="2" t="s">
        <v>72</v>
      </c>
      <c r="N346" s="2">
        <f>I346-SUM(Parameters!$K$23:$K$25)</f>
        <v>274.779</v>
      </c>
      <c r="O346" s="2">
        <f>J346-SUM(Parameters!$K$23:$K$25)</f>
        <v>1083.3760000000002</v>
      </c>
      <c r="P346" s="2" t="str">
        <f t="shared" si="3"/>
        <v>VSS</v>
      </c>
      <c r="U346">
        <v>296.37900000000002</v>
      </c>
      <c r="V346">
        <v>1104.9760000000001</v>
      </c>
      <c r="W346" t="s">
        <v>72</v>
      </c>
      <c r="AE346" s="2"/>
      <c r="AF346" s="2"/>
    </row>
    <row r="347" spans="4:32" x14ac:dyDescent="0.25">
      <c r="D347">
        <f>_xlfn.CEILING.MATH(H8+Parameters!$K$8/2,0.001)</f>
        <v>296.37900000000002</v>
      </c>
      <c r="E347">
        <f>_xlfn.CEILING.MATH(B46+Parameters!$K$9/2,0.001)</f>
        <v>1428.6980000000001</v>
      </c>
      <c r="F347" t="s">
        <v>72</v>
      </c>
      <c r="I347" s="2">
        <v>296.37900000000002</v>
      </c>
      <c r="J347" s="2">
        <v>1058.73</v>
      </c>
      <c r="K347" s="2" t="s">
        <v>72</v>
      </c>
      <c r="N347" s="2">
        <f>I347-SUM(Parameters!$K$23:$K$25)</f>
        <v>274.779</v>
      </c>
      <c r="O347" s="2">
        <f>J347-SUM(Parameters!$K$23:$K$25)</f>
        <v>1037.1300000000001</v>
      </c>
      <c r="P347" s="2" t="str">
        <f t="shared" si="3"/>
        <v>VSS</v>
      </c>
      <c r="U347">
        <v>296.37900000000002</v>
      </c>
      <c r="V347">
        <v>1058.73</v>
      </c>
      <c r="W347" t="s">
        <v>72</v>
      </c>
      <c r="AE347" s="2"/>
      <c r="AF347" s="2"/>
    </row>
    <row r="348" spans="4:32" x14ac:dyDescent="0.25">
      <c r="D348">
        <f>_xlfn.CEILING.MATH(H8+Parameters!$K$8/2,0.001)</f>
        <v>296.37900000000002</v>
      </c>
      <c r="E348">
        <f>_xlfn.CEILING.MATH(B48+Parameters!$K$9/2,0.001)</f>
        <v>1382.452</v>
      </c>
      <c r="F348" t="s">
        <v>72</v>
      </c>
      <c r="I348" s="2">
        <v>296.37900000000002</v>
      </c>
      <c r="J348" s="2">
        <v>1012.484</v>
      </c>
      <c r="K348" s="2" t="s">
        <v>106</v>
      </c>
      <c r="N348" s="2">
        <f>I348-SUM(Parameters!$K$23:$K$25)</f>
        <v>274.779</v>
      </c>
      <c r="O348" s="2">
        <f>J348-SUM(Parameters!$K$23:$K$25)</f>
        <v>990.88400000000001</v>
      </c>
      <c r="P348" s="2" t="str">
        <f t="shared" si="3"/>
        <v>BP_TXDATASBRD[7]</v>
      </c>
      <c r="U348">
        <v>296.37900000000002</v>
      </c>
      <c r="V348">
        <v>1012.484</v>
      </c>
      <c r="W348" t="s">
        <v>106</v>
      </c>
      <c r="AE348" s="2"/>
      <c r="AF348" s="2"/>
    </row>
    <row r="349" spans="4:32" x14ac:dyDescent="0.25">
      <c r="D349">
        <f>_xlfn.CEILING.MATH(H8+Parameters!$K$8/2,0.001)</f>
        <v>296.37900000000002</v>
      </c>
      <c r="E349">
        <f>_xlfn.CEILING.MATH(B50+Parameters!$K$9/2,0.001)</f>
        <v>1336.2060000000001</v>
      </c>
      <c r="F349" t="s">
        <v>72</v>
      </c>
      <c r="I349" s="2">
        <v>296.37900000000002</v>
      </c>
      <c r="J349" s="2">
        <v>966.23800000000006</v>
      </c>
      <c r="K349" s="2" t="s">
        <v>178</v>
      </c>
      <c r="N349" s="2">
        <f>I349-SUM(Parameters!$K$23:$K$25)</f>
        <v>274.779</v>
      </c>
      <c r="O349" s="2">
        <f>J349-SUM(Parameters!$K$23:$K$25)</f>
        <v>944.63800000000003</v>
      </c>
      <c r="P349" s="2" t="str">
        <f t="shared" si="3"/>
        <v>BP_RXRD[31]</v>
      </c>
      <c r="U349">
        <v>296.37900000000002</v>
      </c>
      <c r="V349">
        <v>966.23800000000006</v>
      </c>
      <c r="W349" t="s">
        <v>178</v>
      </c>
      <c r="AE349" s="2"/>
      <c r="AF349" s="2"/>
    </row>
    <row r="350" spans="4:32" x14ac:dyDescent="0.25">
      <c r="D350">
        <f>_xlfn.CEILING.MATH(H8+Parameters!$K$8/2,0.001)</f>
        <v>296.37900000000002</v>
      </c>
      <c r="E350">
        <f>_xlfn.CEILING.MATH(B52+Parameters!$K$9/2,0.001)</f>
        <v>1289.96</v>
      </c>
      <c r="F350" t="s">
        <v>72</v>
      </c>
      <c r="I350" s="2">
        <v>296.37900000000002</v>
      </c>
      <c r="J350" s="2">
        <v>919.99199999999996</v>
      </c>
      <c r="K350" s="2" t="s">
        <v>250</v>
      </c>
      <c r="N350" s="2">
        <f>I350-SUM(Parameters!$K$23:$K$25)</f>
        <v>274.779</v>
      </c>
      <c r="O350" s="2">
        <f>J350-SUM(Parameters!$K$23:$K$25)</f>
        <v>898.39199999999994</v>
      </c>
      <c r="P350" s="2" t="str">
        <f t="shared" si="3"/>
        <v>BP_RXDATA[511]</v>
      </c>
      <c r="U350">
        <v>296.37900000000002</v>
      </c>
      <c r="V350">
        <v>919.99200000000008</v>
      </c>
      <c r="W350" t="s">
        <v>250</v>
      </c>
      <c r="AE350" s="2"/>
      <c r="AF350" s="2"/>
    </row>
    <row r="351" spans="4:32" x14ac:dyDescent="0.25">
      <c r="D351">
        <f>_xlfn.CEILING.MATH(H8+Parameters!$K$8/2,0.001)</f>
        <v>296.37900000000002</v>
      </c>
      <c r="E351">
        <f>_xlfn.CEILING.MATH(B54+Parameters!$K$9/2,0.001)</f>
        <v>1243.7139999999999</v>
      </c>
      <c r="F351" t="s">
        <v>72</v>
      </c>
      <c r="I351" s="2">
        <v>296.37900000000002</v>
      </c>
      <c r="J351" s="2">
        <v>873.74599999999998</v>
      </c>
      <c r="K351" s="2" t="s">
        <v>72</v>
      </c>
      <c r="N351" s="2">
        <f>I351-SUM(Parameters!$K$23:$K$25)</f>
        <v>274.779</v>
      </c>
      <c r="O351" s="2">
        <f>J351-SUM(Parameters!$K$23:$K$25)</f>
        <v>852.14599999999996</v>
      </c>
      <c r="P351" s="2" t="str">
        <f t="shared" si="3"/>
        <v>VSS</v>
      </c>
      <c r="U351">
        <v>296.37900000000002</v>
      </c>
      <c r="V351">
        <v>873.74599999999998</v>
      </c>
      <c r="W351" t="s">
        <v>72</v>
      </c>
      <c r="AE351" s="2"/>
      <c r="AF351" s="2"/>
    </row>
    <row r="352" spans="4:32" x14ac:dyDescent="0.25">
      <c r="D352">
        <f>_xlfn.CEILING.MATH(H8+Parameters!$K$8/2,0.001)</f>
        <v>296.37900000000002</v>
      </c>
      <c r="E352">
        <f>_xlfn.CEILING.MATH(B56+Parameters!$K$9/2,0.001)</f>
        <v>1197.4680000000001</v>
      </c>
      <c r="F352" t="s">
        <v>72</v>
      </c>
      <c r="I352" s="2">
        <v>296.37900000000002</v>
      </c>
      <c r="J352" s="2">
        <v>827.5</v>
      </c>
      <c r="K352" s="2" t="s">
        <v>370</v>
      </c>
      <c r="N352" s="2">
        <f>I352-SUM(Parameters!$K$23:$K$25)</f>
        <v>274.779</v>
      </c>
      <c r="O352" s="2">
        <f>J352-SUM(Parameters!$K$23:$K$25)</f>
        <v>805.9</v>
      </c>
      <c r="P352" s="2" t="str">
        <f t="shared" si="3"/>
        <v>BP_RXDATA[510]</v>
      </c>
      <c r="U352">
        <v>296.37900000000002</v>
      </c>
      <c r="V352">
        <v>827.5</v>
      </c>
      <c r="W352" t="s">
        <v>370</v>
      </c>
      <c r="AE352" s="2"/>
      <c r="AF352" s="2"/>
    </row>
    <row r="353" spans="4:32" x14ac:dyDescent="0.25">
      <c r="D353">
        <f>_xlfn.CEILING.MATH(H8+Parameters!$K$8/2,0.001)</f>
        <v>296.37900000000002</v>
      </c>
      <c r="E353">
        <f>_xlfn.CEILING.MATH(B58+Parameters!$K$9/2,0.001)</f>
        <v>1151.222</v>
      </c>
      <c r="F353" t="s">
        <v>72</v>
      </c>
      <c r="I353" s="2">
        <v>296.37900000000002</v>
      </c>
      <c r="J353" s="2">
        <v>781.25400000000002</v>
      </c>
      <c r="K353" s="2" t="s">
        <v>434</v>
      </c>
      <c r="N353" s="2">
        <f>I353-SUM(Parameters!$K$23:$K$25)</f>
        <v>274.779</v>
      </c>
      <c r="O353" s="2">
        <f>J353-SUM(Parameters!$K$23:$K$25)</f>
        <v>759.654</v>
      </c>
      <c r="P353" s="2" t="str">
        <f t="shared" si="3"/>
        <v>BP_RXDATA[509]</v>
      </c>
      <c r="U353">
        <v>296.37900000000002</v>
      </c>
      <c r="V353">
        <v>781.25400000000002</v>
      </c>
      <c r="W353" t="s">
        <v>434</v>
      </c>
      <c r="AE353" s="2"/>
      <c r="AF353" s="2"/>
    </row>
    <row r="354" spans="4:32" x14ac:dyDescent="0.25">
      <c r="D354">
        <f>_xlfn.CEILING.MATH(H8+Parameters!$K$8/2,0.001)</f>
        <v>296.37900000000002</v>
      </c>
      <c r="E354">
        <f>_xlfn.CEILING.MATH(B60+Parameters!$K$9/2,0.001)</f>
        <v>1104.9760000000001</v>
      </c>
      <c r="F354" t="s">
        <v>72</v>
      </c>
      <c r="I354" s="2">
        <v>296.37900000000002</v>
      </c>
      <c r="J354" s="2">
        <v>735.00800000000004</v>
      </c>
      <c r="K354" s="2" t="s">
        <v>72</v>
      </c>
      <c r="N354" s="2">
        <f>I354-SUM(Parameters!$K$23:$K$25)</f>
        <v>274.779</v>
      </c>
      <c r="O354" s="2">
        <f>J354-SUM(Parameters!$K$23:$K$25)</f>
        <v>713.40800000000002</v>
      </c>
      <c r="P354" s="2" t="str">
        <f t="shared" si="3"/>
        <v>VSS</v>
      </c>
      <c r="U354">
        <v>296.37900000000002</v>
      </c>
      <c r="V354">
        <v>735.00800000000004</v>
      </c>
      <c r="W354" t="s">
        <v>72</v>
      </c>
      <c r="AE354" s="2"/>
      <c r="AF354" s="2"/>
    </row>
    <row r="355" spans="4:32" x14ac:dyDescent="0.25">
      <c r="D355">
        <f>_xlfn.CEILING.MATH(H8+Parameters!$K$8/2,0.001)</f>
        <v>296.37900000000002</v>
      </c>
      <c r="E355">
        <f>_xlfn.CEILING.MATH(B62+Parameters!$K$9/2,0.001)</f>
        <v>1058.73</v>
      </c>
      <c r="F355" t="s">
        <v>72</v>
      </c>
      <c r="I355" s="2">
        <v>296.37900000000002</v>
      </c>
      <c r="J355" s="2">
        <v>688.76199999999994</v>
      </c>
      <c r="K355" s="2" t="s">
        <v>570</v>
      </c>
      <c r="N355" s="2">
        <f>I355-SUM(Parameters!$K$23:$K$25)</f>
        <v>274.779</v>
      </c>
      <c r="O355" s="2">
        <f>J355-SUM(Parameters!$K$23:$K$25)</f>
        <v>667.16199999999992</v>
      </c>
      <c r="P355" s="2" t="str">
        <f t="shared" si="3"/>
        <v>BP_RXDATA[508]</v>
      </c>
      <c r="U355">
        <v>296.37900000000002</v>
      </c>
      <c r="V355">
        <v>688.76200000000006</v>
      </c>
      <c r="W355" t="s">
        <v>570</v>
      </c>
      <c r="AE355" s="2"/>
      <c r="AF355" s="2"/>
    </row>
    <row r="356" spans="4:32" x14ac:dyDescent="0.25">
      <c r="D356">
        <f>_xlfn.CEILING.MATH(H8+Parameters!$K$8/2,0.001)</f>
        <v>296.37900000000002</v>
      </c>
      <c r="E356">
        <f>_xlfn.CEILING.MATH(B64+Parameters!$K$9/2,0.001)</f>
        <v>1012.484</v>
      </c>
      <c r="F356" t="s">
        <v>106</v>
      </c>
      <c r="I356" s="2">
        <v>296.37900000000002</v>
      </c>
      <c r="J356" s="2">
        <v>642.51599999999996</v>
      </c>
      <c r="K356" s="2" t="s">
        <v>634</v>
      </c>
      <c r="N356" s="2">
        <f>I356-SUM(Parameters!$K$23:$K$25)</f>
        <v>274.779</v>
      </c>
      <c r="O356" s="2">
        <f>J356-SUM(Parameters!$K$23:$K$25)</f>
        <v>620.91599999999994</v>
      </c>
      <c r="P356" s="2" t="str">
        <f t="shared" si="3"/>
        <v>BP_RXDATA[507]</v>
      </c>
      <c r="U356">
        <v>296.37900000000002</v>
      </c>
      <c r="V356">
        <v>642.51599999999996</v>
      </c>
      <c r="W356" t="s">
        <v>634</v>
      </c>
      <c r="AE356" s="2"/>
      <c r="AF356" s="2"/>
    </row>
    <row r="357" spans="4:32" x14ac:dyDescent="0.25">
      <c r="D357">
        <f>_xlfn.CEILING.MATH(H8+Parameters!$K$8/2,0.001)</f>
        <v>296.37900000000002</v>
      </c>
      <c r="E357">
        <f>_xlfn.CEILING.MATH(B66+Parameters!$K$9/2,0.001)</f>
        <v>966.23800000000006</v>
      </c>
      <c r="F357" t="s">
        <v>178</v>
      </c>
      <c r="I357" s="2">
        <v>296.37900000000002</v>
      </c>
      <c r="J357" s="2">
        <v>596.27</v>
      </c>
      <c r="K357" s="2" t="s">
        <v>72</v>
      </c>
      <c r="N357" s="2">
        <f>I357-SUM(Parameters!$K$23:$K$25)</f>
        <v>274.779</v>
      </c>
      <c r="O357" s="2">
        <f>J357-SUM(Parameters!$K$23:$K$25)</f>
        <v>574.66999999999996</v>
      </c>
      <c r="P357" s="2" t="str">
        <f t="shared" si="3"/>
        <v>VSS</v>
      </c>
      <c r="U357">
        <v>296.37900000000002</v>
      </c>
      <c r="V357">
        <v>596.27</v>
      </c>
      <c r="W357" t="s">
        <v>72</v>
      </c>
      <c r="AE357" s="2"/>
      <c r="AF357" s="2"/>
    </row>
    <row r="358" spans="4:32" x14ac:dyDescent="0.25">
      <c r="D358">
        <f>_xlfn.CEILING.MATH(H8+Parameters!$K$8/2,0.001)</f>
        <v>296.37900000000002</v>
      </c>
      <c r="E358">
        <f>_xlfn.CEILING.MATH(B68+Parameters!$K$9/2,0.001)</f>
        <v>919.99200000000008</v>
      </c>
      <c r="F358" t="s">
        <v>250</v>
      </c>
      <c r="I358" s="2">
        <v>296.37900000000002</v>
      </c>
      <c r="J358" s="2">
        <v>550.024</v>
      </c>
      <c r="K358" s="2" t="s">
        <v>73</v>
      </c>
      <c r="N358" s="2">
        <f>I358-SUM(Parameters!$K$23:$K$25)</f>
        <v>274.779</v>
      </c>
      <c r="O358" s="2">
        <f>J358-SUM(Parameters!$K$23:$K$25)</f>
        <v>528.42399999999998</v>
      </c>
      <c r="P358" s="2" t="str">
        <f t="shared" si="3"/>
        <v>VCCIO</v>
      </c>
      <c r="U358">
        <v>296.37900000000002</v>
      </c>
      <c r="V358">
        <v>550.024</v>
      </c>
      <c r="W358" t="s">
        <v>73</v>
      </c>
      <c r="AE358" s="2"/>
      <c r="AF358" s="2"/>
    </row>
    <row r="359" spans="4:32" x14ac:dyDescent="0.25">
      <c r="D359">
        <f>_xlfn.CEILING.MATH(H8+Parameters!$K$8/2,0.001)</f>
        <v>296.37900000000002</v>
      </c>
      <c r="E359">
        <f>_xlfn.CEILING.MATH(B70+Parameters!$K$9/2,0.001)</f>
        <v>873.74599999999998</v>
      </c>
      <c r="F359" t="s">
        <v>72</v>
      </c>
      <c r="I359" s="2">
        <v>296.37900000000002</v>
      </c>
      <c r="J359" s="2">
        <v>503.77800000000002</v>
      </c>
      <c r="K359" s="2" t="s">
        <v>778</v>
      </c>
      <c r="N359" s="2">
        <f>I359-SUM(Parameters!$K$23:$K$25)</f>
        <v>274.779</v>
      </c>
      <c r="O359" s="2">
        <f>J359-SUM(Parameters!$K$23:$K$25)</f>
        <v>482.178</v>
      </c>
      <c r="P359" s="2" t="str">
        <f t="shared" si="3"/>
        <v>BP_TXDATA[452]</v>
      </c>
      <c r="U359">
        <v>296.37900000000002</v>
      </c>
      <c r="V359">
        <v>503.77800000000002</v>
      </c>
      <c r="W359" t="s">
        <v>778</v>
      </c>
      <c r="AE359" s="2"/>
      <c r="AF359" s="2"/>
    </row>
    <row r="360" spans="4:32" x14ac:dyDescent="0.25">
      <c r="D360">
        <f>_xlfn.CEILING.MATH(H8+Parameters!$K$8/2,0.001)</f>
        <v>296.37900000000002</v>
      </c>
      <c r="E360">
        <f>_xlfn.CEILING.MATH(B72+Parameters!$K$9/2,0.001)</f>
        <v>827.5</v>
      </c>
      <c r="F360" t="s">
        <v>370</v>
      </c>
      <c r="I360" s="2">
        <v>296.37900000000002</v>
      </c>
      <c r="J360" s="2">
        <v>457.53199999999998</v>
      </c>
      <c r="K360" s="2" t="s">
        <v>72</v>
      </c>
      <c r="N360" s="2">
        <f>I360-SUM(Parameters!$K$23:$K$25)</f>
        <v>274.779</v>
      </c>
      <c r="O360" s="2">
        <f>J360-SUM(Parameters!$K$23:$K$25)</f>
        <v>435.93199999999996</v>
      </c>
      <c r="P360" s="2" t="str">
        <f t="shared" si="3"/>
        <v>VSS</v>
      </c>
      <c r="U360">
        <v>296.37900000000002</v>
      </c>
      <c r="V360">
        <v>457.53199999999998</v>
      </c>
      <c r="W360" t="s">
        <v>72</v>
      </c>
      <c r="AE360" s="2"/>
      <c r="AF360" s="2"/>
    </row>
    <row r="361" spans="4:32" x14ac:dyDescent="0.25">
      <c r="D361">
        <f>_xlfn.CEILING.MATH(H8+Parameters!$K$8/2,0.001)</f>
        <v>296.37900000000002</v>
      </c>
      <c r="E361">
        <f>_xlfn.CEILING.MATH(B74+Parameters!$K$9/2,0.001)</f>
        <v>781.25400000000002</v>
      </c>
      <c r="F361" t="s">
        <v>434</v>
      </c>
      <c r="I361" s="2">
        <v>296.37900000000002</v>
      </c>
      <c r="J361" s="2">
        <v>411.286</v>
      </c>
      <c r="K361" s="2" t="s">
        <v>914</v>
      </c>
      <c r="N361" s="2">
        <f>I361-SUM(Parameters!$K$23:$K$25)</f>
        <v>274.779</v>
      </c>
      <c r="O361" s="2">
        <f>J361-SUM(Parameters!$K$23:$K$25)</f>
        <v>389.68599999999998</v>
      </c>
      <c r="P361" s="2" t="str">
        <f t="shared" si="3"/>
        <v>BP_TXDATA[451]</v>
      </c>
      <c r="U361">
        <v>296.37900000000002</v>
      </c>
      <c r="V361">
        <v>411.286</v>
      </c>
      <c r="W361" t="s">
        <v>914</v>
      </c>
      <c r="AE361" s="2"/>
      <c r="AF361" s="2"/>
    </row>
    <row r="362" spans="4:32" x14ac:dyDescent="0.25">
      <c r="D362">
        <f>_xlfn.CEILING.MATH(H8+Parameters!$K$8/2,0.001)</f>
        <v>296.37900000000002</v>
      </c>
      <c r="E362">
        <f>_xlfn.CEILING.MATH(B76+Parameters!$K$9/2,0.001)</f>
        <v>735.00800000000004</v>
      </c>
      <c r="F362" t="s">
        <v>72</v>
      </c>
      <c r="I362" s="2">
        <v>296.37900000000002</v>
      </c>
      <c r="J362" s="2">
        <v>365.04</v>
      </c>
      <c r="K362" s="2" t="s">
        <v>986</v>
      </c>
      <c r="N362" s="2">
        <f>I362-SUM(Parameters!$K$23:$K$25)</f>
        <v>274.779</v>
      </c>
      <c r="O362" s="2">
        <f>J362-SUM(Parameters!$K$23:$K$25)</f>
        <v>343.44</v>
      </c>
      <c r="P362" s="2" t="str">
        <f t="shared" si="3"/>
        <v>BP_TXDATA[450]</v>
      </c>
      <c r="U362">
        <v>296.37900000000002</v>
      </c>
      <c r="V362">
        <v>365.04</v>
      </c>
      <c r="W362" t="s">
        <v>986</v>
      </c>
      <c r="AE362" s="2"/>
      <c r="AF362" s="2"/>
    </row>
    <row r="363" spans="4:32" x14ac:dyDescent="0.25">
      <c r="D363">
        <f>_xlfn.CEILING.MATH(H8+Parameters!$K$8/2,0.001)</f>
        <v>296.37900000000002</v>
      </c>
      <c r="E363">
        <f>_xlfn.CEILING.MATH(B78+Parameters!$K$9/2,0.001)</f>
        <v>688.76200000000006</v>
      </c>
      <c r="F363" t="s">
        <v>570</v>
      </c>
      <c r="I363" s="2">
        <v>296.37900000000002</v>
      </c>
      <c r="J363" s="2">
        <v>318.79399999999998</v>
      </c>
      <c r="K363" s="2" t="s">
        <v>73</v>
      </c>
      <c r="N363" s="2">
        <f>I363-SUM(Parameters!$K$23:$K$25)</f>
        <v>274.779</v>
      </c>
      <c r="O363" s="2">
        <f>J363-SUM(Parameters!$K$23:$K$25)</f>
        <v>297.19399999999996</v>
      </c>
      <c r="P363" s="2" t="str">
        <f t="shared" si="3"/>
        <v>VCCIO</v>
      </c>
      <c r="U363">
        <v>296.37900000000002</v>
      </c>
      <c r="V363">
        <v>318.79399999999998</v>
      </c>
      <c r="W363" t="s">
        <v>73</v>
      </c>
      <c r="AE363" s="2"/>
      <c r="AF363" s="2"/>
    </row>
    <row r="364" spans="4:32" x14ac:dyDescent="0.25">
      <c r="D364">
        <f>_xlfn.CEILING.MATH(H8+Parameters!$K$8/2,0.001)</f>
        <v>296.37900000000002</v>
      </c>
      <c r="E364">
        <f>_xlfn.CEILING.MATH(B80+Parameters!$K$9/2,0.001)</f>
        <v>642.51599999999996</v>
      </c>
      <c r="F364" t="s">
        <v>634</v>
      </c>
      <c r="I364" s="2">
        <v>296.37900000000002</v>
      </c>
      <c r="J364" s="2">
        <v>272.548</v>
      </c>
      <c r="K364" s="2" t="s">
        <v>1090</v>
      </c>
      <c r="N364" s="2">
        <f>I364-SUM(Parameters!$K$23:$K$25)</f>
        <v>274.779</v>
      </c>
      <c r="O364" s="2">
        <f>J364-SUM(Parameters!$K$23:$K$25)</f>
        <v>250.94800000000001</v>
      </c>
      <c r="P364" s="2" t="str">
        <f t="shared" si="3"/>
        <v>BP_TXDATA[449]</v>
      </c>
      <c r="U364">
        <v>296.37900000000002</v>
      </c>
      <c r="V364">
        <v>272.548</v>
      </c>
      <c r="W364" t="s">
        <v>1090</v>
      </c>
      <c r="AE364" s="2"/>
      <c r="AF364" s="2"/>
    </row>
    <row r="365" spans="4:32" x14ac:dyDescent="0.25">
      <c r="D365">
        <f>_xlfn.CEILING.MATH(H8+Parameters!$K$8/2,0.001)</f>
        <v>296.37900000000002</v>
      </c>
      <c r="E365">
        <f>_xlfn.CEILING.MATH(B82+Parameters!$K$9/2,0.001)</f>
        <v>596.27</v>
      </c>
      <c r="F365" t="s">
        <v>72</v>
      </c>
      <c r="I365" s="2">
        <v>296.37900000000002</v>
      </c>
      <c r="J365" s="2">
        <v>226.30199999999999</v>
      </c>
      <c r="K365" s="2" t="s">
        <v>1162</v>
      </c>
      <c r="N365" s="2">
        <f>I365-SUM(Parameters!$K$23:$K$25)</f>
        <v>274.779</v>
      </c>
      <c r="O365" s="2">
        <f>J365-SUM(Parameters!$K$23:$K$25)</f>
        <v>204.702</v>
      </c>
      <c r="P365" s="2" t="str">
        <f t="shared" si="3"/>
        <v>BP_TXDATA[448]</v>
      </c>
      <c r="U365">
        <v>296.37900000000002</v>
      </c>
      <c r="V365">
        <v>226.30199999999999</v>
      </c>
      <c r="W365" t="s">
        <v>1162</v>
      </c>
      <c r="AE365" s="2"/>
      <c r="AF365" s="2"/>
    </row>
    <row r="366" spans="4:32" x14ac:dyDescent="0.25">
      <c r="D366">
        <f>_xlfn.CEILING.MATH(H8+Parameters!$K$8/2,0.001)</f>
        <v>296.37900000000002</v>
      </c>
      <c r="E366">
        <f>_xlfn.CEILING.MATH(B84+Parameters!$K$9/2,0.001)</f>
        <v>550.024</v>
      </c>
      <c r="F366" t="s">
        <v>73</v>
      </c>
      <c r="I366" s="2">
        <v>296.37900000000002</v>
      </c>
      <c r="J366" s="2">
        <v>180.05600000000001</v>
      </c>
      <c r="K366" s="2" t="s">
        <v>72</v>
      </c>
      <c r="N366" s="2">
        <f>I366-SUM(Parameters!$K$23:$K$25)</f>
        <v>274.779</v>
      </c>
      <c r="O366" s="2">
        <f>J366-SUM(Parameters!$K$23:$K$25)</f>
        <v>158.45600000000002</v>
      </c>
      <c r="P366" s="2" t="str">
        <f t="shared" si="3"/>
        <v>VSS</v>
      </c>
      <c r="U366">
        <v>296.37900000000002</v>
      </c>
      <c r="V366">
        <v>180.05600000000001</v>
      </c>
      <c r="W366" t="s">
        <v>72</v>
      </c>
      <c r="AE366" s="2"/>
      <c r="AF366" s="2"/>
    </row>
    <row r="367" spans="4:32" x14ac:dyDescent="0.25">
      <c r="D367">
        <f>_xlfn.CEILING.MATH(H8+Parameters!$K$8/2,0.001)</f>
        <v>296.37900000000002</v>
      </c>
      <c r="E367">
        <f>_xlfn.CEILING.MATH(B86+Parameters!$K$9/2,0.001)</f>
        <v>503.77800000000002</v>
      </c>
      <c r="F367" t="s">
        <v>778</v>
      </c>
      <c r="I367" s="2">
        <v>296.37900000000002</v>
      </c>
      <c r="J367" s="2">
        <v>133.81</v>
      </c>
      <c r="K367" s="2" t="s">
        <v>1283</v>
      </c>
      <c r="N367" s="2">
        <f>I367-SUM(Parameters!$K$23:$K$25)</f>
        <v>274.779</v>
      </c>
      <c r="O367" s="2">
        <f>J367-SUM(Parameters!$K$23:$K$25)</f>
        <v>112.21000000000001</v>
      </c>
      <c r="P367" s="2" t="str">
        <f t="shared" si="3"/>
        <v>BP_TXRD[28]</v>
      </c>
      <c r="U367">
        <v>296.37900000000002</v>
      </c>
      <c r="V367">
        <v>133.81</v>
      </c>
      <c r="W367" t="s">
        <v>1283</v>
      </c>
      <c r="AE367" s="2"/>
      <c r="AF367" s="2"/>
    </row>
    <row r="368" spans="4:32" x14ac:dyDescent="0.25">
      <c r="D368">
        <f>_xlfn.CEILING.MATH(H8+Parameters!$K$8/2,0.001)</f>
        <v>296.37900000000002</v>
      </c>
      <c r="E368">
        <f>_xlfn.CEILING.MATH(B88+Parameters!$K$9/2,0.001)</f>
        <v>457.53199999999998</v>
      </c>
      <c r="F368" t="s">
        <v>72</v>
      </c>
      <c r="I368" s="2">
        <v>296.37900000000002</v>
      </c>
      <c r="J368" s="2">
        <v>87.563999999999993</v>
      </c>
      <c r="K368" s="2" t="s">
        <v>73</v>
      </c>
      <c r="N368" s="2">
        <f>I368-SUM(Parameters!$K$23:$K$25)</f>
        <v>274.779</v>
      </c>
      <c r="O368" s="2">
        <f>J368-SUM(Parameters!$K$23:$K$25)</f>
        <v>65.963999999999999</v>
      </c>
      <c r="P368" s="2" t="str">
        <f t="shared" si="3"/>
        <v>VCCIO</v>
      </c>
      <c r="U368">
        <v>296.37900000000002</v>
      </c>
      <c r="V368">
        <v>87.564000000000007</v>
      </c>
      <c r="W368" t="s">
        <v>73</v>
      </c>
      <c r="AE368" s="2"/>
      <c r="AF368" s="2"/>
    </row>
    <row r="369" spans="4:32" x14ac:dyDescent="0.25">
      <c r="D369">
        <f>_xlfn.CEILING.MATH(H8+Parameters!$K$8/2,0.001)</f>
        <v>296.37900000000002</v>
      </c>
      <c r="E369">
        <f>_xlfn.CEILING.MATH(B90+Parameters!$K$9/2,0.001)</f>
        <v>411.286</v>
      </c>
      <c r="F369" t="s">
        <v>914</v>
      </c>
      <c r="I369" s="2">
        <v>336.053</v>
      </c>
      <c r="J369" s="2">
        <v>2191.7570000000001</v>
      </c>
      <c r="K369" s="2" t="s">
        <v>72</v>
      </c>
      <c r="N369" s="2">
        <f>I369-SUM(Parameters!$K$23:$K$25)</f>
        <v>314.45299999999997</v>
      </c>
      <c r="O369" s="2">
        <f>J369-SUM(Parameters!$K$23:$K$25)</f>
        <v>2170.1570000000002</v>
      </c>
      <c r="P369" s="2" t="str">
        <f t="shared" ref="P369:P432" si="4">K369</f>
        <v>VSS</v>
      </c>
      <c r="U369">
        <v>336.053</v>
      </c>
      <c r="V369">
        <v>2191.7570000000001</v>
      </c>
      <c r="W369" t="s">
        <v>72</v>
      </c>
      <c r="AE369" s="2"/>
      <c r="AF369" s="2"/>
    </row>
    <row r="370" spans="4:32" x14ac:dyDescent="0.25">
      <c r="D370">
        <f>_xlfn.CEILING.MATH(H8+Parameters!$K$8/2,0.001)</f>
        <v>296.37900000000002</v>
      </c>
      <c r="E370">
        <f>_xlfn.CEILING.MATH(B92+Parameters!$K$9/2,0.001)</f>
        <v>365.04</v>
      </c>
      <c r="F370" t="s">
        <v>986</v>
      </c>
      <c r="I370" s="2">
        <v>336.053</v>
      </c>
      <c r="J370" s="2">
        <v>2145.511</v>
      </c>
      <c r="K370" s="2" t="s">
        <v>72</v>
      </c>
      <c r="N370" s="2">
        <f>I370-SUM(Parameters!$K$23:$K$25)</f>
        <v>314.45299999999997</v>
      </c>
      <c r="O370" s="2">
        <f>J370-SUM(Parameters!$K$23:$K$25)</f>
        <v>2123.9110000000001</v>
      </c>
      <c r="P370" s="2" t="str">
        <f t="shared" si="4"/>
        <v>VSS</v>
      </c>
      <c r="U370">
        <v>336.053</v>
      </c>
      <c r="V370">
        <v>2145.511</v>
      </c>
      <c r="W370" t="s">
        <v>72</v>
      </c>
      <c r="AE370" s="2"/>
      <c r="AF370" s="2"/>
    </row>
    <row r="371" spans="4:32" x14ac:dyDescent="0.25">
      <c r="D371">
        <f>_xlfn.CEILING.MATH(H8+Parameters!$K$8/2,0.001)</f>
        <v>296.37900000000002</v>
      </c>
      <c r="E371">
        <f>_xlfn.CEILING.MATH(B94+Parameters!$K$9/2,0.001)</f>
        <v>318.79399999999998</v>
      </c>
      <c r="F371" t="s">
        <v>73</v>
      </c>
      <c r="I371" s="2">
        <v>336.053</v>
      </c>
      <c r="J371" s="2">
        <v>2099.2649999999999</v>
      </c>
      <c r="K371" s="2" t="s">
        <v>72</v>
      </c>
      <c r="N371" s="2">
        <f>I371-SUM(Parameters!$K$23:$K$25)</f>
        <v>314.45299999999997</v>
      </c>
      <c r="O371" s="2">
        <f>J371-SUM(Parameters!$K$23:$K$25)</f>
        <v>2077.665</v>
      </c>
      <c r="P371" s="2" t="str">
        <f t="shared" si="4"/>
        <v>VSS</v>
      </c>
      <c r="U371">
        <v>336.053</v>
      </c>
      <c r="V371">
        <v>2099.2649999999999</v>
      </c>
      <c r="W371" t="s">
        <v>72</v>
      </c>
      <c r="AE371" s="2"/>
      <c r="AF371" s="2"/>
    </row>
    <row r="372" spans="4:32" x14ac:dyDescent="0.25">
      <c r="D372">
        <f>_xlfn.CEILING.MATH(H8+Parameters!$K$8/2,0.001)</f>
        <v>296.37900000000002</v>
      </c>
      <c r="E372">
        <f>_xlfn.CEILING.MATH(B96+Parameters!$K$9/2,0.001)</f>
        <v>272.548</v>
      </c>
      <c r="F372" t="s">
        <v>1090</v>
      </c>
      <c r="I372" s="2">
        <v>336.053</v>
      </c>
      <c r="J372" s="2">
        <v>2053.0189999999998</v>
      </c>
      <c r="K372" s="2" t="s">
        <v>72</v>
      </c>
      <c r="N372" s="2">
        <f>I372-SUM(Parameters!$K$23:$K$25)</f>
        <v>314.45299999999997</v>
      </c>
      <c r="O372" s="2">
        <f>J372-SUM(Parameters!$K$23:$K$25)</f>
        <v>2031.4189999999999</v>
      </c>
      <c r="P372" s="2" t="str">
        <f t="shared" si="4"/>
        <v>VSS</v>
      </c>
      <c r="U372">
        <v>336.053</v>
      </c>
      <c r="V372">
        <v>2053.0189999999998</v>
      </c>
      <c r="W372" t="s">
        <v>72</v>
      </c>
      <c r="AE372" s="2"/>
      <c r="AF372" s="2"/>
    </row>
    <row r="373" spans="4:32" x14ac:dyDescent="0.25">
      <c r="D373">
        <f>_xlfn.CEILING.MATH(H8+Parameters!$K$8/2,0.001)</f>
        <v>296.37900000000002</v>
      </c>
      <c r="E373">
        <f>_xlfn.CEILING.MATH(B98+Parameters!$K$9/2,0.001)</f>
        <v>226.30199999999999</v>
      </c>
      <c r="F373" t="s">
        <v>1162</v>
      </c>
      <c r="I373" s="2">
        <v>336.053</v>
      </c>
      <c r="J373" s="2">
        <v>2006.7729999999999</v>
      </c>
      <c r="K373" s="2" t="s">
        <v>1327</v>
      </c>
      <c r="N373" s="2">
        <f>I373-SUM(Parameters!$K$23:$K$25)</f>
        <v>314.45299999999997</v>
      </c>
      <c r="O373" s="2">
        <f>J373-SUM(Parameters!$K$23:$K$25)</f>
        <v>1985.173</v>
      </c>
      <c r="P373" s="2" t="str">
        <f t="shared" si="4"/>
        <v>VDD</v>
      </c>
      <c r="U373">
        <v>336.053</v>
      </c>
      <c r="V373">
        <v>2006.7729999999999</v>
      </c>
      <c r="W373" t="s">
        <v>1327</v>
      </c>
      <c r="AE373" s="2"/>
      <c r="AF373" s="2"/>
    </row>
    <row r="374" spans="4:32" x14ac:dyDescent="0.25">
      <c r="D374">
        <f>_xlfn.CEILING.MATH(H8+Parameters!$K$8/2,0.001)</f>
        <v>296.37900000000002</v>
      </c>
      <c r="E374">
        <f>_xlfn.CEILING.MATH(B100+Parameters!$K$9/2,0.001)</f>
        <v>180.05600000000001</v>
      </c>
      <c r="F374" t="s">
        <v>72</v>
      </c>
      <c r="I374" s="2">
        <v>336.053</v>
      </c>
      <c r="J374" s="2">
        <v>1960.527</v>
      </c>
      <c r="K374" s="2" t="s">
        <v>72</v>
      </c>
      <c r="N374" s="2">
        <f>I374-SUM(Parameters!$K$23:$K$25)</f>
        <v>314.45299999999997</v>
      </c>
      <c r="O374" s="2">
        <f>J374-SUM(Parameters!$K$23:$K$25)</f>
        <v>1938.9270000000001</v>
      </c>
      <c r="P374" s="2" t="str">
        <f t="shared" si="4"/>
        <v>VSS</v>
      </c>
      <c r="U374">
        <v>336.053</v>
      </c>
      <c r="V374">
        <v>1960.527</v>
      </c>
      <c r="W374" t="s">
        <v>72</v>
      </c>
      <c r="AE374" s="2"/>
      <c r="AF374" s="2"/>
    </row>
    <row r="375" spans="4:32" x14ac:dyDescent="0.25">
      <c r="D375">
        <f>_xlfn.CEILING.MATH(H8+Parameters!$K$8/2,0.001)</f>
        <v>296.37900000000002</v>
      </c>
      <c r="E375">
        <f>_xlfn.CEILING.MATH(B102+Parameters!$K$9/2,0.001)</f>
        <v>133.81</v>
      </c>
      <c r="F375" t="s">
        <v>1283</v>
      </c>
      <c r="I375" s="2">
        <v>336.053</v>
      </c>
      <c r="J375" s="2">
        <v>1914.2809999999999</v>
      </c>
      <c r="K375" s="2" t="s">
        <v>1328</v>
      </c>
      <c r="N375" s="2">
        <f>I375-SUM(Parameters!$K$23:$K$25)</f>
        <v>314.45299999999997</v>
      </c>
      <c r="O375" s="2">
        <f>J375-SUM(Parameters!$K$23:$K$25)</f>
        <v>1892.681</v>
      </c>
      <c r="P375" s="2" t="str">
        <f t="shared" si="4"/>
        <v>TC_VDDQ</v>
      </c>
      <c r="U375">
        <v>336.053</v>
      </c>
      <c r="V375">
        <v>1914.2809999999999</v>
      </c>
      <c r="W375" t="s">
        <v>1328</v>
      </c>
      <c r="AE375" s="2"/>
      <c r="AF375" s="2"/>
    </row>
    <row r="376" spans="4:32" x14ac:dyDescent="0.25">
      <c r="D376">
        <f>_xlfn.CEILING.MATH(H8+Parameters!$K$8/2,0.001)</f>
        <v>296.37900000000002</v>
      </c>
      <c r="E376">
        <f>_xlfn.CEILING.MATH(Parameters!$C$19/Parameters!$K$4,0.001)</f>
        <v>87.564000000000007</v>
      </c>
      <c r="F376" t="s">
        <v>73</v>
      </c>
      <c r="I376" s="2">
        <v>336.053</v>
      </c>
      <c r="J376" s="2">
        <v>1868.0350000000001</v>
      </c>
      <c r="K376" s="2" t="s">
        <v>1327</v>
      </c>
      <c r="N376" s="2">
        <f>I376-SUM(Parameters!$K$23:$K$25)</f>
        <v>314.45299999999997</v>
      </c>
      <c r="O376" s="2">
        <f>J376-SUM(Parameters!$K$23:$K$25)</f>
        <v>1846.4350000000002</v>
      </c>
      <c r="P376" s="2" t="str">
        <f t="shared" si="4"/>
        <v>VDD</v>
      </c>
      <c r="U376">
        <v>336.053</v>
      </c>
      <c r="V376">
        <v>1868.0350000000001</v>
      </c>
      <c r="W376" t="s">
        <v>1327</v>
      </c>
      <c r="AE376" s="2"/>
      <c r="AF376" s="2"/>
    </row>
    <row r="377" spans="4:32" x14ac:dyDescent="0.25">
      <c r="D377">
        <f>_xlfn.CEILING.MATH(I8+Parameters!$K$8/2,0.001)</f>
        <v>336.053</v>
      </c>
      <c r="E377">
        <f>_xlfn.CEILING.MATH(B13+Parameters!$K$9/2,0.001)</f>
        <v>2191.7570000000001</v>
      </c>
      <c r="F377" t="s">
        <v>72</v>
      </c>
      <c r="I377" s="2">
        <v>336.053</v>
      </c>
      <c r="J377" s="2">
        <v>1821.789</v>
      </c>
      <c r="K377" s="2" t="s">
        <v>72</v>
      </c>
      <c r="N377" s="2">
        <f>I377-SUM(Parameters!$K$23:$K$25)</f>
        <v>314.45299999999997</v>
      </c>
      <c r="O377" s="2">
        <f>J377-SUM(Parameters!$K$23:$K$25)</f>
        <v>1800.1890000000001</v>
      </c>
      <c r="P377" s="2" t="str">
        <f t="shared" si="4"/>
        <v>VSS</v>
      </c>
      <c r="U377">
        <v>336.053</v>
      </c>
      <c r="V377">
        <v>1821.789</v>
      </c>
      <c r="W377" t="s">
        <v>72</v>
      </c>
      <c r="AE377" s="2"/>
      <c r="AF377" s="2"/>
    </row>
    <row r="378" spans="4:32" x14ac:dyDescent="0.25">
      <c r="D378">
        <f>_xlfn.CEILING.MATH(I8+Parameters!$K$8/2,0.001)</f>
        <v>336.053</v>
      </c>
      <c r="E378">
        <f>_xlfn.CEILING.MATH(B15+Parameters!$K$9/2,0.001)</f>
        <v>2145.511</v>
      </c>
      <c r="F378" t="s">
        <v>72</v>
      </c>
      <c r="I378" s="2">
        <v>336.053</v>
      </c>
      <c r="J378" s="2">
        <v>1775.5429999999999</v>
      </c>
      <c r="K378" s="2" t="s">
        <v>1327</v>
      </c>
      <c r="N378" s="2">
        <f>I378-SUM(Parameters!$K$23:$K$25)</f>
        <v>314.45299999999997</v>
      </c>
      <c r="O378" s="2">
        <f>J378-SUM(Parameters!$K$23:$K$25)</f>
        <v>1753.943</v>
      </c>
      <c r="P378" s="2" t="str">
        <f t="shared" si="4"/>
        <v>VDD</v>
      </c>
      <c r="U378">
        <v>336.053</v>
      </c>
      <c r="V378">
        <v>1775.5429999999999</v>
      </c>
      <c r="W378" t="s">
        <v>1327</v>
      </c>
      <c r="AE378" s="2"/>
      <c r="AF378" s="2"/>
    </row>
    <row r="379" spans="4:32" x14ac:dyDescent="0.25">
      <c r="D379">
        <f>_xlfn.CEILING.MATH(I8+Parameters!$K$8/2,0.001)</f>
        <v>336.053</v>
      </c>
      <c r="E379">
        <f>_xlfn.CEILING.MATH(B17+Parameters!$K$9/2,0.001)</f>
        <v>2099.2649999999999</v>
      </c>
      <c r="F379" t="s">
        <v>72</v>
      </c>
      <c r="I379" s="2">
        <v>336.053</v>
      </c>
      <c r="J379" s="2">
        <v>1729.297</v>
      </c>
      <c r="K379" s="2" t="s">
        <v>1327</v>
      </c>
      <c r="N379" s="2">
        <f>I379-SUM(Parameters!$K$23:$K$25)</f>
        <v>314.45299999999997</v>
      </c>
      <c r="O379" s="2">
        <f>J379-SUM(Parameters!$K$23:$K$25)</f>
        <v>1707.6970000000001</v>
      </c>
      <c r="P379" s="2" t="str">
        <f t="shared" si="4"/>
        <v>VDD</v>
      </c>
      <c r="U379">
        <v>336.053</v>
      </c>
      <c r="V379">
        <v>1729.297</v>
      </c>
      <c r="W379" t="s">
        <v>1327</v>
      </c>
      <c r="AE379" s="2"/>
      <c r="AF379" s="2"/>
    </row>
    <row r="380" spans="4:32" x14ac:dyDescent="0.25">
      <c r="D380">
        <f>_xlfn.CEILING.MATH(I8+Parameters!$K$8/2,0.001)</f>
        <v>336.053</v>
      </c>
      <c r="E380">
        <f>_xlfn.CEILING.MATH(B19+Parameters!$K$9/2,0.001)</f>
        <v>2053.0190000000002</v>
      </c>
      <c r="F380" t="s">
        <v>72</v>
      </c>
      <c r="I380" s="2">
        <v>336.053</v>
      </c>
      <c r="J380" s="2">
        <v>1683.0509999999999</v>
      </c>
      <c r="K380" s="2" t="s">
        <v>1327</v>
      </c>
      <c r="N380" s="2">
        <f>I380-SUM(Parameters!$K$23:$K$25)</f>
        <v>314.45299999999997</v>
      </c>
      <c r="O380" s="2">
        <f>J380-SUM(Parameters!$K$23:$K$25)</f>
        <v>1661.451</v>
      </c>
      <c r="P380" s="2" t="str">
        <f t="shared" si="4"/>
        <v>VDD</v>
      </c>
      <c r="U380">
        <v>336.053</v>
      </c>
      <c r="V380">
        <v>1683.0509999999999</v>
      </c>
      <c r="W380" t="s">
        <v>1327</v>
      </c>
      <c r="AE380" s="2"/>
      <c r="AF380" s="2"/>
    </row>
    <row r="381" spans="4:32" x14ac:dyDescent="0.25">
      <c r="D381">
        <f>_xlfn.CEILING.MATH(I8+Parameters!$K$8/2,0.001)</f>
        <v>336.053</v>
      </c>
      <c r="E381">
        <f>_xlfn.CEILING.MATH(B21+Parameters!$K$9/2,0.001)</f>
        <v>2006.7730000000001</v>
      </c>
      <c r="F381" t="s">
        <v>1327</v>
      </c>
      <c r="I381" s="2">
        <v>336.053</v>
      </c>
      <c r="J381" s="2">
        <v>1636.8050000000001</v>
      </c>
      <c r="K381" s="2" t="s">
        <v>1327</v>
      </c>
      <c r="N381" s="2">
        <f>I381-SUM(Parameters!$K$23:$K$25)</f>
        <v>314.45299999999997</v>
      </c>
      <c r="O381" s="2">
        <f>J381-SUM(Parameters!$K$23:$K$25)</f>
        <v>1615.2050000000002</v>
      </c>
      <c r="P381" s="2" t="str">
        <f t="shared" si="4"/>
        <v>VDD</v>
      </c>
      <c r="U381">
        <v>336.053</v>
      </c>
      <c r="V381">
        <v>1636.8050000000001</v>
      </c>
      <c r="W381" t="s">
        <v>1327</v>
      </c>
      <c r="AE381" s="2"/>
      <c r="AF381" s="2"/>
    </row>
    <row r="382" spans="4:32" x14ac:dyDescent="0.25">
      <c r="D382">
        <f>_xlfn.CEILING.MATH(I8+Parameters!$K$8/2,0.001)</f>
        <v>336.053</v>
      </c>
      <c r="E382">
        <f>_xlfn.CEILING.MATH(B23+Parameters!$K$9/2,0.001)</f>
        <v>1960.527</v>
      </c>
      <c r="F382" t="s">
        <v>72</v>
      </c>
      <c r="I382" s="2">
        <v>336.053</v>
      </c>
      <c r="J382" s="2">
        <v>1590.559</v>
      </c>
      <c r="K382" s="2" t="s">
        <v>1327</v>
      </c>
      <c r="N382" s="2">
        <f>I382-SUM(Parameters!$K$23:$K$25)</f>
        <v>314.45299999999997</v>
      </c>
      <c r="O382" s="2">
        <f>J382-SUM(Parameters!$K$23:$K$25)</f>
        <v>1568.9590000000001</v>
      </c>
      <c r="P382" s="2" t="str">
        <f t="shared" si="4"/>
        <v>VDD</v>
      </c>
      <c r="U382">
        <v>336.053</v>
      </c>
      <c r="V382">
        <v>1590.559</v>
      </c>
      <c r="W382" t="s">
        <v>1327</v>
      </c>
      <c r="AE382" s="2"/>
      <c r="AF382" s="2"/>
    </row>
    <row r="383" spans="4:32" x14ac:dyDescent="0.25">
      <c r="D383">
        <f>_xlfn.CEILING.MATH(I8+Parameters!$K$8/2,0.001)</f>
        <v>336.053</v>
      </c>
      <c r="E383">
        <f>_xlfn.CEILING.MATH(B25+Parameters!$K$9/2,0.001)</f>
        <v>1914.2809999999999</v>
      </c>
      <c r="F383" t="s">
        <v>1328</v>
      </c>
      <c r="I383" s="2">
        <v>336.053</v>
      </c>
      <c r="J383" s="2">
        <v>1544.3130000000001</v>
      </c>
      <c r="K383" s="2" t="s">
        <v>1327</v>
      </c>
      <c r="N383" s="2">
        <f>I383-SUM(Parameters!$K$23:$K$25)</f>
        <v>314.45299999999997</v>
      </c>
      <c r="O383" s="2">
        <f>J383-SUM(Parameters!$K$23:$K$25)</f>
        <v>1522.7130000000002</v>
      </c>
      <c r="P383" s="2" t="str">
        <f t="shared" si="4"/>
        <v>VDD</v>
      </c>
      <c r="U383">
        <v>336.053</v>
      </c>
      <c r="V383">
        <v>1544.3130000000001</v>
      </c>
      <c r="W383" t="s">
        <v>1327</v>
      </c>
      <c r="AE383" s="2"/>
      <c r="AF383" s="2"/>
    </row>
    <row r="384" spans="4:32" x14ac:dyDescent="0.25">
      <c r="D384">
        <f>_xlfn.CEILING.MATH(I8+Parameters!$K$8/2,0.001)</f>
        <v>336.053</v>
      </c>
      <c r="E384">
        <f>_xlfn.CEILING.MATH(B27+Parameters!$K$9/2,0.001)</f>
        <v>1868.0350000000001</v>
      </c>
      <c r="F384" t="s">
        <v>1327</v>
      </c>
      <c r="I384" s="2">
        <v>336.053</v>
      </c>
      <c r="J384" s="2">
        <v>1498.067</v>
      </c>
      <c r="K384" s="2" t="s">
        <v>1327</v>
      </c>
      <c r="N384" s="2">
        <f>I384-SUM(Parameters!$K$23:$K$25)</f>
        <v>314.45299999999997</v>
      </c>
      <c r="O384" s="2">
        <f>J384-SUM(Parameters!$K$23:$K$25)</f>
        <v>1476.4670000000001</v>
      </c>
      <c r="P384" s="2" t="str">
        <f t="shared" si="4"/>
        <v>VDD</v>
      </c>
      <c r="U384">
        <v>336.053</v>
      </c>
      <c r="V384">
        <v>1498.067</v>
      </c>
      <c r="W384" t="s">
        <v>1327</v>
      </c>
      <c r="AE384" s="2"/>
      <c r="AF384" s="2"/>
    </row>
    <row r="385" spans="4:32" x14ac:dyDescent="0.25">
      <c r="D385">
        <f>_xlfn.CEILING.MATH(I8+Parameters!$K$8/2,0.001)</f>
        <v>336.053</v>
      </c>
      <c r="E385">
        <f>_xlfn.CEILING.MATH(B29+Parameters!$K$9/2,0.001)</f>
        <v>1821.789</v>
      </c>
      <c r="F385" t="s">
        <v>72</v>
      </c>
      <c r="I385" s="2">
        <v>336.053</v>
      </c>
      <c r="J385" s="2">
        <v>1451.8209999999999</v>
      </c>
      <c r="K385" s="2" t="s">
        <v>1327</v>
      </c>
      <c r="N385" s="2">
        <f>I385-SUM(Parameters!$K$23:$K$25)</f>
        <v>314.45299999999997</v>
      </c>
      <c r="O385" s="2">
        <f>J385-SUM(Parameters!$K$23:$K$25)</f>
        <v>1430.221</v>
      </c>
      <c r="P385" s="2" t="str">
        <f t="shared" si="4"/>
        <v>VDD</v>
      </c>
      <c r="U385">
        <v>336.053</v>
      </c>
      <c r="V385">
        <v>1451.8209999999999</v>
      </c>
      <c r="W385" t="s">
        <v>1327</v>
      </c>
      <c r="AE385" s="2"/>
      <c r="AF385" s="2"/>
    </row>
    <row r="386" spans="4:32" x14ac:dyDescent="0.25">
      <c r="D386">
        <f>_xlfn.CEILING.MATH(I8+Parameters!$K$8/2,0.001)</f>
        <v>336.053</v>
      </c>
      <c r="E386">
        <f>_xlfn.CEILING.MATH(B31+Parameters!$K$9/2,0.001)</f>
        <v>1775.5430000000001</v>
      </c>
      <c r="F386" t="s">
        <v>1327</v>
      </c>
      <c r="I386" s="2">
        <v>336.053</v>
      </c>
      <c r="J386" s="2">
        <v>1405.575</v>
      </c>
      <c r="K386" s="2" t="s">
        <v>1327</v>
      </c>
      <c r="N386" s="2">
        <f>I386-SUM(Parameters!$K$23:$K$25)</f>
        <v>314.45299999999997</v>
      </c>
      <c r="O386" s="2">
        <f>J386-SUM(Parameters!$K$23:$K$25)</f>
        <v>1383.9750000000001</v>
      </c>
      <c r="P386" s="2" t="str">
        <f t="shared" si="4"/>
        <v>VDD</v>
      </c>
      <c r="U386">
        <v>336.053</v>
      </c>
      <c r="V386">
        <v>1405.575</v>
      </c>
      <c r="W386" t="s">
        <v>1327</v>
      </c>
      <c r="AE386" s="2"/>
      <c r="AF386" s="2"/>
    </row>
    <row r="387" spans="4:32" x14ac:dyDescent="0.25">
      <c r="D387">
        <f>_xlfn.CEILING.MATH(I8+Parameters!$K$8/2,0.001)</f>
        <v>336.053</v>
      </c>
      <c r="E387">
        <f>_xlfn.CEILING.MATH(B33+Parameters!$K$9/2,0.001)</f>
        <v>1729.297</v>
      </c>
      <c r="F387" t="s">
        <v>1327</v>
      </c>
      <c r="I387" s="2">
        <v>336.053</v>
      </c>
      <c r="J387" s="2">
        <v>1359.329</v>
      </c>
      <c r="K387" s="2" t="s">
        <v>1327</v>
      </c>
      <c r="N387" s="2">
        <f>I387-SUM(Parameters!$K$23:$K$25)</f>
        <v>314.45299999999997</v>
      </c>
      <c r="O387" s="2">
        <f>J387-SUM(Parameters!$K$23:$K$25)</f>
        <v>1337.729</v>
      </c>
      <c r="P387" s="2" t="str">
        <f t="shared" si="4"/>
        <v>VDD</v>
      </c>
      <c r="U387">
        <v>336.053</v>
      </c>
      <c r="V387">
        <v>1359.329</v>
      </c>
      <c r="W387" t="s">
        <v>1327</v>
      </c>
      <c r="AE387" s="2"/>
      <c r="AF387" s="2"/>
    </row>
    <row r="388" spans="4:32" x14ac:dyDescent="0.25">
      <c r="D388">
        <f>_xlfn.CEILING.MATH(I8+Parameters!$K$8/2,0.001)</f>
        <v>336.053</v>
      </c>
      <c r="E388">
        <f>_xlfn.CEILING.MATH(B35+Parameters!$K$9/2,0.001)</f>
        <v>1683.0509999999999</v>
      </c>
      <c r="F388" t="s">
        <v>1327</v>
      </c>
      <c r="I388" s="2">
        <v>336.053</v>
      </c>
      <c r="J388" s="2">
        <v>1313.0830000000001</v>
      </c>
      <c r="K388" s="2" t="s">
        <v>1327</v>
      </c>
      <c r="N388" s="2">
        <f>I388-SUM(Parameters!$K$23:$K$25)</f>
        <v>314.45299999999997</v>
      </c>
      <c r="O388" s="2">
        <f>J388-SUM(Parameters!$K$23:$K$25)</f>
        <v>1291.4830000000002</v>
      </c>
      <c r="P388" s="2" t="str">
        <f t="shared" si="4"/>
        <v>VDD</v>
      </c>
      <c r="U388">
        <v>336.053</v>
      </c>
      <c r="V388">
        <v>1313.0830000000001</v>
      </c>
      <c r="W388" t="s">
        <v>1327</v>
      </c>
      <c r="AE388" s="2"/>
      <c r="AF388" s="2"/>
    </row>
    <row r="389" spans="4:32" x14ac:dyDescent="0.25">
      <c r="D389">
        <f>_xlfn.CEILING.MATH(I8+Parameters!$K$8/2,0.001)</f>
        <v>336.053</v>
      </c>
      <c r="E389">
        <f>_xlfn.CEILING.MATH(B37+Parameters!$K$9/2,0.001)</f>
        <v>1636.8050000000001</v>
      </c>
      <c r="F389" t="s">
        <v>1327</v>
      </c>
      <c r="I389" s="2">
        <v>336.053</v>
      </c>
      <c r="J389" s="2">
        <v>1266.837</v>
      </c>
      <c r="K389" s="2" t="s">
        <v>1327</v>
      </c>
      <c r="N389" s="2">
        <f>I389-SUM(Parameters!$K$23:$K$25)</f>
        <v>314.45299999999997</v>
      </c>
      <c r="O389" s="2">
        <f>J389-SUM(Parameters!$K$23:$K$25)</f>
        <v>1245.2370000000001</v>
      </c>
      <c r="P389" s="2" t="str">
        <f t="shared" si="4"/>
        <v>VDD</v>
      </c>
      <c r="U389">
        <v>336.053</v>
      </c>
      <c r="V389">
        <v>1266.837</v>
      </c>
      <c r="W389" t="s">
        <v>1327</v>
      </c>
      <c r="AE389" s="2"/>
      <c r="AF389" s="2"/>
    </row>
    <row r="390" spans="4:32" x14ac:dyDescent="0.25">
      <c r="D390">
        <f>_xlfn.CEILING.MATH(I8+Parameters!$K$8/2,0.001)</f>
        <v>336.053</v>
      </c>
      <c r="E390">
        <f>_xlfn.CEILING.MATH(B39+Parameters!$K$9/2,0.001)</f>
        <v>1590.559</v>
      </c>
      <c r="F390" t="s">
        <v>1327</v>
      </c>
      <c r="I390" s="2">
        <v>336.053</v>
      </c>
      <c r="J390" s="2">
        <v>1220.5909999999999</v>
      </c>
      <c r="K390" s="2" t="s">
        <v>1327</v>
      </c>
      <c r="N390" s="2">
        <f>I390-SUM(Parameters!$K$23:$K$25)</f>
        <v>314.45299999999997</v>
      </c>
      <c r="O390" s="2">
        <f>J390-SUM(Parameters!$K$23:$K$25)</f>
        <v>1198.991</v>
      </c>
      <c r="P390" s="2" t="str">
        <f t="shared" si="4"/>
        <v>VDD</v>
      </c>
      <c r="U390">
        <v>336.053</v>
      </c>
      <c r="V390">
        <v>1220.5909999999999</v>
      </c>
      <c r="W390" t="s">
        <v>1327</v>
      </c>
      <c r="AE390" s="2"/>
      <c r="AF390" s="2"/>
    </row>
    <row r="391" spans="4:32" x14ac:dyDescent="0.25">
      <c r="D391">
        <f>_xlfn.CEILING.MATH(I8+Parameters!$K$8/2,0.001)</f>
        <v>336.053</v>
      </c>
      <c r="E391">
        <f>_xlfn.CEILING.MATH(B41+Parameters!$K$9/2,0.001)</f>
        <v>1544.3130000000001</v>
      </c>
      <c r="F391" t="s">
        <v>1327</v>
      </c>
      <c r="I391" s="2">
        <v>336.053</v>
      </c>
      <c r="J391" s="2">
        <v>1174.345</v>
      </c>
      <c r="K391" s="2" t="s">
        <v>1327</v>
      </c>
      <c r="N391" s="2">
        <f>I391-SUM(Parameters!$K$23:$K$25)</f>
        <v>314.45299999999997</v>
      </c>
      <c r="O391" s="2">
        <f>J391-SUM(Parameters!$K$23:$K$25)</f>
        <v>1152.7450000000001</v>
      </c>
      <c r="P391" s="2" t="str">
        <f t="shared" si="4"/>
        <v>VDD</v>
      </c>
      <c r="U391">
        <v>336.053</v>
      </c>
      <c r="V391">
        <v>1174.345</v>
      </c>
      <c r="W391" t="s">
        <v>1327</v>
      </c>
      <c r="AE391" s="2"/>
      <c r="AF391" s="2"/>
    </row>
    <row r="392" spans="4:32" x14ac:dyDescent="0.25">
      <c r="D392">
        <f>_xlfn.CEILING.MATH(I8+Parameters!$K$8/2,0.001)</f>
        <v>336.053</v>
      </c>
      <c r="E392">
        <f>_xlfn.CEILING.MATH(B43+Parameters!$K$9/2,0.001)</f>
        <v>1498.067</v>
      </c>
      <c r="F392" t="s">
        <v>1327</v>
      </c>
      <c r="I392" s="2">
        <v>336.053</v>
      </c>
      <c r="J392" s="2">
        <v>1128.0989999999999</v>
      </c>
      <c r="K392" s="2" t="s">
        <v>1327</v>
      </c>
      <c r="N392" s="2">
        <f>I392-SUM(Parameters!$K$23:$K$25)</f>
        <v>314.45299999999997</v>
      </c>
      <c r="O392" s="2">
        <f>J392-SUM(Parameters!$K$23:$K$25)</f>
        <v>1106.499</v>
      </c>
      <c r="P392" s="2" t="str">
        <f t="shared" si="4"/>
        <v>VDD</v>
      </c>
      <c r="U392">
        <v>336.053</v>
      </c>
      <c r="V392">
        <v>1128.0989999999999</v>
      </c>
      <c r="W392" t="s">
        <v>1327</v>
      </c>
      <c r="AE392" s="2"/>
      <c r="AF392" s="2"/>
    </row>
    <row r="393" spans="4:32" x14ac:dyDescent="0.25">
      <c r="D393">
        <f>_xlfn.CEILING.MATH(I8+Parameters!$K$8/2,0.001)</f>
        <v>336.053</v>
      </c>
      <c r="E393">
        <f>_xlfn.CEILING.MATH(B45+Parameters!$K$9/2,0.001)</f>
        <v>1451.8210000000001</v>
      </c>
      <c r="F393" t="s">
        <v>1327</v>
      </c>
      <c r="I393" s="2">
        <v>336.053</v>
      </c>
      <c r="J393" s="2">
        <v>1081.8530000000001</v>
      </c>
      <c r="K393" s="2" t="s">
        <v>72</v>
      </c>
      <c r="N393" s="2">
        <f>I393-SUM(Parameters!$K$23:$K$25)</f>
        <v>314.45299999999997</v>
      </c>
      <c r="O393" s="2">
        <f>J393-SUM(Parameters!$K$23:$K$25)</f>
        <v>1060.2530000000002</v>
      </c>
      <c r="P393" s="2" t="str">
        <f t="shared" si="4"/>
        <v>VSS</v>
      </c>
      <c r="U393">
        <v>336.053</v>
      </c>
      <c r="V393">
        <v>1081.8530000000001</v>
      </c>
      <c r="W393" t="s">
        <v>72</v>
      </c>
      <c r="AE393" s="2"/>
      <c r="AF393" s="2"/>
    </row>
    <row r="394" spans="4:32" x14ac:dyDescent="0.25">
      <c r="D394">
        <f>_xlfn.CEILING.MATH(I8+Parameters!$K$8/2,0.001)</f>
        <v>336.053</v>
      </c>
      <c r="E394">
        <f>_xlfn.CEILING.MATH(B47+Parameters!$K$9/2,0.001)</f>
        <v>1405.575</v>
      </c>
      <c r="F394" t="s">
        <v>1327</v>
      </c>
      <c r="I394" s="2">
        <v>336.053</v>
      </c>
      <c r="J394" s="2">
        <v>1035.607</v>
      </c>
      <c r="K394" s="2" t="s">
        <v>74</v>
      </c>
      <c r="N394" s="2">
        <f>I394-SUM(Parameters!$K$23:$K$25)</f>
        <v>314.45299999999997</v>
      </c>
      <c r="O394" s="2">
        <f>J394-SUM(Parameters!$K$23:$K$25)</f>
        <v>1014.0069999999999</v>
      </c>
      <c r="P394" s="2" t="str">
        <f t="shared" si="4"/>
        <v>BP_RXCKSBRD[7]</v>
      </c>
      <c r="U394">
        <v>336.053</v>
      </c>
      <c r="V394">
        <v>1035.607</v>
      </c>
      <c r="W394" t="s">
        <v>74</v>
      </c>
      <c r="AE394" s="2"/>
      <c r="AF394" s="2"/>
    </row>
    <row r="395" spans="4:32" x14ac:dyDescent="0.25">
      <c r="D395">
        <f>_xlfn.CEILING.MATH(I8+Parameters!$K$8/2,0.001)</f>
        <v>336.053</v>
      </c>
      <c r="E395">
        <f>_xlfn.CEILING.MATH(B49+Parameters!$K$9/2,0.001)</f>
        <v>1359.329</v>
      </c>
      <c r="F395" t="s">
        <v>1327</v>
      </c>
      <c r="I395" s="2">
        <v>336.053</v>
      </c>
      <c r="J395" s="2">
        <v>989.36099999999999</v>
      </c>
      <c r="K395" s="2" t="s">
        <v>138</v>
      </c>
      <c r="N395" s="2">
        <f>I395-SUM(Parameters!$K$23:$K$25)</f>
        <v>314.45299999999997</v>
      </c>
      <c r="O395" s="2">
        <f>J395-SUM(Parameters!$K$23:$K$25)</f>
        <v>967.76099999999997</v>
      </c>
      <c r="P395" s="2" t="str">
        <f t="shared" si="4"/>
        <v>BP_RXDATA[498]</v>
      </c>
      <c r="U395">
        <v>336.053</v>
      </c>
      <c r="V395">
        <v>989.36099999999999</v>
      </c>
      <c r="W395" t="s">
        <v>138</v>
      </c>
      <c r="AE395" s="2"/>
      <c r="AF395" s="2"/>
    </row>
    <row r="396" spans="4:32" x14ac:dyDescent="0.25">
      <c r="D396">
        <f>_xlfn.CEILING.MATH(I8+Parameters!$K$8/2,0.001)</f>
        <v>336.053</v>
      </c>
      <c r="E396">
        <f>_xlfn.CEILING.MATH(B51+Parameters!$K$9/2,0.001)</f>
        <v>1313.0830000000001</v>
      </c>
      <c r="F396" t="s">
        <v>1327</v>
      </c>
      <c r="I396" s="2">
        <v>336.053</v>
      </c>
      <c r="J396" s="2">
        <v>943.11500000000001</v>
      </c>
      <c r="K396" s="2" t="s">
        <v>218</v>
      </c>
      <c r="N396" s="2">
        <f>I396-SUM(Parameters!$K$23:$K$25)</f>
        <v>314.45299999999997</v>
      </c>
      <c r="O396" s="2">
        <f>J396-SUM(Parameters!$K$23:$K$25)</f>
        <v>921.51499999999999</v>
      </c>
      <c r="P396" s="2" t="str">
        <f t="shared" si="4"/>
        <v>BP_RXDATA[499]</v>
      </c>
      <c r="U396">
        <v>336.053</v>
      </c>
      <c r="V396">
        <v>943.11500000000001</v>
      </c>
      <c r="W396" t="s">
        <v>218</v>
      </c>
      <c r="AE396" s="2"/>
      <c r="AF396" s="2"/>
    </row>
    <row r="397" spans="4:32" x14ac:dyDescent="0.25">
      <c r="D397">
        <f>_xlfn.CEILING.MATH(I8+Parameters!$K$8/2,0.001)</f>
        <v>336.053</v>
      </c>
      <c r="E397">
        <f>_xlfn.CEILING.MATH(B53+Parameters!$K$9/2,0.001)</f>
        <v>1266.837</v>
      </c>
      <c r="F397" t="s">
        <v>1327</v>
      </c>
      <c r="I397" s="2">
        <v>336.053</v>
      </c>
      <c r="J397" s="2">
        <v>896.86900000000003</v>
      </c>
      <c r="K397" s="2" t="s">
        <v>274</v>
      </c>
      <c r="N397" s="2">
        <f>I397-SUM(Parameters!$K$23:$K$25)</f>
        <v>314.45299999999997</v>
      </c>
      <c r="O397" s="2">
        <f>J397-SUM(Parameters!$K$23:$K$25)</f>
        <v>875.26900000000001</v>
      </c>
      <c r="P397" s="2" t="str">
        <f t="shared" si="4"/>
        <v>BP_RXDATA[500]</v>
      </c>
      <c r="U397">
        <v>336.053</v>
      </c>
      <c r="V397">
        <v>896.86900000000003</v>
      </c>
      <c r="W397" t="s">
        <v>274</v>
      </c>
      <c r="AE397" s="2"/>
      <c r="AF397" s="2"/>
    </row>
    <row r="398" spans="4:32" x14ac:dyDescent="0.25">
      <c r="D398">
        <f>_xlfn.CEILING.MATH(I8+Parameters!$K$8/2,0.001)</f>
        <v>336.053</v>
      </c>
      <c r="E398">
        <f>_xlfn.CEILING.MATH(B55+Parameters!$K$9/2,0.001)</f>
        <v>1220.5910000000001</v>
      </c>
      <c r="F398" t="s">
        <v>1327</v>
      </c>
      <c r="I398" s="2">
        <v>336.053</v>
      </c>
      <c r="J398" s="2">
        <v>850.62300000000005</v>
      </c>
      <c r="K398" s="2" t="s">
        <v>330</v>
      </c>
      <c r="N398" s="2">
        <f>I398-SUM(Parameters!$K$23:$K$25)</f>
        <v>314.45299999999997</v>
      </c>
      <c r="O398" s="2">
        <f>J398-SUM(Parameters!$K$23:$K$25)</f>
        <v>829.02300000000002</v>
      </c>
      <c r="P398" s="2" t="str">
        <f t="shared" si="4"/>
        <v>BP_RXDATA[501]</v>
      </c>
      <c r="U398">
        <v>336.053</v>
      </c>
      <c r="V398">
        <v>850.62300000000005</v>
      </c>
      <c r="W398" t="s">
        <v>330</v>
      </c>
      <c r="AE398" s="2"/>
      <c r="AF398" s="2"/>
    </row>
    <row r="399" spans="4:32" x14ac:dyDescent="0.25">
      <c r="D399">
        <f>_xlfn.CEILING.MATH(I8+Parameters!$K$8/2,0.001)</f>
        <v>336.053</v>
      </c>
      <c r="E399">
        <f>_xlfn.CEILING.MATH(B57+Parameters!$K$9/2,0.001)</f>
        <v>1174.345</v>
      </c>
      <c r="F399" t="s">
        <v>1327</v>
      </c>
      <c r="I399" s="2">
        <v>336.053</v>
      </c>
      <c r="J399" s="2">
        <v>804.37699999999995</v>
      </c>
      <c r="K399" s="2" t="s">
        <v>410</v>
      </c>
      <c r="N399" s="2">
        <f>I399-SUM(Parameters!$K$23:$K$25)</f>
        <v>314.45299999999997</v>
      </c>
      <c r="O399" s="2">
        <f>J399-SUM(Parameters!$K$23:$K$25)</f>
        <v>782.77699999999993</v>
      </c>
      <c r="P399" s="2" t="str">
        <f t="shared" si="4"/>
        <v>BP_RXDATA[502]</v>
      </c>
      <c r="U399">
        <v>336.053</v>
      </c>
      <c r="V399">
        <v>804.37700000000007</v>
      </c>
      <c r="W399" t="s">
        <v>410</v>
      </c>
      <c r="AE399" s="2"/>
      <c r="AF399" s="2"/>
    </row>
    <row r="400" spans="4:32" x14ac:dyDescent="0.25">
      <c r="D400">
        <f>_xlfn.CEILING.MATH(I8+Parameters!$K$8/2,0.001)</f>
        <v>336.053</v>
      </c>
      <c r="E400">
        <f>_xlfn.CEILING.MATH(B59+Parameters!$K$9/2,0.001)</f>
        <v>1128.0989999999999</v>
      </c>
      <c r="F400" t="s">
        <v>1327</v>
      </c>
      <c r="I400" s="2">
        <v>336.053</v>
      </c>
      <c r="J400" s="2">
        <v>758.13099999999997</v>
      </c>
      <c r="K400" s="2" t="s">
        <v>466</v>
      </c>
      <c r="N400" s="2">
        <f>I400-SUM(Parameters!$K$23:$K$25)</f>
        <v>314.45299999999997</v>
      </c>
      <c r="O400" s="2">
        <f>J400-SUM(Parameters!$K$23:$K$25)</f>
        <v>736.53099999999995</v>
      </c>
      <c r="P400" s="2" t="str">
        <f t="shared" si="4"/>
        <v>BP_RXDATA[503]</v>
      </c>
      <c r="U400">
        <v>336.053</v>
      </c>
      <c r="V400">
        <v>758.13099999999997</v>
      </c>
      <c r="W400" t="s">
        <v>466</v>
      </c>
      <c r="AE400" s="2"/>
      <c r="AF400" s="2"/>
    </row>
    <row r="401" spans="4:32" x14ac:dyDescent="0.25">
      <c r="D401">
        <f>_xlfn.CEILING.MATH(I8+Parameters!$K$8/2,0.001)</f>
        <v>336.053</v>
      </c>
      <c r="E401">
        <f>_xlfn.CEILING.MATH(B61+Parameters!$K$9/2,0.001)</f>
        <v>1081.8530000000001</v>
      </c>
      <c r="F401" t="s">
        <v>72</v>
      </c>
      <c r="I401" s="2">
        <v>336.053</v>
      </c>
      <c r="J401" s="2">
        <v>711.88499999999999</v>
      </c>
      <c r="K401" s="2" t="s">
        <v>538</v>
      </c>
      <c r="N401" s="2">
        <f>I401-SUM(Parameters!$K$23:$K$25)</f>
        <v>314.45299999999997</v>
      </c>
      <c r="O401" s="2">
        <f>J401-SUM(Parameters!$K$23:$K$25)</f>
        <v>690.28499999999997</v>
      </c>
      <c r="P401" s="2" t="str">
        <f t="shared" si="4"/>
        <v>BP_RXDATA[504]</v>
      </c>
      <c r="U401">
        <v>336.053</v>
      </c>
      <c r="V401">
        <v>711.88499999999999</v>
      </c>
      <c r="W401" t="s">
        <v>538</v>
      </c>
      <c r="AE401" s="2"/>
      <c r="AF401" s="2"/>
    </row>
    <row r="402" spans="4:32" x14ac:dyDescent="0.25">
      <c r="D402">
        <f>_xlfn.CEILING.MATH(I8+Parameters!$K$8/2,0.001)</f>
        <v>336.053</v>
      </c>
      <c r="E402">
        <f>_xlfn.CEILING.MATH(B63+Parameters!$K$9/2,0.001)</f>
        <v>1035.607</v>
      </c>
      <c r="F402" t="s">
        <v>74</v>
      </c>
      <c r="I402" s="2">
        <v>336.053</v>
      </c>
      <c r="J402" s="2">
        <v>665.63900000000001</v>
      </c>
      <c r="K402" s="2" t="s">
        <v>602</v>
      </c>
      <c r="N402" s="2">
        <f>I402-SUM(Parameters!$K$23:$K$25)</f>
        <v>314.45299999999997</v>
      </c>
      <c r="O402" s="2">
        <f>J402-SUM(Parameters!$K$23:$K$25)</f>
        <v>644.03899999999999</v>
      </c>
      <c r="P402" s="2" t="str">
        <f t="shared" si="4"/>
        <v>BP_RXDATA[505]</v>
      </c>
      <c r="U402">
        <v>336.053</v>
      </c>
      <c r="V402">
        <v>665.63900000000001</v>
      </c>
      <c r="W402" t="s">
        <v>602</v>
      </c>
      <c r="AE402" s="2"/>
      <c r="AF402" s="2"/>
    </row>
    <row r="403" spans="4:32" x14ac:dyDescent="0.25">
      <c r="D403">
        <f>_xlfn.CEILING.MATH(I8+Parameters!$K$8/2,0.001)</f>
        <v>336.053</v>
      </c>
      <c r="E403">
        <f>_xlfn.CEILING.MATH(B65+Parameters!$K$9/2,0.001)</f>
        <v>989.36099999999999</v>
      </c>
      <c r="F403" t="s">
        <v>138</v>
      </c>
      <c r="I403" s="2">
        <v>336.053</v>
      </c>
      <c r="J403" s="2">
        <v>619.39300000000003</v>
      </c>
      <c r="K403" s="2" t="s">
        <v>674</v>
      </c>
      <c r="N403" s="2">
        <f>I403-SUM(Parameters!$K$23:$K$25)</f>
        <v>314.45299999999997</v>
      </c>
      <c r="O403" s="2">
        <f>J403-SUM(Parameters!$K$23:$K$25)</f>
        <v>597.79300000000001</v>
      </c>
      <c r="P403" s="2" t="str">
        <f t="shared" si="4"/>
        <v>BP_RXDATA[506]</v>
      </c>
      <c r="U403">
        <v>336.053</v>
      </c>
      <c r="V403">
        <v>619.39300000000003</v>
      </c>
      <c r="W403" t="s">
        <v>674</v>
      </c>
      <c r="AE403" s="2"/>
      <c r="AF403" s="2"/>
    </row>
    <row r="404" spans="4:32" x14ac:dyDescent="0.25">
      <c r="D404">
        <f>_xlfn.CEILING.MATH(I8+Parameters!$K$8/2,0.001)</f>
        <v>336.053</v>
      </c>
      <c r="E404">
        <f>_xlfn.CEILING.MATH(B67+Parameters!$K$9/2,0.001)</f>
        <v>943.11500000000001</v>
      </c>
      <c r="F404" t="s">
        <v>218</v>
      </c>
      <c r="I404" s="2">
        <v>336.053</v>
      </c>
      <c r="J404" s="2">
        <v>573.14700000000005</v>
      </c>
      <c r="K404" s="2" t="s">
        <v>73</v>
      </c>
      <c r="N404" s="2">
        <f>I404-SUM(Parameters!$K$23:$K$25)</f>
        <v>314.45299999999997</v>
      </c>
      <c r="O404" s="2">
        <f>J404-SUM(Parameters!$K$23:$K$25)</f>
        <v>551.54700000000003</v>
      </c>
      <c r="P404" s="2" t="str">
        <f t="shared" si="4"/>
        <v>VCCIO</v>
      </c>
      <c r="U404">
        <v>336.053</v>
      </c>
      <c r="V404">
        <v>573.14700000000005</v>
      </c>
      <c r="W404" t="s">
        <v>73</v>
      </c>
      <c r="AE404" s="2"/>
      <c r="AF404" s="2"/>
    </row>
    <row r="405" spans="4:32" x14ac:dyDescent="0.25">
      <c r="D405">
        <f>_xlfn.CEILING.MATH(I8+Parameters!$K$8/2,0.001)</f>
        <v>336.053</v>
      </c>
      <c r="E405">
        <f>_xlfn.CEILING.MATH(B69+Parameters!$K$9/2,0.001)</f>
        <v>896.86900000000003</v>
      </c>
      <c r="F405" t="s">
        <v>274</v>
      </c>
      <c r="I405" s="2">
        <v>336.053</v>
      </c>
      <c r="J405" s="2">
        <v>526.90099999999995</v>
      </c>
      <c r="K405" s="2" t="s">
        <v>754</v>
      </c>
      <c r="N405" s="2">
        <f>I405-SUM(Parameters!$K$23:$K$25)</f>
        <v>314.45299999999997</v>
      </c>
      <c r="O405" s="2">
        <f>J405-SUM(Parameters!$K$23:$K$25)</f>
        <v>505.30099999999993</v>
      </c>
      <c r="P405" s="2" t="str">
        <f t="shared" si="4"/>
        <v>BP_TXDATA[453]</v>
      </c>
      <c r="U405">
        <v>336.053</v>
      </c>
      <c r="V405">
        <v>526.90100000000007</v>
      </c>
      <c r="W405" t="s">
        <v>754</v>
      </c>
      <c r="AE405" s="2"/>
      <c r="AF405" s="2"/>
    </row>
    <row r="406" spans="4:32" x14ac:dyDescent="0.25">
      <c r="D406">
        <f>_xlfn.CEILING.MATH(I8+Parameters!$K$8/2,0.001)</f>
        <v>336.053</v>
      </c>
      <c r="E406">
        <f>_xlfn.CEILING.MATH(B71+Parameters!$K$9/2,0.001)</f>
        <v>850.62300000000005</v>
      </c>
      <c r="F406" t="s">
        <v>330</v>
      </c>
      <c r="I406" s="2">
        <v>336.053</v>
      </c>
      <c r="J406" s="2">
        <v>480.65499999999997</v>
      </c>
      <c r="K406" s="2" t="s">
        <v>818</v>
      </c>
      <c r="N406" s="2">
        <f>I406-SUM(Parameters!$K$23:$K$25)</f>
        <v>314.45299999999997</v>
      </c>
      <c r="O406" s="2">
        <f>J406-SUM(Parameters!$K$23:$K$25)</f>
        <v>459.05499999999995</v>
      </c>
      <c r="P406" s="2" t="str">
        <f t="shared" si="4"/>
        <v>BP_TXDATA[454]</v>
      </c>
      <c r="U406">
        <v>336.053</v>
      </c>
      <c r="V406">
        <v>480.65499999999997</v>
      </c>
      <c r="W406" t="s">
        <v>818</v>
      </c>
      <c r="AE406" s="2"/>
      <c r="AF406" s="2"/>
    </row>
    <row r="407" spans="4:32" x14ac:dyDescent="0.25">
      <c r="D407">
        <f>_xlfn.CEILING.MATH(I8+Parameters!$K$8/2,0.001)</f>
        <v>336.053</v>
      </c>
      <c r="E407">
        <f>_xlfn.CEILING.MATH(B73+Parameters!$K$9/2,0.001)</f>
        <v>804.37700000000007</v>
      </c>
      <c r="F407" t="s">
        <v>410</v>
      </c>
      <c r="I407" s="2">
        <v>336.053</v>
      </c>
      <c r="J407" s="2">
        <v>434.40899999999999</v>
      </c>
      <c r="K407" s="2" t="s">
        <v>882</v>
      </c>
      <c r="N407" s="2">
        <f>I407-SUM(Parameters!$K$23:$K$25)</f>
        <v>314.45299999999997</v>
      </c>
      <c r="O407" s="2">
        <f>J407-SUM(Parameters!$K$23:$K$25)</f>
        <v>412.80899999999997</v>
      </c>
      <c r="P407" s="2" t="str">
        <f t="shared" si="4"/>
        <v>BP_TXDATA[455]</v>
      </c>
      <c r="U407">
        <v>336.053</v>
      </c>
      <c r="V407">
        <v>434.40899999999999</v>
      </c>
      <c r="W407" t="s">
        <v>882</v>
      </c>
      <c r="AE407" s="2"/>
      <c r="AF407" s="2"/>
    </row>
    <row r="408" spans="4:32" x14ac:dyDescent="0.25">
      <c r="D408">
        <f>_xlfn.CEILING.MATH(I8+Parameters!$K$8/2,0.001)</f>
        <v>336.053</v>
      </c>
      <c r="E408">
        <f>_xlfn.CEILING.MATH(B75+Parameters!$K$9/2,0.001)</f>
        <v>758.13099999999997</v>
      </c>
      <c r="F408" t="s">
        <v>466</v>
      </c>
      <c r="I408" s="2">
        <v>336.053</v>
      </c>
      <c r="J408" s="2">
        <v>388.16300000000001</v>
      </c>
      <c r="K408" s="2" t="s">
        <v>954</v>
      </c>
      <c r="N408" s="2">
        <f>I408-SUM(Parameters!$K$23:$K$25)</f>
        <v>314.45299999999997</v>
      </c>
      <c r="O408" s="2">
        <f>J408-SUM(Parameters!$K$23:$K$25)</f>
        <v>366.56299999999999</v>
      </c>
      <c r="P408" s="2" t="str">
        <f t="shared" si="4"/>
        <v>BP_TXDATA[456]</v>
      </c>
      <c r="U408">
        <v>336.053</v>
      </c>
      <c r="V408">
        <v>388.16300000000001</v>
      </c>
      <c r="W408" t="s">
        <v>954</v>
      </c>
      <c r="AE408" s="2"/>
      <c r="AF408" s="2"/>
    </row>
    <row r="409" spans="4:32" x14ac:dyDescent="0.25">
      <c r="D409">
        <f>_xlfn.CEILING.MATH(I8+Parameters!$K$8/2,0.001)</f>
        <v>336.053</v>
      </c>
      <c r="E409">
        <f>_xlfn.CEILING.MATH(B77+Parameters!$K$9/2,0.001)</f>
        <v>711.88499999999999</v>
      </c>
      <c r="F409" t="s">
        <v>538</v>
      </c>
      <c r="I409" s="2">
        <v>336.053</v>
      </c>
      <c r="J409" s="2">
        <v>341.91699999999997</v>
      </c>
      <c r="K409" s="2" t="s">
        <v>1018</v>
      </c>
      <c r="N409" s="2">
        <f>I409-SUM(Parameters!$K$23:$K$25)</f>
        <v>314.45299999999997</v>
      </c>
      <c r="O409" s="2">
        <f>J409-SUM(Parameters!$K$23:$K$25)</f>
        <v>320.31699999999995</v>
      </c>
      <c r="P409" s="2" t="str">
        <f t="shared" si="4"/>
        <v>BP_TXDATA[457]</v>
      </c>
      <c r="U409">
        <v>336.053</v>
      </c>
      <c r="V409">
        <v>341.91699999999997</v>
      </c>
      <c r="W409" t="s">
        <v>1018</v>
      </c>
      <c r="AE409" s="2"/>
      <c r="AF409" s="2"/>
    </row>
    <row r="410" spans="4:32" x14ac:dyDescent="0.25">
      <c r="D410">
        <f>_xlfn.CEILING.MATH(I8+Parameters!$K$8/2,0.001)</f>
        <v>336.053</v>
      </c>
      <c r="E410">
        <f>_xlfn.CEILING.MATH(B79+Parameters!$K$9/2,0.001)</f>
        <v>665.63900000000001</v>
      </c>
      <c r="F410" t="s">
        <v>602</v>
      </c>
      <c r="I410" s="2">
        <v>336.053</v>
      </c>
      <c r="J410" s="2">
        <v>295.67099999999999</v>
      </c>
      <c r="K410" s="2" t="s">
        <v>1050</v>
      </c>
      <c r="N410" s="2">
        <f>I410-SUM(Parameters!$K$23:$K$25)</f>
        <v>314.45299999999997</v>
      </c>
      <c r="O410" s="2">
        <f>J410-SUM(Parameters!$K$23:$K$25)</f>
        <v>274.07099999999997</v>
      </c>
      <c r="P410" s="2" t="str">
        <f t="shared" si="4"/>
        <v>BP_TXDATA[458]</v>
      </c>
      <c r="U410">
        <v>336.053</v>
      </c>
      <c r="V410">
        <v>295.67099999999999</v>
      </c>
      <c r="W410" t="s">
        <v>1050</v>
      </c>
      <c r="AE410" s="2"/>
      <c r="AF410" s="2"/>
    </row>
    <row r="411" spans="4:32" x14ac:dyDescent="0.25">
      <c r="D411">
        <f>_xlfn.CEILING.MATH(I8+Parameters!$K$8/2,0.001)</f>
        <v>336.053</v>
      </c>
      <c r="E411">
        <f>_xlfn.CEILING.MATH(B81+Parameters!$K$9/2,0.001)</f>
        <v>619.39300000000003</v>
      </c>
      <c r="F411" t="s">
        <v>674</v>
      </c>
      <c r="I411" s="2">
        <v>336.053</v>
      </c>
      <c r="J411" s="2">
        <v>249.42500000000001</v>
      </c>
      <c r="K411" s="2" t="s">
        <v>1130</v>
      </c>
      <c r="N411" s="2">
        <f>I411-SUM(Parameters!$K$23:$K$25)</f>
        <v>314.45299999999997</v>
      </c>
      <c r="O411" s="2">
        <f>J411-SUM(Parameters!$K$23:$K$25)</f>
        <v>227.82500000000002</v>
      </c>
      <c r="P411" s="2" t="str">
        <f t="shared" si="4"/>
        <v>BP_TXDATA[459]</v>
      </c>
      <c r="U411">
        <v>336.053</v>
      </c>
      <c r="V411">
        <v>249.42500000000001</v>
      </c>
      <c r="W411" t="s">
        <v>1130</v>
      </c>
      <c r="AE411" s="2"/>
      <c r="AF411" s="2"/>
    </row>
    <row r="412" spans="4:32" x14ac:dyDescent="0.25">
      <c r="D412">
        <f>_xlfn.CEILING.MATH(I8+Parameters!$K$8/2,0.001)</f>
        <v>336.053</v>
      </c>
      <c r="E412">
        <f>_xlfn.CEILING.MATH(B83+Parameters!$K$9/2,0.001)</f>
        <v>573.14700000000005</v>
      </c>
      <c r="F412" t="s">
        <v>73</v>
      </c>
      <c r="I412" s="2">
        <v>336.053</v>
      </c>
      <c r="J412" s="2">
        <v>203.179</v>
      </c>
      <c r="K412" s="2" t="s">
        <v>1186</v>
      </c>
      <c r="N412" s="2">
        <f>I412-SUM(Parameters!$K$23:$K$25)</f>
        <v>314.45299999999997</v>
      </c>
      <c r="O412" s="2">
        <f>J412-SUM(Parameters!$K$23:$K$25)</f>
        <v>181.57900000000001</v>
      </c>
      <c r="P412" s="2" t="str">
        <f t="shared" si="4"/>
        <v>BP_TXDATA[460]</v>
      </c>
      <c r="U412">
        <v>336.053</v>
      </c>
      <c r="V412">
        <v>203.179</v>
      </c>
      <c r="W412" t="s">
        <v>1186</v>
      </c>
      <c r="AE412" s="2"/>
      <c r="AF412" s="2"/>
    </row>
    <row r="413" spans="4:32" x14ac:dyDescent="0.25">
      <c r="D413">
        <f>_xlfn.CEILING.MATH(I8+Parameters!$K$8/2,0.001)</f>
        <v>336.053</v>
      </c>
      <c r="E413">
        <f>_xlfn.CEILING.MATH(B85+Parameters!$K$9/2,0.001)</f>
        <v>526.90100000000007</v>
      </c>
      <c r="F413" t="s">
        <v>754</v>
      </c>
      <c r="I413" s="2">
        <v>336.053</v>
      </c>
      <c r="J413" s="2">
        <v>156.93299999999999</v>
      </c>
      <c r="K413" s="2" t="s">
        <v>1243</v>
      </c>
      <c r="N413" s="2">
        <f>I413-SUM(Parameters!$K$23:$K$25)</f>
        <v>314.45299999999997</v>
      </c>
      <c r="O413" s="2">
        <f>J413-SUM(Parameters!$K$23:$K$25)</f>
        <v>135.333</v>
      </c>
      <c r="P413" s="2" t="str">
        <f t="shared" si="4"/>
        <v>BP_TXDATA[461]</v>
      </c>
      <c r="U413">
        <v>336.053</v>
      </c>
      <c r="V413">
        <v>156.93299999999999</v>
      </c>
      <c r="W413" t="s">
        <v>1243</v>
      </c>
      <c r="AE413" s="2"/>
      <c r="AF413" s="2"/>
    </row>
    <row r="414" spans="4:32" x14ac:dyDescent="0.25">
      <c r="D414">
        <f>_xlfn.CEILING.MATH(I8+Parameters!$K$8/2,0.001)</f>
        <v>336.053</v>
      </c>
      <c r="E414">
        <f>_xlfn.CEILING.MATH(B87+Parameters!$K$9/2,0.001)</f>
        <v>480.65500000000003</v>
      </c>
      <c r="F414" t="s">
        <v>818</v>
      </c>
      <c r="I414" s="2">
        <v>336.053</v>
      </c>
      <c r="J414" s="2">
        <v>110.687</v>
      </c>
      <c r="K414" s="2" t="s">
        <v>73</v>
      </c>
      <c r="N414" s="2">
        <f>I414-SUM(Parameters!$K$23:$K$25)</f>
        <v>314.45299999999997</v>
      </c>
      <c r="O414" s="2">
        <f>J414-SUM(Parameters!$K$23:$K$25)</f>
        <v>89.086999999999989</v>
      </c>
      <c r="P414" s="2" t="str">
        <f t="shared" si="4"/>
        <v>VCCIO</v>
      </c>
      <c r="U414">
        <v>336.053</v>
      </c>
      <c r="V414">
        <v>110.687</v>
      </c>
      <c r="W414" t="s">
        <v>73</v>
      </c>
      <c r="AE414" s="2"/>
      <c r="AF414" s="2"/>
    </row>
    <row r="415" spans="4:32" x14ac:dyDescent="0.25">
      <c r="D415">
        <f>_xlfn.CEILING.MATH(I8+Parameters!$K$8/2,0.001)</f>
        <v>336.053</v>
      </c>
      <c r="E415">
        <f>_xlfn.CEILING.MATH(B89+Parameters!$K$9/2,0.001)</f>
        <v>434.40899999999999</v>
      </c>
      <c r="F415" t="s">
        <v>882</v>
      </c>
      <c r="I415" s="2">
        <v>375.72699999999998</v>
      </c>
      <c r="J415" s="2">
        <v>2214.88</v>
      </c>
      <c r="K415" s="2" t="s">
        <v>1327</v>
      </c>
      <c r="N415" s="2">
        <f>I415-SUM(Parameters!$K$23:$K$25)</f>
        <v>354.12699999999995</v>
      </c>
      <c r="O415" s="2">
        <f>J415-SUM(Parameters!$K$23:$K$25)</f>
        <v>2193.2800000000002</v>
      </c>
      <c r="P415" s="2" t="str">
        <f t="shared" si="4"/>
        <v>VDD</v>
      </c>
      <c r="U415">
        <v>375.72699999999998</v>
      </c>
      <c r="V415">
        <v>2214.88</v>
      </c>
      <c r="W415" t="s">
        <v>1327</v>
      </c>
      <c r="AE415" s="2"/>
      <c r="AF415" s="2"/>
    </row>
    <row r="416" spans="4:32" x14ac:dyDescent="0.25">
      <c r="D416">
        <f>_xlfn.CEILING.MATH(I8+Parameters!$K$8/2,0.001)</f>
        <v>336.053</v>
      </c>
      <c r="E416">
        <f>_xlfn.CEILING.MATH(B91+Parameters!$K$9/2,0.001)</f>
        <v>388.16300000000001</v>
      </c>
      <c r="F416" t="s">
        <v>954</v>
      </c>
      <c r="I416" s="2">
        <v>375.72699999999998</v>
      </c>
      <c r="J416" s="2">
        <v>2168.634</v>
      </c>
      <c r="K416" s="2" t="s">
        <v>1327</v>
      </c>
      <c r="N416" s="2">
        <f>I416-SUM(Parameters!$K$23:$K$25)</f>
        <v>354.12699999999995</v>
      </c>
      <c r="O416" s="2">
        <f>J416-SUM(Parameters!$K$23:$K$25)</f>
        <v>2147.0340000000001</v>
      </c>
      <c r="P416" s="2" t="str">
        <f t="shared" si="4"/>
        <v>VDD</v>
      </c>
      <c r="U416">
        <v>375.72699999999998</v>
      </c>
      <c r="V416">
        <v>2168.634</v>
      </c>
      <c r="W416" t="s">
        <v>1327</v>
      </c>
      <c r="AE416" s="2"/>
      <c r="AF416" s="2"/>
    </row>
    <row r="417" spans="4:32" x14ac:dyDescent="0.25">
      <c r="D417">
        <f>_xlfn.CEILING.MATH(I8+Parameters!$K$8/2,0.001)</f>
        <v>336.053</v>
      </c>
      <c r="E417">
        <f>_xlfn.CEILING.MATH(B93+Parameters!$K$9/2,0.001)</f>
        <v>341.91700000000003</v>
      </c>
      <c r="F417" t="s">
        <v>1018</v>
      </c>
      <c r="I417" s="2">
        <v>375.72699999999998</v>
      </c>
      <c r="J417" s="2">
        <v>2122.3879999999999</v>
      </c>
      <c r="K417" s="2" t="s">
        <v>1327</v>
      </c>
      <c r="N417" s="2">
        <f>I417-SUM(Parameters!$K$23:$K$25)</f>
        <v>354.12699999999995</v>
      </c>
      <c r="O417" s="2">
        <f>J417-SUM(Parameters!$K$23:$K$25)</f>
        <v>2100.788</v>
      </c>
      <c r="P417" s="2" t="str">
        <f t="shared" si="4"/>
        <v>VDD</v>
      </c>
      <c r="U417">
        <v>375.72699999999998</v>
      </c>
      <c r="V417">
        <v>2122.3879999999999</v>
      </c>
      <c r="W417" t="s">
        <v>1327</v>
      </c>
      <c r="AE417" s="2"/>
      <c r="AF417" s="2"/>
    </row>
    <row r="418" spans="4:32" x14ac:dyDescent="0.25">
      <c r="D418">
        <f>_xlfn.CEILING.MATH(I8+Parameters!$K$8/2,0.001)</f>
        <v>336.053</v>
      </c>
      <c r="E418">
        <f>_xlfn.CEILING.MATH(B95+Parameters!$K$9/2,0.001)</f>
        <v>295.67099999999999</v>
      </c>
      <c r="F418" t="s">
        <v>1050</v>
      </c>
      <c r="I418" s="2">
        <v>375.72699999999998</v>
      </c>
      <c r="J418" s="2">
        <v>2076.1419999999998</v>
      </c>
      <c r="K418" s="2" t="s">
        <v>1327</v>
      </c>
      <c r="N418" s="2">
        <f>I418-SUM(Parameters!$K$23:$K$25)</f>
        <v>354.12699999999995</v>
      </c>
      <c r="O418" s="2">
        <f>J418-SUM(Parameters!$K$23:$K$25)</f>
        <v>2054.5419999999999</v>
      </c>
      <c r="P418" s="2" t="str">
        <f t="shared" si="4"/>
        <v>VDD</v>
      </c>
      <c r="U418">
        <v>375.72699999999998</v>
      </c>
      <c r="V418">
        <v>2076.1419999999998</v>
      </c>
      <c r="W418" t="s">
        <v>1327</v>
      </c>
      <c r="AE418" s="2"/>
      <c r="AF418" s="2"/>
    </row>
    <row r="419" spans="4:32" x14ac:dyDescent="0.25">
      <c r="D419">
        <f>_xlfn.CEILING.MATH(I8+Parameters!$K$8/2,0.001)</f>
        <v>336.053</v>
      </c>
      <c r="E419">
        <f>_xlfn.CEILING.MATH(B97+Parameters!$K$9/2,0.001)</f>
        <v>249.42500000000001</v>
      </c>
      <c r="F419" t="s">
        <v>1130</v>
      </c>
      <c r="I419" s="2">
        <v>375.72699999999998</v>
      </c>
      <c r="J419" s="2">
        <v>2029.896</v>
      </c>
      <c r="K419" s="2" t="s">
        <v>72</v>
      </c>
      <c r="N419" s="2">
        <f>I419-SUM(Parameters!$K$23:$K$25)</f>
        <v>354.12699999999995</v>
      </c>
      <c r="O419" s="2">
        <f>J419-SUM(Parameters!$K$23:$K$25)</f>
        <v>2008.296</v>
      </c>
      <c r="P419" s="2" t="str">
        <f t="shared" si="4"/>
        <v>VSS</v>
      </c>
      <c r="U419">
        <v>375.72699999999998</v>
      </c>
      <c r="V419">
        <v>2029.896</v>
      </c>
      <c r="W419" t="s">
        <v>72</v>
      </c>
      <c r="AE419" s="2"/>
      <c r="AF419" s="2"/>
    </row>
    <row r="420" spans="4:32" x14ac:dyDescent="0.25">
      <c r="D420">
        <f>_xlfn.CEILING.MATH(I8+Parameters!$K$8/2,0.001)</f>
        <v>336.053</v>
      </c>
      <c r="E420">
        <f>_xlfn.CEILING.MATH(B99+Parameters!$K$9/2,0.001)</f>
        <v>203.179</v>
      </c>
      <c r="F420" t="s">
        <v>1186</v>
      </c>
      <c r="I420" s="2">
        <v>375.72699999999998</v>
      </c>
      <c r="J420" s="2">
        <v>1983.65</v>
      </c>
      <c r="K420" s="2" t="s">
        <v>1339</v>
      </c>
      <c r="N420" s="2">
        <f>I420-SUM(Parameters!$K$23:$K$25)</f>
        <v>354.12699999999995</v>
      </c>
      <c r="O420" s="2">
        <f>J420-SUM(Parameters!$K$23:$K$25)</f>
        <v>1962.0500000000002</v>
      </c>
      <c r="P420" s="2" t="str">
        <f t="shared" si="4"/>
        <v>RDI_LP_CFG[0]</v>
      </c>
      <c r="U420">
        <v>375.72699999999998</v>
      </c>
      <c r="V420">
        <v>1983.65</v>
      </c>
      <c r="W420" t="s">
        <v>1339</v>
      </c>
      <c r="AE420" s="2"/>
      <c r="AF420" s="2"/>
    </row>
    <row r="421" spans="4:32" x14ac:dyDescent="0.25">
      <c r="D421">
        <f>_xlfn.CEILING.MATH(I8+Parameters!$K$8/2,0.001)</f>
        <v>336.053</v>
      </c>
      <c r="E421">
        <f>_xlfn.CEILING.MATH(B101+Parameters!$K$9/2,0.001)</f>
        <v>156.93299999999999</v>
      </c>
      <c r="F421" t="s">
        <v>1243</v>
      </c>
      <c r="I421" s="2">
        <v>375.72699999999998</v>
      </c>
      <c r="J421" s="2">
        <v>1937.404</v>
      </c>
      <c r="K421" s="2" t="s">
        <v>1359</v>
      </c>
      <c r="N421" s="2">
        <f>I421-SUM(Parameters!$K$23:$K$25)</f>
        <v>354.12699999999995</v>
      </c>
      <c r="O421" s="2">
        <f>J421-SUM(Parameters!$K$23:$K$25)</f>
        <v>1915.8040000000001</v>
      </c>
      <c r="P421" s="2" t="str">
        <f t="shared" si="4"/>
        <v>RDI_PL_CFG[0]</v>
      </c>
      <c r="U421">
        <v>375.72699999999998</v>
      </c>
      <c r="V421">
        <v>1937.404</v>
      </c>
      <c r="W421" t="s">
        <v>1359</v>
      </c>
      <c r="AE421" s="2"/>
      <c r="AF421" s="2"/>
    </row>
    <row r="422" spans="4:32" x14ac:dyDescent="0.25">
      <c r="D422">
        <f>_xlfn.CEILING.MATH(I8+Parameters!$K$8/2,0.001)</f>
        <v>336.053</v>
      </c>
      <c r="E422">
        <f>_xlfn.CEILING.MATH(B103+Parameters!$K$9/2,0.001)</f>
        <v>110.687</v>
      </c>
      <c r="F422" t="s">
        <v>73</v>
      </c>
      <c r="I422" s="2">
        <v>375.72699999999998</v>
      </c>
      <c r="J422" s="2">
        <v>1891.1579999999999</v>
      </c>
      <c r="K422" s="2" t="s">
        <v>1381</v>
      </c>
      <c r="N422" s="2">
        <f>I422-SUM(Parameters!$K$23:$K$25)</f>
        <v>354.12699999999995</v>
      </c>
      <c r="O422" s="2">
        <f>J422-SUM(Parameters!$K$23:$K$25)</f>
        <v>1869.558</v>
      </c>
      <c r="P422" s="2" t="str">
        <f t="shared" si="4"/>
        <v>RDI_PL_CFG[16]</v>
      </c>
      <c r="U422">
        <v>375.72699999999998</v>
      </c>
      <c r="V422">
        <v>1891.1579999999999</v>
      </c>
      <c r="W422" t="s">
        <v>1381</v>
      </c>
      <c r="AE422" s="2"/>
      <c r="AF422" s="2"/>
    </row>
    <row r="423" spans="4:32" x14ac:dyDescent="0.25">
      <c r="D423">
        <f>_xlfn.CEILING.MATH(J8+Parameters!$K$8/2,0.001)</f>
        <v>375.72700000000003</v>
      </c>
      <c r="E423">
        <f>_xlfn.CEILING.MATH(B12+Parameters!$K$9/2,0.001)</f>
        <v>2214.88</v>
      </c>
      <c r="F423" t="s">
        <v>1327</v>
      </c>
      <c r="I423" s="2">
        <v>375.72699999999998</v>
      </c>
      <c r="J423" s="2">
        <v>1844.912</v>
      </c>
      <c r="K423" s="2" t="s">
        <v>1401</v>
      </c>
      <c r="N423" s="2">
        <f>I423-SUM(Parameters!$K$23:$K$25)</f>
        <v>354.12699999999995</v>
      </c>
      <c r="O423" s="2">
        <f>J423-SUM(Parameters!$K$23:$K$25)</f>
        <v>1823.3120000000001</v>
      </c>
      <c r="P423" s="2" t="str">
        <f t="shared" si="4"/>
        <v>RDI_LP_CFG[16]</v>
      </c>
      <c r="U423">
        <v>375.72699999999998</v>
      </c>
      <c r="V423">
        <v>1844.912</v>
      </c>
      <c r="W423" t="s">
        <v>1401</v>
      </c>
      <c r="AE423" s="2"/>
      <c r="AF423" s="2"/>
    </row>
    <row r="424" spans="4:32" x14ac:dyDescent="0.25">
      <c r="D424">
        <f>_xlfn.CEILING.MATH(J8+Parameters!$K$8/2,0.001)</f>
        <v>375.72700000000003</v>
      </c>
      <c r="E424">
        <f>_xlfn.CEILING.MATH(B14+Parameters!$K$9/2,0.001)</f>
        <v>2168.634</v>
      </c>
      <c r="F424" t="s">
        <v>1327</v>
      </c>
      <c r="I424" s="2">
        <v>375.72699999999998</v>
      </c>
      <c r="J424" s="2">
        <v>1798.6659999999999</v>
      </c>
      <c r="K424" s="2" t="s">
        <v>72</v>
      </c>
      <c r="N424" s="2">
        <f>I424-SUM(Parameters!$K$23:$K$25)</f>
        <v>354.12699999999995</v>
      </c>
      <c r="O424" s="2">
        <f>J424-SUM(Parameters!$K$23:$K$25)</f>
        <v>1777.066</v>
      </c>
      <c r="P424" s="2" t="str">
        <f t="shared" si="4"/>
        <v>VSS</v>
      </c>
      <c r="U424">
        <v>375.72699999999998</v>
      </c>
      <c r="V424">
        <v>1798.6659999999999</v>
      </c>
      <c r="W424" t="s">
        <v>72</v>
      </c>
      <c r="AE424" s="2"/>
      <c r="AF424" s="2"/>
    </row>
    <row r="425" spans="4:32" x14ac:dyDescent="0.25">
      <c r="D425">
        <f>_xlfn.CEILING.MATH(J8+Parameters!$K$8/2,0.001)</f>
        <v>375.72700000000003</v>
      </c>
      <c r="E425">
        <f>_xlfn.CEILING.MATH(B16+Parameters!$K$9/2,0.001)</f>
        <v>2122.3879999999999</v>
      </c>
      <c r="F425" t="s">
        <v>1327</v>
      </c>
      <c r="I425" s="2">
        <v>375.72699999999998</v>
      </c>
      <c r="J425" s="2">
        <v>1752.42</v>
      </c>
      <c r="K425" s="2" t="s">
        <v>72</v>
      </c>
      <c r="N425" s="2">
        <f>I425-SUM(Parameters!$K$23:$K$25)</f>
        <v>354.12699999999995</v>
      </c>
      <c r="O425" s="2">
        <f>J425-SUM(Parameters!$K$23:$K$25)</f>
        <v>1730.8200000000002</v>
      </c>
      <c r="P425" s="2" t="str">
        <f t="shared" si="4"/>
        <v>VSS</v>
      </c>
      <c r="U425">
        <v>375.72699999999998</v>
      </c>
      <c r="V425">
        <v>1752.42</v>
      </c>
      <c r="W425" t="s">
        <v>72</v>
      </c>
      <c r="AE425" s="2"/>
      <c r="AF425" s="2"/>
    </row>
    <row r="426" spans="4:32" x14ac:dyDescent="0.25">
      <c r="D426">
        <f>_xlfn.CEILING.MATH(J8+Parameters!$K$8/2,0.001)</f>
        <v>375.72700000000003</v>
      </c>
      <c r="E426">
        <f>_xlfn.CEILING.MATH(B18+Parameters!$K$9/2,0.001)</f>
        <v>2076.1419999999998</v>
      </c>
      <c r="F426" t="s">
        <v>1327</v>
      </c>
      <c r="I426" s="2">
        <v>375.72699999999998</v>
      </c>
      <c r="J426" s="2">
        <v>1706.174</v>
      </c>
      <c r="K426" s="2" t="s">
        <v>72</v>
      </c>
      <c r="N426" s="2">
        <f>I426-SUM(Parameters!$K$23:$K$25)</f>
        <v>354.12699999999995</v>
      </c>
      <c r="O426" s="2">
        <f>J426-SUM(Parameters!$K$23:$K$25)</f>
        <v>1684.5740000000001</v>
      </c>
      <c r="P426" s="2" t="str">
        <f t="shared" si="4"/>
        <v>VSS</v>
      </c>
      <c r="U426">
        <v>375.72699999999998</v>
      </c>
      <c r="V426">
        <v>1706.174</v>
      </c>
      <c r="W426" t="s">
        <v>72</v>
      </c>
      <c r="AE426" s="2"/>
      <c r="AF426" s="2"/>
    </row>
    <row r="427" spans="4:32" x14ac:dyDescent="0.25">
      <c r="D427">
        <f>_xlfn.CEILING.MATH(J8+Parameters!$K$8/2,0.001)</f>
        <v>375.72700000000003</v>
      </c>
      <c r="E427">
        <f>_xlfn.CEILING.MATH(B20+Parameters!$K$9/2,0.001)</f>
        <v>2029.896</v>
      </c>
      <c r="F427" t="s">
        <v>72</v>
      </c>
      <c r="I427" s="2">
        <v>375.72699999999998</v>
      </c>
      <c r="J427" s="2">
        <v>1659.9280000000001</v>
      </c>
      <c r="K427" s="2" t="s">
        <v>72</v>
      </c>
      <c r="N427" s="2">
        <f>I427-SUM(Parameters!$K$23:$K$25)</f>
        <v>354.12699999999995</v>
      </c>
      <c r="O427" s="2">
        <f>J427-SUM(Parameters!$K$23:$K$25)</f>
        <v>1638.3280000000002</v>
      </c>
      <c r="P427" s="2" t="str">
        <f t="shared" si="4"/>
        <v>VSS</v>
      </c>
      <c r="U427">
        <v>375.72699999999998</v>
      </c>
      <c r="V427">
        <v>1659.9280000000001</v>
      </c>
      <c r="W427" t="s">
        <v>72</v>
      </c>
      <c r="AE427" s="2"/>
      <c r="AF427" s="2"/>
    </row>
    <row r="428" spans="4:32" x14ac:dyDescent="0.25">
      <c r="D428">
        <f>_xlfn.CEILING.MATH(J8+Parameters!$K$8/2,0.001)</f>
        <v>375.72700000000003</v>
      </c>
      <c r="E428">
        <f>_xlfn.CEILING.MATH(B22+Parameters!$K$9/2,0.001)</f>
        <v>1983.65</v>
      </c>
      <c r="F428" t="s">
        <v>1339</v>
      </c>
      <c r="I428" s="2">
        <v>375.72699999999998</v>
      </c>
      <c r="J428" s="2">
        <v>1613.682</v>
      </c>
      <c r="K428" s="2" t="s">
        <v>72</v>
      </c>
      <c r="N428" s="2">
        <f>I428-SUM(Parameters!$K$23:$K$25)</f>
        <v>354.12699999999995</v>
      </c>
      <c r="O428" s="2">
        <f>J428-SUM(Parameters!$K$23:$K$25)</f>
        <v>1592.0820000000001</v>
      </c>
      <c r="P428" s="2" t="str">
        <f t="shared" si="4"/>
        <v>VSS</v>
      </c>
      <c r="U428">
        <v>375.72699999999998</v>
      </c>
      <c r="V428">
        <v>1613.682</v>
      </c>
      <c r="W428" t="s">
        <v>72</v>
      </c>
      <c r="AE428" s="2"/>
      <c r="AF428" s="2"/>
    </row>
    <row r="429" spans="4:32" x14ac:dyDescent="0.25">
      <c r="D429">
        <f>_xlfn.CEILING.MATH(J8+Parameters!$K$8/2,0.001)</f>
        <v>375.72700000000003</v>
      </c>
      <c r="E429">
        <f>_xlfn.CEILING.MATH(B24+Parameters!$K$9/2,0.001)</f>
        <v>1937.404</v>
      </c>
      <c r="F429" t="s">
        <v>1359</v>
      </c>
      <c r="I429" s="2">
        <v>375.72699999999998</v>
      </c>
      <c r="J429" s="2">
        <v>1567.4359999999999</v>
      </c>
      <c r="K429" s="2" t="s">
        <v>72</v>
      </c>
      <c r="N429" s="2">
        <f>I429-SUM(Parameters!$K$23:$K$25)</f>
        <v>354.12699999999995</v>
      </c>
      <c r="O429" s="2">
        <f>J429-SUM(Parameters!$K$23:$K$25)</f>
        <v>1545.836</v>
      </c>
      <c r="P429" s="2" t="str">
        <f t="shared" si="4"/>
        <v>VSS</v>
      </c>
      <c r="U429">
        <v>375.72699999999998</v>
      </c>
      <c r="V429">
        <v>1567.4359999999999</v>
      </c>
      <c r="W429" t="s">
        <v>72</v>
      </c>
      <c r="AE429" s="2"/>
      <c r="AF429" s="2"/>
    </row>
    <row r="430" spans="4:32" x14ac:dyDescent="0.25">
      <c r="D430">
        <f>_xlfn.CEILING.MATH(J8+Parameters!$K$8/2,0.001)</f>
        <v>375.72700000000003</v>
      </c>
      <c r="E430">
        <f>_xlfn.CEILING.MATH(B26+Parameters!$K$9/2,0.001)</f>
        <v>1891.1580000000001</v>
      </c>
      <c r="F430" t="s">
        <v>1381</v>
      </c>
      <c r="I430" s="2">
        <v>375.72699999999998</v>
      </c>
      <c r="J430" s="2">
        <v>1521.19</v>
      </c>
      <c r="K430" s="2" t="s">
        <v>72</v>
      </c>
      <c r="N430" s="2">
        <f>I430-SUM(Parameters!$K$23:$K$25)</f>
        <v>354.12699999999995</v>
      </c>
      <c r="O430" s="2">
        <f>J430-SUM(Parameters!$K$23:$K$25)</f>
        <v>1499.5900000000001</v>
      </c>
      <c r="P430" s="2" t="str">
        <f t="shared" si="4"/>
        <v>VSS</v>
      </c>
      <c r="U430">
        <v>375.72699999999998</v>
      </c>
      <c r="V430">
        <v>1521.19</v>
      </c>
      <c r="W430" t="s">
        <v>72</v>
      </c>
      <c r="AE430" s="2"/>
      <c r="AF430" s="2"/>
    </row>
    <row r="431" spans="4:32" x14ac:dyDescent="0.25">
      <c r="D431">
        <f>_xlfn.CEILING.MATH(J8+Parameters!$K$8/2,0.001)</f>
        <v>375.72700000000003</v>
      </c>
      <c r="E431">
        <f>_xlfn.CEILING.MATH(B28+Parameters!$K$9/2,0.001)</f>
        <v>1844.912</v>
      </c>
      <c r="F431" t="s">
        <v>1401</v>
      </c>
      <c r="I431" s="2">
        <v>375.72699999999998</v>
      </c>
      <c r="J431" s="2">
        <v>1474.944</v>
      </c>
      <c r="K431" s="2" t="s">
        <v>72</v>
      </c>
      <c r="N431" s="2">
        <f>I431-SUM(Parameters!$K$23:$K$25)</f>
        <v>354.12699999999995</v>
      </c>
      <c r="O431" s="2">
        <f>J431-SUM(Parameters!$K$23:$K$25)</f>
        <v>1453.3440000000001</v>
      </c>
      <c r="P431" s="2" t="str">
        <f t="shared" si="4"/>
        <v>VSS</v>
      </c>
      <c r="U431">
        <v>375.72699999999998</v>
      </c>
      <c r="V431">
        <v>1474.944</v>
      </c>
      <c r="W431" t="s">
        <v>72</v>
      </c>
      <c r="AE431" s="2"/>
      <c r="AF431" s="2"/>
    </row>
    <row r="432" spans="4:32" x14ac:dyDescent="0.25">
      <c r="D432">
        <f>_xlfn.CEILING.MATH(J8+Parameters!$K$8/2,0.001)</f>
        <v>375.72700000000003</v>
      </c>
      <c r="E432">
        <f>_xlfn.CEILING.MATH(B30+Parameters!$K$9/2,0.001)</f>
        <v>1798.6659999999999</v>
      </c>
      <c r="F432" t="s">
        <v>72</v>
      </c>
      <c r="I432" s="2">
        <v>375.72699999999998</v>
      </c>
      <c r="J432" s="2">
        <v>1428.6980000000001</v>
      </c>
      <c r="K432" s="2" t="s">
        <v>72</v>
      </c>
      <c r="N432" s="2">
        <f>I432-SUM(Parameters!$K$23:$K$25)</f>
        <v>354.12699999999995</v>
      </c>
      <c r="O432" s="2">
        <f>J432-SUM(Parameters!$K$23:$K$25)</f>
        <v>1407.0980000000002</v>
      </c>
      <c r="P432" s="2" t="str">
        <f t="shared" si="4"/>
        <v>VSS</v>
      </c>
      <c r="U432">
        <v>375.72699999999998</v>
      </c>
      <c r="V432">
        <v>1428.6980000000001</v>
      </c>
      <c r="W432" t="s">
        <v>72</v>
      </c>
      <c r="AE432" s="2"/>
      <c r="AF432" s="2"/>
    </row>
    <row r="433" spans="4:32" x14ac:dyDescent="0.25">
      <c r="D433">
        <f>_xlfn.CEILING.MATH(J8+Parameters!$K$8/2,0.001)</f>
        <v>375.72700000000003</v>
      </c>
      <c r="E433">
        <f>_xlfn.CEILING.MATH(B32+Parameters!$K$9/2,0.001)</f>
        <v>1752.42</v>
      </c>
      <c r="F433" t="s">
        <v>72</v>
      </c>
      <c r="I433" s="2">
        <v>375.72699999999998</v>
      </c>
      <c r="J433" s="2">
        <v>1382.452</v>
      </c>
      <c r="K433" s="2" t="s">
        <v>72</v>
      </c>
      <c r="N433" s="2">
        <f>I433-SUM(Parameters!$K$23:$K$25)</f>
        <v>354.12699999999995</v>
      </c>
      <c r="O433" s="2">
        <f>J433-SUM(Parameters!$K$23:$K$25)</f>
        <v>1360.8520000000001</v>
      </c>
      <c r="P433" s="2" t="str">
        <f t="shared" ref="P433:P496" si="5">K433</f>
        <v>VSS</v>
      </c>
      <c r="U433">
        <v>375.72699999999998</v>
      </c>
      <c r="V433">
        <v>1382.452</v>
      </c>
      <c r="W433" t="s">
        <v>72</v>
      </c>
      <c r="AE433" s="2"/>
      <c r="AF433" s="2"/>
    </row>
    <row r="434" spans="4:32" x14ac:dyDescent="0.25">
      <c r="D434">
        <f>_xlfn.CEILING.MATH(J8+Parameters!$K$8/2,0.001)</f>
        <v>375.72700000000003</v>
      </c>
      <c r="E434">
        <f>_xlfn.CEILING.MATH(B34+Parameters!$K$9/2,0.001)</f>
        <v>1706.174</v>
      </c>
      <c r="F434" t="s">
        <v>72</v>
      </c>
      <c r="I434" s="2">
        <v>375.72699999999998</v>
      </c>
      <c r="J434" s="2">
        <v>1336.2059999999999</v>
      </c>
      <c r="K434" s="2" t="s">
        <v>72</v>
      </c>
      <c r="N434" s="2">
        <f>I434-SUM(Parameters!$K$23:$K$25)</f>
        <v>354.12699999999995</v>
      </c>
      <c r="O434" s="2">
        <f>J434-SUM(Parameters!$K$23:$K$25)</f>
        <v>1314.606</v>
      </c>
      <c r="P434" s="2" t="str">
        <f t="shared" si="5"/>
        <v>VSS</v>
      </c>
      <c r="U434">
        <v>375.72699999999998</v>
      </c>
      <c r="V434">
        <v>1336.2059999999999</v>
      </c>
      <c r="W434" t="s">
        <v>72</v>
      </c>
      <c r="AE434" s="2"/>
      <c r="AF434" s="2"/>
    </row>
    <row r="435" spans="4:32" x14ac:dyDescent="0.25">
      <c r="D435">
        <f>_xlfn.CEILING.MATH(J8+Parameters!$K$8/2,0.001)</f>
        <v>375.72700000000003</v>
      </c>
      <c r="E435">
        <f>_xlfn.CEILING.MATH(B36+Parameters!$K$9/2,0.001)</f>
        <v>1659.9280000000001</v>
      </c>
      <c r="F435" t="s">
        <v>72</v>
      </c>
      <c r="I435" s="2">
        <v>375.72699999999998</v>
      </c>
      <c r="J435" s="2">
        <v>1289.96</v>
      </c>
      <c r="K435" s="2" t="s">
        <v>72</v>
      </c>
      <c r="N435" s="2">
        <f>I435-SUM(Parameters!$K$23:$K$25)</f>
        <v>354.12699999999995</v>
      </c>
      <c r="O435" s="2">
        <f>J435-SUM(Parameters!$K$23:$K$25)</f>
        <v>1268.3600000000001</v>
      </c>
      <c r="P435" s="2" t="str">
        <f t="shared" si="5"/>
        <v>VSS</v>
      </c>
      <c r="U435">
        <v>375.72699999999998</v>
      </c>
      <c r="V435">
        <v>1289.96</v>
      </c>
      <c r="W435" t="s">
        <v>72</v>
      </c>
      <c r="AE435" s="2"/>
      <c r="AF435" s="2"/>
    </row>
    <row r="436" spans="4:32" x14ac:dyDescent="0.25">
      <c r="D436">
        <f>_xlfn.CEILING.MATH(J8+Parameters!$K$8/2,0.001)</f>
        <v>375.72700000000003</v>
      </c>
      <c r="E436">
        <f>_xlfn.CEILING.MATH(B38+Parameters!$K$9/2,0.001)</f>
        <v>1613.682</v>
      </c>
      <c r="F436" t="s">
        <v>72</v>
      </c>
      <c r="I436" s="2">
        <v>375.72699999999998</v>
      </c>
      <c r="J436" s="2">
        <v>1243.7139999999999</v>
      </c>
      <c r="K436" s="2" t="s">
        <v>72</v>
      </c>
      <c r="N436" s="2">
        <f>I436-SUM(Parameters!$K$23:$K$25)</f>
        <v>354.12699999999995</v>
      </c>
      <c r="O436" s="2">
        <f>J436-SUM(Parameters!$K$23:$K$25)</f>
        <v>1222.114</v>
      </c>
      <c r="P436" s="2" t="str">
        <f t="shared" si="5"/>
        <v>VSS</v>
      </c>
      <c r="U436">
        <v>375.72699999999998</v>
      </c>
      <c r="V436">
        <v>1243.7139999999999</v>
      </c>
      <c r="W436" t="s">
        <v>72</v>
      </c>
      <c r="AE436" s="2"/>
      <c r="AF436" s="2"/>
    </row>
    <row r="437" spans="4:32" x14ac:dyDescent="0.25">
      <c r="D437">
        <f>_xlfn.CEILING.MATH(J8+Parameters!$K$8/2,0.001)</f>
        <v>375.72700000000003</v>
      </c>
      <c r="E437">
        <f>_xlfn.CEILING.MATH(B40+Parameters!$K$9/2,0.001)</f>
        <v>1567.4359999999999</v>
      </c>
      <c r="F437" t="s">
        <v>72</v>
      </c>
      <c r="I437" s="2">
        <v>375.72699999999998</v>
      </c>
      <c r="J437" s="2">
        <v>1197.4680000000001</v>
      </c>
      <c r="K437" s="2" t="s">
        <v>72</v>
      </c>
      <c r="N437" s="2">
        <f>I437-SUM(Parameters!$K$23:$K$25)</f>
        <v>354.12699999999995</v>
      </c>
      <c r="O437" s="2">
        <f>J437-SUM(Parameters!$K$23:$K$25)</f>
        <v>1175.8680000000002</v>
      </c>
      <c r="P437" s="2" t="str">
        <f t="shared" si="5"/>
        <v>VSS</v>
      </c>
      <c r="U437">
        <v>375.72699999999998</v>
      </c>
      <c r="V437">
        <v>1197.4680000000001</v>
      </c>
      <c r="W437" t="s">
        <v>72</v>
      </c>
      <c r="AE437" s="2"/>
      <c r="AF437" s="2"/>
    </row>
    <row r="438" spans="4:32" x14ac:dyDescent="0.25">
      <c r="D438">
        <f>_xlfn.CEILING.MATH(J8+Parameters!$K$8/2,0.001)</f>
        <v>375.72700000000003</v>
      </c>
      <c r="E438">
        <f>_xlfn.CEILING.MATH(B42+Parameters!$K$9/2,0.001)</f>
        <v>1521.19</v>
      </c>
      <c r="F438" t="s">
        <v>72</v>
      </c>
      <c r="I438" s="2">
        <v>375.72699999999998</v>
      </c>
      <c r="J438" s="2">
        <v>1151.222</v>
      </c>
      <c r="K438" s="2" t="s">
        <v>72</v>
      </c>
      <c r="N438" s="2">
        <f>I438-SUM(Parameters!$K$23:$K$25)</f>
        <v>354.12699999999995</v>
      </c>
      <c r="O438" s="2">
        <f>J438-SUM(Parameters!$K$23:$K$25)</f>
        <v>1129.6220000000001</v>
      </c>
      <c r="P438" s="2" t="str">
        <f t="shared" si="5"/>
        <v>VSS</v>
      </c>
      <c r="U438">
        <v>375.72699999999998</v>
      </c>
      <c r="V438">
        <v>1151.222</v>
      </c>
      <c r="W438" t="s">
        <v>72</v>
      </c>
      <c r="AE438" s="2"/>
      <c r="AF438" s="2"/>
    </row>
    <row r="439" spans="4:32" x14ac:dyDescent="0.25">
      <c r="D439">
        <f>_xlfn.CEILING.MATH(J8+Parameters!$K$8/2,0.001)</f>
        <v>375.72700000000003</v>
      </c>
      <c r="E439">
        <f>_xlfn.CEILING.MATH(B44+Parameters!$K$9/2,0.001)</f>
        <v>1474.944</v>
      </c>
      <c r="F439" t="s">
        <v>72</v>
      </c>
      <c r="I439" s="2">
        <v>375.72699999999998</v>
      </c>
      <c r="J439" s="2">
        <v>1104.9760000000001</v>
      </c>
      <c r="K439" s="2" t="s">
        <v>72</v>
      </c>
      <c r="N439" s="2">
        <f>I439-SUM(Parameters!$K$23:$K$25)</f>
        <v>354.12699999999995</v>
      </c>
      <c r="O439" s="2">
        <f>J439-SUM(Parameters!$K$23:$K$25)</f>
        <v>1083.3760000000002</v>
      </c>
      <c r="P439" s="2" t="str">
        <f t="shared" si="5"/>
        <v>VSS</v>
      </c>
      <c r="U439">
        <v>375.72699999999998</v>
      </c>
      <c r="V439">
        <v>1104.9760000000001</v>
      </c>
      <c r="W439" t="s">
        <v>72</v>
      </c>
      <c r="AE439" s="2"/>
      <c r="AF439" s="2"/>
    </row>
    <row r="440" spans="4:32" x14ac:dyDescent="0.25">
      <c r="D440">
        <f>_xlfn.CEILING.MATH(J8+Parameters!$K$8/2,0.001)</f>
        <v>375.72700000000003</v>
      </c>
      <c r="E440">
        <f>_xlfn.CEILING.MATH(B46+Parameters!$K$9/2,0.001)</f>
        <v>1428.6980000000001</v>
      </c>
      <c r="F440" t="s">
        <v>72</v>
      </c>
      <c r="I440" s="2">
        <v>375.72699999999998</v>
      </c>
      <c r="J440" s="2">
        <v>1058.73</v>
      </c>
      <c r="K440" s="2" t="s">
        <v>72</v>
      </c>
      <c r="N440" s="2">
        <f>I440-SUM(Parameters!$K$23:$K$25)</f>
        <v>354.12699999999995</v>
      </c>
      <c r="O440" s="2">
        <f>J440-SUM(Parameters!$K$23:$K$25)</f>
        <v>1037.1300000000001</v>
      </c>
      <c r="P440" s="2" t="str">
        <f t="shared" si="5"/>
        <v>VSS</v>
      </c>
      <c r="U440">
        <v>375.72699999999998</v>
      </c>
      <c r="V440">
        <v>1058.73</v>
      </c>
      <c r="W440" t="s">
        <v>72</v>
      </c>
      <c r="AE440" s="2"/>
      <c r="AF440" s="2"/>
    </row>
    <row r="441" spans="4:32" x14ac:dyDescent="0.25">
      <c r="D441">
        <f>_xlfn.CEILING.MATH(J8+Parameters!$K$8/2,0.001)</f>
        <v>375.72700000000003</v>
      </c>
      <c r="E441">
        <f>_xlfn.CEILING.MATH(B48+Parameters!$K$9/2,0.001)</f>
        <v>1382.452</v>
      </c>
      <c r="F441" t="s">
        <v>72</v>
      </c>
      <c r="I441" s="2">
        <v>375.72699999999998</v>
      </c>
      <c r="J441" s="2">
        <v>1012.484</v>
      </c>
      <c r="K441" s="2" t="s">
        <v>107</v>
      </c>
      <c r="N441" s="2">
        <f>I441-SUM(Parameters!$K$23:$K$25)</f>
        <v>354.12699999999995</v>
      </c>
      <c r="O441" s="2">
        <f>J441-SUM(Parameters!$K$23:$K$25)</f>
        <v>990.88400000000001</v>
      </c>
      <c r="P441" s="2" t="str">
        <f t="shared" si="5"/>
        <v>BP_TXDATASB[7]</v>
      </c>
      <c r="U441">
        <v>375.72699999999998</v>
      </c>
      <c r="V441">
        <v>1012.484</v>
      </c>
      <c r="W441" t="s">
        <v>107</v>
      </c>
      <c r="AE441" s="2"/>
      <c r="AF441" s="2"/>
    </row>
    <row r="442" spans="4:32" x14ac:dyDescent="0.25">
      <c r="D442">
        <f>_xlfn.CEILING.MATH(J8+Parameters!$K$8/2,0.001)</f>
        <v>375.72700000000003</v>
      </c>
      <c r="E442">
        <f>_xlfn.CEILING.MATH(B50+Parameters!$K$9/2,0.001)</f>
        <v>1336.2060000000001</v>
      </c>
      <c r="F442" t="s">
        <v>72</v>
      </c>
      <c r="I442" s="2">
        <v>375.72699999999998</v>
      </c>
      <c r="J442" s="2">
        <v>966.23800000000006</v>
      </c>
      <c r="K442" s="2" t="s">
        <v>179</v>
      </c>
      <c r="N442" s="2">
        <f>I442-SUM(Parameters!$K$23:$K$25)</f>
        <v>354.12699999999995</v>
      </c>
      <c r="O442" s="2">
        <f>J442-SUM(Parameters!$K$23:$K$25)</f>
        <v>944.63800000000003</v>
      </c>
      <c r="P442" s="2" t="str">
        <f t="shared" si="5"/>
        <v>BP_RXDATA[497]</v>
      </c>
      <c r="U442">
        <v>375.72699999999998</v>
      </c>
      <c r="V442">
        <v>966.23800000000006</v>
      </c>
      <c r="W442" t="s">
        <v>179</v>
      </c>
      <c r="AE442" s="2"/>
      <c r="AF442" s="2"/>
    </row>
    <row r="443" spans="4:32" x14ac:dyDescent="0.25">
      <c r="D443">
        <f>_xlfn.CEILING.MATH(J8+Parameters!$K$8/2,0.001)</f>
        <v>375.72700000000003</v>
      </c>
      <c r="E443">
        <f>_xlfn.CEILING.MATH(B52+Parameters!$K$9/2,0.001)</f>
        <v>1289.96</v>
      </c>
      <c r="F443" t="s">
        <v>72</v>
      </c>
      <c r="I443" s="2">
        <v>375.72699999999998</v>
      </c>
      <c r="J443" s="2">
        <v>919.99199999999996</v>
      </c>
      <c r="K443" s="2" t="s">
        <v>73</v>
      </c>
      <c r="N443" s="2">
        <f>I443-SUM(Parameters!$K$23:$K$25)</f>
        <v>354.12699999999995</v>
      </c>
      <c r="O443" s="2">
        <f>J443-SUM(Parameters!$K$23:$K$25)</f>
        <v>898.39199999999994</v>
      </c>
      <c r="P443" s="2" t="str">
        <f t="shared" si="5"/>
        <v>VCCIO</v>
      </c>
      <c r="U443">
        <v>375.72699999999998</v>
      </c>
      <c r="V443">
        <v>919.99200000000008</v>
      </c>
      <c r="W443" t="s">
        <v>73</v>
      </c>
      <c r="AE443" s="2"/>
      <c r="AF443" s="2"/>
    </row>
    <row r="444" spans="4:32" x14ac:dyDescent="0.25">
      <c r="D444">
        <f>_xlfn.CEILING.MATH(J8+Parameters!$K$8/2,0.001)</f>
        <v>375.72700000000003</v>
      </c>
      <c r="E444">
        <f>_xlfn.CEILING.MATH(B54+Parameters!$K$9/2,0.001)</f>
        <v>1243.7139999999999</v>
      </c>
      <c r="F444" t="s">
        <v>72</v>
      </c>
      <c r="I444" s="2">
        <v>375.72699999999998</v>
      </c>
      <c r="J444" s="2">
        <v>873.74599999999998</v>
      </c>
      <c r="K444" s="2" t="s">
        <v>298</v>
      </c>
      <c r="N444" s="2">
        <f>I444-SUM(Parameters!$K$23:$K$25)</f>
        <v>354.12699999999995</v>
      </c>
      <c r="O444" s="2">
        <f>J444-SUM(Parameters!$K$23:$K$25)</f>
        <v>852.14599999999996</v>
      </c>
      <c r="P444" s="2" t="str">
        <f t="shared" si="5"/>
        <v>BP_RXDATA[496]</v>
      </c>
      <c r="U444">
        <v>375.72699999999998</v>
      </c>
      <c r="V444">
        <v>873.74599999999998</v>
      </c>
      <c r="W444" t="s">
        <v>298</v>
      </c>
      <c r="AE444" s="2"/>
      <c r="AF444" s="2"/>
    </row>
    <row r="445" spans="4:32" x14ac:dyDescent="0.25">
      <c r="D445">
        <f>_xlfn.CEILING.MATH(J8+Parameters!$K$8/2,0.001)</f>
        <v>375.72700000000003</v>
      </c>
      <c r="E445">
        <f>_xlfn.CEILING.MATH(B56+Parameters!$K$9/2,0.001)</f>
        <v>1197.4680000000001</v>
      </c>
      <c r="F445" t="s">
        <v>72</v>
      </c>
      <c r="I445" s="2">
        <v>375.72699999999998</v>
      </c>
      <c r="J445" s="2">
        <v>827.5</v>
      </c>
      <c r="K445" s="2" t="s">
        <v>371</v>
      </c>
      <c r="N445" s="2">
        <f>I445-SUM(Parameters!$K$23:$K$25)</f>
        <v>354.12699999999995</v>
      </c>
      <c r="O445" s="2">
        <f>J445-SUM(Parameters!$K$23:$K$25)</f>
        <v>805.9</v>
      </c>
      <c r="P445" s="2" t="str">
        <f t="shared" si="5"/>
        <v>BP_RXDATA[495]</v>
      </c>
      <c r="U445">
        <v>375.72699999999998</v>
      </c>
      <c r="V445">
        <v>827.5</v>
      </c>
      <c r="W445" t="s">
        <v>371</v>
      </c>
      <c r="AE445" s="2"/>
      <c r="AF445" s="2"/>
    </row>
    <row r="446" spans="4:32" x14ac:dyDescent="0.25">
      <c r="D446">
        <f>_xlfn.CEILING.MATH(J8+Parameters!$K$8/2,0.001)</f>
        <v>375.72700000000003</v>
      </c>
      <c r="E446">
        <f>_xlfn.CEILING.MATH(B58+Parameters!$K$9/2,0.001)</f>
        <v>1151.222</v>
      </c>
      <c r="F446" t="s">
        <v>72</v>
      </c>
      <c r="I446" s="2">
        <v>375.72699999999998</v>
      </c>
      <c r="J446" s="2">
        <v>781.25400000000002</v>
      </c>
      <c r="K446" s="2" t="s">
        <v>435</v>
      </c>
      <c r="N446" s="2">
        <f>I446-SUM(Parameters!$K$23:$K$25)</f>
        <v>354.12699999999995</v>
      </c>
      <c r="O446" s="2">
        <f>J446-SUM(Parameters!$K$23:$K$25)</f>
        <v>759.654</v>
      </c>
      <c r="P446" s="2" t="str">
        <f t="shared" si="5"/>
        <v>BP_RXDATA[494]</v>
      </c>
      <c r="U446">
        <v>375.72699999999998</v>
      </c>
      <c r="V446">
        <v>781.25400000000002</v>
      </c>
      <c r="W446" t="s">
        <v>435</v>
      </c>
      <c r="AE446" s="2"/>
      <c r="AF446" s="2"/>
    </row>
    <row r="447" spans="4:32" x14ac:dyDescent="0.25">
      <c r="D447">
        <f>_xlfn.CEILING.MATH(J8+Parameters!$K$8/2,0.001)</f>
        <v>375.72700000000003</v>
      </c>
      <c r="E447">
        <f>_xlfn.CEILING.MATH(B60+Parameters!$K$9/2,0.001)</f>
        <v>1104.9760000000001</v>
      </c>
      <c r="F447" t="s">
        <v>72</v>
      </c>
      <c r="I447" s="2">
        <v>375.72699999999998</v>
      </c>
      <c r="J447" s="2">
        <v>735.00800000000004</v>
      </c>
      <c r="K447" s="2" t="s">
        <v>506</v>
      </c>
      <c r="N447" s="2">
        <f>I447-SUM(Parameters!$K$23:$K$25)</f>
        <v>354.12699999999995</v>
      </c>
      <c r="O447" s="2">
        <f>J447-SUM(Parameters!$K$23:$K$25)</f>
        <v>713.40800000000002</v>
      </c>
      <c r="P447" s="2" t="str">
        <f t="shared" si="5"/>
        <v>BP_RXDATA[493]</v>
      </c>
      <c r="U447">
        <v>375.72699999999998</v>
      </c>
      <c r="V447">
        <v>735.00800000000004</v>
      </c>
      <c r="W447" t="s">
        <v>506</v>
      </c>
      <c r="AE447" s="2"/>
      <c r="AF447" s="2"/>
    </row>
    <row r="448" spans="4:32" x14ac:dyDescent="0.25">
      <c r="D448">
        <f>_xlfn.CEILING.MATH(J8+Parameters!$K$8/2,0.001)</f>
        <v>375.72700000000003</v>
      </c>
      <c r="E448">
        <f>_xlfn.CEILING.MATH(B62+Parameters!$K$9/2,0.001)</f>
        <v>1058.73</v>
      </c>
      <c r="F448" t="s">
        <v>72</v>
      </c>
      <c r="I448" s="2">
        <v>375.72699999999998</v>
      </c>
      <c r="J448" s="2">
        <v>688.76199999999994</v>
      </c>
      <c r="K448" s="2" t="s">
        <v>571</v>
      </c>
      <c r="N448" s="2">
        <f>I448-SUM(Parameters!$K$23:$K$25)</f>
        <v>354.12699999999995</v>
      </c>
      <c r="O448" s="2">
        <f>J448-SUM(Parameters!$K$23:$K$25)</f>
        <v>667.16199999999992</v>
      </c>
      <c r="P448" s="2" t="str">
        <f t="shared" si="5"/>
        <v>BP_RXDATA[492]</v>
      </c>
      <c r="U448">
        <v>375.72699999999998</v>
      </c>
      <c r="V448">
        <v>688.76200000000006</v>
      </c>
      <c r="W448" t="s">
        <v>571</v>
      </c>
      <c r="AE448" s="2"/>
      <c r="AF448" s="2"/>
    </row>
    <row r="449" spans="4:32" x14ac:dyDescent="0.25">
      <c r="D449">
        <f>_xlfn.CEILING.MATH(J8+Parameters!$K$8/2,0.001)</f>
        <v>375.72700000000003</v>
      </c>
      <c r="E449">
        <f>_xlfn.CEILING.MATH(B64+Parameters!$K$9/2,0.001)</f>
        <v>1012.484</v>
      </c>
      <c r="F449" t="s">
        <v>107</v>
      </c>
      <c r="I449" s="2">
        <v>375.72699999999998</v>
      </c>
      <c r="J449" s="2">
        <v>642.51599999999996</v>
      </c>
      <c r="K449" s="2" t="s">
        <v>635</v>
      </c>
      <c r="N449" s="2">
        <f>I449-SUM(Parameters!$K$23:$K$25)</f>
        <v>354.12699999999995</v>
      </c>
      <c r="O449" s="2">
        <f>J449-SUM(Parameters!$K$23:$K$25)</f>
        <v>620.91599999999994</v>
      </c>
      <c r="P449" s="2" t="str">
        <f t="shared" si="5"/>
        <v>BP_RXDATA[491]</v>
      </c>
      <c r="U449">
        <v>375.72699999999998</v>
      </c>
      <c r="V449">
        <v>642.51599999999996</v>
      </c>
      <c r="W449" t="s">
        <v>635</v>
      </c>
      <c r="AE449" s="2"/>
      <c r="AF449" s="2"/>
    </row>
    <row r="450" spans="4:32" x14ac:dyDescent="0.25">
      <c r="D450">
        <f>_xlfn.CEILING.MATH(J8+Parameters!$K$8/2,0.001)</f>
        <v>375.72700000000003</v>
      </c>
      <c r="E450">
        <f>_xlfn.CEILING.MATH(B66+Parameters!$K$9/2,0.001)</f>
        <v>966.23800000000006</v>
      </c>
      <c r="F450" t="s">
        <v>179</v>
      </c>
      <c r="I450" s="2">
        <v>375.72699999999998</v>
      </c>
      <c r="J450" s="2">
        <v>596.27</v>
      </c>
      <c r="K450" s="2" t="s">
        <v>706</v>
      </c>
      <c r="N450" s="2">
        <f>I450-SUM(Parameters!$K$23:$K$25)</f>
        <v>354.12699999999995</v>
      </c>
      <c r="O450" s="2">
        <f>J450-SUM(Parameters!$K$23:$K$25)</f>
        <v>574.66999999999996</v>
      </c>
      <c r="P450" s="2" t="str">
        <f t="shared" si="5"/>
        <v>BP_RXDATA[490]</v>
      </c>
      <c r="U450">
        <v>375.72699999999998</v>
      </c>
      <c r="V450">
        <v>596.27</v>
      </c>
      <c r="W450" t="s">
        <v>706</v>
      </c>
      <c r="AE450" s="2"/>
      <c r="AF450" s="2"/>
    </row>
    <row r="451" spans="4:32" x14ac:dyDescent="0.25">
      <c r="D451">
        <f>_xlfn.CEILING.MATH(J8+Parameters!$K$8/2,0.001)</f>
        <v>375.72700000000003</v>
      </c>
      <c r="E451">
        <f>_xlfn.CEILING.MATH(B68+Parameters!$K$9/2,0.001)</f>
        <v>919.99200000000008</v>
      </c>
      <c r="F451" t="s">
        <v>73</v>
      </c>
      <c r="I451" s="2">
        <v>375.72699999999998</v>
      </c>
      <c r="J451" s="2">
        <v>550.024</v>
      </c>
      <c r="K451" s="2" t="s">
        <v>730</v>
      </c>
      <c r="N451" s="2">
        <f>I451-SUM(Parameters!$K$23:$K$25)</f>
        <v>354.12699999999995</v>
      </c>
      <c r="O451" s="2">
        <f>J451-SUM(Parameters!$K$23:$K$25)</f>
        <v>528.42399999999998</v>
      </c>
      <c r="P451" s="2" t="str">
        <f t="shared" si="5"/>
        <v>BP_TXDATA[469]</v>
      </c>
      <c r="U451">
        <v>375.72699999999998</v>
      </c>
      <c r="V451">
        <v>550.024</v>
      </c>
      <c r="W451" t="s">
        <v>730</v>
      </c>
      <c r="AE451" s="2"/>
      <c r="AF451" s="2"/>
    </row>
    <row r="452" spans="4:32" x14ac:dyDescent="0.25">
      <c r="D452">
        <f>_xlfn.CEILING.MATH(J8+Parameters!$K$8/2,0.001)</f>
        <v>375.72700000000003</v>
      </c>
      <c r="E452">
        <f>_xlfn.CEILING.MATH(B70+Parameters!$K$9/2,0.001)</f>
        <v>873.74599999999998</v>
      </c>
      <c r="F452" t="s">
        <v>298</v>
      </c>
      <c r="I452" s="2">
        <v>375.72699999999998</v>
      </c>
      <c r="J452" s="2">
        <v>503.77800000000002</v>
      </c>
      <c r="K452" s="2" t="s">
        <v>779</v>
      </c>
      <c r="N452" s="2">
        <f>I452-SUM(Parameters!$K$23:$K$25)</f>
        <v>354.12699999999995</v>
      </c>
      <c r="O452" s="2">
        <f>J452-SUM(Parameters!$K$23:$K$25)</f>
        <v>482.178</v>
      </c>
      <c r="P452" s="2" t="str">
        <f t="shared" si="5"/>
        <v>BP_TXDATA[468]</v>
      </c>
      <c r="U452">
        <v>375.72699999999998</v>
      </c>
      <c r="V452">
        <v>503.77800000000002</v>
      </c>
      <c r="W452" t="s">
        <v>779</v>
      </c>
      <c r="AE452" s="2"/>
      <c r="AF452" s="2"/>
    </row>
    <row r="453" spans="4:32" x14ac:dyDescent="0.25">
      <c r="D453">
        <f>_xlfn.CEILING.MATH(J8+Parameters!$K$8/2,0.001)</f>
        <v>375.72700000000003</v>
      </c>
      <c r="E453">
        <f>_xlfn.CEILING.MATH(B72+Parameters!$K$9/2,0.001)</f>
        <v>827.5</v>
      </c>
      <c r="F453" t="s">
        <v>371</v>
      </c>
      <c r="I453" s="2">
        <v>375.72699999999998</v>
      </c>
      <c r="J453" s="2">
        <v>457.53199999999998</v>
      </c>
      <c r="K453" s="2" t="s">
        <v>858</v>
      </c>
      <c r="N453" s="2">
        <f>I453-SUM(Parameters!$K$23:$K$25)</f>
        <v>354.12699999999995</v>
      </c>
      <c r="O453" s="2">
        <f>J453-SUM(Parameters!$K$23:$K$25)</f>
        <v>435.93199999999996</v>
      </c>
      <c r="P453" s="2" t="str">
        <f t="shared" si="5"/>
        <v>BP_TXDATA[467]</v>
      </c>
      <c r="U453">
        <v>375.72699999999998</v>
      </c>
      <c r="V453">
        <v>457.53199999999998</v>
      </c>
      <c r="W453" t="s">
        <v>858</v>
      </c>
      <c r="AE453" s="2"/>
      <c r="AF453" s="2"/>
    </row>
    <row r="454" spans="4:32" x14ac:dyDescent="0.25">
      <c r="D454">
        <f>_xlfn.CEILING.MATH(J8+Parameters!$K$8/2,0.001)</f>
        <v>375.72700000000003</v>
      </c>
      <c r="E454">
        <f>_xlfn.CEILING.MATH(B74+Parameters!$K$9/2,0.001)</f>
        <v>781.25400000000002</v>
      </c>
      <c r="F454" t="s">
        <v>435</v>
      </c>
      <c r="I454" s="2">
        <v>375.72699999999998</v>
      </c>
      <c r="J454" s="2">
        <v>411.286</v>
      </c>
      <c r="K454" s="2" t="s">
        <v>915</v>
      </c>
      <c r="N454" s="2">
        <f>I454-SUM(Parameters!$K$23:$K$25)</f>
        <v>354.12699999999995</v>
      </c>
      <c r="O454" s="2">
        <f>J454-SUM(Parameters!$K$23:$K$25)</f>
        <v>389.68599999999998</v>
      </c>
      <c r="P454" s="2" t="str">
        <f t="shared" si="5"/>
        <v>BP_TXDATA[466]</v>
      </c>
      <c r="U454">
        <v>375.72699999999998</v>
      </c>
      <c r="V454">
        <v>411.286</v>
      </c>
      <c r="W454" t="s">
        <v>915</v>
      </c>
      <c r="AE454" s="2"/>
      <c r="AF454" s="2"/>
    </row>
    <row r="455" spans="4:32" x14ac:dyDescent="0.25">
      <c r="D455">
        <f>_xlfn.CEILING.MATH(J8+Parameters!$K$8/2,0.001)</f>
        <v>375.72700000000003</v>
      </c>
      <c r="E455">
        <f>_xlfn.CEILING.MATH(B76+Parameters!$K$9/2,0.001)</f>
        <v>735.00800000000004</v>
      </c>
      <c r="F455" t="s">
        <v>506</v>
      </c>
      <c r="I455" s="2">
        <v>375.72699999999998</v>
      </c>
      <c r="J455" s="2">
        <v>365.04</v>
      </c>
      <c r="K455" s="2" t="s">
        <v>987</v>
      </c>
      <c r="N455" s="2">
        <f>I455-SUM(Parameters!$K$23:$K$25)</f>
        <v>354.12699999999995</v>
      </c>
      <c r="O455" s="2">
        <f>J455-SUM(Parameters!$K$23:$K$25)</f>
        <v>343.44</v>
      </c>
      <c r="P455" s="2" t="str">
        <f t="shared" si="5"/>
        <v>BP_TXDATA[465]</v>
      </c>
      <c r="U455">
        <v>375.72699999999998</v>
      </c>
      <c r="V455">
        <v>365.04</v>
      </c>
      <c r="W455" t="s">
        <v>987</v>
      </c>
      <c r="AE455" s="2"/>
      <c r="AF455" s="2"/>
    </row>
    <row r="456" spans="4:32" x14ac:dyDescent="0.25">
      <c r="D456">
        <f>_xlfn.CEILING.MATH(J8+Parameters!$K$8/2,0.001)</f>
        <v>375.72700000000003</v>
      </c>
      <c r="E456">
        <f>_xlfn.CEILING.MATH(B78+Parameters!$K$9/2,0.001)</f>
        <v>688.76200000000006</v>
      </c>
      <c r="F456" t="s">
        <v>571</v>
      </c>
      <c r="I456" s="2">
        <v>375.72699999999998</v>
      </c>
      <c r="J456" s="2">
        <v>318.79399999999998</v>
      </c>
      <c r="K456" s="2" t="s">
        <v>73</v>
      </c>
      <c r="N456" s="2">
        <f>I456-SUM(Parameters!$K$23:$K$25)</f>
        <v>354.12699999999995</v>
      </c>
      <c r="O456" s="2">
        <f>J456-SUM(Parameters!$K$23:$K$25)</f>
        <v>297.19399999999996</v>
      </c>
      <c r="P456" s="2" t="str">
        <f t="shared" si="5"/>
        <v>VCCIO</v>
      </c>
      <c r="U456">
        <v>375.72699999999998</v>
      </c>
      <c r="V456">
        <v>318.79399999999998</v>
      </c>
      <c r="W456" t="s">
        <v>73</v>
      </c>
      <c r="AE456" s="2"/>
      <c r="AF456" s="2"/>
    </row>
    <row r="457" spans="4:32" x14ac:dyDescent="0.25">
      <c r="D457">
        <f>_xlfn.CEILING.MATH(J8+Parameters!$K$8/2,0.001)</f>
        <v>375.72700000000003</v>
      </c>
      <c r="E457">
        <f>_xlfn.CEILING.MATH(B80+Parameters!$K$9/2,0.001)</f>
        <v>642.51599999999996</v>
      </c>
      <c r="F457" t="s">
        <v>635</v>
      </c>
      <c r="I457" s="2">
        <v>375.72699999999998</v>
      </c>
      <c r="J457" s="2">
        <v>272.548</v>
      </c>
      <c r="K457" s="2" t="s">
        <v>1091</v>
      </c>
      <c r="N457" s="2">
        <f>I457-SUM(Parameters!$K$23:$K$25)</f>
        <v>354.12699999999995</v>
      </c>
      <c r="O457" s="2">
        <f>J457-SUM(Parameters!$K$23:$K$25)</f>
        <v>250.94800000000001</v>
      </c>
      <c r="P457" s="2" t="str">
        <f t="shared" si="5"/>
        <v>BP_TXDATA[464]</v>
      </c>
      <c r="U457">
        <v>375.72699999999998</v>
      </c>
      <c r="V457">
        <v>272.548</v>
      </c>
      <c r="W457" t="s">
        <v>1091</v>
      </c>
      <c r="AE457" s="2"/>
      <c r="AF457" s="2"/>
    </row>
    <row r="458" spans="4:32" x14ac:dyDescent="0.25">
      <c r="D458">
        <f>_xlfn.CEILING.MATH(J8+Parameters!$K$8/2,0.001)</f>
        <v>375.72700000000003</v>
      </c>
      <c r="E458">
        <f>_xlfn.CEILING.MATH(B82+Parameters!$K$9/2,0.001)</f>
        <v>596.27</v>
      </c>
      <c r="F458" t="s">
        <v>706</v>
      </c>
      <c r="I458" s="2">
        <v>375.72699999999998</v>
      </c>
      <c r="J458" s="2">
        <v>226.30199999999999</v>
      </c>
      <c r="K458" s="2" t="s">
        <v>72</v>
      </c>
      <c r="N458" s="2">
        <f>I458-SUM(Parameters!$K$23:$K$25)</f>
        <v>354.12699999999995</v>
      </c>
      <c r="O458" s="2">
        <f>J458-SUM(Parameters!$K$23:$K$25)</f>
        <v>204.702</v>
      </c>
      <c r="P458" s="2" t="str">
        <f t="shared" si="5"/>
        <v>VSS</v>
      </c>
      <c r="U458">
        <v>375.72699999999998</v>
      </c>
      <c r="V458">
        <v>226.30199999999999</v>
      </c>
      <c r="W458" t="s">
        <v>72</v>
      </c>
      <c r="AE458" s="2"/>
      <c r="AF458" s="2"/>
    </row>
    <row r="459" spans="4:32" x14ac:dyDescent="0.25">
      <c r="D459">
        <f>_xlfn.CEILING.MATH(J8+Parameters!$K$8/2,0.001)</f>
        <v>375.72700000000003</v>
      </c>
      <c r="E459">
        <f>_xlfn.CEILING.MATH(B84+Parameters!$K$9/2,0.001)</f>
        <v>550.024</v>
      </c>
      <c r="F459" t="s">
        <v>730</v>
      </c>
      <c r="I459" s="2">
        <v>375.72699999999998</v>
      </c>
      <c r="J459" s="2">
        <v>180.05600000000001</v>
      </c>
      <c r="K459" s="2" t="s">
        <v>1210</v>
      </c>
      <c r="N459" s="2">
        <f>I459-SUM(Parameters!$K$23:$K$25)</f>
        <v>354.12699999999995</v>
      </c>
      <c r="O459" s="2">
        <f>J459-SUM(Parameters!$K$23:$K$25)</f>
        <v>158.45600000000002</v>
      </c>
      <c r="P459" s="2" t="str">
        <f t="shared" si="5"/>
        <v>BP_TXDATA[463]</v>
      </c>
      <c r="U459">
        <v>375.72699999999998</v>
      </c>
      <c r="V459">
        <v>180.05600000000001</v>
      </c>
      <c r="W459" t="s">
        <v>1210</v>
      </c>
      <c r="AE459" s="2"/>
      <c r="AF459" s="2"/>
    </row>
    <row r="460" spans="4:32" x14ac:dyDescent="0.25">
      <c r="D460">
        <f>_xlfn.CEILING.MATH(J8+Parameters!$K$8/2,0.001)</f>
        <v>375.72700000000003</v>
      </c>
      <c r="E460">
        <f>_xlfn.CEILING.MATH(B86+Parameters!$K$9/2,0.001)</f>
        <v>503.77800000000002</v>
      </c>
      <c r="F460" t="s">
        <v>779</v>
      </c>
      <c r="I460" s="2">
        <v>375.72699999999998</v>
      </c>
      <c r="J460" s="2">
        <v>133.81</v>
      </c>
      <c r="K460" s="2" t="s">
        <v>1284</v>
      </c>
      <c r="N460" s="2">
        <f>I460-SUM(Parameters!$K$23:$K$25)</f>
        <v>354.12699999999995</v>
      </c>
      <c r="O460" s="2">
        <f>J460-SUM(Parameters!$K$23:$K$25)</f>
        <v>112.21000000000001</v>
      </c>
      <c r="P460" s="2" t="str">
        <f t="shared" si="5"/>
        <v>BP_TXDATA[462]</v>
      </c>
      <c r="U460">
        <v>375.72699999999998</v>
      </c>
      <c r="V460">
        <v>133.81</v>
      </c>
      <c r="W460" t="s">
        <v>1284</v>
      </c>
      <c r="AE460" s="2"/>
      <c r="AF460" s="2"/>
    </row>
    <row r="461" spans="4:32" x14ac:dyDescent="0.25">
      <c r="D461">
        <f>_xlfn.CEILING.MATH(J8+Parameters!$K$8/2,0.001)</f>
        <v>375.72700000000003</v>
      </c>
      <c r="E461">
        <f>_xlfn.CEILING.MATH(B88+Parameters!$K$9/2,0.001)</f>
        <v>457.53199999999998</v>
      </c>
      <c r="F461" t="s">
        <v>858</v>
      </c>
      <c r="I461" s="2">
        <v>375.72699999999998</v>
      </c>
      <c r="J461" s="2">
        <v>87.563999999999993</v>
      </c>
      <c r="K461" s="2" t="s">
        <v>73</v>
      </c>
      <c r="N461" s="2">
        <f>I461-SUM(Parameters!$K$23:$K$25)</f>
        <v>354.12699999999995</v>
      </c>
      <c r="O461" s="2">
        <f>J461-SUM(Parameters!$K$23:$K$25)</f>
        <v>65.963999999999999</v>
      </c>
      <c r="P461" s="2" t="str">
        <f t="shared" si="5"/>
        <v>VCCIO</v>
      </c>
      <c r="U461">
        <v>375.72699999999998</v>
      </c>
      <c r="V461">
        <v>87.564000000000007</v>
      </c>
      <c r="W461" t="s">
        <v>73</v>
      </c>
      <c r="AE461" s="2"/>
      <c r="AF461" s="2"/>
    </row>
    <row r="462" spans="4:32" x14ac:dyDescent="0.25">
      <c r="D462">
        <f>_xlfn.CEILING.MATH(J8+Parameters!$K$8/2,0.001)</f>
        <v>375.72700000000003</v>
      </c>
      <c r="E462">
        <f>_xlfn.CEILING.MATH(B90+Parameters!$K$9/2,0.001)</f>
        <v>411.286</v>
      </c>
      <c r="F462" t="s">
        <v>915</v>
      </c>
      <c r="I462" s="2">
        <v>415.40100000000001</v>
      </c>
      <c r="J462" s="2">
        <v>2191.7570000000001</v>
      </c>
      <c r="K462" s="2" t="s">
        <v>72</v>
      </c>
      <c r="N462" s="2">
        <f>I462-SUM(Parameters!$K$23:$K$25)</f>
        <v>393.80099999999999</v>
      </c>
      <c r="O462" s="2">
        <f>J462-SUM(Parameters!$K$23:$K$25)</f>
        <v>2170.1570000000002</v>
      </c>
      <c r="P462" s="2" t="str">
        <f t="shared" si="5"/>
        <v>VSS</v>
      </c>
      <c r="U462">
        <v>415.40100000000001</v>
      </c>
      <c r="V462">
        <v>2191.7570000000001</v>
      </c>
      <c r="W462" t="s">
        <v>72</v>
      </c>
      <c r="AE462" s="2"/>
      <c r="AF462" s="2"/>
    </row>
    <row r="463" spans="4:32" x14ac:dyDescent="0.25">
      <c r="D463">
        <f>_xlfn.CEILING.MATH(J8+Parameters!$K$8/2,0.001)</f>
        <v>375.72700000000003</v>
      </c>
      <c r="E463">
        <f>_xlfn.CEILING.MATH(B92+Parameters!$K$9/2,0.001)</f>
        <v>365.04</v>
      </c>
      <c r="F463" t="s">
        <v>987</v>
      </c>
      <c r="I463" s="2">
        <v>415.40100000000001</v>
      </c>
      <c r="J463" s="2">
        <v>2145.511</v>
      </c>
      <c r="K463" s="2" t="s">
        <v>72</v>
      </c>
      <c r="N463" s="2">
        <f>I463-SUM(Parameters!$K$23:$K$25)</f>
        <v>393.80099999999999</v>
      </c>
      <c r="O463" s="2">
        <f>J463-SUM(Parameters!$K$23:$K$25)</f>
        <v>2123.9110000000001</v>
      </c>
      <c r="P463" s="2" t="str">
        <f t="shared" si="5"/>
        <v>VSS</v>
      </c>
      <c r="U463">
        <v>415.40100000000001</v>
      </c>
      <c r="V463">
        <v>2145.511</v>
      </c>
      <c r="W463" t="s">
        <v>72</v>
      </c>
      <c r="AE463" s="2"/>
      <c r="AF463" s="2"/>
    </row>
    <row r="464" spans="4:32" x14ac:dyDescent="0.25">
      <c r="D464">
        <f>_xlfn.CEILING.MATH(J8+Parameters!$K$8/2,0.001)</f>
        <v>375.72700000000003</v>
      </c>
      <c r="E464">
        <f>_xlfn.CEILING.MATH(B94+Parameters!$K$9/2,0.001)</f>
        <v>318.79399999999998</v>
      </c>
      <c r="F464" t="s">
        <v>73</v>
      </c>
      <c r="I464" s="2">
        <v>415.40100000000001</v>
      </c>
      <c r="J464" s="2">
        <v>2099.2649999999999</v>
      </c>
      <c r="K464" s="2" t="s">
        <v>72</v>
      </c>
      <c r="N464" s="2">
        <f>I464-SUM(Parameters!$K$23:$K$25)</f>
        <v>393.80099999999999</v>
      </c>
      <c r="O464" s="2">
        <f>J464-SUM(Parameters!$K$23:$K$25)</f>
        <v>2077.665</v>
      </c>
      <c r="P464" s="2" t="str">
        <f t="shared" si="5"/>
        <v>VSS</v>
      </c>
      <c r="U464">
        <v>415.40100000000001</v>
      </c>
      <c r="V464">
        <v>2099.2649999999999</v>
      </c>
      <c r="W464" t="s">
        <v>72</v>
      </c>
      <c r="AE464" s="2"/>
      <c r="AF464" s="2"/>
    </row>
    <row r="465" spans="4:32" x14ac:dyDescent="0.25">
      <c r="D465">
        <f>_xlfn.CEILING.MATH(J8+Parameters!$K$8/2,0.001)</f>
        <v>375.72700000000003</v>
      </c>
      <c r="E465">
        <f>_xlfn.CEILING.MATH(B96+Parameters!$K$9/2,0.001)</f>
        <v>272.548</v>
      </c>
      <c r="F465" t="s">
        <v>1091</v>
      </c>
      <c r="I465" s="2">
        <v>415.40100000000001</v>
      </c>
      <c r="J465" s="2">
        <v>2053.0189999999998</v>
      </c>
      <c r="K465" s="2" t="s">
        <v>72</v>
      </c>
      <c r="N465" s="2">
        <f>I465-SUM(Parameters!$K$23:$K$25)</f>
        <v>393.80099999999999</v>
      </c>
      <c r="O465" s="2">
        <f>J465-SUM(Parameters!$K$23:$K$25)</f>
        <v>2031.4189999999999</v>
      </c>
      <c r="P465" s="2" t="str">
        <f t="shared" si="5"/>
        <v>VSS</v>
      </c>
      <c r="U465">
        <v>415.40100000000001</v>
      </c>
      <c r="V465">
        <v>2053.0189999999998</v>
      </c>
      <c r="W465" t="s">
        <v>72</v>
      </c>
      <c r="AE465" s="2"/>
      <c r="AF465" s="2"/>
    </row>
    <row r="466" spans="4:32" x14ac:dyDescent="0.25">
      <c r="D466">
        <f>_xlfn.CEILING.MATH(J8+Parameters!$K$8/2,0.001)</f>
        <v>375.72700000000003</v>
      </c>
      <c r="E466">
        <f>_xlfn.CEILING.MATH(B98+Parameters!$K$9/2,0.001)</f>
        <v>226.30199999999999</v>
      </c>
      <c r="F466" t="s">
        <v>72</v>
      </c>
      <c r="I466" s="2">
        <v>415.40100000000001</v>
      </c>
      <c r="J466" s="2">
        <v>2006.7729999999999</v>
      </c>
      <c r="K466" s="2" t="s">
        <v>1328</v>
      </c>
      <c r="N466" s="2">
        <f>I466-SUM(Parameters!$K$23:$K$25)</f>
        <v>393.80099999999999</v>
      </c>
      <c r="O466" s="2">
        <f>J466-SUM(Parameters!$K$23:$K$25)</f>
        <v>1985.173</v>
      </c>
      <c r="P466" s="2" t="str">
        <f t="shared" si="5"/>
        <v>TC_VDDQ</v>
      </c>
      <c r="U466">
        <v>415.40100000000001</v>
      </c>
      <c r="V466">
        <v>2006.7729999999999</v>
      </c>
      <c r="W466" t="s">
        <v>1328</v>
      </c>
      <c r="AE466" s="2"/>
      <c r="AF466" s="2"/>
    </row>
    <row r="467" spans="4:32" x14ac:dyDescent="0.25">
      <c r="D467">
        <f>_xlfn.CEILING.MATH(J8+Parameters!$K$8/2,0.001)</f>
        <v>375.72700000000003</v>
      </c>
      <c r="E467">
        <f>_xlfn.CEILING.MATH(B100+Parameters!$K$9/2,0.001)</f>
        <v>180.05600000000001</v>
      </c>
      <c r="F467" t="s">
        <v>1210</v>
      </c>
      <c r="I467" s="2">
        <v>415.40100000000001</v>
      </c>
      <c r="J467" s="2">
        <v>1960.527</v>
      </c>
      <c r="K467" s="2" t="s">
        <v>1327</v>
      </c>
      <c r="N467" s="2">
        <f>I467-SUM(Parameters!$K$23:$K$25)</f>
        <v>393.80099999999999</v>
      </c>
      <c r="O467" s="2">
        <f>J467-SUM(Parameters!$K$23:$K$25)</f>
        <v>1938.9270000000001</v>
      </c>
      <c r="P467" s="2" t="str">
        <f t="shared" si="5"/>
        <v>VDD</v>
      </c>
      <c r="U467">
        <v>415.40100000000001</v>
      </c>
      <c r="V467">
        <v>1960.527</v>
      </c>
      <c r="W467" t="s">
        <v>1327</v>
      </c>
      <c r="AE467" s="2"/>
      <c r="AF467" s="2"/>
    </row>
    <row r="468" spans="4:32" x14ac:dyDescent="0.25">
      <c r="D468">
        <f>_xlfn.CEILING.MATH(J8+Parameters!$K$8/2,0.001)</f>
        <v>375.72700000000003</v>
      </c>
      <c r="E468">
        <f>_xlfn.CEILING.MATH(B102+Parameters!$K$9/2,0.001)</f>
        <v>133.81</v>
      </c>
      <c r="F468" t="s">
        <v>1284</v>
      </c>
      <c r="I468" s="2">
        <v>415.40100000000001</v>
      </c>
      <c r="J468" s="2">
        <v>1914.2809999999999</v>
      </c>
      <c r="K468" s="2" t="s">
        <v>1328</v>
      </c>
      <c r="N468" s="2">
        <f>I468-SUM(Parameters!$K$23:$K$25)</f>
        <v>393.80099999999999</v>
      </c>
      <c r="O468" s="2">
        <f>J468-SUM(Parameters!$K$23:$K$25)</f>
        <v>1892.681</v>
      </c>
      <c r="P468" s="2" t="str">
        <f t="shared" si="5"/>
        <v>TC_VDDQ</v>
      </c>
      <c r="U468">
        <v>415.40100000000001</v>
      </c>
      <c r="V468">
        <v>1914.2809999999999</v>
      </c>
      <c r="W468" t="s">
        <v>1328</v>
      </c>
      <c r="AE468" s="2"/>
      <c r="AF468" s="2"/>
    </row>
    <row r="469" spans="4:32" x14ac:dyDescent="0.25">
      <c r="D469">
        <f>_xlfn.CEILING.MATH(J8+Parameters!$K$8/2,0.001)</f>
        <v>375.72700000000003</v>
      </c>
      <c r="E469">
        <f>_xlfn.CEILING.MATH(Parameters!$C$19/Parameters!$K$4,0.001)</f>
        <v>87.564000000000007</v>
      </c>
      <c r="F469" t="s">
        <v>73</v>
      </c>
      <c r="I469" s="2">
        <v>415.40100000000001</v>
      </c>
      <c r="J469" s="2">
        <v>1868.0350000000001</v>
      </c>
      <c r="K469" s="2" t="s">
        <v>72</v>
      </c>
      <c r="N469" s="2">
        <f>I469-SUM(Parameters!$K$23:$K$25)</f>
        <v>393.80099999999999</v>
      </c>
      <c r="O469" s="2">
        <f>J469-SUM(Parameters!$K$23:$K$25)</f>
        <v>1846.4350000000002</v>
      </c>
      <c r="P469" s="2" t="str">
        <f t="shared" si="5"/>
        <v>VSS</v>
      </c>
      <c r="U469">
        <v>415.40100000000001</v>
      </c>
      <c r="V469">
        <v>1868.0350000000001</v>
      </c>
      <c r="W469" t="s">
        <v>72</v>
      </c>
      <c r="AE469" s="2"/>
      <c r="AF469" s="2"/>
    </row>
    <row r="470" spans="4:32" x14ac:dyDescent="0.25">
      <c r="D470">
        <f>_xlfn.CEILING.MATH(K8+Parameters!$K$8/2,0.001)</f>
        <v>415.40100000000001</v>
      </c>
      <c r="E470">
        <f>_xlfn.CEILING.MATH(B13+Parameters!$K$9/2,0.001)</f>
        <v>2191.7570000000001</v>
      </c>
      <c r="F470" t="s">
        <v>72</v>
      </c>
      <c r="I470" s="2">
        <v>415.40100000000001</v>
      </c>
      <c r="J470" s="2">
        <v>1821.789</v>
      </c>
      <c r="K470" s="2" t="s">
        <v>1328</v>
      </c>
      <c r="N470" s="2">
        <f>I470-SUM(Parameters!$K$23:$K$25)</f>
        <v>393.80099999999999</v>
      </c>
      <c r="O470" s="2">
        <f>J470-SUM(Parameters!$K$23:$K$25)</f>
        <v>1800.1890000000001</v>
      </c>
      <c r="P470" s="2" t="str">
        <f t="shared" si="5"/>
        <v>TC_VDDQ</v>
      </c>
      <c r="U470">
        <v>415.40100000000001</v>
      </c>
      <c r="V470">
        <v>1821.789</v>
      </c>
      <c r="W470" t="s">
        <v>1328</v>
      </c>
      <c r="AE470" s="2"/>
      <c r="AF470" s="2"/>
    </row>
    <row r="471" spans="4:32" x14ac:dyDescent="0.25">
      <c r="D471">
        <f>_xlfn.CEILING.MATH(K8+Parameters!$K$8/2,0.001)</f>
        <v>415.40100000000001</v>
      </c>
      <c r="E471">
        <f>_xlfn.CEILING.MATH(B15+Parameters!$K$9/2,0.001)</f>
        <v>2145.511</v>
      </c>
      <c r="F471" t="s">
        <v>72</v>
      </c>
      <c r="I471" s="2">
        <v>415.40100000000001</v>
      </c>
      <c r="J471" s="2">
        <v>1775.5429999999999</v>
      </c>
      <c r="K471" s="2" t="s">
        <v>1327</v>
      </c>
      <c r="N471" s="2">
        <f>I471-SUM(Parameters!$K$23:$K$25)</f>
        <v>393.80099999999999</v>
      </c>
      <c r="O471" s="2">
        <f>J471-SUM(Parameters!$K$23:$K$25)</f>
        <v>1753.943</v>
      </c>
      <c r="P471" s="2" t="str">
        <f t="shared" si="5"/>
        <v>VDD</v>
      </c>
      <c r="U471">
        <v>415.40100000000001</v>
      </c>
      <c r="V471">
        <v>1775.5429999999999</v>
      </c>
      <c r="W471" t="s">
        <v>1327</v>
      </c>
      <c r="AE471" s="2"/>
      <c r="AF471" s="2"/>
    </row>
    <row r="472" spans="4:32" x14ac:dyDescent="0.25">
      <c r="D472">
        <f>_xlfn.CEILING.MATH(K8+Parameters!$K$8/2,0.001)</f>
        <v>415.40100000000001</v>
      </c>
      <c r="E472">
        <f>_xlfn.CEILING.MATH(B17+Parameters!$K$9/2,0.001)</f>
        <v>2099.2649999999999</v>
      </c>
      <c r="F472" t="s">
        <v>72</v>
      </c>
      <c r="I472" s="2">
        <v>415.40100000000001</v>
      </c>
      <c r="J472" s="2">
        <v>1729.297</v>
      </c>
      <c r="K472" s="2" t="s">
        <v>1327</v>
      </c>
      <c r="N472" s="2">
        <f>I472-SUM(Parameters!$K$23:$K$25)</f>
        <v>393.80099999999999</v>
      </c>
      <c r="O472" s="2">
        <f>J472-SUM(Parameters!$K$23:$K$25)</f>
        <v>1707.6970000000001</v>
      </c>
      <c r="P472" s="2" t="str">
        <f t="shared" si="5"/>
        <v>VDD</v>
      </c>
      <c r="U472">
        <v>415.40100000000001</v>
      </c>
      <c r="V472">
        <v>1729.297</v>
      </c>
      <c r="W472" t="s">
        <v>1327</v>
      </c>
      <c r="AE472" s="2"/>
      <c r="AF472" s="2"/>
    </row>
    <row r="473" spans="4:32" x14ac:dyDescent="0.25">
      <c r="D473">
        <f>_xlfn.CEILING.MATH(K8+Parameters!$K$8/2,0.001)</f>
        <v>415.40100000000001</v>
      </c>
      <c r="E473">
        <f>_xlfn.CEILING.MATH(B19+Parameters!$K$9/2,0.001)</f>
        <v>2053.0190000000002</v>
      </c>
      <c r="F473" t="s">
        <v>72</v>
      </c>
      <c r="I473" s="2">
        <v>415.40100000000001</v>
      </c>
      <c r="J473" s="2">
        <v>1683.0509999999999</v>
      </c>
      <c r="K473" s="2" t="s">
        <v>1327</v>
      </c>
      <c r="N473" s="2">
        <f>I473-SUM(Parameters!$K$23:$K$25)</f>
        <v>393.80099999999999</v>
      </c>
      <c r="O473" s="2">
        <f>J473-SUM(Parameters!$K$23:$K$25)</f>
        <v>1661.451</v>
      </c>
      <c r="P473" s="2" t="str">
        <f t="shared" si="5"/>
        <v>VDD</v>
      </c>
      <c r="U473">
        <v>415.40100000000001</v>
      </c>
      <c r="V473">
        <v>1683.0509999999999</v>
      </c>
      <c r="W473" t="s">
        <v>1327</v>
      </c>
      <c r="AE473" s="2"/>
      <c r="AF473" s="2"/>
    </row>
    <row r="474" spans="4:32" x14ac:dyDescent="0.25">
      <c r="D474">
        <f>_xlfn.CEILING.MATH(K8+Parameters!$K$8/2,0.001)</f>
        <v>415.40100000000001</v>
      </c>
      <c r="E474">
        <f>_xlfn.CEILING.MATH(B21+Parameters!$K$9/2,0.001)</f>
        <v>2006.7730000000001</v>
      </c>
      <c r="F474" t="s">
        <v>1328</v>
      </c>
      <c r="I474" s="2">
        <v>415.40100000000001</v>
      </c>
      <c r="J474" s="2">
        <v>1636.8050000000001</v>
      </c>
      <c r="K474" s="2" t="s">
        <v>1327</v>
      </c>
      <c r="N474" s="2">
        <f>I474-SUM(Parameters!$K$23:$K$25)</f>
        <v>393.80099999999999</v>
      </c>
      <c r="O474" s="2">
        <f>J474-SUM(Parameters!$K$23:$K$25)</f>
        <v>1615.2050000000002</v>
      </c>
      <c r="P474" s="2" t="str">
        <f t="shared" si="5"/>
        <v>VDD</v>
      </c>
      <c r="U474">
        <v>415.40100000000001</v>
      </c>
      <c r="V474">
        <v>1636.8050000000001</v>
      </c>
      <c r="W474" t="s">
        <v>1327</v>
      </c>
      <c r="AE474" s="2"/>
      <c r="AF474" s="2"/>
    </row>
    <row r="475" spans="4:32" x14ac:dyDescent="0.25">
      <c r="D475">
        <f>_xlfn.CEILING.MATH(K8+Parameters!$K$8/2,0.001)</f>
        <v>415.40100000000001</v>
      </c>
      <c r="E475">
        <f>_xlfn.CEILING.MATH(B23+Parameters!$K$9/2,0.001)</f>
        <v>1960.527</v>
      </c>
      <c r="F475" t="s">
        <v>1327</v>
      </c>
      <c r="I475" s="2">
        <v>415.40100000000001</v>
      </c>
      <c r="J475" s="2">
        <v>1590.559</v>
      </c>
      <c r="K475" s="2" t="s">
        <v>1327</v>
      </c>
      <c r="N475" s="2">
        <f>I475-SUM(Parameters!$K$23:$K$25)</f>
        <v>393.80099999999999</v>
      </c>
      <c r="O475" s="2">
        <f>J475-SUM(Parameters!$K$23:$K$25)</f>
        <v>1568.9590000000001</v>
      </c>
      <c r="P475" s="2" t="str">
        <f t="shared" si="5"/>
        <v>VDD</v>
      </c>
      <c r="U475">
        <v>415.40100000000001</v>
      </c>
      <c r="V475">
        <v>1590.559</v>
      </c>
      <c r="W475" t="s">
        <v>1327</v>
      </c>
      <c r="AE475" s="2"/>
      <c r="AF475" s="2"/>
    </row>
    <row r="476" spans="4:32" x14ac:dyDescent="0.25">
      <c r="D476">
        <f>_xlfn.CEILING.MATH(K8+Parameters!$K$8/2,0.001)</f>
        <v>415.40100000000001</v>
      </c>
      <c r="E476">
        <f>_xlfn.CEILING.MATH(B25+Parameters!$K$9/2,0.001)</f>
        <v>1914.2809999999999</v>
      </c>
      <c r="F476" t="s">
        <v>1328</v>
      </c>
      <c r="I476" s="2">
        <v>415.40100000000001</v>
      </c>
      <c r="J476" s="2">
        <v>1544.3130000000001</v>
      </c>
      <c r="K476" s="2" t="s">
        <v>1327</v>
      </c>
      <c r="N476" s="2">
        <f>I476-SUM(Parameters!$K$23:$K$25)</f>
        <v>393.80099999999999</v>
      </c>
      <c r="O476" s="2">
        <f>J476-SUM(Parameters!$K$23:$K$25)</f>
        <v>1522.7130000000002</v>
      </c>
      <c r="P476" s="2" t="str">
        <f t="shared" si="5"/>
        <v>VDD</v>
      </c>
      <c r="U476">
        <v>415.40100000000001</v>
      </c>
      <c r="V476">
        <v>1544.3130000000001</v>
      </c>
      <c r="W476" t="s">
        <v>1327</v>
      </c>
      <c r="AE476" s="2"/>
      <c r="AF476" s="2"/>
    </row>
    <row r="477" spans="4:32" x14ac:dyDescent="0.25">
      <c r="D477">
        <f>_xlfn.CEILING.MATH(K8+Parameters!$K$8/2,0.001)</f>
        <v>415.40100000000001</v>
      </c>
      <c r="E477">
        <f>_xlfn.CEILING.MATH(B27+Parameters!$K$9/2,0.001)</f>
        <v>1868.0350000000001</v>
      </c>
      <c r="F477" t="s">
        <v>72</v>
      </c>
      <c r="I477" s="2">
        <v>415.40100000000001</v>
      </c>
      <c r="J477" s="2">
        <v>1498.067</v>
      </c>
      <c r="K477" s="2" t="s">
        <v>1327</v>
      </c>
      <c r="N477" s="2">
        <f>I477-SUM(Parameters!$K$23:$K$25)</f>
        <v>393.80099999999999</v>
      </c>
      <c r="O477" s="2">
        <f>J477-SUM(Parameters!$K$23:$K$25)</f>
        <v>1476.4670000000001</v>
      </c>
      <c r="P477" s="2" t="str">
        <f t="shared" si="5"/>
        <v>VDD</v>
      </c>
      <c r="U477">
        <v>415.40100000000001</v>
      </c>
      <c r="V477">
        <v>1498.067</v>
      </c>
      <c r="W477" t="s">
        <v>1327</v>
      </c>
      <c r="AE477" s="2"/>
      <c r="AF477" s="2"/>
    </row>
    <row r="478" spans="4:32" x14ac:dyDescent="0.25">
      <c r="D478">
        <f>_xlfn.CEILING.MATH(K8+Parameters!$K$8/2,0.001)</f>
        <v>415.40100000000001</v>
      </c>
      <c r="E478">
        <f>_xlfn.CEILING.MATH(B29+Parameters!$K$9/2,0.001)</f>
        <v>1821.789</v>
      </c>
      <c r="F478" t="s">
        <v>1328</v>
      </c>
      <c r="I478" s="2">
        <v>415.40100000000001</v>
      </c>
      <c r="J478" s="2">
        <v>1451.8209999999999</v>
      </c>
      <c r="K478" s="2" t="s">
        <v>1327</v>
      </c>
      <c r="N478" s="2">
        <f>I478-SUM(Parameters!$K$23:$K$25)</f>
        <v>393.80099999999999</v>
      </c>
      <c r="O478" s="2">
        <f>J478-SUM(Parameters!$K$23:$K$25)</f>
        <v>1430.221</v>
      </c>
      <c r="P478" s="2" t="str">
        <f t="shared" si="5"/>
        <v>VDD</v>
      </c>
      <c r="U478">
        <v>415.40100000000001</v>
      </c>
      <c r="V478">
        <v>1451.8209999999999</v>
      </c>
      <c r="W478" t="s">
        <v>1327</v>
      </c>
      <c r="AE478" s="2"/>
      <c r="AF478" s="2"/>
    </row>
    <row r="479" spans="4:32" x14ac:dyDescent="0.25">
      <c r="D479">
        <f>_xlfn.CEILING.MATH(K8+Parameters!$K$8/2,0.001)</f>
        <v>415.40100000000001</v>
      </c>
      <c r="E479">
        <f>_xlfn.CEILING.MATH(B31+Parameters!$K$9/2,0.001)</f>
        <v>1775.5430000000001</v>
      </c>
      <c r="F479" t="s">
        <v>1327</v>
      </c>
      <c r="I479" s="2">
        <v>415.40100000000001</v>
      </c>
      <c r="J479" s="2">
        <v>1405.575</v>
      </c>
      <c r="K479" s="2" t="s">
        <v>1327</v>
      </c>
      <c r="N479" s="2">
        <f>I479-SUM(Parameters!$K$23:$K$25)</f>
        <v>393.80099999999999</v>
      </c>
      <c r="O479" s="2">
        <f>J479-SUM(Parameters!$K$23:$K$25)</f>
        <v>1383.9750000000001</v>
      </c>
      <c r="P479" s="2" t="str">
        <f t="shared" si="5"/>
        <v>VDD</v>
      </c>
      <c r="U479">
        <v>415.40100000000001</v>
      </c>
      <c r="V479">
        <v>1405.575</v>
      </c>
      <c r="W479" t="s">
        <v>1327</v>
      </c>
      <c r="AE479" s="2"/>
      <c r="AF479" s="2"/>
    </row>
    <row r="480" spans="4:32" x14ac:dyDescent="0.25">
      <c r="D480">
        <f>_xlfn.CEILING.MATH(K8+Parameters!$K$8/2,0.001)</f>
        <v>415.40100000000001</v>
      </c>
      <c r="E480">
        <f>_xlfn.CEILING.MATH(B33+Parameters!$K$9/2,0.001)</f>
        <v>1729.297</v>
      </c>
      <c r="F480" t="s">
        <v>1327</v>
      </c>
      <c r="I480" s="2">
        <v>415.40100000000001</v>
      </c>
      <c r="J480" s="2">
        <v>1359.329</v>
      </c>
      <c r="K480" s="2" t="s">
        <v>1327</v>
      </c>
      <c r="N480" s="2">
        <f>I480-SUM(Parameters!$K$23:$K$25)</f>
        <v>393.80099999999999</v>
      </c>
      <c r="O480" s="2">
        <f>J480-SUM(Parameters!$K$23:$K$25)</f>
        <v>1337.729</v>
      </c>
      <c r="P480" s="2" t="str">
        <f t="shared" si="5"/>
        <v>VDD</v>
      </c>
      <c r="U480">
        <v>415.40100000000001</v>
      </c>
      <c r="V480">
        <v>1359.329</v>
      </c>
      <c r="W480" t="s">
        <v>1327</v>
      </c>
      <c r="AE480" s="2"/>
      <c r="AF480" s="2"/>
    </row>
    <row r="481" spans="4:32" x14ac:dyDescent="0.25">
      <c r="D481">
        <f>_xlfn.CEILING.MATH(K8+Parameters!$K$8/2,0.001)</f>
        <v>415.40100000000001</v>
      </c>
      <c r="E481">
        <f>_xlfn.CEILING.MATH(B35+Parameters!$K$9/2,0.001)</f>
        <v>1683.0509999999999</v>
      </c>
      <c r="F481" t="s">
        <v>1327</v>
      </c>
      <c r="I481" s="2">
        <v>415.40100000000001</v>
      </c>
      <c r="J481" s="2">
        <v>1313.0830000000001</v>
      </c>
      <c r="K481" s="2" t="s">
        <v>1327</v>
      </c>
      <c r="N481" s="2">
        <f>I481-SUM(Parameters!$K$23:$K$25)</f>
        <v>393.80099999999999</v>
      </c>
      <c r="O481" s="2">
        <f>J481-SUM(Parameters!$K$23:$K$25)</f>
        <v>1291.4830000000002</v>
      </c>
      <c r="P481" s="2" t="str">
        <f t="shared" si="5"/>
        <v>VDD</v>
      </c>
      <c r="U481">
        <v>415.40100000000001</v>
      </c>
      <c r="V481">
        <v>1313.0830000000001</v>
      </c>
      <c r="W481" t="s">
        <v>1327</v>
      </c>
      <c r="AE481" s="2"/>
      <c r="AF481" s="2"/>
    </row>
    <row r="482" spans="4:32" x14ac:dyDescent="0.25">
      <c r="D482">
        <f>_xlfn.CEILING.MATH(K8+Parameters!$K$8/2,0.001)</f>
        <v>415.40100000000001</v>
      </c>
      <c r="E482">
        <f>_xlfn.CEILING.MATH(B37+Parameters!$K$9/2,0.001)</f>
        <v>1636.8050000000001</v>
      </c>
      <c r="F482" t="s">
        <v>1327</v>
      </c>
      <c r="I482" s="2">
        <v>415.40100000000001</v>
      </c>
      <c r="J482" s="2">
        <v>1266.837</v>
      </c>
      <c r="K482" s="2" t="s">
        <v>1327</v>
      </c>
      <c r="N482" s="2">
        <f>I482-SUM(Parameters!$K$23:$K$25)</f>
        <v>393.80099999999999</v>
      </c>
      <c r="O482" s="2">
        <f>J482-SUM(Parameters!$K$23:$K$25)</f>
        <v>1245.2370000000001</v>
      </c>
      <c r="P482" s="2" t="str">
        <f t="shared" si="5"/>
        <v>VDD</v>
      </c>
      <c r="U482">
        <v>415.40100000000001</v>
      </c>
      <c r="V482">
        <v>1266.837</v>
      </c>
      <c r="W482" t="s">
        <v>1327</v>
      </c>
      <c r="AE482" s="2"/>
      <c r="AF482" s="2"/>
    </row>
    <row r="483" spans="4:32" x14ac:dyDescent="0.25">
      <c r="D483">
        <f>_xlfn.CEILING.MATH(K8+Parameters!$K$8/2,0.001)</f>
        <v>415.40100000000001</v>
      </c>
      <c r="E483">
        <f>_xlfn.CEILING.MATH(B39+Parameters!$K$9/2,0.001)</f>
        <v>1590.559</v>
      </c>
      <c r="F483" t="s">
        <v>1327</v>
      </c>
      <c r="I483" s="2">
        <v>415.40100000000001</v>
      </c>
      <c r="J483" s="2">
        <v>1220.5909999999999</v>
      </c>
      <c r="K483" s="2" t="s">
        <v>1327</v>
      </c>
      <c r="N483" s="2">
        <f>I483-SUM(Parameters!$K$23:$K$25)</f>
        <v>393.80099999999999</v>
      </c>
      <c r="O483" s="2">
        <f>J483-SUM(Parameters!$K$23:$K$25)</f>
        <v>1198.991</v>
      </c>
      <c r="P483" s="2" t="str">
        <f t="shared" si="5"/>
        <v>VDD</v>
      </c>
      <c r="U483">
        <v>415.40100000000001</v>
      </c>
      <c r="V483">
        <v>1220.5909999999999</v>
      </c>
      <c r="W483" t="s">
        <v>1327</v>
      </c>
      <c r="AE483" s="2"/>
      <c r="AF483" s="2"/>
    </row>
    <row r="484" spans="4:32" x14ac:dyDescent="0.25">
      <c r="D484">
        <f>_xlfn.CEILING.MATH(K8+Parameters!$K$8/2,0.001)</f>
        <v>415.40100000000001</v>
      </c>
      <c r="E484">
        <f>_xlfn.CEILING.MATH(B41+Parameters!$K$9/2,0.001)</f>
        <v>1544.3130000000001</v>
      </c>
      <c r="F484" t="s">
        <v>1327</v>
      </c>
      <c r="I484" s="2">
        <v>415.40100000000001</v>
      </c>
      <c r="J484" s="2">
        <v>1174.345</v>
      </c>
      <c r="K484" s="2" t="s">
        <v>1327</v>
      </c>
      <c r="N484" s="2">
        <f>I484-SUM(Parameters!$K$23:$K$25)</f>
        <v>393.80099999999999</v>
      </c>
      <c r="O484" s="2">
        <f>J484-SUM(Parameters!$K$23:$K$25)</f>
        <v>1152.7450000000001</v>
      </c>
      <c r="P484" s="2" t="str">
        <f t="shared" si="5"/>
        <v>VDD</v>
      </c>
      <c r="U484">
        <v>415.40100000000001</v>
      </c>
      <c r="V484">
        <v>1174.345</v>
      </c>
      <c r="W484" t="s">
        <v>1327</v>
      </c>
      <c r="AE484" s="2"/>
      <c r="AF484" s="2"/>
    </row>
    <row r="485" spans="4:32" x14ac:dyDescent="0.25">
      <c r="D485">
        <f>_xlfn.CEILING.MATH(K8+Parameters!$K$8/2,0.001)</f>
        <v>415.40100000000001</v>
      </c>
      <c r="E485">
        <f>_xlfn.CEILING.MATH(B43+Parameters!$K$9/2,0.001)</f>
        <v>1498.067</v>
      </c>
      <c r="F485" t="s">
        <v>1327</v>
      </c>
      <c r="I485" s="2">
        <v>415.40100000000001</v>
      </c>
      <c r="J485" s="2">
        <v>1128.0989999999999</v>
      </c>
      <c r="K485" s="2" t="s">
        <v>1327</v>
      </c>
      <c r="N485" s="2">
        <f>I485-SUM(Parameters!$K$23:$K$25)</f>
        <v>393.80099999999999</v>
      </c>
      <c r="O485" s="2">
        <f>J485-SUM(Parameters!$K$23:$K$25)</f>
        <v>1106.499</v>
      </c>
      <c r="P485" s="2" t="str">
        <f t="shared" si="5"/>
        <v>VDD</v>
      </c>
      <c r="U485">
        <v>415.40100000000001</v>
      </c>
      <c r="V485">
        <v>1128.0989999999999</v>
      </c>
      <c r="W485" t="s">
        <v>1327</v>
      </c>
      <c r="AE485" s="2"/>
      <c r="AF485" s="2"/>
    </row>
    <row r="486" spans="4:32" x14ac:dyDescent="0.25">
      <c r="D486">
        <f>_xlfn.CEILING.MATH(K8+Parameters!$K$8/2,0.001)</f>
        <v>415.40100000000001</v>
      </c>
      <c r="E486">
        <f>_xlfn.CEILING.MATH(B45+Parameters!$K$9/2,0.001)</f>
        <v>1451.8210000000001</v>
      </c>
      <c r="F486" t="s">
        <v>1327</v>
      </c>
      <c r="I486" s="2">
        <v>415.40100000000001</v>
      </c>
      <c r="J486" s="2">
        <v>1081.8530000000001</v>
      </c>
      <c r="K486" s="2" t="s">
        <v>73</v>
      </c>
      <c r="N486" s="2">
        <f>I486-SUM(Parameters!$K$23:$K$25)</f>
        <v>393.80099999999999</v>
      </c>
      <c r="O486" s="2">
        <f>J486-SUM(Parameters!$K$23:$K$25)</f>
        <v>1060.2530000000002</v>
      </c>
      <c r="P486" s="2" t="str">
        <f t="shared" si="5"/>
        <v>VCCIO</v>
      </c>
      <c r="U486">
        <v>415.40100000000001</v>
      </c>
      <c r="V486">
        <v>1081.8530000000001</v>
      </c>
      <c r="W486" t="s">
        <v>73</v>
      </c>
      <c r="AE486" s="2"/>
      <c r="AF486" s="2"/>
    </row>
    <row r="487" spans="4:32" x14ac:dyDescent="0.25">
      <c r="D487">
        <f>_xlfn.CEILING.MATH(K8+Parameters!$K$8/2,0.001)</f>
        <v>415.40100000000001</v>
      </c>
      <c r="E487">
        <f>_xlfn.CEILING.MATH(B47+Parameters!$K$9/2,0.001)</f>
        <v>1405.575</v>
      </c>
      <c r="F487" t="s">
        <v>1327</v>
      </c>
      <c r="I487" s="2">
        <v>415.40100000000001</v>
      </c>
      <c r="J487" s="2">
        <v>1035.607</v>
      </c>
      <c r="K487" s="2" t="s">
        <v>75</v>
      </c>
      <c r="N487" s="2">
        <f>I487-SUM(Parameters!$K$23:$K$25)</f>
        <v>393.80099999999999</v>
      </c>
      <c r="O487" s="2">
        <f>J487-SUM(Parameters!$K$23:$K$25)</f>
        <v>1014.0069999999999</v>
      </c>
      <c r="P487" s="2" t="str">
        <f t="shared" si="5"/>
        <v>BP_RXCKSB[7]</v>
      </c>
      <c r="U487">
        <v>415.40100000000001</v>
      </c>
      <c r="V487">
        <v>1035.607</v>
      </c>
      <c r="W487" t="s">
        <v>75</v>
      </c>
      <c r="AE487" s="2"/>
      <c r="AF487" s="2"/>
    </row>
    <row r="488" spans="4:32" x14ac:dyDescent="0.25">
      <c r="D488">
        <f>_xlfn.CEILING.MATH(K8+Parameters!$K$8/2,0.001)</f>
        <v>415.40100000000001</v>
      </c>
      <c r="E488">
        <f>_xlfn.CEILING.MATH(B49+Parameters!$K$9/2,0.001)</f>
        <v>1359.329</v>
      </c>
      <c r="F488" t="s">
        <v>1327</v>
      </c>
      <c r="I488" s="2">
        <v>415.40100000000001</v>
      </c>
      <c r="J488" s="2">
        <v>989.36099999999999</v>
      </c>
      <c r="K488" s="2" t="s">
        <v>139</v>
      </c>
      <c r="N488" s="2">
        <f>I488-SUM(Parameters!$K$23:$K$25)</f>
        <v>393.80099999999999</v>
      </c>
      <c r="O488" s="2">
        <f>J488-SUM(Parameters!$K$23:$K$25)</f>
        <v>967.76099999999997</v>
      </c>
      <c r="P488" s="2" t="str">
        <f t="shared" si="5"/>
        <v>BP_RXDATA[483]</v>
      </c>
      <c r="U488">
        <v>415.40100000000001</v>
      </c>
      <c r="V488">
        <v>989.36099999999999</v>
      </c>
      <c r="W488" t="s">
        <v>139</v>
      </c>
      <c r="AE488" s="2"/>
      <c r="AF488" s="2"/>
    </row>
    <row r="489" spans="4:32" x14ac:dyDescent="0.25">
      <c r="D489">
        <f>_xlfn.CEILING.MATH(K8+Parameters!$K$8/2,0.001)</f>
        <v>415.40100000000001</v>
      </c>
      <c r="E489">
        <f>_xlfn.CEILING.MATH(B51+Parameters!$K$9/2,0.001)</f>
        <v>1313.0830000000001</v>
      </c>
      <c r="F489" t="s">
        <v>1327</v>
      </c>
      <c r="I489" s="2">
        <v>415.40100000000001</v>
      </c>
      <c r="J489" s="2">
        <v>943.11500000000001</v>
      </c>
      <c r="K489" s="2" t="s">
        <v>219</v>
      </c>
      <c r="N489" s="2">
        <f>I489-SUM(Parameters!$K$23:$K$25)</f>
        <v>393.80099999999999</v>
      </c>
      <c r="O489" s="2">
        <f>J489-SUM(Parameters!$K$23:$K$25)</f>
        <v>921.51499999999999</v>
      </c>
      <c r="P489" s="2" t="str">
        <f t="shared" si="5"/>
        <v>BP_RXDATA[484]</v>
      </c>
      <c r="U489">
        <v>415.40100000000001</v>
      </c>
      <c r="V489">
        <v>943.11500000000001</v>
      </c>
      <c r="W489" t="s">
        <v>219</v>
      </c>
      <c r="AE489" s="2"/>
      <c r="AF489" s="2"/>
    </row>
    <row r="490" spans="4:32" x14ac:dyDescent="0.25">
      <c r="D490">
        <f>_xlfn.CEILING.MATH(K8+Parameters!$K$8/2,0.001)</f>
        <v>415.40100000000001</v>
      </c>
      <c r="E490">
        <f>_xlfn.CEILING.MATH(B53+Parameters!$K$9/2,0.001)</f>
        <v>1266.837</v>
      </c>
      <c r="F490" t="s">
        <v>1327</v>
      </c>
      <c r="I490" s="2">
        <v>415.40100000000001</v>
      </c>
      <c r="J490" s="2">
        <v>896.86900000000003</v>
      </c>
      <c r="K490" s="2" t="s">
        <v>72</v>
      </c>
      <c r="N490" s="2">
        <f>I490-SUM(Parameters!$K$23:$K$25)</f>
        <v>393.80099999999999</v>
      </c>
      <c r="O490" s="2">
        <f>J490-SUM(Parameters!$K$23:$K$25)</f>
        <v>875.26900000000001</v>
      </c>
      <c r="P490" s="2" t="str">
        <f t="shared" si="5"/>
        <v>VSS</v>
      </c>
      <c r="U490">
        <v>415.40100000000001</v>
      </c>
      <c r="V490">
        <v>896.86900000000003</v>
      </c>
      <c r="W490" t="s">
        <v>72</v>
      </c>
      <c r="AE490" s="2"/>
      <c r="AF490" s="2"/>
    </row>
    <row r="491" spans="4:32" x14ac:dyDescent="0.25">
      <c r="D491">
        <f>_xlfn.CEILING.MATH(K8+Parameters!$K$8/2,0.001)</f>
        <v>415.40100000000001</v>
      </c>
      <c r="E491">
        <f>_xlfn.CEILING.MATH(B55+Parameters!$K$9/2,0.001)</f>
        <v>1220.5910000000001</v>
      </c>
      <c r="F491" t="s">
        <v>1327</v>
      </c>
      <c r="I491" s="2">
        <v>415.40100000000001</v>
      </c>
      <c r="J491" s="2">
        <v>850.62300000000005</v>
      </c>
      <c r="K491" s="2" t="s">
        <v>331</v>
      </c>
      <c r="N491" s="2">
        <f>I491-SUM(Parameters!$K$23:$K$25)</f>
        <v>393.80099999999999</v>
      </c>
      <c r="O491" s="2">
        <f>J491-SUM(Parameters!$K$23:$K$25)</f>
        <v>829.02300000000002</v>
      </c>
      <c r="P491" s="2" t="str">
        <f t="shared" si="5"/>
        <v>BP_RXDATA[485]</v>
      </c>
      <c r="U491">
        <v>415.40100000000001</v>
      </c>
      <c r="V491">
        <v>850.62300000000005</v>
      </c>
      <c r="W491" t="s">
        <v>331</v>
      </c>
      <c r="AE491" s="2"/>
      <c r="AF491" s="2"/>
    </row>
    <row r="492" spans="4:32" x14ac:dyDescent="0.25">
      <c r="D492">
        <f>_xlfn.CEILING.MATH(K8+Parameters!$K$8/2,0.001)</f>
        <v>415.40100000000001</v>
      </c>
      <c r="E492">
        <f>_xlfn.CEILING.MATH(B57+Parameters!$K$9/2,0.001)</f>
        <v>1174.345</v>
      </c>
      <c r="F492" t="s">
        <v>1327</v>
      </c>
      <c r="I492" s="2">
        <v>415.40100000000001</v>
      </c>
      <c r="J492" s="2">
        <v>804.37699999999995</v>
      </c>
      <c r="K492" s="2" t="s">
        <v>411</v>
      </c>
      <c r="N492" s="2">
        <f>I492-SUM(Parameters!$K$23:$K$25)</f>
        <v>393.80099999999999</v>
      </c>
      <c r="O492" s="2">
        <f>J492-SUM(Parameters!$K$23:$K$25)</f>
        <v>782.77699999999993</v>
      </c>
      <c r="P492" s="2" t="str">
        <f t="shared" si="5"/>
        <v>BP_RXDATA[486]</v>
      </c>
      <c r="U492">
        <v>415.40100000000001</v>
      </c>
      <c r="V492">
        <v>804.37700000000007</v>
      </c>
      <c r="W492" t="s">
        <v>411</v>
      </c>
      <c r="AE492" s="2"/>
      <c r="AF492" s="2"/>
    </row>
    <row r="493" spans="4:32" x14ac:dyDescent="0.25">
      <c r="D493">
        <f>_xlfn.CEILING.MATH(K8+Parameters!$K$8/2,0.001)</f>
        <v>415.40100000000001</v>
      </c>
      <c r="E493">
        <f>_xlfn.CEILING.MATH(B59+Parameters!$K$9/2,0.001)</f>
        <v>1128.0989999999999</v>
      </c>
      <c r="F493" t="s">
        <v>1327</v>
      </c>
      <c r="I493" s="2">
        <v>415.40100000000001</v>
      </c>
      <c r="J493" s="2">
        <v>758.13099999999997</v>
      </c>
      <c r="K493" s="2" t="s">
        <v>467</v>
      </c>
      <c r="N493" s="2">
        <f>I493-SUM(Parameters!$K$23:$K$25)</f>
        <v>393.80099999999999</v>
      </c>
      <c r="O493" s="2">
        <f>J493-SUM(Parameters!$K$23:$K$25)</f>
        <v>736.53099999999995</v>
      </c>
      <c r="P493" s="2" t="str">
        <f t="shared" si="5"/>
        <v>BP_RXDATA[487]</v>
      </c>
      <c r="U493">
        <v>415.40100000000001</v>
      </c>
      <c r="V493">
        <v>758.13099999999997</v>
      </c>
      <c r="W493" t="s">
        <v>467</v>
      </c>
      <c r="AE493" s="2"/>
      <c r="AF493" s="2"/>
    </row>
    <row r="494" spans="4:32" x14ac:dyDescent="0.25">
      <c r="D494">
        <f>_xlfn.CEILING.MATH(K8+Parameters!$K$8/2,0.001)</f>
        <v>415.40100000000001</v>
      </c>
      <c r="E494">
        <f>_xlfn.CEILING.MATH(B61+Parameters!$K$9/2,0.001)</f>
        <v>1081.8530000000001</v>
      </c>
      <c r="F494" t="s">
        <v>73</v>
      </c>
      <c r="I494" s="2">
        <v>415.40100000000001</v>
      </c>
      <c r="J494" s="2">
        <v>711.88499999999999</v>
      </c>
      <c r="K494" s="2" t="s">
        <v>72</v>
      </c>
      <c r="N494" s="2">
        <f>I494-SUM(Parameters!$K$23:$K$25)</f>
        <v>393.80099999999999</v>
      </c>
      <c r="O494" s="2">
        <f>J494-SUM(Parameters!$K$23:$K$25)</f>
        <v>690.28499999999997</v>
      </c>
      <c r="P494" s="2" t="str">
        <f t="shared" si="5"/>
        <v>VSS</v>
      </c>
      <c r="U494">
        <v>415.40100000000001</v>
      </c>
      <c r="V494">
        <v>711.88499999999999</v>
      </c>
      <c r="W494" t="s">
        <v>72</v>
      </c>
      <c r="AE494" s="2"/>
      <c r="AF494" s="2"/>
    </row>
    <row r="495" spans="4:32" x14ac:dyDescent="0.25">
      <c r="D495">
        <f>_xlfn.CEILING.MATH(K8+Parameters!$K$8/2,0.001)</f>
        <v>415.40100000000001</v>
      </c>
      <c r="E495">
        <f>_xlfn.CEILING.MATH(B63+Parameters!$K$9/2,0.001)</f>
        <v>1035.607</v>
      </c>
      <c r="F495" t="s">
        <v>75</v>
      </c>
      <c r="I495" s="2">
        <v>415.40100000000001</v>
      </c>
      <c r="J495" s="2">
        <v>665.63900000000001</v>
      </c>
      <c r="K495" s="2" t="s">
        <v>603</v>
      </c>
      <c r="N495" s="2">
        <f>I495-SUM(Parameters!$K$23:$K$25)</f>
        <v>393.80099999999999</v>
      </c>
      <c r="O495" s="2">
        <f>J495-SUM(Parameters!$K$23:$K$25)</f>
        <v>644.03899999999999</v>
      </c>
      <c r="P495" s="2" t="str">
        <f t="shared" si="5"/>
        <v>BP_RXDATA[488]</v>
      </c>
      <c r="U495">
        <v>415.40100000000001</v>
      </c>
      <c r="V495">
        <v>665.63900000000001</v>
      </c>
      <c r="W495" t="s">
        <v>603</v>
      </c>
      <c r="AE495" s="2"/>
      <c r="AF495" s="2"/>
    </row>
    <row r="496" spans="4:32" x14ac:dyDescent="0.25">
      <c r="D496">
        <f>_xlfn.CEILING.MATH(K8+Parameters!$K$8/2,0.001)</f>
        <v>415.40100000000001</v>
      </c>
      <c r="E496">
        <f>_xlfn.CEILING.MATH(B65+Parameters!$K$9/2,0.001)</f>
        <v>989.36099999999999</v>
      </c>
      <c r="F496" t="s">
        <v>139</v>
      </c>
      <c r="I496" s="2">
        <v>415.40100000000001</v>
      </c>
      <c r="J496" s="2">
        <v>619.39300000000003</v>
      </c>
      <c r="K496" s="2" t="s">
        <v>675</v>
      </c>
      <c r="N496" s="2">
        <f>I496-SUM(Parameters!$K$23:$K$25)</f>
        <v>393.80099999999999</v>
      </c>
      <c r="O496" s="2">
        <f>J496-SUM(Parameters!$K$23:$K$25)</f>
        <v>597.79300000000001</v>
      </c>
      <c r="P496" s="2" t="str">
        <f t="shared" si="5"/>
        <v>BP_RXDATA[489]</v>
      </c>
      <c r="U496">
        <v>415.40100000000001</v>
      </c>
      <c r="V496">
        <v>619.39300000000003</v>
      </c>
      <c r="W496" t="s">
        <v>675</v>
      </c>
      <c r="AE496" s="2"/>
      <c r="AF496" s="2"/>
    </row>
    <row r="497" spans="4:32" x14ac:dyDescent="0.25">
      <c r="D497">
        <f>_xlfn.CEILING.MATH(K8+Parameters!$K$8/2,0.001)</f>
        <v>415.40100000000001</v>
      </c>
      <c r="E497">
        <f>_xlfn.CEILING.MATH(B67+Parameters!$K$9/2,0.001)</f>
        <v>943.11500000000001</v>
      </c>
      <c r="F497" t="s">
        <v>219</v>
      </c>
      <c r="I497" s="2">
        <v>415.40100000000001</v>
      </c>
      <c r="J497" s="2">
        <v>573.14700000000005</v>
      </c>
      <c r="K497" s="2" t="s">
        <v>73</v>
      </c>
      <c r="N497" s="2">
        <f>I497-SUM(Parameters!$K$23:$K$25)</f>
        <v>393.80099999999999</v>
      </c>
      <c r="O497" s="2">
        <f>J497-SUM(Parameters!$K$23:$K$25)</f>
        <v>551.54700000000003</v>
      </c>
      <c r="P497" s="2" t="str">
        <f t="shared" ref="P497:P560" si="6">K497</f>
        <v>VCCIO</v>
      </c>
      <c r="U497">
        <v>415.40100000000001</v>
      </c>
      <c r="V497">
        <v>573.14700000000005</v>
      </c>
      <c r="W497" t="s">
        <v>73</v>
      </c>
      <c r="AE497" s="2"/>
      <c r="AF497" s="2"/>
    </row>
    <row r="498" spans="4:32" x14ac:dyDescent="0.25">
      <c r="D498">
        <f>_xlfn.CEILING.MATH(K8+Parameters!$K$8/2,0.001)</f>
        <v>415.40100000000001</v>
      </c>
      <c r="E498">
        <f>_xlfn.CEILING.MATH(B69+Parameters!$K$9/2,0.001)</f>
        <v>896.86900000000003</v>
      </c>
      <c r="F498" t="s">
        <v>72</v>
      </c>
      <c r="I498" s="2">
        <v>415.40100000000001</v>
      </c>
      <c r="J498" s="2">
        <v>526.90099999999995</v>
      </c>
      <c r="K498" s="2" t="s">
        <v>755</v>
      </c>
      <c r="N498" s="2">
        <f>I498-SUM(Parameters!$K$23:$K$25)</f>
        <v>393.80099999999999</v>
      </c>
      <c r="O498" s="2">
        <f>J498-SUM(Parameters!$K$23:$K$25)</f>
        <v>505.30099999999993</v>
      </c>
      <c r="P498" s="2" t="str">
        <f t="shared" si="6"/>
        <v>BP_TXDATA[470]</v>
      </c>
      <c r="U498">
        <v>415.40100000000001</v>
      </c>
      <c r="V498">
        <v>526.90100000000007</v>
      </c>
      <c r="W498" t="s">
        <v>755</v>
      </c>
      <c r="AE498" s="2"/>
      <c r="AF498" s="2"/>
    </row>
    <row r="499" spans="4:32" x14ac:dyDescent="0.25">
      <c r="D499">
        <f>_xlfn.CEILING.MATH(K8+Parameters!$K$8/2,0.001)</f>
        <v>415.40100000000001</v>
      </c>
      <c r="E499">
        <f>_xlfn.CEILING.MATH(B71+Parameters!$K$9/2,0.001)</f>
        <v>850.62300000000005</v>
      </c>
      <c r="F499" t="s">
        <v>331</v>
      </c>
      <c r="I499" s="2">
        <v>415.40100000000001</v>
      </c>
      <c r="J499" s="2">
        <v>480.65499999999997</v>
      </c>
      <c r="K499" s="2" t="s">
        <v>819</v>
      </c>
      <c r="N499" s="2">
        <f>I499-SUM(Parameters!$K$23:$K$25)</f>
        <v>393.80099999999999</v>
      </c>
      <c r="O499" s="2">
        <f>J499-SUM(Parameters!$K$23:$K$25)</f>
        <v>459.05499999999995</v>
      </c>
      <c r="P499" s="2" t="str">
        <f t="shared" si="6"/>
        <v>BP_TXDATA[471]</v>
      </c>
      <c r="U499">
        <v>415.40100000000001</v>
      </c>
      <c r="V499">
        <v>480.65499999999997</v>
      </c>
      <c r="W499" t="s">
        <v>819</v>
      </c>
      <c r="AE499" s="2"/>
      <c r="AF499" s="2"/>
    </row>
    <row r="500" spans="4:32" x14ac:dyDescent="0.25">
      <c r="D500">
        <f>_xlfn.CEILING.MATH(K8+Parameters!$K$8/2,0.001)</f>
        <v>415.40100000000001</v>
      </c>
      <c r="E500">
        <f>_xlfn.CEILING.MATH(B73+Parameters!$K$9/2,0.001)</f>
        <v>804.37700000000007</v>
      </c>
      <c r="F500" t="s">
        <v>411</v>
      </c>
      <c r="I500" s="2">
        <v>415.40100000000001</v>
      </c>
      <c r="J500" s="2">
        <v>434.40899999999999</v>
      </c>
      <c r="K500" s="2" t="s">
        <v>72</v>
      </c>
      <c r="N500" s="2">
        <f>I500-SUM(Parameters!$K$23:$K$25)</f>
        <v>393.80099999999999</v>
      </c>
      <c r="O500" s="2">
        <f>J500-SUM(Parameters!$K$23:$K$25)</f>
        <v>412.80899999999997</v>
      </c>
      <c r="P500" s="2" t="str">
        <f t="shared" si="6"/>
        <v>VSS</v>
      </c>
      <c r="U500">
        <v>415.40100000000001</v>
      </c>
      <c r="V500">
        <v>434.40899999999999</v>
      </c>
      <c r="W500" t="s">
        <v>72</v>
      </c>
      <c r="AE500" s="2"/>
      <c r="AF500" s="2"/>
    </row>
    <row r="501" spans="4:32" x14ac:dyDescent="0.25">
      <c r="D501">
        <f>_xlfn.CEILING.MATH(K8+Parameters!$K$8/2,0.001)</f>
        <v>415.40100000000001</v>
      </c>
      <c r="E501">
        <f>_xlfn.CEILING.MATH(B75+Parameters!$K$9/2,0.001)</f>
        <v>758.13099999999997</v>
      </c>
      <c r="F501" t="s">
        <v>467</v>
      </c>
      <c r="I501" s="2">
        <v>415.40100000000001</v>
      </c>
      <c r="J501" s="2">
        <v>388.16300000000001</v>
      </c>
      <c r="K501" s="2" t="s">
        <v>955</v>
      </c>
      <c r="N501" s="2">
        <f>I501-SUM(Parameters!$K$23:$K$25)</f>
        <v>393.80099999999999</v>
      </c>
      <c r="O501" s="2">
        <f>J501-SUM(Parameters!$K$23:$K$25)</f>
        <v>366.56299999999999</v>
      </c>
      <c r="P501" s="2" t="str">
        <f t="shared" si="6"/>
        <v>BP_TXDATA[472]</v>
      </c>
      <c r="U501">
        <v>415.40100000000001</v>
      </c>
      <c r="V501">
        <v>388.16300000000001</v>
      </c>
      <c r="W501" t="s">
        <v>955</v>
      </c>
      <c r="AE501" s="2"/>
      <c r="AF501" s="2"/>
    </row>
    <row r="502" spans="4:32" x14ac:dyDescent="0.25">
      <c r="D502">
        <f>_xlfn.CEILING.MATH(K8+Parameters!$K$8/2,0.001)</f>
        <v>415.40100000000001</v>
      </c>
      <c r="E502">
        <f>_xlfn.CEILING.MATH(B77+Parameters!$K$9/2,0.001)</f>
        <v>711.88499999999999</v>
      </c>
      <c r="F502" t="s">
        <v>72</v>
      </c>
      <c r="I502" s="2">
        <v>415.40100000000001</v>
      </c>
      <c r="J502" s="2">
        <v>341.91699999999997</v>
      </c>
      <c r="K502" s="2" t="s">
        <v>1019</v>
      </c>
      <c r="N502" s="2">
        <f>I502-SUM(Parameters!$K$23:$K$25)</f>
        <v>393.80099999999999</v>
      </c>
      <c r="O502" s="2">
        <f>J502-SUM(Parameters!$K$23:$K$25)</f>
        <v>320.31699999999995</v>
      </c>
      <c r="P502" s="2" t="str">
        <f t="shared" si="6"/>
        <v>BP_TXDATA[473]</v>
      </c>
      <c r="U502">
        <v>415.40100000000001</v>
      </c>
      <c r="V502">
        <v>341.91699999999997</v>
      </c>
      <c r="W502" t="s">
        <v>1019</v>
      </c>
      <c r="AE502" s="2"/>
      <c r="AF502" s="2"/>
    </row>
    <row r="503" spans="4:32" x14ac:dyDescent="0.25">
      <c r="D503">
        <f>_xlfn.CEILING.MATH(K8+Parameters!$K$8/2,0.001)</f>
        <v>415.40100000000001</v>
      </c>
      <c r="E503">
        <f>_xlfn.CEILING.MATH(B79+Parameters!$K$9/2,0.001)</f>
        <v>665.63900000000001</v>
      </c>
      <c r="F503" t="s">
        <v>603</v>
      </c>
      <c r="I503" s="2">
        <v>415.40100000000001</v>
      </c>
      <c r="J503" s="2">
        <v>295.67099999999999</v>
      </c>
      <c r="K503" s="2" t="s">
        <v>1051</v>
      </c>
      <c r="N503" s="2">
        <f>I503-SUM(Parameters!$K$23:$K$25)</f>
        <v>393.80099999999999</v>
      </c>
      <c r="O503" s="2">
        <f>J503-SUM(Parameters!$K$23:$K$25)</f>
        <v>274.07099999999997</v>
      </c>
      <c r="P503" s="2" t="str">
        <f t="shared" si="6"/>
        <v>BP_TXDATA[474]</v>
      </c>
      <c r="U503">
        <v>415.40100000000001</v>
      </c>
      <c r="V503">
        <v>295.67099999999999</v>
      </c>
      <c r="W503" t="s">
        <v>1051</v>
      </c>
      <c r="AE503" s="2"/>
      <c r="AF503" s="2"/>
    </row>
    <row r="504" spans="4:32" x14ac:dyDescent="0.25">
      <c r="D504">
        <f>_xlfn.CEILING.MATH(K8+Parameters!$K$8/2,0.001)</f>
        <v>415.40100000000001</v>
      </c>
      <c r="E504">
        <f>_xlfn.CEILING.MATH(B81+Parameters!$K$9/2,0.001)</f>
        <v>619.39300000000003</v>
      </c>
      <c r="F504" t="s">
        <v>675</v>
      </c>
      <c r="I504" s="2">
        <v>415.40100000000001</v>
      </c>
      <c r="J504" s="2">
        <v>249.42500000000001</v>
      </c>
      <c r="K504" s="2" t="s">
        <v>1131</v>
      </c>
      <c r="N504" s="2">
        <f>I504-SUM(Parameters!$K$23:$K$25)</f>
        <v>393.80099999999999</v>
      </c>
      <c r="O504" s="2">
        <f>J504-SUM(Parameters!$K$23:$K$25)</f>
        <v>227.82500000000002</v>
      </c>
      <c r="P504" s="2" t="str">
        <f t="shared" si="6"/>
        <v>BP_TXDATA[475]</v>
      </c>
      <c r="U504">
        <v>415.40100000000001</v>
      </c>
      <c r="V504">
        <v>249.42500000000001</v>
      </c>
      <c r="W504" t="s">
        <v>1131</v>
      </c>
      <c r="AE504" s="2"/>
      <c r="AF504" s="2"/>
    </row>
    <row r="505" spans="4:32" x14ac:dyDescent="0.25">
      <c r="D505">
        <f>_xlfn.CEILING.MATH(K8+Parameters!$K$8/2,0.001)</f>
        <v>415.40100000000001</v>
      </c>
      <c r="E505">
        <f>_xlfn.CEILING.MATH(B83+Parameters!$K$9/2,0.001)</f>
        <v>573.14700000000005</v>
      </c>
      <c r="F505" t="s">
        <v>73</v>
      </c>
      <c r="I505" s="2">
        <v>415.40100000000001</v>
      </c>
      <c r="J505" s="2">
        <v>203.179</v>
      </c>
      <c r="K505" s="2" t="s">
        <v>72</v>
      </c>
      <c r="N505" s="2">
        <f>I505-SUM(Parameters!$K$23:$K$25)</f>
        <v>393.80099999999999</v>
      </c>
      <c r="O505" s="2">
        <f>J505-SUM(Parameters!$K$23:$K$25)</f>
        <v>181.57900000000001</v>
      </c>
      <c r="P505" s="2" t="str">
        <f t="shared" si="6"/>
        <v>VSS</v>
      </c>
      <c r="U505">
        <v>415.40100000000001</v>
      </c>
      <c r="V505">
        <v>203.179</v>
      </c>
      <c r="W505" t="s">
        <v>72</v>
      </c>
      <c r="AE505" s="2"/>
      <c r="AF505" s="2"/>
    </row>
    <row r="506" spans="4:32" x14ac:dyDescent="0.25">
      <c r="D506">
        <f>_xlfn.CEILING.MATH(K8+Parameters!$K$8/2,0.001)</f>
        <v>415.40100000000001</v>
      </c>
      <c r="E506">
        <f>_xlfn.CEILING.MATH(B85+Parameters!$K$9/2,0.001)</f>
        <v>526.90100000000007</v>
      </c>
      <c r="F506" t="s">
        <v>755</v>
      </c>
      <c r="I506" s="2">
        <v>415.40100000000001</v>
      </c>
      <c r="J506" s="2">
        <v>156.93299999999999</v>
      </c>
      <c r="K506" s="2" t="s">
        <v>1244</v>
      </c>
      <c r="N506" s="2">
        <f>I506-SUM(Parameters!$K$23:$K$25)</f>
        <v>393.80099999999999</v>
      </c>
      <c r="O506" s="2">
        <f>J506-SUM(Parameters!$K$23:$K$25)</f>
        <v>135.333</v>
      </c>
      <c r="P506" s="2" t="str">
        <f t="shared" si="6"/>
        <v>BP_TXDATA[476]</v>
      </c>
      <c r="U506">
        <v>415.40100000000001</v>
      </c>
      <c r="V506">
        <v>156.93299999999999</v>
      </c>
      <c r="W506" t="s">
        <v>1244</v>
      </c>
      <c r="AE506" s="2"/>
      <c r="AF506" s="2"/>
    </row>
    <row r="507" spans="4:32" x14ac:dyDescent="0.25">
      <c r="D507">
        <f>_xlfn.CEILING.MATH(K8+Parameters!$K$8/2,0.001)</f>
        <v>415.40100000000001</v>
      </c>
      <c r="E507">
        <f>_xlfn.CEILING.MATH(B87+Parameters!$K$9/2,0.001)</f>
        <v>480.65500000000003</v>
      </c>
      <c r="F507" t="s">
        <v>819</v>
      </c>
      <c r="I507" s="2">
        <v>415.40100000000001</v>
      </c>
      <c r="J507" s="2">
        <v>110.687</v>
      </c>
      <c r="K507" s="2" t="s">
        <v>73</v>
      </c>
      <c r="N507" s="2">
        <f>I507-SUM(Parameters!$K$23:$K$25)</f>
        <v>393.80099999999999</v>
      </c>
      <c r="O507" s="2">
        <f>J507-SUM(Parameters!$K$23:$K$25)</f>
        <v>89.086999999999989</v>
      </c>
      <c r="P507" s="2" t="str">
        <f t="shared" si="6"/>
        <v>VCCIO</v>
      </c>
      <c r="U507">
        <v>415.40100000000001</v>
      </c>
      <c r="V507">
        <v>110.687</v>
      </c>
      <c r="W507" t="s">
        <v>73</v>
      </c>
      <c r="AE507" s="2"/>
      <c r="AF507" s="2"/>
    </row>
    <row r="508" spans="4:32" x14ac:dyDescent="0.25">
      <c r="D508">
        <f>_xlfn.CEILING.MATH(K8+Parameters!$K$8/2,0.001)</f>
        <v>415.40100000000001</v>
      </c>
      <c r="E508">
        <f>_xlfn.CEILING.MATH(B89+Parameters!$K$9/2,0.001)</f>
        <v>434.40899999999999</v>
      </c>
      <c r="F508" t="s">
        <v>72</v>
      </c>
      <c r="I508" s="2">
        <v>455.07499999999999</v>
      </c>
      <c r="J508" s="2">
        <v>2214.88</v>
      </c>
      <c r="K508" s="2" t="s">
        <v>1327</v>
      </c>
      <c r="N508" s="2">
        <f>I508-SUM(Parameters!$K$23:$K$25)</f>
        <v>433.47499999999997</v>
      </c>
      <c r="O508" s="2">
        <f>J508-SUM(Parameters!$K$23:$K$25)</f>
        <v>2193.2800000000002</v>
      </c>
      <c r="P508" s="2" t="str">
        <f t="shared" si="6"/>
        <v>VDD</v>
      </c>
      <c r="U508">
        <v>455.07499999999999</v>
      </c>
      <c r="V508">
        <v>2214.88</v>
      </c>
      <c r="W508" t="s">
        <v>1327</v>
      </c>
      <c r="AE508" s="2"/>
      <c r="AF508" s="2"/>
    </row>
    <row r="509" spans="4:32" x14ac:dyDescent="0.25">
      <c r="D509">
        <f>_xlfn.CEILING.MATH(K8+Parameters!$K$8/2,0.001)</f>
        <v>415.40100000000001</v>
      </c>
      <c r="E509">
        <f>_xlfn.CEILING.MATH(B91+Parameters!$K$9/2,0.001)</f>
        <v>388.16300000000001</v>
      </c>
      <c r="F509" t="s">
        <v>955</v>
      </c>
      <c r="I509" s="2">
        <v>455.07499999999999</v>
      </c>
      <c r="J509" s="2">
        <v>2168.634</v>
      </c>
      <c r="K509" s="2" t="s">
        <v>1327</v>
      </c>
      <c r="N509" s="2">
        <f>I509-SUM(Parameters!$K$23:$K$25)</f>
        <v>433.47499999999997</v>
      </c>
      <c r="O509" s="2">
        <f>J509-SUM(Parameters!$K$23:$K$25)</f>
        <v>2147.0340000000001</v>
      </c>
      <c r="P509" s="2" t="str">
        <f t="shared" si="6"/>
        <v>VDD</v>
      </c>
      <c r="U509">
        <v>455.07499999999999</v>
      </c>
      <c r="V509">
        <v>2168.634</v>
      </c>
      <c r="W509" t="s">
        <v>1327</v>
      </c>
      <c r="AE509" s="2"/>
      <c r="AF509" s="2"/>
    </row>
    <row r="510" spans="4:32" x14ac:dyDescent="0.25">
      <c r="D510">
        <f>_xlfn.CEILING.MATH(K8+Parameters!$K$8/2,0.001)</f>
        <v>415.40100000000001</v>
      </c>
      <c r="E510">
        <f>_xlfn.CEILING.MATH(B93+Parameters!$K$9/2,0.001)</f>
        <v>341.91700000000003</v>
      </c>
      <c r="F510" t="s">
        <v>1019</v>
      </c>
      <c r="I510" s="2">
        <v>455.07499999999999</v>
      </c>
      <c r="J510" s="2">
        <v>2122.3879999999999</v>
      </c>
      <c r="K510" s="2" t="s">
        <v>1327</v>
      </c>
      <c r="N510" s="2">
        <f>I510-SUM(Parameters!$K$23:$K$25)</f>
        <v>433.47499999999997</v>
      </c>
      <c r="O510" s="2">
        <f>J510-SUM(Parameters!$K$23:$K$25)</f>
        <v>2100.788</v>
      </c>
      <c r="P510" s="2" t="str">
        <f t="shared" si="6"/>
        <v>VDD</v>
      </c>
      <c r="U510">
        <v>455.07499999999999</v>
      </c>
      <c r="V510">
        <v>2122.3879999999999</v>
      </c>
      <c r="W510" t="s">
        <v>1327</v>
      </c>
      <c r="AE510" s="2"/>
      <c r="AF510" s="2"/>
    </row>
    <row r="511" spans="4:32" x14ac:dyDescent="0.25">
      <c r="D511">
        <f>_xlfn.CEILING.MATH(K8+Parameters!$K$8/2,0.001)</f>
        <v>415.40100000000001</v>
      </c>
      <c r="E511">
        <f>_xlfn.CEILING.MATH(B95+Parameters!$K$9/2,0.001)</f>
        <v>295.67099999999999</v>
      </c>
      <c r="F511" t="s">
        <v>1051</v>
      </c>
      <c r="I511" s="2">
        <v>455.07499999999999</v>
      </c>
      <c r="J511" s="2">
        <v>2076.1419999999998</v>
      </c>
      <c r="K511" s="2" t="s">
        <v>1327</v>
      </c>
      <c r="N511" s="2">
        <f>I511-SUM(Parameters!$K$23:$K$25)</f>
        <v>433.47499999999997</v>
      </c>
      <c r="O511" s="2">
        <f>J511-SUM(Parameters!$K$23:$K$25)</f>
        <v>2054.5419999999999</v>
      </c>
      <c r="P511" s="2" t="str">
        <f t="shared" si="6"/>
        <v>VDD</v>
      </c>
      <c r="U511">
        <v>455.07499999999999</v>
      </c>
      <c r="V511">
        <v>2076.1419999999998</v>
      </c>
      <c r="W511" t="s">
        <v>1327</v>
      </c>
      <c r="AE511" s="2"/>
      <c r="AF511" s="2"/>
    </row>
    <row r="512" spans="4:32" x14ac:dyDescent="0.25">
      <c r="D512">
        <f>_xlfn.CEILING.MATH(K8+Parameters!$K$8/2,0.001)</f>
        <v>415.40100000000001</v>
      </c>
      <c r="E512">
        <f>_xlfn.CEILING.MATH(B97+Parameters!$K$9/2,0.001)</f>
        <v>249.42500000000001</v>
      </c>
      <c r="F512" t="s">
        <v>1131</v>
      </c>
      <c r="I512" s="2">
        <v>455.07499999999999</v>
      </c>
      <c r="J512" s="2">
        <v>2029.896</v>
      </c>
      <c r="K512" s="2" t="s">
        <v>72</v>
      </c>
      <c r="N512" s="2">
        <f>I512-SUM(Parameters!$K$23:$K$25)</f>
        <v>433.47499999999997</v>
      </c>
      <c r="O512" s="2">
        <f>J512-SUM(Parameters!$K$23:$K$25)</f>
        <v>2008.296</v>
      </c>
      <c r="P512" s="2" t="str">
        <f t="shared" si="6"/>
        <v>VSS</v>
      </c>
      <c r="U512">
        <v>455.07499999999999</v>
      </c>
      <c r="V512">
        <v>2029.896</v>
      </c>
      <c r="W512" t="s">
        <v>72</v>
      </c>
      <c r="AE512" s="2"/>
      <c r="AF512" s="2"/>
    </row>
    <row r="513" spans="4:32" x14ac:dyDescent="0.25">
      <c r="D513">
        <f>_xlfn.CEILING.MATH(K8+Parameters!$K$8/2,0.001)</f>
        <v>415.40100000000001</v>
      </c>
      <c r="E513">
        <f>_xlfn.CEILING.MATH(B99+Parameters!$K$9/2,0.001)</f>
        <v>203.179</v>
      </c>
      <c r="F513" t="s">
        <v>72</v>
      </c>
      <c r="I513" s="2">
        <v>455.07499999999999</v>
      </c>
      <c r="J513" s="2">
        <v>1983.65</v>
      </c>
      <c r="K513" s="2" t="s">
        <v>1340</v>
      </c>
      <c r="N513" s="2">
        <f>I513-SUM(Parameters!$K$23:$K$25)</f>
        <v>433.47499999999997</v>
      </c>
      <c r="O513" s="2">
        <f>J513-SUM(Parameters!$K$23:$K$25)</f>
        <v>1962.0500000000002</v>
      </c>
      <c r="P513" s="2" t="str">
        <f t="shared" si="6"/>
        <v>RDI_PL_CFG[1]</v>
      </c>
      <c r="U513">
        <v>455.07499999999999</v>
      </c>
      <c r="V513">
        <v>1983.65</v>
      </c>
      <c r="W513" t="s">
        <v>1340</v>
      </c>
      <c r="AE513" s="2"/>
      <c r="AF513" s="2"/>
    </row>
    <row r="514" spans="4:32" x14ac:dyDescent="0.25">
      <c r="D514">
        <f>_xlfn.CEILING.MATH(K8+Parameters!$K$8/2,0.001)</f>
        <v>415.40100000000001</v>
      </c>
      <c r="E514">
        <f>_xlfn.CEILING.MATH(B101+Parameters!$K$9/2,0.001)</f>
        <v>156.93299999999999</v>
      </c>
      <c r="F514" t="s">
        <v>1244</v>
      </c>
      <c r="I514" s="2">
        <v>455.07499999999999</v>
      </c>
      <c r="J514" s="2">
        <v>1937.404</v>
      </c>
      <c r="K514" s="2" t="s">
        <v>1360</v>
      </c>
      <c r="N514" s="2">
        <f>I514-SUM(Parameters!$K$23:$K$25)</f>
        <v>433.47499999999997</v>
      </c>
      <c r="O514" s="2">
        <f>J514-SUM(Parameters!$K$23:$K$25)</f>
        <v>1915.8040000000001</v>
      </c>
      <c r="P514" s="2" t="str">
        <f t="shared" si="6"/>
        <v>RDI_LP_CFG[1]</v>
      </c>
      <c r="U514">
        <v>455.07499999999999</v>
      </c>
      <c r="V514">
        <v>1937.404</v>
      </c>
      <c r="W514" t="s">
        <v>1360</v>
      </c>
      <c r="AE514" s="2"/>
      <c r="AF514" s="2"/>
    </row>
    <row r="515" spans="4:32" x14ac:dyDescent="0.25">
      <c r="D515">
        <f>_xlfn.CEILING.MATH(K8+Parameters!$K$8/2,0.001)</f>
        <v>415.40100000000001</v>
      </c>
      <c r="E515">
        <f>_xlfn.CEILING.MATH(B103+Parameters!$K$9/2,0.001)</f>
        <v>110.687</v>
      </c>
      <c r="F515" t="s">
        <v>73</v>
      </c>
      <c r="I515" s="2">
        <v>455.07499999999999</v>
      </c>
      <c r="J515" s="2">
        <v>1891.1579999999999</v>
      </c>
      <c r="K515" s="2" t="s">
        <v>1382</v>
      </c>
      <c r="N515" s="2">
        <f>I515-SUM(Parameters!$K$23:$K$25)</f>
        <v>433.47499999999997</v>
      </c>
      <c r="O515" s="2">
        <f>J515-SUM(Parameters!$K$23:$K$25)</f>
        <v>1869.558</v>
      </c>
      <c r="P515" s="2" t="str">
        <f t="shared" si="6"/>
        <v>RDI_PL_CFG[17]</v>
      </c>
      <c r="U515">
        <v>455.07499999999999</v>
      </c>
      <c r="V515">
        <v>1891.1579999999999</v>
      </c>
      <c r="W515" t="s">
        <v>1382</v>
      </c>
      <c r="AE515" s="2"/>
      <c r="AF515" s="2"/>
    </row>
    <row r="516" spans="4:32" x14ac:dyDescent="0.25">
      <c r="D516">
        <f>_xlfn.CEILING.MATH(L8+Parameters!$K$8/2,0.001)</f>
        <v>455.07499999999999</v>
      </c>
      <c r="E516">
        <f>_xlfn.CEILING.MATH(B12+Parameters!$K$9/2,0.001)</f>
        <v>2214.88</v>
      </c>
      <c r="F516" t="s">
        <v>1327</v>
      </c>
      <c r="I516" s="2">
        <v>455.07499999999999</v>
      </c>
      <c r="J516" s="2">
        <v>1844.912</v>
      </c>
      <c r="K516" s="2" t="s">
        <v>1402</v>
      </c>
      <c r="N516" s="2">
        <f>I516-SUM(Parameters!$K$23:$K$25)</f>
        <v>433.47499999999997</v>
      </c>
      <c r="O516" s="2">
        <f>J516-SUM(Parameters!$K$23:$K$25)</f>
        <v>1823.3120000000001</v>
      </c>
      <c r="P516" s="2" t="str">
        <f t="shared" si="6"/>
        <v>RDI_LP_CFG[17]</v>
      </c>
      <c r="U516">
        <v>455.07499999999999</v>
      </c>
      <c r="V516">
        <v>1844.912</v>
      </c>
      <c r="W516" t="s">
        <v>1402</v>
      </c>
      <c r="AE516" s="2"/>
      <c r="AF516" s="2"/>
    </row>
    <row r="517" spans="4:32" x14ac:dyDescent="0.25">
      <c r="D517">
        <f>_xlfn.CEILING.MATH(L8+Parameters!$K$8/2,0.001)</f>
        <v>455.07499999999999</v>
      </c>
      <c r="E517">
        <f>_xlfn.CEILING.MATH(B14+Parameters!$K$9/2,0.001)</f>
        <v>2168.634</v>
      </c>
      <c r="F517" t="s">
        <v>1327</v>
      </c>
      <c r="I517" s="2">
        <v>455.07499999999999</v>
      </c>
      <c r="J517" s="2">
        <v>1798.6659999999999</v>
      </c>
      <c r="K517" s="2" t="s">
        <v>72</v>
      </c>
      <c r="N517" s="2">
        <f>I517-SUM(Parameters!$K$23:$K$25)</f>
        <v>433.47499999999997</v>
      </c>
      <c r="O517" s="2">
        <f>J517-SUM(Parameters!$K$23:$K$25)</f>
        <v>1777.066</v>
      </c>
      <c r="P517" s="2" t="str">
        <f t="shared" si="6"/>
        <v>VSS</v>
      </c>
      <c r="U517">
        <v>455.07499999999999</v>
      </c>
      <c r="V517">
        <v>1798.6659999999999</v>
      </c>
      <c r="W517" t="s">
        <v>72</v>
      </c>
      <c r="AE517" s="2"/>
      <c r="AF517" s="2"/>
    </row>
    <row r="518" spans="4:32" x14ac:dyDescent="0.25">
      <c r="D518">
        <f>_xlfn.CEILING.MATH(L8+Parameters!$K$8/2,0.001)</f>
        <v>455.07499999999999</v>
      </c>
      <c r="E518">
        <f>_xlfn.CEILING.MATH(B16+Parameters!$K$9/2,0.001)</f>
        <v>2122.3879999999999</v>
      </c>
      <c r="F518" t="s">
        <v>1327</v>
      </c>
      <c r="I518" s="2">
        <v>455.07499999999999</v>
      </c>
      <c r="J518" s="2">
        <v>1752.42</v>
      </c>
      <c r="K518" s="2" t="s">
        <v>72</v>
      </c>
      <c r="N518" s="2">
        <f>I518-SUM(Parameters!$K$23:$K$25)</f>
        <v>433.47499999999997</v>
      </c>
      <c r="O518" s="2">
        <f>J518-SUM(Parameters!$K$23:$K$25)</f>
        <v>1730.8200000000002</v>
      </c>
      <c r="P518" s="2" t="str">
        <f t="shared" si="6"/>
        <v>VSS</v>
      </c>
      <c r="U518">
        <v>455.07499999999999</v>
      </c>
      <c r="V518">
        <v>1752.42</v>
      </c>
      <c r="W518" t="s">
        <v>72</v>
      </c>
      <c r="AE518" s="2"/>
      <c r="AF518" s="2"/>
    </row>
    <row r="519" spans="4:32" x14ac:dyDescent="0.25">
      <c r="D519">
        <f>_xlfn.CEILING.MATH(L8+Parameters!$K$8/2,0.001)</f>
        <v>455.07499999999999</v>
      </c>
      <c r="E519">
        <f>_xlfn.CEILING.MATH(B18+Parameters!$K$9/2,0.001)</f>
        <v>2076.1419999999998</v>
      </c>
      <c r="F519" t="s">
        <v>1327</v>
      </c>
      <c r="I519" s="2">
        <v>455.07499999999999</v>
      </c>
      <c r="J519" s="2">
        <v>1706.174</v>
      </c>
      <c r="K519" s="2" t="s">
        <v>72</v>
      </c>
      <c r="N519" s="2">
        <f>I519-SUM(Parameters!$K$23:$K$25)</f>
        <v>433.47499999999997</v>
      </c>
      <c r="O519" s="2">
        <f>J519-SUM(Parameters!$K$23:$K$25)</f>
        <v>1684.5740000000001</v>
      </c>
      <c r="P519" s="2" t="str">
        <f t="shared" si="6"/>
        <v>VSS</v>
      </c>
      <c r="U519">
        <v>455.07499999999999</v>
      </c>
      <c r="V519">
        <v>1706.174</v>
      </c>
      <c r="W519" t="s">
        <v>72</v>
      </c>
      <c r="AE519" s="2"/>
      <c r="AF519" s="2"/>
    </row>
    <row r="520" spans="4:32" x14ac:dyDescent="0.25">
      <c r="D520">
        <f>_xlfn.CEILING.MATH(L8+Parameters!$K$8/2,0.001)</f>
        <v>455.07499999999999</v>
      </c>
      <c r="E520">
        <f>_xlfn.CEILING.MATH(B20+Parameters!$K$9/2,0.001)</f>
        <v>2029.896</v>
      </c>
      <c r="F520" t="s">
        <v>72</v>
      </c>
      <c r="I520" s="2">
        <v>455.07499999999999</v>
      </c>
      <c r="J520" s="2">
        <v>1659.9280000000001</v>
      </c>
      <c r="K520" s="2" t="s">
        <v>72</v>
      </c>
      <c r="N520" s="2">
        <f>I520-SUM(Parameters!$K$23:$K$25)</f>
        <v>433.47499999999997</v>
      </c>
      <c r="O520" s="2">
        <f>J520-SUM(Parameters!$K$23:$K$25)</f>
        <v>1638.3280000000002</v>
      </c>
      <c r="P520" s="2" t="str">
        <f t="shared" si="6"/>
        <v>VSS</v>
      </c>
      <c r="U520">
        <v>455.07499999999999</v>
      </c>
      <c r="V520">
        <v>1659.9280000000001</v>
      </c>
      <c r="W520" t="s">
        <v>72</v>
      </c>
      <c r="AE520" s="2"/>
      <c r="AF520" s="2"/>
    </row>
    <row r="521" spans="4:32" x14ac:dyDescent="0.25">
      <c r="D521">
        <f>_xlfn.CEILING.MATH(L8+Parameters!$K$8/2,0.001)</f>
        <v>455.07499999999999</v>
      </c>
      <c r="E521">
        <f>_xlfn.CEILING.MATH(B22+Parameters!$K$9/2,0.001)</f>
        <v>1983.65</v>
      </c>
      <c r="F521" t="s">
        <v>1340</v>
      </c>
      <c r="I521" s="2">
        <v>455.07499999999999</v>
      </c>
      <c r="J521" s="2">
        <v>1613.682</v>
      </c>
      <c r="K521" s="2" t="s">
        <v>72</v>
      </c>
      <c r="N521" s="2">
        <f>I521-SUM(Parameters!$K$23:$K$25)</f>
        <v>433.47499999999997</v>
      </c>
      <c r="O521" s="2">
        <f>J521-SUM(Parameters!$K$23:$K$25)</f>
        <v>1592.0820000000001</v>
      </c>
      <c r="P521" s="2" t="str">
        <f t="shared" si="6"/>
        <v>VSS</v>
      </c>
      <c r="U521">
        <v>455.07499999999999</v>
      </c>
      <c r="V521">
        <v>1613.682</v>
      </c>
      <c r="W521" t="s">
        <v>72</v>
      </c>
      <c r="AE521" s="2"/>
      <c r="AF521" s="2"/>
    </row>
    <row r="522" spans="4:32" x14ac:dyDescent="0.25">
      <c r="D522">
        <f>_xlfn.CEILING.MATH(L8+Parameters!$K$8/2,0.001)</f>
        <v>455.07499999999999</v>
      </c>
      <c r="E522">
        <f>_xlfn.CEILING.MATH(B24+Parameters!$K$9/2,0.001)</f>
        <v>1937.404</v>
      </c>
      <c r="F522" t="s">
        <v>1360</v>
      </c>
      <c r="I522" s="2">
        <v>455.07499999999999</v>
      </c>
      <c r="J522" s="2">
        <v>1567.4359999999999</v>
      </c>
      <c r="K522" s="2" t="s">
        <v>72</v>
      </c>
      <c r="N522" s="2">
        <f>I522-SUM(Parameters!$K$23:$K$25)</f>
        <v>433.47499999999997</v>
      </c>
      <c r="O522" s="2">
        <f>J522-SUM(Parameters!$K$23:$K$25)</f>
        <v>1545.836</v>
      </c>
      <c r="P522" s="2" t="str">
        <f t="shared" si="6"/>
        <v>VSS</v>
      </c>
      <c r="U522">
        <v>455.07499999999999</v>
      </c>
      <c r="V522">
        <v>1567.4359999999999</v>
      </c>
      <c r="W522" t="s">
        <v>72</v>
      </c>
      <c r="AE522" s="2"/>
      <c r="AF522" s="2"/>
    </row>
    <row r="523" spans="4:32" x14ac:dyDescent="0.25">
      <c r="D523">
        <f>_xlfn.CEILING.MATH(L8+Parameters!$K$8/2,0.001)</f>
        <v>455.07499999999999</v>
      </c>
      <c r="E523">
        <f>_xlfn.CEILING.MATH(B26+Parameters!$K$9/2,0.001)</f>
        <v>1891.1580000000001</v>
      </c>
      <c r="F523" t="s">
        <v>1382</v>
      </c>
      <c r="I523" s="2">
        <v>455.07499999999999</v>
      </c>
      <c r="J523" s="2">
        <v>1521.19</v>
      </c>
      <c r="K523" s="2" t="s">
        <v>72</v>
      </c>
      <c r="N523" s="2">
        <f>I523-SUM(Parameters!$K$23:$K$25)</f>
        <v>433.47499999999997</v>
      </c>
      <c r="O523" s="2">
        <f>J523-SUM(Parameters!$K$23:$K$25)</f>
        <v>1499.5900000000001</v>
      </c>
      <c r="P523" s="2" t="str">
        <f t="shared" si="6"/>
        <v>VSS</v>
      </c>
      <c r="U523">
        <v>455.07499999999999</v>
      </c>
      <c r="V523">
        <v>1521.19</v>
      </c>
      <c r="W523" t="s">
        <v>72</v>
      </c>
      <c r="AE523" s="2"/>
      <c r="AF523" s="2"/>
    </row>
    <row r="524" spans="4:32" x14ac:dyDescent="0.25">
      <c r="D524">
        <f>_xlfn.CEILING.MATH(L8+Parameters!$K$8/2,0.001)</f>
        <v>455.07499999999999</v>
      </c>
      <c r="E524">
        <f>_xlfn.CEILING.MATH(B28+Parameters!$K$9/2,0.001)</f>
        <v>1844.912</v>
      </c>
      <c r="F524" t="s">
        <v>1402</v>
      </c>
      <c r="I524" s="2">
        <v>455.07499999999999</v>
      </c>
      <c r="J524" s="2">
        <v>1474.944</v>
      </c>
      <c r="K524" s="2" t="s">
        <v>72</v>
      </c>
      <c r="N524" s="2">
        <f>I524-SUM(Parameters!$K$23:$K$25)</f>
        <v>433.47499999999997</v>
      </c>
      <c r="O524" s="2">
        <f>J524-SUM(Parameters!$K$23:$K$25)</f>
        <v>1453.3440000000001</v>
      </c>
      <c r="P524" s="2" t="str">
        <f t="shared" si="6"/>
        <v>VSS</v>
      </c>
      <c r="U524">
        <v>455.07499999999999</v>
      </c>
      <c r="V524">
        <v>1474.944</v>
      </c>
      <c r="W524" t="s">
        <v>72</v>
      </c>
      <c r="AE524" s="2"/>
      <c r="AF524" s="2"/>
    </row>
    <row r="525" spans="4:32" x14ac:dyDescent="0.25">
      <c r="D525">
        <f>_xlfn.CEILING.MATH(L8+Parameters!$K$8/2,0.001)</f>
        <v>455.07499999999999</v>
      </c>
      <c r="E525">
        <f>_xlfn.CEILING.MATH(B30+Parameters!$K$9/2,0.001)</f>
        <v>1798.6659999999999</v>
      </c>
      <c r="F525" t="s">
        <v>72</v>
      </c>
      <c r="I525" s="2">
        <v>455.07499999999999</v>
      </c>
      <c r="J525" s="2">
        <v>1428.6980000000001</v>
      </c>
      <c r="K525" s="2" t="s">
        <v>72</v>
      </c>
      <c r="N525" s="2">
        <f>I525-SUM(Parameters!$K$23:$K$25)</f>
        <v>433.47499999999997</v>
      </c>
      <c r="O525" s="2">
        <f>J525-SUM(Parameters!$K$23:$K$25)</f>
        <v>1407.0980000000002</v>
      </c>
      <c r="P525" s="2" t="str">
        <f t="shared" si="6"/>
        <v>VSS</v>
      </c>
      <c r="U525">
        <v>455.07499999999999</v>
      </c>
      <c r="V525">
        <v>1428.6980000000001</v>
      </c>
      <c r="W525" t="s">
        <v>72</v>
      </c>
      <c r="AE525" s="2"/>
      <c r="AF525" s="2"/>
    </row>
    <row r="526" spans="4:32" x14ac:dyDescent="0.25">
      <c r="D526">
        <f>_xlfn.CEILING.MATH(L8+Parameters!$K$8/2,0.001)</f>
        <v>455.07499999999999</v>
      </c>
      <c r="E526">
        <f>_xlfn.CEILING.MATH(B32+Parameters!$K$9/2,0.001)</f>
        <v>1752.42</v>
      </c>
      <c r="F526" t="s">
        <v>72</v>
      </c>
      <c r="I526" s="2">
        <v>455.07499999999999</v>
      </c>
      <c r="J526" s="2">
        <v>1382.452</v>
      </c>
      <c r="K526" s="2" t="s">
        <v>72</v>
      </c>
      <c r="N526" s="2">
        <f>I526-SUM(Parameters!$K$23:$K$25)</f>
        <v>433.47499999999997</v>
      </c>
      <c r="O526" s="2">
        <f>J526-SUM(Parameters!$K$23:$K$25)</f>
        <v>1360.8520000000001</v>
      </c>
      <c r="P526" s="2" t="str">
        <f t="shared" si="6"/>
        <v>VSS</v>
      </c>
      <c r="U526">
        <v>455.07499999999999</v>
      </c>
      <c r="V526">
        <v>1382.452</v>
      </c>
      <c r="W526" t="s">
        <v>72</v>
      </c>
      <c r="AE526" s="2"/>
      <c r="AF526" s="2"/>
    </row>
    <row r="527" spans="4:32" x14ac:dyDescent="0.25">
      <c r="D527">
        <f>_xlfn.CEILING.MATH(L8+Parameters!$K$8/2,0.001)</f>
        <v>455.07499999999999</v>
      </c>
      <c r="E527">
        <f>_xlfn.CEILING.MATH(B34+Parameters!$K$9/2,0.001)</f>
        <v>1706.174</v>
      </c>
      <c r="F527" t="s">
        <v>72</v>
      </c>
      <c r="I527" s="2">
        <v>455.07499999999999</v>
      </c>
      <c r="J527" s="2">
        <v>1336.2059999999999</v>
      </c>
      <c r="K527" s="2" t="s">
        <v>72</v>
      </c>
      <c r="N527" s="2">
        <f>I527-SUM(Parameters!$K$23:$K$25)</f>
        <v>433.47499999999997</v>
      </c>
      <c r="O527" s="2">
        <f>J527-SUM(Parameters!$K$23:$K$25)</f>
        <v>1314.606</v>
      </c>
      <c r="P527" s="2" t="str">
        <f t="shared" si="6"/>
        <v>VSS</v>
      </c>
      <c r="U527">
        <v>455.07499999999999</v>
      </c>
      <c r="V527">
        <v>1336.2059999999999</v>
      </c>
      <c r="W527" t="s">
        <v>72</v>
      </c>
      <c r="AE527" s="2"/>
      <c r="AF527" s="2"/>
    </row>
    <row r="528" spans="4:32" x14ac:dyDescent="0.25">
      <c r="D528">
        <f>_xlfn.CEILING.MATH(L8+Parameters!$K$8/2,0.001)</f>
        <v>455.07499999999999</v>
      </c>
      <c r="E528">
        <f>_xlfn.CEILING.MATH(B36+Parameters!$K$9/2,0.001)</f>
        <v>1659.9280000000001</v>
      </c>
      <c r="F528" t="s">
        <v>72</v>
      </c>
      <c r="I528" s="2">
        <v>455.07499999999999</v>
      </c>
      <c r="J528" s="2">
        <v>1289.96</v>
      </c>
      <c r="K528" s="2" t="s">
        <v>72</v>
      </c>
      <c r="N528" s="2">
        <f>I528-SUM(Parameters!$K$23:$K$25)</f>
        <v>433.47499999999997</v>
      </c>
      <c r="O528" s="2">
        <f>J528-SUM(Parameters!$K$23:$K$25)</f>
        <v>1268.3600000000001</v>
      </c>
      <c r="P528" s="2" t="str">
        <f t="shared" si="6"/>
        <v>VSS</v>
      </c>
      <c r="U528">
        <v>455.07499999999999</v>
      </c>
      <c r="V528">
        <v>1289.96</v>
      </c>
      <c r="W528" t="s">
        <v>72</v>
      </c>
      <c r="AE528" s="2"/>
      <c r="AF528" s="2"/>
    </row>
    <row r="529" spans="4:32" x14ac:dyDescent="0.25">
      <c r="D529">
        <f>_xlfn.CEILING.MATH(L8+Parameters!$K$8/2,0.001)</f>
        <v>455.07499999999999</v>
      </c>
      <c r="E529">
        <f>_xlfn.CEILING.MATH(B38+Parameters!$K$9/2,0.001)</f>
        <v>1613.682</v>
      </c>
      <c r="F529" t="s">
        <v>72</v>
      </c>
      <c r="I529" s="2">
        <v>455.07499999999999</v>
      </c>
      <c r="J529" s="2">
        <v>1243.7139999999999</v>
      </c>
      <c r="K529" s="2" t="s">
        <v>72</v>
      </c>
      <c r="N529" s="2">
        <f>I529-SUM(Parameters!$K$23:$K$25)</f>
        <v>433.47499999999997</v>
      </c>
      <c r="O529" s="2">
        <f>J529-SUM(Parameters!$K$23:$K$25)</f>
        <v>1222.114</v>
      </c>
      <c r="P529" s="2" t="str">
        <f t="shared" si="6"/>
        <v>VSS</v>
      </c>
      <c r="U529">
        <v>455.07499999999999</v>
      </c>
      <c r="V529">
        <v>1243.7139999999999</v>
      </c>
      <c r="W529" t="s">
        <v>72</v>
      </c>
      <c r="AE529" s="2"/>
      <c r="AF529" s="2"/>
    </row>
    <row r="530" spans="4:32" x14ac:dyDescent="0.25">
      <c r="D530">
        <f>_xlfn.CEILING.MATH(L8+Parameters!$K$8/2,0.001)</f>
        <v>455.07499999999999</v>
      </c>
      <c r="E530">
        <f>_xlfn.CEILING.MATH(B40+Parameters!$K$9/2,0.001)</f>
        <v>1567.4359999999999</v>
      </c>
      <c r="F530" t="s">
        <v>72</v>
      </c>
      <c r="I530" s="2">
        <v>455.07499999999999</v>
      </c>
      <c r="J530" s="2">
        <v>1197.4680000000001</v>
      </c>
      <c r="K530" s="2" t="s">
        <v>72</v>
      </c>
      <c r="N530" s="2">
        <f>I530-SUM(Parameters!$K$23:$K$25)</f>
        <v>433.47499999999997</v>
      </c>
      <c r="O530" s="2">
        <f>J530-SUM(Parameters!$K$23:$K$25)</f>
        <v>1175.8680000000002</v>
      </c>
      <c r="P530" s="2" t="str">
        <f t="shared" si="6"/>
        <v>VSS</v>
      </c>
      <c r="U530">
        <v>455.07499999999999</v>
      </c>
      <c r="V530">
        <v>1197.4680000000001</v>
      </c>
      <c r="W530" t="s">
        <v>72</v>
      </c>
      <c r="AE530" s="2"/>
      <c r="AF530" s="2"/>
    </row>
    <row r="531" spans="4:32" x14ac:dyDescent="0.25">
      <c r="D531">
        <f>_xlfn.CEILING.MATH(L8+Parameters!$K$8/2,0.001)</f>
        <v>455.07499999999999</v>
      </c>
      <c r="E531">
        <f>_xlfn.CEILING.MATH(B42+Parameters!$K$9/2,0.001)</f>
        <v>1521.19</v>
      </c>
      <c r="F531" t="s">
        <v>72</v>
      </c>
      <c r="I531" s="2">
        <v>455.07499999999999</v>
      </c>
      <c r="J531" s="2">
        <v>1151.222</v>
      </c>
      <c r="K531" s="2" t="s">
        <v>72</v>
      </c>
      <c r="N531" s="2">
        <f>I531-SUM(Parameters!$K$23:$K$25)</f>
        <v>433.47499999999997</v>
      </c>
      <c r="O531" s="2">
        <f>J531-SUM(Parameters!$K$23:$K$25)</f>
        <v>1129.6220000000001</v>
      </c>
      <c r="P531" s="2" t="str">
        <f t="shared" si="6"/>
        <v>VSS</v>
      </c>
      <c r="U531">
        <v>455.07499999999999</v>
      </c>
      <c r="V531">
        <v>1151.222</v>
      </c>
      <c r="W531" t="s">
        <v>72</v>
      </c>
      <c r="AE531" s="2"/>
      <c r="AF531" s="2"/>
    </row>
    <row r="532" spans="4:32" x14ac:dyDescent="0.25">
      <c r="D532">
        <f>_xlfn.CEILING.MATH(L8+Parameters!$K$8/2,0.001)</f>
        <v>455.07499999999999</v>
      </c>
      <c r="E532">
        <f>_xlfn.CEILING.MATH(B44+Parameters!$K$9/2,0.001)</f>
        <v>1474.944</v>
      </c>
      <c r="F532" t="s">
        <v>72</v>
      </c>
      <c r="I532" s="2">
        <v>455.07499999999999</v>
      </c>
      <c r="J532" s="2">
        <v>1104.9760000000001</v>
      </c>
      <c r="K532" s="2" t="s">
        <v>73</v>
      </c>
      <c r="N532" s="2">
        <f>I532-SUM(Parameters!$K$23:$K$25)</f>
        <v>433.47499999999997</v>
      </c>
      <c r="O532" s="2">
        <f>J532-SUM(Parameters!$K$23:$K$25)</f>
        <v>1083.3760000000002</v>
      </c>
      <c r="P532" s="2" t="str">
        <f t="shared" si="6"/>
        <v>VCCIO</v>
      </c>
      <c r="U532">
        <v>455.07499999999999</v>
      </c>
      <c r="V532">
        <v>1104.9760000000001</v>
      </c>
      <c r="W532" t="s">
        <v>73</v>
      </c>
      <c r="AE532" s="2"/>
      <c r="AF532" s="2"/>
    </row>
    <row r="533" spans="4:32" x14ac:dyDescent="0.25">
      <c r="D533">
        <f>_xlfn.CEILING.MATH(L8+Parameters!$K$8/2,0.001)</f>
        <v>455.07499999999999</v>
      </c>
      <c r="E533">
        <f>_xlfn.CEILING.MATH(B46+Parameters!$K$9/2,0.001)</f>
        <v>1428.6980000000001</v>
      </c>
      <c r="F533" t="s">
        <v>72</v>
      </c>
      <c r="I533" s="2">
        <v>455.07499999999999</v>
      </c>
      <c r="J533" s="2">
        <v>1058.73</v>
      </c>
      <c r="K533" s="2" t="s">
        <v>73</v>
      </c>
      <c r="N533" s="2">
        <f>I533-SUM(Parameters!$K$23:$K$25)</f>
        <v>433.47499999999997</v>
      </c>
      <c r="O533" s="2">
        <f>J533-SUM(Parameters!$K$23:$K$25)</f>
        <v>1037.1300000000001</v>
      </c>
      <c r="P533" s="2" t="str">
        <f t="shared" si="6"/>
        <v>VCCIO</v>
      </c>
      <c r="U533">
        <v>455.07499999999999</v>
      </c>
      <c r="V533">
        <v>1058.73</v>
      </c>
      <c r="W533" t="s">
        <v>73</v>
      </c>
      <c r="AE533" s="2"/>
      <c r="AF533" s="2"/>
    </row>
    <row r="534" spans="4:32" x14ac:dyDescent="0.25">
      <c r="D534">
        <f>_xlfn.CEILING.MATH(L8+Parameters!$K$8/2,0.001)</f>
        <v>455.07499999999999</v>
      </c>
      <c r="E534">
        <f>_xlfn.CEILING.MATH(B48+Parameters!$K$9/2,0.001)</f>
        <v>1382.452</v>
      </c>
      <c r="F534" t="s">
        <v>72</v>
      </c>
      <c r="I534" s="2">
        <v>455.07499999999999</v>
      </c>
      <c r="J534" s="2">
        <v>1012.484</v>
      </c>
      <c r="K534" s="2" t="s">
        <v>73</v>
      </c>
      <c r="N534" s="2">
        <f>I534-SUM(Parameters!$K$23:$K$25)</f>
        <v>433.47499999999997</v>
      </c>
      <c r="O534" s="2">
        <f>J534-SUM(Parameters!$K$23:$K$25)</f>
        <v>990.88400000000001</v>
      </c>
      <c r="P534" s="2" t="str">
        <f t="shared" si="6"/>
        <v>VCCIO</v>
      </c>
      <c r="U534">
        <v>455.07499999999999</v>
      </c>
      <c r="V534">
        <v>1012.484</v>
      </c>
      <c r="W534" t="s">
        <v>73</v>
      </c>
      <c r="AE534" s="2"/>
      <c r="AF534" s="2"/>
    </row>
    <row r="535" spans="4:32" x14ac:dyDescent="0.25">
      <c r="D535">
        <f>_xlfn.CEILING.MATH(L8+Parameters!$K$8/2,0.001)</f>
        <v>455.07499999999999</v>
      </c>
      <c r="E535">
        <f>_xlfn.CEILING.MATH(B50+Parameters!$K$9/2,0.001)</f>
        <v>1336.2060000000001</v>
      </c>
      <c r="F535" t="s">
        <v>72</v>
      </c>
      <c r="I535" s="2">
        <v>455.07499999999999</v>
      </c>
      <c r="J535" s="2">
        <v>966.23800000000006</v>
      </c>
      <c r="K535" s="2" t="s">
        <v>180</v>
      </c>
      <c r="N535" s="2">
        <f>I535-SUM(Parameters!$K$23:$K$25)</f>
        <v>433.47499999999997</v>
      </c>
      <c r="O535" s="2">
        <f>J535-SUM(Parameters!$K$23:$K$25)</f>
        <v>944.63800000000003</v>
      </c>
      <c r="P535" s="2" t="str">
        <f t="shared" si="6"/>
        <v>BP_RXDATA[482]</v>
      </c>
      <c r="U535">
        <v>455.07499999999999</v>
      </c>
      <c r="V535">
        <v>966.23800000000006</v>
      </c>
      <c r="W535" t="s">
        <v>180</v>
      </c>
      <c r="AE535" s="2"/>
      <c r="AF535" s="2"/>
    </row>
    <row r="536" spans="4:32" x14ac:dyDescent="0.25">
      <c r="D536">
        <f>_xlfn.CEILING.MATH(L8+Parameters!$K$8/2,0.001)</f>
        <v>455.07499999999999</v>
      </c>
      <c r="E536">
        <f>_xlfn.CEILING.MATH(B52+Parameters!$K$9/2,0.001)</f>
        <v>1289.96</v>
      </c>
      <c r="F536" t="s">
        <v>72</v>
      </c>
      <c r="I536" s="2">
        <v>455.07499999999999</v>
      </c>
      <c r="J536" s="2">
        <v>919.99199999999996</v>
      </c>
      <c r="K536" s="2" t="s">
        <v>251</v>
      </c>
      <c r="N536" s="2">
        <f>I536-SUM(Parameters!$K$23:$K$25)</f>
        <v>433.47499999999997</v>
      </c>
      <c r="O536" s="2">
        <f>J536-SUM(Parameters!$K$23:$K$25)</f>
        <v>898.39199999999994</v>
      </c>
      <c r="P536" s="2" t="str">
        <f t="shared" si="6"/>
        <v>BP_RXDATA[481]</v>
      </c>
      <c r="U536">
        <v>455.07499999999999</v>
      </c>
      <c r="V536">
        <v>919.99200000000008</v>
      </c>
      <c r="W536" t="s">
        <v>251</v>
      </c>
      <c r="AE536" s="2"/>
      <c r="AF536" s="2"/>
    </row>
    <row r="537" spans="4:32" x14ac:dyDescent="0.25">
      <c r="D537">
        <f>_xlfn.CEILING.MATH(L8+Parameters!$K$8/2,0.001)</f>
        <v>455.07499999999999</v>
      </c>
      <c r="E537">
        <f>_xlfn.CEILING.MATH(B54+Parameters!$K$9/2,0.001)</f>
        <v>1243.7139999999999</v>
      </c>
      <c r="F537" t="s">
        <v>72</v>
      </c>
      <c r="I537" s="2">
        <v>455.07499999999999</v>
      </c>
      <c r="J537" s="2">
        <v>873.74599999999998</v>
      </c>
      <c r="K537" s="2" t="s">
        <v>299</v>
      </c>
      <c r="N537" s="2">
        <f>I537-SUM(Parameters!$K$23:$K$25)</f>
        <v>433.47499999999997</v>
      </c>
      <c r="O537" s="2">
        <f>J537-SUM(Parameters!$K$23:$K$25)</f>
        <v>852.14599999999996</v>
      </c>
      <c r="P537" s="2" t="str">
        <f t="shared" si="6"/>
        <v>BP_RXDATA[480]</v>
      </c>
      <c r="U537">
        <v>455.07499999999999</v>
      </c>
      <c r="V537">
        <v>873.74599999999998</v>
      </c>
      <c r="W537" t="s">
        <v>299</v>
      </c>
      <c r="AE537" s="2"/>
      <c r="AF537" s="2"/>
    </row>
    <row r="538" spans="4:32" x14ac:dyDescent="0.25">
      <c r="D538">
        <f>_xlfn.CEILING.MATH(L8+Parameters!$K$8/2,0.001)</f>
        <v>455.07499999999999</v>
      </c>
      <c r="E538">
        <f>_xlfn.CEILING.MATH(B56+Parameters!$K$9/2,0.001)</f>
        <v>1197.4680000000001</v>
      </c>
      <c r="F538" t="s">
        <v>72</v>
      </c>
      <c r="I538" s="2">
        <v>455.07499999999999</v>
      </c>
      <c r="J538" s="2">
        <v>827.5</v>
      </c>
      <c r="K538" s="2" t="s">
        <v>372</v>
      </c>
      <c r="N538" s="2">
        <f>I538-SUM(Parameters!$K$23:$K$25)</f>
        <v>433.47499999999997</v>
      </c>
      <c r="O538" s="2">
        <f>J538-SUM(Parameters!$K$23:$K$25)</f>
        <v>805.9</v>
      </c>
      <c r="P538" s="2" t="str">
        <f t="shared" si="6"/>
        <v>BP_RXRD[30]</v>
      </c>
      <c r="U538">
        <v>455.07499999999999</v>
      </c>
      <c r="V538">
        <v>827.5</v>
      </c>
      <c r="W538" t="s">
        <v>372</v>
      </c>
      <c r="AE538" s="2"/>
      <c r="AF538" s="2"/>
    </row>
    <row r="539" spans="4:32" x14ac:dyDescent="0.25">
      <c r="D539">
        <f>_xlfn.CEILING.MATH(L8+Parameters!$K$8/2,0.001)</f>
        <v>455.07499999999999</v>
      </c>
      <c r="E539">
        <f>_xlfn.CEILING.MATH(B58+Parameters!$K$9/2,0.001)</f>
        <v>1151.222</v>
      </c>
      <c r="F539" t="s">
        <v>72</v>
      </c>
      <c r="I539" s="2">
        <v>455.07499999999999</v>
      </c>
      <c r="J539" s="2">
        <v>781.25400000000002</v>
      </c>
      <c r="K539" s="2" t="s">
        <v>73</v>
      </c>
      <c r="N539" s="2">
        <f>I539-SUM(Parameters!$K$23:$K$25)</f>
        <v>433.47499999999997</v>
      </c>
      <c r="O539" s="2">
        <f>J539-SUM(Parameters!$K$23:$K$25)</f>
        <v>759.654</v>
      </c>
      <c r="P539" s="2" t="str">
        <f t="shared" si="6"/>
        <v>VCCIO</v>
      </c>
      <c r="U539">
        <v>455.07499999999999</v>
      </c>
      <c r="V539">
        <v>781.25400000000002</v>
      </c>
      <c r="W539" t="s">
        <v>73</v>
      </c>
      <c r="AE539" s="2"/>
      <c r="AF539" s="2"/>
    </row>
    <row r="540" spans="4:32" x14ac:dyDescent="0.25">
      <c r="D540">
        <f>_xlfn.CEILING.MATH(L8+Parameters!$K$8/2,0.001)</f>
        <v>455.07499999999999</v>
      </c>
      <c r="E540">
        <f>_xlfn.CEILING.MATH(B60+Parameters!$K$9/2,0.001)</f>
        <v>1104.9760000000001</v>
      </c>
      <c r="F540" t="s">
        <v>73</v>
      </c>
      <c r="I540" s="2">
        <v>455.07499999999999</v>
      </c>
      <c r="J540" s="2">
        <v>735.00800000000004</v>
      </c>
      <c r="K540" s="2" t="s">
        <v>507</v>
      </c>
      <c r="N540" s="2">
        <f>I540-SUM(Parameters!$K$23:$K$25)</f>
        <v>433.47499999999997</v>
      </c>
      <c r="O540" s="2">
        <f>J540-SUM(Parameters!$K$23:$K$25)</f>
        <v>713.40800000000002</v>
      </c>
      <c r="P540" s="2" t="str">
        <f t="shared" si="6"/>
        <v>BP_RXTRK[7]</v>
      </c>
      <c r="U540">
        <v>455.07499999999999</v>
      </c>
      <c r="V540">
        <v>735.00800000000004</v>
      </c>
      <c r="W540" t="s">
        <v>507</v>
      </c>
      <c r="AE540" s="2"/>
      <c r="AF540" s="2"/>
    </row>
    <row r="541" spans="4:32" x14ac:dyDescent="0.25">
      <c r="D541">
        <f>_xlfn.CEILING.MATH(L8+Parameters!$K$8/2,0.001)</f>
        <v>455.07499999999999</v>
      </c>
      <c r="E541">
        <f>_xlfn.CEILING.MATH(B62+Parameters!$K$9/2,0.001)</f>
        <v>1058.73</v>
      </c>
      <c r="F541" t="s">
        <v>73</v>
      </c>
      <c r="I541" s="2">
        <v>455.07499999999999</v>
      </c>
      <c r="J541" s="2">
        <v>688.76199999999994</v>
      </c>
      <c r="K541" s="2" t="s">
        <v>572</v>
      </c>
      <c r="N541" s="2">
        <f>I541-SUM(Parameters!$K$23:$K$25)</f>
        <v>433.47499999999997</v>
      </c>
      <c r="O541" s="2">
        <f>J541-SUM(Parameters!$K$23:$K$25)</f>
        <v>667.16199999999992</v>
      </c>
      <c r="P541" s="2" t="str">
        <f t="shared" si="6"/>
        <v>BP_RXVLD[7]</v>
      </c>
      <c r="U541">
        <v>455.07499999999999</v>
      </c>
      <c r="V541">
        <v>688.76200000000006</v>
      </c>
      <c r="W541" t="s">
        <v>572</v>
      </c>
      <c r="AE541" s="2"/>
      <c r="AF541" s="2"/>
    </row>
    <row r="542" spans="4:32" x14ac:dyDescent="0.25">
      <c r="D542">
        <f>_xlfn.CEILING.MATH(L8+Parameters!$K$8/2,0.001)</f>
        <v>455.07499999999999</v>
      </c>
      <c r="E542">
        <f>_xlfn.CEILING.MATH(B64+Parameters!$K$9/2,0.001)</f>
        <v>1012.484</v>
      </c>
      <c r="F542" t="s">
        <v>73</v>
      </c>
      <c r="I542" s="2">
        <v>455.07499999999999</v>
      </c>
      <c r="J542" s="2">
        <v>642.51599999999996</v>
      </c>
      <c r="K542" s="2" t="s">
        <v>636</v>
      </c>
      <c r="N542" s="2">
        <f>I542-SUM(Parameters!$K$23:$K$25)</f>
        <v>433.47499999999997</v>
      </c>
      <c r="O542" s="2">
        <f>J542-SUM(Parameters!$K$23:$K$25)</f>
        <v>620.91599999999994</v>
      </c>
      <c r="P542" s="2" t="str">
        <f t="shared" si="6"/>
        <v>BP_RXVLDRD[7]</v>
      </c>
      <c r="U542">
        <v>455.07499999999999</v>
      </c>
      <c r="V542">
        <v>642.51599999999996</v>
      </c>
      <c r="W542" t="s">
        <v>636</v>
      </c>
      <c r="AE542" s="2"/>
      <c r="AF542" s="2"/>
    </row>
    <row r="543" spans="4:32" x14ac:dyDescent="0.25">
      <c r="D543">
        <f>_xlfn.CEILING.MATH(L8+Parameters!$K$8/2,0.001)</f>
        <v>455.07499999999999</v>
      </c>
      <c r="E543">
        <f>_xlfn.CEILING.MATH(B66+Parameters!$K$9/2,0.001)</f>
        <v>966.23800000000006</v>
      </c>
      <c r="F543" t="s">
        <v>180</v>
      </c>
      <c r="I543" s="2">
        <v>455.07499999999999</v>
      </c>
      <c r="J543" s="2">
        <v>596.27</v>
      </c>
      <c r="K543" s="2" t="s">
        <v>73</v>
      </c>
      <c r="N543" s="2">
        <f>I543-SUM(Parameters!$K$23:$K$25)</f>
        <v>433.47499999999997</v>
      </c>
      <c r="O543" s="2">
        <f>J543-SUM(Parameters!$K$23:$K$25)</f>
        <v>574.66999999999996</v>
      </c>
      <c r="P543" s="2" t="str">
        <f t="shared" si="6"/>
        <v>VCCIO</v>
      </c>
      <c r="U543">
        <v>455.07499999999999</v>
      </c>
      <c r="V543">
        <v>596.27</v>
      </c>
      <c r="W543" t="s">
        <v>73</v>
      </c>
      <c r="AE543" s="2"/>
      <c r="AF543" s="2"/>
    </row>
    <row r="544" spans="4:32" x14ac:dyDescent="0.25">
      <c r="D544">
        <f>_xlfn.CEILING.MATH(L8+Parameters!$K$8/2,0.001)</f>
        <v>455.07499999999999</v>
      </c>
      <c r="E544">
        <f>_xlfn.CEILING.MATH(B68+Parameters!$K$9/2,0.001)</f>
        <v>919.99200000000008</v>
      </c>
      <c r="F544" t="s">
        <v>251</v>
      </c>
      <c r="I544" s="2">
        <v>455.07499999999999</v>
      </c>
      <c r="J544" s="2">
        <v>550.024</v>
      </c>
      <c r="K544" s="2" t="s">
        <v>73</v>
      </c>
      <c r="N544" s="2">
        <f>I544-SUM(Parameters!$K$23:$K$25)</f>
        <v>433.47499999999997</v>
      </c>
      <c r="O544" s="2">
        <f>J544-SUM(Parameters!$K$23:$K$25)</f>
        <v>528.42399999999998</v>
      </c>
      <c r="P544" s="2" t="str">
        <f t="shared" si="6"/>
        <v>VCCIO</v>
      </c>
      <c r="U544">
        <v>455.07499999999999</v>
      </c>
      <c r="V544">
        <v>550.024</v>
      </c>
      <c r="W544" t="s">
        <v>73</v>
      </c>
      <c r="AE544" s="2"/>
      <c r="AF544" s="2"/>
    </row>
    <row r="545" spans="4:32" x14ac:dyDescent="0.25">
      <c r="D545">
        <f>_xlfn.CEILING.MATH(L8+Parameters!$K$8/2,0.001)</f>
        <v>455.07499999999999</v>
      </c>
      <c r="E545">
        <f>_xlfn.CEILING.MATH(B70+Parameters!$K$9/2,0.001)</f>
        <v>873.74599999999998</v>
      </c>
      <c r="F545" t="s">
        <v>299</v>
      </c>
      <c r="I545" s="2">
        <v>455.07499999999999</v>
      </c>
      <c r="J545" s="2">
        <v>503.77800000000002</v>
      </c>
      <c r="K545" s="2" t="s">
        <v>780</v>
      </c>
      <c r="N545" s="2">
        <f>I545-SUM(Parameters!$K$23:$K$25)</f>
        <v>433.47499999999997</v>
      </c>
      <c r="O545" s="2">
        <f>J545-SUM(Parameters!$K$23:$K$25)</f>
        <v>482.178</v>
      </c>
      <c r="P545" s="2" t="str">
        <f t="shared" si="6"/>
        <v>BP_TXCKP[7]</v>
      </c>
      <c r="U545">
        <v>455.07499999999999</v>
      </c>
      <c r="V545">
        <v>503.77800000000002</v>
      </c>
      <c r="W545" t="s">
        <v>780</v>
      </c>
      <c r="AE545" s="2"/>
      <c r="AF545" s="2"/>
    </row>
    <row r="546" spans="4:32" x14ac:dyDescent="0.25">
      <c r="D546">
        <f>_xlfn.CEILING.MATH(L8+Parameters!$K$8/2,0.001)</f>
        <v>455.07499999999999</v>
      </c>
      <c r="E546">
        <f>_xlfn.CEILING.MATH(B72+Parameters!$K$9/2,0.001)</f>
        <v>827.5</v>
      </c>
      <c r="F546" t="s">
        <v>372</v>
      </c>
      <c r="I546" s="2">
        <v>455.07499999999999</v>
      </c>
      <c r="J546" s="2">
        <v>457.53199999999998</v>
      </c>
      <c r="K546" s="2" t="s">
        <v>859</v>
      </c>
      <c r="N546" s="2">
        <f>I546-SUM(Parameters!$K$23:$K$25)</f>
        <v>433.47499999999997</v>
      </c>
      <c r="O546" s="2">
        <f>J546-SUM(Parameters!$K$23:$K$25)</f>
        <v>435.93199999999996</v>
      </c>
      <c r="P546" s="2" t="str">
        <f t="shared" si="6"/>
        <v>BP_TXCKN[7]</v>
      </c>
      <c r="U546">
        <v>455.07499999999999</v>
      </c>
      <c r="V546">
        <v>457.53199999999998</v>
      </c>
      <c r="W546" t="s">
        <v>859</v>
      </c>
      <c r="AE546" s="2"/>
      <c r="AF546" s="2"/>
    </row>
    <row r="547" spans="4:32" x14ac:dyDescent="0.25">
      <c r="D547">
        <f>_xlfn.CEILING.MATH(L8+Parameters!$K$8/2,0.001)</f>
        <v>455.07499999999999</v>
      </c>
      <c r="E547">
        <f>_xlfn.CEILING.MATH(B74+Parameters!$K$9/2,0.001)</f>
        <v>781.25400000000002</v>
      </c>
      <c r="F547" t="s">
        <v>73</v>
      </c>
      <c r="I547" s="2">
        <v>455.07499999999999</v>
      </c>
      <c r="J547" s="2">
        <v>411.286</v>
      </c>
      <c r="K547" s="2" t="s">
        <v>916</v>
      </c>
      <c r="N547" s="2">
        <f>I547-SUM(Parameters!$K$23:$K$25)</f>
        <v>433.47499999999997</v>
      </c>
      <c r="O547" s="2">
        <f>J547-SUM(Parameters!$K$23:$K$25)</f>
        <v>389.68599999999998</v>
      </c>
      <c r="P547" s="2" t="str">
        <f t="shared" si="6"/>
        <v>BP_TXCKRD[7]</v>
      </c>
      <c r="U547">
        <v>455.07499999999999</v>
      </c>
      <c r="V547">
        <v>411.286</v>
      </c>
      <c r="W547" t="s">
        <v>916</v>
      </c>
      <c r="AE547" s="2"/>
      <c r="AF547" s="2"/>
    </row>
    <row r="548" spans="4:32" x14ac:dyDescent="0.25">
      <c r="D548">
        <f>_xlfn.CEILING.MATH(L8+Parameters!$K$8/2,0.001)</f>
        <v>455.07499999999999</v>
      </c>
      <c r="E548">
        <f>_xlfn.CEILING.MATH(B76+Parameters!$K$9/2,0.001)</f>
        <v>735.00800000000004</v>
      </c>
      <c r="F548" t="s">
        <v>507</v>
      </c>
      <c r="I548" s="2">
        <v>455.07499999999999</v>
      </c>
      <c r="J548" s="2">
        <v>365.04</v>
      </c>
      <c r="K548" s="2" t="s">
        <v>73</v>
      </c>
      <c r="N548" s="2">
        <f>I548-SUM(Parameters!$K$23:$K$25)</f>
        <v>433.47499999999997</v>
      </c>
      <c r="O548" s="2">
        <f>J548-SUM(Parameters!$K$23:$K$25)</f>
        <v>343.44</v>
      </c>
      <c r="P548" s="2" t="str">
        <f t="shared" si="6"/>
        <v>VCCIO</v>
      </c>
      <c r="U548">
        <v>455.07499999999999</v>
      </c>
      <c r="V548">
        <v>365.04</v>
      </c>
      <c r="W548" t="s">
        <v>73</v>
      </c>
      <c r="AE548" s="2"/>
      <c r="AF548" s="2"/>
    </row>
    <row r="549" spans="4:32" x14ac:dyDescent="0.25">
      <c r="D549">
        <f>_xlfn.CEILING.MATH(L8+Parameters!$K$8/2,0.001)</f>
        <v>455.07499999999999</v>
      </c>
      <c r="E549">
        <f>_xlfn.CEILING.MATH(B78+Parameters!$K$9/2,0.001)</f>
        <v>688.76200000000006</v>
      </c>
      <c r="F549" t="s">
        <v>572</v>
      </c>
      <c r="I549" s="2">
        <v>455.07499999999999</v>
      </c>
      <c r="J549" s="2">
        <v>318.79399999999998</v>
      </c>
      <c r="K549" s="2" t="s">
        <v>73</v>
      </c>
      <c r="N549" s="2">
        <f>I549-SUM(Parameters!$K$23:$K$25)</f>
        <v>433.47499999999997</v>
      </c>
      <c r="O549" s="2">
        <f>J549-SUM(Parameters!$K$23:$K$25)</f>
        <v>297.19399999999996</v>
      </c>
      <c r="P549" s="2" t="str">
        <f t="shared" si="6"/>
        <v>VCCIO</v>
      </c>
      <c r="U549">
        <v>455.07499999999999</v>
      </c>
      <c r="V549">
        <v>318.79399999999998</v>
      </c>
      <c r="W549" t="s">
        <v>73</v>
      </c>
      <c r="AE549" s="2"/>
      <c r="AF549" s="2"/>
    </row>
    <row r="550" spans="4:32" x14ac:dyDescent="0.25">
      <c r="D550">
        <f>_xlfn.CEILING.MATH(L8+Parameters!$K$8/2,0.001)</f>
        <v>455.07499999999999</v>
      </c>
      <c r="E550">
        <f>_xlfn.CEILING.MATH(B80+Parameters!$K$9/2,0.001)</f>
        <v>642.51599999999996</v>
      </c>
      <c r="F550" t="s">
        <v>636</v>
      </c>
      <c r="I550" s="2">
        <v>455.07499999999999</v>
      </c>
      <c r="J550" s="2">
        <v>272.548</v>
      </c>
      <c r="K550" s="2" t="s">
        <v>1092</v>
      </c>
      <c r="N550" s="2">
        <f>I550-SUM(Parameters!$K$23:$K$25)</f>
        <v>433.47499999999997</v>
      </c>
      <c r="O550" s="2">
        <f>J550-SUM(Parameters!$K$23:$K$25)</f>
        <v>250.94800000000001</v>
      </c>
      <c r="P550" s="2" t="str">
        <f t="shared" si="6"/>
        <v>BP_TXRD[29]</v>
      </c>
      <c r="U550">
        <v>455.07499999999999</v>
      </c>
      <c r="V550">
        <v>272.548</v>
      </c>
      <c r="W550" t="s">
        <v>1092</v>
      </c>
      <c r="AE550" s="2"/>
      <c r="AF550" s="2"/>
    </row>
    <row r="551" spans="4:32" x14ac:dyDescent="0.25">
      <c r="D551">
        <f>_xlfn.CEILING.MATH(L8+Parameters!$K$8/2,0.001)</f>
        <v>455.07499999999999</v>
      </c>
      <c r="E551">
        <f>_xlfn.CEILING.MATH(B82+Parameters!$K$9/2,0.001)</f>
        <v>596.27</v>
      </c>
      <c r="F551" t="s">
        <v>73</v>
      </c>
      <c r="I551" s="2">
        <v>455.07499999999999</v>
      </c>
      <c r="J551" s="2">
        <v>226.30199999999999</v>
      </c>
      <c r="K551" s="2" t="s">
        <v>1163</v>
      </c>
      <c r="N551" s="2">
        <f>I551-SUM(Parameters!$K$23:$K$25)</f>
        <v>433.47499999999997</v>
      </c>
      <c r="O551" s="2">
        <f>J551-SUM(Parameters!$K$23:$K$25)</f>
        <v>204.702</v>
      </c>
      <c r="P551" s="2" t="str">
        <f t="shared" si="6"/>
        <v>BP_TXDATA[479]</v>
      </c>
      <c r="U551">
        <v>455.07499999999999</v>
      </c>
      <c r="V551">
        <v>226.30199999999999</v>
      </c>
      <c r="W551" t="s">
        <v>1163</v>
      </c>
      <c r="AE551" s="2"/>
      <c r="AF551" s="2"/>
    </row>
    <row r="552" spans="4:32" x14ac:dyDescent="0.25">
      <c r="D552">
        <f>_xlfn.CEILING.MATH(L8+Parameters!$K$8/2,0.001)</f>
        <v>455.07499999999999</v>
      </c>
      <c r="E552">
        <f>_xlfn.CEILING.MATH(B84+Parameters!$K$9/2,0.001)</f>
        <v>550.024</v>
      </c>
      <c r="F552" t="s">
        <v>73</v>
      </c>
      <c r="I552" s="2">
        <v>455.07499999999999</v>
      </c>
      <c r="J552" s="2">
        <v>180.05600000000001</v>
      </c>
      <c r="K552" s="2" t="s">
        <v>1211</v>
      </c>
      <c r="N552" s="2">
        <f>I552-SUM(Parameters!$K$23:$K$25)</f>
        <v>433.47499999999997</v>
      </c>
      <c r="O552" s="2">
        <f>J552-SUM(Parameters!$K$23:$K$25)</f>
        <v>158.45600000000002</v>
      </c>
      <c r="P552" s="2" t="str">
        <f t="shared" si="6"/>
        <v>BP_TXDATA[478]</v>
      </c>
      <c r="U552">
        <v>455.07499999999999</v>
      </c>
      <c r="V552">
        <v>180.05600000000001</v>
      </c>
      <c r="W552" t="s">
        <v>1211</v>
      </c>
      <c r="AE552" s="2"/>
      <c r="AF552" s="2"/>
    </row>
    <row r="553" spans="4:32" x14ac:dyDescent="0.25">
      <c r="D553">
        <f>_xlfn.CEILING.MATH(L8+Parameters!$K$8/2,0.001)</f>
        <v>455.07499999999999</v>
      </c>
      <c r="E553">
        <f>_xlfn.CEILING.MATH(B86+Parameters!$K$9/2,0.001)</f>
        <v>503.77800000000002</v>
      </c>
      <c r="F553" t="s">
        <v>780</v>
      </c>
      <c r="I553" s="2">
        <v>455.07499999999999</v>
      </c>
      <c r="J553" s="2">
        <v>133.81</v>
      </c>
      <c r="K553" s="2" t="s">
        <v>1285</v>
      </c>
      <c r="N553" s="2">
        <f>I553-SUM(Parameters!$K$23:$K$25)</f>
        <v>433.47499999999997</v>
      </c>
      <c r="O553" s="2">
        <f>J553-SUM(Parameters!$K$23:$K$25)</f>
        <v>112.21000000000001</v>
      </c>
      <c r="P553" s="2" t="str">
        <f t="shared" si="6"/>
        <v>BP_TXDATA[477]</v>
      </c>
      <c r="U553">
        <v>455.07499999999999</v>
      </c>
      <c r="V553">
        <v>133.81</v>
      </c>
      <c r="W553" t="s">
        <v>1285</v>
      </c>
      <c r="AE553" s="2"/>
      <c r="AF553" s="2"/>
    </row>
    <row r="554" spans="4:32" x14ac:dyDescent="0.25">
      <c r="D554">
        <f>_xlfn.CEILING.MATH(L8+Parameters!$K$8/2,0.001)</f>
        <v>455.07499999999999</v>
      </c>
      <c r="E554">
        <f>_xlfn.CEILING.MATH(B88+Parameters!$K$9/2,0.001)</f>
        <v>457.53199999999998</v>
      </c>
      <c r="F554" t="s">
        <v>859</v>
      </c>
      <c r="I554" s="2">
        <v>455.07499999999999</v>
      </c>
      <c r="J554" s="2">
        <v>87.563999999999993</v>
      </c>
      <c r="K554" s="2" t="s">
        <v>73</v>
      </c>
      <c r="N554" s="2">
        <f>I554-SUM(Parameters!$K$23:$K$25)</f>
        <v>433.47499999999997</v>
      </c>
      <c r="O554" s="2">
        <f>J554-SUM(Parameters!$K$23:$K$25)</f>
        <v>65.963999999999999</v>
      </c>
      <c r="P554" s="2" t="str">
        <f t="shared" si="6"/>
        <v>VCCIO</v>
      </c>
      <c r="U554">
        <v>455.07499999999999</v>
      </c>
      <c r="V554">
        <v>87.564000000000007</v>
      </c>
      <c r="W554" t="s">
        <v>73</v>
      </c>
      <c r="AE554" s="2"/>
      <c r="AF554" s="2"/>
    </row>
    <row r="555" spans="4:32" x14ac:dyDescent="0.25">
      <c r="D555">
        <f>_xlfn.CEILING.MATH(L8+Parameters!$K$8/2,0.001)</f>
        <v>455.07499999999999</v>
      </c>
      <c r="E555">
        <f>_xlfn.CEILING.MATH(B90+Parameters!$K$9/2,0.001)</f>
        <v>411.286</v>
      </c>
      <c r="F555" t="s">
        <v>916</v>
      </c>
      <c r="I555" s="2">
        <v>494.74900000000002</v>
      </c>
      <c r="J555" s="2">
        <v>2191.7570000000001</v>
      </c>
      <c r="K555" s="2" t="s">
        <v>72</v>
      </c>
      <c r="N555" s="2">
        <f>I555-SUM(Parameters!$K$23:$K$25)</f>
        <v>473.149</v>
      </c>
      <c r="O555" s="2">
        <f>J555-SUM(Parameters!$K$23:$K$25)</f>
        <v>2170.1570000000002</v>
      </c>
      <c r="P555" s="2" t="str">
        <f t="shared" si="6"/>
        <v>VSS</v>
      </c>
      <c r="U555">
        <v>494.74900000000002</v>
      </c>
      <c r="V555">
        <v>2191.7570000000001</v>
      </c>
      <c r="W555" t="s">
        <v>72</v>
      </c>
      <c r="AE555" s="2"/>
      <c r="AF555" s="2"/>
    </row>
    <row r="556" spans="4:32" x14ac:dyDescent="0.25">
      <c r="D556">
        <f>_xlfn.CEILING.MATH(L8+Parameters!$K$8/2,0.001)</f>
        <v>455.07499999999999</v>
      </c>
      <c r="E556">
        <f>_xlfn.CEILING.MATH(B92+Parameters!$K$9/2,0.001)</f>
        <v>365.04</v>
      </c>
      <c r="F556" t="s">
        <v>73</v>
      </c>
      <c r="I556" s="2">
        <v>494.74900000000002</v>
      </c>
      <c r="J556" s="2">
        <v>2145.511</v>
      </c>
      <c r="K556" s="2" t="s">
        <v>72</v>
      </c>
      <c r="N556" s="2">
        <f>I556-SUM(Parameters!$K$23:$K$25)</f>
        <v>473.149</v>
      </c>
      <c r="O556" s="2">
        <f>J556-SUM(Parameters!$K$23:$K$25)</f>
        <v>2123.9110000000001</v>
      </c>
      <c r="P556" s="2" t="str">
        <f t="shared" si="6"/>
        <v>VSS</v>
      </c>
      <c r="U556">
        <v>494.74900000000002</v>
      </c>
      <c r="V556">
        <v>2145.511</v>
      </c>
      <c r="W556" t="s">
        <v>72</v>
      </c>
      <c r="AE556" s="2"/>
      <c r="AF556" s="2"/>
    </row>
    <row r="557" spans="4:32" x14ac:dyDescent="0.25">
      <c r="D557">
        <f>_xlfn.CEILING.MATH(L8+Parameters!$K$8/2,0.001)</f>
        <v>455.07499999999999</v>
      </c>
      <c r="E557">
        <f>_xlfn.CEILING.MATH(B94+Parameters!$K$9/2,0.001)</f>
        <v>318.79399999999998</v>
      </c>
      <c r="F557" t="s">
        <v>73</v>
      </c>
      <c r="I557" s="2">
        <v>494.74900000000002</v>
      </c>
      <c r="J557" s="2">
        <v>2099.2649999999999</v>
      </c>
      <c r="K557" s="2" t="s">
        <v>72</v>
      </c>
      <c r="N557" s="2">
        <f>I557-SUM(Parameters!$K$23:$K$25)</f>
        <v>473.149</v>
      </c>
      <c r="O557" s="2">
        <f>J557-SUM(Parameters!$K$23:$K$25)</f>
        <v>2077.665</v>
      </c>
      <c r="P557" s="2" t="str">
        <f t="shared" si="6"/>
        <v>VSS</v>
      </c>
      <c r="U557">
        <v>494.74900000000002</v>
      </c>
      <c r="V557">
        <v>2099.2649999999999</v>
      </c>
      <c r="W557" t="s">
        <v>72</v>
      </c>
      <c r="AE557" s="2"/>
      <c r="AF557" s="2"/>
    </row>
    <row r="558" spans="4:32" x14ac:dyDescent="0.25">
      <c r="D558">
        <f>_xlfn.CEILING.MATH(L8+Parameters!$K$8/2,0.001)</f>
        <v>455.07499999999999</v>
      </c>
      <c r="E558">
        <f>_xlfn.CEILING.MATH(B96+Parameters!$K$9/2,0.001)</f>
        <v>272.548</v>
      </c>
      <c r="F558" t="s">
        <v>1092</v>
      </c>
      <c r="I558" s="2">
        <v>494.74900000000002</v>
      </c>
      <c r="J558" s="2">
        <v>2053.0189999999998</v>
      </c>
      <c r="K558" s="2" t="s">
        <v>72</v>
      </c>
      <c r="N558" s="2">
        <f>I558-SUM(Parameters!$K$23:$K$25)</f>
        <v>473.149</v>
      </c>
      <c r="O558" s="2">
        <f>J558-SUM(Parameters!$K$23:$K$25)</f>
        <v>2031.4189999999999</v>
      </c>
      <c r="P558" s="2" t="str">
        <f t="shared" si="6"/>
        <v>VSS</v>
      </c>
      <c r="U558">
        <v>494.74900000000002</v>
      </c>
      <c r="V558">
        <v>2053.0189999999998</v>
      </c>
      <c r="W558" t="s">
        <v>72</v>
      </c>
      <c r="AE558" s="2"/>
      <c r="AF558" s="2"/>
    </row>
    <row r="559" spans="4:32" x14ac:dyDescent="0.25">
      <c r="D559">
        <f>_xlfn.CEILING.MATH(L8+Parameters!$K$8/2,0.001)</f>
        <v>455.07499999999999</v>
      </c>
      <c r="E559">
        <f>_xlfn.CEILING.MATH(B98+Parameters!$K$9/2,0.001)</f>
        <v>226.30199999999999</v>
      </c>
      <c r="F559" t="s">
        <v>1163</v>
      </c>
      <c r="I559" s="2">
        <v>494.74900000000002</v>
      </c>
      <c r="J559" s="2">
        <v>2006.7729999999999</v>
      </c>
      <c r="K559" s="2" t="s">
        <v>1327</v>
      </c>
      <c r="N559" s="2">
        <f>I559-SUM(Parameters!$K$23:$K$25)</f>
        <v>473.149</v>
      </c>
      <c r="O559" s="2">
        <f>J559-SUM(Parameters!$K$23:$K$25)</f>
        <v>1985.173</v>
      </c>
      <c r="P559" s="2" t="str">
        <f t="shared" si="6"/>
        <v>VDD</v>
      </c>
      <c r="U559">
        <v>494.74900000000002</v>
      </c>
      <c r="V559">
        <v>2006.7729999999999</v>
      </c>
      <c r="W559" t="s">
        <v>1327</v>
      </c>
      <c r="AE559" s="2"/>
      <c r="AF559" s="2"/>
    </row>
    <row r="560" spans="4:32" x14ac:dyDescent="0.25">
      <c r="D560">
        <f>_xlfn.CEILING.MATH(L8+Parameters!$K$8/2,0.001)</f>
        <v>455.07499999999999</v>
      </c>
      <c r="E560">
        <f>_xlfn.CEILING.MATH(B100+Parameters!$K$9/2,0.001)</f>
        <v>180.05600000000001</v>
      </c>
      <c r="F560" t="s">
        <v>1211</v>
      </c>
      <c r="I560" s="2">
        <v>494.74900000000002</v>
      </c>
      <c r="J560" s="2">
        <v>1960.527</v>
      </c>
      <c r="K560" s="2" t="s">
        <v>72</v>
      </c>
      <c r="N560" s="2">
        <f>I560-SUM(Parameters!$K$23:$K$25)</f>
        <v>473.149</v>
      </c>
      <c r="O560" s="2">
        <f>J560-SUM(Parameters!$K$23:$K$25)</f>
        <v>1938.9270000000001</v>
      </c>
      <c r="P560" s="2" t="str">
        <f t="shared" si="6"/>
        <v>VSS</v>
      </c>
      <c r="U560">
        <v>494.74900000000002</v>
      </c>
      <c r="V560">
        <v>1960.527</v>
      </c>
      <c r="W560" t="s">
        <v>72</v>
      </c>
      <c r="AE560" s="2"/>
      <c r="AF560" s="2"/>
    </row>
    <row r="561" spans="4:32" x14ac:dyDescent="0.25">
      <c r="D561">
        <f>_xlfn.CEILING.MATH(L8+Parameters!$K$8/2,0.001)</f>
        <v>455.07499999999999</v>
      </c>
      <c r="E561">
        <f>_xlfn.CEILING.MATH(B102+Parameters!$K$9/2,0.001)</f>
        <v>133.81</v>
      </c>
      <c r="F561" t="s">
        <v>1285</v>
      </c>
      <c r="I561" s="2">
        <v>494.74900000000002</v>
      </c>
      <c r="J561" s="2">
        <v>1914.2809999999999</v>
      </c>
      <c r="K561" s="2" t="s">
        <v>1328</v>
      </c>
      <c r="N561" s="2">
        <f>I561-SUM(Parameters!$K$23:$K$25)</f>
        <v>473.149</v>
      </c>
      <c r="O561" s="2">
        <f>J561-SUM(Parameters!$K$23:$K$25)</f>
        <v>1892.681</v>
      </c>
      <c r="P561" s="2" t="str">
        <f t="shared" ref="P561:P624" si="7">K561</f>
        <v>TC_VDDQ</v>
      </c>
      <c r="U561">
        <v>494.74900000000002</v>
      </c>
      <c r="V561">
        <v>1914.2809999999999</v>
      </c>
      <c r="W561" t="s">
        <v>1328</v>
      </c>
      <c r="AE561" s="2"/>
      <c r="AF561" s="2"/>
    </row>
    <row r="562" spans="4:32" x14ac:dyDescent="0.25">
      <c r="D562">
        <f>_xlfn.CEILING.MATH(L8+Parameters!$K$8/2,0.001)</f>
        <v>455.07499999999999</v>
      </c>
      <c r="E562">
        <f>_xlfn.CEILING.MATH(Parameters!$C$19/Parameters!$K$4,0.001)</f>
        <v>87.564000000000007</v>
      </c>
      <c r="F562" t="s">
        <v>73</v>
      </c>
      <c r="I562" s="2">
        <v>494.74900000000002</v>
      </c>
      <c r="J562" s="2">
        <v>1868.0350000000001</v>
      </c>
      <c r="K562" s="2" t="s">
        <v>1327</v>
      </c>
      <c r="N562" s="2">
        <f>I562-SUM(Parameters!$K$23:$K$25)</f>
        <v>473.149</v>
      </c>
      <c r="O562" s="2">
        <f>J562-SUM(Parameters!$K$23:$K$25)</f>
        <v>1846.4350000000002</v>
      </c>
      <c r="P562" s="2" t="str">
        <f t="shared" si="7"/>
        <v>VDD</v>
      </c>
      <c r="U562">
        <v>494.74900000000002</v>
      </c>
      <c r="V562">
        <v>1868.0350000000001</v>
      </c>
      <c r="W562" t="s">
        <v>1327</v>
      </c>
      <c r="AE562" s="2"/>
      <c r="AF562" s="2"/>
    </row>
    <row r="563" spans="4:32" x14ac:dyDescent="0.25">
      <c r="D563">
        <f>_xlfn.CEILING.MATH(M8+Parameters!$K$8/2,0.001)</f>
        <v>494.74900000000002</v>
      </c>
      <c r="E563">
        <f>_xlfn.CEILING.MATH(B13+Parameters!$K$9/2,0.001)</f>
        <v>2191.7570000000001</v>
      </c>
      <c r="F563" t="s">
        <v>72</v>
      </c>
      <c r="I563" s="2">
        <v>494.74900000000002</v>
      </c>
      <c r="J563" s="2">
        <v>1821.789</v>
      </c>
      <c r="K563" s="2" t="s">
        <v>72</v>
      </c>
      <c r="N563" s="2">
        <f>I563-SUM(Parameters!$K$23:$K$25)</f>
        <v>473.149</v>
      </c>
      <c r="O563" s="2">
        <f>J563-SUM(Parameters!$K$23:$K$25)</f>
        <v>1800.1890000000001</v>
      </c>
      <c r="P563" s="2" t="str">
        <f t="shared" si="7"/>
        <v>VSS</v>
      </c>
      <c r="U563">
        <v>494.74900000000002</v>
      </c>
      <c r="V563">
        <v>1821.789</v>
      </c>
      <c r="W563" t="s">
        <v>72</v>
      </c>
      <c r="AE563" s="2"/>
      <c r="AF563" s="2"/>
    </row>
    <row r="564" spans="4:32" x14ac:dyDescent="0.25">
      <c r="D564">
        <f>_xlfn.CEILING.MATH(M8+Parameters!$K$8/2,0.001)</f>
        <v>494.74900000000002</v>
      </c>
      <c r="E564">
        <f>_xlfn.CEILING.MATH(B15+Parameters!$K$9/2,0.001)</f>
        <v>2145.511</v>
      </c>
      <c r="F564" t="s">
        <v>72</v>
      </c>
      <c r="I564" s="2">
        <v>494.74900000000002</v>
      </c>
      <c r="J564" s="2">
        <v>1775.5429999999999</v>
      </c>
      <c r="K564" s="2" t="s">
        <v>1327</v>
      </c>
      <c r="N564" s="2">
        <f>I564-SUM(Parameters!$K$23:$K$25)</f>
        <v>473.149</v>
      </c>
      <c r="O564" s="2">
        <f>J564-SUM(Parameters!$K$23:$K$25)</f>
        <v>1753.943</v>
      </c>
      <c r="P564" s="2" t="str">
        <f t="shared" si="7"/>
        <v>VDD</v>
      </c>
      <c r="U564">
        <v>494.74900000000002</v>
      </c>
      <c r="V564">
        <v>1775.5429999999999</v>
      </c>
      <c r="W564" t="s">
        <v>1327</v>
      </c>
      <c r="AE564" s="2"/>
      <c r="AF564" s="2"/>
    </row>
    <row r="565" spans="4:32" x14ac:dyDescent="0.25">
      <c r="D565">
        <f>_xlfn.CEILING.MATH(M8+Parameters!$K$8/2,0.001)</f>
        <v>494.74900000000002</v>
      </c>
      <c r="E565">
        <f>_xlfn.CEILING.MATH(B17+Parameters!$K$9/2,0.001)</f>
        <v>2099.2649999999999</v>
      </c>
      <c r="F565" t="s">
        <v>72</v>
      </c>
      <c r="I565" s="2">
        <v>494.74900000000002</v>
      </c>
      <c r="J565" s="2">
        <v>1729.297</v>
      </c>
      <c r="K565" s="2" t="s">
        <v>1327</v>
      </c>
      <c r="N565" s="2">
        <f>I565-SUM(Parameters!$K$23:$K$25)</f>
        <v>473.149</v>
      </c>
      <c r="O565" s="2">
        <f>J565-SUM(Parameters!$K$23:$K$25)</f>
        <v>1707.6970000000001</v>
      </c>
      <c r="P565" s="2" t="str">
        <f t="shared" si="7"/>
        <v>VDD</v>
      </c>
      <c r="U565">
        <v>494.74900000000002</v>
      </c>
      <c r="V565">
        <v>1729.297</v>
      </c>
      <c r="W565" t="s">
        <v>1327</v>
      </c>
      <c r="AE565" s="2"/>
      <c r="AF565" s="2"/>
    </row>
    <row r="566" spans="4:32" x14ac:dyDescent="0.25">
      <c r="D566">
        <f>_xlfn.CEILING.MATH(M8+Parameters!$K$8/2,0.001)</f>
        <v>494.74900000000002</v>
      </c>
      <c r="E566">
        <f>_xlfn.CEILING.MATH(B19+Parameters!$K$9/2,0.001)</f>
        <v>2053.0190000000002</v>
      </c>
      <c r="F566" t="s">
        <v>72</v>
      </c>
      <c r="I566" s="2">
        <v>494.74900000000002</v>
      </c>
      <c r="J566" s="2">
        <v>1683.0509999999999</v>
      </c>
      <c r="K566" s="2" t="s">
        <v>1327</v>
      </c>
      <c r="N566" s="2">
        <f>I566-SUM(Parameters!$K$23:$K$25)</f>
        <v>473.149</v>
      </c>
      <c r="O566" s="2">
        <f>J566-SUM(Parameters!$K$23:$K$25)</f>
        <v>1661.451</v>
      </c>
      <c r="P566" s="2" t="str">
        <f t="shared" si="7"/>
        <v>VDD</v>
      </c>
      <c r="U566">
        <v>494.74900000000002</v>
      </c>
      <c r="V566">
        <v>1683.0509999999999</v>
      </c>
      <c r="W566" t="s">
        <v>1327</v>
      </c>
      <c r="AE566" s="2"/>
      <c r="AF566" s="2"/>
    </row>
    <row r="567" spans="4:32" x14ac:dyDescent="0.25">
      <c r="D567">
        <f>_xlfn.CEILING.MATH(M8+Parameters!$K$8/2,0.001)</f>
        <v>494.74900000000002</v>
      </c>
      <c r="E567">
        <f>_xlfn.CEILING.MATH(B21+Parameters!$K$9/2,0.001)</f>
        <v>2006.7730000000001</v>
      </c>
      <c r="F567" t="s">
        <v>1327</v>
      </c>
      <c r="I567" s="2">
        <v>494.74900000000002</v>
      </c>
      <c r="J567" s="2">
        <v>1636.8050000000001</v>
      </c>
      <c r="K567" s="2" t="s">
        <v>1327</v>
      </c>
      <c r="N567" s="2">
        <f>I567-SUM(Parameters!$K$23:$K$25)</f>
        <v>473.149</v>
      </c>
      <c r="O567" s="2">
        <f>J567-SUM(Parameters!$K$23:$K$25)</f>
        <v>1615.2050000000002</v>
      </c>
      <c r="P567" s="2" t="str">
        <f t="shared" si="7"/>
        <v>VDD</v>
      </c>
      <c r="U567">
        <v>494.74900000000002</v>
      </c>
      <c r="V567">
        <v>1636.8050000000001</v>
      </c>
      <c r="W567" t="s">
        <v>1327</v>
      </c>
      <c r="AE567" s="2"/>
      <c r="AF567" s="2"/>
    </row>
    <row r="568" spans="4:32" x14ac:dyDescent="0.25">
      <c r="D568">
        <f>_xlfn.CEILING.MATH(M8+Parameters!$K$8/2,0.001)</f>
        <v>494.74900000000002</v>
      </c>
      <c r="E568">
        <f>_xlfn.CEILING.MATH(B23+Parameters!$K$9/2,0.001)</f>
        <v>1960.527</v>
      </c>
      <c r="F568" t="s">
        <v>72</v>
      </c>
      <c r="I568" s="2">
        <v>494.74900000000002</v>
      </c>
      <c r="J568" s="2">
        <v>1590.559</v>
      </c>
      <c r="K568" s="2" t="s">
        <v>1327</v>
      </c>
      <c r="N568" s="2">
        <f>I568-SUM(Parameters!$K$23:$K$25)</f>
        <v>473.149</v>
      </c>
      <c r="O568" s="2">
        <f>J568-SUM(Parameters!$K$23:$K$25)</f>
        <v>1568.9590000000001</v>
      </c>
      <c r="P568" s="2" t="str">
        <f t="shared" si="7"/>
        <v>VDD</v>
      </c>
      <c r="U568">
        <v>494.74900000000002</v>
      </c>
      <c r="V568">
        <v>1590.559</v>
      </c>
      <c r="W568" t="s">
        <v>1327</v>
      </c>
      <c r="AE568" s="2"/>
      <c r="AF568" s="2"/>
    </row>
    <row r="569" spans="4:32" x14ac:dyDescent="0.25">
      <c r="D569">
        <f>_xlfn.CEILING.MATH(M8+Parameters!$K$8/2,0.001)</f>
        <v>494.74900000000002</v>
      </c>
      <c r="E569">
        <f>_xlfn.CEILING.MATH(B25+Parameters!$K$9/2,0.001)</f>
        <v>1914.2809999999999</v>
      </c>
      <c r="F569" t="s">
        <v>1328</v>
      </c>
      <c r="I569" s="2">
        <v>494.74900000000002</v>
      </c>
      <c r="J569" s="2">
        <v>1544.3130000000001</v>
      </c>
      <c r="K569" s="2" t="s">
        <v>1327</v>
      </c>
      <c r="N569" s="2">
        <f>I569-SUM(Parameters!$K$23:$K$25)</f>
        <v>473.149</v>
      </c>
      <c r="O569" s="2">
        <f>J569-SUM(Parameters!$K$23:$K$25)</f>
        <v>1522.7130000000002</v>
      </c>
      <c r="P569" s="2" t="str">
        <f t="shared" si="7"/>
        <v>VDD</v>
      </c>
      <c r="U569">
        <v>494.74900000000002</v>
      </c>
      <c r="V569">
        <v>1544.3130000000001</v>
      </c>
      <c r="W569" t="s">
        <v>1327</v>
      </c>
      <c r="AE569" s="2"/>
      <c r="AF569" s="2"/>
    </row>
    <row r="570" spans="4:32" x14ac:dyDescent="0.25">
      <c r="D570">
        <f>_xlfn.CEILING.MATH(M8+Parameters!$K$8/2,0.001)</f>
        <v>494.74900000000002</v>
      </c>
      <c r="E570">
        <f>_xlfn.CEILING.MATH(B27+Parameters!$K$9/2,0.001)</f>
        <v>1868.0350000000001</v>
      </c>
      <c r="F570" t="s">
        <v>1327</v>
      </c>
      <c r="I570" s="2">
        <v>494.74900000000002</v>
      </c>
      <c r="J570" s="2">
        <v>1498.067</v>
      </c>
      <c r="K570" s="2" t="s">
        <v>1327</v>
      </c>
      <c r="N570" s="2">
        <f>I570-SUM(Parameters!$K$23:$K$25)</f>
        <v>473.149</v>
      </c>
      <c r="O570" s="2">
        <f>J570-SUM(Parameters!$K$23:$K$25)</f>
        <v>1476.4670000000001</v>
      </c>
      <c r="P570" s="2" t="str">
        <f t="shared" si="7"/>
        <v>VDD</v>
      </c>
      <c r="U570">
        <v>494.74900000000002</v>
      </c>
      <c r="V570">
        <v>1498.067</v>
      </c>
      <c r="W570" t="s">
        <v>1327</v>
      </c>
      <c r="AE570" s="2"/>
      <c r="AF570" s="2"/>
    </row>
    <row r="571" spans="4:32" x14ac:dyDescent="0.25">
      <c r="D571">
        <f>_xlfn.CEILING.MATH(M8+Parameters!$K$8/2,0.001)</f>
        <v>494.74900000000002</v>
      </c>
      <c r="E571">
        <f>_xlfn.CEILING.MATH(B29+Parameters!$K$9/2,0.001)</f>
        <v>1821.789</v>
      </c>
      <c r="F571" t="s">
        <v>72</v>
      </c>
      <c r="I571" s="2">
        <v>494.74900000000002</v>
      </c>
      <c r="J571" s="2">
        <v>1451.8209999999999</v>
      </c>
      <c r="K571" s="2" t="s">
        <v>1327</v>
      </c>
      <c r="N571" s="2">
        <f>I571-SUM(Parameters!$K$23:$K$25)</f>
        <v>473.149</v>
      </c>
      <c r="O571" s="2">
        <f>J571-SUM(Parameters!$K$23:$K$25)</f>
        <v>1430.221</v>
      </c>
      <c r="P571" s="2" t="str">
        <f t="shared" si="7"/>
        <v>VDD</v>
      </c>
      <c r="U571">
        <v>494.74900000000002</v>
      </c>
      <c r="V571">
        <v>1451.8209999999999</v>
      </c>
      <c r="W571" t="s">
        <v>1327</v>
      </c>
      <c r="AE571" s="2"/>
      <c r="AF571" s="2"/>
    </row>
    <row r="572" spans="4:32" x14ac:dyDescent="0.25">
      <c r="D572">
        <f>_xlfn.CEILING.MATH(M8+Parameters!$K$8/2,0.001)</f>
        <v>494.74900000000002</v>
      </c>
      <c r="E572">
        <f>_xlfn.CEILING.MATH(B31+Parameters!$K$9/2,0.001)</f>
        <v>1775.5430000000001</v>
      </c>
      <c r="F572" t="s">
        <v>1327</v>
      </c>
      <c r="I572" s="2">
        <v>494.74900000000002</v>
      </c>
      <c r="J572" s="2">
        <v>1405.575</v>
      </c>
      <c r="K572" s="2" t="s">
        <v>1327</v>
      </c>
      <c r="N572" s="2">
        <f>I572-SUM(Parameters!$K$23:$K$25)</f>
        <v>473.149</v>
      </c>
      <c r="O572" s="2">
        <f>J572-SUM(Parameters!$K$23:$K$25)</f>
        <v>1383.9750000000001</v>
      </c>
      <c r="P572" s="2" t="str">
        <f t="shared" si="7"/>
        <v>VDD</v>
      </c>
      <c r="U572">
        <v>494.74900000000002</v>
      </c>
      <c r="V572">
        <v>1405.575</v>
      </c>
      <c r="W572" t="s">
        <v>1327</v>
      </c>
      <c r="AE572" s="2"/>
      <c r="AF572" s="2"/>
    </row>
    <row r="573" spans="4:32" x14ac:dyDescent="0.25">
      <c r="D573">
        <f>_xlfn.CEILING.MATH(M8+Parameters!$K$8/2,0.001)</f>
        <v>494.74900000000002</v>
      </c>
      <c r="E573">
        <f>_xlfn.CEILING.MATH(B33+Parameters!$K$9/2,0.001)</f>
        <v>1729.297</v>
      </c>
      <c r="F573" t="s">
        <v>1327</v>
      </c>
      <c r="I573" s="2">
        <v>494.74900000000002</v>
      </c>
      <c r="J573" s="2">
        <v>1359.329</v>
      </c>
      <c r="K573" s="2" t="s">
        <v>1327</v>
      </c>
      <c r="N573" s="2">
        <f>I573-SUM(Parameters!$K$23:$K$25)</f>
        <v>473.149</v>
      </c>
      <c r="O573" s="2">
        <f>J573-SUM(Parameters!$K$23:$K$25)</f>
        <v>1337.729</v>
      </c>
      <c r="P573" s="2" t="str">
        <f t="shared" si="7"/>
        <v>VDD</v>
      </c>
      <c r="U573">
        <v>494.74900000000002</v>
      </c>
      <c r="V573">
        <v>1359.329</v>
      </c>
      <c r="W573" t="s">
        <v>1327</v>
      </c>
      <c r="AE573" s="2"/>
      <c r="AF573" s="2"/>
    </row>
    <row r="574" spans="4:32" x14ac:dyDescent="0.25">
      <c r="D574">
        <f>_xlfn.CEILING.MATH(M8+Parameters!$K$8/2,0.001)</f>
        <v>494.74900000000002</v>
      </c>
      <c r="E574">
        <f>_xlfn.CEILING.MATH(B35+Parameters!$K$9/2,0.001)</f>
        <v>1683.0509999999999</v>
      </c>
      <c r="F574" t="s">
        <v>1327</v>
      </c>
      <c r="I574" s="2">
        <v>494.74900000000002</v>
      </c>
      <c r="J574" s="2">
        <v>1313.0830000000001</v>
      </c>
      <c r="K574" s="2" t="s">
        <v>1327</v>
      </c>
      <c r="N574" s="2">
        <f>I574-SUM(Parameters!$K$23:$K$25)</f>
        <v>473.149</v>
      </c>
      <c r="O574" s="2">
        <f>J574-SUM(Parameters!$K$23:$K$25)</f>
        <v>1291.4830000000002</v>
      </c>
      <c r="P574" s="2" t="str">
        <f t="shared" si="7"/>
        <v>VDD</v>
      </c>
      <c r="U574">
        <v>494.74900000000002</v>
      </c>
      <c r="V574">
        <v>1313.0830000000001</v>
      </c>
      <c r="W574" t="s">
        <v>1327</v>
      </c>
      <c r="AE574" s="2"/>
      <c r="AF574" s="2"/>
    </row>
    <row r="575" spans="4:32" x14ac:dyDescent="0.25">
      <c r="D575">
        <f>_xlfn.CEILING.MATH(M8+Parameters!$K$8/2,0.001)</f>
        <v>494.74900000000002</v>
      </c>
      <c r="E575">
        <f>_xlfn.CEILING.MATH(B37+Parameters!$K$9/2,0.001)</f>
        <v>1636.8050000000001</v>
      </c>
      <c r="F575" t="s">
        <v>1327</v>
      </c>
      <c r="I575" s="2">
        <v>494.74900000000002</v>
      </c>
      <c r="J575" s="2">
        <v>1266.837</v>
      </c>
      <c r="K575" s="2" t="s">
        <v>1327</v>
      </c>
      <c r="N575" s="2">
        <f>I575-SUM(Parameters!$K$23:$K$25)</f>
        <v>473.149</v>
      </c>
      <c r="O575" s="2">
        <f>J575-SUM(Parameters!$K$23:$K$25)</f>
        <v>1245.2370000000001</v>
      </c>
      <c r="P575" s="2" t="str">
        <f t="shared" si="7"/>
        <v>VDD</v>
      </c>
      <c r="U575">
        <v>494.74900000000002</v>
      </c>
      <c r="V575">
        <v>1266.837</v>
      </c>
      <c r="W575" t="s">
        <v>1327</v>
      </c>
      <c r="AE575" s="2"/>
      <c r="AF575" s="2"/>
    </row>
    <row r="576" spans="4:32" x14ac:dyDescent="0.25">
      <c r="D576">
        <f>_xlfn.CEILING.MATH(M8+Parameters!$K$8/2,0.001)</f>
        <v>494.74900000000002</v>
      </c>
      <c r="E576">
        <f>_xlfn.CEILING.MATH(B39+Parameters!$K$9/2,0.001)</f>
        <v>1590.559</v>
      </c>
      <c r="F576" t="s">
        <v>1327</v>
      </c>
      <c r="I576" s="2">
        <v>494.74900000000002</v>
      </c>
      <c r="J576" s="2">
        <v>1220.5909999999999</v>
      </c>
      <c r="K576" s="2" t="s">
        <v>1327</v>
      </c>
      <c r="N576" s="2">
        <f>I576-SUM(Parameters!$K$23:$K$25)</f>
        <v>473.149</v>
      </c>
      <c r="O576" s="2">
        <f>J576-SUM(Parameters!$K$23:$K$25)</f>
        <v>1198.991</v>
      </c>
      <c r="P576" s="2" t="str">
        <f t="shared" si="7"/>
        <v>VDD</v>
      </c>
      <c r="U576">
        <v>494.74900000000002</v>
      </c>
      <c r="V576">
        <v>1220.5909999999999</v>
      </c>
      <c r="W576" t="s">
        <v>1327</v>
      </c>
      <c r="AE576" s="2"/>
      <c r="AF576" s="2"/>
    </row>
    <row r="577" spans="4:32" x14ac:dyDescent="0.25">
      <c r="D577">
        <f>_xlfn.CEILING.MATH(M8+Parameters!$K$8/2,0.001)</f>
        <v>494.74900000000002</v>
      </c>
      <c r="E577">
        <f>_xlfn.CEILING.MATH(B41+Parameters!$K$9/2,0.001)</f>
        <v>1544.3130000000001</v>
      </c>
      <c r="F577" t="s">
        <v>1327</v>
      </c>
      <c r="I577" s="2">
        <v>494.74900000000002</v>
      </c>
      <c r="J577" s="2">
        <v>1174.345</v>
      </c>
      <c r="K577" s="2" t="s">
        <v>1327</v>
      </c>
      <c r="N577" s="2">
        <f>I577-SUM(Parameters!$K$23:$K$25)</f>
        <v>473.149</v>
      </c>
      <c r="O577" s="2">
        <f>J577-SUM(Parameters!$K$23:$K$25)</f>
        <v>1152.7450000000001</v>
      </c>
      <c r="P577" s="2" t="str">
        <f t="shared" si="7"/>
        <v>VDD</v>
      </c>
      <c r="U577">
        <v>494.74900000000002</v>
      </c>
      <c r="V577">
        <v>1174.345</v>
      </c>
      <c r="W577" t="s">
        <v>1327</v>
      </c>
      <c r="AE577" s="2"/>
      <c r="AF577" s="2"/>
    </row>
    <row r="578" spans="4:32" x14ac:dyDescent="0.25">
      <c r="D578">
        <f>_xlfn.CEILING.MATH(M8+Parameters!$K$8/2,0.001)</f>
        <v>494.74900000000002</v>
      </c>
      <c r="E578">
        <f>_xlfn.CEILING.MATH(B43+Parameters!$K$9/2,0.001)</f>
        <v>1498.067</v>
      </c>
      <c r="F578" t="s">
        <v>1327</v>
      </c>
      <c r="I578" s="2">
        <v>494.74900000000002</v>
      </c>
      <c r="J578" s="2">
        <v>1128.0989999999999</v>
      </c>
      <c r="K578" s="2" t="s">
        <v>1327</v>
      </c>
      <c r="N578" s="2">
        <f>I578-SUM(Parameters!$K$23:$K$25)</f>
        <v>473.149</v>
      </c>
      <c r="O578" s="2">
        <f>J578-SUM(Parameters!$K$23:$K$25)</f>
        <v>1106.499</v>
      </c>
      <c r="P578" s="2" t="str">
        <f t="shared" si="7"/>
        <v>VDD</v>
      </c>
      <c r="U578">
        <v>494.74900000000002</v>
      </c>
      <c r="V578">
        <v>1128.0989999999999</v>
      </c>
      <c r="W578" t="s">
        <v>1327</v>
      </c>
      <c r="AE578" s="2"/>
      <c r="AF578" s="2"/>
    </row>
    <row r="579" spans="4:32" x14ac:dyDescent="0.25">
      <c r="D579">
        <f>_xlfn.CEILING.MATH(M8+Parameters!$K$8/2,0.001)</f>
        <v>494.74900000000002</v>
      </c>
      <c r="E579">
        <f>_xlfn.CEILING.MATH(B45+Parameters!$K$9/2,0.001)</f>
        <v>1451.8210000000001</v>
      </c>
      <c r="F579" t="s">
        <v>1327</v>
      </c>
      <c r="I579" s="2">
        <v>494.74900000000002</v>
      </c>
      <c r="J579" s="2">
        <v>1081.8530000000001</v>
      </c>
      <c r="K579" s="2" t="s">
        <v>73</v>
      </c>
      <c r="N579" s="2">
        <f>I579-SUM(Parameters!$K$23:$K$25)</f>
        <v>473.149</v>
      </c>
      <c r="O579" s="2">
        <f>J579-SUM(Parameters!$K$23:$K$25)</f>
        <v>1060.2530000000002</v>
      </c>
      <c r="P579" s="2" t="str">
        <f t="shared" si="7"/>
        <v>VCCIO</v>
      </c>
      <c r="U579">
        <v>494.74900000000002</v>
      </c>
      <c r="V579">
        <v>1081.8530000000001</v>
      </c>
      <c r="W579" t="s">
        <v>73</v>
      </c>
      <c r="AE579" s="2"/>
      <c r="AF579" s="2"/>
    </row>
    <row r="580" spans="4:32" x14ac:dyDescent="0.25">
      <c r="D580">
        <f>_xlfn.CEILING.MATH(M8+Parameters!$K$8/2,0.001)</f>
        <v>494.74900000000002</v>
      </c>
      <c r="E580">
        <f>_xlfn.CEILING.MATH(B47+Parameters!$K$9/2,0.001)</f>
        <v>1405.575</v>
      </c>
      <c r="F580" t="s">
        <v>1327</v>
      </c>
      <c r="I580" s="2">
        <v>494.74900000000002</v>
      </c>
      <c r="J580" s="2">
        <v>1035.607</v>
      </c>
      <c r="K580" s="2" t="s">
        <v>73</v>
      </c>
      <c r="N580" s="2">
        <f>I580-SUM(Parameters!$K$23:$K$25)</f>
        <v>473.149</v>
      </c>
      <c r="O580" s="2">
        <f>J580-SUM(Parameters!$K$23:$K$25)</f>
        <v>1014.0069999999999</v>
      </c>
      <c r="P580" s="2" t="str">
        <f t="shared" si="7"/>
        <v>VCCIO</v>
      </c>
      <c r="U580">
        <v>494.74900000000002</v>
      </c>
      <c r="V580">
        <v>1035.607</v>
      </c>
      <c r="W580" t="s">
        <v>73</v>
      </c>
      <c r="AE580" s="2"/>
      <c r="AF580" s="2"/>
    </row>
    <row r="581" spans="4:32" x14ac:dyDescent="0.25">
      <c r="D581">
        <f>_xlfn.CEILING.MATH(M8+Parameters!$K$8/2,0.001)</f>
        <v>494.74900000000002</v>
      </c>
      <c r="E581">
        <f>_xlfn.CEILING.MATH(B49+Parameters!$K$9/2,0.001)</f>
        <v>1359.329</v>
      </c>
      <c r="F581" t="s">
        <v>1327</v>
      </c>
      <c r="I581" s="2">
        <v>494.74900000000002</v>
      </c>
      <c r="J581" s="2">
        <v>989.36099999999999</v>
      </c>
      <c r="K581" s="2" t="s">
        <v>140</v>
      </c>
      <c r="N581" s="2">
        <f>I581-SUM(Parameters!$K$23:$K$25)</f>
        <v>473.149</v>
      </c>
      <c r="O581" s="2">
        <f>J581-SUM(Parameters!$K$23:$K$25)</f>
        <v>967.76099999999997</v>
      </c>
      <c r="P581" s="2" t="str">
        <f t="shared" si="7"/>
        <v>BP_RXDATA[477]</v>
      </c>
      <c r="U581">
        <v>494.74900000000002</v>
      </c>
      <c r="V581">
        <v>989.36099999999999</v>
      </c>
      <c r="W581" t="s">
        <v>140</v>
      </c>
      <c r="AE581" s="2"/>
      <c r="AF581" s="2"/>
    </row>
    <row r="582" spans="4:32" x14ac:dyDescent="0.25">
      <c r="D582">
        <f>_xlfn.CEILING.MATH(M8+Parameters!$K$8/2,0.001)</f>
        <v>494.74900000000002</v>
      </c>
      <c r="E582">
        <f>_xlfn.CEILING.MATH(B51+Parameters!$K$9/2,0.001)</f>
        <v>1313.0830000000001</v>
      </c>
      <c r="F582" t="s">
        <v>1327</v>
      </c>
      <c r="I582" s="2">
        <v>494.74900000000002</v>
      </c>
      <c r="J582" s="2">
        <v>943.11500000000001</v>
      </c>
      <c r="K582" s="2" t="s">
        <v>220</v>
      </c>
      <c r="N582" s="2">
        <f>I582-SUM(Parameters!$K$23:$K$25)</f>
        <v>473.149</v>
      </c>
      <c r="O582" s="2">
        <f>J582-SUM(Parameters!$K$23:$K$25)</f>
        <v>921.51499999999999</v>
      </c>
      <c r="P582" s="2" t="str">
        <f t="shared" si="7"/>
        <v>BP_RXDATA[478]</v>
      </c>
      <c r="U582">
        <v>494.74900000000002</v>
      </c>
      <c r="V582">
        <v>943.11500000000001</v>
      </c>
      <c r="W582" t="s">
        <v>220</v>
      </c>
      <c r="AE582" s="2"/>
      <c r="AF582" s="2"/>
    </row>
    <row r="583" spans="4:32" x14ac:dyDescent="0.25">
      <c r="D583">
        <f>_xlfn.CEILING.MATH(M8+Parameters!$K$8/2,0.001)</f>
        <v>494.74900000000002</v>
      </c>
      <c r="E583">
        <f>_xlfn.CEILING.MATH(B53+Parameters!$K$9/2,0.001)</f>
        <v>1266.837</v>
      </c>
      <c r="F583" t="s">
        <v>1327</v>
      </c>
      <c r="I583" s="2">
        <v>494.74900000000002</v>
      </c>
      <c r="J583" s="2">
        <v>896.86900000000003</v>
      </c>
      <c r="K583" s="2" t="s">
        <v>275</v>
      </c>
      <c r="N583" s="2">
        <f>I583-SUM(Parameters!$K$23:$K$25)</f>
        <v>473.149</v>
      </c>
      <c r="O583" s="2">
        <f>J583-SUM(Parameters!$K$23:$K$25)</f>
        <v>875.26900000000001</v>
      </c>
      <c r="P583" s="2" t="str">
        <f t="shared" si="7"/>
        <v>BP_RXDATA[479]</v>
      </c>
      <c r="U583">
        <v>494.74900000000002</v>
      </c>
      <c r="V583">
        <v>896.86900000000003</v>
      </c>
      <c r="W583" t="s">
        <v>275</v>
      </c>
      <c r="AE583" s="2"/>
      <c r="AF583" s="2"/>
    </row>
    <row r="584" spans="4:32" x14ac:dyDescent="0.25">
      <c r="D584">
        <f>_xlfn.CEILING.MATH(M8+Parameters!$K$8/2,0.001)</f>
        <v>494.74900000000002</v>
      </c>
      <c r="E584">
        <f>_xlfn.CEILING.MATH(B55+Parameters!$K$9/2,0.001)</f>
        <v>1220.5910000000001</v>
      </c>
      <c r="F584" t="s">
        <v>1327</v>
      </c>
      <c r="I584" s="2">
        <v>494.74900000000002</v>
      </c>
      <c r="J584" s="2">
        <v>850.62300000000005</v>
      </c>
      <c r="K584" s="2" t="s">
        <v>332</v>
      </c>
      <c r="N584" s="2">
        <f>I584-SUM(Parameters!$K$23:$K$25)</f>
        <v>473.149</v>
      </c>
      <c r="O584" s="2">
        <f>J584-SUM(Parameters!$K$23:$K$25)</f>
        <v>829.02300000000002</v>
      </c>
      <c r="P584" s="2" t="str">
        <f t="shared" si="7"/>
        <v>BP_RXRD[29]</v>
      </c>
      <c r="U584">
        <v>494.74900000000002</v>
      </c>
      <c r="V584">
        <v>850.62300000000005</v>
      </c>
      <c r="W584" t="s">
        <v>332</v>
      </c>
      <c r="AE584" s="2"/>
      <c r="AF584" s="2"/>
    </row>
    <row r="585" spans="4:32" x14ac:dyDescent="0.25">
      <c r="D585">
        <f>_xlfn.CEILING.MATH(M8+Parameters!$K$8/2,0.001)</f>
        <v>494.74900000000002</v>
      </c>
      <c r="E585">
        <f>_xlfn.CEILING.MATH(B57+Parameters!$K$9/2,0.001)</f>
        <v>1174.345</v>
      </c>
      <c r="F585" t="s">
        <v>1327</v>
      </c>
      <c r="I585" s="2">
        <v>494.74900000000002</v>
      </c>
      <c r="J585" s="2">
        <v>804.37699999999995</v>
      </c>
      <c r="K585" s="2" t="s">
        <v>72</v>
      </c>
      <c r="N585" s="2">
        <f>I585-SUM(Parameters!$K$23:$K$25)</f>
        <v>473.149</v>
      </c>
      <c r="O585" s="2">
        <f>J585-SUM(Parameters!$K$23:$K$25)</f>
        <v>782.77699999999993</v>
      </c>
      <c r="P585" s="2" t="str">
        <f t="shared" si="7"/>
        <v>VSS</v>
      </c>
      <c r="U585">
        <v>494.74900000000002</v>
      </c>
      <c r="V585">
        <v>804.37700000000007</v>
      </c>
      <c r="W585" t="s">
        <v>72</v>
      </c>
      <c r="AE585" s="2"/>
      <c r="AF585" s="2"/>
    </row>
    <row r="586" spans="4:32" x14ac:dyDescent="0.25">
      <c r="D586">
        <f>_xlfn.CEILING.MATH(M8+Parameters!$K$8/2,0.001)</f>
        <v>494.74900000000002</v>
      </c>
      <c r="E586">
        <f>_xlfn.CEILING.MATH(B59+Parameters!$K$9/2,0.001)</f>
        <v>1128.0989999999999</v>
      </c>
      <c r="F586" t="s">
        <v>1327</v>
      </c>
      <c r="I586" s="2">
        <v>494.74900000000002</v>
      </c>
      <c r="J586" s="2">
        <v>758.13099999999997</v>
      </c>
      <c r="K586" s="2" t="s">
        <v>468</v>
      </c>
      <c r="N586" s="2">
        <f>I586-SUM(Parameters!$K$23:$K$25)</f>
        <v>473.149</v>
      </c>
      <c r="O586" s="2">
        <f>J586-SUM(Parameters!$K$23:$K$25)</f>
        <v>736.53099999999995</v>
      </c>
      <c r="P586" s="2" t="str">
        <f t="shared" si="7"/>
        <v>BP_RXCKRD[7]</v>
      </c>
      <c r="U586">
        <v>494.74900000000002</v>
      </c>
      <c r="V586">
        <v>758.13099999999997</v>
      </c>
      <c r="W586" t="s">
        <v>468</v>
      </c>
      <c r="AE586" s="2"/>
      <c r="AF586" s="2"/>
    </row>
    <row r="587" spans="4:32" x14ac:dyDescent="0.25">
      <c r="D587">
        <f>_xlfn.CEILING.MATH(M8+Parameters!$K$8/2,0.001)</f>
        <v>494.74900000000002</v>
      </c>
      <c r="E587">
        <f>_xlfn.CEILING.MATH(B61+Parameters!$K$9/2,0.001)</f>
        <v>1081.8530000000001</v>
      </c>
      <c r="F587" t="s">
        <v>73</v>
      </c>
      <c r="I587" s="2">
        <v>494.74900000000002</v>
      </c>
      <c r="J587" s="2">
        <v>711.88499999999999</v>
      </c>
      <c r="K587" s="2" t="s">
        <v>539</v>
      </c>
      <c r="N587" s="2">
        <f>I587-SUM(Parameters!$K$23:$K$25)</f>
        <v>473.149</v>
      </c>
      <c r="O587" s="2">
        <f>J587-SUM(Parameters!$K$23:$K$25)</f>
        <v>690.28499999999997</v>
      </c>
      <c r="P587" s="2" t="str">
        <f t="shared" si="7"/>
        <v>BP_RXCKN[7]</v>
      </c>
      <c r="U587">
        <v>494.74900000000002</v>
      </c>
      <c r="V587">
        <v>711.88499999999999</v>
      </c>
      <c r="W587" t="s">
        <v>539</v>
      </c>
      <c r="AE587" s="2"/>
      <c r="AF587" s="2"/>
    </row>
    <row r="588" spans="4:32" x14ac:dyDescent="0.25">
      <c r="D588">
        <f>_xlfn.CEILING.MATH(M8+Parameters!$K$8/2,0.001)</f>
        <v>494.74900000000002</v>
      </c>
      <c r="E588">
        <f>_xlfn.CEILING.MATH(B63+Parameters!$K$9/2,0.001)</f>
        <v>1035.607</v>
      </c>
      <c r="F588" t="s">
        <v>73</v>
      </c>
      <c r="I588" s="2">
        <v>494.74900000000002</v>
      </c>
      <c r="J588" s="2">
        <v>665.63900000000001</v>
      </c>
      <c r="K588" s="2" t="s">
        <v>604</v>
      </c>
      <c r="N588" s="2">
        <f>I588-SUM(Parameters!$K$23:$K$25)</f>
        <v>473.149</v>
      </c>
      <c r="O588" s="2">
        <f>J588-SUM(Parameters!$K$23:$K$25)</f>
        <v>644.03899999999999</v>
      </c>
      <c r="P588" s="2" t="str">
        <f t="shared" si="7"/>
        <v>BP_RXCKP[7]</v>
      </c>
      <c r="U588">
        <v>494.74900000000002</v>
      </c>
      <c r="V588">
        <v>665.63900000000001</v>
      </c>
      <c r="W588" t="s">
        <v>604</v>
      </c>
      <c r="AE588" s="2"/>
      <c r="AF588" s="2"/>
    </row>
    <row r="589" spans="4:32" x14ac:dyDescent="0.25">
      <c r="D589">
        <f>_xlfn.CEILING.MATH(M8+Parameters!$K$8/2,0.001)</f>
        <v>494.74900000000002</v>
      </c>
      <c r="E589">
        <f>_xlfn.CEILING.MATH(B65+Parameters!$K$9/2,0.001)</f>
        <v>989.36099999999999</v>
      </c>
      <c r="F589" t="s">
        <v>140</v>
      </c>
      <c r="I589" s="2">
        <v>494.74900000000002</v>
      </c>
      <c r="J589" s="2">
        <v>619.39300000000003</v>
      </c>
      <c r="K589" s="2" t="s">
        <v>72</v>
      </c>
      <c r="N589" s="2">
        <f>I589-SUM(Parameters!$K$23:$K$25)</f>
        <v>473.149</v>
      </c>
      <c r="O589" s="2">
        <f>J589-SUM(Parameters!$K$23:$K$25)</f>
        <v>597.79300000000001</v>
      </c>
      <c r="P589" s="2" t="str">
        <f t="shared" si="7"/>
        <v>VSS</v>
      </c>
      <c r="U589">
        <v>494.74900000000002</v>
      </c>
      <c r="V589">
        <v>619.39300000000003</v>
      </c>
      <c r="W589" t="s">
        <v>72</v>
      </c>
      <c r="AE589" s="2"/>
      <c r="AF589" s="2"/>
    </row>
    <row r="590" spans="4:32" x14ac:dyDescent="0.25">
      <c r="D590">
        <f>_xlfn.CEILING.MATH(M8+Parameters!$K$8/2,0.001)</f>
        <v>494.74900000000002</v>
      </c>
      <c r="E590">
        <f>_xlfn.CEILING.MATH(B67+Parameters!$K$9/2,0.001)</f>
        <v>943.11500000000001</v>
      </c>
      <c r="F590" t="s">
        <v>220</v>
      </c>
      <c r="I590" s="2">
        <v>494.74900000000002</v>
      </c>
      <c r="J590" s="2">
        <v>573.14700000000005</v>
      </c>
      <c r="K590" s="2" t="s">
        <v>73</v>
      </c>
      <c r="N590" s="2">
        <f>I590-SUM(Parameters!$K$23:$K$25)</f>
        <v>473.149</v>
      </c>
      <c r="O590" s="2">
        <f>J590-SUM(Parameters!$K$23:$K$25)</f>
        <v>551.54700000000003</v>
      </c>
      <c r="P590" s="2" t="str">
        <f t="shared" si="7"/>
        <v>VCCIO</v>
      </c>
      <c r="U590">
        <v>494.74900000000002</v>
      </c>
      <c r="V590">
        <v>573.14700000000005</v>
      </c>
      <c r="W590" t="s">
        <v>73</v>
      </c>
      <c r="AE590" s="2"/>
      <c r="AF590" s="2"/>
    </row>
    <row r="591" spans="4:32" x14ac:dyDescent="0.25">
      <c r="D591">
        <f>_xlfn.CEILING.MATH(M8+Parameters!$K$8/2,0.001)</f>
        <v>494.74900000000002</v>
      </c>
      <c r="E591">
        <f>_xlfn.CEILING.MATH(B69+Parameters!$K$9/2,0.001)</f>
        <v>896.86900000000003</v>
      </c>
      <c r="F591" t="s">
        <v>275</v>
      </c>
      <c r="I591" s="2">
        <v>494.74900000000002</v>
      </c>
      <c r="J591" s="2">
        <v>526.90099999999995</v>
      </c>
      <c r="K591" s="2" t="s">
        <v>72</v>
      </c>
      <c r="N591" s="2">
        <f>I591-SUM(Parameters!$K$23:$K$25)</f>
        <v>473.149</v>
      </c>
      <c r="O591" s="2">
        <f>J591-SUM(Parameters!$K$23:$K$25)</f>
        <v>505.30099999999993</v>
      </c>
      <c r="P591" s="2" t="str">
        <f t="shared" si="7"/>
        <v>VSS</v>
      </c>
      <c r="U591">
        <v>494.74900000000002</v>
      </c>
      <c r="V591">
        <v>526.90100000000007</v>
      </c>
      <c r="W591" t="s">
        <v>72</v>
      </c>
      <c r="AE591" s="2"/>
      <c r="AF591" s="2"/>
    </row>
    <row r="592" spans="4:32" x14ac:dyDescent="0.25">
      <c r="D592">
        <f>_xlfn.CEILING.MATH(M8+Parameters!$K$8/2,0.001)</f>
        <v>494.74900000000002</v>
      </c>
      <c r="E592">
        <f>_xlfn.CEILING.MATH(B71+Parameters!$K$9/2,0.001)</f>
        <v>850.62300000000005</v>
      </c>
      <c r="F592" t="s">
        <v>332</v>
      </c>
      <c r="I592" s="2">
        <v>494.74900000000002</v>
      </c>
      <c r="J592" s="2">
        <v>480.65499999999997</v>
      </c>
      <c r="K592" s="2" t="s">
        <v>820</v>
      </c>
      <c r="N592" s="2">
        <f>I592-SUM(Parameters!$K$23:$K$25)</f>
        <v>473.149</v>
      </c>
      <c r="O592" s="2">
        <f>J592-SUM(Parameters!$K$23:$K$25)</f>
        <v>459.05499999999995</v>
      </c>
      <c r="P592" s="2" t="str">
        <f t="shared" si="7"/>
        <v>BP_TXTRK[7]</v>
      </c>
      <c r="U592">
        <v>494.74900000000002</v>
      </c>
      <c r="V592">
        <v>480.65499999999997</v>
      </c>
      <c r="W592" t="s">
        <v>820</v>
      </c>
      <c r="AE592" s="2"/>
      <c r="AF592" s="2"/>
    </row>
    <row r="593" spans="4:32" x14ac:dyDescent="0.25">
      <c r="D593">
        <f>_xlfn.CEILING.MATH(M8+Parameters!$K$8/2,0.001)</f>
        <v>494.74900000000002</v>
      </c>
      <c r="E593">
        <f>_xlfn.CEILING.MATH(B73+Parameters!$K$9/2,0.001)</f>
        <v>804.37700000000007</v>
      </c>
      <c r="F593" t="s">
        <v>72</v>
      </c>
      <c r="I593" s="2">
        <v>494.74900000000002</v>
      </c>
      <c r="J593" s="2">
        <v>434.40899999999999</v>
      </c>
      <c r="K593" s="2" t="s">
        <v>883</v>
      </c>
      <c r="N593" s="2">
        <f>I593-SUM(Parameters!$K$23:$K$25)</f>
        <v>473.149</v>
      </c>
      <c r="O593" s="2">
        <f>J593-SUM(Parameters!$K$23:$K$25)</f>
        <v>412.80899999999997</v>
      </c>
      <c r="P593" s="2" t="str">
        <f t="shared" si="7"/>
        <v>BP_TXVLD[7]</v>
      </c>
      <c r="U593">
        <v>494.74900000000002</v>
      </c>
      <c r="V593">
        <v>434.40899999999999</v>
      </c>
      <c r="W593" t="s">
        <v>883</v>
      </c>
      <c r="AE593" s="2"/>
      <c r="AF593" s="2"/>
    </row>
    <row r="594" spans="4:32" x14ac:dyDescent="0.25">
      <c r="D594">
        <f>_xlfn.CEILING.MATH(M8+Parameters!$K$8/2,0.001)</f>
        <v>494.74900000000002</v>
      </c>
      <c r="E594">
        <f>_xlfn.CEILING.MATH(B75+Parameters!$K$9/2,0.001)</f>
        <v>758.13099999999997</v>
      </c>
      <c r="F594" t="s">
        <v>468</v>
      </c>
      <c r="I594" s="2">
        <v>494.74900000000002</v>
      </c>
      <c r="J594" s="2">
        <v>388.16300000000001</v>
      </c>
      <c r="K594" s="2" t="s">
        <v>956</v>
      </c>
      <c r="N594" s="2">
        <f>I594-SUM(Parameters!$K$23:$K$25)</f>
        <v>473.149</v>
      </c>
      <c r="O594" s="2">
        <f>J594-SUM(Parameters!$K$23:$K$25)</f>
        <v>366.56299999999999</v>
      </c>
      <c r="P594" s="2" t="str">
        <f t="shared" si="7"/>
        <v>BP_TXVLDRD[7]</v>
      </c>
      <c r="U594">
        <v>494.74900000000002</v>
      </c>
      <c r="V594">
        <v>388.16300000000001</v>
      </c>
      <c r="W594" t="s">
        <v>956</v>
      </c>
      <c r="AE594" s="2"/>
      <c r="AF594" s="2"/>
    </row>
    <row r="595" spans="4:32" x14ac:dyDescent="0.25">
      <c r="D595">
        <f>_xlfn.CEILING.MATH(M8+Parameters!$K$8/2,0.001)</f>
        <v>494.74900000000002</v>
      </c>
      <c r="E595">
        <f>_xlfn.CEILING.MATH(B77+Parameters!$K$9/2,0.001)</f>
        <v>711.88499999999999</v>
      </c>
      <c r="F595" t="s">
        <v>539</v>
      </c>
      <c r="I595" s="2">
        <v>494.74900000000002</v>
      </c>
      <c r="J595" s="2">
        <v>341.91699999999997</v>
      </c>
      <c r="K595" s="2" t="s">
        <v>72</v>
      </c>
      <c r="N595" s="2">
        <f>I595-SUM(Parameters!$K$23:$K$25)</f>
        <v>473.149</v>
      </c>
      <c r="O595" s="2">
        <f>J595-SUM(Parameters!$K$23:$K$25)</f>
        <v>320.31699999999995</v>
      </c>
      <c r="P595" s="2" t="str">
        <f t="shared" si="7"/>
        <v>VSS</v>
      </c>
      <c r="U595">
        <v>494.74900000000002</v>
      </c>
      <c r="V595">
        <v>341.91699999999997</v>
      </c>
      <c r="W595" t="s">
        <v>72</v>
      </c>
      <c r="AE595" s="2"/>
      <c r="AF595" s="2"/>
    </row>
    <row r="596" spans="4:32" x14ac:dyDescent="0.25">
      <c r="D596">
        <f>_xlfn.CEILING.MATH(M8+Parameters!$K$8/2,0.001)</f>
        <v>494.74900000000002</v>
      </c>
      <c r="E596">
        <f>_xlfn.CEILING.MATH(B79+Parameters!$K$9/2,0.001)</f>
        <v>665.63900000000001</v>
      </c>
      <c r="F596" t="s">
        <v>604</v>
      </c>
      <c r="I596" s="2">
        <v>494.74900000000002</v>
      </c>
      <c r="J596" s="2">
        <v>295.67099999999999</v>
      </c>
      <c r="K596" s="2" t="s">
        <v>1052</v>
      </c>
      <c r="N596" s="2">
        <f>I596-SUM(Parameters!$K$23:$K$25)</f>
        <v>473.149</v>
      </c>
      <c r="O596" s="2">
        <f>J596-SUM(Parameters!$K$23:$K$25)</f>
        <v>274.07099999999997</v>
      </c>
      <c r="P596" s="2" t="str">
        <f t="shared" si="7"/>
        <v>BP_TXRD[30]</v>
      </c>
      <c r="U596">
        <v>494.74900000000002</v>
      </c>
      <c r="V596">
        <v>295.67099999999999</v>
      </c>
      <c r="W596" t="s">
        <v>1052</v>
      </c>
      <c r="AE596" s="2"/>
      <c r="AF596" s="2"/>
    </row>
    <row r="597" spans="4:32" x14ac:dyDescent="0.25">
      <c r="D597">
        <f>_xlfn.CEILING.MATH(M8+Parameters!$K$8/2,0.001)</f>
        <v>494.74900000000002</v>
      </c>
      <c r="E597">
        <f>_xlfn.CEILING.MATH(B81+Parameters!$K$9/2,0.001)</f>
        <v>619.39300000000003</v>
      </c>
      <c r="F597" t="s">
        <v>72</v>
      </c>
      <c r="I597" s="2">
        <v>494.74900000000002</v>
      </c>
      <c r="J597" s="2">
        <v>249.42500000000001</v>
      </c>
      <c r="K597" s="2" t="s">
        <v>1132</v>
      </c>
      <c r="N597" s="2">
        <f>I597-SUM(Parameters!$K$23:$K$25)</f>
        <v>473.149</v>
      </c>
      <c r="O597" s="2">
        <f>J597-SUM(Parameters!$K$23:$K$25)</f>
        <v>227.82500000000002</v>
      </c>
      <c r="P597" s="2" t="str">
        <f t="shared" si="7"/>
        <v>BP_TXDATA[480]</v>
      </c>
      <c r="U597">
        <v>494.74900000000002</v>
      </c>
      <c r="V597">
        <v>249.42500000000001</v>
      </c>
      <c r="W597" t="s">
        <v>1132</v>
      </c>
      <c r="AE597" s="2"/>
      <c r="AF597" s="2"/>
    </row>
    <row r="598" spans="4:32" x14ac:dyDescent="0.25">
      <c r="D598">
        <f>_xlfn.CEILING.MATH(M8+Parameters!$K$8/2,0.001)</f>
        <v>494.74900000000002</v>
      </c>
      <c r="E598">
        <f>_xlfn.CEILING.MATH(B83+Parameters!$K$9/2,0.001)</f>
        <v>573.14700000000005</v>
      </c>
      <c r="F598" t="s">
        <v>73</v>
      </c>
      <c r="I598" s="2">
        <v>494.74900000000002</v>
      </c>
      <c r="J598" s="2">
        <v>203.179</v>
      </c>
      <c r="K598" s="2" t="s">
        <v>1187</v>
      </c>
      <c r="N598" s="2">
        <f>I598-SUM(Parameters!$K$23:$K$25)</f>
        <v>473.149</v>
      </c>
      <c r="O598" s="2">
        <f>J598-SUM(Parameters!$K$23:$K$25)</f>
        <v>181.57900000000001</v>
      </c>
      <c r="P598" s="2" t="str">
        <f t="shared" si="7"/>
        <v>BP_TXDATA[481]</v>
      </c>
      <c r="U598">
        <v>494.74900000000002</v>
      </c>
      <c r="V598">
        <v>203.179</v>
      </c>
      <c r="W598" t="s">
        <v>1187</v>
      </c>
      <c r="AE598" s="2"/>
      <c r="AF598" s="2"/>
    </row>
    <row r="599" spans="4:32" x14ac:dyDescent="0.25">
      <c r="D599">
        <f>_xlfn.CEILING.MATH(M8+Parameters!$K$8/2,0.001)</f>
        <v>494.74900000000002</v>
      </c>
      <c r="E599">
        <f>_xlfn.CEILING.MATH(B85+Parameters!$K$9/2,0.001)</f>
        <v>526.90100000000007</v>
      </c>
      <c r="F599" t="s">
        <v>72</v>
      </c>
      <c r="I599" s="2">
        <v>494.74900000000002</v>
      </c>
      <c r="J599" s="2">
        <v>156.93299999999999</v>
      </c>
      <c r="K599" s="2" t="s">
        <v>1245</v>
      </c>
      <c r="N599" s="2">
        <f>I599-SUM(Parameters!$K$23:$K$25)</f>
        <v>473.149</v>
      </c>
      <c r="O599" s="2">
        <f>J599-SUM(Parameters!$K$23:$K$25)</f>
        <v>135.333</v>
      </c>
      <c r="P599" s="2" t="str">
        <f t="shared" si="7"/>
        <v>BP_TXDATA[482]</v>
      </c>
      <c r="U599">
        <v>494.74900000000002</v>
      </c>
      <c r="V599">
        <v>156.93299999999999</v>
      </c>
      <c r="W599" t="s">
        <v>1245</v>
      </c>
      <c r="AE599" s="2"/>
      <c r="AF599" s="2"/>
    </row>
    <row r="600" spans="4:32" x14ac:dyDescent="0.25">
      <c r="D600">
        <f>_xlfn.CEILING.MATH(M8+Parameters!$K$8/2,0.001)</f>
        <v>494.74900000000002</v>
      </c>
      <c r="E600">
        <f>_xlfn.CEILING.MATH(B87+Parameters!$K$9/2,0.001)</f>
        <v>480.65500000000003</v>
      </c>
      <c r="F600" t="s">
        <v>820</v>
      </c>
      <c r="I600" s="2">
        <v>494.74900000000002</v>
      </c>
      <c r="J600" s="2">
        <v>110.687</v>
      </c>
      <c r="K600" s="2" t="s">
        <v>73</v>
      </c>
      <c r="N600" s="2">
        <f>I600-SUM(Parameters!$K$23:$K$25)</f>
        <v>473.149</v>
      </c>
      <c r="O600" s="2">
        <f>J600-SUM(Parameters!$K$23:$K$25)</f>
        <v>89.086999999999989</v>
      </c>
      <c r="P600" s="2" t="str">
        <f t="shared" si="7"/>
        <v>VCCIO</v>
      </c>
      <c r="U600">
        <v>494.74900000000002</v>
      </c>
      <c r="V600">
        <v>110.687</v>
      </c>
      <c r="W600" t="s">
        <v>73</v>
      </c>
      <c r="AE600" s="2"/>
      <c r="AF600" s="2"/>
    </row>
    <row r="601" spans="4:32" x14ac:dyDescent="0.25">
      <c r="D601">
        <f>_xlfn.CEILING.MATH(M8+Parameters!$K$8/2,0.001)</f>
        <v>494.74900000000002</v>
      </c>
      <c r="E601">
        <f>_xlfn.CEILING.MATH(B89+Parameters!$K$9/2,0.001)</f>
        <v>434.40899999999999</v>
      </c>
      <c r="F601" t="s">
        <v>883</v>
      </c>
      <c r="I601" s="2">
        <v>534.423</v>
      </c>
      <c r="J601" s="2">
        <v>2214.88</v>
      </c>
      <c r="K601" s="2" t="s">
        <v>1327</v>
      </c>
      <c r="N601" s="2">
        <f>I601-SUM(Parameters!$K$23:$K$25)</f>
        <v>512.82299999999998</v>
      </c>
      <c r="O601" s="2">
        <f>J601-SUM(Parameters!$K$23:$K$25)</f>
        <v>2193.2800000000002</v>
      </c>
      <c r="P601" s="2" t="str">
        <f t="shared" si="7"/>
        <v>VDD</v>
      </c>
      <c r="U601">
        <v>534.423</v>
      </c>
      <c r="V601">
        <v>2214.88</v>
      </c>
      <c r="W601" t="s">
        <v>1327</v>
      </c>
      <c r="AE601" s="2"/>
      <c r="AF601" s="2"/>
    </row>
    <row r="602" spans="4:32" x14ac:dyDescent="0.25">
      <c r="D602">
        <f>_xlfn.CEILING.MATH(M8+Parameters!$K$8/2,0.001)</f>
        <v>494.74900000000002</v>
      </c>
      <c r="E602">
        <f>_xlfn.CEILING.MATH(B91+Parameters!$K$9/2,0.001)</f>
        <v>388.16300000000001</v>
      </c>
      <c r="F602" t="s">
        <v>956</v>
      </c>
      <c r="I602" s="2">
        <v>534.423</v>
      </c>
      <c r="J602" s="2">
        <v>2168.634</v>
      </c>
      <c r="K602" s="2" t="s">
        <v>1327</v>
      </c>
      <c r="N602" s="2">
        <f>I602-SUM(Parameters!$K$23:$K$25)</f>
        <v>512.82299999999998</v>
      </c>
      <c r="O602" s="2">
        <f>J602-SUM(Parameters!$K$23:$K$25)</f>
        <v>2147.0340000000001</v>
      </c>
      <c r="P602" s="2" t="str">
        <f t="shared" si="7"/>
        <v>VDD</v>
      </c>
      <c r="U602">
        <v>534.423</v>
      </c>
      <c r="V602">
        <v>2168.634</v>
      </c>
      <c r="W602" t="s">
        <v>1327</v>
      </c>
      <c r="AE602" s="2"/>
      <c r="AF602" s="2"/>
    </row>
    <row r="603" spans="4:32" x14ac:dyDescent="0.25">
      <c r="D603">
        <f>_xlfn.CEILING.MATH(M8+Parameters!$K$8/2,0.001)</f>
        <v>494.74900000000002</v>
      </c>
      <c r="E603">
        <f>_xlfn.CEILING.MATH(B93+Parameters!$K$9/2,0.001)</f>
        <v>341.91700000000003</v>
      </c>
      <c r="F603" t="s">
        <v>72</v>
      </c>
      <c r="I603" s="2">
        <v>534.423</v>
      </c>
      <c r="J603" s="2">
        <v>2122.3879999999999</v>
      </c>
      <c r="K603" s="2" t="s">
        <v>1327</v>
      </c>
      <c r="N603" s="2">
        <f>I603-SUM(Parameters!$K$23:$K$25)</f>
        <v>512.82299999999998</v>
      </c>
      <c r="O603" s="2">
        <f>J603-SUM(Parameters!$K$23:$K$25)</f>
        <v>2100.788</v>
      </c>
      <c r="P603" s="2" t="str">
        <f t="shared" si="7"/>
        <v>VDD</v>
      </c>
      <c r="U603">
        <v>534.423</v>
      </c>
      <c r="V603">
        <v>2122.3879999999999</v>
      </c>
      <c r="W603" t="s">
        <v>1327</v>
      </c>
      <c r="AE603" s="2"/>
      <c r="AF603" s="2"/>
    </row>
    <row r="604" spans="4:32" x14ac:dyDescent="0.25">
      <c r="D604">
        <f>_xlfn.CEILING.MATH(M8+Parameters!$K$8/2,0.001)</f>
        <v>494.74900000000002</v>
      </c>
      <c r="E604">
        <f>_xlfn.CEILING.MATH(B95+Parameters!$K$9/2,0.001)</f>
        <v>295.67099999999999</v>
      </c>
      <c r="F604" t="s">
        <v>1052</v>
      </c>
      <c r="I604" s="2">
        <v>534.423</v>
      </c>
      <c r="J604" s="2">
        <v>2076.1419999999998</v>
      </c>
      <c r="K604" s="2" t="s">
        <v>1327</v>
      </c>
      <c r="N604" s="2">
        <f>I604-SUM(Parameters!$K$23:$K$25)</f>
        <v>512.82299999999998</v>
      </c>
      <c r="O604" s="2">
        <f>J604-SUM(Parameters!$K$23:$K$25)</f>
        <v>2054.5419999999999</v>
      </c>
      <c r="P604" s="2" t="str">
        <f t="shared" si="7"/>
        <v>VDD</v>
      </c>
      <c r="U604">
        <v>534.423</v>
      </c>
      <c r="V604">
        <v>2076.1419999999998</v>
      </c>
      <c r="W604" t="s">
        <v>1327</v>
      </c>
      <c r="AE604" s="2"/>
      <c r="AF604" s="2"/>
    </row>
    <row r="605" spans="4:32" x14ac:dyDescent="0.25">
      <c r="D605">
        <f>_xlfn.CEILING.MATH(M8+Parameters!$K$8/2,0.001)</f>
        <v>494.74900000000002</v>
      </c>
      <c r="E605">
        <f>_xlfn.CEILING.MATH(B97+Parameters!$K$9/2,0.001)</f>
        <v>249.42500000000001</v>
      </c>
      <c r="F605" t="s">
        <v>1132</v>
      </c>
      <c r="I605" s="2">
        <v>534.423</v>
      </c>
      <c r="J605" s="2">
        <v>2029.896</v>
      </c>
      <c r="K605" s="2" t="s">
        <v>72</v>
      </c>
      <c r="N605" s="2">
        <f>I605-SUM(Parameters!$K$23:$K$25)</f>
        <v>512.82299999999998</v>
      </c>
      <c r="O605" s="2">
        <f>J605-SUM(Parameters!$K$23:$K$25)</f>
        <v>2008.296</v>
      </c>
      <c r="P605" s="2" t="str">
        <f t="shared" si="7"/>
        <v>VSS</v>
      </c>
      <c r="U605">
        <v>534.423</v>
      </c>
      <c r="V605">
        <v>2029.896</v>
      </c>
      <c r="W605" t="s">
        <v>72</v>
      </c>
      <c r="AE605" s="2"/>
      <c r="AF605" s="2"/>
    </row>
    <row r="606" spans="4:32" x14ac:dyDescent="0.25">
      <c r="D606">
        <f>_xlfn.CEILING.MATH(M8+Parameters!$K$8/2,0.001)</f>
        <v>494.74900000000002</v>
      </c>
      <c r="E606">
        <f>_xlfn.CEILING.MATH(B99+Parameters!$K$9/2,0.001)</f>
        <v>203.179</v>
      </c>
      <c r="F606" t="s">
        <v>1187</v>
      </c>
      <c r="I606" s="2">
        <v>534.423</v>
      </c>
      <c r="J606" s="2">
        <v>1983.65</v>
      </c>
      <c r="K606" s="2" t="s">
        <v>72</v>
      </c>
      <c r="N606" s="2">
        <f>I606-SUM(Parameters!$K$23:$K$25)</f>
        <v>512.82299999999998</v>
      </c>
      <c r="O606" s="2">
        <f>J606-SUM(Parameters!$K$23:$K$25)</f>
        <v>1962.0500000000002</v>
      </c>
      <c r="P606" s="2" t="str">
        <f t="shared" si="7"/>
        <v>VSS</v>
      </c>
      <c r="U606">
        <v>534.423</v>
      </c>
      <c r="V606">
        <v>1983.65</v>
      </c>
      <c r="W606" t="s">
        <v>72</v>
      </c>
      <c r="AE606" s="2"/>
      <c r="AF606" s="2"/>
    </row>
    <row r="607" spans="4:32" x14ac:dyDescent="0.25">
      <c r="D607">
        <f>_xlfn.CEILING.MATH(M8+Parameters!$K$8/2,0.001)</f>
        <v>494.74900000000002</v>
      </c>
      <c r="E607">
        <f>_xlfn.CEILING.MATH(B101+Parameters!$K$9/2,0.001)</f>
        <v>156.93299999999999</v>
      </c>
      <c r="F607" t="s">
        <v>1245</v>
      </c>
      <c r="I607" s="2">
        <v>534.423</v>
      </c>
      <c r="J607" s="2">
        <v>1937.404</v>
      </c>
      <c r="K607" s="2" t="s">
        <v>72</v>
      </c>
      <c r="N607" s="2">
        <f>I607-SUM(Parameters!$K$23:$K$25)</f>
        <v>512.82299999999998</v>
      </c>
      <c r="O607" s="2">
        <f>J607-SUM(Parameters!$K$23:$K$25)</f>
        <v>1915.8040000000001</v>
      </c>
      <c r="P607" s="2" t="str">
        <f t="shared" si="7"/>
        <v>VSS</v>
      </c>
      <c r="U607">
        <v>534.423</v>
      </c>
      <c r="V607">
        <v>1937.404</v>
      </c>
      <c r="W607" t="s">
        <v>72</v>
      </c>
      <c r="AE607" s="2"/>
      <c r="AF607" s="2"/>
    </row>
    <row r="608" spans="4:32" x14ac:dyDescent="0.25">
      <c r="D608">
        <f>_xlfn.CEILING.MATH(M8+Parameters!$K$8/2,0.001)</f>
        <v>494.74900000000002</v>
      </c>
      <c r="E608">
        <f>_xlfn.CEILING.MATH(B103+Parameters!$K$9/2,0.001)</f>
        <v>110.687</v>
      </c>
      <c r="F608" t="s">
        <v>73</v>
      </c>
      <c r="I608" s="2">
        <v>534.423</v>
      </c>
      <c r="J608" s="2">
        <v>1891.1579999999999</v>
      </c>
      <c r="K608" s="2" t="s">
        <v>72</v>
      </c>
      <c r="N608" s="2">
        <f>I608-SUM(Parameters!$K$23:$K$25)</f>
        <v>512.82299999999998</v>
      </c>
      <c r="O608" s="2">
        <f>J608-SUM(Parameters!$K$23:$K$25)</f>
        <v>1869.558</v>
      </c>
      <c r="P608" s="2" t="str">
        <f t="shared" si="7"/>
        <v>VSS</v>
      </c>
      <c r="U608">
        <v>534.423</v>
      </c>
      <c r="V608">
        <v>1891.1579999999999</v>
      </c>
      <c r="W608" t="s">
        <v>72</v>
      </c>
      <c r="AE608" s="2"/>
      <c r="AF608" s="2"/>
    </row>
    <row r="609" spans="4:32" x14ac:dyDescent="0.25">
      <c r="D609">
        <f>_xlfn.CEILING.MATH(N8+Parameters!$K$8/2,0.001)</f>
        <v>534.423</v>
      </c>
      <c r="E609">
        <f>_xlfn.CEILING.MATH(B12+Parameters!$K$9/2,0.001)</f>
        <v>2214.88</v>
      </c>
      <c r="F609" t="s">
        <v>1327</v>
      </c>
      <c r="I609" s="2">
        <v>534.423</v>
      </c>
      <c r="J609" s="2">
        <v>1844.912</v>
      </c>
      <c r="K609" s="2" t="s">
        <v>72</v>
      </c>
      <c r="N609" s="2">
        <f>I609-SUM(Parameters!$K$23:$K$25)</f>
        <v>512.82299999999998</v>
      </c>
      <c r="O609" s="2">
        <f>J609-SUM(Parameters!$K$23:$K$25)</f>
        <v>1823.3120000000001</v>
      </c>
      <c r="P609" s="2" t="str">
        <f t="shared" si="7"/>
        <v>VSS</v>
      </c>
      <c r="U609">
        <v>534.423</v>
      </c>
      <c r="V609">
        <v>1844.912</v>
      </c>
      <c r="W609" t="s">
        <v>72</v>
      </c>
      <c r="AE609" s="2"/>
      <c r="AF609" s="2"/>
    </row>
    <row r="610" spans="4:32" x14ac:dyDescent="0.25">
      <c r="D610">
        <f>_xlfn.CEILING.MATH(N8+Parameters!$K$8/2,0.001)</f>
        <v>534.423</v>
      </c>
      <c r="E610">
        <f>_xlfn.CEILING.MATH(B14+Parameters!$K$9/2,0.001)</f>
        <v>2168.634</v>
      </c>
      <c r="F610" t="s">
        <v>1327</v>
      </c>
      <c r="I610" s="2">
        <v>534.423</v>
      </c>
      <c r="J610" s="2">
        <v>1798.6659999999999</v>
      </c>
      <c r="K610" s="2" t="s">
        <v>72</v>
      </c>
      <c r="N610" s="2">
        <f>I610-SUM(Parameters!$K$23:$K$25)</f>
        <v>512.82299999999998</v>
      </c>
      <c r="O610" s="2">
        <f>J610-SUM(Parameters!$K$23:$K$25)</f>
        <v>1777.066</v>
      </c>
      <c r="P610" s="2" t="str">
        <f t="shared" si="7"/>
        <v>VSS</v>
      </c>
      <c r="U610">
        <v>534.423</v>
      </c>
      <c r="V610">
        <v>1798.6659999999999</v>
      </c>
      <c r="W610" t="s">
        <v>72</v>
      </c>
      <c r="AE610" s="2"/>
      <c r="AF610" s="2"/>
    </row>
    <row r="611" spans="4:32" x14ac:dyDescent="0.25">
      <c r="D611">
        <f>_xlfn.CEILING.MATH(N8+Parameters!$K$8/2,0.001)</f>
        <v>534.423</v>
      </c>
      <c r="E611">
        <f>_xlfn.CEILING.MATH(B16+Parameters!$K$9/2,0.001)</f>
        <v>2122.3879999999999</v>
      </c>
      <c r="F611" t="s">
        <v>1327</v>
      </c>
      <c r="I611" s="2">
        <v>534.423</v>
      </c>
      <c r="J611" s="2">
        <v>1752.42</v>
      </c>
      <c r="K611" s="2" t="s">
        <v>72</v>
      </c>
      <c r="N611" s="2">
        <f>I611-SUM(Parameters!$K$23:$K$25)</f>
        <v>512.82299999999998</v>
      </c>
      <c r="O611" s="2">
        <f>J611-SUM(Parameters!$K$23:$K$25)</f>
        <v>1730.8200000000002</v>
      </c>
      <c r="P611" s="2" t="str">
        <f t="shared" si="7"/>
        <v>VSS</v>
      </c>
      <c r="U611">
        <v>534.423</v>
      </c>
      <c r="V611">
        <v>1752.42</v>
      </c>
      <c r="W611" t="s">
        <v>72</v>
      </c>
      <c r="AE611" s="2"/>
      <c r="AF611" s="2"/>
    </row>
    <row r="612" spans="4:32" x14ac:dyDescent="0.25">
      <c r="D612">
        <f>_xlfn.CEILING.MATH(N8+Parameters!$K$8/2,0.001)</f>
        <v>534.423</v>
      </c>
      <c r="E612">
        <f>_xlfn.CEILING.MATH(B18+Parameters!$K$9/2,0.001)</f>
        <v>2076.1419999999998</v>
      </c>
      <c r="F612" t="s">
        <v>1327</v>
      </c>
      <c r="I612" s="2">
        <v>534.423</v>
      </c>
      <c r="J612" s="2">
        <v>1706.174</v>
      </c>
      <c r="K612" s="2" t="s">
        <v>72</v>
      </c>
      <c r="N612" s="2">
        <f>I612-SUM(Parameters!$K$23:$K$25)</f>
        <v>512.82299999999998</v>
      </c>
      <c r="O612" s="2">
        <f>J612-SUM(Parameters!$K$23:$K$25)</f>
        <v>1684.5740000000001</v>
      </c>
      <c r="P612" s="2" t="str">
        <f t="shared" si="7"/>
        <v>VSS</v>
      </c>
      <c r="U612">
        <v>534.423</v>
      </c>
      <c r="V612">
        <v>1706.174</v>
      </c>
      <c r="W612" t="s">
        <v>72</v>
      </c>
      <c r="AE612" s="2"/>
      <c r="AF612" s="2"/>
    </row>
    <row r="613" spans="4:32" x14ac:dyDescent="0.25">
      <c r="D613">
        <f>_xlfn.CEILING.MATH(N8+Parameters!$K$8/2,0.001)</f>
        <v>534.423</v>
      </c>
      <c r="E613">
        <f>_xlfn.CEILING.MATH(B20+Parameters!$K$9/2,0.001)</f>
        <v>2029.896</v>
      </c>
      <c r="F613" t="s">
        <v>72</v>
      </c>
      <c r="I613" s="2">
        <v>534.423</v>
      </c>
      <c r="J613" s="2">
        <v>1659.9280000000001</v>
      </c>
      <c r="K613" s="2" t="s">
        <v>72</v>
      </c>
      <c r="N613" s="2">
        <f>I613-SUM(Parameters!$K$23:$K$25)</f>
        <v>512.82299999999998</v>
      </c>
      <c r="O613" s="2">
        <f>J613-SUM(Parameters!$K$23:$K$25)</f>
        <v>1638.3280000000002</v>
      </c>
      <c r="P613" s="2" t="str">
        <f t="shared" si="7"/>
        <v>VSS</v>
      </c>
      <c r="U613">
        <v>534.423</v>
      </c>
      <c r="V613">
        <v>1659.9280000000001</v>
      </c>
      <c r="W613" t="s">
        <v>72</v>
      </c>
      <c r="AE613" s="2"/>
      <c r="AF613" s="2"/>
    </row>
    <row r="614" spans="4:32" x14ac:dyDescent="0.25">
      <c r="D614">
        <f>_xlfn.CEILING.MATH(N8+Parameters!$K$8/2,0.001)</f>
        <v>534.423</v>
      </c>
      <c r="E614">
        <f>_xlfn.CEILING.MATH(B22+Parameters!$K$9/2,0.001)</f>
        <v>1983.65</v>
      </c>
      <c r="F614" t="s">
        <v>72</v>
      </c>
      <c r="I614" s="2">
        <v>534.423</v>
      </c>
      <c r="J614" s="2">
        <v>1613.682</v>
      </c>
      <c r="K614" s="2" t="s">
        <v>72</v>
      </c>
      <c r="N614" s="2">
        <f>I614-SUM(Parameters!$K$23:$K$25)</f>
        <v>512.82299999999998</v>
      </c>
      <c r="O614" s="2">
        <f>J614-SUM(Parameters!$K$23:$K$25)</f>
        <v>1592.0820000000001</v>
      </c>
      <c r="P614" s="2" t="str">
        <f t="shared" si="7"/>
        <v>VSS</v>
      </c>
      <c r="U614">
        <v>534.423</v>
      </c>
      <c r="V614">
        <v>1613.682</v>
      </c>
      <c r="W614" t="s">
        <v>72</v>
      </c>
      <c r="AE614" s="2"/>
      <c r="AF614" s="2"/>
    </row>
    <row r="615" spans="4:32" x14ac:dyDescent="0.25">
      <c r="D615">
        <f>_xlfn.CEILING.MATH(N8+Parameters!$K$8/2,0.001)</f>
        <v>534.423</v>
      </c>
      <c r="E615">
        <f>_xlfn.CEILING.MATH(B24+Parameters!$K$9/2,0.001)</f>
        <v>1937.404</v>
      </c>
      <c r="F615" t="s">
        <v>72</v>
      </c>
      <c r="I615" s="2">
        <v>534.423</v>
      </c>
      <c r="J615" s="2">
        <v>1567.4359999999999</v>
      </c>
      <c r="K615" s="2" t="s">
        <v>72</v>
      </c>
      <c r="N615" s="2">
        <f>I615-SUM(Parameters!$K$23:$K$25)</f>
        <v>512.82299999999998</v>
      </c>
      <c r="O615" s="2">
        <f>J615-SUM(Parameters!$K$23:$K$25)</f>
        <v>1545.836</v>
      </c>
      <c r="P615" s="2" t="str">
        <f t="shared" si="7"/>
        <v>VSS</v>
      </c>
      <c r="U615">
        <v>534.423</v>
      </c>
      <c r="V615">
        <v>1567.4359999999999</v>
      </c>
      <c r="W615" t="s">
        <v>72</v>
      </c>
      <c r="AE615" s="2"/>
      <c r="AF615" s="2"/>
    </row>
    <row r="616" spans="4:32" x14ac:dyDescent="0.25">
      <c r="D616">
        <f>_xlfn.CEILING.MATH(N8+Parameters!$K$8/2,0.001)</f>
        <v>534.423</v>
      </c>
      <c r="E616">
        <f>_xlfn.CEILING.MATH(B26+Parameters!$K$9/2,0.001)</f>
        <v>1891.1580000000001</v>
      </c>
      <c r="F616" t="s">
        <v>72</v>
      </c>
      <c r="I616" s="2">
        <v>534.423</v>
      </c>
      <c r="J616" s="2">
        <v>1521.19</v>
      </c>
      <c r="K616" s="2" t="s">
        <v>72</v>
      </c>
      <c r="N616" s="2">
        <f>I616-SUM(Parameters!$K$23:$K$25)</f>
        <v>512.82299999999998</v>
      </c>
      <c r="O616" s="2">
        <f>J616-SUM(Parameters!$K$23:$K$25)</f>
        <v>1499.5900000000001</v>
      </c>
      <c r="P616" s="2" t="str">
        <f t="shared" si="7"/>
        <v>VSS</v>
      </c>
      <c r="U616">
        <v>534.423</v>
      </c>
      <c r="V616">
        <v>1521.19</v>
      </c>
      <c r="W616" t="s">
        <v>72</v>
      </c>
      <c r="AE616" s="2"/>
      <c r="AF616" s="2"/>
    </row>
    <row r="617" spans="4:32" x14ac:dyDescent="0.25">
      <c r="D617">
        <f>_xlfn.CEILING.MATH(N8+Parameters!$K$8/2,0.001)</f>
        <v>534.423</v>
      </c>
      <c r="E617">
        <f>_xlfn.CEILING.MATH(B28+Parameters!$K$9/2,0.001)</f>
        <v>1844.912</v>
      </c>
      <c r="F617" t="s">
        <v>72</v>
      </c>
      <c r="I617" s="2">
        <v>534.423</v>
      </c>
      <c r="J617" s="2">
        <v>1474.944</v>
      </c>
      <c r="K617" s="2" t="s">
        <v>72</v>
      </c>
      <c r="N617" s="2">
        <f>I617-SUM(Parameters!$K$23:$K$25)</f>
        <v>512.82299999999998</v>
      </c>
      <c r="O617" s="2">
        <f>J617-SUM(Parameters!$K$23:$K$25)</f>
        <v>1453.3440000000001</v>
      </c>
      <c r="P617" s="2" t="str">
        <f t="shared" si="7"/>
        <v>VSS</v>
      </c>
      <c r="U617">
        <v>534.423</v>
      </c>
      <c r="V617">
        <v>1474.944</v>
      </c>
      <c r="W617" t="s">
        <v>72</v>
      </c>
      <c r="AE617" s="2"/>
      <c r="AF617" s="2"/>
    </row>
    <row r="618" spans="4:32" x14ac:dyDescent="0.25">
      <c r="D618">
        <f>_xlfn.CEILING.MATH(N8+Parameters!$K$8/2,0.001)</f>
        <v>534.423</v>
      </c>
      <c r="E618">
        <f>_xlfn.CEILING.MATH(B30+Parameters!$K$9/2,0.001)</f>
        <v>1798.6659999999999</v>
      </c>
      <c r="F618" t="s">
        <v>72</v>
      </c>
      <c r="I618" s="2">
        <v>534.423</v>
      </c>
      <c r="J618" s="2">
        <v>1428.6980000000001</v>
      </c>
      <c r="K618" s="2" t="s">
        <v>72</v>
      </c>
      <c r="N618" s="2">
        <f>I618-SUM(Parameters!$K$23:$K$25)</f>
        <v>512.82299999999998</v>
      </c>
      <c r="O618" s="2">
        <f>J618-SUM(Parameters!$K$23:$K$25)</f>
        <v>1407.0980000000002</v>
      </c>
      <c r="P618" s="2" t="str">
        <f t="shared" si="7"/>
        <v>VSS</v>
      </c>
      <c r="U618">
        <v>534.423</v>
      </c>
      <c r="V618">
        <v>1428.6980000000001</v>
      </c>
      <c r="W618" t="s">
        <v>72</v>
      </c>
      <c r="AE618" s="2"/>
      <c r="AF618" s="2"/>
    </row>
    <row r="619" spans="4:32" x14ac:dyDescent="0.25">
      <c r="D619">
        <f>_xlfn.CEILING.MATH(N8+Parameters!$K$8/2,0.001)</f>
        <v>534.423</v>
      </c>
      <c r="E619">
        <f>_xlfn.CEILING.MATH(B32+Parameters!$K$9/2,0.001)</f>
        <v>1752.42</v>
      </c>
      <c r="F619" t="s">
        <v>72</v>
      </c>
      <c r="I619" s="2">
        <v>534.423</v>
      </c>
      <c r="J619" s="2">
        <v>1382.452</v>
      </c>
      <c r="K619" s="2" t="s">
        <v>72</v>
      </c>
      <c r="N619" s="2">
        <f>I619-SUM(Parameters!$K$23:$K$25)</f>
        <v>512.82299999999998</v>
      </c>
      <c r="O619" s="2">
        <f>J619-SUM(Parameters!$K$23:$K$25)</f>
        <v>1360.8520000000001</v>
      </c>
      <c r="P619" s="2" t="str">
        <f t="shared" si="7"/>
        <v>VSS</v>
      </c>
      <c r="U619">
        <v>534.423</v>
      </c>
      <c r="V619">
        <v>1382.452</v>
      </c>
      <c r="W619" t="s">
        <v>72</v>
      </c>
      <c r="AE619" s="2"/>
      <c r="AF619" s="2"/>
    </row>
    <row r="620" spans="4:32" x14ac:dyDescent="0.25">
      <c r="D620">
        <f>_xlfn.CEILING.MATH(N8+Parameters!$K$8/2,0.001)</f>
        <v>534.423</v>
      </c>
      <c r="E620">
        <f>_xlfn.CEILING.MATH(B34+Parameters!$K$9/2,0.001)</f>
        <v>1706.174</v>
      </c>
      <c r="F620" t="s">
        <v>72</v>
      </c>
      <c r="I620" s="2">
        <v>534.423</v>
      </c>
      <c r="J620" s="2">
        <v>1336.2059999999999</v>
      </c>
      <c r="K620" s="2" t="s">
        <v>72</v>
      </c>
      <c r="N620" s="2">
        <f>I620-SUM(Parameters!$K$23:$K$25)</f>
        <v>512.82299999999998</v>
      </c>
      <c r="O620" s="2">
        <f>J620-SUM(Parameters!$K$23:$K$25)</f>
        <v>1314.606</v>
      </c>
      <c r="P620" s="2" t="str">
        <f t="shared" si="7"/>
        <v>VSS</v>
      </c>
      <c r="U620">
        <v>534.423</v>
      </c>
      <c r="V620">
        <v>1336.2059999999999</v>
      </c>
      <c r="W620" t="s">
        <v>72</v>
      </c>
      <c r="AE620" s="2"/>
      <c r="AF620" s="2"/>
    </row>
    <row r="621" spans="4:32" x14ac:dyDescent="0.25">
      <c r="D621">
        <f>_xlfn.CEILING.MATH(N8+Parameters!$K$8/2,0.001)</f>
        <v>534.423</v>
      </c>
      <c r="E621">
        <f>_xlfn.CEILING.MATH(B36+Parameters!$K$9/2,0.001)</f>
        <v>1659.9280000000001</v>
      </c>
      <c r="F621" t="s">
        <v>72</v>
      </c>
      <c r="I621" s="2">
        <v>534.423</v>
      </c>
      <c r="J621" s="2">
        <v>1289.96</v>
      </c>
      <c r="K621" s="2" t="s">
        <v>72</v>
      </c>
      <c r="N621" s="2">
        <f>I621-SUM(Parameters!$K$23:$K$25)</f>
        <v>512.82299999999998</v>
      </c>
      <c r="O621" s="2">
        <f>J621-SUM(Parameters!$K$23:$K$25)</f>
        <v>1268.3600000000001</v>
      </c>
      <c r="P621" s="2" t="str">
        <f t="shared" si="7"/>
        <v>VSS</v>
      </c>
      <c r="U621">
        <v>534.423</v>
      </c>
      <c r="V621">
        <v>1289.96</v>
      </c>
      <c r="W621" t="s">
        <v>72</v>
      </c>
      <c r="AE621" s="2"/>
      <c r="AF621" s="2"/>
    </row>
    <row r="622" spans="4:32" x14ac:dyDescent="0.25">
      <c r="D622">
        <f>_xlfn.CEILING.MATH(N8+Parameters!$K$8/2,0.001)</f>
        <v>534.423</v>
      </c>
      <c r="E622">
        <f>_xlfn.CEILING.MATH(B38+Parameters!$K$9/2,0.001)</f>
        <v>1613.682</v>
      </c>
      <c r="F622" t="s">
        <v>72</v>
      </c>
      <c r="I622" s="2">
        <v>534.423</v>
      </c>
      <c r="J622" s="2">
        <v>1243.7139999999999</v>
      </c>
      <c r="K622" s="2" t="s">
        <v>72</v>
      </c>
      <c r="N622" s="2">
        <f>I622-SUM(Parameters!$K$23:$K$25)</f>
        <v>512.82299999999998</v>
      </c>
      <c r="O622" s="2">
        <f>J622-SUM(Parameters!$K$23:$K$25)</f>
        <v>1222.114</v>
      </c>
      <c r="P622" s="2" t="str">
        <f t="shared" si="7"/>
        <v>VSS</v>
      </c>
      <c r="U622">
        <v>534.423</v>
      </c>
      <c r="V622">
        <v>1243.7139999999999</v>
      </c>
      <c r="W622" t="s">
        <v>72</v>
      </c>
      <c r="AE622" s="2"/>
      <c r="AF622" s="2"/>
    </row>
    <row r="623" spans="4:32" x14ac:dyDescent="0.25">
      <c r="D623">
        <f>_xlfn.CEILING.MATH(N8+Parameters!$K$8/2,0.001)</f>
        <v>534.423</v>
      </c>
      <c r="E623">
        <f>_xlfn.CEILING.MATH(B40+Parameters!$K$9/2,0.001)</f>
        <v>1567.4359999999999</v>
      </c>
      <c r="F623" t="s">
        <v>72</v>
      </c>
      <c r="I623" s="2">
        <v>534.423</v>
      </c>
      <c r="J623" s="2">
        <v>1197.4680000000001</v>
      </c>
      <c r="K623" s="2" t="s">
        <v>72</v>
      </c>
      <c r="N623" s="2">
        <f>I623-SUM(Parameters!$K$23:$K$25)</f>
        <v>512.82299999999998</v>
      </c>
      <c r="O623" s="2">
        <f>J623-SUM(Parameters!$K$23:$K$25)</f>
        <v>1175.8680000000002</v>
      </c>
      <c r="P623" s="2" t="str">
        <f t="shared" si="7"/>
        <v>VSS</v>
      </c>
      <c r="U623">
        <v>534.423</v>
      </c>
      <c r="V623">
        <v>1197.4680000000001</v>
      </c>
      <c r="W623" t="s">
        <v>72</v>
      </c>
      <c r="AE623" s="2"/>
      <c r="AF623" s="2"/>
    </row>
    <row r="624" spans="4:32" x14ac:dyDescent="0.25">
      <c r="D624">
        <f>_xlfn.CEILING.MATH(N8+Parameters!$K$8/2,0.001)</f>
        <v>534.423</v>
      </c>
      <c r="E624">
        <f>_xlfn.CEILING.MATH(B42+Parameters!$K$9/2,0.001)</f>
        <v>1521.19</v>
      </c>
      <c r="F624" t="s">
        <v>72</v>
      </c>
      <c r="I624" s="2">
        <v>534.423</v>
      </c>
      <c r="J624" s="2">
        <v>1151.222</v>
      </c>
      <c r="K624" s="2" t="s">
        <v>72</v>
      </c>
      <c r="N624" s="2">
        <f>I624-SUM(Parameters!$K$23:$K$25)</f>
        <v>512.82299999999998</v>
      </c>
      <c r="O624" s="2">
        <f>J624-SUM(Parameters!$K$23:$K$25)</f>
        <v>1129.6220000000001</v>
      </c>
      <c r="P624" s="2" t="str">
        <f t="shared" si="7"/>
        <v>VSS</v>
      </c>
      <c r="U624">
        <v>534.423</v>
      </c>
      <c r="V624">
        <v>1151.222</v>
      </c>
      <c r="W624" t="s">
        <v>72</v>
      </c>
      <c r="AE624" s="2"/>
      <c r="AF624" s="2"/>
    </row>
    <row r="625" spans="4:32" x14ac:dyDescent="0.25">
      <c r="D625">
        <f>_xlfn.CEILING.MATH(N8+Parameters!$K$8/2,0.001)</f>
        <v>534.423</v>
      </c>
      <c r="E625">
        <f>_xlfn.CEILING.MATH(B44+Parameters!$K$9/2,0.001)</f>
        <v>1474.944</v>
      </c>
      <c r="F625" t="s">
        <v>72</v>
      </c>
      <c r="I625" s="2">
        <v>534.423</v>
      </c>
      <c r="J625" s="2">
        <v>1104.9760000000001</v>
      </c>
      <c r="K625" s="2" t="s">
        <v>73</v>
      </c>
      <c r="N625" s="2">
        <f>I625-SUM(Parameters!$K$23:$K$25)</f>
        <v>512.82299999999998</v>
      </c>
      <c r="O625" s="2">
        <f>J625-SUM(Parameters!$K$23:$K$25)</f>
        <v>1083.3760000000002</v>
      </c>
      <c r="P625" s="2" t="str">
        <f t="shared" ref="P625:P688" si="8">K625</f>
        <v>VCCIO</v>
      </c>
      <c r="U625">
        <v>534.423</v>
      </c>
      <c r="V625">
        <v>1104.9760000000001</v>
      </c>
      <c r="W625" t="s">
        <v>73</v>
      </c>
      <c r="AE625" s="2"/>
      <c r="AF625" s="2"/>
    </row>
    <row r="626" spans="4:32" x14ac:dyDescent="0.25">
      <c r="D626">
        <f>_xlfn.CEILING.MATH(N8+Parameters!$K$8/2,0.001)</f>
        <v>534.423</v>
      </c>
      <c r="E626">
        <f>_xlfn.CEILING.MATH(B46+Parameters!$K$9/2,0.001)</f>
        <v>1428.6980000000001</v>
      </c>
      <c r="F626" t="s">
        <v>72</v>
      </c>
      <c r="I626" s="2">
        <v>534.423</v>
      </c>
      <c r="J626" s="2">
        <v>1058.73</v>
      </c>
      <c r="K626" s="2" t="s">
        <v>73</v>
      </c>
      <c r="N626" s="2">
        <f>I626-SUM(Parameters!$K$23:$K$25)</f>
        <v>512.82299999999998</v>
      </c>
      <c r="O626" s="2">
        <f>J626-SUM(Parameters!$K$23:$K$25)</f>
        <v>1037.1300000000001</v>
      </c>
      <c r="P626" s="2" t="str">
        <f t="shared" si="8"/>
        <v>VCCIO</v>
      </c>
      <c r="U626">
        <v>534.423</v>
      </c>
      <c r="V626">
        <v>1058.73</v>
      </c>
      <c r="W626" t="s">
        <v>73</v>
      </c>
      <c r="AE626" s="2"/>
      <c r="AF626" s="2"/>
    </row>
    <row r="627" spans="4:32" x14ac:dyDescent="0.25">
      <c r="D627">
        <f>_xlfn.CEILING.MATH(N8+Parameters!$K$8/2,0.001)</f>
        <v>534.423</v>
      </c>
      <c r="E627">
        <f>_xlfn.CEILING.MATH(B48+Parameters!$K$9/2,0.001)</f>
        <v>1382.452</v>
      </c>
      <c r="F627" t="s">
        <v>72</v>
      </c>
      <c r="I627" s="2">
        <v>534.423</v>
      </c>
      <c r="J627" s="2">
        <v>1012.484</v>
      </c>
      <c r="K627" s="2" t="s">
        <v>108</v>
      </c>
      <c r="N627" s="2">
        <f>I627-SUM(Parameters!$K$23:$K$25)</f>
        <v>512.82299999999998</v>
      </c>
      <c r="O627" s="2">
        <f>J627-SUM(Parameters!$K$23:$K$25)</f>
        <v>990.88400000000001</v>
      </c>
      <c r="P627" s="2" t="str">
        <f t="shared" si="8"/>
        <v>BP_TXCKSB[7]</v>
      </c>
      <c r="U627">
        <v>534.423</v>
      </c>
      <c r="V627">
        <v>1012.484</v>
      </c>
      <c r="W627" t="s">
        <v>108</v>
      </c>
      <c r="AE627" s="2"/>
      <c r="AF627" s="2"/>
    </row>
    <row r="628" spans="4:32" x14ac:dyDescent="0.25">
      <c r="D628">
        <f>_xlfn.CEILING.MATH(N8+Parameters!$K$8/2,0.001)</f>
        <v>534.423</v>
      </c>
      <c r="E628">
        <f>_xlfn.CEILING.MATH(B50+Parameters!$K$9/2,0.001)</f>
        <v>1336.2060000000001</v>
      </c>
      <c r="F628" t="s">
        <v>72</v>
      </c>
      <c r="I628" s="2">
        <v>534.423</v>
      </c>
      <c r="J628" s="2">
        <v>966.23800000000006</v>
      </c>
      <c r="K628" s="2" t="s">
        <v>181</v>
      </c>
      <c r="N628" s="2">
        <f>I628-SUM(Parameters!$K$23:$K$25)</f>
        <v>512.82299999999998</v>
      </c>
      <c r="O628" s="2">
        <f>J628-SUM(Parameters!$K$23:$K$25)</f>
        <v>944.63800000000003</v>
      </c>
      <c r="P628" s="2" t="str">
        <f t="shared" si="8"/>
        <v>BP_RXDATA[476]</v>
      </c>
      <c r="U628">
        <v>534.423</v>
      </c>
      <c r="V628">
        <v>966.23800000000006</v>
      </c>
      <c r="W628" t="s">
        <v>181</v>
      </c>
      <c r="AE628" s="2"/>
      <c r="AF628" s="2"/>
    </row>
    <row r="629" spans="4:32" x14ac:dyDescent="0.25">
      <c r="D629">
        <f>_xlfn.CEILING.MATH(N8+Parameters!$K$8/2,0.001)</f>
        <v>534.423</v>
      </c>
      <c r="E629">
        <f>_xlfn.CEILING.MATH(B52+Parameters!$K$9/2,0.001)</f>
        <v>1289.96</v>
      </c>
      <c r="F629" t="s">
        <v>72</v>
      </c>
      <c r="I629" s="2">
        <v>534.423</v>
      </c>
      <c r="J629" s="2">
        <v>919.99199999999996</v>
      </c>
      <c r="K629" s="2" t="s">
        <v>73</v>
      </c>
      <c r="N629" s="2">
        <f>I629-SUM(Parameters!$K$23:$K$25)</f>
        <v>512.82299999999998</v>
      </c>
      <c r="O629" s="2">
        <f>J629-SUM(Parameters!$K$23:$K$25)</f>
        <v>898.39199999999994</v>
      </c>
      <c r="P629" s="2" t="str">
        <f t="shared" si="8"/>
        <v>VCCIO</v>
      </c>
      <c r="U629">
        <v>534.423</v>
      </c>
      <c r="V629">
        <v>919.99200000000008</v>
      </c>
      <c r="W629" t="s">
        <v>73</v>
      </c>
      <c r="AE629" s="2"/>
      <c r="AF629" s="2"/>
    </row>
    <row r="630" spans="4:32" x14ac:dyDescent="0.25">
      <c r="D630">
        <f>_xlfn.CEILING.MATH(N8+Parameters!$K$8/2,0.001)</f>
        <v>534.423</v>
      </c>
      <c r="E630">
        <f>_xlfn.CEILING.MATH(B54+Parameters!$K$9/2,0.001)</f>
        <v>1243.7139999999999</v>
      </c>
      <c r="F630" t="s">
        <v>72</v>
      </c>
      <c r="I630" s="2">
        <v>534.423</v>
      </c>
      <c r="J630" s="2">
        <v>873.74599999999998</v>
      </c>
      <c r="K630" s="2" t="s">
        <v>300</v>
      </c>
      <c r="N630" s="2">
        <f>I630-SUM(Parameters!$K$23:$K$25)</f>
        <v>512.82299999999998</v>
      </c>
      <c r="O630" s="2">
        <f>J630-SUM(Parameters!$K$23:$K$25)</f>
        <v>852.14599999999996</v>
      </c>
      <c r="P630" s="2" t="str">
        <f t="shared" si="8"/>
        <v>BP_RXDATA[475]</v>
      </c>
      <c r="U630">
        <v>534.423</v>
      </c>
      <c r="V630">
        <v>873.74599999999998</v>
      </c>
      <c r="W630" t="s">
        <v>300</v>
      </c>
      <c r="AE630" s="2"/>
      <c r="AF630" s="2"/>
    </row>
    <row r="631" spans="4:32" x14ac:dyDescent="0.25">
      <c r="D631">
        <f>_xlfn.CEILING.MATH(N8+Parameters!$K$8/2,0.001)</f>
        <v>534.423</v>
      </c>
      <c r="E631">
        <f>_xlfn.CEILING.MATH(B56+Parameters!$K$9/2,0.001)</f>
        <v>1197.4680000000001</v>
      </c>
      <c r="F631" t="s">
        <v>72</v>
      </c>
      <c r="I631" s="2">
        <v>534.423</v>
      </c>
      <c r="J631" s="2">
        <v>827.5</v>
      </c>
      <c r="K631" s="2" t="s">
        <v>373</v>
      </c>
      <c r="N631" s="2">
        <f>I631-SUM(Parameters!$K$23:$K$25)</f>
        <v>512.82299999999998</v>
      </c>
      <c r="O631" s="2">
        <f>J631-SUM(Parameters!$K$23:$K$25)</f>
        <v>805.9</v>
      </c>
      <c r="P631" s="2" t="str">
        <f t="shared" si="8"/>
        <v>BP_RXDATA[474]</v>
      </c>
      <c r="U631">
        <v>534.423</v>
      </c>
      <c r="V631">
        <v>827.5</v>
      </c>
      <c r="W631" t="s">
        <v>373</v>
      </c>
      <c r="AE631" s="2"/>
      <c r="AF631" s="2"/>
    </row>
    <row r="632" spans="4:32" x14ac:dyDescent="0.25">
      <c r="D632">
        <f>_xlfn.CEILING.MATH(N8+Parameters!$K$8/2,0.001)</f>
        <v>534.423</v>
      </c>
      <c r="E632">
        <f>_xlfn.CEILING.MATH(B58+Parameters!$K$9/2,0.001)</f>
        <v>1151.222</v>
      </c>
      <c r="F632" t="s">
        <v>72</v>
      </c>
      <c r="I632" s="2">
        <v>534.423</v>
      </c>
      <c r="J632" s="2">
        <v>781.25400000000002</v>
      </c>
      <c r="K632" s="2" t="s">
        <v>436</v>
      </c>
      <c r="N632" s="2">
        <f>I632-SUM(Parameters!$K$23:$K$25)</f>
        <v>512.82299999999998</v>
      </c>
      <c r="O632" s="2">
        <f>J632-SUM(Parameters!$K$23:$K$25)</f>
        <v>759.654</v>
      </c>
      <c r="P632" s="2" t="str">
        <f t="shared" si="8"/>
        <v>BP_RXDATA[473]</v>
      </c>
      <c r="U632">
        <v>534.423</v>
      </c>
      <c r="V632">
        <v>781.25400000000002</v>
      </c>
      <c r="W632" t="s">
        <v>436</v>
      </c>
      <c r="AE632" s="2"/>
      <c r="AF632" s="2"/>
    </row>
    <row r="633" spans="4:32" x14ac:dyDescent="0.25">
      <c r="D633">
        <f>_xlfn.CEILING.MATH(N8+Parameters!$K$8/2,0.001)</f>
        <v>534.423</v>
      </c>
      <c r="E633">
        <f>_xlfn.CEILING.MATH(B60+Parameters!$K$9/2,0.001)</f>
        <v>1104.9760000000001</v>
      </c>
      <c r="F633" t="s">
        <v>73</v>
      </c>
      <c r="I633" s="2">
        <v>534.423</v>
      </c>
      <c r="J633" s="2">
        <v>735.00800000000004</v>
      </c>
      <c r="K633" s="2" t="s">
        <v>508</v>
      </c>
      <c r="N633" s="2">
        <f>I633-SUM(Parameters!$K$23:$K$25)</f>
        <v>512.82299999999998</v>
      </c>
      <c r="O633" s="2">
        <f>J633-SUM(Parameters!$K$23:$K$25)</f>
        <v>713.40800000000002</v>
      </c>
      <c r="P633" s="2" t="str">
        <f t="shared" si="8"/>
        <v>BP_RXDATA[472]</v>
      </c>
      <c r="U633">
        <v>534.423</v>
      </c>
      <c r="V633">
        <v>735.00800000000004</v>
      </c>
      <c r="W633" t="s">
        <v>508</v>
      </c>
      <c r="AE633" s="2"/>
      <c r="AF633" s="2"/>
    </row>
    <row r="634" spans="4:32" x14ac:dyDescent="0.25">
      <c r="D634">
        <f>_xlfn.CEILING.MATH(N8+Parameters!$K$8/2,0.001)</f>
        <v>534.423</v>
      </c>
      <c r="E634">
        <f>_xlfn.CEILING.MATH(B62+Parameters!$K$9/2,0.001)</f>
        <v>1058.73</v>
      </c>
      <c r="F634" t="s">
        <v>73</v>
      </c>
      <c r="I634" s="2">
        <v>534.423</v>
      </c>
      <c r="J634" s="2">
        <v>688.76199999999994</v>
      </c>
      <c r="K634" s="2" t="s">
        <v>72</v>
      </c>
      <c r="N634" s="2">
        <f>I634-SUM(Parameters!$K$23:$K$25)</f>
        <v>512.82299999999998</v>
      </c>
      <c r="O634" s="2">
        <f>J634-SUM(Parameters!$K$23:$K$25)</f>
        <v>667.16199999999992</v>
      </c>
      <c r="P634" s="2" t="str">
        <f t="shared" si="8"/>
        <v>VSS</v>
      </c>
      <c r="U634">
        <v>534.423</v>
      </c>
      <c r="V634">
        <v>688.76200000000006</v>
      </c>
      <c r="W634" t="s">
        <v>72</v>
      </c>
      <c r="AE634" s="2"/>
      <c r="AF634" s="2"/>
    </row>
    <row r="635" spans="4:32" x14ac:dyDescent="0.25">
      <c r="D635">
        <f>_xlfn.CEILING.MATH(N8+Parameters!$K$8/2,0.001)</f>
        <v>534.423</v>
      </c>
      <c r="E635">
        <f>_xlfn.CEILING.MATH(B64+Parameters!$K$9/2,0.001)</f>
        <v>1012.484</v>
      </c>
      <c r="F635" t="s">
        <v>108</v>
      </c>
      <c r="I635" s="2">
        <v>534.423</v>
      </c>
      <c r="J635" s="2">
        <v>642.51599999999996</v>
      </c>
      <c r="K635" s="2" t="s">
        <v>637</v>
      </c>
      <c r="N635" s="2">
        <f>I635-SUM(Parameters!$K$23:$K$25)</f>
        <v>512.82299999999998</v>
      </c>
      <c r="O635" s="2">
        <f>J635-SUM(Parameters!$K$23:$K$25)</f>
        <v>620.91599999999994</v>
      </c>
      <c r="P635" s="2" t="str">
        <f t="shared" si="8"/>
        <v>BP_RXDATA[471]</v>
      </c>
      <c r="U635">
        <v>534.423</v>
      </c>
      <c r="V635">
        <v>642.51599999999996</v>
      </c>
      <c r="W635" t="s">
        <v>637</v>
      </c>
      <c r="AE635" s="2"/>
      <c r="AF635" s="2"/>
    </row>
    <row r="636" spans="4:32" x14ac:dyDescent="0.25">
      <c r="D636">
        <f>_xlfn.CEILING.MATH(N8+Parameters!$K$8/2,0.001)</f>
        <v>534.423</v>
      </c>
      <c r="E636">
        <f>_xlfn.CEILING.MATH(B66+Parameters!$K$9/2,0.001)</f>
        <v>966.23800000000006</v>
      </c>
      <c r="F636" t="s">
        <v>181</v>
      </c>
      <c r="I636" s="2">
        <v>534.423</v>
      </c>
      <c r="J636" s="2">
        <v>596.27</v>
      </c>
      <c r="K636" s="2" t="s">
        <v>707</v>
      </c>
      <c r="N636" s="2">
        <f>I636-SUM(Parameters!$K$23:$K$25)</f>
        <v>512.82299999999998</v>
      </c>
      <c r="O636" s="2">
        <f>J636-SUM(Parameters!$K$23:$K$25)</f>
        <v>574.66999999999996</v>
      </c>
      <c r="P636" s="2" t="str">
        <f t="shared" si="8"/>
        <v>BP_RXDATA[470]</v>
      </c>
      <c r="U636">
        <v>534.423</v>
      </c>
      <c r="V636">
        <v>596.27</v>
      </c>
      <c r="W636" t="s">
        <v>707</v>
      </c>
      <c r="AE636" s="2"/>
      <c r="AF636" s="2"/>
    </row>
    <row r="637" spans="4:32" x14ac:dyDescent="0.25">
      <c r="D637">
        <f>_xlfn.CEILING.MATH(N8+Parameters!$K$8/2,0.001)</f>
        <v>534.423</v>
      </c>
      <c r="E637">
        <f>_xlfn.CEILING.MATH(B68+Parameters!$K$9/2,0.001)</f>
        <v>919.99200000000008</v>
      </c>
      <c r="F637" t="s">
        <v>73</v>
      </c>
      <c r="I637" s="2">
        <v>534.423</v>
      </c>
      <c r="J637" s="2">
        <v>550.024</v>
      </c>
      <c r="K637" s="2" t="s">
        <v>731</v>
      </c>
      <c r="N637" s="2">
        <f>I637-SUM(Parameters!$K$23:$K$25)</f>
        <v>512.82299999999998</v>
      </c>
      <c r="O637" s="2">
        <f>J637-SUM(Parameters!$K$23:$K$25)</f>
        <v>528.42399999999998</v>
      </c>
      <c r="P637" s="2" t="str">
        <f t="shared" si="8"/>
        <v>BP_TXDATA[489]</v>
      </c>
      <c r="U637">
        <v>534.423</v>
      </c>
      <c r="V637">
        <v>550.024</v>
      </c>
      <c r="W637" t="s">
        <v>731</v>
      </c>
      <c r="AE637" s="2"/>
      <c r="AF637" s="2"/>
    </row>
    <row r="638" spans="4:32" x14ac:dyDescent="0.25">
      <c r="D638">
        <f>_xlfn.CEILING.MATH(N8+Parameters!$K$8/2,0.001)</f>
        <v>534.423</v>
      </c>
      <c r="E638">
        <f>_xlfn.CEILING.MATH(B70+Parameters!$K$9/2,0.001)</f>
        <v>873.74599999999998</v>
      </c>
      <c r="F638" t="s">
        <v>300</v>
      </c>
      <c r="I638" s="2">
        <v>534.423</v>
      </c>
      <c r="J638" s="2">
        <v>503.77800000000002</v>
      </c>
      <c r="K638" s="2" t="s">
        <v>781</v>
      </c>
      <c r="N638" s="2">
        <f>I638-SUM(Parameters!$K$23:$K$25)</f>
        <v>512.82299999999998</v>
      </c>
      <c r="O638" s="2">
        <f>J638-SUM(Parameters!$K$23:$K$25)</f>
        <v>482.178</v>
      </c>
      <c r="P638" s="2" t="str">
        <f t="shared" si="8"/>
        <v>BP_TXDATA[488]</v>
      </c>
      <c r="U638">
        <v>534.423</v>
      </c>
      <c r="V638">
        <v>503.77800000000002</v>
      </c>
      <c r="W638" t="s">
        <v>781</v>
      </c>
      <c r="AE638" s="2"/>
      <c r="AF638" s="2"/>
    </row>
    <row r="639" spans="4:32" x14ac:dyDescent="0.25">
      <c r="D639">
        <f>_xlfn.CEILING.MATH(N8+Parameters!$K$8/2,0.001)</f>
        <v>534.423</v>
      </c>
      <c r="E639">
        <f>_xlfn.CEILING.MATH(B72+Parameters!$K$9/2,0.001)</f>
        <v>827.5</v>
      </c>
      <c r="F639" t="s">
        <v>373</v>
      </c>
      <c r="I639" s="2">
        <v>534.423</v>
      </c>
      <c r="J639" s="2">
        <v>457.53199999999998</v>
      </c>
      <c r="K639" s="2" t="s">
        <v>72</v>
      </c>
      <c r="N639" s="2">
        <f>I639-SUM(Parameters!$K$23:$K$25)</f>
        <v>512.82299999999998</v>
      </c>
      <c r="O639" s="2">
        <f>J639-SUM(Parameters!$K$23:$K$25)</f>
        <v>435.93199999999996</v>
      </c>
      <c r="P639" s="2" t="str">
        <f t="shared" si="8"/>
        <v>VSS</v>
      </c>
      <c r="U639">
        <v>534.423</v>
      </c>
      <c r="V639">
        <v>457.53199999999998</v>
      </c>
      <c r="W639" t="s">
        <v>72</v>
      </c>
      <c r="AE639" s="2"/>
      <c r="AF639" s="2"/>
    </row>
    <row r="640" spans="4:32" x14ac:dyDescent="0.25">
      <c r="D640">
        <f>_xlfn.CEILING.MATH(N8+Parameters!$K$8/2,0.001)</f>
        <v>534.423</v>
      </c>
      <c r="E640">
        <f>_xlfn.CEILING.MATH(B74+Parameters!$K$9/2,0.001)</f>
        <v>781.25400000000002</v>
      </c>
      <c r="F640" t="s">
        <v>436</v>
      </c>
      <c r="I640" s="2">
        <v>534.423</v>
      </c>
      <c r="J640" s="2">
        <v>411.286</v>
      </c>
      <c r="K640" s="2" t="s">
        <v>917</v>
      </c>
      <c r="N640" s="2">
        <f>I640-SUM(Parameters!$K$23:$K$25)</f>
        <v>512.82299999999998</v>
      </c>
      <c r="O640" s="2">
        <f>J640-SUM(Parameters!$K$23:$K$25)</f>
        <v>389.68599999999998</v>
      </c>
      <c r="P640" s="2" t="str">
        <f t="shared" si="8"/>
        <v>BP_TXDATA[487]</v>
      </c>
      <c r="U640">
        <v>534.423</v>
      </c>
      <c r="V640">
        <v>411.286</v>
      </c>
      <c r="W640" t="s">
        <v>917</v>
      </c>
      <c r="AE640" s="2"/>
      <c r="AF640" s="2"/>
    </row>
    <row r="641" spans="4:32" x14ac:dyDescent="0.25">
      <c r="D641">
        <f>_xlfn.CEILING.MATH(N8+Parameters!$K$8/2,0.001)</f>
        <v>534.423</v>
      </c>
      <c r="E641">
        <f>_xlfn.CEILING.MATH(B76+Parameters!$K$9/2,0.001)</f>
        <v>735.00800000000004</v>
      </c>
      <c r="F641" t="s">
        <v>508</v>
      </c>
      <c r="I641" s="2">
        <v>534.423</v>
      </c>
      <c r="J641" s="2">
        <v>365.04</v>
      </c>
      <c r="K641" s="2" t="s">
        <v>988</v>
      </c>
      <c r="N641" s="2">
        <f>I641-SUM(Parameters!$K$23:$K$25)</f>
        <v>512.82299999999998</v>
      </c>
      <c r="O641" s="2">
        <f>J641-SUM(Parameters!$K$23:$K$25)</f>
        <v>343.44</v>
      </c>
      <c r="P641" s="2" t="str">
        <f t="shared" si="8"/>
        <v>BP_TXDATA[486]</v>
      </c>
      <c r="U641">
        <v>534.423</v>
      </c>
      <c r="V641">
        <v>365.04</v>
      </c>
      <c r="W641" t="s">
        <v>988</v>
      </c>
      <c r="AE641" s="2"/>
      <c r="AF641" s="2"/>
    </row>
    <row r="642" spans="4:32" x14ac:dyDescent="0.25">
      <c r="D642">
        <f>_xlfn.CEILING.MATH(N8+Parameters!$K$8/2,0.001)</f>
        <v>534.423</v>
      </c>
      <c r="E642">
        <f>_xlfn.CEILING.MATH(B78+Parameters!$K$9/2,0.001)</f>
        <v>688.76200000000006</v>
      </c>
      <c r="F642" t="s">
        <v>72</v>
      </c>
      <c r="I642" s="2">
        <v>534.423</v>
      </c>
      <c r="J642" s="2">
        <v>318.79399999999998</v>
      </c>
      <c r="K642" s="2" t="s">
        <v>73</v>
      </c>
      <c r="N642" s="2">
        <f>I642-SUM(Parameters!$K$23:$K$25)</f>
        <v>512.82299999999998</v>
      </c>
      <c r="O642" s="2">
        <f>J642-SUM(Parameters!$K$23:$K$25)</f>
        <v>297.19399999999996</v>
      </c>
      <c r="P642" s="2" t="str">
        <f t="shared" si="8"/>
        <v>VCCIO</v>
      </c>
      <c r="U642">
        <v>534.423</v>
      </c>
      <c r="V642">
        <v>318.79399999999998</v>
      </c>
      <c r="W642" t="s">
        <v>73</v>
      </c>
      <c r="AE642" s="2"/>
      <c r="AF642" s="2"/>
    </row>
    <row r="643" spans="4:32" x14ac:dyDescent="0.25">
      <c r="D643">
        <f>_xlfn.CEILING.MATH(N8+Parameters!$K$8/2,0.001)</f>
        <v>534.423</v>
      </c>
      <c r="E643">
        <f>_xlfn.CEILING.MATH(B80+Parameters!$K$9/2,0.001)</f>
        <v>642.51599999999996</v>
      </c>
      <c r="F643" t="s">
        <v>637</v>
      </c>
      <c r="I643" s="2">
        <v>534.423</v>
      </c>
      <c r="J643" s="2">
        <v>272.548</v>
      </c>
      <c r="K643" s="2" t="s">
        <v>1093</v>
      </c>
      <c r="N643" s="2">
        <f>I643-SUM(Parameters!$K$23:$K$25)</f>
        <v>512.82299999999998</v>
      </c>
      <c r="O643" s="2">
        <f>J643-SUM(Parameters!$K$23:$K$25)</f>
        <v>250.94800000000001</v>
      </c>
      <c r="P643" s="2" t="str">
        <f t="shared" si="8"/>
        <v>BP_TXDATA[485]</v>
      </c>
      <c r="U643">
        <v>534.423</v>
      </c>
      <c r="V643">
        <v>272.548</v>
      </c>
      <c r="W643" t="s">
        <v>1093</v>
      </c>
      <c r="AE643" s="2"/>
      <c r="AF643" s="2"/>
    </row>
    <row r="644" spans="4:32" x14ac:dyDescent="0.25">
      <c r="D644">
        <f>_xlfn.CEILING.MATH(N8+Parameters!$K$8/2,0.001)</f>
        <v>534.423</v>
      </c>
      <c r="E644">
        <f>_xlfn.CEILING.MATH(B82+Parameters!$K$9/2,0.001)</f>
        <v>596.27</v>
      </c>
      <c r="F644" t="s">
        <v>707</v>
      </c>
      <c r="I644" s="2">
        <v>534.423</v>
      </c>
      <c r="J644" s="2">
        <v>226.30199999999999</v>
      </c>
      <c r="K644" s="2" t="s">
        <v>72</v>
      </c>
      <c r="N644" s="2">
        <f>I644-SUM(Parameters!$K$23:$K$25)</f>
        <v>512.82299999999998</v>
      </c>
      <c r="O644" s="2">
        <f>J644-SUM(Parameters!$K$23:$K$25)</f>
        <v>204.702</v>
      </c>
      <c r="P644" s="2" t="str">
        <f t="shared" si="8"/>
        <v>VSS</v>
      </c>
      <c r="U644">
        <v>534.423</v>
      </c>
      <c r="V644">
        <v>226.30199999999999</v>
      </c>
      <c r="W644" t="s">
        <v>72</v>
      </c>
      <c r="AE644" s="2"/>
      <c r="AF644" s="2"/>
    </row>
    <row r="645" spans="4:32" x14ac:dyDescent="0.25">
      <c r="D645">
        <f>_xlfn.CEILING.MATH(N8+Parameters!$K$8/2,0.001)</f>
        <v>534.423</v>
      </c>
      <c r="E645">
        <f>_xlfn.CEILING.MATH(B84+Parameters!$K$9/2,0.001)</f>
        <v>550.024</v>
      </c>
      <c r="F645" t="s">
        <v>731</v>
      </c>
      <c r="I645" s="2">
        <v>534.423</v>
      </c>
      <c r="J645" s="2">
        <v>180.05600000000001</v>
      </c>
      <c r="K645" s="2" t="s">
        <v>1212</v>
      </c>
      <c r="N645" s="2">
        <f>I645-SUM(Parameters!$K$23:$K$25)</f>
        <v>512.82299999999998</v>
      </c>
      <c r="O645" s="2">
        <f>J645-SUM(Parameters!$K$23:$K$25)</f>
        <v>158.45600000000002</v>
      </c>
      <c r="P645" s="2" t="str">
        <f t="shared" si="8"/>
        <v>BP_TXDATA[484]</v>
      </c>
      <c r="U645">
        <v>534.423</v>
      </c>
      <c r="V645">
        <v>180.05600000000001</v>
      </c>
      <c r="W645" t="s">
        <v>1212</v>
      </c>
      <c r="AE645" s="2"/>
      <c r="AF645" s="2"/>
    </row>
    <row r="646" spans="4:32" x14ac:dyDescent="0.25">
      <c r="D646">
        <f>_xlfn.CEILING.MATH(N8+Parameters!$K$8/2,0.001)</f>
        <v>534.423</v>
      </c>
      <c r="E646">
        <f>_xlfn.CEILING.MATH(B86+Parameters!$K$9/2,0.001)</f>
        <v>503.77800000000002</v>
      </c>
      <c r="F646" t="s">
        <v>781</v>
      </c>
      <c r="I646" s="2">
        <v>534.423</v>
      </c>
      <c r="J646" s="2">
        <v>133.81</v>
      </c>
      <c r="K646" s="2" t="s">
        <v>1286</v>
      </c>
      <c r="N646" s="2">
        <f>I646-SUM(Parameters!$K$23:$K$25)</f>
        <v>512.82299999999998</v>
      </c>
      <c r="O646" s="2">
        <f>J646-SUM(Parameters!$K$23:$K$25)</f>
        <v>112.21000000000001</v>
      </c>
      <c r="P646" s="2" t="str">
        <f t="shared" si="8"/>
        <v>BP_TXDATA[483]</v>
      </c>
      <c r="U646">
        <v>534.423</v>
      </c>
      <c r="V646">
        <v>133.81</v>
      </c>
      <c r="W646" t="s">
        <v>1286</v>
      </c>
      <c r="AE646" s="2"/>
      <c r="AF646" s="2"/>
    </row>
    <row r="647" spans="4:32" x14ac:dyDescent="0.25">
      <c r="D647">
        <f>_xlfn.CEILING.MATH(N8+Parameters!$K$8/2,0.001)</f>
        <v>534.423</v>
      </c>
      <c r="E647">
        <f>_xlfn.CEILING.MATH(B88+Parameters!$K$9/2,0.001)</f>
        <v>457.53199999999998</v>
      </c>
      <c r="F647" t="s">
        <v>72</v>
      </c>
      <c r="I647" s="2">
        <v>534.423</v>
      </c>
      <c r="J647" s="2">
        <v>87.563999999999993</v>
      </c>
      <c r="K647" s="2" t="s">
        <v>73</v>
      </c>
      <c r="N647" s="2">
        <f>I647-SUM(Parameters!$K$23:$K$25)</f>
        <v>512.82299999999998</v>
      </c>
      <c r="O647" s="2">
        <f>J647-SUM(Parameters!$K$23:$K$25)</f>
        <v>65.963999999999999</v>
      </c>
      <c r="P647" s="2" t="str">
        <f t="shared" si="8"/>
        <v>VCCIO</v>
      </c>
      <c r="U647">
        <v>534.423</v>
      </c>
      <c r="V647">
        <v>87.564000000000007</v>
      </c>
      <c r="W647" t="s">
        <v>73</v>
      </c>
      <c r="AE647" s="2"/>
      <c r="AF647" s="2"/>
    </row>
    <row r="648" spans="4:32" x14ac:dyDescent="0.25">
      <c r="D648">
        <f>_xlfn.CEILING.MATH(N8+Parameters!$K$8/2,0.001)</f>
        <v>534.423</v>
      </c>
      <c r="E648">
        <f>_xlfn.CEILING.MATH(B90+Parameters!$K$9/2,0.001)</f>
        <v>411.286</v>
      </c>
      <c r="F648" t="s">
        <v>917</v>
      </c>
      <c r="I648" s="2">
        <v>574.09699999999998</v>
      </c>
      <c r="J648" s="2">
        <v>2191.7570000000001</v>
      </c>
      <c r="K648" s="2" t="s">
        <v>72</v>
      </c>
      <c r="N648" s="2">
        <f>I648-SUM(Parameters!$K$23:$K$25)</f>
        <v>552.49699999999996</v>
      </c>
      <c r="O648" s="2">
        <f>J648-SUM(Parameters!$K$23:$K$25)</f>
        <v>2170.1570000000002</v>
      </c>
      <c r="P648" s="2" t="str">
        <f t="shared" si="8"/>
        <v>VSS</v>
      </c>
      <c r="U648">
        <v>574.09699999999998</v>
      </c>
      <c r="V648">
        <v>2191.7570000000001</v>
      </c>
      <c r="W648" t="s">
        <v>72</v>
      </c>
      <c r="AE648" s="2"/>
      <c r="AF648" s="2"/>
    </row>
    <row r="649" spans="4:32" x14ac:dyDescent="0.25">
      <c r="D649">
        <f>_xlfn.CEILING.MATH(N8+Parameters!$K$8/2,0.001)</f>
        <v>534.423</v>
      </c>
      <c r="E649">
        <f>_xlfn.CEILING.MATH(B92+Parameters!$K$9/2,0.001)</f>
        <v>365.04</v>
      </c>
      <c r="F649" t="s">
        <v>988</v>
      </c>
      <c r="I649" s="2">
        <v>574.09699999999998</v>
      </c>
      <c r="J649" s="2">
        <v>2145.511</v>
      </c>
      <c r="K649" s="2" t="s">
        <v>72</v>
      </c>
      <c r="N649" s="2">
        <f>I649-SUM(Parameters!$K$23:$K$25)</f>
        <v>552.49699999999996</v>
      </c>
      <c r="O649" s="2">
        <f>J649-SUM(Parameters!$K$23:$K$25)</f>
        <v>2123.9110000000001</v>
      </c>
      <c r="P649" s="2" t="str">
        <f t="shared" si="8"/>
        <v>VSS</v>
      </c>
      <c r="U649">
        <v>574.09699999999998</v>
      </c>
      <c r="V649">
        <v>2145.511</v>
      </c>
      <c r="W649" t="s">
        <v>72</v>
      </c>
      <c r="AE649" s="2"/>
      <c r="AF649" s="2"/>
    </row>
    <row r="650" spans="4:32" x14ac:dyDescent="0.25">
      <c r="D650">
        <f>_xlfn.CEILING.MATH(N8+Parameters!$K$8/2,0.001)</f>
        <v>534.423</v>
      </c>
      <c r="E650">
        <f>_xlfn.CEILING.MATH(B94+Parameters!$K$9/2,0.001)</f>
        <v>318.79399999999998</v>
      </c>
      <c r="F650" t="s">
        <v>73</v>
      </c>
      <c r="I650" s="2">
        <v>574.09699999999998</v>
      </c>
      <c r="J650" s="2">
        <v>2099.2649999999999</v>
      </c>
      <c r="K650" s="2" t="s">
        <v>72</v>
      </c>
      <c r="N650" s="2">
        <f>I650-SUM(Parameters!$K$23:$K$25)</f>
        <v>552.49699999999996</v>
      </c>
      <c r="O650" s="2">
        <f>J650-SUM(Parameters!$K$23:$K$25)</f>
        <v>2077.665</v>
      </c>
      <c r="P650" s="2" t="str">
        <f t="shared" si="8"/>
        <v>VSS</v>
      </c>
      <c r="U650">
        <v>574.09699999999998</v>
      </c>
      <c r="V650">
        <v>2099.2649999999999</v>
      </c>
      <c r="W650" t="s">
        <v>72</v>
      </c>
      <c r="AE650" s="2"/>
      <c r="AF650" s="2"/>
    </row>
    <row r="651" spans="4:32" x14ac:dyDescent="0.25">
      <c r="D651">
        <f>_xlfn.CEILING.MATH(N8+Parameters!$K$8/2,0.001)</f>
        <v>534.423</v>
      </c>
      <c r="E651">
        <f>_xlfn.CEILING.MATH(B96+Parameters!$K$9/2,0.001)</f>
        <v>272.548</v>
      </c>
      <c r="F651" t="s">
        <v>1093</v>
      </c>
      <c r="I651" s="2">
        <v>574.09699999999998</v>
      </c>
      <c r="J651" s="2">
        <v>2053.0189999999998</v>
      </c>
      <c r="K651" s="2" t="s">
        <v>72</v>
      </c>
      <c r="N651" s="2">
        <f>I651-SUM(Parameters!$K$23:$K$25)</f>
        <v>552.49699999999996</v>
      </c>
      <c r="O651" s="2">
        <f>J651-SUM(Parameters!$K$23:$K$25)</f>
        <v>2031.4189999999999</v>
      </c>
      <c r="P651" s="2" t="str">
        <f t="shared" si="8"/>
        <v>VSS</v>
      </c>
      <c r="U651">
        <v>574.09699999999998</v>
      </c>
      <c r="V651">
        <v>2053.0189999999998</v>
      </c>
      <c r="W651" t="s">
        <v>72</v>
      </c>
      <c r="AE651" s="2"/>
      <c r="AF651" s="2"/>
    </row>
    <row r="652" spans="4:32" x14ac:dyDescent="0.25">
      <c r="D652">
        <f>_xlfn.CEILING.MATH(N8+Parameters!$K$8/2,0.001)</f>
        <v>534.423</v>
      </c>
      <c r="E652">
        <f>_xlfn.CEILING.MATH(B98+Parameters!$K$9/2,0.001)</f>
        <v>226.30199999999999</v>
      </c>
      <c r="F652" t="s">
        <v>72</v>
      </c>
      <c r="I652" s="2">
        <v>574.09699999999998</v>
      </c>
      <c r="J652" s="2">
        <v>2006.7729999999999</v>
      </c>
      <c r="K652" s="2" t="s">
        <v>1327</v>
      </c>
      <c r="N652" s="2">
        <f>I652-SUM(Parameters!$K$23:$K$25)</f>
        <v>552.49699999999996</v>
      </c>
      <c r="O652" s="2">
        <f>J652-SUM(Parameters!$K$23:$K$25)</f>
        <v>1985.173</v>
      </c>
      <c r="P652" s="2" t="str">
        <f t="shared" si="8"/>
        <v>VDD</v>
      </c>
      <c r="U652">
        <v>574.09699999999998</v>
      </c>
      <c r="V652">
        <v>2006.7729999999999</v>
      </c>
      <c r="W652" t="s">
        <v>1327</v>
      </c>
      <c r="AE652" s="2"/>
      <c r="AF652" s="2"/>
    </row>
    <row r="653" spans="4:32" x14ac:dyDescent="0.25">
      <c r="D653">
        <f>_xlfn.CEILING.MATH(N8+Parameters!$K$8/2,0.001)</f>
        <v>534.423</v>
      </c>
      <c r="E653">
        <f>_xlfn.CEILING.MATH(B100+Parameters!$K$9/2,0.001)</f>
        <v>180.05600000000001</v>
      </c>
      <c r="F653" t="s">
        <v>1212</v>
      </c>
      <c r="I653" s="2">
        <v>574.09699999999998</v>
      </c>
      <c r="J653" s="2">
        <v>1960.527</v>
      </c>
      <c r="K653" s="2" t="s">
        <v>1327</v>
      </c>
      <c r="N653" s="2">
        <f>I653-SUM(Parameters!$K$23:$K$25)</f>
        <v>552.49699999999996</v>
      </c>
      <c r="O653" s="2">
        <f>J653-SUM(Parameters!$K$23:$K$25)</f>
        <v>1938.9270000000001</v>
      </c>
      <c r="P653" s="2" t="str">
        <f t="shared" si="8"/>
        <v>VDD</v>
      </c>
      <c r="U653">
        <v>574.09699999999998</v>
      </c>
      <c r="V653">
        <v>1960.527</v>
      </c>
      <c r="W653" t="s">
        <v>1327</v>
      </c>
      <c r="AE653" s="2"/>
      <c r="AF653" s="2"/>
    </row>
    <row r="654" spans="4:32" x14ac:dyDescent="0.25">
      <c r="D654">
        <f>_xlfn.CEILING.MATH(N8+Parameters!$K$8/2,0.001)</f>
        <v>534.423</v>
      </c>
      <c r="E654">
        <f>_xlfn.CEILING.MATH(B102+Parameters!$K$9/2,0.001)</f>
        <v>133.81</v>
      </c>
      <c r="F654" t="s">
        <v>1286</v>
      </c>
      <c r="I654" s="2">
        <v>574.09699999999998</v>
      </c>
      <c r="J654" s="2">
        <v>1914.2809999999999</v>
      </c>
      <c r="K654" s="2" t="s">
        <v>1327</v>
      </c>
      <c r="N654" s="2">
        <f>I654-SUM(Parameters!$K$23:$K$25)</f>
        <v>552.49699999999996</v>
      </c>
      <c r="O654" s="2">
        <f>J654-SUM(Parameters!$K$23:$K$25)</f>
        <v>1892.681</v>
      </c>
      <c r="P654" s="2" t="str">
        <f t="shared" si="8"/>
        <v>VDD</v>
      </c>
      <c r="U654">
        <v>574.09699999999998</v>
      </c>
      <c r="V654">
        <v>1914.2809999999999</v>
      </c>
      <c r="W654" t="s">
        <v>1327</v>
      </c>
      <c r="AE654" s="2"/>
      <c r="AF654" s="2"/>
    </row>
    <row r="655" spans="4:32" x14ac:dyDescent="0.25">
      <c r="D655">
        <f>_xlfn.CEILING.MATH(N8+Parameters!$K$8/2,0.001)</f>
        <v>534.423</v>
      </c>
      <c r="E655">
        <f>_xlfn.CEILING.MATH(Parameters!$C$19/Parameters!$K$4,0.001)</f>
        <v>87.564000000000007</v>
      </c>
      <c r="F655" t="s">
        <v>73</v>
      </c>
      <c r="I655" s="2">
        <v>574.09699999999998</v>
      </c>
      <c r="J655" s="2">
        <v>1868.0350000000001</v>
      </c>
      <c r="K655" s="2" t="s">
        <v>1327</v>
      </c>
      <c r="N655" s="2">
        <f>I655-SUM(Parameters!$K$23:$K$25)</f>
        <v>552.49699999999996</v>
      </c>
      <c r="O655" s="2">
        <f>J655-SUM(Parameters!$K$23:$K$25)</f>
        <v>1846.4350000000002</v>
      </c>
      <c r="P655" s="2" t="str">
        <f t="shared" si="8"/>
        <v>VDD</v>
      </c>
      <c r="U655">
        <v>574.09699999999998</v>
      </c>
      <c r="V655">
        <v>1868.0350000000001</v>
      </c>
      <c r="W655" t="s">
        <v>1327</v>
      </c>
      <c r="AE655" s="2"/>
      <c r="AF655" s="2"/>
    </row>
    <row r="656" spans="4:32" x14ac:dyDescent="0.25">
      <c r="D656">
        <f>_xlfn.CEILING.MATH(O8+Parameters!$K$8/2,0.001)</f>
        <v>574.09699999999998</v>
      </c>
      <c r="E656">
        <f>_xlfn.CEILING.MATH(B13+Parameters!$K$9/2,0.001)</f>
        <v>2191.7570000000001</v>
      </c>
      <c r="F656" t="s">
        <v>72</v>
      </c>
      <c r="I656" s="2">
        <v>574.09699999999998</v>
      </c>
      <c r="J656" s="2">
        <v>1821.789</v>
      </c>
      <c r="K656" s="2" t="s">
        <v>1327</v>
      </c>
      <c r="N656" s="2">
        <f>I656-SUM(Parameters!$K$23:$K$25)</f>
        <v>552.49699999999996</v>
      </c>
      <c r="O656" s="2">
        <f>J656-SUM(Parameters!$K$23:$K$25)</f>
        <v>1800.1890000000001</v>
      </c>
      <c r="P656" s="2" t="str">
        <f t="shared" si="8"/>
        <v>VDD</v>
      </c>
      <c r="U656">
        <v>574.09699999999998</v>
      </c>
      <c r="V656">
        <v>1821.789</v>
      </c>
      <c r="W656" t="s">
        <v>1327</v>
      </c>
      <c r="AE656" s="2"/>
      <c r="AF656" s="2"/>
    </row>
    <row r="657" spans="4:32" x14ac:dyDescent="0.25">
      <c r="D657">
        <f>_xlfn.CEILING.MATH(O8+Parameters!$K$8/2,0.001)</f>
        <v>574.09699999999998</v>
      </c>
      <c r="E657">
        <f>_xlfn.CEILING.MATH(B15+Parameters!$K$9/2,0.001)</f>
        <v>2145.511</v>
      </c>
      <c r="F657" t="s">
        <v>72</v>
      </c>
      <c r="I657" s="2">
        <v>574.09699999999998</v>
      </c>
      <c r="J657" s="2">
        <v>1775.5429999999999</v>
      </c>
      <c r="K657" s="2" t="s">
        <v>1327</v>
      </c>
      <c r="N657" s="2">
        <f>I657-SUM(Parameters!$K$23:$K$25)</f>
        <v>552.49699999999996</v>
      </c>
      <c r="O657" s="2">
        <f>J657-SUM(Parameters!$K$23:$K$25)</f>
        <v>1753.943</v>
      </c>
      <c r="P657" s="2" t="str">
        <f t="shared" si="8"/>
        <v>VDD</v>
      </c>
      <c r="U657">
        <v>574.09699999999998</v>
      </c>
      <c r="V657">
        <v>1775.5429999999999</v>
      </c>
      <c r="W657" t="s">
        <v>1327</v>
      </c>
      <c r="AE657" s="2"/>
      <c r="AF657" s="2"/>
    </row>
    <row r="658" spans="4:32" x14ac:dyDescent="0.25">
      <c r="D658">
        <f>_xlfn.CEILING.MATH(O8+Parameters!$K$8/2,0.001)</f>
        <v>574.09699999999998</v>
      </c>
      <c r="E658">
        <f>_xlfn.CEILING.MATH(B17+Parameters!$K$9/2,0.001)</f>
        <v>2099.2649999999999</v>
      </c>
      <c r="F658" t="s">
        <v>72</v>
      </c>
      <c r="I658" s="2">
        <v>574.09699999999998</v>
      </c>
      <c r="J658" s="2">
        <v>1729.297</v>
      </c>
      <c r="K658" s="2" t="s">
        <v>1327</v>
      </c>
      <c r="N658" s="2">
        <f>I658-SUM(Parameters!$K$23:$K$25)</f>
        <v>552.49699999999996</v>
      </c>
      <c r="O658" s="2">
        <f>J658-SUM(Parameters!$K$23:$K$25)</f>
        <v>1707.6970000000001</v>
      </c>
      <c r="P658" s="2" t="str">
        <f t="shared" si="8"/>
        <v>VDD</v>
      </c>
      <c r="U658">
        <v>574.09699999999998</v>
      </c>
      <c r="V658">
        <v>1729.297</v>
      </c>
      <c r="W658" t="s">
        <v>1327</v>
      </c>
      <c r="AE658" s="2"/>
      <c r="AF658" s="2"/>
    </row>
    <row r="659" spans="4:32" x14ac:dyDescent="0.25">
      <c r="D659">
        <f>_xlfn.CEILING.MATH(O8+Parameters!$K$8/2,0.001)</f>
        <v>574.09699999999998</v>
      </c>
      <c r="E659">
        <f>_xlfn.CEILING.MATH(B19+Parameters!$K$9/2,0.001)</f>
        <v>2053.0190000000002</v>
      </c>
      <c r="F659" t="s">
        <v>72</v>
      </c>
      <c r="I659" s="2">
        <v>574.09699999999998</v>
      </c>
      <c r="J659" s="2">
        <v>1683.0509999999999</v>
      </c>
      <c r="K659" s="2" t="s">
        <v>1327</v>
      </c>
      <c r="N659" s="2">
        <f>I659-SUM(Parameters!$K$23:$K$25)</f>
        <v>552.49699999999996</v>
      </c>
      <c r="O659" s="2">
        <f>J659-SUM(Parameters!$K$23:$K$25)</f>
        <v>1661.451</v>
      </c>
      <c r="P659" s="2" t="str">
        <f t="shared" si="8"/>
        <v>VDD</v>
      </c>
      <c r="U659">
        <v>574.09699999999998</v>
      </c>
      <c r="V659">
        <v>1683.0509999999999</v>
      </c>
      <c r="W659" t="s">
        <v>1327</v>
      </c>
      <c r="AE659" s="2"/>
      <c r="AF659" s="2"/>
    </row>
    <row r="660" spans="4:32" x14ac:dyDescent="0.25">
      <c r="D660">
        <f>_xlfn.CEILING.MATH(O8+Parameters!$K$8/2,0.001)</f>
        <v>574.09699999999998</v>
      </c>
      <c r="E660">
        <f>_xlfn.CEILING.MATH(B21+Parameters!$K$9/2,0.001)</f>
        <v>2006.7730000000001</v>
      </c>
      <c r="F660" t="s">
        <v>1327</v>
      </c>
      <c r="I660" s="2">
        <v>574.09699999999998</v>
      </c>
      <c r="J660" s="2">
        <v>1636.8050000000001</v>
      </c>
      <c r="K660" s="2" t="s">
        <v>1327</v>
      </c>
      <c r="N660" s="2">
        <f>I660-SUM(Parameters!$K$23:$K$25)</f>
        <v>552.49699999999996</v>
      </c>
      <c r="O660" s="2">
        <f>J660-SUM(Parameters!$K$23:$K$25)</f>
        <v>1615.2050000000002</v>
      </c>
      <c r="P660" s="2" t="str">
        <f t="shared" si="8"/>
        <v>VDD</v>
      </c>
      <c r="U660">
        <v>574.09699999999998</v>
      </c>
      <c r="V660">
        <v>1636.8050000000001</v>
      </c>
      <c r="W660" t="s">
        <v>1327</v>
      </c>
      <c r="AE660" s="2"/>
      <c r="AF660" s="2"/>
    </row>
    <row r="661" spans="4:32" x14ac:dyDescent="0.25">
      <c r="D661">
        <f>_xlfn.CEILING.MATH(O8+Parameters!$K$8/2,0.001)</f>
        <v>574.09699999999998</v>
      </c>
      <c r="E661">
        <f>_xlfn.CEILING.MATH(B23+Parameters!$K$9/2,0.001)</f>
        <v>1960.527</v>
      </c>
      <c r="F661" t="s">
        <v>1327</v>
      </c>
      <c r="I661" s="2">
        <v>574.09699999999998</v>
      </c>
      <c r="J661" s="2">
        <v>1590.559</v>
      </c>
      <c r="K661" s="2" t="s">
        <v>1327</v>
      </c>
      <c r="N661" s="2">
        <f>I661-SUM(Parameters!$K$23:$K$25)</f>
        <v>552.49699999999996</v>
      </c>
      <c r="O661" s="2">
        <f>J661-SUM(Parameters!$K$23:$K$25)</f>
        <v>1568.9590000000001</v>
      </c>
      <c r="P661" s="2" t="str">
        <f t="shared" si="8"/>
        <v>VDD</v>
      </c>
      <c r="U661">
        <v>574.09699999999998</v>
      </c>
      <c r="V661">
        <v>1590.559</v>
      </c>
      <c r="W661" t="s">
        <v>1327</v>
      </c>
      <c r="AE661" s="2"/>
      <c r="AF661" s="2"/>
    </row>
    <row r="662" spans="4:32" x14ac:dyDescent="0.25">
      <c r="D662">
        <f>_xlfn.CEILING.MATH(O8+Parameters!$K$8/2,0.001)</f>
        <v>574.09699999999998</v>
      </c>
      <c r="E662">
        <f>_xlfn.CEILING.MATH(B25+Parameters!$K$9/2,0.001)</f>
        <v>1914.2809999999999</v>
      </c>
      <c r="F662" t="s">
        <v>1327</v>
      </c>
      <c r="I662" s="2">
        <v>574.09699999999998</v>
      </c>
      <c r="J662" s="2">
        <v>1544.3130000000001</v>
      </c>
      <c r="K662" s="2" t="s">
        <v>1327</v>
      </c>
      <c r="N662" s="2">
        <f>I662-SUM(Parameters!$K$23:$K$25)</f>
        <v>552.49699999999996</v>
      </c>
      <c r="O662" s="2">
        <f>J662-SUM(Parameters!$K$23:$K$25)</f>
        <v>1522.7130000000002</v>
      </c>
      <c r="P662" s="2" t="str">
        <f t="shared" si="8"/>
        <v>VDD</v>
      </c>
      <c r="U662">
        <v>574.09699999999998</v>
      </c>
      <c r="V662">
        <v>1544.3130000000001</v>
      </c>
      <c r="W662" t="s">
        <v>1327</v>
      </c>
      <c r="AE662" s="2"/>
      <c r="AF662" s="2"/>
    </row>
    <row r="663" spans="4:32" x14ac:dyDescent="0.25">
      <c r="D663">
        <f>_xlfn.CEILING.MATH(O8+Parameters!$K$8/2,0.001)</f>
        <v>574.09699999999998</v>
      </c>
      <c r="E663">
        <f>_xlfn.CEILING.MATH(B27+Parameters!$K$9/2,0.001)</f>
        <v>1868.0350000000001</v>
      </c>
      <c r="F663" t="s">
        <v>1327</v>
      </c>
      <c r="I663" s="2">
        <v>574.09699999999998</v>
      </c>
      <c r="J663" s="2">
        <v>1498.067</v>
      </c>
      <c r="K663" s="2" t="s">
        <v>1327</v>
      </c>
      <c r="N663" s="2">
        <f>I663-SUM(Parameters!$K$23:$K$25)</f>
        <v>552.49699999999996</v>
      </c>
      <c r="O663" s="2">
        <f>J663-SUM(Parameters!$K$23:$K$25)</f>
        <v>1476.4670000000001</v>
      </c>
      <c r="P663" s="2" t="str">
        <f t="shared" si="8"/>
        <v>VDD</v>
      </c>
      <c r="U663">
        <v>574.09699999999998</v>
      </c>
      <c r="V663">
        <v>1498.067</v>
      </c>
      <c r="W663" t="s">
        <v>1327</v>
      </c>
      <c r="AE663" s="2"/>
      <c r="AF663" s="2"/>
    </row>
    <row r="664" spans="4:32" x14ac:dyDescent="0.25">
      <c r="D664">
        <f>_xlfn.CEILING.MATH(O8+Parameters!$K$8/2,0.001)</f>
        <v>574.09699999999998</v>
      </c>
      <c r="E664">
        <f>_xlfn.CEILING.MATH(B29+Parameters!$K$9/2,0.001)</f>
        <v>1821.789</v>
      </c>
      <c r="F664" t="s">
        <v>1327</v>
      </c>
      <c r="I664" s="2">
        <v>574.09699999999998</v>
      </c>
      <c r="J664" s="2">
        <v>1451.8209999999999</v>
      </c>
      <c r="K664" s="2" t="s">
        <v>1327</v>
      </c>
      <c r="N664" s="2">
        <f>I664-SUM(Parameters!$K$23:$K$25)</f>
        <v>552.49699999999996</v>
      </c>
      <c r="O664" s="2">
        <f>J664-SUM(Parameters!$K$23:$K$25)</f>
        <v>1430.221</v>
      </c>
      <c r="P664" s="2" t="str">
        <f t="shared" si="8"/>
        <v>VDD</v>
      </c>
      <c r="U664">
        <v>574.09699999999998</v>
      </c>
      <c r="V664">
        <v>1451.8209999999999</v>
      </c>
      <c r="W664" t="s">
        <v>1327</v>
      </c>
      <c r="AE664" s="2"/>
      <c r="AF664" s="2"/>
    </row>
    <row r="665" spans="4:32" x14ac:dyDescent="0.25">
      <c r="D665">
        <f>_xlfn.CEILING.MATH(O8+Parameters!$K$8/2,0.001)</f>
        <v>574.09699999999998</v>
      </c>
      <c r="E665">
        <f>_xlfn.CEILING.MATH(B31+Parameters!$K$9/2,0.001)</f>
        <v>1775.5430000000001</v>
      </c>
      <c r="F665" t="s">
        <v>1327</v>
      </c>
      <c r="I665" s="2">
        <v>574.09699999999998</v>
      </c>
      <c r="J665" s="2">
        <v>1405.575</v>
      </c>
      <c r="K665" s="2" t="s">
        <v>1327</v>
      </c>
      <c r="N665" s="2">
        <f>I665-SUM(Parameters!$K$23:$K$25)</f>
        <v>552.49699999999996</v>
      </c>
      <c r="O665" s="2">
        <f>J665-SUM(Parameters!$K$23:$K$25)</f>
        <v>1383.9750000000001</v>
      </c>
      <c r="P665" s="2" t="str">
        <f t="shared" si="8"/>
        <v>VDD</v>
      </c>
      <c r="U665">
        <v>574.09699999999998</v>
      </c>
      <c r="V665">
        <v>1405.575</v>
      </c>
      <c r="W665" t="s">
        <v>1327</v>
      </c>
      <c r="AE665" s="2"/>
      <c r="AF665" s="2"/>
    </row>
    <row r="666" spans="4:32" x14ac:dyDescent="0.25">
      <c r="D666">
        <f>_xlfn.CEILING.MATH(O8+Parameters!$K$8/2,0.001)</f>
        <v>574.09699999999998</v>
      </c>
      <c r="E666">
        <f>_xlfn.CEILING.MATH(B33+Parameters!$K$9/2,0.001)</f>
        <v>1729.297</v>
      </c>
      <c r="F666" t="s">
        <v>1327</v>
      </c>
      <c r="I666" s="2">
        <v>574.09699999999998</v>
      </c>
      <c r="J666" s="2">
        <v>1359.329</v>
      </c>
      <c r="K666" s="2" t="s">
        <v>1327</v>
      </c>
      <c r="N666" s="2">
        <f>I666-SUM(Parameters!$K$23:$K$25)</f>
        <v>552.49699999999996</v>
      </c>
      <c r="O666" s="2">
        <f>J666-SUM(Parameters!$K$23:$K$25)</f>
        <v>1337.729</v>
      </c>
      <c r="P666" s="2" t="str">
        <f t="shared" si="8"/>
        <v>VDD</v>
      </c>
      <c r="U666">
        <v>574.09699999999998</v>
      </c>
      <c r="V666">
        <v>1359.329</v>
      </c>
      <c r="W666" t="s">
        <v>1327</v>
      </c>
      <c r="AE666" s="2"/>
      <c r="AF666" s="2"/>
    </row>
    <row r="667" spans="4:32" x14ac:dyDescent="0.25">
      <c r="D667">
        <f>_xlfn.CEILING.MATH(O8+Parameters!$K$8/2,0.001)</f>
        <v>574.09699999999998</v>
      </c>
      <c r="E667">
        <f>_xlfn.CEILING.MATH(B35+Parameters!$K$9/2,0.001)</f>
        <v>1683.0509999999999</v>
      </c>
      <c r="F667" t="s">
        <v>1327</v>
      </c>
      <c r="I667" s="2">
        <v>574.09699999999998</v>
      </c>
      <c r="J667" s="2">
        <v>1313.0830000000001</v>
      </c>
      <c r="K667" s="2" t="s">
        <v>1327</v>
      </c>
      <c r="N667" s="2">
        <f>I667-SUM(Parameters!$K$23:$K$25)</f>
        <v>552.49699999999996</v>
      </c>
      <c r="O667" s="2">
        <f>J667-SUM(Parameters!$K$23:$K$25)</f>
        <v>1291.4830000000002</v>
      </c>
      <c r="P667" s="2" t="str">
        <f t="shared" si="8"/>
        <v>VDD</v>
      </c>
      <c r="U667">
        <v>574.09699999999998</v>
      </c>
      <c r="V667">
        <v>1313.0830000000001</v>
      </c>
      <c r="W667" t="s">
        <v>1327</v>
      </c>
      <c r="AE667" s="2"/>
      <c r="AF667" s="2"/>
    </row>
    <row r="668" spans="4:32" x14ac:dyDescent="0.25">
      <c r="D668">
        <f>_xlfn.CEILING.MATH(O8+Parameters!$K$8/2,0.001)</f>
        <v>574.09699999999998</v>
      </c>
      <c r="E668">
        <f>_xlfn.CEILING.MATH(B37+Parameters!$K$9/2,0.001)</f>
        <v>1636.8050000000001</v>
      </c>
      <c r="F668" t="s">
        <v>1327</v>
      </c>
      <c r="I668" s="2">
        <v>574.09699999999998</v>
      </c>
      <c r="J668" s="2">
        <v>1266.837</v>
      </c>
      <c r="K668" s="2" t="s">
        <v>1327</v>
      </c>
      <c r="N668" s="2">
        <f>I668-SUM(Parameters!$K$23:$K$25)</f>
        <v>552.49699999999996</v>
      </c>
      <c r="O668" s="2">
        <f>J668-SUM(Parameters!$K$23:$K$25)</f>
        <v>1245.2370000000001</v>
      </c>
      <c r="P668" s="2" t="str">
        <f t="shared" si="8"/>
        <v>VDD</v>
      </c>
      <c r="U668">
        <v>574.09699999999998</v>
      </c>
      <c r="V668">
        <v>1266.837</v>
      </c>
      <c r="W668" t="s">
        <v>1327</v>
      </c>
      <c r="AE668" s="2"/>
      <c r="AF668" s="2"/>
    </row>
    <row r="669" spans="4:32" x14ac:dyDescent="0.25">
      <c r="D669">
        <f>_xlfn.CEILING.MATH(O8+Parameters!$K$8/2,0.001)</f>
        <v>574.09699999999998</v>
      </c>
      <c r="E669">
        <f>_xlfn.CEILING.MATH(B39+Parameters!$K$9/2,0.001)</f>
        <v>1590.559</v>
      </c>
      <c r="F669" t="s">
        <v>1327</v>
      </c>
      <c r="I669" s="2">
        <v>574.09699999999998</v>
      </c>
      <c r="J669" s="2">
        <v>1220.5909999999999</v>
      </c>
      <c r="K669" s="2" t="s">
        <v>1327</v>
      </c>
      <c r="N669" s="2">
        <f>I669-SUM(Parameters!$K$23:$K$25)</f>
        <v>552.49699999999996</v>
      </c>
      <c r="O669" s="2">
        <f>J669-SUM(Parameters!$K$23:$K$25)</f>
        <v>1198.991</v>
      </c>
      <c r="P669" s="2" t="str">
        <f t="shared" si="8"/>
        <v>VDD</v>
      </c>
      <c r="U669">
        <v>574.09699999999998</v>
      </c>
      <c r="V669">
        <v>1220.5909999999999</v>
      </c>
      <c r="W669" t="s">
        <v>1327</v>
      </c>
      <c r="AE669" s="2"/>
      <c r="AF669" s="2"/>
    </row>
    <row r="670" spans="4:32" x14ac:dyDescent="0.25">
      <c r="D670">
        <f>_xlfn.CEILING.MATH(O8+Parameters!$K$8/2,0.001)</f>
        <v>574.09699999999998</v>
      </c>
      <c r="E670">
        <f>_xlfn.CEILING.MATH(B41+Parameters!$K$9/2,0.001)</f>
        <v>1544.3130000000001</v>
      </c>
      <c r="F670" t="s">
        <v>1327</v>
      </c>
      <c r="I670" s="2">
        <v>574.09699999999998</v>
      </c>
      <c r="J670" s="2">
        <v>1174.345</v>
      </c>
      <c r="K670" s="2" t="s">
        <v>1327</v>
      </c>
      <c r="N670" s="2">
        <f>I670-SUM(Parameters!$K$23:$K$25)</f>
        <v>552.49699999999996</v>
      </c>
      <c r="O670" s="2">
        <f>J670-SUM(Parameters!$K$23:$K$25)</f>
        <v>1152.7450000000001</v>
      </c>
      <c r="P670" s="2" t="str">
        <f t="shared" si="8"/>
        <v>VDD</v>
      </c>
      <c r="U670">
        <v>574.09699999999998</v>
      </c>
      <c r="V670">
        <v>1174.345</v>
      </c>
      <c r="W670" t="s">
        <v>1327</v>
      </c>
      <c r="AE670" s="2"/>
      <c r="AF670" s="2"/>
    </row>
    <row r="671" spans="4:32" x14ac:dyDescent="0.25">
      <c r="D671">
        <f>_xlfn.CEILING.MATH(O8+Parameters!$K$8/2,0.001)</f>
        <v>574.09699999999998</v>
      </c>
      <c r="E671">
        <f>_xlfn.CEILING.MATH(B43+Parameters!$K$9/2,0.001)</f>
        <v>1498.067</v>
      </c>
      <c r="F671" t="s">
        <v>1327</v>
      </c>
      <c r="I671" s="2">
        <v>574.09699999999998</v>
      </c>
      <c r="J671" s="2">
        <v>1128.0989999999999</v>
      </c>
      <c r="K671" s="2" t="s">
        <v>1327</v>
      </c>
      <c r="N671" s="2">
        <f>I671-SUM(Parameters!$K$23:$K$25)</f>
        <v>552.49699999999996</v>
      </c>
      <c r="O671" s="2">
        <f>J671-SUM(Parameters!$K$23:$K$25)</f>
        <v>1106.499</v>
      </c>
      <c r="P671" s="2" t="str">
        <f t="shared" si="8"/>
        <v>VDD</v>
      </c>
      <c r="U671">
        <v>574.09699999999998</v>
      </c>
      <c r="V671">
        <v>1128.0989999999999</v>
      </c>
      <c r="W671" t="s">
        <v>1327</v>
      </c>
      <c r="AE671" s="2"/>
      <c r="AF671" s="2"/>
    </row>
    <row r="672" spans="4:32" x14ac:dyDescent="0.25">
      <c r="D672">
        <f>_xlfn.CEILING.MATH(O8+Parameters!$K$8/2,0.001)</f>
        <v>574.09699999999998</v>
      </c>
      <c r="E672">
        <f>_xlfn.CEILING.MATH(B45+Parameters!$K$9/2,0.001)</f>
        <v>1451.8210000000001</v>
      </c>
      <c r="F672" t="s">
        <v>1327</v>
      </c>
      <c r="I672" s="2">
        <v>574.09699999999998</v>
      </c>
      <c r="J672" s="2">
        <v>1081.8530000000001</v>
      </c>
      <c r="K672" s="2" t="s">
        <v>72</v>
      </c>
      <c r="N672" s="2">
        <f>I672-SUM(Parameters!$K$23:$K$25)</f>
        <v>552.49699999999996</v>
      </c>
      <c r="O672" s="2">
        <f>J672-SUM(Parameters!$K$23:$K$25)</f>
        <v>1060.2530000000002</v>
      </c>
      <c r="P672" s="2" t="str">
        <f t="shared" si="8"/>
        <v>VSS</v>
      </c>
      <c r="U672">
        <v>574.09699999999998</v>
      </c>
      <c r="V672">
        <v>1081.8530000000001</v>
      </c>
      <c r="W672" t="s">
        <v>72</v>
      </c>
      <c r="AE672" s="2"/>
      <c r="AF672" s="2"/>
    </row>
    <row r="673" spans="4:32" x14ac:dyDescent="0.25">
      <c r="D673">
        <f>_xlfn.CEILING.MATH(O8+Parameters!$K$8/2,0.001)</f>
        <v>574.09699999999998</v>
      </c>
      <c r="E673">
        <f>_xlfn.CEILING.MATH(B47+Parameters!$K$9/2,0.001)</f>
        <v>1405.575</v>
      </c>
      <c r="F673" t="s">
        <v>1327</v>
      </c>
      <c r="I673" s="2">
        <v>574.09699999999998</v>
      </c>
      <c r="J673" s="2">
        <v>1035.607</v>
      </c>
      <c r="K673" s="2" t="s">
        <v>76</v>
      </c>
      <c r="N673" s="2">
        <f>I673-SUM(Parameters!$K$23:$K$25)</f>
        <v>552.49699999999996</v>
      </c>
      <c r="O673" s="2">
        <f>J673-SUM(Parameters!$K$23:$K$25)</f>
        <v>1014.0069999999999</v>
      </c>
      <c r="P673" s="2" t="str">
        <f t="shared" si="8"/>
        <v>BP_RXDATASB[7]</v>
      </c>
      <c r="U673">
        <v>574.09699999999998</v>
      </c>
      <c r="V673">
        <v>1035.607</v>
      </c>
      <c r="W673" t="s">
        <v>76</v>
      </c>
      <c r="AE673" s="2"/>
      <c r="AF673" s="2"/>
    </row>
    <row r="674" spans="4:32" x14ac:dyDescent="0.25">
      <c r="D674">
        <f>_xlfn.CEILING.MATH(O8+Parameters!$K$8/2,0.001)</f>
        <v>574.09699999999998</v>
      </c>
      <c r="E674">
        <f>_xlfn.CEILING.MATH(B49+Parameters!$K$9/2,0.001)</f>
        <v>1359.329</v>
      </c>
      <c r="F674" t="s">
        <v>1327</v>
      </c>
      <c r="I674" s="2">
        <v>574.09699999999998</v>
      </c>
      <c r="J674" s="2">
        <v>989.36099999999999</v>
      </c>
      <c r="K674" s="2" t="s">
        <v>141</v>
      </c>
      <c r="N674" s="2">
        <f>I674-SUM(Parameters!$K$23:$K$25)</f>
        <v>552.49699999999996</v>
      </c>
      <c r="O674" s="2">
        <f>J674-SUM(Parameters!$K$23:$K$25)</f>
        <v>967.76099999999997</v>
      </c>
      <c r="P674" s="2" t="str">
        <f t="shared" si="8"/>
        <v>BP_RXDATA[462]</v>
      </c>
      <c r="U674">
        <v>574.09699999999998</v>
      </c>
      <c r="V674">
        <v>989.36099999999999</v>
      </c>
      <c r="W674" t="s">
        <v>141</v>
      </c>
      <c r="AE674" s="2"/>
      <c r="AF674" s="2"/>
    </row>
    <row r="675" spans="4:32" x14ac:dyDescent="0.25">
      <c r="D675">
        <f>_xlfn.CEILING.MATH(O8+Parameters!$K$8/2,0.001)</f>
        <v>574.09699999999998</v>
      </c>
      <c r="E675">
        <f>_xlfn.CEILING.MATH(B51+Parameters!$K$9/2,0.001)</f>
        <v>1313.0830000000001</v>
      </c>
      <c r="F675" t="s">
        <v>1327</v>
      </c>
      <c r="I675" s="2">
        <v>574.09699999999998</v>
      </c>
      <c r="J675" s="2">
        <v>943.11500000000001</v>
      </c>
      <c r="K675" s="2" t="s">
        <v>221</v>
      </c>
      <c r="N675" s="2">
        <f>I675-SUM(Parameters!$K$23:$K$25)</f>
        <v>552.49699999999996</v>
      </c>
      <c r="O675" s="2">
        <f>J675-SUM(Parameters!$K$23:$K$25)</f>
        <v>921.51499999999999</v>
      </c>
      <c r="P675" s="2" t="str">
        <f t="shared" si="8"/>
        <v>BP_RXDATA[463]</v>
      </c>
      <c r="U675">
        <v>574.09699999999998</v>
      </c>
      <c r="V675">
        <v>943.11500000000001</v>
      </c>
      <c r="W675" t="s">
        <v>221</v>
      </c>
      <c r="AE675" s="2"/>
      <c r="AF675" s="2"/>
    </row>
    <row r="676" spans="4:32" x14ac:dyDescent="0.25">
      <c r="D676">
        <f>_xlfn.CEILING.MATH(O8+Parameters!$K$8/2,0.001)</f>
        <v>574.09699999999998</v>
      </c>
      <c r="E676">
        <f>_xlfn.CEILING.MATH(B53+Parameters!$K$9/2,0.001)</f>
        <v>1266.837</v>
      </c>
      <c r="F676" t="s">
        <v>1327</v>
      </c>
      <c r="I676" s="2">
        <v>574.09699999999998</v>
      </c>
      <c r="J676" s="2">
        <v>896.86900000000003</v>
      </c>
      <c r="K676" s="2" t="s">
        <v>72</v>
      </c>
      <c r="N676" s="2">
        <f>I676-SUM(Parameters!$K$23:$K$25)</f>
        <v>552.49699999999996</v>
      </c>
      <c r="O676" s="2">
        <f>J676-SUM(Parameters!$K$23:$K$25)</f>
        <v>875.26900000000001</v>
      </c>
      <c r="P676" s="2" t="str">
        <f t="shared" si="8"/>
        <v>VSS</v>
      </c>
      <c r="U676">
        <v>574.09699999999998</v>
      </c>
      <c r="V676">
        <v>896.86900000000003</v>
      </c>
      <c r="W676" t="s">
        <v>72</v>
      </c>
      <c r="AE676" s="2"/>
      <c r="AF676" s="2"/>
    </row>
    <row r="677" spans="4:32" x14ac:dyDescent="0.25">
      <c r="D677">
        <f>_xlfn.CEILING.MATH(O8+Parameters!$K$8/2,0.001)</f>
        <v>574.09699999999998</v>
      </c>
      <c r="E677">
        <f>_xlfn.CEILING.MATH(B55+Parameters!$K$9/2,0.001)</f>
        <v>1220.5910000000001</v>
      </c>
      <c r="F677" t="s">
        <v>1327</v>
      </c>
      <c r="I677" s="2">
        <v>574.09699999999998</v>
      </c>
      <c r="J677" s="2">
        <v>850.62300000000005</v>
      </c>
      <c r="K677" s="2" t="s">
        <v>333</v>
      </c>
      <c r="N677" s="2">
        <f>I677-SUM(Parameters!$K$23:$K$25)</f>
        <v>552.49699999999996</v>
      </c>
      <c r="O677" s="2">
        <f>J677-SUM(Parameters!$K$23:$K$25)</f>
        <v>829.02300000000002</v>
      </c>
      <c r="P677" s="2" t="str">
        <f t="shared" si="8"/>
        <v>BP_RXDATA[464]</v>
      </c>
      <c r="U677">
        <v>574.09699999999998</v>
      </c>
      <c r="V677">
        <v>850.62300000000005</v>
      </c>
      <c r="W677" t="s">
        <v>333</v>
      </c>
      <c r="AE677" s="2"/>
      <c r="AF677" s="2"/>
    </row>
    <row r="678" spans="4:32" x14ac:dyDescent="0.25">
      <c r="D678">
        <f>_xlfn.CEILING.MATH(O8+Parameters!$K$8/2,0.001)</f>
        <v>574.09699999999998</v>
      </c>
      <c r="E678">
        <f>_xlfn.CEILING.MATH(B57+Parameters!$K$9/2,0.001)</f>
        <v>1174.345</v>
      </c>
      <c r="F678" t="s">
        <v>1327</v>
      </c>
      <c r="I678" s="2">
        <v>574.09699999999998</v>
      </c>
      <c r="J678" s="2">
        <v>804.37699999999995</v>
      </c>
      <c r="K678" s="2" t="s">
        <v>412</v>
      </c>
      <c r="N678" s="2">
        <f>I678-SUM(Parameters!$K$23:$K$25)</f>
        <v>552.49699999999996</v>
      </c>
      <c r="O678" s="2">
        <f>J678-SUM(Parameters!$K$23:$K$25)</f>
        <v>782.77699999999993</v>
      </c>
      <c r="P678" s="2" t="str">
        <f t="shared" si="8"/>
        <v>BP_RXDATA[465]</v>
      </c>
      <c r="U678">
        <v>574.09699999999998</v>
      </c>
      <c r="V678">
        <v>804.37700000000007</v>
      </c>
      <c r="W678" t="s">
        <v>412</v>
      </c>
      <c r="AE678" s="2"/>
      <c r="AF678" s="2"/>
    </row>
    <row r="679" spans="4:32" x14ac:dyDescent="0.25">
      <c r="D679">
        <f>_xlfn.CEILING.MATH(O8+Parameters!$K$8/2,0.001)</f>
        <v>574.09699999999998</v>
      </c>
      <c r="E679">
        <f>_xlfn.CEILING.MATH(B59+Parameters!$K$9/2,0.001)</f>
        <v>1128.0989999999999</v>
      </c>
      <c r="F679" t="s">
        <v>1327</v>
      </c>
      <c r="I679" s="2">
        <v>574.09699999999998</v>
      </c>
      <c r="J679" s="2">
        <v>758.13099999999997</v>
      </c>
      <c r="K679" s="2" t="s">
        <v>469</v>
      </c>
      <c r="N679" s="2">
        <f>I679-SUM(Parameters!$K$23:$K$25)</f>
        <v>552.49699999999996</v>
      </c>
      <c r="O679" s="2">
        <f>J679-SUM(Parameters!$K$23:$K$25)</f>
        <v>736.53099999999995</v>
      </c>
      <c r="P679" s="2" t="str">
        <f t="shared" si="8"/>
        <v>BP_RXDATA[466]</v>
      </c>
      <c r="U679">
        <v>574.09699999999998</v>
      </c>
      <c r="V679">
        <v>758.13099999999997</v>
      </c>
      <c r="W679" t="s">
        <v>469</v>
      </c>
      <c r="AE679" s="2"/>
      <c r="AF679" s="2"/>
    </row>
    <row r="680" spans="4:32" x14ac:dyDescent="0.25">
      <c r="D680">
        <f>_xlfn.CEILING.MATH(O8+Parameters!$K$8/2,0.001)</f>
        <v>574.09699999999998</v>
      </c>
      <c r="E680">
        <f>_xlfn.CEILING.MATH(B61+Parameters!$K$9/2,0.001)</f>
        <v>1081.8530000000001</v>
      </c>
      <c r="F680" t="s">
        <v>72</v>
      </c>
      <c r="I680" s="2">
        <v>574.09699999999998</v>
      </c>
      <c r="J680" s="2">
        <v>711.88499999999999</v>
      </c>
      <c r="K680" s="2" t="s">
        <v>540</v>
      </c>
      <c r="N680" s="2">
        <f>I680-SUM(Parameters!$K$23:$K$25)</f>
        <v>552.49699999999996</v>
      </c>
      <c r="O680" s="2">
        <f>J680-SUM(Parameters!$K$23:$K$25)</f>
        <v>690.28499999999997</v>
      </c>
      <c r="P680" s="2" t="str">
        <f t="shared" si="8"/>
        <v>BP_RXDATA[467]</v>
      </c>
      <c r="U680">
        <v>574.09699999999998</v>
      </c>
      <c r="V680">
        <v>711.88499999999999</v>
      </c>
      <c r="W680" t="s">
        <v>540</v>
      </c>
      <c r="AE680" s="2"/>
      <c r="AF680" s="2"/>
    </row>
    <row r="681" spans="4:32" x14ac:dyDescent="0.25">
      <c r="D681">
        <f>_xlfn.CEILING.MATH(O8+Parameters!$K$8/2,0.001)</f>
        <v>574.09699999999998</v>
      </c>
      <c r="E681">
        <f>_xlfn.CEILING.MATH(B63+Parameters!$K$9/2,0.001)</f>
        <v>1035.607</v>
      </c>
      <c r="F681" t="s">
        <v>76</v>
      </c>
      <c r="I681" s="2">
        <v>574.09699999999998</v>
      </c>
      <c r="J681" s="2">
        <v>665.63900000000001</v>
      </c>
      <c r="K681" s="2" t="s">
        <v>605</v>
      </c>
      <c r="N681" s="2">
        <f>I681-SUM(Parameters!$K$23:$K$25)</f>
        <v>552.49699999999996</v>
      </c>
      <c r="O681" s="2">
        <f>J681-SUM(Parameters!$K$23:$K$25)</f>
        <v>644.03899999999999</v>
      </c>
      <c r="P681" s="2" t="str">
        <f t="shared" si="8"/>
        <v>BP_RXDATA[468]</v>
      </c>
      <c r="U681">
        <v>574.09699999999998</v>
      </c>
      <c r="V681">
        <v>665.63900000000001</v>
      </c>
      <c r="W681" t="s">
        <v>605</v>
      </c>
      <c r="AE681" s="2"/>
      <c r="AF681" s="2"/>
    </row>
    <row r="682" spans="4:32" x14ac:dyDescent="0.25">
      <c r="D682">
        <f>_xlfn.CEILING.MATH(O8+Parameters!$K$8/2,0.001)</f>
        <v>574.09699999999998</v>
      </c>
      <c r="E682">
        <f>_xlfn.CEILING.MATH(B65+Parameters!$K$9/2,0.001)</f>
        <v>989.36099999999999</v>
      </c>
      <c r="F682" t="s">
        <v>141</v>
      </c>
      <c r="I682" s="2">
        <v>574.09699999999998</v>
      </c>
      <c r="J682" s="2">
        <v>619.39300000000003</v>
      </c>
      <c r="K682" s="2" t="s">
        <v>676</v>
      </c>
      <c r="N682" s="2">
        <f>I682-SUM(Parameters!$K$23:$K$25)</f>
        <v>552.49699999999996</v>
      </c>
      <c r="O682" s="2">
        <f>J682-SUM(Parameters!$K$23:$K$25)</f>
        <v>597.79300000000001</v>
      </c>
      <c r="P682" s="2" t="str">
        <f t="shared" si="8"/>
        <v>BP_RXDATA[469]</v>
      </c>
      <c r="U682">
        <v>574.09699999999998</v>
      </c>
      <c r="V682">
        <v>619.39300000000003</v>
      </c>
      <c r="W682" t="s">
        <v>676</v>
      </c>
      <c r="AE682" s="2"/>
      <c r="AF682" s="2"/>
    </row>
    <row r="683" spans="4:32" x14ac:dyDescent="0.25">
      <c r="D683">
        <f>_xlfn.CEILING.MATH(O8+Parameters!$K$8/2,0.001)</f>
        <v>574.09699999999998</v>
      </c>
      <c r="E683">
        <f>_xlfn.CEILING.MATH(B67+Parameters!$K$9/2,0.001)</f>
        <v>943.11500000000001</v>
      </c>
      <c r="F683" t="s">
        <v>221</v>
      </c>
      <c r="I683" s="2">
        <v>574.09699999999998</v>
      </c>
      <c r="J683" s="2">
        <v>573.14700000000005</v>
      </c>
      <c r="K683" s="2" t="s">
        <v>73</v>
      </c>
      <c r="N683" s="2">
        <f>I683-SUM(Parameters!$K$23:$K$25)</f>
        <v>552.49699999999996</v>
      </c>
      <c r="O683" s="2">
        <f>J683-SUM(Parameters!$K$23:$K$25)</f>
        <v>551.54700000000003</v>
      </c>
      <c r="P683" s="2" t="str">
        <f t="shared" si="8"/>
        <v>VCCIO</v>
      </c>
      <c r="U683">
        <v>574.09699999999998</v>
      </c>
      <c r="V683">
        <v>573.14700000000005</v>
      </c>
      <c r="W683" t="s">
        <v>73</v>
      </c>
      <c r="AE683" s="2"/>
      <c r="AF683" s="2"/>
    </row>
    <row r="684" spans="4:32" x14ac:dyDescent="0.25">
      <c r="D684">
        <f>_xlfn.CEILING.MATH(O8+Parameters!$K$8/2,0.001)</f>
        <v>574.09699999999998</v>
      </c>
      <c r="E684">
        <f>_xlfn.CEILING.MATH(B69+Parameters!$K$9/2,0.001)</f>
        <v>896.86900000000003</v>
      </c>
      <c r="F684" t="s">
        <v>72</v>
      </c>
      <c r="I684" s="2">
        <v>574.09699999999998</v>
      </c>
      <c r="J684" s="2">
        <v>526.90099999999995</v>
      </c>
      <c r="K684" s="2" t="s">
        <v>756</v>
      </c>
      <c r="N684" s="2">
        <f>I684-SUM(Parameters!$K$23:$K$25)</f>
        <v>552.49699999999996</v>
      </c>
      <c r="O684" s="2">
        <f>J684-SUM(Parameters!$K$23:$K$25)</f>
        <v>505.30099999999993</v>
      </c>
      <c r="P684" s="2" t="str">
        <f t="shared" si="8"/>
        <v>BP_TXDATA[490]</v>
      </c>
      <c r="U684">
        <v>574.09699999999998</v>
      </c>
      <c r="V684">
        <v>526.90100000000007</v>
      </c>
      <c r="W684" t="s">
        <v>756</v>
      </c>
      <c r="AE684" s="2"/>
      <c r="AF684" s="2"/>
    </row>
    <row r="685" spans="4:32" x14ac:dyDescent="0.25">
      <c r="D685">
        <f>_xlfn.CEILING.MATH(O8+Parameters!$K$8/2,0.001)</f>
        <v>574.09699999999998</v>
      </c>
      <c r="E685">
        <f>_xlfn.CEILING.MATH(B71+Parameters!$K$9/2,0.001)</f>
        <v>850.62300000000005</v>
      </c>
      <c r="F685" t="s">
        <v>333</v>
      </c>
      <c r="I685" s="2">
        <v>574.09699999999998</v>
      </c>
      <c r="J685" s="2">
        <v>480.65499999999997</v>
      </c>
      <c r="K685" s="2" t="s">
        <v>821</v>
      </c>
      <c r="N685" s="2">
        <f>I685-SUM(Parameters!$K$23:$K$25)</f>
        <v>552.49699999999996</v>
      </c>
      <c r="O685" s="2">
        <f>J685-SUM(Parameters!$K$23:$K$25)</f>
        <v>459.05499999999995</v>
      </c>
      <c r="P685" s="2" t="str">
        <f t="shared" si="8"/>
        <v>BP_TXDATA[491]</v>
      </c>
      <c r="U685">
        <v>574.09699999999998</v>
      </c>
      <c r="V685">
        <v>480.65499999999997</v>
      </c>
      <c r="W685" t="s">
        <v>821</v>
      </c>
      <c r="AE685" s="2"/>
      <c r="AF685" s="2"/>
    </row>
    <row r="686" spans="4:32" x14ac:dyDescent="0.25">
      <c r="D686">
        <f>_xlfn.CEILING.MATH(O8+Parameters!$K$8/2,0.001)</f>
        <v>574.09699999999998</v>
      </c>
      <c r="E686">
        <f>_xlfn.CEILING.MATH(B73+Parameters!$K$9/2,0.001)</f>
        <v>804.37700000000007</v>
      </c>
      <c r="F686" t="s">
        <v>412</v>
      </c>
      <c r="I686" s="2">
        <v>574.09699999999998</v>
      </c>
      <c r="J686" s="2">
        <v>434.40899999999999</v>
      </c>
      <c r="K686" s="2" t="s">
        <v>884</v>
      </c>
      <c r="N686" s="2">
        <f>I686-SUM(Parameters!$K$23:$K$25)</f>
        <v>552.49699999999996</v>
      </c>
      <c r="O686" s="2">
        <f>J686-SUM(Parameters!$K$23:$K$25)</f>
        <v>412.80899999999997</v>
      </c>
      <c r="P686" s="2" t="str">
        <f t="shared" si="8"/>
        <v>BP_TXDATA[492]</v>
      </c>
      <c r="U686">
        <v>574.09699999999998</v>
      </c>
      <c r="V686">
        <v>434.40899999999999</v>
      </c>
      <c r="W686" t="s">
        <v>884</v>
      </c>
      <c r="AE686" s="2"/>
      <c r="AF686" s="2"/>
    </row>
    <row r="687" spans="4:32" x14ac:dyDescent="0.25">
      <c r="D687">
        <f>_xlfn.CEILING.MATH(O8+Parameters!$K$8/2,0.001)</f>
        <v>574.09699999999998</v>
      </c>
      <c r="E687">
        <f>_xlfn.CEILING.MATH(B75+Parameters!$K$9/2,0.001)</f>
        <v>758.13099999999997</v>
      </c>
      <c r="F687" t="s">
        <v>469</v>
      </c>
      <c r="I687" s="2">
        <v>574.09699999999998</v>
      </c>
      <c r="J687" s="2">
        <v>388.16300000000001</v>
      </c>
      <c r="K687" s="2" t="s">
        <v>957</v>
      </c>
      <c r="N687" s="2">
        <f>I687-SUM(Parameters!$K$23:$K$25)</f>
        <v>552.49699999999996</v>
      </c>
      <c r="O687" s="2">
        <f>J687-SUM(Parameters!$K$23:$K$25)</f>
        <v>366.56299999999999</v>
      </c>
      <c r="P687" s="2" t="str">
        <f t="shared" si="8"/>
        <v>BP_TXDATA[493]</v>
      </c>
      <c r="U687">
        <v>574.09699999999998</v>
      </c>
      <c r="V687">
        <v>388.16300000000001</v>
      </c>
      <c r="W687" t="s">
        <v>957</v>
      </c>
      <c r="AE687" s="2"/>
      <c r="AF687" s="2"/>
    </row>
    <row r="688" spans="4:32" x14ac:dyDescent="0.25">
      <c r="D688">
        <f>_xlfn.CEILING.MATH(O8+Parameters!$K$8/2,0.001)</f>
        <v>574.09699999999998</v>
      </c>
      <c r="E688">
        <f>_xlfn.CEILING.MATH(B77+Parameters!$K$9/2,0.001)</f>
        <v>711.88499999999999</v>
      </c>
      <c r="F688" t="s">
        <v>540</v>
      </c>
      <c r="I688" s="2">
        <v>574.09699999999998</v>
      </c>
      <c r="J688" s="2">
        <v>341.91699999999997</v>
      </c>
      <c r="K688" s="2" t="s">
        <v>1020</v>
      </c>
      <c r="N688" s="2">
        <f>I688-SUM(Parameters!$K$23:$K$25)</f>
        <v>552.49699999999996</v>
      </c>
      <c r="O688" s="2">
        <f>J688-SUM(Parameters!$K$23:$K$25)</f>
        <v>320.31699999999995</v>
      </c>
      <c r="P688" s="2" t="str">
        <f t="shared" si="8"/>
        <v>BP_TXDATA[494]</v>
      </c>
      <c r="U688">
        <v>574.09699999999998</v>
      </c>
      <c r="V688">
        <v>341.91699999999997</v>
      </c>
      <c r="W688" t="s">
        <v>1020</v>
      </c>
      <c r="AE688" s="2"/>
      <c r="AF688" s="2"/>
    </row>
    <row r="689" spans="4:32" x14ac:dyDescent="0.25">
      <c r="D689">
        <f>_xlfn.CEILING.MATH(O8+Parameters!$K$8/2,0.001)</f>
        <v>574.09699999999998</v>
      </c>
      <c r="E689">
        <f>_xlfn.CEILING.MATH(B79+Parameters!$K$9/2,0.001)</f>
        <v>665.63900000000001</v>
      </c>
      <c r="F689" t="s">
        <v>605</v>
      </c>
      <c r="I689" s="2">
        <v>574.09699999999998</v>
      </c>
      <c r="J689" s="2">
        <v>295.67099999999999</v>
      </c>
      <c r="K689" s="2" t="s">
        <v>1053</v>
      </c>
      <c r="N689" s="2">
        <f>I689-SUM(Parameters!$K$23:$K$25)</f>
        <v>552.49699999999996</v>
      </c>
      <c r="O689" s="2">
        <f>J689-SUM(Parameters!$K$23:$K$25)</f>
        <v>274.07099999999997</v>
      </c>
      <c r="P689" s="2" t="str">
        <f t="shared" ref="P689:P752" si="9">K689</f>
        <v>BP_TXDATA[495]</v>
      </c>
      <c r="U689">
        <v>574.09699999999998</v>
      </c>
      <c r="V689">
        <v>295.67099999999999</v>
      </c>
      <c r="W689" t="s">
        <v>1053</v>
      </c>
      <c r="AE689" s="2"/>
      <c r="AF689" s="2"/>
    </row>
    <row r="690" spans="4:32" x14ac:dyDescent="0.25">
      <c r="D690">
        <f>_xlfn.CEILING.MATH(O8+Parameters!$K$8/2,0.001)</f>
        <v>574.09699999999998</v>
      </c>
      <c r="E690">
        <f>_xlfn.CEILING.MATH(B81+Parameters!$K$9/2,0.001)</f>
        <v>619.39300000000003</v>
      </c>
      <c r="F690" t="s">
        <v>676</v>
      </c>
      <c r="I690" s="2">
        <v>574.09699999999998</v>
      </c>
      <c r="J690" s="2">
        <v>249.42500000000001</v>
      </c>
      <c r="K690" s="2" t="s">
        <v>1133</v>
      </c>
      <c r="N690" s="2">
        <f>I690-SUM(Parameters!$K$23:$K$25)</f>
        <v>552.49699999999996</v>
      </c>
      <c r="O690" s="2">
        <f>J690-SUM(Parameters!$K$23:$K$25)</f>
        <v>227.82500000000002</v>
      </c>
      <c r="P690" s="2" t="str">
        <f t="shared" si="9"/>
        <v>BP_TXDATA[496]</v>
      </c>
      <c r="U690">
        <v>574.09699999999998</v>
      </c>
      <c r="V690">
        <v>249.42500000000001</v>
      </c>
      <c r="W690" t="s">
        <v>1133</v>
      </c>
      <c r="AE690" s="2"/>
      <c r="AF690" s="2"/>
    </row>
    <row r="691" spans="4:32" x14ac:dyDescent="0.25">
      <c r="D691">
        <f>_xlfn.CEILING.MATH(O8+Parameters!$K$8/2,0.001)</f>
        <v>574.09699999999998</v>
      </c>
      <c r="E691">
        <f>_xlfn.CEILING.MATH(B83+Parameters!$K$9/2,0.001)</f>
        <v>573.14700000000005</v>
      </c>
      <c r="F691" t="s">
        <v>73</v>
      </c>
      <c r="I691" s="2">
        <v>574.09699999999998</v>
      </c>
      <c r="J691" s="2">
        <v>203.179</v>
      </c>
      <c r="K691" s="2" t="s">
        <v>72</v>
      </c>
      <c r="N691" s="2">
        <f>I691-SUM(Parameters!$K$23:$K$25)</f>
        <v>552.49699999999996</v>
      </c>
      <c r="O691" s="2">
        <f>J691-SUM(Parameters!$K$23:$K$25)</f>
        <v>181.57900000000001</v>
      </c>
      <c r="P691" s="2" t="str">
        <f t="shared" si="9"/>
        <v>VSS</v>
      </c>
      <c r="U691">
        <v>574.09699999999998</v>
      </c>
      <c r="V691">
        <v>203.179</v>
      </c>
      <c r="W691" t="s">
        <v>72</v>
      </c>
      <c r="AE691" s="2"/>
      <c r="AF691" s="2"/>
    </row>
    <row r="692" spans="4:32" x14ac:dyDescent="0.25">
      <c r="D692">
        <f>_xlfn.CEILING.MATH(O8+Parameters!$K$8/2,0.001)</f>
        <v>574.09699999999998</v>
      </c>
      <c r="E692">
        <f>_xlfn.CEILING.MATH(B85+Parameters!$K$9/2,0.001)</f>
        <v>526.90100000000007</v>
      </c>
      <c r="F692" t="s">
        <v>756</v>
      </c>
      <c r="I692" s="2">
        <v>574.09699999999998</v>
      </c>
      <c r="J692" s="2">
        <v>156.93299999999999</v>
      </c>
      <c r="K692" s="2" t="s">
        <v>1246</v>
      </c>
      <c r="N692" s="2">
        <f>I692-SUM(Parameters!$K$23:$K$25)</f>
        <v>552.49699999999996</v>
      </c>
      <c r="O692" s="2">
        <f>J692-SUM(Parameters!$K$23:$K$25)</f>
        <v>135.333</v>
      </c>
      <c r="P692" s="2" t="str">
        <f t="shared" si="9"/>
        <v>BP_TXDATA[497]</v>
      </c>
      <c r="U692">
        <v>574.09699999999998</v>
      </c>
      <c r="V692">
        <v>156.93299999999999</v>
      </c>
      <c r="W692" t="s">
        <v>1246</v>
      </c>
      <c r="AE692" s="2"/>
      <c r="AF692" s="2"/>
    </row>
    <row r="693" spans="4:32" x14ac:dyDescent="0.25">
      <c r="D693">
        <f>_xlfn.CEILING.MATH(O8+Parameters!$K$8/2,0.001)</f>
        <v>574.09699999999998</v>
      </c>
      <c r="E693">
        <f>_xlfn.CEILING.MATH(B87+Parameters!$K$9/2,0.001)</f>
        <v>480.65500000000003</v>
      </c>
      <c r="F693" t="s">
        <v>821</v>
      </c>
      <c r="I693" s="2">
        <v>574.09699999999998</v>
      </c>
      <c r="J693" s="2">
        <v>110.687</v>
      </c>
      <c r="K693" s="2" t="s">
        <v>73</v>
      </c>
      <c r="N693" s="2">
        <f>I693-SUM(Parameters!$K$23:$K$25)</f>
        <v>552.49699999999996</v>
      </c>
      <c r="O693" s="2">
        <f>J693-SUM(Parameters!$K$23:$K$25)</f>
        <v>89.086999999999989</v>
      </c>
      <c r="P693" s="2" t="str">
        <f t="shared" si="9"/>
        <v>VCCIO</v>
      </c>
      <c r="U693">
        <v>574.09699999999998</v>
      </c>
      <c r="V693">
        <v>110.687</v>
      </c>
      <c r="W693" t="s">
        <v>73</v>
      </c>
      <c r="AE693" s="2"/>
      <c r="AF693" s="2"/>
    </row>
    <row r="694" spans="4:32" x14ac:dyDescent="0.25">
      <c r="D694">
        <f>_xlfn.CEILING.MATH(O8+Parameters!$K$8/2,0.001)</f>
        <v>574.09699999999998</v>
      </c>
      <c r="E694">
        <f>_xlfn.CEILING.MATH(B89+Parameters!$K$9/2,0.001)</f>
        <v>434.40899999999999</v>
      </c>
      <c r="F694" t="s">
        <v>884</v>
      </c>
      <c r="I694" s="2">
        <v>613.77099999999996</v>
      </c>
      <c r="J694" s="2">
        <v>2214.88</v>
      </c>
      <c r="K694" s="2" t="s">
        <v>1327</v>
      </c>
      <c r="N694" s="2">
        <f>I694-SUM(Parameters!$K$23:$K$25)</f>
        <v>592.17099999999994</v>
      </c>
      <c r="O694" s="2">
        <f>J694-SUM(Parameters!$K$23:$K$25)</f>
        <v>2193.2800000000002</v>
      </c>
      <c r="P694" s="2" t="str">
        <f t="shared" si="9"/>
        <v>VDD</v>
      </c>
      <c r="U694">
        <v>613.77099999999996</v>
      </c>
      <c r="V694">
        <v>2214.88</v>
      </c>
      <c r="W694" t="s">
        <v>1327</v>
      </c>
      <c r="AE694" s="2"/>
      <c r="AF694" s="2"/>
    </row>
    <row r="695" spans="4:32" x14ac:dyDescent="0.25">
      <c r="D695">
        <f>_xlfn.CEILING.MATH(O8+Parameters!$K$8/2,0.001)</f>
        <v>574.09699999999998</v>
      </c>
      <c r="E695">
        <f>_xlfn.CEILING.MATH(B91+Parameters!$K$9/2,0.001)</f>
        <v>388.16300000000001</v>
      </c>
      <c r="F695" t="s">
        <v>957</v>
      </c>
      <c r="I695" s="2">
        <v>613.77099999999996</v>
      </c>
      <c r="J695" s="2">
        <v>2168.634</v>
      </c>
      <c r="K695" s="2" t="s">
        <v>1327</v>
      </c>
      <c r="N695" s="2">
        <f>I695-SUM(Parameters!$K$23:$K$25)</f>
        <v>592.17099999999994</v>
      </c>
      <c r="O695" s="2">
        <f>J695-SUM(Parameters!$K$23:$K$25)</f>
        <v>2147.0340000000001</v>
      </c>
      <c r="P695" s="2" t="str">
        <f t="shared" si="9"/>
        <v>VDD</v>
      </c>
      <c r="U695">
        <v>613.77099999999996</v>
      </c>
      <c r="V695">
        <v>2168.634</v>
      </c>
      <c r="W695" t="s">
        <v>1327</v>
      </c>
      <c r="AE695" s="2"/>
      <c r="AF695" s="2"/>
    </row>
    <row r="696" spans="4:32" x14ac:dyDescent="0.25">
      <c r="D696">
        <f>_xlfn.CEILING.MATH(O8+Parameters!$K$8/2,0.001)</f>
        <v>574.09699999999998</v>
      </c>
      <c r="E696">
        <f>_xlfn.CEILING.MATH(B93+Parameters!$K$9/2,0.001)</f>
        <v>341.91700000000003</v>
      </c>
      <c r="F696" t="s">
        <v>1020</v>
      </c>
      <c r="I696" s="2">
        <v>613.77099999999996</v>
      </c>
      <c r="J696" s="2">
        <v>2122.3879999999999</v>
      </c>
      <c r="K696" s="2" t="s">
        <v>1327</v>
      </c>
      <c r="N696" s="2">
        <f>I696-SUM(Parameters!$K$23:$K$25)</f>
        <v>592.17099999999994</v>
      </c>
      <c r="O696" s="2">
        <f>J696-SUM(Parameters!$K$23:$K$25)</f>
        <v>2100.788</v>
      </c>
      <c r="P696" s="2" t="str">
        <f t="shared" si="9"/>
        <v>VDD</v>
      </c>
      <c r="U696">
        <v>613.77099999999996</v>
      </c>
      <c r="V696">
        <v>2122.3879999999999</v>
      </c>
      <c r="W696" t="s">
        <v>1327</v>
      </c>
      <c r="AE696" s="2"/>
      <c r="AF696" s="2"/>
    </row>
    <row r="697" spans="4:32" x14ac:dyDescent="0.25">
      <c r="D697">
        <f>_xlfn.CEILING.MATH(O8+Parameters!$K$8/2,0.001)</f>
        <v>574.09699999999998</v>
      </c>
      <c r="E697">
        <f>_xlfn.CEILING.MATH(B95+Parameters!$K$9/2,0.001)</f>
        <v>295.67099999999999</v>
      </c>
      <c r="F697" t="s">
        <v>1053</v>
      </c>
      <c r="I697" s="2">
        <v>613.77099999999996</v>
      </c>
      <c r="J697" s="2">
        <v>2076.1419999999998</v>
      </c>
      <c r="K697" s="2" t="s">
        <v>1327</v>
      </c>
      <c r="N697" s="2">
        <f>I697-SUM(Parameters!$K$23:$K$25)</f>
        <v>592.17099999999994</v>
      </c>
      <c r="O697" s="2">
        <f>J697-SUM(Parameters!$K$23:$K$25)</f>
        <v>2054.5419999999999</v>
      </c>
      <c r="P697" s="2" t="str">
        <f t="shared" si="9"/>
        <v>VDD</v>
      </c>
      <c r="U697">
        <v>613.77099999999996</v>
      </c>
      <c r="V697">
        <v>2076.1419999999998</v>
      </c>
      <c r="W697" t="s">
        <v>1327</v>
      </c>
      <c r="AE697" s="2"/>
      <c r="AF697" s="2"/>
    </row>
    <row r="698" spans="4:32" x14ac:dyDescent="0.25">
      <c r="D698">
        <f>_xlfn.CEILING.MATH(O8+Parameters!$K$8/2,0.001)</f>
        <v>574.09699999999998</v>
      </c>
      <c r="E698">
        <f>_xlfn.CEILING.MATH(B97+Parameters!$K$9/2,0.001)</f>
        <v>249.42500000000001</v>
      </c>
      <c r="F698" t="s">
        <v>1133</v>
      </c>
      <c r="I698" s="2">
        <v>613.77099999999996</v>
      </c>
      <c r="J698" s="2">
        <v>2029.896</v>
      </c>
      <c r="K698" s="2" t="s">
        <v>72</v>
      </c>
      <c r="N698" s="2">
        <f>I698-SUM(Parameters!$K$23:$K$25)</f>
        <v>592.17099999999994</v>
      </c>
      <c r="O698" s="2">
        <f>J698-SUM(Parameters!$K$23:$K$25)</f>
        <v>2008.296</v>
      </c>
      <c r="P698" s="2" t="str">
        <f t="shared" si="9"/>
        <v>VSS</v>
      </c>
      <c r="U698">
        <v>613.77099999999996</v>
      </c>
      <c r="V698">
        <v>2029.896</v>
      </c>
      <c r="W698" t="s">
        <v>72</v>
      </c>
      <c r="AE698" s="2"/>
      <c r="AF698" s="2"/>
    </row>
    <row r="699" spans="4:32" x14ac:dyDescent="0.25">
      <c r="D699">
        <f>_xlfn.CEILING.MATH(O8+Parameters!$K$8/2,0.001)</f>
        <v>574.09699999999998</v>
      </c>
      <c r="E699">
        <f>_xlfn.CEILING.MATH(B99+Parameters!$K$9/2,0.001)</f>
        <v>203.179</v>
      </c>
      <c r="F699" t="s">
        <v>72</v>
      </c>
      <c r="I699" s="2">
        <v>613.77099999999996</v>
      </c>
      <c r="J699" s="2">
        <v>1983.65</v>
      </c>
      <c r="K699" s="2" t="s">
        <v>72</v>
      </c>
      <c r="N699" s="2">
        <f>I699-SUM(Parameters!$K$23:$K$25)</f>
        <v>592.17099999999994</v>
      </c>
      <c r="O699" s="2">
        <f>J699-SUM(Parameters!$K$23:$K$25)</f>
        <v>1962.0500000000002</v>
      </c>
      <c r="P699" s="2" t="str">
        <f t="shared" si="9"/>
        <v>VSS</v>
      </c>
      <c r="U699">
        <v>613.77099999999996</v>
      </c>
      <c r="V699">
        <v>1983.65</v>
      </c>
      <c r="W699" t="s">
        <v>72</v>
      </c>
      <c r="AE699" s="2"/>
      <c r="AF699" s="2"/>
    </row>
    <row r="700" spans="4:32" x14ac:dyDescent="0.25">
      <c r="D700">
        <f>_xlfn.CEILING.MATH(O8+Parameters!$K$8/2,0.001)</f>
        <v>574.09699999999998</v>
      </c>
      <c r="E700">
        <f>_xlfn.CEILING.MATH(B101+Parameters!$K$9/2,0.001)</f>
        <v>156.93299999999999</v>
      </c>
      <c r="F700" t="s">
        <v>1246</v>
      </c>
      <c r="I700" s="2">
        <v>613.77099999999996</v>
      </c>
      <c r="J700" s="2">
        <v>1937.404</v>
      </c>
      <c r="K700" s="2" t="s">
        <v>72</v>
      </c>
      <c r="N700" s="2">
        <f>I700-SUM(Parameters!$K$23:$K$25)</f>
        <v>592.17099999999994</v>
      </c>
      <c r="O700" s="2">
        <f>J700-SUM(Parameters!$K$23:$K$25)</f>
        <v>1915.8040000000001</v>
      </c>
      <c r="P700" s="2" t="str">
        <f t="shared" si="9"/>
        <v>VSS</v>
      </c>
      <c r="U700">
        <v>613.77099999999996</v>
      </c>
      <c r="V700">
        <v>1937.404</v>
      </c>
      <c r="W700" t="s">
        <v>72</v>
      </c>
      <c r="AE700" s="2"/>
      <c r="AF700" s="2"/>
    </row>
    <row r="701" spans="4:32" x14ac:dyDescent="0.25">
      <c r="D701">
        <f>_xlfn.CEILING.MATH(O8+Parameters!$K$8/2,0.001)</f>
        <v>574.09699999999998</v>
      </c>
      <c r="E701">
        <f>_xlfn.CEILING.MATH(B103+Parameters!$K$9/2,0.001)</f>
        <v>110.687</v>
      </c>
      <c r="F701" t="s">
        <v>73</v>
      </c>
      <c r="I701" s="2">
        <v>613.77099999999996</v>
      </c>
      <c r="J701" s="2">
        <v>1891.1579999999999</v>
      </c>
      <c r="K701" s="2" t="s">
        <v>72</v>
      </c>
      <c r="N701" s="2">
        <f>I701-SUM(Parameters!$K$23:$K$25)</f>
        <v>592.17099999999994</v>
      </c>
      <c r="O701" s="2">
        <f>J701-SUM(Parameters!$K$23:$K$25)</f>
        <v>1869.558</v>
      </c>
      <c r="P701" s="2" t="str">
        <f t="shared" si="9"/>
        <v>VSS</v>
      </c>
      <c r="U701">
        <v>613.77099999999996</v>
      </c>
      <c r="V701">
        <v>1891.1579999999999</v>
      </c>
      <c r="W701" t="s">
        <v>72</v>
      </c>
      <c r="AE701" s="2"/>
      <c r="AF701" s="2"/>
    </row>
    <row r="702" spans="4:32" x14ac:dyDescent="0.25">
      <c r="D702">
        <f>_xlfn.CEILING.MATH(P8+Parameters!$K$8/2,0.001)</f>
        <v>613.77099999999996</v>
      </c>
      <c r="E702">
        <f>_xlfn.CEILING.MATH(B12+Parameters!$K$9/2,0.001)</f>
        <v>2214.88</v>
      </c>
      <c r="F702" t="s">
        <v>1327</v>
      </c>
      <c r="I702" s="2">
        <v>613.77099999999996</v>
      </c>
      <c r="J702" s="2">
        <v>1844.912</v>
      </c>
      <c r="K702" s="2" t="s">
        <v>72</v>
      </c>
      <c r="N702" s="2">
        <f>I702-SUM(Parameters!$K$23:$K$25)</f>
        <v>592.17099999999994</v>
      </c>
      <c r="O702" s="2">
        <f>J702-SUM(Parameters!$K$23:$K$25)</f>
        <v>1823.3120000000001</v>
      </c>
      <c r="P702" s="2" t="str">
        <f t="shared" si="9"/>
        <v>VSS</v>
      </c>
      <c r="U702">
        <v>613.77099999999996</v>
      </c>
      <c r="V702">
        <v>1844.912</v>
      </c>
      <c r="W702" t="s">
        <v>72</v>
      </c>
      <c r="AE702" s="2"/>
      <c r="AF702" s="2"/>
    </row>
    <row r="703" spans="4:32" x14ac:dyDescent="0.25">
      <c r="D703">
        <f>_xlfn.CEILING.MATH(P8+Parameters!$K$8/2,0.001)</f>
        <v>613.77099999999996</v>
      </c>
      <c r="E703">
        <f>_xlfn.CEILING.MATH(B14+Parameters!$K$9/2,0.001)</f>
        <v>2168.634</v>
      </c>
      <c r="F703" t="s">
        <v>1327</v>
      </c>
      <c r="I703" s="2">
        <v>613.77099999999996</v>
      </c>
      <c r="J703" s="2">
        <v>1798.6659999999999</v>
      </c>
      <c r="K703" s="2" t="s">
        <v>72</v>
      </c>
      <c r="N703" s="2">
        <f>I703-SUM(Parameters!$K$23:$K$25)</f>
        <v>592.17099999999994</v>
      </c>
      <c r="O703" s="2">
        <f>J703-SUM(Parameters!$K$23:$K$25)</f>
        <v>1777.066</v>
      </c>
      <c r="P703" s="2" t="str">
        <f t="shared" si="9"/>
        <v>VSS</v>
      </c>
      <c r="U703">
        <v>613.77099999999996</v>
      </c>
      <c r="V703">
        <v>1798.6659999999999</v>
      </c>
      <c r="W703" t="s">
        <v>72</v>
      </c>
      <c r="AE703" s="2"/>
      <c r="AF703" s="2"/>
    </row>
    <row r="704" spans="4:32" x14ac:dyDescent="0.25">
      <c r="D704">
        <f>_xlfn.CEILING.MATH(P8+Parameters!$K$8/2,0.001)</f>
        <v>613.77099999999996</v>
      </c>
      <c r="E704">
        <f>_xlfn.CEILING.MATH(B16+Parameters!$K$9/2,0.001)</f>
        <v>2122.3879999999999</v>
      </c>
      <c r="F704" t="s">
        <v>1327</v>
      </c>
      <c r="I704" s="2">
        <v>613.77099999999996</v>
      </c>
      <c r="J704" s="2">
        <v>1752.42</v>
      </c>
      <c r="K704" s="2" t="s">
        <v>72</v>
      </c>
      <c r="N704" s="2">
        <f>I704-SUM(Parameters!$K$23:$K$25)</f>
        <v>592.17099999999994</v>
      </c>
      <c r="O704" s="2">
        <f>J704-SUM(Parameters!$K$23:$K$25)</f>
        <v>1730.8200000000002</v>
      </c>
      <c r="P704" s="2" t="str">
        <f t="shared" si="9"/>
        <v>VSS</v>
      </c>
      <c r="U704">
        <v>613.77099999999996</v>
      </c>
      <c r="V704">
        <v>1752.42</v>
      </c>
      <c r="W704" t="s">
        <v>72</v>
      </c>
      <c r="AE704" s="2"/>
      <c r="AF704" s="2"/>
    </row>
    <row r="705" spans="4:32" x14ac:dyDescent="0.25">
      <c r="D705">
        <f>_xlfn.CEILING.MATH(P8+Parameters!$K$8/2,0.001)</f>
        <v>613.77099999999996</v>
      </c>
      <c r="E705">
        <f>_xlfn.CEILING.MATH(B18+Parameters!$K$9/2,0.001)</f>
        <v>2076.1419999999998</v>
      </c>
      <c r="F705" t="s">
        <v>1327</v>
      </c>
      <c r="I705" s="2">
        <v>613.77099999999996</v>
      </c>
      <c r="J705" s="2">
        <v>1706.174</v>
      </c>
      <c r="K705" s="2" t="s">
        <v>72</v>
      </c>
      <c r="N705" s="2">
        <f>I705-SUM(Parameters!$K$23:$K$25)</f>
        <v>592.17099999999994</v>
      </c>
      <c r="O705" s="2">
        <f>J705-SUM(Parameters!$K$23:$K$25)</f>
        <v>1684.5740000000001</v>
      </c>
      <c r="P705" s="2" t="str">
        <f t="shared" si="9"/>
        <v>VSS</v>
      </c>
      <c r="U705">
        <v>613.77099999999996</v>
      </c>
      <c r="V705">
        <v>1706.174</v>
      </c>
      <c r="W705" t="s">
        <v>72</v>
      </c>
      <c r="AE705" s="2"/>
      <c r="AF705" s="2"/>
    </row>
    <row r="706" spans="4:32" x14ac:dyDescent="0.25">
      <c r="D706">
        <f>_xlfn.CEILING.MATH(P8+Parameters!$K$8/2,0.001)</f>
        <v>613.77099999999996</v>
      </c>
      <c r="E706">
        <f>_xlfn.CEILING.MATH(B20+Parameters!$K$9/2,0.001)</f>
        <v>2029.896</v>
      </c>
      <c r="F706" t="s">
        <v>72</v>
      </c>
      <c r="I706" s="2">
        <v>613.77099999999996</v>
      </c>
      <c r="J706" s="2">
        <v>1659.9280000000001</v>
      </c>
      <c r="K706" s="2" t="s">
        <v>72</v>
      </c>
      <c r="N706" s="2">
        <f>I706-SUM(Parameters!$K$23:$K$25)</f>
        <v>592.17099999999994</v>
      </c>
      <c r="O706" s="2">
        <f>J706-SUM(Parameters!$K$23:$K$25)</f>
        <v>1638.3280000000002</v>
      </c>
      <c r="P706" s="2" t="str">
        <f t="shared" si="9"/>
        <v>VSS</v>
      </c>
      <c r="U706">
        <v>613.77099999999996</v>
      </c>
      <c r="V706">
        <v>1659.9280000000001</v>
      </c>
      <c r="W706" t="s">
        <v>72</v>
      </c>
      <c r="AE706" s="2"/>
      <c r="AF706" s="2"/>
    </row>
    <row r="707" spans="4:32" x14ac:dyDescent="0.25">
      <c r="D707">
        <f>_xlfn.CEILING.MATH(P8+Parameters!$K$8/2,0.001)</f>
        <v>613.77099999999996</v>
      </c>
      <c r="E707">
        <f>_xlfn.CEILING.MATH(B22+Parameters!$K$9/2,0.001)</f>
        <v>1983.65</v>
      </c>
      <c r="F707" t="s">
        <v>72</v>
      </c>
      <c r="I707" s="2">
        <v>613.77099999999996</v>
      </c>
      <c r="J707" s="2">
        <v>1613.682</v>
      </c>
      <c r="K707" s="2" t="s">
        <v>1416</v>
      </c>
      <c r="N707" s="2">
        <f>I707-SUM(Parameters!$K$23:$K$25)</f>
        <v>592.17099999999994</v>
      </c>
      <c r="O707" s="2">
        <f>J707-SUM(Parameters!$K$23:$K$25)</f>
        <v>1592.0820000000001</v>
      </c>
      <c r="P707" s="2" t="str">
        <f t="shared" si="9"/>
        <v>VCCAON</v>
      </c>
      <c r="U707">
        <v>613.77099999999996</v>
      </c>
      <c r="V707">
        <v>1613.682</v>
      </c>
      <c r="W707" t="s">
        <v>1416</v>
      </c>
      <c r="AE707" s="2"/>
      <c r="AF707" s="2"/>
    </row>
    <row r="708" spans="4:32" x14ac:dyDescent="0.25">
      <c r="D708">
        <f>_xlfn.CEILING.MATH(P8+Parameters!$K$8/2,0.001)</f>
        <v>613.77099999999996</v>
      </c>
      <c r="E708">
        <f>_xlfn.CEILING.MATH(B24+Parameters!$K$9/2,0.001)</f>
        <v>1937.404</v>
      </c>
      <c r="F708" t="s">
        <v>72</v>
      </c>
      <c r="I708" s="2">
        <v>613.77099999999996</v>
      </c>
      <c r="J708" s="2">
        <v>1567.4359999999999</v>
      </c>
      <c r="K708" s="2" t="s">
        <v>1416</v>
      </c>
      <c r="N708" s="2">
        <f>I708-SUM(Parameters!$K$23:$K$25)</f>
        <v>592.17099999999994</v>
      </c>
      <c r="O708" s="2">
        <f>J708-SUM(Parameters!$K$23:$K$25)</f>
        <v>1545.836</v>
      </c>
      <c r="P708" s="2" t="str">
        <f t="shared" si="9"/>
        <v>VCCAON</v>
      </c>
      <c r="U708">
        <v>613.77099999999996</v>
      </c>
      <c r="V708">
        <v>1567.4359999999999</v>
      </c>
      <c r="W708" t="s">
        <v>1416</v>
      </c>
      <c r="AE708" s="2"/>
      <c r="AF708" s="2"/>
    </row>
    <row r="709" spans="4:32" x14ac:dyDescent="0.25">
      <c r="D709">
        <f>_xlfn.CEILING.MATH(P8+Parameters!$K$8/2,0.001)</f>
        <v>613.77099999999996</v>
      </c>
      <c r="E709">
        <f>_xlfn.CEILING.MATH(B26+Parameters!$K$9/2,0.001)</f>
        <v>1891.1580000000001</v>
      </c>
      <c r="F709" t="s">
        <v>72</v>
      </c>
      <c r="I709" s="2">
        <v>613.77099999999996</v>
      </c>
      <c r="J709" s="2">
        <v>1521.19</v>
      </c>
      <c r="K709" s="2" t="s">
        <v>72</v>
      </c>
      <c r="N709" s="2">
        <f>I709-SUM(Parameters!$K$23:$K$25)</f>
        <v>592.17099999999994</v>
      </c>
      <c r="O709" s="2">
        <f>J709-SUM(Parameters!$K$23:$K$25)</f>
        <v>1499.5900000000001</v>
      </c>
      <c r="P709" s="2" t="str">
        <f t="shared" si="9"/>
        <v>VSS</v>
      </c>
      <c r="U709">
        <v>613.77099999999996</v>
      </c>
      <c r="V709">
        <v>1521.19</v>
      </c>
      <c r="W709" t="s">
        <v>72</v>
      </c>
      <c r="AE709" s="2"/>
      <c r="AF709" s="2"/>
    </row>
    <row r="710" spans="4:32" x14ac:dyDescent="0.25">
      <c r="D710">
        <f>_xlfn.CEILING.MATH(P8+Parameters!$K$8/2,0.001)</f>
        <v>613.77099999999996</v>
      </c>
      <c r="E710">
        <f>_xlfn.CEILING.MATH(B28+Parameters!$K$9/2,0.001)</f>
        <v>1844.912</v>
      </c>
      <c r="F710" t="s">
        <v>72</v>
      </c>
      <c r="I710" s="2">
        <v>613.77099999999996</v>
      </c>
      <c r="J710" s="2">
        <v>1474.944</v>
      </c>
      <c r="K710" s="2" t="s">
        <v>72</v>
      </c>
      <c r="N710" s="2">
        <f>I710-SUM(Parameters!$K$23:$K$25)</f>
        <v>592.17099999999994</v>
      </c>
      <c r="O710" s="2">
        <f>J710-SUM(Parameters!$K$23:$K$25)</f>
        <v>1453.3440000000001</v>
      </c>
      <c r="P710" s="2" t="str">
        <f t="shared" si="9"/>
        <v>VSS</v>
      </c>
      <c r="U710">
        <v>613.77099999999996</v>
      </c>
      <c r="V710">
        <v>1474.944</v>
      </c>
      <c r="W710" t="s">
        <v>72</v>
      </c>
      <c r="AE710" s="2"/>
      <c r="AF710" s="2"/>
    </row>
    <row r="711" spans="4:32" x14ac:dyDescent="0.25">
      <c r="D711">
        <f>_xlfn.CEILING.MATH(P8+Parameters!$K$8/2,0.001)</f>
        <v>613.77099999999996</v>
      </c>
      <c r="E711">
        <f>_xlfn.CEILING.MATH(B30+Parameters!$K$9/2,0.001)</f>
        <v>1798.6659999999999</v>
      </c>
      <c r="F711" t="s">
        <v>72</v>
      </c>
      <c r="I711" s="2">
        <v>613.77099999999996</v>
      </c>
      <c r="J711" s="2">
        <v>1428.6980000000001</v>
      </c>
      <c r="K711" s="2" t="s">
        <v>72</v>
      </c>
      <c r="N711" s="2">
        <f>I711-SUM(Parameters!$K$23:$K$25)</f>
        <v>592.17099999999994</v>
      </c>
      <c r="O711" s="2">
        <f>J711-SUM(Parameters!$K$23:$K$25)</f>
        <v>1407.0980000000002</v>
      </c>
      <c r="P711" s="2" t="str">
        <f t="shared" si="9"/>
        <v>VSS</v>
      </c>
      <c r="U711">
        <v>613.77099999999996</v>
      </c>
      <c r="V711">
        <v>1428.6980000000001</v>
      </c>
      <c r="W711" t="s">
        <v>72</v>
      </c>
      <c r="AE711" s="2"/>
      <c r="AF711" s="2"/>
    </row>
    <row r="712" spans="4:32" x14ac:dyDescent="0.25">
      <c r="D712">
        <f>_xlfn.CEILING.MATH(P8+Parameters!$K$8/2,0.001)</f>
        <v>613.77099999999996</v>
      </c>
      <c r="E712">
        <f>_xlfn.CEILING.MATH(B32+Parameters!$K$9/2,0.001)</f>
        <v>1752.42</v>
      </c>
      <c r="F712" t="s">
        <v>72</v>
      </c>
      <c r="I712" s="2">
        <v>613.77099999999996</v>
      </c>
      <c r="J712" s="2">
        <v>1382.452</v>
      </c>
      <c r="K712" s="2" t="s">
        <v>72</v>
      </c>
      <c r="N712" s="2">
        <f>I712-SUM(Parameters!$K$23:$K$25)</f>
        <v>592.17099999999994</v>
      </c>
      <c r="O712" s="2">
        <f>J712-SUM(Parameters!$K$23:$K$25)</f>
        <v>1360.8520000000001</v>
      </c>
      <c r="P712" s="2" t="str">
        <f t="shared" si="9"/>
        <v>VSS</v>
      </c>
      <c r="U712">
        <v>613.77099999999996</v>
      </c>
      <c r="V712">
        <v>1382.452</v>
      </c>
      <c r="W712" t="s">
        <v>72</v>
      </c>
      <c r="AE712" s="2"/>
      <c r="AF712" s="2"/>
    </row>
    <row r="713" spans="4:32" x14ac:dyDescent="0.25">
      <c r="D713">
        <f>_xlfn.CEILING.MATH(P8+Parameters!$K$8/2,0.001)</f>
        <v>613.77099999999996</v>
      </c>
      <c r="E713">
        <f>_xlfn.CEILING.MATH(B34+Parameters!$K$9/2,0.001)</f>
        <v>1706.174</v>
      </c>
      <c r="F713" t="s">
        <v>72</v>
      </c>
      <c r="I713" s="2">
        <v>613.77099999999996</v>
      </c>
      <c r="J713" s="2">
        <v>1336.2059999999999</v>
      </c>
      <c r="K713" s="2" t="s">
        <v>72</v>
      </c>
      <c r="N713" s="2">
        <f>I713-SUM(Parameters!$K$23:$K$25)</f>
        <v>592.17099999999994</v>
      </c>
      <c r="O713" s="2">
        <f>J713-SUM(Parameters!$K$23:$K$25)</f>
        <v>1314.606</v>
      </c>
      <c r="P713" s="2" t="str">
        <f t="shared" si="9"/>
        <v>VSS</v>
      </c>
      <c r="U713">
        <v>613.77099999999996</v>
      </c>
      <c r="V713">
        <v>1336.2059999999999</v>
      </c>
      <c r="W713" t="s">
        <v>72</v>
      </c>
      <c r="AE713" s="2"/>
      <c r="AF713" s="2"/>
    </row>
    <row r="714" spans="4:32" x14ac:dyDescent="0.25">
      <c r="D714">
        <f>_xlfn.CEILING.MATH(P8+Parameters!$K$8/2,0.001)</f>
        <v>613.77099999999996</v>
      </c>
      <c r="E714">
        <f>_xlfn.CEILING.MATH(B36+Parameters!$K$9/2,0.001)</f>
        <v>1659.9280000000001</v>
      </c>
      <c r="F714" t="s">
        <v>72</v>
      </c>
      <c r="I714" s="2">
        <v>613.77099999999996</v>
      </c>
      <c r="J714" s="2">
        <v>1289.96</v>
      </c>
      <c r="K714" s="2" t="s">
        <v>72</v>
      </c>
      <c r="N714" s="2">
        <f>I714-SUM(Parameters!$K$23:$K$25)</f>
        <v>592.17099999999994</v>
      </c>
      <c r="O714" s="2">
        <f>J714-SUM(Parameters!$K$23:$K$25)</f>
        <v>1268.3600000000001</v>
      </c>
      <c r="P714" s="2" t="str">
        <f t="shared" si="9"/>
        <v>VSS</v>
      </c>
      <c r="U714">
        <v>613.77099999999996</v>
      </c>
      <c r="V714">
        <v>1289.96</v>
      </c>
      <c r="W714" t="s">
        <v>72</v>
      </c>
      <c r="AE714" s="2"/>
      <c r="AF714" s="2"/>
    </row>
    <row r="715" spans="4:32" x14ac:dyDescent="0.25">
      <c r="D715">
        <f>_xlfn.CEILING.MATH(P8+Parameters!$K$8/2,0.001)</f>
        <v>613.77099999999996</v>
      </c>
      <c r="E715">
        <f>_xlfn.CEILING.MATH(B38+Parameters!$K$9/2,0.001)</f>
        <v>1613.682</v>
      </c>
      <c r="F715" t="s">
        <v>1416</v>
      </c>
      <c r="I715" s="2">
        <v>613.77099999999996</v>
      </c>
      <c r="J715" s="2">
        <v>1243.7139999999999</v>
      </c>
      <c r="K715" s="2" t="s">
        <v>72</v>
      </c>
      <c r="N715" s="2">
        <f>I715-SUM(Parameters!$K$23:$K$25)</f>
        <v>592.17099999999994</v>
      </c>
      <c r="O715" s="2">
        <f>J715-SUM(Parameters!$K$23:$K$25)</f>
        <v>1222.114</v>
      </c>
      <c r="P715" s="2" t="str">
        <f t="shared" si="9"/>
        <v>VSS</v>
      </c>
      <c r="U715">
        <v>613.77099999999996</v>
      </c>
      <c r="V715">
        <v>1243.7139999999999</v>
      </c>
      <c r="W715" t="s">
        <v>72</v>
      </c>
      <c r="AE715" s="2"/>
      <c r="AF715" s="2"/>
    </row>
    <row r="716" spans="4:32" x14ac:dyDescent="0.25">
      <c r="D716">
        <f>_xlfn.CEILING.MATH(P8+Parameters!$K$8/2,0.001)</f>
        <v>613.77099999999996</v>
      </c>
      <c r="E716">
        <f>_xlfn.CEILING.MATH(B40+Parameters!$K$9/2,0.001)</f>
        <v>1567.4359999999999</v>
      </c>
      <c r="F716" t="s">
        <v>1416</v>
      </c>
      <c r="I716" s="2">
        <v>613.77099999999996</v>
      </c>
      <c r="J716" s="2">
        <v>1197.4680000000001</v>
      </c>
      <c r="K716" s="2" t="s">
        <v>72</v>
      </c>
      <c r="N716" s="2">
        <f>I716-SUM(Parameters!$K$23:$K$25)</f>
        <v>592.17099999999994</v>
      </c>
      <c r="O716" s="2">
        <f>J716-SUM(Parameters!$K$23:$K$25)</f>
        <v>1175.8680000000002</v>
      </c>
      <c r="P716" s="2" t="str">
        <f t="shared" si="9"/>
        <v>VSS</v>
      </c>
      <c r="U716">
        <v>613.77099999999996</v>
      </c>
      <c r="V716">
        <v>1197.4680000000001</v>
      </c>
      <c r="W716" t="s">
        <v>72</v>
      </c>
      <c r="AE716" s="2"/>
      <c r="AF716" s="2"/>
    </row>
    <row r="717" spans="4:32" x14ac:dyDescent="0.25">
      <c r="D717">
        <f>_xlfn.CEILING.MATH(P8+Parameters!$K$8/2,0.001)</f>
        <v>613.77099999999996</v>
      </c>
      <c r="E717">
        <f>_xlfn.CEILING.MATH(B42+Parameters!$K$9/2,0.001)</f>
        <v>1521.19</v>
      </c>
      <c r="F717" t="s">
        <v>72</v>
      </c>
      <c r="I717" s="2">
        <v>613.77099999999996</v>
      </c>
      <c r="J717" s="2">
        <v>1151.222</v>
      </c>
      <c r="K717" s="2" t="s">
        <v>72</v>
      </c>
      <c r="N717" s="2">
        <f>I717-SUM(Parameters!$K$23:$K$25)</f>
        <v>592.17099999999994</v>
      </c>
      <c r="O717" s="2">
        <f>J717-SUM(Parameters!$K$23:$K$25)</f>
        <v>1129.6220000000001</v>
      </c>
      <c r="P717" s="2" t="str">
        <f t="shared" si="9"/>
        <v>VSS</v>
      </c>
      <c r="U717">
        <v>613.77099999999996</v>
      </c>
      <c r="V717">
        <v>1151.222</v>
      </c>
      <c r="W717" t="s">
        <v>72</v>
      </c>
      <c r="AE717" s="2"/>
      <c r="AF717" s="2"/>
    </row>
    <row r="718" spans="4:32" x14ac:dyDescent="0.25">
      <c r="D718">
        <f>_xlfn.CEILING.MATH(P8+Parameters!$K$8/2,0.001)</f>
        <v>613.77099999999996</v>
      </c>
      <c r="E718">
        <f>_xlfn.CEILING.MATH(B44+Parameters!$K$9/2,0.001)</f>
        <v>1474.944</v>
      </c>
      <c r="F718" t="s">
        <v>72</v>
      </c>
      <c r="I718" s="2">
        <v>613.77099999999996</v>
      </c>
      <c r="J718" s="2">
        <v>1104.9760000000001</v>
      </c>
      <c r="K718" s="2" t="s">
        <v>72</v>
      </c>
      <c r="N718" s="2">
        <f>I718-SUM(Parameters!$K$23:$K$25)</f>
        <v>592.17099999999994</v>
      </c>
      <c r="O718" s="2">
        <f>J718-SUM(Parameters!$K$23:$K$25)</f>
        <v>1083.3760000000002</v>
      </c>
      <c r="P718" s="2" t="str">
        <f t="shared" si="9"/>
        <v>VSS</v>
      </c>
      <c r="U718">
        <v>613.77099999999996</v>
      </c>
      <c r="V718">
        <v>1104.9760000000001</v>
      </c>
      <c r="W718" t="s">
        <v>72</v>
      </c>
      <c r="AE718" s="2"/>
      <c r="AF718" s="2"/>
    </row>
    <row r="719" spans="4:32" x14ac:dyDescent="0.25">
      <c r="D719">
        <f>_xlfn.CEILING.MATH(P8+Parameters!$K$8/2,0.001)</f>
        <v>613.77099999999996</v>
      </c>
      <c r="E719">
        <f>_xlfn.CEILING.MATH(B46+Parameters!$K$9/2,0.001)</f>
        <v>1428.6980000000001</v>
      </c>
      <c r="F719" t="s">
        <v>72</v>
      </c>
      <c r="I719" s="2">
        <v>613.77099999999996</v>
      </c>
      <c r="J719" s="2">
        <v>1058.73</v>
      </c>
      <c r="K719" s="2" t="s">
        <v>72</v>
      </c>
      <c r="N719" s="2">
        <f>I719-SUM(Parameters!$K$23:$K$25)</f>
        <v>592.17099999999994</v>
      </c>
      <c r="O719" s="2">
        <f>J719-SUM(Parameters!$K$23:$K$25)</f>
        <v>1037.1300000000001</v>
      </c>
      <c r="P719" s="2" t="str">
        <f t="shared" si="9"/>
        <v>VSS</v>
      </c>
      <c r="U719">
        <v>613.77099999999996</v>
      </c>
      <c r="V719">
        <v>1058.73</v>
      </c>
      <c r="W719" t="s">
        <v>72</v>
      </c>
      <c r="AE719" s="2"/>
      <c r="AF719" s="2"/>
    </row>
    <row r="720" spans="4:32" x14ac:dyDescent="0.25">
      <c r="D720">
        <f>_xlfn.CEILING.MATH(P8+Parameters!$K$8/2,0.001)</f>
        <v>613.77099999999996</v>
      </c>
      <c r="E720">
        <f>_xlfn.CEILING.MATH(B48+Parameters!$K$9/2,0.001)</f>
        <v>1382.452</v>
      </c>
      <c r="F720" t="s">
        <v>72</v>
      </c>
      <c r="I720" s="2">
        <v>613.77099999999996</v>
      </c>
      <c r="J720" s="2">
        <v>1012.484</v>
      </c>
      <c r="K720" s="2" t="s">
        <v>109</v>
      </c>
      <c r="N720" s="2">
        <f>I720-SUM(Parameters!$K$23:$K$25)</f>
        <v>592.17099999999994</v>
      </c>
      <c r="O720" s="2">
        <f>J720-SUM(Parameters!$K$23:$K$25)</f>
        <v>990.88400000000001</v>
      </c>
      <c r="P720" s="2" t="str">
        <f t="shared" si="9"/>
        <v>BP_TXCKSBRD[7]</v>
      </c>
      <c r="U720">
        <v>613.77099999999996</v>
      </c>
      <c r="V720">
        <v>1012.484</v>
      </c>
      <c r="W720" t="s">
        <v>109</v>
      </c>
      <c r="AE720" s="2"/>
      <c r="AF720" s="2"/>
    </row>
    <row r="721" spans="4:32" x14ac:dyDescent="0.25">
      <c r="D721">
        <f>_xlfn.CEILING.MATH(P8+Parameters!$K$8/2,0.001)</f>
        <v>613.77099999999996</v>
      </c>
      <c r="E721">
        <f>_xlfn.CEILING.MATH(B50+Parameters!$K$9/2,0.001)</f>
        <v>1336.2060000000001</v>
      </c>
      <c r="F721" t="s">
        <v>72</v>
      </c>
      <c r="I721" s="2">
        <v>613.77099999999996</v>
      </c>
      <c r="J721" s="2">
        <v>966.23800000000006</v>
      </c>
      <c r="K721" s="2" t="s">
        <v>182</v>
      </c>
      <c r="N721" s="2">
        <f>I721-SUM(Parameters!$K$23:$K$25)</f>
        <v>592.17099999999994</v>
      </c>
      <c r="O721" s="2">
        <f>J721-SUM(Parameters!$K$23:$K$25)</f>
        <v>944.63800000000003</v>
      </c>
      <c r="P721" s="2" t="str">
        <f t="shared" si="9"/>
        <v>BP_RXDATA[461]</v>
      </c>
      <c r="U721">
        <v>613.77099999999996</v>
      </c>
      <c r="V721">
        <v>966.23800000000006</v>
      </c>
      <c r="W721" t="s">
        <v>182</v>
      </c>
      <c r="AE721" s="2"/>
      <c r="AF721" s="2"/>
    </row>
    <row r="722" spans="4:32" x14ac:dyDescent="0.25">
      <c r="D722">
        <f>_xlfn.CEILING.MATH(P8+Parameters!$K$8/2,0.001)</f>
        <v>613.77099999999996</v>
      </c>
      <c r="E722">
        <f>_xlfn.CEILING.MATH(B52+Parameters!$K$9/2,0.001)</f>
        <v>1289.96</v>
      </c>
      <c r="F722" t="s">
        <v>72</v>
      </c>
      <c r="I722" s="2">
        <v>613.77099999999996</v>
      </c>
      <c r="J722" s="2">
        <v>919.99199999999996</v>
      </c>
      <c r="K722" s="2" t="s">
        <v>252</v>
      </c>
      <c r="N722" s="2">
        <f>I722-SUM(Parameters!$K$23:$K$25)</f>
        <v>592.17099999999994</v>
      </c>
      <c r="O722" s="2">
        <f>J722-SUM(Parameters!$K$23:$K$25)</f>
        <v>898.39199999999994</v>
      </c>
      <c r="P722" s="2" t="str">
        <f t="shared" si="9"/>
        <v>BP_RXDATA[460]</v>
      </c>
      <c r="U722">
        <v>613.77099999999996</v>
      </c>
      <c r="V722">
        <v>919.99200000000008</v>
      </c>
      <c r="W722" t="s">
        <v>252</v>
      </c>
      <c r="AE722" s="2"/>
      <c r="AF722" s="2"/>
    </row>
    <row r="723" spans="4:32" x14ac:dyDescent="0.25">
      <c r="D723">
        <f>_xlfn.CEILING.MATH(P8+Parameters!$K$8/2,0.001)</f>
        <v>613.77099999999996</v>
      </c>
      <c r="E723">
        <f>_xlfn.CEILING.MATH(B54+Parameters!$K$9/2,0.001)</f>
        <v>1243.7139999999999</v>
      </c>
      <c r="F723" t="s">
        <v>72</v>
      </c>
      <c r="I723" s="2">
        <v>613.77099999999996</v>
      </c>
      <c r="J723" s="2">
        <v>873.74599999999998</v>
      </c>
      <c r="K723" s="2" t="s">
        <v>301</v>
      </c>
      <c r="N723" s="2">
        <f>I723-SUM(Parameters!$K$23:$K$25)</f>
        <v>592.17099999999994</v>
      </c>
      <c r="O723" s="2">
        <f>J723-SUM(Parameters!$K$23:$K$25)</f>
        <v>852.14599999999996</v>
      </c>
      <c r="P723" s="2" t="str">
        <f t="shared" si="9"/>
        <v>BP_RXDATA[459]</v>
      </c>
      <c r="U723">
        <v>613.77099999999996</v>
      </c>
      <c r="V723">
        <v>873.74599999999998</v>
      </c>
      <c r="W723" t="s">
        <v>301</v>
      </c>
      <c r="AE723" s="2"/>
      <c r="AF723" s="2"/>
    </row>
    <row r="724" spans="4:32" x14ac:dyDescent="0.25">
      <c r="D724">
        <f>_xlfn.CEILING.MATH(P8+Parameters!$K$8/2,0.001)</f>
        <v>613.77099999999996</v>
      </c>
      <c r="E724">
        <f>_xlfn.CEILING.MATH(B56+Parameters!$K$9/2,0.001)</f>
        <v>1197.4680000000001</v>
      </c>
      <c r="F724" t="s">
        <v>72</v>
      </c>
      <c r="I724" s="2">
        <v>613.77099999999996</v>
      </c>
      <c r="J724" s="2">
        <v>827.5</v>
      </c>
      <c r="K724" s="2" t="s">
        <v>374</v>
      </c>
      <c r="N724" s="2">
        <f>I724-SUM(Parameters!$K$23:$K$25)</f>
        <v>592.17099999999994</v>
      </c>
      <c r="O724" s="2">
        <f>J724-SUM(Parameters!$K$23:$K$25)</f>
        <v>805.9</v>
      </c>
      <c r="P724" s="2" t="str">
        <f t="shared" si="9"/>
        <v>BP_RXDATA[458]</v>
      </c>
      <c r="U724">
        <v>613.77099999999996</v>
      </c>
      <c r="V724">
        <v>827.5</v>
      </c>
      <c r="W724" t="s">
        <v>374</v>
      </c>
      <c r="AE724" s="2"/>
      <c r="AF724" s="2"/>
    </row>
    <row r="725" spans="4:32" x14ac:dyDescent="0.25">
      <c r="D725">
        <f>_xlfn.CEILING.MATH(P8+Parameters!$K$8/2,0.001)</f>
        <v>613.77099999999996</v>
      </c>
      <c r="E725">
        <f>_xlfn.CEILING.MATH(B58+Parameters!$K$9/2,0.001)</f>
        <v>1151.222</v>
      </c>
      <c r="F725" t="s">
        <v>72</v>
      </c>
      <c r="I725" s="2">
        <v>613.77099999999996</v>
      </c>
      <c r="J725" s="2">
        <v>781.25400000000002</v>
      </c>
      <c r="K725" s="2" t="s">
        <v>437</v>
      </c>
      <c r="N725" s="2">
        <f>I725-SUM(Parameters!$K$23:$K$25)</f>
        <v>592.17099999999994</v>
      </c>
      <c r="O725" s="2">
        <f>J725-SUM(Parameters!$K$23:$K$25)</f>
        <v>759.654</v>
      </c>
      <c r="P725" s="2" t="str">
        <f t="shared" si="9"/>
        <v>BP_RXDATA[457]</v>
      </c>
      <c r="U725">
        <v>613.77099999999996</v>
      </c>
      <c r="V725">
        <v>781.25400000000002</v>
      </c>
      <c r="W725" t="s">
        <v>437</v>
      </c>
      <c r="AE725" s="2"/>
      <c r="AF725" s="2"/>
    </row>
    <row r="726" spans="4:32" x14ac:dyDescent="0.25">
      <c r="D726">
        <f>_xlfn.CEILING.MATH(P8+Parameters!$K$8/2,0.001)</f>
        <v>613.77099999999996</v>
      </c>
      <c r="E726">
        <f>_xlfn.CEILING.MATH(B60+Parameters!$K$9/2,0.001)</f>
        <v>1104.9760000000001</v>
      </c>
      <c r="F726" t="s">
        <v>72</v>
      </c>
      <c r="I726" s="2">
        <v>613.77099999999996</v>
      </c>
      <c r="J726" s="2">
        <v>735.00800000000004</v>
      </c>
      <c r="K726" s="2" t="s">
        <v>509</v>
      </c>
      <c r="N726" s="2">
        <f>I726-SUM(Parameters!$K$23:$K$25)</f>
        <v>592.17099999999994</v>
      </c>
      <c r="O726" s="2">
        <f>J726-SUM(Parameters!$K$23:$K$25)</f>
        <v>713.40800000000002</v>
      </c>
      <c r="P726" s="2" t="str">
        <f t="shared" si="9"/>
        <v>BP_RXDATA[456]</v>
      </c>
      <c r="U726">
        <v>613.77099999999996</v>
      </c>
      <c r="V726">
        <v>735.00800000000004</v>
      </c>
      <c r="W726" t="s">
        <v>509</v>
      </c>
      <c r="AE726" s="2"/>
      <c r="AF726" s="2"/>
    </row>
    <row r="727" spans="4:32" x14ac:dyDescent="0.25">
      <c r="D727">
        <f>_xlfn.CEILING.MATH(P8+Parameters!$K$8/2,0.001)</f>
        <v>613.77099999999996</v>
      </c>
      <c r="E727">
        <f>_xlfn.CEILING.MATH(B62+Parameters!$K$9/2,0.001)</f>
        <v>1058.73</v>
      </c>
      <c r="F727" t="s">
        <v>72</v>
      </c>
      <c r="I727" s="2">
        <v>613.77099999999996</v>
      </c>
      <c r="J727" s="2">
        <v>688.76199999999994</v>
      </c>
      <c r="K727" s="2" t="s">
        <v>573</v>
      </c>
      <c r="N727" s="2">
        <f>I727-SUM(Parameters!$K$23:$K$25)</f>
        <v>592.17099999999994</v>
      </c>
      <c r="O727" s="2">
        <f>J727-SUM(Parameters!$K$23:$K$25)</f>
        <v>667.16199999999992</v>
      </c>
      <c r="P727" s="2" t="str">
        <f t="shared" si="9"/>
        <v>BP_RXDATA[455]</v>
      </c>
      <c r="U727">
        <v>613.77099999999996</v>
      </c>
      <c r="V727">
        <v>688.76200000000006</v>
      </c>
      <c r="W727" t="s">
        <v>573</v>
      </c>
      <c r="AE727" s="2"/>
      <c r="AF727" s="2"/>
    </row>
    <row r="728" spans="4:32" x14ac:dyDescent="0.25">
      <c r="D728">
        <f>_xlfn.CEILING.MATH(P8+Parameters!$K$8/2,0.001)</f>
        <v>613.77099999999996</v>
      </c>
      <c r="E728">
        <f>_xlfn.CEILING.MATH(B64+Parameters!$K$9/2,0.001)</f>
        <v>1012.484</v>
      </c>
      <c r="F728" t="s">
        <v>109</v>
      </c>
      <c r="I728" s="2">
        <v>613.77099999999996</v>
      </c>
      <c r="J728" s="2">
        <v>642.51599999999996</v>
      </c>
      <c r="K728" s="2" t="s">
        <v>638</v>
      </c>
      <c r="N728" s="2">
        <f>I728-SUM(Parameters!$K$23:$K$25)</f>
        <v>592.17099999999994</v>
      </c>
      <c r="O728" s="2">
        <f>J728-SUM(Parameters!$K$23:$K$25)</f>
        <v>620.91599999999994</v>
      </c>
      <c r="P728" s="2" t="str">
        <f t="shared" si="9"/>
        <v>BP_RXDATA[454]</v>
      </c>
      <c r="U728">
        <v>613.77099999999996</v>
      </c>
      <c r="V728">
        <v>642.51599999999996</v>
      </c>
      <c r="W728" t="s">
        <v>638</v>
      </c>
      <c r="AE728" s="2"/>
      <c r="AF728" s="2"/>
    </row>
    <row r="729" spans="4:32" x14ac:dyDescent="0.25">
      <c r="D729">
        <f>_xlfn.CEILING.MATH(P8+Parameters!$K$8/2,0.001)</f>
        <v>613.77099999999996</v>
      </c>
      <c r="E729">
        <f>_xlfn.CEILING.MATH(B66+Parameters!$K$9/2,0.001)</f>
        <v>966.23800000000006</v>
      </c>
      <c r="F729" t="s">
        <v>182</v>
      </c>
      <c r="I729" s="2">
        <v>613.77099999999996</v>
      </c>
      <c r="J729" s="2">
        <v>596.27</v>
      </c>
      <c r="K729" s="2" t="s">
        <v>708</v>
      </c>
      <c r="N729" s="2">
        <f>I729-SUM(Parameters!$K$23:$K$25)</f>
        <v>592.17099999999994</v>
      </c>
      <c r="O729" s="2">
        <f>J729-SUM(Parameters!$K$23:$K$25)</f>
        <v>574.66999999999996</v>
      </c>
      <c r="P729" s="2" t="str">
        <f t="shared" si="9"/>
        <v>BP_RXDATA[453]</v>
      </c>
      <c r="U729">
        <v>613.77099999999996</v>
      </c>
      <c r="V729">
        <v>596.27</v>
      </c>
      <c r="W729" t="s">
        <v>708</v>
      </c>
      <c r="AE729" s="2"/>
      <c r="AF729" s="2"/>
    </row>
    <row r="730" spans="4:32" x14ac:dyDescent="0.25">
      <c r="D730">
        <f>_xlfn.CEILING.MATH(P8+Parameters!$K$8/2,0.001)</f>
        <v>613.77099999999996</v>
      </c>
      <c r="E730">
        <f>_xlfn.CEILING.MATH(B68+Parameters!$K$9/2,0.001)</f>
        <v>919.99200000000008</v>
      </c>
      <c r="F730" t="s">
        <v>252</v>
      </c>
      <c r="I730" s="2">
        <v>613.77099999999996</v>
      </c>
      <c r="J730" s="2">
        <v>550.024</v>
      </c>
      <c r="K730" s="2" t="s">
        <v>732</v>
      </c>
      <c r="N730" s="2">
        <f>I730-SUM(Parameters!$K$23:$K$25)</f>
        <v>592.17099999999994</v>
      </c>
      <c r="O730" s="2">
        <f>J730-SUM(Parameters!$K$23:$K$25)</f>
        <v>528.42399999999998</v>
      </c>
      <c r="P730" s="2" t="str">
        <f t="shared" si="9"/>
        <v>BP_TXDATA[506]</v>
      </c>
      <c r="U730">
        <v>613.77099999999996</v>
      </c>
      <c r="V730">
        <v>550.024</v>
      </c>
      <c r="W730" t="s">
        <v>732</v>
      </c>
      <c r="AE730" s="2"/>
      <c r="AF730" s="2"/>
    </row>
    <row r="731" spans="4:32" x14ac:dyDescent="0.25">
      <c r="D731">
        <f>_xlfn.CEILING.MATH(P8+Parameters!$K$8/2,0.001)</f>
        <v>613.77099999999996</v>
      </c>
      <c r="E731">
        <f>_xlfn.CEILING.MATH(B70+Parameters!$K$9/2,0.001)</f>
        <v>873.74599999999998</v>
      </c>
      <c r="F731" t="s">
        <v>301</v>
      </c>
      <c r="I731" s="2">
        <v>613.77099999999996</v>
      </c>
      <c r="J731" s="2">
        <v>503.77800000000002</v>
      </c>
      <c r="K731" s="2" t="s">
        <v>782</v>
      </c>
      <c r="N731" s="2">
        <f>I731-SUM(Parameters!$K$23:$K$25)</f>
        <v>592.17099999999994</v>
      </c>
      <c r="O731" s="2">
        <f>J731-SUM(Parameters!$K$23:$K$25)</f>
        <v>482.178</v>
      </c>
      <c r="P731" s="2" t="str">
        <f t="shared" si="9"/>
        <v>BP_TXDATA[505]</v>
      </c>
      <c r="U731">
        <v>613.77099999999996</v>
      </c>
      <c r="V731">
        <v>503.77800000000002</v>
      </c>
      <c r="W731" t="s">
        <v>782</v>
      </c>
      <c r="AE731" s="2"/>
      <c r="AF731" s="2"/>
    </row>
    <row r="732" spans="4:32" x14ac:dyDescent="0.25">
      <c r="D732">
        <f>_xlfn.CEILING.MATH(P8+Parameters!$K$8/2,0.001)</f>
        <v>613.77099999999996</v>
      </c>
      <c r="E732">
        <f>_xlfn.CEILING.MATH(B72+Parameters!$K$9/2,0.001)</f>
        <v>827.5</v>
      </c>
      <c r="F732" t="s">
        <v>374</v>
      </c>
      <c r="I732" s="2">
        <v>613.77099999999996</v>
      </c>
      <c r="J732" s="2">
        <v>457.53199999999998</v>
      </c>
      <c r="K732" s="2" t="s">
        <v>860</v>
      </c>
      <c r="N732" s="2">
        <f>I732-SUM(Parameters!$K$23:$K$25)</f>
        <v>592.17099999999994</v>
      </c>
      <c r="O732" s="2">
        <f>J732-SUM(Parameters!$K$23:$K$25)</f>
        <v>435.93199999999996</v>
      </c>
      <c r="P732" s="2" t="str">
        <f t="shared" si="9"/>
        <v>BP_TXDATA[504]</v>
      </c>
      <c r="U732">
        <v>613.77099999999996</v>
      </c>
      <c r="V732">
        <v>457.53199999999998</v>
      </c>
      <c r="W732" t="s">
        <v>860</v>
      </c>
      <c r="AE732" s="2"/>
      <c r="AF732" s="2"/>
    </row>
    <row r="733" spans="4:32" x14ac:dyDescent="0.25">
      <c r="D733">
        <f>_xlfn.CEILING.MATH(P8+Parameters!$K$8/2,0.001)</f>
        <v>613.77099999999996</v>
      </c>
      <c r="E733">
        <f>_xlfn.CEILING.MATH(B74+Parameters!$K$9/2,0.001)</f>
        <v>781.25400000000002</v>
      </c>
      <c r="F733" t="s">
        <v>437</v>
      </c>
      <c r="I733" s="2">
        <v>613.77099999999996</v>
      </c>
      <c r="J733" s="2">
        <v>411.286</v>
      </c>
      <c r="K733" s="2" t="s">
        <v>918</v>
      </c>
      <c r="N733" s="2">
        <f>I733-SUM(Parameters!$K$23:$K$25)</f>
        <v>592.17099999999994</v>
      </c>
      <c r="O733" s="2">
        <f>J733-SUM(Parameters!$K$23:$K$25)</f>
        <v>389.68599999999998</v>
      </c>
      <c r="P733" s="2" t="str">
        <f t="shared" si="9"/>
        <v>BP_TXDATA[503]</v>
      </c>
      <c r="U733">
        <v>613.77099999999996</v>
      </c>
      <c r="V733">
        <v>411.286</v>
      </c>
      <c r="W733" t="s">
        <v>918</v>
      </c>
      <c r="AE733" s="2"/>
      <c r="AF733" s="2"/>
    </row>
    <row r="734" spans="4:32" x14ac:dyDescent="0.25">
      <c r="D734">
        <f>_xlfn.CEILING.MATH(P8+Parameters!$K$8/2,0.001)</f>
        <v>613.77099999999996</v>
      </c>
      <c r="E734">
        <f>_xlfn.CEILING.MATH(B76+Parameters!$K$9/2,0.001)</f>
        <v>735.00800000000004</v>
      </c>
      <c r="F734" t="s">
        <v>509</v>
      </c>
      <c r="I734" s="2">
        <v>613.77099999999996</v>
      </c>
      <c r="J734" s="2">
        <v>365.04</v>
      </c>
      <c r="K734" s="2" t="s">
        <v>989</v>
      </c>
      <c r="N734" s="2">
        <f>I734-SUM(Parameters!$K$23:$K$25)</f>
        <v>592.17099999999994</v>
      </c>
      <c r="O734" s="2">
        <f>J734-SUM(Parameters!$K$23:$K$25)</f>
        <v>343.44</v>
      </c>
      <c r="P734" s="2" t="str">
        <f t="shared" si="9"/>
        <v>BP_TXDATA[502]</v>
      </c>
      <c r="U734">
        <v>613.77099999999996</v>
      </c>
      <c r="V734">
        <v>365.04</v>
      </c>
      <c r="W734" t="s">
        <v>989</v>
      </c>
      <c r="AE734" s="2"/>
      <c r="AF734" s="2"/>
    </row>
    <row r="735" spans="4:32" x14ac:dyDescent="0.25">
      <c r="D735">
        <f>_xlfn.CEILING.MATH(P8+Parameters!$K$8/2,0.001)</f>
        <v>613.77099999999996</v>
      </c>
      <c r="E735">
        <f>_xlfn.CEILING.MATH(B78+Parameters!$K$9/2,0.001)</f>
        <v>688.76200000000006</v>
      </c>
      <c r="F735" t="s">
        <v>573</v>
      </c>
      <c r="I735" s="2">
        <v>613.77099999999996</v>
      </c>
      <c r="J735" s="2">
        <v>318.79399999999998</v>
      </c>
      <c r="K735" s="2" t="s">
        <v>73</v>
      </c>
      <c r="N735" s="2">
        <f>I735-SUM(Parameters!$K$23:$K$25)</f>
        <v>592.17099999999994</v>
      </c>
      <c r="O735" s="2">
        <f>J735-SUM(Parameters!$K$23:$K$25)</f>
        <v>297.19399999999996</v>
      </c>
      <c r="P735" s="2" t="str">
        <f t="shared" si="9"/>
        <v>VCCIO</v>
      </c>
      <c r="U735">
        <v>613.77099999999996</v>
      </c>
      <c r="V735">
        <v>318.79399999999998</v>
      </c>
      <c r="W735" t="s">
        <v>73</v>
      </c>
      <c r="AE735" s="2"/>
      <c r="AF735" s="2"/>
    </row>
    <row r="736" spans="4:32" x14ac:dyDescent="0.25">
      <c r="D736">
        <f>_xlfn.CEILING.MATH(P8+Parameters!$K$8/2,0.001)</f>
        <v>613.77099999999996</v>
      </c>
      <c r="E736">
        <f>_xlfn.CEILING.MATH(B80+Parameters!$K$9/2,0.001)</f>
        <v>642.51599999999996</v>
      </c>
      <c r="F736" t="s">
        <v>638</v>
      </c>
      <c r="I736" s="2">
        <v>613.77099999999996</v>
      </c>
      <c r="J736" s="2">
        <v>272.548</v>
      </c>
      <c r="K736" s="2" t="s">
        <v>1094</v>
      </c>
      <c r="N736" s="2">
        <f>I736-SUM(Parameters!$K$23:$K$25)</f>
        <v>592.17099999999994</v>
      </c>
      <c r="O736" s="2">
        <f>J736-SUM(Parameters!$K$23:$K$25)</f>
        <v>250.94800000000001</v>
      </c>
      <c r="P736" s="2" t="str">
        <f t="shared" si="9"/>
        <v>BP_TXDATA[501]</v>
      </c>
      <c r="U736">
        <v>613.77099999999996</v>
      </c>
      <c r="V736">
        <v>272.548</v>
      </c>
      <c r="W736" t="s">
        <v>1094</v>
      </c>
      <c r="AE736" s="2"/>
      <c r="AF736" s="2"/>
    </row>
    <row r="737" spans="4:32" x14ac:dyDescent="0.25">
      <c r="D737">
        <f>_xlfn.CEILING.MATH(P8+Parameters!$K$8/2,0.001)</f>
        <v>613.77099999999996</v>
      </c>
      <c r="E737">
        <f>_xlfn.CEILING.MATH(B82+Parameters!$K$9/2,0.001)</f>
        <v>596.27</v>
      </c>
      <c r="F737" t="s">
        <v>708</v>
      </c>
      <c r="I737" s="2">
        <v>613.77099999999996</v>
      </c>
      <c r="J737" s="2">
        <v>226.30199999999999</v>
      </c>
      <c r="K737" s="2" t="s">
        <v>1164</v>
      </c>
      <c r="N737" s="2">
        <f>I737-SUM(Parameters!$K$23:$K$25)</f>
        <v>592.17099999999994</v>
      </c>
      <c r="O737" s="2">
        <f>J737-SUM(Parameters!$K$23:$K$25)</f>
        <v>204.702</v>
      </c>
      <c r="P737" s="2" t="str">
        <f t="shared" si="9"/>
        <v>BP_TXDATA[500]</v>
      </c>
      <c r="U737">
        <v>613.77099999999996</v>
      </c>
      <c r="V737">
        <v>226.30199999999999</v>
      </c>
      <c r="W737" t="s">
        <v>1164</v>
      </c>
      <c r="AE737" s="2"/>
      <c r="AF737" s="2"/>
    </row>
    <row r="738" spans="4:32" x14ac:dyDescent="0.25">
      <c r="D738">
        <f>_xlfn.CEILING.MATH(P8+Parameters!$K$8/2,0.001)</f>
        <v>613.77099999999996</v>
      </c>
      <c r="E738">
        <f>_xlfn.CEILING.MATH(B84+Parameters!$K$9/2,0.001)</f>
        <v>550.024</v>
      </c>
      <c r="F738" t="s">
        <v>732</v>
      </c>
      <c r="I738" s="2">
        <v>613.77099999999996</v>
      </c>
      <c r="J738" s="2">
        <v>180.05600000000001</v>
      </c>
      <c r="K738" s="2" t="s">
        <v>1213</v>
      </c>
      <c r="N738" s="2">
        <f>I738-SUM(Parameters!$K$23:$K$25)</f>
        <v>592.17099999999994</v>
      </c>
      <c r="O738" s="2">
        <f>J738-SUM(Parameters!$K$23:$K$25)</f>
        <v>158.45600000000002</v>
      </c>
      <c r="P738" s="2" t="str">
        <f t="shared" si="9"/>
        <v>BP_TXDATA[499]</v>
      </c>
      <c r="U738">
        <v>613.77099999999996</v>
      </c>
      <c r="V738">
        <v>180.05600000000001</v>
      </c>
      <c r="W738" t="s">
        <v>1213</v>
      </c>
      <c r="AE738" s="2"/>
      <c r="AF738" s="2"/>
    </row>
    <row r="739" spans="4:32" x14ac:dyDescent="0.25">
      <c r="D739">
        <f>_xlfn.CEILING.MATH(P8+Parameters!$K$8/2,0.001)</f>
        <v>613.77099999999996</v>
      </c>
      <c r="E739">
        <f>_xlfn.CEILING.MATH(B86+Parameters!$K$9/2,0.001)</f>
        <v>503.77800000000002</v>
      </c>
      <c r="F739" t="s">
        <v>782</v>
      </c>
      <c r="I739" s="2">
        <v>613.77099999999996</v>
      </c>
      <c r="J739" s="2">
        <v>133.81</v>
      </c>
      <c r="K739" s="2" t="s">
        <v>1287</v>
      </c>
      <c r="N739" s="2">
        <f>I739-SUM(Parameters!$K$23:$K$25)</f>
        <v>592.17099999999994</v>
      </c>
      <c r="O739" s="2">
        <f>J739-SUM(Parameters!$K$23:$K$25)</f>
        <v>112.21000000000001</v>
      </c>
      <c r="P739" s="2" t="str">
        <f t="shared" si="9"/>
        <v>BP_TXDATA[498]</v>
      </c>
      <c r="U739">
        <v>613.77099999999996</v>
      </c>
      <c r="V739">
        <v>133.81</v>
      </c>
      <c r="W739" t="s">
        <v>1287</v>
      </c>
      <c r="AE739" s="2"/>
      <c r="AF739" s="2"/>
    </row>
    <row r="740" spans="4:32" x14ac:dyDescent="0.25">
      <c r="D740">
        <f>_xlfn.CEILING.MATH(P8+Parameters!$K$8/2,0.001)</f>
        <v>613.77099999999996</v>
      </c>
      <c r="E740">
        <f>_xlfn.CEILING.MATH(B88+Parameters!$K$9/2,0.001)</f>
        <v>457.53199999999998</v>
      </c>
      <c r="F740" t="s">
        <v>860</v>
      </c>
      <c r="I740" s="2">
        <v>613.77099999999996</v>
      </c>
      <c r="J740" s="2">
        <v>87.563999999999993</v>
      </c>
      <c r="K740" s="2" t="s">
        <v>73</v>
      </c>
      <c r="N740" s="2">
        <f>I740-SUM(Parameters!$K$23:$K$25)</f>
        <v>592.17099999999994</v>
      </c>
      <c r="O740" s="2">
        <f>J740-SUM(Parameters!$K$23:$K$25)</f>
        <v>65.963999999999999</v>
      </c>
      <c r="P740" s="2" t="str">
        <f t="shared" si="9"/>
        <v>VCCIO</v>
      </c>
      <c r="U740">
        <v>613.77099999999996</v>
      </c>
      <c r="V740">
        <v>87.564000000000007</v>
      </c>
      <c r="W740" t="s">
        <v>73</v>
      </c>
      <c r="AE740" s="2"/>
      <c r="AF740" s="2"/>
    </row>
    <row r="741" spans="4:32" x14ac:dyDescent="0.25">
      <c r="D741">
        <f>_xlfn.CEILING.MATH(P8+Parameters!$K$8/2,0.001)</f>
        <v>613.77099999999996</v>
      </c>
      <c r="E741">
        <f>_xlfn.CEILING.MATH(B90+Parameters!$K$9/2,0.001)</f>
        <v>411.286</v>
      </c>
      <c r="F741" t="s">
        <v>918</v>
      </c>
      <c r="I741" s="2">
        <v>653.44500000000005</v>
      </c>
      <c r="J741" s="2">
        <v>2191.7570000000001</v>
      </c>
      <c r="K741" s="2" t="s">
        <v>72</v>
      </c>
      <c r="N741" s="2">
        <f>I741-SUM(Parameters!$K$23:$K$25)</f>
        <v>631.84500000000003</v>
      </c>
      <c r="O741" s="2">
        <f>J741-SUM(Parameters!$K$23:$K$25)</f>
        <v>2170.1570000000002</v>
      </c>
      <c r="P741" s="2" t="str">
        <f t="shared" si="9"/>
        <v>VSS</v>
      </c>
      <c r="U741">
        <v>653.44500000000005</v>
      </c>
      <c r="V741">
        <v>2191.7570000000001</v>
      </c>
      <c r="W741" t="s">
        <v>72</v>
      </c>
      <c r="AE741" s="2"/>
      <c r="AF741" s="2"/>
    </row>
    <row r="742" spans="4:32" x14ac:dyDescent="0.25">
      <c r="D742">
        <f>_xlfn.CEILING.MATH(P8+Parameters!$K$8/2,0.001)</f>
        <v>613.77099999999996</v>
      </c>
      <c r="E742">
        <f>_xlfn.CEILING.MATH(B92+Parameters!$K$9/2,0.001)</f>
        <v>365.04</v>
      </c>
      <c r="F742" t="s">
        <v>989</v>
      </c>
      <c r="I742" s="2">
        <v>653.44500000000005</v>
      </c>
      <c r="J742" s="2">
        <v>2145.511</v>
      </c>
      <c r="K742" s="2" t="s">
        <v>72</v>
      </c>
      <c r="N742" s="2">
        <f>I742-SUM(Parameters!$K$23:$K$25)</f>
        <v>631.84500000000003</v>
      </c>
      <c r="O742" s="2">
        <f>J742-SUM(Parameters!$K$23:$K$25)</f>
        <v>2123.9110000000001</v>
      </c>
      <c r="P742" s="2" t="str">
        <f t="shared" si="9"/>
        <v>VSS</v>
      </c>
      <c r="U742">
        <v>653.44500000000005</v>
      </c>
      <c r="V742">
        <v>2145.511</v>
      </c>
      <c r="W742" t="s">
        <v>72</v>
      </c>
      <c r="AE742" s="2"/>
      <c r="AF742" s="2"/>
    </row>
    <row r="743" spans="4:32" x14ac:dyDescent="0.25">
      <c r="D743">
        <f>_xlfn.CEILING.MATH(P8+Parameters!$K$8/2,0.001)</f>
        <v>613.77099999999996</v>
      </c>
      <c r="E743">
        <f>_xlfn.CEILING.MATH(B94+Parameters!$K$9/2,0.001)</f>
        <v>318.79399999999998</v>
      </c>
      <c r="F743" t="s">
        <v>73</v>
      </c>
      <c r="I743" s="2">
        <v>653.44500000000005</v>
      </c>
      <c r="J743" s="2">
        <v>2099.2649999999999</v>
      </c>
      <c r="K743" s="2" t="s">
        <v>72</v>
      </c>
      <c r="N743" s="2">
        <f>I743-SUM(Parameters!$K$23:$K$25)</f>
        <v>631.84500000000003</v>
      </c>
      <c r="O743" s="2">
        <f>J743-SUM(Parameters!$K$23:$K$25)</f>
        <v>2077.665</v>
      </c>
      <c r="P743" s="2" t="str">
        <f t="shared" si="9"/>
        <v>VSS</v>
      </c>
      <c r="U743">
        <v>653.44500000000005</v>
      </c>
      <c r="V743">
        <v>2099.2649999999999</v>
      </c>
      <c r="W743" t="s">
        <v>72</v>
      </c>
      <c r="AE743" s="2"/>
      <c r="AF743" s="2"/>
    </row>
    <row r="744" spans="4:32" x14ac:dyDescent="0.25">
      <c r="D744">
        <f>_xlfn.CEILING.MATH(P8+Parameters!$K$8/2,0.001)</f>
        <v>613.77099999999996</v>
      </c>
      <c r="E744">
        <f>_xlfn.CEILING.MATH(B96+Parameters!$K$9/2,0.001)</f>
        <v>272.548</v>
      </c>
      <c r="F744" t="s">
        <v>1094</v>
      </c>
      <c r="I744" s="2">
        <v>653.44500000000005</v>
      </c>
      <c r="J744" s="2">
        <v>2053.0189999999998</v>
      </c>
      <c r="K744" s="2" t="s">
        <v>72</v>
      </c>
      <c r="N744" s="2">
        <f>I744-SUM(Parameters!$K$23:$K$25)</f>
        <v>631.84500000000003</v>
      </c>
      <c r="O744" s="2">
        <f>J744-SUM(Parameters!$K$23:$K$25)</f>
        <v>2031.4189999999999</v>
      </c>
      <c r="P744" s="2" t="str">
        <f t="shared" si="9"/>
        <v>VSS</v>
      </c>
      <c r="U744">
        <v>653.44500000000005</v>
      </c>
      <c r="V744">
        <v>2053.0189999999998</v>
      </c>
      <c r="W744" t="s">
        <v>72</v>
      </c>
      <c r="AE744" s="2"/>
      <c r="AF744" s="2"/>
    </row>
    <row r="745" spans="4:32" x14ac:dyDescent="0.25">
      <c r="D745">
        <f>_xlfn.CEILING.MATH(P8+Parameters!$K$8/2,0.001)</f>
        <v>613.77099999999996</v>
      </c>
      <c r="E745">
        <f>_xlfn.CEILING.MATH(B98+Parameters!$K$9/2,0.001)</f>
        <v>226.30199999999999</v>
      </c>
      <c r="F745" t="s">
        <v>1164</v>
      </c>
      <c r="I745" s="2">
        <v>653.44500000000005</v>
      </c>
      <c r="J745" s="2">
        <v>2006.7729999999999</v>
      </c>
      <c r="K745" s="2" t="s">
        <v>1327</v>
      </c>
      <c r="N745" s="2">
        <f>I745-SUM(Parameters!$K$23:$K$25)</f>
        <v>631.84500000000003</v>
      </c>
      <c r="O745" s="2">
        <f>J745-SUM(Parameters!$K$23:$K$25)</f>
        <v>1985.173</v>
      </c>
      <c r="P745" s="2" t="str">
        <f t="shared" si="9"/>
        <v>VDD</v>
      </c>
      <c r="U745">
        <v>653.44500000000005</v>
      </c>
      <c r="V745">
        <v>2006.7729999999999</v>
      </c>
      <c r="W745" t="s">
        <v>1327</v>
      </c>
      <c r="AE745" s="2"/>
      <c r="AF745" s="2"/>
    </row>
    <row r="746" spans="4:32" x14ac:dyDescent="0.25">
      <c r="D746">
        <f>_xlfn.CEILING.MATH(P8+Parameters!$K$8/2,0.001)</f>
        <v>613.77099999999996</v>
      </c>
      <c r="E746">
        <f>_xlfn.CEILING.MATH(B100+Parameters!$K$9/2,0.001)</f>
        <v>180.05600000000001</v>
      </c>
      <c r="F746" t="s">
        <v>1213</v>
      </c>
      <c r="I746" s="2">
        <v>653.44500000000005</v>
      </c>
      <c r="J746" s="2">
        <v>1960.527</v>
      </c>
      <c r="K746" s="2" t="s">
        <v>72</v>
      </c>
      <c r="N746" s="2">
        <f>I746-SUM(Parameters!$K$23:$K$25)</f>
        <v>631.84500000000003</v>
      </c>
      <c r="O746" s="2">
        <f>J746-SUM(Parameters!$K$23:$K$25)</f>
        <v>1938.9270000000001</v>
      </c>
      <c r="P746" s="2" t="str">
        <f t="shared" si="9"/>
        <v>VSS</v>
      </c>
      <c r="U746">
        <v>653.44500000000005</v>
      </c>
      <c r="V746">
        <v>1960.527</v>
      </c>
      <c r="W746" t="s">
        <v>72</v>
      </c>
      <c r="AE746" s="2"/>
      <c r="AF746" s="2"/>
    </row>
    <row r="747" spans="4:32" x14ac:dyDescent="0.25">
      <c r="D747">
        <f>_xlfn.CEILING.MATH(P8+Parameters!$K$8/2,0.001)</f>
        <v>613.77099999999996</v>
      </c>
      <c r="E747">
        <f>_xlfn.CEILING.MATH(B102+Parameters!$K$9/2,0.001)</f>
        <v>133.81</v>
      </c>
      <c r="F747" t="s">
        <v>1287</v>
      </c>
      <c r="I747" s="2">
        <v>653.44500000000005</v>
      </c>
      <c r="J747" s="2">
        <v>1914.2809999999999</v>
      </c>
      <c r="K747" s="2" t="s">
        <v>1328</v>
      </c>
      <c r="N747" s="2">
        <f>I747-SUM(Parameters!$K$23:$K$25)</f>
        <v>631.84500000000003</v>
      </c>
      <c r="O747" s="2">
        <f>J747-SUM(Parameters!$K$23:$K$25)</f>
        <v>1892.681</v>
      </c>
      <c r="P747" s="2" t="str">
        <f t="shared" si="9"/>
        <v>TC_VDDQ</v>
      </c>
      <c r="U747">
        <v>653.44500000000005</v>
      </c>
      <c r="V747">
        <v>1914.2809999999999</v>
      </c>
      <c r="W747" t="s">
        <v>1328</v>
      </c>
      <c r="AE747" s="2"/>
      <c r="AF747" s="2"/>
    </row>
    <row r="748" spans="4:32" x14ac:dyDescent="0.25">
      <c r="D748">
        <f>_xlfn.CEILING.MATH(P8+Parameters!$K$8/2,0.001)</f>
        <v>613.77099999999996</v>
      </c>
      <c r="E748">
        <f>_xlfn.CEILING.MATH(Parameters!$C$19/Parameters!$K$4,0.001)</f>
        <v>87.564000000000007</v>
      </c>
      <c r="F748" t="s">
        <v>73</v>
      </c>
      <c r="I748" s="2">
        <v>653.44500000000005</v>
      </c>
      <c r="J748" s="2">
        <v>1868.0350000000001</v>
      </c>
      <c r="K748" s="2" t="s">
        <v>1327</v>
      </c>
      <c r="N748" s="2">
        <f>I748-SUM(Parameters!$K$23:$K$25)</f>
        <v>631.84500000000003</v>
      </c>
      <c r="O748" s="2">
        <f>J748-SUM(Parameters!$K$23:$K$25)</f>
        <v>1846.4350000000002</v>
      </c>
      <c r="P748" s="2" t="str">
        <f t="shared" si="9"/>
        <v>VDD</v>
      </c>
      <c r="U748">
        <v>653.44500000000005</v>
      </c>
      <c r="V748">
        <v>1868.0350000000001</v>
      </c>
      <c r="W748" t="s">
        <v>1327</v>
      </c>
      <c r="AE748" s="2"/>
      <c r="AF748" s="2"/>
    </row>
    <row r="749" spans="4:32" x14ac:dyDescent="0.25">
      <c r="D749">
        <f>_xlfn.CEILING.MATH(Q8+Parameters!$K$8/2,0.001)</f>
        <v>653.44500000000005</v>
      </c>
      <c r="E749">
        <f>_xlfn.CEILING.MATH(B13+Parameters!$K$9/2,0.001)</f>
        <v>2191.7570000000001</v>
      </c>
      <c r="F749" t="s">
        <v>72</v>
      </c>
      <c r="I749" s="2">
        <v>653.44500000000005</v>
      </c>
      <c r="J749" s="2">
        <v>1821.789</v>
      </c>
      <c r="K749" s="2" t="s">
        <v>72</v>
      </c>
      <c r="N749" s="2">
        <f>I749-SUM(Parameters!$K$23:$K$25)</f>
        <v>631.84500000000003</v>
      </c>
      <c r="O749" s="2">
        <f>J749-SUM(Parameters!$K$23:$K$25)</f>
        <v>1800.1890000000001</v>
      </c>
      <c r="P749" s="2" t="str">
        <f t="shared" si="9"/>
        <v>VSS</v>
      </c>
      <c r="U749">
        <v>653.44500000000005</v>
      </c>
      <c r="V749">
        <v>1821.789</v>
      </c>
      <c r="W749" t="s">
        <v>72</v>
      </c>
      <c r="AE749" s="2"/>
      <c r="AF749" s="2"/>
    </row>
    <row r="750" spans="4:32" x14ac:dyDescent="0.25">
      <c r="D750">
        <f>_xlfn.CEILING.MATH(Q8+Parameters!$K$8/2,0.001)</f>
        <v>653.44500000000005</v>
      </c>
      <c r="E750">
        <f>_xlfn.CEILING.MATH(B15+Parameters!$K$9/2,0.001)</f>
        <v>2145.511</v>
      </c>
      <c r="F750" t="s">
        <v>72</v>
      </c>
      <c r="I750" s="2">
        <v>653.44500000000005</v>
      </c>
      <c r="J750" s="2">
        <v>1775.5429999999999</v>
      </c>
      <c r="K750" s="2" t="s">
        <v>1327</v>
      </c>
      <c r="N750" s="2">
        <f>I750-SUM(Parameters!$K$23:$K$25)</f>
        <v>631.84500000000003</v>
      </c>
      <c r="O750" s="2">
        <f>J750-SUM(Parameters!$K$23:$K$25)</f>
        <v>1753.943</v>
      </c>
      <c r="P750" s="2" t="str">
        <f t="shared" si="9"/>
        <v>VDD</v>
      </c>
      <c r="U750">
        <v>653.44500000000005</v>
      </c>
      <c r="V750">
        <v>1775.5429999999999</v>
      </c>
      <c r="W750" t="s">
        <v>1327</v>
      </c>
      <c r="AE750" s="2"/>
      <c r="AF750" s="2"/>
    </row>
    <row r="751" spans="4:32" x14ac:dyDescent="0.25">
      <c r="D751">
        <f>_xlfn.CEILING.MATH(Q8+Parameters!$K$8/2,0.001)</f>
        <v>653.44500000000005</v>
      </c>
      <c r="E751">
        <f>_xlfn.CEILING.MATH(B17+Parameters!$K$9/2,0.001)</f>
        <v>2099.2649999999999</v>
      </c>
      <c r="F751" t="s">
        <v>72</v>
      </c>
      <c r="I751" s="2">
        <v>653.44500000000005</v>
      </c>
      <c r="J751" s="2">
        <v>1729.297</v>
      </c>
      <c r="K751" s="2" t="s">
        <v>1327</v>
      </c>
      <c r="N751" s="2">
        <f>I751-SUM(Parameters!$K$23:$K$25)</f>
        <v>631.84500000000003</v>
      </c>
      <c r="O751" s="2">
        <f>J751-SUM(Parameters!$K$23:$K$25)</f>
        <v>1707.6970000000001</v>
      </c>
      <c r="P751" s="2" t="str">
        <f t="shared" si="9"/>
        <v>VDD</v>
      </c>
      <c r="U751">
        <v>653.44500000000005</v>
      </c>
      <c r="V751">
        <v>1729.297</v>
      </c>
      <c r="W751" t="s">
        <v>1327</v>
      </c>
      <c r="AE751" s="2"/>
      <c r="AF751" s="2"/>
    </row>
    <row r="752" spans="4:32" x14ac:dyDescent="0.25">
      <c r="D752">
        <f>_xlfn.CEILING.MATH(Q8+Parameters!$K$8/2,0.001)</f>
        <v>653.44500000000005</v>
      </c>
      <c r="E752">
        <f>_xlfn.CEILING.MATH(B19+Parameters!$K$9/2,0.001)</f>
        <v>2053.0190000000002</v>
      </c>
      <c r="F752" t="s">
        <v>72</v>
      </c>
      <c r="I752" s="2">
        <v>653.44500000000005</v>
      </c>
      <c r="J752" s="2">
        <v>1683.0509999999999</v>
      </c>
      <c r="K752" s="2" t="s">
        <v>1327</v>
      </c>
      <c r="N752" s="2">
        <f>I752-SUM(Parameters!$K$23:$K$25)</f>
        <v>631.84500000000003</v>
      </c>
      <c r="O752" s="2">
        <f>J752-SUM(Parameters!$K$23:$K$25)</f>
        <v>1661.451</v>
      </c>
      <c r="P752" s="2" t="str">
        <f t="shared" si="9"/>
        <v>VDD</v>
      </c>
      <c r="U752">
        <v>653.44500000000005</v>
      </c>
      <c r="V752">
        <v>1683.0509999999999</v>
      </c>
      <c r="W752" t="s">
        <v>1327</v>
      </c>
      <c r="AE752" s="2"/>
      <c r="AF752" s="2"/>
    </row>
    <row r="753" spans="4:32" x14ac:dyDescent="0.25">
      <c r="D753">
        <f>_xlfn.CEILING.MATH(Q8+Parameters!$K$8/2,0.001)</f>
        <v>653.44500000000005</v>
      </c>
      <c r="E753">
        <f>_xlfn.CEILING.MATH(B21+Parameters!$K$9/2,0.001)</f>
        <v>2006.7730000000001</v>
      </c>
      <c r="F753" t="s">
        <v>1327</v>
      </c>
      <c r="I753" s="2">
        <v>653.44500000000005</v>
      </c>
      <c r="J753" s="2">
        <v>1636.8050000000001</v>
      </c>
      <c r="K753" s="2" t="s">
        <v>1327</v>
      </c>
      <c r="N753" s="2">
        <f>I753-SUM(Parameters!$K$23:$K$25)</f>
        <v>631.84500000000003</v>
      </c>
      <c r="O753" s="2">
        <f>J753-SUM(Parameters!$K$23:$K$25)</f>
        <v>1615.2050000000002</v>
      </c>
      <c r="P753" s="2" t="str">
        <f t="shared" ref="P753:P816" si="10">K753</f>
        <v>VDD</v>
      </c>
      <c r="U753">
        <v>653.44500000000005</v>
      </c>
      <c r="V753">
        <v>1636.8050000000001</v>
      </c>
      <c r="W753" t="s">
        <v>1327</v>
      </c>
      <c r="AE753" s="2"/>
      <c r="AF753" s="2"/>
    </row>
    <row r="754" spans="4:32" x14ac:dyDescent="0.25">
      <c r="D754">
        <f>_xlfn.CEILING.MATH(Q8+Parameters!$K$8/2,0.001)</f>
        <v>653.44500000000005</v>
      </c>
      <c r="E754">
        <f>_xlfn.CEILING.MATH(B23+Parameters!$K$9/2,0.001)</f>
        <v>1960.527</v>
      </c>
      <c r="F754" t="s">
        <v>72</v>
      </c>
      <c r="I754" s="2">
        <v>653.44500000000005</v>
      </c>
      <c r="J754" s="2">
        <v>1590.559</v>
      </c>
      <c r="K754" s="2" t="s">
        <v>1327</v>
      </c>
      <c r="N754" s="2">
        <f>I754-SUM(Parameters!$K$23:$K$25)</f>
        <v>631.84500000000003</v>
      </c>
      <c r="O754" s="2">
        <f>J754-SUM(Parameters!$K$23:$K$25)</f>
        <v>1568.9590000000001</v>
      </c>
      <c r="P754" s="2" t="str">
        <f t="shared" si="10"/>
        <v>VDD</v>
      </c>
      <c r="U754">
        <v>653.44500000000005</v>
      </c>
      <c r="V754">
        <v>1590.559</v>
      </c>
      <c r="W754" t="s">
        <v>1327</v>
      </c>
      <c r="AE754" s="2"/>
      <c r="AF754" s="2"/>
    </row>
    <row r="755" spans="4:32" x14ac:dyDescent="0.25">
      <c r="D755">
        <f>_xlfn.CEILING.MATH(Q8+Parameters!$K$8/2,0.001)</f>
        <v>653.44500000000005</v>
      </c>
      <c r="E755">
        <f>_xlfn.CEILING.MATH(B25+Parameters!$K$9/2,0.001)</f>
        <v>1914.2809999999999</v>
      </c>
      <c r="F755" t="s">
        <v>1328</v>
      </c>
      <c r="I755" s="2">
        <v>653.44500000000005</v>
      </c>
      <c r="J755" s="2">
        <v>1544.3130000000001</v>
      </c>
      <c r="K755" s="2" t="s">
        <v>1327</v>
      </c>
      <c r="N755" s="2">
        <f>I755-SUM(Parameters!$K$23:$K$25)</f>
        <v>631.84500000000003</v>
      </c>
      <c r="O755" s="2">
        <f>J755-SUM(Parameters!$K$23:$K$25)</f>
        <v>1522.7130000000002</v>
      </c>
      <c r="P755" s="2" t="str">
        <f t="shared" si="10"/>
        <v>VDD</v>
      </c>
      <c r="U755">
        <v>653.44500000000005</v>
      </c>
      <c r="V755">
        <v>1544.3130000000001</v>
      </c>
      <c r="W755" t="s">
        <v>1327</v>
      </c>
      <c r="AE755" s="2"/>
      <c r="AF755" s="2"/>
    </row>
    <row r="756" spans="4:32" x14ac:dyDescent="0.25">
      <c r="D756">
        <f>_xlfn.CEILING.MATH(Q8+Parameters!$K$8/2,0.001)</f>
        <v>653.44500000000005</v>
      </c>
      <c r="E756">
        <f>_xlfn.CEILING.MATH(B27+Parameters!$K$9/2,0.001)</f>
        <v>1868.0350000000001</v>
      </c>
      <c r="F756" t="s">
        <v>1327</v>
      </c>
      <c r="I756" s="2">
        <v>653.44500000000005</v>
      </c>
      <c r="J756" s="2">
        <v>1498.067</v>
      </c>
      <c r="K756" s="2" t="s">
        <v>1327</v>
      </c>
      <c r="N756" s="2">
        <f>I756-SUM(Parameters!$K$23:$K$25)</f>
        <v>631.84500000000003</v>
      </c>
      <c r="O756" s="2">
        <f>J756-SUM(Parameters!$K$23:$K$25)</f>
        <v>1476.4670000000001</v>
      </c>
      <c r="P756" s="2" t="str">
        <f t="shared" si="10"/>
        <v>VDD</v>
      </c>
      <c r="U756">
        <v>653.44500000000005</v>
      </c>
      <c r="V756">
        <v>1498.067</v>
      </c>
      <c r="W756" t="s">
        <v>1327</v>
      </c>
      <c r="AE756" s="2"/>
      <c r="AF756" s="2"/>
    </row>
    <row r="757" spans="4:32" x14ac:dyDescent="0.25">
      <c r="D757">
        <f>_xlfn.CEILING.MATH(Q8+Parameters!$K$8/2,0.001)</f>
        <v>653.44500000000005</v>
      </c>
      <c r="E757">
        <f>_xlfn.CEILING.MATH(B29+Parameters!$K$9/2,0.001)</f>
        <v>1821.789</v>
      </c>
      <c r="F757" t="s">
        <v>72</v>
      </c>
      <c r="I757" s="2">
        <v>653.44500000000005</v>
      </c>
      <c r="J757" s="2">
        <v>1451.8209999999999</v>
      </c>
      <c r="K757" s="2" t="s">
        <v>1327</v>
      </c>
      <c r="N757" s="2">
        <f>I757-SUM(Parameters!$K$23:$K$25)</f>
        <v>631.84500000000003</v>
      </c>
      <c r="O757" s="2">
        <f>J757-SUM(Parameters!$K$23:$K$25)</f>
        <v>1430.221</v>
      </c>
      <c r="P757" s="2" t="str">
        <f t="shared" si="10"/>
        <v>VDD</v>
      </c>
      <c r="U757">
        <v>653.44500000000005</v>
      </c>
      <c r="V757">
        <v>1451.8209999999999</v>
      </c>
      <c r="W757" t="s">
        <v>1327</v>
      </c>
      <c r="AE757" s="2"/>
      <c r="AF757" s="2"/>
    </row>
    <row r="758" spans="4:32" x14ac:dyDescent="0.25">
      <c r="D758">
        <f>_xlfn.CEILING.MATH(Q8+Parameters!$K$8/2,0.001)</f>
        <v>653.44500000000005</v>
      </c>
      <c r="E758">
        <f>_xlfn.CEILING.MATH(B31+Parameters!$K$9/2,0.001)</f>
        <v>1775.5430000000001</v>
      </c>
      <c r="F758" t="s">
        <v>1327</v>
      </c>
      <c r="I758" s="2">
        <v>653.44500000000005</v>
      </c>
      <c r="J758" s="2">
        <v>1405.575</v>
      </c>
      <c r="K758" s="2" t="s">
        <v>1327</v>
      </c>
      <c r="N758" s="2">
        <f>I758-SUM(Parameters!$K$23:$K$25)</f>
        <v>631.84500000000003</v>
      </c>
      <c r="O758" s="2">
        <f>J758-SUM(Parameters!$K$23:$K$25)</f>
        <v>1383.9750000000001</v>
      </c>
      <c r="P758" s="2" t="str">
        <f t="shared" si="10"/>
        <v>VDD</v>
      </c>
      <c r="U758">
        <v>653.44500000000005</v>
      </c>
      <c r="V758">
        <v>1405.575</v>
      </c>
      <c r="W758" t="s">
        <v>1327</v>
      </c>
      <c r="AE758" s="2"/>
      <c r="AF758" s="2"/>
    </row>
    <row r="759" spans="4:32" x14ac:dyDescent="0.25">
      <c r="D759">
        <f>_xlfn.CEILING.MATH(Q8+Parameters!$K$8/2,0.001)</f>
        <v>653.44500000000005</v>
      </c>
      <c r="E759">
        <f>_xlfn.CEILING.MATH(B33+Parameters!$K$9/2,0.001)</f>
        <v>1729.297</v>
      </c>
      <c r="F759" t="s">
        <v>1327</v>
      </c>
      <c r="I759" s="2">
        <v>653.44500000000005</v>
      </c>
      <c r="J759" s="2">
        <v>1359.329</v>
      </c>
      <c r="K759" s="2" t="s">
        <v>1327</v>
      </c>
      <c r="N759" s="2">
        <f>I759-SUM(Parameters!$K$23:$K$25)</f>
        <v>631.84500000000003</v>
      </c>
      <c r="O759" s="2">
        <f>J759-SUM(Parameters!$K$23:$K$25)</f>
        <v>1337.729</v>
      </c>
      <c r="P759" s="2" t="str">
        <f t="shared" si="10"/>
        <v>VDD</v>
      </c>
      <c r="U759">
        <v>653.44500000000005</v>
      </c>
      <c r="V759">
        <v>1359.329</v>
      </c>
      <c r="W759" t="s">
        <v>1327</v>
      </c>
      <c r="AE759" s="2"/>
      <c r="AF759" s="2"/>
    </row>
    <row r="760" spans="4:32" x14ac:dyDescent="0.25">
      <c r="D760">
        <f>_xlfn.CEILING.MATH(Q8+Parameters!$K$8/2,0.001)</f>
        <v>653.44500000000005</v>
      </c>
      <c r="E760">
        <f>_xlfn.CEILING.MATH(B35+Parameters!$K$9/2,0.001)</f>
        <v>1683.0509999999999</v>
      </c>
      <c r="F760" t="s">
        <v>1327</v>
      </c>
      <c r="I760" s="2">
        <v>653.44500000000005</v>
      </c>
      <c r="J760" s="2">
        <v>1313.0830000000001</v>
      </c>
      <c r="K760" s="2" t="s">
        <v>1327</v>
      </c>
      <c r="N760" s="2">
        <f>I760-SUM(Parameters!$K$23:$K$25)</f>
        <v>631.84500000000003</v>
      </c>
      <c r="O760" s="2">
        <f>J760-SUM(Parameters!$K$23:$K$25)</f>
        <v>1291.4830000000002</v>
      </c>
      <c r="P760" s="2" t="str">
        <f t="shared" si="10"/>
        <v>VDD</v>
      </c>
      <c r="U760">
        <v>653.44500000000005</v>
      </c>
      <c r="V760">
        <v>1313.0830000000001</v>
      </c>
      <c r="W760" t="s">
        <v>1327</v>
      </c>
      <c r="AE760" s="2"/>
      <c r="AF760" s="2"/>
    </row>
    <row r="761" spans="4:32" x14ac:dyDescent="0.25">
      <c r="D761">
        <f>_xlfn.CEILING.MATH(Q8+Parameters!$K$8/2,0.001)</f>
        <v>653.44500000000005</v>
      </c>
      <c r="E761">
        <f>_xlfn.CEILING.MATH(B37+Parameters!$K$9/2,0.001)</f>
        <v>1636.8050000000001</v>
      </c>
      <c r="F761" t="s">
        <v>1327</v>
      </c>
      <c r="I761" s="2">
        <v>653.44500000000005</v>
      </c>
      <c r="J761" s="2">
        <v>1266.837</v>
      </c>
      <c r="K761" s="2" t="s">
        <v>1327</v>
      </c>
      <c r="N761" s="2">
        <f>I761-SUM(Parameters!$K$23:$K$25)</f>
        <v>631.84500000000003</v>
      </c>
      <c r="O761" s="2">
        <f>J761-SUM(Parameters!$K$23:$K$25)</f>
        <v>1245.2370000000001</v>
      </c>
      <c r="P761" s="2" t="str">
        <f t="shared" si="10"/>
        <v>VDD</v>
      </c>
      <c r="U761">
        <v>653.44500000000005</v>
      </c>
      <c r="V761">
        <v>1266.837</v>
      </c>
      <c r="W761" t="s">
        <v>1327</v>
      </c>
      <c r="AE761" s="2"/>
      <c r="AF761" s="2"/>
    </row>
    <row r="762" spans="4:32" x14ac:dyDescent="0.25">
      <c r="D762">
        <f>_xlfn.CEILING.MATH(Q8+Parameters!$K$8/2,0.001)</f>
        <v>653.44500000000005</v>
      </c>
      <c r="E762">
        <f>_xlfn.CEILING.MATH(B39+Parameters!$K$9/2,0.001)</f>
        <v>1590.559</v>
      </c>
      <c r="F762" t="s">
        <v>1327</v>
      </c>
      <c r="I762" s="2">
        <v>653.44500000000005</v>
      </c>
      <c r="J762" s="2">
        <v>1220.5909999999999</v>
      </c>
      <c r="K762" s="2" t="s">
        <v>1327</v>
      </c>
      <c r="N762" s="2">
        <f>I762-SUM(Parameters!$K$23:$K$25)</f>
        <v>631.84500000000003</v>
      </c>
      <c r="O762" s="2">
        <f>J762-SUM(Parameters!$K$23:$K$25)</f>
        <v>1198.991</v>
      </c>
      <c r="P762" s="2" t="str">
        <f t="shared" si="10"/>
        <v>VDD</v>
      </c>
      <c r="U762">
        <v>653.44500000000005</v>
      </c>
      <c r="V762">
        <v>1220.5909999999999</v>
      </c>
      <c r="W762" t="s">
        <v>1327</v>
      </c>
      <c r="AE762" s="2"/>
      <c r="AF762" s="2"/>
    </row>
    <row r="763" spans="4:32" x14ac:dyDescent="0.25">
      <c r="D763">
        <f>_xlfn.CEILING.MATH(Q8+Parameters!$K$8/2,0.001)</f>
        <v>653.44500000000005</v>
      </c>
      <c r="E763">
        <f>_xlfn.CEILING.MATH(B41+Parameters!$K$9/2,0.001)</f>
        <v>1544.3130000000001</v>
      </c>
      <c r="F763" t="s">
        <v>1327</v>
      </c>
      <c r="I763" s="2">
        <v>653.44500000000005</v>
      </c>
      <c r="J763" s="2">
        <v>1174.345</v>
      </c>
      <c r="K763" s="2" t="s">
        <v>1327</v>
      </c>
      <c r="N763" s="2">
        <f>I763-SUM(Parameters!$K$23:$K$25)</f>
        <v>631.84500000000003</v>
      </c>
      <c r="O763" s="2">
        <f>J763-SUM(Parameters!$K$23:$K$25)</f>
        <v>1152.7450000000001</v>
      </c>
      <c r="P763" s="2" t="str">
        <f t="shared" si="10"/>
        <v>VDD</v>
      </c>
      <c r="U763">
        <v>653.44500000000005</v>
      </c>
      <c r="V763">
        <v>1174.345</v>
      </c>
      <c r="W763" t="s">
        <v>1327</v>
      </c>
      <c r="AE763" s="2"/>
      <c r="AF763" s="2"/>
    </row>
    <row r="764" spans="4:32" x14ac:dyDescent="0.25">
      <c r="D764">
        <f>_xlfn.CEILING.MATH(Q8+Parameters!$K$8/2,0.001)</f>
        <v>653.44500000000005</v>
      </c>
      <c r="E764">
        <f>_xlfn.CEILING.MATH(B43+Parameters!$K$9/2,0.001)</f>
        <v>1498.067</v>
      </c>
      <c r="F764" t="s">
        <v>1327</v>
      </c>
      <c r="I764" s="2">
        <v>653.44500000000005</v>
      </c>
      <c r="J764" s="2">
        <v>1128.0989999999999</v>
      </c>
      <c r="K764" s="2" t="s">
        <v>1327</v>
      </c>
      <c r="N764" s="2">
        <f>I764-SUM(Parameters!$K$23:$K$25)</f>
        <v>631.84500000000003</v>
      </c>
      <c r="O764" s="2">
        <f>J764-SUM(Parameters!$K$23:$K$25)</f>
        <v>1106.499</v>
      </c>
      <c r="P764" s="2" t="str">
        <f t="shared" si="10"/>
        <v>VDD</v>
      </c>
      <c r="U764">
        <v>653.44500000000005</v>
      </c>
      <c r="V764">
        <v>1128.0989999999999</v>
      </c>
      <c r="W764" t="s">
        <v>1327</v>
      </c>
      <c r="AE764" s="2"/>
      <c r="AF764" s="2"/>
    </row>
    <row r="765" spans="4:32" x14ac:dyDescent="0.25">
      <c r="D765">
        <f>_xlfn.CEILING.MATH(Q8+Parameters!$K$8/2,0.001)</f>
        <v>653.44500000000005</v>
      </c>
      <c r="E765">
        <f>_xlfn.CEILING.MATH(B45+Parameters!$K$9/2,0.001)</f>
        <v>1451.8210000000001</v>
      </c>
      <c r="F765" t="s">
        <v>1327</v>
      </c>
      <c r="I765" s="2">
        <v>653.44500000000005</v>
      </c>
      <c r="J765" s="2">
        <v>1081.8530000000001</v>
      </c>
      <c r="K765" s="2" t="s">
        <v>72</v>
      </c>
      <c r="N765" s="2">
        <f>I765-SUM(Parameters!$K$23:$K$25)</f>
        <v>631.84500000000003</v>
      </c>
      <c r="O765" s="2">
        <f>J765-SUM(Parameters!$K$23:$K$25)</f>
        <v>1060.2530000000002</v>
      </c>
      <c r="P765" s="2" t="str">
        <f t="shared" si="10"/>
        <v>VSS</v>
      </c>
      <c r="U765">
        <v>653.44500000000005</v>
      </c>
      <c r="V765">
        <v>1081.8530000000001</v>
      </c>
      <c r="W765" t="s">
        <v>72</v>
      </c>
      <c r="AE765" s="2"/>
      <c r="AF765" s="2"/>
    </row>
    <row r="766" spans="4:32" x14ac:dyDescent="0.25">
      <c r="D766">
        <f>_xlfn.CEILING.MATH(Q8+Parameters!$K$8/2,0.001)</f>
        <v>653.44500000000005</v>
      </c>
      <c r="E766">
        <f>_xlfn.CEILING.MATH(B47+Parameters!$K$9/2,0.001)</f>
        <v>1405.575</v>
      </c>
      <c r="F766" t="s">
        <v>1327</v>
      </c>
      <c r="I766" s="2">
        <v>653.44500000000005</v>
      </c>
      <c r="J766" s="2">
        <v>1035.607</v>
      </c>
      <c r="K766" s="2" t="s">
        <v>77</v>
      </c>
      <c r="N766" s="2">
        <f>I766-SUM(Parameters!$K$23:$K$25)</f>
        <v>631.84500000000003</v>
      </c>
      <c r="O766" s="2">
        <f>J766-SUM(Parameters!$K$23:$K$25)</f>
        <v>1014.0069999999999</v>
      </c>
      <c r="P766" s="2" t="str">
        <f t="shared" si="10"/>
        <v>BP_RXDATASBRD[7]</v>
      </c>
      <c r="U766">
        <v>653.44500000000005</v>
      </c>
      <c r="V766">
        <v>1035.607</v>
      </c>
      <c r="W766" t="s">
        <v>77</v>
      </c>
      <c r="AE766" s="2"/>
      <c r="AF766" s="2"/>
    </row>
    <row r="767" spans="4:32" x14ac:dyDescent="0.25">
      <c r="D767">
        <f>_xlfn.CEILING.MATH(Q8+Parameters!$K$8/2,0.001)</f>
        <v>653.44500000000005</v>
      </c>
      <c r="E767">
        <f>_xlfn.CEILING.MATH(B49+Parameters!$K$9/2,0.001)</f>
        <v>1359.329</v>
      </c>
      <c r="F767" t="s">
        <v>1327</v>
      </c>
      <c r="I767" s="2">
        <v>653.44500000000005</v>
      </c>
      <c r="J767" s="2">
        <v>989.36099999999999</v>
      </c>
      <c r="K767" s="2" t="s">
        <v>142</v>
      </c>
      <c r="N767" s="2">
        <f>I767-SUM(Parameters!$K$23:$K$25)</f>
        <v>631.84500000000003</v>
      </c>
      <c r="O767" s="2">
        <f>J767-SUM(Parameters!$K$23:$K$25)</f>
        <v>967.76099999999997</v>
      </c>
      <c r="P767" s="2" t="str">
        <f t="shared" si="10"/>
        <v>BP_RXRD[28]</v>
      </c>
      <c r="U767">
        <v>653.44500000000005</v>
      </c>
      <c r="V767">
        <v>989.36099999999999</v>
      </c>
      <c r="W767" t="s">
        <v>142</v>
      </c>
      <c r="AE767" s="2"/>
      <c r="AF767" s="2"/>
    </row>
    <row r="768" spans="4:32" x14ac:dyDescent="0.25">
      <c r="D768">
        <f>_xlfn.CEILING.MATH(Q8+Parameters!$K$8/2,0.001)</f>
        <v>653.44500000000005</v>
      </c>
      <c r="E768">
        <f>_xlfn.CEILING.MATH(B51+Parameters!$K$9/2,0.001)</f>
        <v>1313.0830000000001</v>
      </c>
      <c r="F768" t="s">
        <v>1327</v>
      </c>
      <c r="I768" s="2">
        <v>653.44500000000005</v>
      </c>
      <c r="J768" s="2">
        <v>943.11500000000001</v>
      </c>
      <c r="K768" s="2" t="s">
        <v>72</v>
      </c>
      <c r="N768" s="2">
        <f>I768-SUM(Parameters!$K$23:$K$25)</f>
        <v>631.84500000000003</v>
      </c>
      <c r="O768" s="2">
        <f>J768-SUM(Parameters!$K$23:$K$25)</f>
        <v>921.51499999999999</v>
      </c>
      <c r="P768" s="2" t="str">
        <f t="shared" si="10"/>
        <v>VSS</v>
      </c>
      <c r="U768">
        <v>653.44500000000005</v>
      </c>
      <c r="V768">
        <v>943.11500000000001</v>
      </c>
      <c r="W768" t="s">
        <v>72</v>
      </c>
      <c r="AE768" s="2"/>
      <c r="AF768" s="2"/>
    </row>
    <row r="769" spans="4:32" x14ac:dyDescent="0.25">
      <c r="D769">
        <f>_xlfn.CEILING.MATH(Q8+Parameters!$K$8/2,0.001)</f>
        <v>653.44500000000005</v>
      </c>
      <c r="E769">
        <f>_xlfn.CEILING.MATH(B53+Parameters!$K$9/2,0.001)</f>
        <v>1266.837</v>
      </c>
      <c r="F769" t="s">
        <v>1327</v>
      </c>
      <c r="I769" s="2">
        <v>653.44500000000005</v>
      </c>
      <c r="J769" s="2">
        <v>896.86900000000003</v>
      </c>
      <c r="K769" s="2" t="s">
        <v>276</v>
      </c>
      <c r="N769" s="2">
        <f>I769-SUM(Parameters!$K$23:$K$25)</f>
        <v>631.84500000000003</v>
      </c>
      <c r="O769" s="2">
        <f>J769-SUM(Parameters!$K$23:$K$25)</f>
        <v>875.26900000000001</v>
      </c>
      <c r="P769" s="2" t="str">
        <f t="shared" si="10"/>
        <v>BP_RXDATA[448]</v>
      </c>
      <c r="U769">
        <v>653.44500000000005</v>
      </c>
      <c r="V769">
        <v>896.86900000000003</v>
      </c>
      <c r="W769" t="s">
        <v>276</v>
      </c>
      <c r="AE769" s="2"/>
      <c r="AF769" s="2"/>
    </row>
    <row r="770" spans="4:32" x14ac:dyDescent="0.25">
      <c r="D770">
        <f>_xlfn.CEILING.MATH(Q8+Parameters!$K$8/2,0.001)</f>
        <v>653.44500000000005</v>
      </c>
      <c r="E770">
        <f>_xlfn.CEILING.MATH(B55+Parameters!$K$9/2,0.001)</f>
        <v>1220.5910000000001</v>
      </c>
      <c r="F770" t="s">
        <v>1327</v>
      </c>
      <c r="I770" s="2">
        <v>653.44500000000005</v>
      </c>
      <c r="J770" s="2">
        <v>850.62300000000005</v>
      </c>
      <c r="K770" s="2" t="s">
        <v>334</v>
      </c>
      <c r="N770" s="2">
        <f>I770-SUM(Parameters!$K$23:$K$25)</f>
        <v>631.84500000000003</v>
      </c>
      <c r="O770" s="2">
        <f>J770-SUM(Parameters!$K$23:$K$25)</f>
        <v>829.02300000000002</v>
      </c>
      <c r="P770" s="2" t="str">
        <f t="shared" si="10"/>
        <v>BP_RXDATA[449]</v>
      </c>
      <c r="U770">
        <v>653.44500000000005</v>
      </c>
      <c r="V770">
        <v>850.62300000000005</v>
      </c>
      <c r="W770" t="s">
        <v>334</v>
      </c>
      <c r="AE770" s="2"/>
      <c r="AF770" s="2"/>
    </row>
    <row r="771" spans="4:32" x14ac:dyDescent="0.25">
      <c r="D771">
        <f>_xlfn.CEILING.MATH(Q8+Parameters!$K$8/2,0.001)</f>
        <v>653.44500000000005</v>
      </c>
      <c r="E771">
        <f>_xlfn.CEILING.MATH(B57+Parameters!$K$9/2,0.001)</f>
        <v>1174.345</v>
      </c>
      <c r="F771" t="s">
        <v>1327</v>
      </c>
      <c r="I771" s="2">
        <v>653.44500000000005</v>
      </c>
      <c r="J771" s="2">
        <v>804.37699999999995</v>
      </c>
      <c r="K771" s="2" t="s">
        <v>72</v>
      </c>
      <c r="N771" s="2">
        <f>I771-SUM(Parameters!$K$23:$K$25)</f>
        <v>631.84500000000003</v>
      </c>
      <c r="O771" s="2">
        <f>J771-SUM(Parameters!$K$23:$K$25)</f>
        <v>782.77699999999993</v>
      </c>
      <c r="P771" s="2" t="str">
        <f t="shared" si="10"/>
        <v>VSS</v>
      </c>
      <c r="U771">
        <v>653.44500000000005</v>
      </c>
      <c r="V771">
        <v>804.37700000000007</v>
      </c>
      <c r="W771" t="s">
        <v>72</v>
      </c>
      <c r="AE771" s="2"/>
      <c r="AF771" s="2"/>
    </row>
    <row r="772" spans="4:32" x14ac:dyDescent="0.25">
      <c r="D772">
        <f>_xlfn.CEILING.MATH(Q8+Parameters!$K$8/2,0.001)</f>
        <v>653.44500000000005</v>
      </c>
      <c r="E772">
        <f>_xlfn.CEILING.MATH(B59+Parameters!$K$9/2,0.001)</f>
        <v>1128.0989999999999</v>
      </c>
      <c r="F772" t="s">
        <v>1327</v>
      </c>
      <c r="I772" s="2">
        <v>653.44500000000005</v>
      </c>
      <c r="J772" s="2">
        <v>758.13099999999997</v>
      </c>
      <c r="K772" s="2" t="s">
        <v>470</v>
      </c>
      <c r="N772" s="2">
        <f>I772-SUM(Parameters!$K$23:$K$25)</f>
        <v>631.84500000000003</v>
      </c>
      <c r="O772" s="2">
        <f>J772-SUM(Parameters!$K$23:$K$25)</f>
        <v>736.53099999999995</v>
      </c>
      <c r="P772" s="2" t="str">
        <f t="shared" si="10"/>
        <v>BP_RXDATA[450]</v>
      </c>
      <c r="U772">
        <v>653.44500000000005</v>
      </c>
      <c r="V772">
        <v>758.13099999999997</v>
      </c>
      <c r="W772" t="s">
        <v>470</v>
      </c>
      <c r="AE772" s="2"/>
      <c r="AF772" s="2"/>
    </row>
    <row r="773" spans="4:32" x14ac:dyDescent="0.25">
      <c r="D773">
        <f>_xlfn.CEILING.MATH(Q8+Parameters!$K$8/2,0.001)</f>
        <v>653.44500000000005</v>
      </c>
      <c r="E773">
        <f>_xlfn.CEILING.MATH(B61+Parameters!$K$9/2,0.001)</f>
        <v>1081.8530000000001</v>
      </c>
      <c r="F773" t="s">
        <v>72</v>
      </c>
      <c r="I773" s="2">
        <v>653.44500000000005</v>
      </c>
      <c r="J773" s="2">
        <v>711.88499999999999</v>
      </c>
      <c r="K773" s="2" t="s">
        <v>541</v>
      </c>
      <c r="N773" s="2">
        <f>I773-SUM(Parameters!$K$23:$K$25)</f>
        <v>631.84500000000003</v>
      </c>
      <c r="O773" s="2">
        <f>J773-SUM(Parameters!$K$23:$K$25)</f>
        <v>690.28499999999997</v>
      </c>
      <c r="P773" s="2" t="str">
        <f t="shared" si="10"/>
        <v>BP_RXDATA[451]</v>
      </c>
      <c r="U773">
        <v>653.44500000000005</v>
      </c>
      <c r="V773">
        <v>711.88499999999999</v>
      </c>
      <c r="W773" t="s">
        <v>541</v>
      </c>
      <c r="AE773" s="2"/>
      <c r="AF773" s="2"/>
    </row>
    <row r="774" spans="4:32" x14ac:dyDescent="0.25">
      <c r="D774">
        <f>_xlfn.CEILING.MATH(Q8+Parameters!$K$8/2,0.001)</f>
        <v>653.44500000000005</v>
      </c>
      <c r="E774">
        <f>_xlfn.CEILING.MATH(B63+Parameters!$K$9/2,0.001)</f>
        <v>1035.607</v>
      </c>
      <c r="F774" t="s">
        <v>77</v>
      </c>
      <c r="I774" s="2">
        <v>653.44500000000005</v>
      </c>
      <c r="J774" s="2">
        <v>665.63900000000001</v>
      </c>
      <c r="K774" s="2" t="s">
        <v>72</v>
      </c>
      <c r="N774" s="2">
        <f>I774-SUM(Parameters!$K$23:$K$25)</f>
        <v>631.84500000000003</v>
      </c>
      <c r="O774" s="2">
        <f>J774-SUM(Parameters!$K$23:$K$25)</f>
        <v>644.03899999999999</v>
      </c>
      <c r="P774" s="2" t="str">
        <f t="shared" si="10"/>
        <v>VSS</v>
      </c>
      <c r="U774">
        <v>653.44500000000005</v>
      </c>
      <c r="V774">
        <v>665.63900000000001</v>
      </c>
      <c r="W774" t="s">
        <v>72</v>
      </c>
      <c r="AE774" s="2"/>
      <c r="AF774" s="2"/>
    </row>
    <row r="775" spans="4:32" x14ac:dyDescent="0.25">
      <c r="D775">
        <f>_xlfn.CEILING.MATH(Q8+Parameters!$K$8/2,0.001)</f>
        <v>653.44500000000005</v>
      </c>
      <c r="E775">
        <f>_xlfn.CEILING.MATH(B65+Parameters!$K$9/2,0.001)</f>
        <v>989.36099999999999</v>
      </c>
      <c r="F775" t="s">
        <v>142</v>
      </c>
      <c r="I775" s="2">
        <v>653.44500000000005</v>
      </c>
      <c r="J775" s="2">
        <v>619.39300000000003</v>
      </c>
      <c r="K775" s="2" t="s">
        <v>677</v>
      </c>
      <c r="N775" s="2">
        <f>I775-SUM(Parameters!$K$23:$K$25)</f>
        <v>631.84500000000003</v>
      </c>
      <c r="O775" s="2">
        <f>J775-SUM(Parameters!$K$23:$K$25)</f>
        <v>597.79300000000001</v>
      </c>
      <c r="P775" s="2" t="str">
        <f t="shared" si="10"/>
        <v>BP_RXDATA[452]</v>
      </c>
      <c r="U775">
        <v>653.44500000000005</v>
      </c>
      <c r="V775">
        <v>619.39300000000003</v>
      </c>
      <c r="W775" t="s">
        <v>677</v>
      </c>
      <c r="AE775" s="2"/>
      <c r="AF775" s="2"/>
    </row>
    <row r="776" spans="4:32" x14ac:dyDescent="0.25">
      <c r="D776">
        <f>_xlfn.CEILING.MATH(Q8+Parameters!$K$8/2,0.001)</f>
        <v>653.44500000000005</v>
      </c>
      <c r="E776">
        <f>_xlfn.CEILING.MATH(B67+Parameters!$K$9/2,0.001)</f>
        <v>943.11500000000001</v>
      </c>
      <c r="F776" t="s">
        <v>72</v>
      </c>
      <c r="I776" s="2">
        <v>653.44500000000005</v>
      </c>
      <c r="J776" s="2">
        <v>573.14700000000005</v>
      </c>
      <c r="K776" s="2" t="s">
        <v>73</v>
      </c>
      <c r="N776" s="2">
        <f>I776-SUM(Parameters!$K$23:$K$25)</f>
        <v>631.84500000000003</v>
      </c>
      <c r="O776" s="2">
        <f>J776-SUM(Parameters!$K$23:$K$25)</f>
        <v>551.54700000000003</v>
      </c>
      <c r="P776" s="2" t="str">
        <f t="shared" si="10"/>
        <v>VCCIO</v>
      </c>
      <c r="U776">
        <v>653.44500000000005</v>
      </c>
      <c r="V776">
        <v>573.14700000000005</v>
      </c>
      <c r="W776" t="s">
        <v>73</v>
      </c>
      <c r="AE776" s="2"/>
      <c r="AF776" s="2"/>
    </row>
    <row r="777" spans="4:32" x14ac:dyDescent="0.25">
      <c r="D777">
        <f>_xlfn.CEILING.MATH(Q8+Parameters!$K$8/2,0.001)</f>
        <v>653.44500000000005</v>
      </c>
      <c r="E777">
        <f>_xlfn.CEILING.MATH(B69+Parameters!$K$9/2,0.001)</f>
        <v>896.86900000000003</v>
      </c>
      <c r="F777" t="s">
        <v>276</v>
      </c>
      <c r="I777" s="2">
        <v>653.44500000000005</v>
      </c>
      <c r="J777" s="2">
        <v>526.90099999999995</v>
      </c>
      <c r="K777" s="2" t="s">
        <v>72</v>
      </c>
      <c r="N777" s="2">
        <f>I777-SUM(Parameters!$K$23:$K$25)</f>
        <v>631.84500000000003</v>
      </c>
      <c r="O777" s="2">
        <f>J777-SUM(Parameters!$K$23:$K$25)</f>
        <v>505.30099999999993</v>
      </c>
      <c r="P777" s="2" t="str">
        <f t="shared" si="10"/>
        <v>VSS</v>
      </c>
      <c r="U777">
        <v>653.44500000000005</v>
      </c>
      <c r="V777">
        <v>526.90100000000007</v>
      </c>
      <c r="W777" t="s">
        <v>72</v>
      </c>
      <c r="AE777" s="2"/>
      <c r="AF777" s="2"/>
    </row>
    <row r="778" spans="4:32" x14ac:dyDescent="0.25">
      <c r="D778">
        <f>_xlfn.CEILING.MATH(Q8+Parameters!$K$8/2,0.001)</f>
        <v>653.44500000000005</v>
      </c>
      <c r="E778">
        <f>_xlfn.CEILING.MATH(B71+Parameters!$K$9/2,0.001)</f>
        <v>850.62300000000005</v>
      </c>
      <c r="F778" t="s">
        <v>334</v>
      </c>
      <c r="I778" s="2">
        <v>653.44500000000005</v>
      </c>
      <c r="J778" s="2">
        <v>480.65499999999997</v>
      </c>
      <c r="K778" s="2" t="s">
        <v>822</v>
      </c>
      <c r="N778" s="2">
        <f>I778-SUM(Parameters!$K$23:$K$25)</f>
        <v>631.84500000000003</v>
      </c>
      <c r="O778" s="2">
        <f>J778-SUM(Parameters!$K$23:$K$25)</f>
        <v>459.05499999999995</v>
      </c>
      <c r="P778" s="2" t="str">
        <f t="shared" si="10"/>
        <v>BP_TXDATA[507]</v>
      </c>
      <c r="U778">
        <v>653.44500000000005</v>
      </c>
      <c r="V778">
        <v>480.65499999999997</v>
      </c>
      <c r="W778" t="s">
        <v>822</v>
      </c>
      <c r="AE778" s="2"/>
      <c r="AF778" s="2"/>
    </row>
    <row r="779" spans="4:32" x14ac:dyDescent="0.25">
      <c r="D779">
        <f>_xlfn.CEILING.MATH(Q8+Parameters!$K$8/2,0.001)</f>
        <v>653.44500000000005</v>
      </c>
      <c r="E779">
        <f>_xlfn.CEILING.MATH(B73+Parameters!$K$9/2,0.001)</f>
        <v>804.37700000000007</v>
      </c>
      <c r="F779" t="s">
        <v>72</v>
      </c>
      <c r="I779" s="2">
        <v>653.44500000000005</v>
      </c>
      <c r="J779" s="2">
        <v>434.40899999999999</v>
      </c>
      <c r="K779" s="2" t="s">
        <v>885</v>
      </c>
      <c r="N779" s="2">
        <f>I779-SUM(Parameters!$K$23:$K$25)</f>
        <v>631.84500000000003</v>
      </c>
      <c r="O779" s="2">
        <f>J779-SUM(Parameters!$K$23:$K$25)</f>
        <v>412.80899999999997</v>
      </c>
      <c r="P779" s="2" t="str">
        <f t="shared" si="10"/>
        <v>BP_TXDATA[508]</v>
      </c>
      <c r="U779">
        <v>653.44500000000005</v>
      </c>
      <c r="V779">
        <v>434.40899999999999</v>
      </c>
      <c r="W779" t="s">
        <v>885</v>
      </c>
      <c r="AE779" s="2"/>
      <c r="AF779" s="2"/>
    </row>
    <row r="780" spans="4:32" x14ac:dyDescent="0.25">
      <c r="D780">
        <f>_xlfn.CEILING.MATH(Q8+Parameters!$K$8/2,0.001)</f>
        <v>653.44500000000005</v>
      </c>
      <c r="E780">
        <f>_xlfn.CEILING.MATH(B75+Parameters!$K$9/2,0.001)</f>
        <v>758.13099999999997</v>
      </c>
      <c r="F780" t="s">
        <v>470</v>
      </c>
      <c r="I780" s="2">
        <v>653.44500000000005</v>
      </c>
      <c r="J780" s="2">
        <v>388.16300000000001</v>
      </c>
      <c r="K780" s="2" t="s">
        <v>72</v>
      </c>
      <c r="N780" s="2">
        <f>I780-SUM(Parameters!$K$23:$K$25)</f>
        <v>631.84500000000003</v>
      </c>
      <c r="O780" s="2">
        <f>J780-SUM(Parameters!$K$23:$K$25)</f>
        <v>366.56299999999999</v>
      </c>
      <c r="P780" s="2" t="str">
        <f t="shared" si="10"/>
        <v>VSS</v>
      </c>
      <c r="U780">
        <v>653.44500000000005</v>
      </c>
      <c r="V780">
        <v>388.16300000000001</v>
      </c>
      <c r="W780" t="s">
        <v>72</v>
      </c>
      <c r="AE780" s="2"/>
      <c r="AF780" s="2"/>
    </row>
    <row r="781" spans="4:32" x14ac:dyDescent="0.25">
      <c r="D781">
        <f>_xlfn.CEILING.MATH(Q8+Parameters!$K$8/2,0.001)</f>
        <v>653.44500000000005</v>
      </c>
      <c r="E781">
        <f>_xlfn.CEILING.MATH(B77+Parameters!$K$9/2,0.001)</f>
        <v>711.88499999999999</v>
      </c>
      <c r="F781" t="s">
        <v>541</v>
      </c>
      <c r="I781" s="2">
        <v>653.44500000000005</v>
      </c>
      <c r="J781" s="2">
        <v>341.91699999999997</v>
      </c>
      <c r="K781" s="2" t="s">
        <v>1021</v>
      </c>
      <c r="N781" s="2">
        <f>I781-SUM(Parameters!$K$23:$K$25)</f>
        <v>631.84500000000003</v>
      </c>
      <c r="O781" s="2">
        <f>J781-SUM(Parameters!$K$23:$K$25)</f>
        <v>320.31699999999995</v>
      </c>
      <c r="P781" s="2" t="str">
        <f t="shared" si="10"/>
        <v>BP_TXDATA[509]</v>
      </c>
      <c r="U781">
        <v>653.44500000000005</v>
      </c>
      <c r="V781">
        <v>341.91699999999997</v>
      </c>
      <c r="W781" t="s">
        <v>1021</v>
      </c>
      <c r="AE781" s="2"/>
      <c r="AF781" s="2"/>
    </row>
    <row r="782" spans="4:32" x14ac:dyDescent="0.25">
      <c r="D782">
        <f>_xlfn.CEILING.MATH(Q8+Parameters!$K$8/2,0.001)</f>
        <v>653.44500000000005</v>
      </c>
      <c r="E782">
        <f>_xlfn.CEILING.MATH(B79+Parameters!$K$9/2,0.001)</f>
        <v>665.63900000000001</v>
      </c>
      <c r="F782" t="s">
        <v>72</v>
      </c>
      <c r="I782" s="2">
        <v>653.44500000000005</v>
      </c>
      <c r="J782" s="2">
        <v>295.67099999999999</v>
      </c>
      <c r="K782" s="2" t="s">
        <v>1054</v>
      </c>
      <c r="N782" s="2">
        <f>I782-SUM(Parameters!$K$23:$K$25)</f>
        <v>631.84500000000003</v>
      </c>
      <c r="O782" s="2">
        <f>J782-SUM(Parameters!$K$23:$K$25)</f>
        <v>274.07099999999997</v>
      </c>
      <c r="P782" s="2" t="str">
        <f t="shared" si="10"/>
        <v>BP_TXDATA[510]</v>
      </c>
      <c r="U782">
        <v>653.44500000000005</v>
      </c>
      <c r="V782">
        <v>295.67099999999999</v>
      </c>
      <c r="W782" t="s">
        <v>1054</v>
      </c>
      <c r="AE782" s="2"/>
      <c r="AF782" s="2"/>
    </row>
    <row r="783" spans="4:32" x14ac:dyDescent="0.25">
      <c r="D783">
        <f>_xlfn.CEILING.MATH(Q8+Parameters!$K$8/2,0.001)</f>
        <v>653.44500000000005</v>
      </c>
      <c r="E783">
        <f>_xlfn.CEILING.MATH(B81+Parameters!$K$9/2,0.001)</f>
        <v>619.39300000000003</v>
      </c>
      <c r="F783" t="s">
        <v>677</v>
      </c>
      <c r="I783" s="2">
        <v>653.44500000000005</v>
      </c>
      <c r="J783" s="2">
        <v>249.42500000000001</v>
      </c>
      <c r="K783" s="2" t="s">
        <v>72</v>
      </c>
      <c r="N783" s="2">
        <f>I783-SUM(Parameters!$K$23:$K$25)</f>
        <v>631.84500000000003</v>
      </c>
      <c r="O783" s="2">
        <f>J783-SUM(Parameters!$K$23:$K$25)</f>
        <v>227.82500000000002</v>
      </c>
      <c r="P783" s="2" t="str">
        <f t="shared" si="10"/>
        <v>VSS</v>
      </c>
      <c r="U783">
        <v>653.44500000000005</v>
      </c>
      <c r="V783">
        <v>249.42500000000001</v>
      </c>
      <c r="W783" t="s">
        <v>72</v>
      </c>
      <c r="AE783" s="2"/>
      <c r="AF783" s="2"/>
    </row>
    <row r="784" spans="4:32" x14ac:dyDescent="0.25">
      <c r="D784">
        <f>_xlfn.CEILING.MATH(Q8+Parameters!$K$8/2,0.001)</f>
        <v>653.44500000000005</v>
      </c>
      <c r="E784">
        <f>_xlfn.CEILING.MATH(B83+Parameters!$K$9/2,0.001)</f>
        <v>573.14700000000005</v>
      </c>
      <c r="F784" t="s">
        <v>73</v>
      </c>
      <c r="I784" s="2">
        <v>653.44500000000005</v>
      </c>
      <c r="J784" s="2">
        <v>203.179</v>
      </c>
      <c r="K784" s="2" t="s">
        <v>1188</v>
      </c>
      <c r="N784" s="2">
        <f>I784-SUM(Parameters!$K$23:$K$25)</f>
        <v>631.84500000000003</v>
      </c>
      <c r="O784" s="2">
        <f>J784-SUM(Parameters!$K$23:$K$25)</f>
        <v>181.57900000000001</v>
      </c>
      <c r="P784" s="2" t="str">
        <f t="shared" si="10"/>
        <v>BP_TXDATA[511]</v>
      </c>
      <c r="U784">
        <v>653.44500000000005</v>
      </c>
      <c r="V784">
        <v>203.179</v>
      </c>
      <c r="W784" t="s">
        <v>1188</v>
      </c>
      <c r="AE784" s="2"/>
      <c r="AF784" s="2"/>
    </row>
    <row r="785" spans="4:32" x14ac:dyDescent="0.25">
      <c r="D785">
        <f>_xlfn.CEILING.MATH(Q8+Parameters!$K$8/2,0.001)</f>
        <v>653.44500000000005</v>
      </c>
      <c r="E785">
        <f>_xlfn.CEILING.MATH(B85+Parameters!$K$9/2,0.001)</f>
        <v>526.90100000000007</v>
      </c>
      <c r="F785" t="s">
        <v>72</v>
      </c>
      <c r="I785" s="2">
        <v>653.44500000000005</v>
      </c>
      <c r="J785" s="2">
        <v>156.93299999999999</v>
      </c>
      <c r="K785" s="2" t="s">
        <v>1247</v>
      </c>
      <c r="N785" s="2">
        <f>I785-SUM(Parameters!$K$23:$K$25)</f>
        <v>631.84500000000003</v>
      </c>
      <c r="O785" s="2">
        <f>J785-SUM(Parameters!$K$23:$K$25)</f>
        <v>135.333</v>
      </c>
      <c r="P785" s="2" t="str">
        <f t="shared" si="10"/>
        <v>BP_TXRD[31]</v>
      </c>
      <c r="U785">
        <v>653.44500000000005</v>
      </c>
      <c r="V785">
        <v>156.93299999999999</v>
      </c>
      <c r="W785" t="s">
        <v>1247</v>
      </c>
      <c r="AE785" s="2"/>
      <c r="AF785" s="2"/>
    </row>
    <row r="786" spans="4:32" x14ac:dyDescent="0.25">
      <c r="D786">
        <f>_xlfn.CEILING.MATH(Q8+Parameters!$K$8/2,0.001)</f>
        <v>653.44500000000005</v>
      </c>
      <c r="E786">
        <f>_xlfn.CEILING.MATH(B87+Parameters!$K$9/2,0.001)</f>
        <v>480.65500000000003</v>
      </c>
      <c r="F786" t="s">
        <v>822</v>
      </c>
      <c r="I786" s="2">
        <v>653.44500000000005</v>
      </c>
      <c r="J786" s="2">
        <v>110.687</v>
      </c>
      <c r="K786" s="2" t="s">
        <v>73</v>
      </c>
      <c r="N786" s="2">
        <f>I786-SUM(Parameters!$K$23:$K$25)</f>
        <v>631.84500000000003</v>
      </c>
      <c r="O786" s="2">
        <f>J786-SUM(Parameters!$K$23:$K$25)</f>
        <v>89.086999999999989</v>
      </c>
      <c r="P786" s="2" t="str">
        <f t="shared" si="10"/>
        <v>VCCIO</v>
      </c>
      <c r="U786">
        <v>653.44500000000005</v>
      </c>
      <c r="V786">
        <v>110.687</v>
      </c>
      <c r="W786" t="s">
        <v>73</v>
      </c>
      <c r="AE786" s="2"/>
      <c r="AF786" s="2"/>
    </row>
    <row r="787" spans="4:32" x14ac:dyDescent="0.25">
      <c r="D787">
        <f>_xlfn.CEILING.MATH(Q8+Parameters!$K$8/2,0.001)</f>
        <v>653.44500000000005</v>
      </c>
      <c r="E787">
        <f>_xlfn.CEILING.MATH(B89+Parameters!$K$9/2,0.001)</f>
        <v>434.40899999999999</v>
      </c>
      <c r="F787" t="s">
        <v>885</v>
      </c>
      <c r="I787" s="2">
        <v>693.11900000000003</v>
      </c>
      <c r="J787" s="2">
        <v>2214.88</v>
      </c>
      <c r="K787" s="2" t="s">
        <v>1327</v>
      </c>
      <c r="N787" s="2">
        <f>I787-SUM(Parameters!$K$23:$K$25)</f>
        <v>671.51900000000001</v>
      </c>
      <c r="O787" s="2">
        <f>J787-SUM(Parameters!$K$23:$K$25)</f>
        <v>2193.2800000000002</v>
      </c>
      <c r="P787" s="2" t="str">
        <f t="shared" si="10"/>
        <v>VDD</v>
      </c>
      <c r="U787">
        <v>693.11900000000003</v>
      </c>
      <c r="V787">
        <v>2214.88</v>
      </c>
      <c r="W787" t="s">
        <v>1327</v>
      </c>
      <c r="AE787" s="2"/>
      <c r="AF787" s="2"/>
    </row>
    <row r="788" spans="4:32" x14ac:dyDescent="0.25">
      <c r="D788">
        <f>_xlfn.CEILING.MATH(Q8+Parameters!$K$8/2,0.001)</f>
        <v>653.44500000000005</v>
      </c>
      <c r="E788">
        <f>_xlfn.CEILING.MATH(B91+Parameters!$K$9/2,0.001)</f>
        <v>388.16300000000001</v>
      </c>
      <c r="F788" t="s">
        <v>72</v>
      </c>
      <c r="I788" s="2">
        <v>693.11900000000003</v>
      </c>
      <c r="J788" s="2">
        <v>2168.634</v>
      </c>
      <c r="K788" s="2" t="s">
        <v>1327</v>
      </c>
      <c r="N788" s="2">
        <f>I788-SUM(Parameters!$K$23:$K$25)</f>
        <v>671.51900000000001</v>
      </c>
      <c r="O788" s="2">
        <f>J788-SUM(Parameters!$K$23:$K$25)</f>
        <v>2147.0340000000001</v>
      </c>
      <c r="P788" s="2" t="str">
        <f t="shared" si="10"/>
        <v>VDD</v>
      </c>
      <c r="U788">
        <v>693.11900000000003</v>
      </c>
      <c r="V788">
        <v>2168.634</v>
      </c>
      <c r="W788" t="s">
        <v>1327</v>
      </c>
      <c r="AE788" s="2"/>
      <c r="AF788" s="2"/>
    </row>
    <row r="789" spans="4:32" x14ac:dyDescent="0.25">
      <c r="D789">
        <f>_xlfn.CEILING.MATH(Q8+Parameters!$K$8/2,0.001)</f>
        <v>653.44500000000005</v>
      </c>
      <c r="E789">
        <f>_xlfn.CEILING.MATH(B93+Parameters!$K$9/2,0.001)</f>
        <v>341.91700000000003</v>
      </c>
      <c r="F789" t="s">
        <v>1021</v>
      </c>
      <c r="I789" s="2">
        <v>693.11900000000003</v>
      </c>
      <c r="J789" s="2">
        <v>2122.3879999999999</v>
      </c>
      <c r="K789" s="2" t="s">
        <v>1327</v>
      </c>
      <c r="N789" s="2">
        <f>I789-SUM(Parameters!$K$23:$K$25)</f>
        <v>671.51900000000001</v>
      </c>
      <c r="O789" s="2">
        <f>J789-SUM(Parameters!$K$23:$K$25)</f>
        <v>2100.788</v>
      </c>
      <c r="P789" s="2" t="str">
        <f t="shared" si="10"/>
        <v>VDD</v>
      </c>
      <c r="U789">
        <v>693.11900000000003</v>
      </c>
      <c r="V789">
        <v>2122.3879999999999</v>
      </c>
      <c r="W789" t="s">
        <v>1327</v>
      </c>
      <c r="AE789" s="2"/>
      <c r="AF789" s="2"/>
    </row>
    <row r="790" spans="4:32" x14ac:dyDescent="0.25">
      <c r="D790">
        <f>_xlfn.CEILING.MATH(Q8+Parameters!$K$8/2,0.001)</f>
        <v>653.44500000000005</v>
      </c>
      <c r="E790">
        <f>_xlfn.CEILING.MATH(B95+Parameters!$K$9/2,0.001)</f>
        <v>295.67099999999999</v>
      </c>
      <c r="F790" t="s">
        <v>1054</v>
      </c>
      <c r="I790" s="2">
        <v>693.11900000000003</v>
      </c>
      <c r="J790" s="2">
        <v>2076.1419999999998</v>
      </c>
      <c r="K790" s="2" t="s">
        <v>1327</v>
      </c>
      <c r="N790" s="2">
        <f>I790-SUM(Parameters!$K$23:$K$25)</f>
        <v>671.51900000000001</v>
      </c>
      <c r="O790" s="2">
        <f>J790-SUM(Parameters!$K$23:$K$25)</f>
        <v>2054.5419999999999</v>
      </c>
      <c r="P790" s="2" t="str">
        <f t="shared" si="10"/>
        <v>VDD</v>
      </c>
      <c r="U790">
        <v>693.11900000000003</v>
      </c>
      <c r="V790">
        <v>2076.1419999999998</v>
      </c>
      <c r="W790" t="s">
        <v>1327</v>
      </c>
      <c r="AE790" s="2"/>
      <c r="AF790" s="2"/>
    </row>
    <row r="791" spans="4:32" x14ac:dyDescent="0.25">
      <c r="D791">
        <f>_xlfn.CEILING.MATH(Q8+Parameters!$K$8/2,0.001)</f>
        <v>653.44500000000005</v>
      </c>
      <c r="E791">
        <f>_xlfn.CEILING.MATH(B97+Parameters!$K$9/2,0.001)</f>
        <v>249.42500000000001</v>
      </c>
      <c r="F791" t="s">
        <v>72</v>
      </c>
      <c r="I791" s="2">
        <v>693.11900000000003</v>
      </c>
      <c r="J791" s="2">
        <v>2029.896</v>
      </c>
      <c r="K791" s="2" t="s">
        <v>72</v>
      </c>
      <c r="N791" s="2">
        <f>I791-SUM(Parameters!$K$23:$K$25)</f>
        <v>671.51900000000001</v>
      </c>
      <c r="O791" s="2">
        <f>J791-SUM(Parameters!$K$23:$K$25)</f>
        <v>2008.296</v>
      </c>
      <c r="P791" s="2" t="str">
        <f t="shared" si="10"/>
        <v>VSS</v>
      </c>
      <c r="U791">
        <v>693.11900000000003</v>
      </c>
      <c r="V791">
        <v>2029.896</v>
      </c>
      <c r="W791" t="s">
        <v>72</v>
      </c>
      <c r="AE791" s="2"/>
      <c r="AF791" s="2"/>
    </row>
    <row r="792" spans="4:32" x14ac:dyDescent="0.25">
      <c r="D792">
        <f>_xlfn.CEILING.MATH(Q8+Parameters!$K$8/2,0.001)</f>
        <v>653.44500000000005</v>
      </c>
      <c r="E792">
        <f>_xlfn.CEILING.MATH(B99+Parameters!$K$9/2,0.001)</f>
        <v>203.179</v>
      </c>
      <c r="F792" t="s">
        <v>1188</v>
      </c>
      <c r="I792" s="2">
        <v>693.11900000000003</v>
      </c>
      <c r="J792" s="2">
        <v>1983.65</v>
      </c>
      <c r="K792" s="2" t="s">
        <v>1341</v>
      </c>
      <c r="N792" s="2">
        <f>I792-SUM(Parameters!$K$23:$K$25)</f>
        <v>671.51900000000001</v>
      </c>
      <c r="O792" s="2">
        <f>J792-SUM(Parameters!$K$23:$K$25)</f>
        <v>1962.0500000000002</v>
      </c>
      <c r="P792" s="2" t="str">
        <f t="shared" si="10"/>
        <v>RDI_LP_CFG[2]</v>
      </c>
      <c r="U792">
        <v>693.11900000000003</v>
      </c>
      <c r="V792">
        <v>1983.65</v>
      </c>
      <c r="W792" t="s">
        <v>1341</v>
      </c>
      <c r="AE792" s="2"/>
      <c r="AF792" s="2"/>
    </row>
    <row r="793" spans="4:32" x14ac:dyDescent="0.25">
      <c r="D793">
        <f>_xlfn.CEILING.MATH(Q8+Parameters!$K$8/2,0.001)</f>
        <v>653.44500000000005</v>
      </c>
      <c r="E793">
        <f>_xlfn.CEILING.MATH(B101+Parameters!$K$9/2,0.001)</f>
        <v>156.93299999999999</v>
      </c>
      <c r="F793" t="s">
        <v>1247</v>
      </c>
      <c r="I793" s="2">
        <v>693.11900000000003</v>
      </c>
      <c r="J793" s="2">
        <v>1937.404</v>
      </c>
      <c r="K793" s="2" t="s">
        <v>1361</v>
      </c>
      <c r="N793" s="2">
        <f>I793-SUM(Parameters!$K$23:$K$25)</f>
        <v>671.51900000000001</v>
      </c>
      <c r="O793" s="2">
        <f>J793-SUM(Parameters!$K$23:$K$25)</f>
        <v>1915.8040000000001</v>
      </c>
      <c r="P793" s="2" t="str">
        <f t="shared" si="10"/>
        <v>RDI_LP_CFG[3]</v>
      </c>
      <c r="U793">
        <v>693.11900000000003</v>
      </c>
      <c r="V793">
        <v>1937.404</v>
      </c>
      <c r="W793" t="s">
        <v>1361</v>
      </c>
      <c r="AE793" s="2"/>
      <c r="AF793" s="2"/>
    </row>
    <row r="794" spans="4:32" x14ac:dyDescent="0.25">
      <c r="D794">
        <f>_xlfn.CEILING.MATH(Q8+Parameters!$K$8/2,0.001)</f>
        <v>653.44500000000005</v>
      </c>
      <c r="E794">
        <f>_xlfn.CEILING.MATH(B103+Parameters!$K$9/2,0.001)</f>
        <v>110.687</v>
      </c>
      <c r="F794" t="s">
        <v>73</v>
      </c>
      <c r="I794" s="2">
        <v>693.11900000000003</v>
      </c>
      <c r="J794" s="2">
        <v>1891.1579999999999</v>
      </c>
      <c r="K794" s="2" t="s">
        <v>1383</v>
      </c>
      <c r="N794" s="2">
        <f>I794-SUM(Parameters!$K$23:$K$25)</f>
        <v>671.51900000000001</v>
      </c>
      <c r="O794" s="2">
        <f>J794-SUM(Parameters!$K$23:$K$25)</f>
        <v>1869.558</v>
      </c>
      <c r="P794" s="2" t="str">
        <f t="shared" si="10"/>
        <v>RDI_LP_CFG[18]</v>
      </c>
      <c r="U794">
        <v>693.11900000000003</v>
      </c>
      <c r="V794">
        <v>1891.1579999999999</v>
      </c>
      <c r="W794" t="s">
        <v>1383</v>
      </c>
      <c r="AE794" s="2"/>
      <c r="AF794" s="2"/>
    </row>
    <row r="795" spans="4:32" x14ac:dyDescent="0.25">
      <c r="D795">
        <f>_xlfn.CEILING.MATH(R8+Parameters!$K$8/2,0.001)</f>
        <v>693.11900000000003</v>
      </c>
      <c r="E795">
        <f>_xlfn.CEILING.MATH(B12+Parameters!$K$9/2,0.001)</f>
        <v>2214.88</v>
      </c>
      <c r="F795" t="s">
        <v>1327</v>
      </c>
      <c r="I795" s="2">
        <v>693.11900000000003</v>
      </c>
      <c r="J795" s="2">
        <v>1844.912</v>
      </c>
      <c r="K795" s="2" t="s">
        <v>1403</v>
      </c>
      <c r="N795" s="2">
        <f>I795-SUM(Parameters!$K$23:$K$25)</f>
        <v>671.51900000000001</v>
      </c>
      <c r="O795" s="2">
        <f>J795-SUM(Parameters!$K$23:$K$25)</f>
        <v>1823.3120000000001</v>
      </c>
      <c r="P795" s="2" t="str">
        <f t="shared" si="10"/>
        <v>RDI_PL_CFG[18]</v>
      </c>
      <c r="U795">
        <v>693.11900000000003</v>
      </c>
      <c r="V795">
        <v>1844.912</v>
      </c>
      <c r="W795" t="s">
        <v>1403</v>
      </c>
      <c r="AE795" s="2"/>
      <c r="AF795" s="2"/>
    </row>
    <row r="796" spans="4:32" x14ac:dyDescent="0.25">
      <c r="D796">
        <f>_xlfn.CEILING.MATH(R8+Parameters!$K$8/2,0.001)</f>
        <v>693.11900000000003</v>
      </c>
      <c r="E796">
        <f>_xlfn.CEILING.MATH(B14+Parameters!$K$9/2,0.001)</f>
        <v>2168.634</v>
      </c>
      <c r="F796" t="s">
        <v>1327</v>
      </c>
      <c r="I796" s="2">
        <v>693.11900000000003</v>
      </c>
      <c r="J796" s="2">
        <v>1798.6659999999999</v>
      </c>
      <c r="K796" s="2" t="s">
        <v>72</v>
      </c>
      <c r="N796" s="2">
        <f>I796-SUM(Parameters!$K$23:$K$25)</f>
        <v>671.51900000000001</v>
      </c>
      <c r="O796" s="2">
        <f>J796-SUM(Parameters!$K$23:$K$25)</f>
        <v>1777.066</v>
      </c>
      <c r="P796" s="2" t="str">
        <f t="shared" si="10"/>
        <v>VSS</v>
      </c>
      <c r="U796">
        <v>693.11900000000003</v>
      </c>
      <c r="V796">
        <v>1798.6659999999999</v>
      </c>
      <c r="W796" t="s">
        <v>72</v>
      </c>
      <c r="AE796" s="2"/>
      <c r="AF796" s="2"/>
    </row>
    <row r="797" spans="4:32" x14ac:dyDescent="0.25">
      <c r="D797">
        <f>_xlfn.CEILING.MATH(R8+Parameters!$K$8/2,0.001)</f>
        <v>693.11900000000003</v>
      </c>
      <c r="E797">
        <f>_xlfn.CEILING.MATH(B16+Parameters!$K$9/2,0.001)</f>
        <v>2122.3879999999999</v>
      </c>
      <c r="F797" t="s">
        <v>1327</v>
      </c>
      <c r="I797" s="2">
        <v>693.11900000000003</v>
      </c>
      <c r="J797" s="2">
        <v>1752.42</v>
      </c>
      <c r="K797" s="2" t="s">
        <v>72</v>
      </c>
      <c r="N797" s="2">
        <f>I797-SUM(Parameters!$K$23:$K$25)</f>
        <v>671.51900000000001</v>
      </c>
      <c r="O797" s="2">
        <f>J797-SUM(Parameters!$K$23:$K$25)</f>
        <v>1730.8200000000002</v>
      </c>
      <c r="P797" s="2" t="str">
        <f t="shared" si="10"/>
        <v>VSS</v>
      </c>
      <c r="U797">
        <v>693.11900000000003</v>
      </c>
      <c r="V797">
        <v>1752.42</v>
      </c>
      <c r="W797" t="s">
        <v>72</v>
      </c>
      <c r="AE797" s="2"/>
      <c r="AF797" s="2"/>
    </row>
    <row r="798" spans="4:32" x14ac:dyDescent="0.25">
      <c r="D798">
        <f>_xlfn.CEILING.MATH(R8+Parameters!$K$8/2,0.001)</f>
        <v>693.11900000000003</v>
      </c>
      <c r="E798">
        <f>_xlfn.CEILING.MATH(B18+Parameters!$K$9/2,0.001)</f>
        <v>2076.1419999999998</v>
      </c>
      <c r="F798" t="s">
        <v>1327</v>
      </c>
      <c r="I798" s="2">
        <v>693.11900000000003</v>
      </c>
      <c r="J798" s="2">
        <v>1706.174</v>
      </c>
      <c r="K798" s="2" t="s">
        <v>72</v>
      </c>
      <c r="N798" s="2">
        <f>I798-SUM(Parameters!$K$23:$K$25)</f>
        <v>671.51900000000001</v>
      </c>
      <c r="O798" s="2">
        <f>J798-SUM(Parameters!$K$23:$K$25)</f>
        <v>1684.5740000000001</v>
      </c>
      <c r="P798" s="2" t="str">
        <f t="shared" si="10"/>
        <v>VSS</v>
      </c>
      <c r="U798">
        <v>693.11900000000003</v>
      </c>
      <c r="V798">
        <v>1706.174</v>
      </c>
      <c r="W798" t="s">
        <v>72</v>
      </c>
      <c r="AE798" s="2"/>
      <c r="AF798" s="2"/>
    </row>
    <row r="799" spans="4:32" x14ac:dyDescent="0.25">
      <c r="D799">
        <f>_xlfn.CEILING.MATH(R8+Parameters!$K$8/2,0.001)</f>
        <v>693.11900000000003</v>
      </c>
      <c r="E799">
        <f>_xlfn.CEILING.MATH(B20+Parameters!$K$9/2,0.001)</f>
        <v>2029.896</v>
      </c>
      <c r="F799" t="s">
        <v>72</v>
      </c>
      <c r="I799" s="2">
        <v>693.11900000000003</v>
      </c>
      <c r="J799" s="2">
        <v>1659.9280000000001</v>
      </c>
      <c r="K799" s="2" t="s">
        <v>72</v>
      </c>
      <c r="N799" s="2">
        <f>I799-SUM(Parameters!$K$23:$K$25)</f>
        <v>671.51900000000001</v>
      </c>
      <c r="O799" s="2">
        <f>J799-SUM(Parameters!$K$23:$K$25)</f>
        <v>1638.3280000000002</v>
      </c>
      <c r="P799" s="2" t="str">
        <f t="shared" si="10"/>
        <v>VSS</v>
      </c>
      <c r="U799">
        <v>693.11900000000003</v>
      </c>
      <c r="V799">
        <v>1659.9280000000001</v>
      </c>
      <c r="W799" t="s">
        <v>72</v>
      </c>
      <c r="AE799" s="2"/>
      <c r="AF799" s="2"/>
    </row>
    <row r="800" spans="4:32" x14ac:dyDescent="0.25">
      <c r="D800">
        <f>_xlfn.CEILING.MATH(R8+Parameters!$K$8/2,0.001)</f>
        <v>693.11900000000003</v>
      </c>
      <c r="E800">
        <f>_xlfn.CEILING.MATH(B22+Parameters!$K$9/2,0.001)</f>
        <v>1983.65</v>
      </c>
      <c r="F800" t="s">
        <v>1341</v>
      </c>
      <c r="I800" s="2">
        <v>693.11900000000003</v>
      </c>
      <c r="J800" s="2">
        <v>1613.682</v>
      </c>
      <c r="K800" s="2" t="s">
        <v>72</v>
      </c>
      <c r="N800" s="2">
        <f>I800-SUM(Parameters!$K$23:$K$25)</f>
        <v>671.51900000000001</v>
      </c>
      <c r="O800" s="2">
        <f>J800-SUM(Parameters!$K$23:$K$25)</f>
        <v>1592.0820000000001</v>
      </c>
      <c r="P800" s="2" t="str">
        <f t="shared" si="10"/>
        <v>VSS</v>
      </c>
      <c r="U800">
        <v>693.11900000000003</v>
      </c>
      <c r="V800">
        <v>1613.682</v>
      </c>
      <c r="W800" t="s">
        <v>72</v>
      </c>
      <c r="AE800" s="2"/>
      <c r="AF800" s="2"/>
    </row>
    <row r="801" spans="4:32" x14ac:dyDescent="0.25">
      <c r="D801">
        <f>_xlfn.CEILING.MATH(R8+Parameters!$K$8/2,0.001)</f>
        <v>693.11900000000003</v>
      </c>
      <c r="E801">
        <f>_xlfn.CEILING.MATH(B24+Parameters!$K$9/2,0.001)</f>
        <v>1937.404</v>
      </c>
      <c r="F801" t="s">
        <v>1361</v>
      </c>
      <c r="I801" s="2">
        <v>693.11900000000003</v>
      </c>
      <c r="J801" s="2">
        <v>1567.4359999999999</v>
      </c>
      <c r="K801" s="2" t="s">
        <v>72</v>
      </c>
      <c r="N801" s="2">
        <f>I801-SUM(Parameters!$K$23:$K$25)</f>
        <v>671.51900000000001</v>
      </c>
      <c r="O801" s="2">
        <f>J801-SUM(Parameters!$K$23:$K$25)</f>
        <v>1545.836</v>
      </c>
      <c r="P801" s="2" t="str">
        <f t="shared" si="10"/>
        <v>VSS</v>
      </c>
      <c r="U801">
        <v>693.11900000000003</v>
      </c>
      <c r="V801">
        <v>1567.4359999999999</v>
      </c>
      <c r="W801" t="s">
        <v>72</v>
      </c>
      <c r="AE801" s="2"/>
      <c r="AF801" s="2"/>
    </row>
    <row r="802" spans="4:32" x14ac:dyDescent="0.25">
      <c r="D802">
        <f>_xlfn.CEILING.MATH(R8+Parameters!$K$8/2,0.001)</f>
        <v>693.11900000000003</v>
      </c>
      <c r="E802">
        <f>_xlfn.CEILING.MATH(B26+Parameters!$K$9/2,0.001)</f>
        <v>1891.1580000000001</v>
      </c>
      <c r="F802" t="s">
        <v>1383</v>
      </c>
      <c r="I802" s="2">
        <v>693.11900000000003</v>
      </c>
      <c r="J802" s="2">
        <v>1521.19</v>
      </c>
      <c r="K802" s="2" t="s">
        <v>72</v>
      </c>
      <c r="N802" s="2">
        <f>I802-SUM(Parameters!$K$23:$K$25)</f>
        <v>671.51900000000001</v>
      </c>
      <c r="O802" s="2">
        <f>J802-SUM(Parameters!$K$23:$K$25)</f>
        <v>1499.5900000000001</v>
      </c>
      <c r="P802" s="2" t="str">
        <f t="shared" si="10"/>
        <v>VSS</v>
      </c>
      <c r="U802">
        <v>693.11900000000003</v>
      </c>
      <c r="V802">
        <v>1521.19</v>
      </c>
      <c r="W802" t="s">
        <v>72</v>
      </c>
      <c r="AE802" s="2"/>
      <c r="AF802" s="2"/>
    </row>
    <row r="803" spans="4:32" x14ac:dyDescent="0.25">
      <c r="D803">
        <f>_xlfn.CEILING.MATH(R8+Parameters!$K$8/2,0.001)</f>
        <v>693.11900000000003</v>
      </c>
      <c r="E803">
        <f>_xlfn.CEILING.MATH(B28+Parameters!$K$9/2,0.001)</f>
        <v>1844.912</v>
      </c>
      <c r="F803" t="s">
        <v>1403</v>
      </c>
      <c r="I803" s="2">
        <v>693.11900000000003</v>
      </c>
      <c r="J803" s="2">
        <v>1474.944</v>
      </c>
      <c r="K803" s="2" t="s">
        <v>72</v>
      </c>
      <c r="N803" s="2">
        <f>I803-SUM(Parameters!$K$23:$K$25)</f>
        <v>671.51900000000001</v>
      </c>
      <c r="O803" s="2">
        <f>J803-SUM(Parameters!$K$23:$K$25)</f>
        <v>1453.3440000000001</v>
      </c>
      <c r="P803" s="2" t="str">
        <f t="shared" si="10"/>
        <v>VSS</v>
      </c>
      <c r="U803">
        <v>693.11900000000003</v>
      </c>
      <c r="V803">
        <v>1474.944</v>
      </c>
      <c r="W803" t="s">
        <v>72</v>
      </c>
      <c r="AE803" s="2"/>
      <c r="AF803" s="2"/>
    </row>
    <row r="804" spans="4:32" x14ac:dyDescent="0.25">
      <c r="D804">
        <f>_xlfn.CEILING.MATH(R8+Parameters!$K$8/2,0.001)</f>
        <v>693.11900000000003</v>
      </c>
      <c r="E804">
        <f>_xlfn.CEILING.MATH(B30+Parameters!$K$9/2,0.001)</f>
        <v>1798.6659999999999</v>
      </c>
      <c r="F804" t="s">
        <v>72</v>
      </c>
      <c r="I804" s="2">
        <v>693.11900000000003</v>
      </c>
      <c r="J804" s="2">
        <v>1428.6980000000001</v>
      </c>
      <c r="K804" s="2" t="s">
        <v>72</v>
      </c>
      <c r="N804" s="2">
        <f>I804-SUM(Parameters!$K$23:$K$25)</f>
        <v>671.51900000000001</v>
      </c>
      <c r="O804" s="2">
        <f>J804-SUM(Parameters!$K$23:$K$25)</f>
        <v>1407.0980000000002</v>
      </c>
      <c r="P804" s="2" t="str">
        <f t="shared" si="10"/>
        <v>VSS</v>
      </c>
      <c r="U804">
        <v>693.11900000000003</v>
      </c>
      <c r="V804">
        <v>1428.6980000000001</v>
      </c>
      <c r="W804" t="s">
        <v>72</v>
      </c>
      <c r="AE804" s="2"/>
      <c r="AF804" s="2"/>
    </row>
    <row r="805" spans="4:32" x14ac:dyDescent="0.25">
      <c r="D805">
        <f>_xlfn.CEILING.MATH(R8+Parameters!$K$8/2,0.001)</f>
        <v>693.11900000000003</v>
      </c>
      <c r="E805">
        <f>_xlfn.CEILING.MATH(B32+Parameters!$K$9/2,0.001)</f>
        <v>1752.42</v>
      </c>
      <c r="F805" t="s">
        <v>72</v>
      </c>
      <c r="I805" s="2">
        <v>693.11900000000003</v>
      </c>
      <c r="J805" s="2">
        <v>1382.452</v>
      </c>
      <c r="K805" s="2" t="s">
        <v>72</v>
      </c>
      <c r="N805" s="2">
        <f>I805-SUM(Parameters!$K$23:$K$25)</f>
        <v>671.51900000000001</v>
      </c>
      <c r="O805" s="2">
        <f>J805-SUM(Parameters!$K$23:$K$25)</f>
        <v>1360.8520000000001</v>
      </c>
      <c r="P805" s="2" t="str">
        <f t="shared" si="10"/>
        <v>VSS</v>
      </c>
      <c r="U805">
        <v>693.11900000000003</v>
      </c>
      <c r="V805">
        <v>1382.452</v>
      </c>
      <c r="W805" t="s">
        <v>72</v>
      </c>
      <c r="AE805" s="2"/>
      <c r="AF805" s="2"/>
    </row>
    <row r="806" spans="4:32" x14ac:dyDescent="0.25">
      <c r="D806">
        <f>_xlfn.CEILING.MATH(R8+Parameters!$K$8/2,0.001)</f>
        <v>693.11900000000003</v>
      </c>
      <c r="E806">
        <f>_xlfn.CEILING.MATH(B34+Parameters!$K$9/2,0.001)</f>
        <v>1706.174</v>
      </c>
      <c r="F806" t="s">
        <v>72</v>
      </c>
      <c r="I806" s="2">
        <v>693.11900000000003</v>
      </c>
      <c r="J806" s="2">
        <v>1336.2059999999999</v>
      </c>
      <c r="K806" s="2" t="s">
        <v>72</v>
      </c>
      <c r="N806" s="2">
        <f>I806-SUM(Parameters!$K$23:$K$25)</f>
        <v>671.51900000000001</v>
      </c>
      <c r="O806" s="2">
        <f>J806-SUM(Parameters!$K$23:$K$25)</f>
        <v>1314.606</v>
      </c>
      <c r="P806" s="2" t="str">
        <f t="shared" si="10"/>
        <v>VSS</v>
      </c>
      <c r="U806">
        <v>693.11900000000003</v>
      </c>
      <c r="V806">
        <v>1336.2059999999999</v>
      </c>
      <c r="W806" t="s">
        <v>72</v>
      </c>
      <c r="AE806" s="2"/>
      <c r="AF806" s="2"/>
    </row>
    <row r="807" spans="4:32" x14ac:dyDescent="0.25">
      <c r="D807">
        <f>_xlfn.CEILING.MATH(R8+Parameters!$K$8/2,0.001)</f>
        <v>693.11900000000003</v>
      </c>
      <c r="E807">
        <f>_xlfn.CEILING.MATH(B36+Parameters!$K$9/2,0.001)</f>
        <v>1659.9280000000001</v>
      </c>
      <c r="F807" t="s">
        <v>72</v>
      </c>
      <c r="I807" s="2">
        <v>693.11900000000003</v>
      </c>
      <c r="J807" s="2">
        <v>1289.96</v>
      </c>
      <c r="K807" s="2" t="s">
        <v>72</v>
      </c>
      <c r="N807" s="2">
        <f>I807-SUM(Parameters!$K$23:$K$25)</f>
        <v>671.51900000000001</v>
      </c>
      <c r="O807" s="2">
        <f>J807-SUM(Parameters!$K$23:$K$25)</f>
        <v>1268.3600000000001</v>
      </c>
      <c r="P807" s="2" t="str">
        <f t="shared" si="10"/>
        <v>VSS</v>
      </c>
      <c r="U807">
        <v>693.11900000000003</v>
      </c>
      <c r="V807">
        <v>1289.96</v>
      </c>
      <c r="W807" t="s">
        <v>72</v>
      </c>
      <c r="AE807" s="2"/>
      <c r="AF807" s="2"/>
    </row>
    <row r="808" spans="4:32" x14ac:dyDescent="0.25">
      <c r="D808">
        <f>_xlfn.CEILING.MATH(R8+Parameters!$K$8/2,0.001)</f>
        <v>693.11900000000003</v>
      </c>
      <c r="E808">
        <f>_xlfn.CEILING.MATH(B38+Parameters!$K$9/2,0.001)</f>
        <v>1613.682</v>
      </c>
      <c r="F808" t="s">
        <v>72</v>
      </c>
      <c r="I808" s="2">
        <v>693.11900000000003</v>
      </c>
      <c r="J808" s="2">
        <v>1243.7139999999999</v>
      </c>
      <c r="K808" s="2" t="s">
        <v>72</v>
      </c>
      <c r="N808" s="2">
        <f>I808-SUM(Parameters!$K$23:$K$25)</f>
        <v>671.51900000000001</v>
      </c>
      <c r="O808" s="2">
        <f>J808-SUM(Parameters!$K$23:$K$25)</f>
        <v>1222.114</v>
      </c>
      <c r="P808" s="2" t="str">
        <f t="shared" si="10"/>
        <v>VSS</v>
      </c>
      <c r="U808">
        <v>693.11900000000003</v>
      </c>
      <c r="V808">
        <v>1243.7139999999999</v>
      </c>
      <c r="W808" t="s">
        <v>72</v>
      </c>
      <c r="AE808" s="2"/>
      <c r="AF808" s="2"/>
    </row>
    <row r="809" spans="4:32" x14ac:dyDescent="0.25">
      <c r="D809">
        <f>_xlfn.CEILING.MATH(R8+Parameters!$K$8/2,0.001)</f>
        <v>693.11900000000003</v>
      </c>
      <c r="E809">
        <f>_xlfn.CEILING.MATH(B40+Parameters!$K$9/2,0.001)</f>
        <v>1567.4359999999999</v>
      </c>
      <c r="F809" t="s">
        <v>72</v>
      </c>
      <c r="I809" s="2">
        <v>693.11900000000003</v>
      </c>
      <c r="J809" s="2">
        <v>1197.4680000000001</v>
      </c>
      <c r="K809" s="2" t="s">
        <v>72</v>
      </c>
      <c r="N809" s="2">
        <f>I809-SUM(Parameters!$K$23:$K$25)</f>
        <v>671.51900000000001</v>
      </c>
      <c r="O809" s="2">
        <f>J809-SUM(Parameters!$K$23:$K$25)</f>
        <v>1175.8680000000002</v>
      </c>
      <c r="P809" s="2" t="str">
        <f t="shared" si="10"/>
        <v>VSS</v>
      </c>
      <c r="U809">
        <v>693.11900000000003</v>
      </c>
      <c r="V809">
        <v>1197.4680000000001</v>
      </c>
      <c r="W809" t="s">
        <v>72</v>
      </c>
      <c r="AE809" s="2"/>
      <c r="AF809" s="2"/>
    </row>
    <row r="810" spans="4:32" x14ac:dyDescent="0.25">
      <c r="D810">
        <f>_xlfn.CEILING.MATH(R8+Parameters!$K$8/2,0.001)</f>
        <v>693.11900000000003</v>
      </c>
      <c r="E810">
        <f>_xlfn.CEILING.MATH(B42+Parameters!$K$9/2,0.001)</f>
        <v>1521.19</v>
      </c>
      <c r="F810" t="s">
        <v>72</v>
      </c>
      <c r="I810" s="2">
        <v>693.11900000000003</v>
      </c>
      <c r="J810" s="2">
        <v>1151.222</v>
      </c>
      <c r="K810" s="2" t="s">
        <v>72</v>
      </c>
      <c r="N810" s="2">
        <f>I810-SUM(Parameters!$K$23:$K$25)</f>
        <v>671.51900000000001</v>
      </c>
      <c r="O810" s="2">
        <f>J810-SUM(Parameters!$K$23:$K$25)</f>
        <v>1129.6220000000001</v>
      </c>
      <c r="P810" s="2" t="str">
        <f t="shared" si="10"/>
        <v>VSS</v>
      </c>
      <c r="U810">
        <v>693.11900000000003</v>
      </c>
      <c r="V810">
        <v>1151.222</v>
      </c>
      <c r="W810" t="s">
        <v>72</v>
      </c>
      <c r="AE810" s="2"/>
      <c r="AF810" s="2"/>
    </row>
    <row r="811" spans="4:32" x14ac:dyDescent="0.25">
      <c r="D811">
        <f>_xlfn.CEILING.MATH(R8+Parameters!$K$8/2,0.001)</f>
        <v>693.11900000000003</v>
      </c>
      <c r="E811">
        <f>_xlfn.CEILING.MATH(B44+Parameters!$K$9/2,0.001)</f>
        <v>1474.944</v>
      </c>
      <c r="F811" t="s">
        <v>72</v>
      </c>
      <c r="I811" s="2">
        <v>693.11900000000003</v>
      </c>
      <c r="J811" s="2">
        <v>1104.9760000000001</v>
      </c>
      <c r="K811" s="2" t="s">
        <v>72</v>
      </c>
      <c r="N811" s="2">
        <f>I811-SUM(Parameters!$K$23:$K$25)</f>
        <v>671.51900000000001</v>
      </c>
      <c r="O811" s="2">
        <f>J811-SUM(Parameters!$K$23:$K$25)</f>
        <v>1083.3760000000002</v>
      </c>
      <c r="P811" s="2" t="str">
        <f t="shared" si="10"/>
        <v>VSS</v>
      </c>
      <c r="U811">
        <v>693.11900000000003</v>
      </c>
      <c r="V811">
        <v>1104.9760000000001</v>
      </c>
      <c r="W811" t="s">
        <v>72</v>
      </c>
      <c r="AE811" s="2"/>
      <c r="AF811" s="2"/>
    </row>
    <row r="812" spans="4:32" x14ac:dyDescent="0.25">
      <c r="D812">
        <f>_xlfn.CEILING.MATH(R8+Parameters!$K$8/2,0.001)</f>
        <v>693.11900000000003</v>
      </c>
      <c r="E812">
        <f>_xlfn.CEILING.MATH(B46+Parameters!$K$9/2,0.001)</f>
        <v>1428.6980000000001</v>
      </c>
      <c r="F812" t="s">
        <v>72</v>
      </c>
      <c r="I812" s="2">
        <v>693.11900000000003</v>
      </c>
      <c r="J812" s="2">
        <v>1058.73</v>
      </c>
      <c r="K812" s="2" t="s">
        <v>72</v>
      </c>
      <c r="N812" s="2">
        <f>I812-SUM(Parameters!$K$23:$K$25)</f>
        <v>671.51900000000001</v>
      </c>
      <c r="O812" s="2">
        <f>J812-SUM(Parameters!$K$23:$K$25)</f>
        <v>1037.1300000000001</v>
      </c>
      <c r="P812" s="2" t="str">
        <f t="shared" si="10"/>
        <v>VSS</v>
      </c>
      <c r="U812">
        <v>693.11900000000003</v>
      </c>
      <c r="V812">
        <v>1058.73</v>
      </c>
      <c r="W812" t="s">
        <v>72</v>
      </c>
      <c r="AE812" s="2"/>
      <c r="AF812" s="2"/>
    </row>
    <row r="813" spans="4:32" x14ac:dyDescent="0.25">
      <c r="D813">
        <f>_xlfn.CEILING.MATH(R8+Parameters!$K$8/2,0.001)</f>
        <v>693.11900000000003</v>
      </c>
      <c r="E813">
        <f>_xlfn.CEILING.MATH(B48+Parameters!$K$9/2,0.001)</f>
        <v>1382.452</v>
      </c>
      <c r="F813" t="s">
        <v>72</v>
      </c>
      <c r="I813" s="2">
        <v>693.11900000000003</v>
      </c>
      <c r="J813" s="2">
        <v>1012.484</v>
      </c>
      <c r="K813" s="2" t="s">
        <v>110</v>
      </c>
      <c r="N813" s="2">
        <f>I813-SUM(Parameters!$K$23:$K$25)</f>
        <v>671.51900000000001</v>
      </c>
      <c r="O813" s="2">
        <f>J813-SUM(Parameters!$K$23:$K$25)</f>
        <v>990.88400000000001</v>
      </c>
      <c r="P813" s="2" t="str">
        <f t="shared" si="10"/>
        <v>BP_TXDATASBRD[6]</v>
      </c>
      <c r="U813">
        <v>693.11900000000003</v>
      </c>
      <c r="V813">
        <v>1012.484</v>
      </c>
      <c r="W813" t="s">
        <v>110</v>
      </c>
      <c r="AE813" s="2"/>
      <c r="AF813" s="2"/>
    </row>
    <row r="814" spans="4:32" x14ac:dyDescent="0.25">
      <c r="D814">
        <f>_xlfn.CEILING.MATH(R8+Parameters!$K$8/2,0.001)</f>
        <v>693.11900000000003</v>
      </c>
      <c r="E814">
        <f>_xlfn.CEILING.MATH(B50+Parameters!$K$9/2,0.001)</f>
        <v>1336.2060000000001</v>
      </c>
      <c r="F814" t="s">
        <v>72</v>
      </c>
      <c r="I814" s="2">
        <v>693.11900000000003</v>
      </c>
      <c r="J814" s="2">
        <v>966.23800000000006</v>
      </c>
      <c r="K814" s="2" t="s">
        <v>183</v>
      </c>
      <c r="N814" s="2">
        <f>I814-SUM(Parameters!$K$23:$K$25)</f>
        <v>671.51900000000001</v>
      </c>
      <c r="O814" s="2">
        <f>J814-SUM(Parameters!$K$23:$K$25)</f>
        <v>944.63800000000003</v>
      </c>
      <c r="P814" s="2" t="str">
        <f t="shared" si="10"/>
        <v>BP_RXRD[27]</v>
      </c>
      <c r="U814">
        <v>693.11900000000003</v>
      </c>
      <c r="V814">
        <v>966.23800000000006</v>
      </c>
      <c r="W814" t="s">
        <v>183</v>
      </c>
      <c r="AE814" s="2"/>
      <c r="AF814" s="2"/>
    </row>
    <row r="815" spans="4:32" x14ac:dyDescent="0.25">
      <c r="D815">
        <f>_xlfn.CEILING.MATH(R8+Parameters!$K$8/2,0.001)</f>
        <v>693.11900000000003</v>
      </c>
      <c r="E815">
        <f>_xlfn.CEILING.MATH(B52+Parameters!$K$9/2,0.001)</f>
        <v>1289.96</v>
      </c>
      <c r="F815" t="s">
        <v>72</v>
      </c>
      <c r="I815" s="2">
        <v>693.11900000000003</v>
      </c>
      <c r="J815" s="2">
        <v>919.99199999999996</v>
      </c>
      <c r="K815" s="2" t="s">
        <v>253</v>
      </c>
      <c r="N815" s="2">
        <f>I815-SUM(Parameters!$K$23:$K$25)</f>
        <v>671.51900000000001</v>
      </c>
      <c r="O815" s="2">
        <f>J815-SUM(Parameters!$K$23:$K$25)</f>
        <v>898.39199999999994</v>
      </c>
      <c r="P815" s="2" t="str">
        <f t="shared" si="10"/>
        <v>BP_RXDATA[447]</v>
      </c>
      <c r="U815">
        <v>693.11900000000003</v>
      </c>
      <c r="V815">
        <v>919.99200000000008</v>
      </c>
      <c r="W815" t="s">
        <v>253</v>
      </c>
      <c r="AE815" s="2"/>
      <c r="AF815" s="2"/>
    </row>
    <row r="816" spans="4:32" x14ac:dyDescent="0.25">
      <c r="D816">
        <f>_xlfn.CEILING.MATH(R8+Parameters!$K$8/2,0.001)</f>
        <v>693.11900000000003</v>
      </c>
      <c r="E816">
        <f>_xlfn.CEILING.MATH(B54+Parameters!$K$9/2,0.001)</f>
        <v>1243.7139999999999</v>
      </c>
      <c r="F816" t="s">
        <v>72</v>
      </c>
      <c r="I816" s="2">
        <v>693.11900000000003</v>
      </c>
      <c r="J816" s="2">
        <v>873.74599999999998</v>
      </c>
      <c r="K816" s="2" t="s">
        <v>72</v>
      </c>
      <c r="N816" s="2">
        <f>I816-SUM(Parameters!$K$23:$K$25)</f>
        <v>671.51900000000001</v>
      </c>
      <c r="O816" s="2">
        <f>J816-SUM(Parameters!$K$23:$K$25)</f>
        <v>852.14599999999996</v>
      </c>
      <c r="P816" s="2" t="str">
        <f t="shared" si="10"/>
        <v>VSS</v>
      </c>
      <c r="U816">
        <v>693.11900000000003</v>
      </c>
      <c r="V816">
        <v>873.74599999999998</v>
      </c>
      <c r="W816" t="s">
        <v>72</v>
      </c>
      <c r="AE816" s="2"/>
      <c r="AF816" s="2"/>
    </row>
    <row r="817" spans="4:32" x14ac:dyDescent="0.25">
      <c r="D817">
        <f>_xlfn.CEILING.MATH(R8+Parameters!$K$8/2,0.001)</f>
        <v>693.11900000000003</v>
      </c>
      <c r="E817">
        <f>_xlfn.CEILING.MATH(B56+Parameters!$K$9/2,0.001)</f>
        <v>1197.4680000000001</v>
      </c>
      <c r="F817" t="s">
        <v>72</v>
      </c>
      <c r="I817" s="2">
        <v>693.11900000000003</v>
      </c>
      <c r="J817" s="2">
        <v>827.5</v>
      </c>
      <c r="K817" s="2" t="s">
        <v>375</v>
      </c>
      <c r="N817" s="2">
        <f>I817-SUM(Parameters!$K$23:$K$25)</f>
        <v>671.51900000000001</v>
      </c>
      <c r="O817" s="2">
        <f>J817-SUM(Parameters!$K$23:$K$25)</f>
        <v>805.9</v>
      </c>
      <c r="P817" s="2" t="str">
        <f t="shared" ref="P817:P880" si="11">K817</f>
        <v>BP_RXDATA[446]</v>
      </c>
      <c r="U817">
        <v>693.11900000000003</v>
      </c>
      <c r="V817">
        <v>827.5</v>
      </c>
      <c r="W817" t="s">
        <v>375</v>
      </c>
      <c r="AE817" s="2"/>
      <c r="AF817" s="2"/>
    </row>
    <row r="818" spans="4:32" x14ac:dyDescent="0.25">
      <c r="D818">
        <f>_xlfn.CEILING.MATH(R8+Parameters!$K$8/2,0.001)</f>
        <v>693.11900000000003</v>
      </c>
      <c r="E818">
        <f>_xlfn.CEILING.MATH(B58+Parameters!$K$9/2,0.001)</f>
        <v>1151.222</v>
      </c>
      <c r="F818" t="s">
        <v>72</v>
      </c>
      <c r="I818" s="2">
        <v>693.11900000000003</v>
      </c>
      <c r="J818" s="2">
        <v>781.25400000000002</v>
      </c>
      <c r="K818" s="2" t="s">
        <v>438</v>
      </c>
      <c r="N818" s="2">
        <f>I818-SUM(Parameters!$K$23:$K$25)</f>
        <v>671.51900000000001</v>
      </c>
      <c r="O818" s="2">
        <f>J818-SUM(Parameters!$K$23:$K$25)</f>
        <v>759.654</v>
      </c>
      <c r="P818" s="2" t="str">
        <f t="shared" si="11"/>
        <v>BP_RXDATA[445]</v>
      </c>
      <c r="U818">
        <v>693.11900000000003</v>
      </c>
      <c r="V818">
        <v>781.25400000000002</v>
      </c>
      <c r="W818" t="s">
        <v>438</v>
      </c>
      <c r="AE818" s="2"/>
      <c r="AF818" s="2"/>
    </row>
    <row r="819" spans="4:32" x14ac:dyDescent="0.25">
      <c r="D819">
        <f>_xlfn.CEILING.MATH(R8+Parameters!$K$8/2,0.001)</f>
        <v>693.11900000000003</v>
      </c>
      <c r="E819">
        <f>_xlfn.CEILING.MATH(B60+Parameters!$K$9/2,0.001)</f>
        <v>1104.9760000000001</v>
      </c>
      <c r="F819" t="s">
        <v>72</v>
      </c>
      <c r="I819" s="2">
        <v>693.11900000000003</v>
      </c>
      <c r="J819" s="2">
        <v>735.00800000000004</v>
      </c>
      <c r="K819" s="2" t="s">
        <v>72</v>
      </c>
      <c r="N819" s="2">
        <f>I819-SUM(Parameters!$K$23:$K$25)</f>
        <v>671.51900000000001</v>
      </c>
      <c r="O819" s="2">
        <f>J819-SUM(Parameters!$K$23:$K$25)</f>
        <v>713.40800000000002</v>
      </c>
      <c r="P819" s="2" t="str">
        <f t="shared" si="11"/>
        <v>VSS</v>
      </c>
      <c r="U819">
        <v>693.11900000000003</v>
      </c>
      <c r="V819">
        <v>735.00800000000004</v>
      </c>
      <c r="W819" t="s">
        <v>72</v>
      </c>
      <c r="AE819" s="2"/>
      <c r="AF819" s="2"/>
    </row>
    <row r="820" spans="4:32" x14ac:dyDescent="0.25">
      <c r="D820">
        <f>_xlfn.CEILING.MATH(R8+Parameters!$K$8/2,0.001)</f>
        <v>693.11900000000003</v>
      </c>
      <c r="E820">
        <f>_xlfn.CEILING.MATH(B62+Parameters!$K$9/2,0.001)</f>
        <v>1058.73</v>
      </c>
      <c r="F820" t="s">
        <v>72</v>
      </c>
      <c r="I820" s="2">
        <v>693.11900000000003</v>
      </c>
      <c r="J820" s="2">
        <v>688.76199999999994</v>
      </c>
      <c r="K820" s="2" t="s">
        <v>574</v>
      </c>
      <c r="N820" s="2">
        <f>I820-SUM(Parameters!$K$23:$K$25)</f>
        <v>671.51900000000001</v>
      </c>
      <c r="O820" s="2">
        <f>J820-SUM(Parameters!$K$23:$K$25)</f>
        <v>667.16199999999992</v>
      </c>
      <c r="P820" s="2" t="str">
        <f t="shared" si="11"/>
        <v>BP_RXDATA[444]</v>
      </c>
      <c r="U820">
        <v>693.11900000000003</v>
      </c>
      <c r="V820">
        <v>688.76200000000006</v>
      </c>
      <c r="W820" t="s">
        <v>574</v>
      </c>
      <c r="AE820" s="2"/>
      <c r="AF820" s="2"/>
    </row>
    <row r="821" spans="4:32" x14ac:dyDescent="0.25">
      <c r="D821">
        <f>_xlfn.CEILING.MATH(R8+Parameters!$K$8/2,0.001)</f>
        <v>693.11900000000003</v>
      </c>
      <c r="E821">
        <f>_xlfn.CEILING.MATH(B64+Parameters!$K$9/2,0.001)</f>
        <v>1012.484</v>
      </c>
      <c r="F821" t="s">
        <v>110</v>
      </c>
      <c r="I821" s="2">
        <v>693.11900000000003</v>
      </c>
      <c r="J821" s="2">
        <v>642.51599999999996</v>
      </c>
      <c r="K821" s="2" t="s">
        <v>639</v>
      </c>
      <c r="N821" s="2">
        <f>I821-SUM(Parameters!$K$23:$K$25)</f>
        <v>671.51900000000001</v>
      </c>
      <c r="O821" s="2">
        <f>J821-SUM(Parameters!$K$23:$K$25)</f>
        <v>620.91599999999994</v>
      </c>
      <c r="P821" s="2" t="str">
        <f t="shared" si="11"/>
        <v>BP_RXDATA[443]</v>
      </c>
      <c r="U821">
        <v>693.11900000000003</v>
      </c>
      <c r="V821">
        <v>642.51599999999996</v>
      </c>
      <c r="W821" t="s">
        <v>639</v>
      </c>
      <c r="AE821" s="2"/>
      <c r="AF821" s="2"/>
    </row>
    <row r="822" spans="4:32" x14ac:dyDescent="0.25">
      <c r="D822">
        <f>_xlfn.CEILING.MATH(R8+Parameters!$K$8/2,0.001)</f>
        <v>693.11900000000003</v>
      </c>
      <c r="E822">
        <f>_xlfn.CEILING.MATH(B66+Parameters!$K$9/2,0.001)</f>
        <v>966.23800000000006</v>
      </c>
      <c r="F822" t="s">
        <v>183</v>
      </c>
      <c r="I822" s="2">
        <v>693.11900000000003</v>
      </c>
      <c r="J822" s="2">
        <v>596.27</v>
      </c>
      <c r="K822" s="2" t="s">
        <v>72</v>
      </c>
      <c r="N822" s="2">
        <f>I822-SUM(Parameters!$K$23:$K$25)</f>
        <v>671.51900000000001</v>
      </c>
      <c r="O822" s="2">
        <f>J822-SUM(Parameters!$K$23:$K$25)</f>
        <v>574.66999999999996</v>
      </c>
      <c r="P822" s="2" t="str">
        <f t="shared" si="11"/>
        <v>VSS</v>
      </c>
      <c r="U822">
        <v>693.11900000000003</v>
      </c>
      <c r="V822">
        <v>596.27</v>
      </c>
      <c r="W822" t="s">
        <v>72</v>
      </c>
      <c r="AE822" s="2"/>
      <c r="AF822" s="2"/>
    </row>
    <row r="823" spans="4:32" x14ac:dyDescent="0.25">
      <c r="D823">
        <f>_xlfn.CEILING.MATH(R8+Parameters!$K$8/2,0.001)</f>
        <v>693.11900000000003</v>
      </c>
      <c r="E823">
        <f>_xlfn.CEILING.MATH(B68+Parameters!$K$9/2,0.001)</f>
        <v>919.99200000000008</v>
      </c>
      <c r="F823" t="s">
        <v>253</v>
      </c>
      <c r="I823" s="2">
        <v>693.11900000000003</v>
      </c>
      <c r="J823" s="2">
        <v>550.024</v>
      </c>
      <c r="K823" s="2" t="s">
        <v>73</v>
      </c>
      <c r="N823" s="2">
        <f>I823-SUM(Parameters!$K$23:$K$25)</f>
        <v>671.51900000000001</v>
      </c>
      <c r="O823" s="2">
        <f>J823-SUM(Parameters!$K$23:$K$25)</f>
        <v>528.42399999999998</v>
      </c>
      <c r="P823" s="2" t="str">
        <f t="shared" si="11"/>
        <v>VCCIO</v>
      </c>
      <c r="U823">
        <v>693.11900000000003</v>
      </c>
      <c r="V823">
        <v>550.024</v>
      </c>
      <c r="W823" t="s">
        <v>73</v>
      </c>
      <c r="AE823" s="2"/>
      <c r="AF823" s="2"/>
    </row>
    <row r="824" spans="4:32" x14ac:dyDescent="0.25">
      <c r="D824">
        <f>_xlfn.CEILING.MATH(R8+Parameters!$K$8/2,0.001)</f>
        <v>693.11900000000003</v>
      </c>
      <c r="E824">
        <f>_xlfn.CEILING.MATH(B70+Parameters!$K$9/2,0.001)</f>
        <v>873.74599999999998</v>
      </c>
      <c r="F824" t="s">
        <v>72</v>
      </c>
      <c r="I824" s="2">
        <v>693.11900000000003</v>
      </c>
      <c r="J824" s="2">
        <v>503.77800000000002</v>
      </c>
      <c r="K824" s="2" t="s">
        <v>783</v>
      </c>
      <c r="N824" s="2">
        <f>I824-SUM(Parameters!$K$23:$K$25)</f>
        <v>671.51900000000001</v>
      </c>
      <c r="O824" s="2">
        <f>J824-SUM(Parameters!$K$23:$K$25)</f>
        <v>482.178</v>
      </c>
      <c r="P824" s="2" t="str">
        <f t="shared" si="11"/>
        <v>BP_TXDATA[388]</v>
      </c>
      <c r="U824">
        <v>693.11900000000003</v>
      </c>
      <c r="V824">
        <v>503.77800000000002</v>
      </c>
      <c r="W824" t="s">
        <v>783</v>
      </c>
      <c r="AE824" s="2"/>
      <c r="AF824" s="2"/>
    </row>
    <row r="825" spans="4:32" x14ac:dyDescent="0.25">
      <c r="D825">
        <f>_xlfn.CEILING.MATH(R8+Parameters!$K$8/2,0.001)</f>
        <v>693.11900000000003</v>
      </c>
      <c r="E825">
        <f>_xlfn.CEILING.MATH(B72+Parameters!$K$9/2,0.001)</f>
        <v>827.5</v>
      </c>
      <c r="F825" t="s">
        <v>375</v>
      </c>
      <c r="I825" s="2">
        <v>693.11900000000003</v>
      </c>
      <c r="J825" s="2">
        <v>457.53199999999998</v>
      </c>
      <c r="K825" s="2" t="s">
        <v>72</v>
      </c>
      <c r="N825" s="2">
        <f>I825-SUM(Parameters!$K$23:$K$25)</f>
        <v>671.51900000000001</v>
      </c>
      <c r="O825" s="2">
        <f>J825-SUM(Parameters!$K$23:$K$25)</f>
        <v>435.93199999999996</v>
      </c>
      <c r="P825" s="2" t="str">
        <f t="shared" si="11"/>
        <v>VSS</v>
      </c>
      <c r="U825">
        <v>693.11900000000003</v>
      </c>
      <c r="V825">
        <v>457.53199999999998</v>
      </c>
      <c r="W825" t="s">
        <v>72</v>
      </c>
      <c r="AE825" s="2"/>
      <c r="AF825" s="2"/>
    </row>
    <row r="826" spans="4:32" x14ac:dyDescent="0.25">
      <c r="D826">
        <f>_xlfn.CEILING.MATH(R8+Parameters!$K$8/2,0.001)</f>
        <v>693.11900000000003</v>
      </c>
      <c r="E826">
        <f>_xlfn.CEILING.MATH(B74+Parameters!$K$9/2,0.001)</f>
        <v>781.25400000000002</v>
      </c>
      <c r="F826" t="s">
        <v>438</v>
      </c>
      <c r="I826" s="2">
        <v>693.11900000000003</v>
      </c>
      <c r="J826" s="2">
        <v>411.286</v>
      </c>
      <c r="K826" s="2" t="s">
        <v>919</v>
      </c>
      <c r="N826" s="2">
        <f>I826-SUM(Parameters!$K$23:$K$25)</f>
        <v>671.51900000000001</v>
      </c>
      <c r="O826" s="2">
        <f>J826-SUM(Parameters!$K$23:$K$25)</f>
        <v>389.68599999999998</v>
      </c>
      <c r="P826" s="2" t="str">
        <f t="shared" si="11"/>
        <v>BP_TXDATA[387]</v>
      </c>
      <c r="U826">
        <v>693.11900000000003</v>
      </c>
      <c r="V826">
        <v>411.286</v>
      </c>
      <c r="W826" t="s">
        <v>919</v>
      </c>
      <c r="AE826" s="2"/>
      <c r="AF826" s="2"/>
    </row>
    <row r="827" spans="4:32" x14ac:dyDescent="0.25">
      <c r="D827">
        <f>_xlfn.CEILING.MATH(R8+Parameters!$K$8/2,0.001)</f>
        <v>693.11900000000003</v>
      </c>
      <c r="E827">
        <f>_xlfn.CEILING.MATH(B76+Parameters!$K$9/2,0.001)</f>
        <v>735.00800000000004</v>
      </c>
      <c r="F827" t="s">
        <v>72</v>
      </c>
      <c r="I827" s="2">
        <v>693.11900000000003</v>
      </c>
      <c r="J827" s="2">
        <v>365.04</v>
      </c>
      <c r="K827" s="2" t="s">
        <v>990</v>
      </c>
      <c r="N827" s="2">
        <f>I827-SUM(Parameters!$K$23:$K$25)</f>
        <v>671.51900000000001</v>
      </c>
      <c r="O827" s="2">
        <f>J827-SUM(Parameters!$K$23:$K$25)</f>
        <v>343.44</v>
      </c>
      <c r="P827" s="2" t="str">
        <f t="shared" si="11"/>
        <v>BP_TXDATA[386]</v>
      </c>
      <c r="U827">
        <v>693.11900000000003</v>
      </c>
      <c r="V827">
        <v>365.04</v>
      </c>
      <c r="W827" t="s">
        <v>990</v>
      </c>
      <c r="AE827" s="2"/>
      <c r="AF827" s="2"/>
    </row>
    <row r="828" spans="4:32" x14ac:dyDescent="0.25">
      <c r="D828">
        <f>_xlfn.CEILING.MATH(R8+Parameters!$K$8/2,0.001)</f>
        <v>693.11900000000003</v>
      </c>
      <c r="E828">
        <f>_xlfn.CEILING.MATH(B78+Parameters!$K$9/2,0.001)</f>
        <v>688.76200000000006</v>
      </c>
      <c r="F828" t="s">
        <v>574</v>
      </c>
      <c r="I828" s="2">
        <v>693.11900000000003</v>
      </c>
      <c r="J828" s="2">
        <v>318.79399999999998</v>
      </c>
      <c r="K828" s="2" t="s">
        <v>73</v>
      </c>
      <c r="N828" s="2">
        <f>I828-SUM(Parameters!$K$23:$K$25)</f>
        <v>671.51900000000001</v>
      </c>
      <c r="O828" s="2">
        <f>J828-SUM(Parameters!$K$23:$K$25)</f>
        <v>297.19399999999996</v>
      </c>
      <c r="P828" s="2" t="str">
        <f t="shared" si="11"/>
        <v>VCCIO</v>
      </c>
      <c r="U828">
        <v>693.11900000000003</v>
      </c>
      <c r="V828">
        <v>318.79399999999998</v>
      </c>
      <c r="W828" t="s">
        <v>73</v>
      </c>
      <c r="AE828" s="2"/>
      <c r="AF828" s="2"/>
    </row>
    <row r="829" spans="4:32" x14ac:dyDescent="0.25">
      <c r="D829">
        <f>_xlfn.CEILING.MATH(R8+Parameters!$K$8/2,0.001)</f>
        <v>693.11900000000003</v>
      </c>
      <c r="E829">
        <f>_xlfn.CEILING.MATH(B80+Parameters!$K$9/2,0.001)</f>
        <v>642.51599999999996</v>
      </c>
      <c r="F829" t="s">
        <v>639</v>
      </c>
      <c r="I829" s="2">
        <v>693.11900000000003</v>
      </c>
      <c r="J829" s="2">
        <v>272.548</v>
      </c>
      <c r="K829" s="2" t="s">
        <v>1095</v>
      </c>
      <c r="N829" s="2">
        <f>I829-SUM(Parameters!$K$23:$K$25)</f>
        <v>671.51900000000001</v>
      </c>
      <c r="O829" s="2">
        <f>J829-SUM(Parameters!$K$23:$K$25)</f>
        <v>250.94800000000001</v>
      </c>
      <c r="P829" s="2" t="str">
        <f t="shared" si="11"/>
        <v>BP_TXDATA[385]</v>
      </c>
      <c r="U829">
        <v>693.11900000000003</v>
      </c>
      <c r="V829">
        <v>272.548</v>
      </c>
      <c r="W829" t="s">
        <v>1095</v>
      </c>
      <c r="AE829" s="2"/>
      <c r="AF829" s="2"/>
    </row>
    <row r="830" spans="4:32" x14ac:dyDescent="0.25">
      <c r="D830">
        <f>_xlfn.CEILING.MATH(R8+Parameters!$K$8/2,0.001)</f>
        <v>693.11900000000003</v>
      </c>
      <c r="E830">
        <f>_xlfn.CEILING.MATH(B82+Parameters!$K$9/2,0.001)</f>
        <v>596.27</v>
      </c>
      <c r="F830" t="s">
        <v>72</v>
      </c>
      <c r="I830" s="2">
        <v>693.11900000000003</v>
      </c>
      <c r="J830" s="2">
        <v>226.30199999999999</v>
      </c>
      <c r="K830" s="2" t="s">
        <v>1165</v>
      </c>
      <c r="N830" s="2">
        <f>I830-SUM(Parameters!$K$23:$K$25)</f>
        <v>671.51900000000001</v>
      </c>
      <c r="O830" s="2">
        <f>J830-SUM(Parameters!$K$23:$K$25)</f>
        <v>204.702</v>
      </c>
      <c r="P830" s="2" t="str">
        <f t="shared" si="11"/>
        <v>BP_TXDATA[384]</v>
      </c>
      <c r="U830">
        <v>693.11900000000003</v>
      </c>
      <c r="V830">
        <v>226.30199999999999</v>
      </c>
      <c r="W830" t="s">
        <v>1165</v>
      </c>
      <c r="AE830" s="2"/>
      <c r="AF830" s="2"/>
    </row>
    <row r="831" spans="4:32" x14ac:dyDescent="0.25">
      <c r="D831">
        <f>_xlfn.CEILING.MATH(R8+Parameters!$K$8/2,0.001)</f>
        <v>693.11900000000003</v>
      </c>
      <c r="E831">
        <f>_xlfn.CEILING.MATH(B84+Parameters!$K$9/2,0.001)</f>
        <v>550.024</v>
      </c>
      <c r="F831" t="s">
        <v>73</v>
      </c>
      <c r="I831" s="2">
        <v>693.11900000000003</v>
      </c>
      <c r="J831" s="2">
        <v>180.05600000000001</v>
      </c>
      <c r="K831" s="2" t="s">
        <v>72</v>
      </c>
      <c r="N831" s="2">
        <f>I831-SUM(Parameters!$K$23:$K$25)</f>
        <v>671.51900000000001</v>
      </c>
      <c r="O831" s="2">
        <f>J831-SUM(Parameters!$K$23:$K$25)</f>
        <v>158.45600000000002</v>
      </c>
      <c r="P831" s="2" t="str">
        <f t="shared" si="11"/>
        <v>VSS</v>
      </c>
      <c r="U831">
        <v>693.11900000000003</v>
      </c>
      <c r="V831">
        <v>180.05600000000001</v>
      </c>
      <c r="W831" t="s">
        <v>72</v>
      </c>
      <c r="AE831" s="2"/>
      <c r="AF831" s="2"/>
    </row>
    <row r="832" spans="4:32" x14ac:dyDescent="0.25">
      <c r="D832">
        <f>_xlfn.CEILING.MATH(R8+Parameters!$K$8/2,0.001)</f>
        <v>693.11900000000003</v>
      </c>
      <c r="E832">
        <f>_xlfn.CEILING.MATH(B86+Parameters!$K$9/2,0.001)</f>
        <v>503.77800000000002</v>
      </c>
      <c r="F832" t="s">
        <v>783</v>
      </c>
      <c r="I832" s="2">
        <v>693.11900000000003</v>
      </c>
      <c r="J832" s="2">
        <v>133.81</v>
      </c>
      <c r="K832" s="2" t="s">
        <v>1288</v>
      </c>
      <c r="N832" s="2">
        <f>I832-SUM(Parameters!$K$23:$K$25)</f>
        <v>671.51900000000001</v>
      </c>
      <c r="O832" s="2">
        <f>J832-SUM(Parameters!$K$23:$K$25)</f>
        <v>112.21000000000001</v>
      </c>
      <c r="P832" s="2" t="str">
        <f t="shared" si="11"/>
        <v>BP_TXRD[24]</v>
      </c>
      <c r="U832">
        <v>693.11900000000003</v>
      </c>
      <c r="V832">
        <v>133.81</v>
      </c>
      <c r="W832" t="s">
        <v>1288</v>
      </c>
      <c r="AE832" s="2"/>
      <c r="AF832" s="2"/>
    </row>
    <row r="833" spans="4:32" x14ac:dyDescent="0.25">
      <c r="D833">
        <f>_xlfn.CEILING.MATH(R8+Parameters!$K$8/2,0.001)</f>
        <v>693.11900000000003</v>
      </c>
      <c r="E833">
        <f>_xlfn.CEILING.MATH(B88+Parameters!$K$9/2,0.001)</f>
        <v>457.53199999999998</v>
      </c>
      <c r="F833" t="s">
        <v>72</v>
      </c>
      <c r="I833" s="2">
        <v>693.11900000000003</v>
      </c>
      <c r="J833" s="2">
        <v>87.563999999999993</v>
      </c>
      <c r="K833" s="2" t="s">
        <v>73</v>
      </c>
      <c r="N833" s="2">
        <f>I833-SUM(Parameters!$K$23:$K$25)</f>
        <v>671.51900000000001</v>
      </c>
      <c r="O833" s="2">
        <f>J833-SUM(Parameters!$K$23:$K$25)</f>
        <v>65.963999999999999</v>
      </c>
      <c r="P833" s="2" t="str">
        <f t="shared" si="11"/>
        <v>VCCIO</v>
      </c>
      <c r="U833">
        <v>693.11900000000003</v>
      </c>
      <c r="V833">
        <v>87.564000000000007</v>
      </c>
      <c r="W833" t="s">
        <v>73</v>
      </c>
      <c r="AE833" s="2"/>
      <c r="AF833" s="2"/>
    </row>
    <row r="834" spans="4:32" x14ac:dyDescent="0.25">
      <c r="D834">
        <f>_xlfn.CEILING.MATH(R8+Parameters!$K$8/2,0.001)</f>
        <v>693.11900000000003</v>
      </c>
      <c r="E834">
        <f>_xlfn.CEILING.MATH(B90+Parameters!$K$9/2,0.001)</f>
        <v>411.286</v>
      </c>
      <c r="F834" t="s">
        <v>919</v>
      </c>
      <c r="I834" s="2">
        <v>732.79300000000001</v>
      </c>
      <c r="J834" s="2">
        <v>2191.7570000000001</v>
      </c>
      <c r="K834" s="2" t="s">
        <v>72</v>
      </c>
      <c r="N834" s="2">
        <f>I834-SUM(Parameters!$K$23:$K$25)</f>
        <v>711.19299999999998</v>
      </c>
      <c r="O834" s="2">
        <f>J834-SUM(Parameters!$K$23:$K$25)</f>
        <v>2170.1570000000002</v>
      </c>
      <c r="P834" s="2" t="str">
        <f t="shared" si="11"/>
        <v>VSS</v>
      </c>
      <c r="U834">
        <v>732.79300000000001</v>
      </c>
      <c r="V834">
        <v>2191.7570000000001</v>
      </c>
      <c r="W834" t="s">
        <v>72</v>
      </c>
      <c r="AE834" s="2"/>
      <c r="AF834" s="2"/>
    </row>
    <row r="835" spans="4:32" x14ac:dyDescent="0.25">
      <c r="D835">
        <f>_xlfn.CEILING.MATH(R8+Parameters!$K$8/2,0.001)</f>
        <v>693.11900000000003</v>
      </c>
      <c r="E835">
        <f>_xlfn.CEILING.MATH(B92+Parameters!$K$9/2,0.001)</f>
        <v>365.04</v>
      </c>
      <c r="F835" t="s">
        <v>990</v>
      </c>
      <c r="I835" s="2">
        <v>732.79300000000001</v>
      </c>
      <c r="J835" s="2">
        <v>2145.511</v>
      </c>
      <c r="K835" s="2" t="s">
        <v>72</v>
      </c>
      <c r="N835" s="2">
        <f>I835-SUM(Parameters!$K$23:$K$25)</f>
        <v>711.19299999999998</v>
      </c>
      <c r="O835" s="2">
        <f>J835-SUM(Parameters!$K$23:$K$25)</f>
        <v>2123.9110000000001</v>
      </c>
      <c r="P835" s="2" t="str">
        <f t="shared" si="11"/>
        <v>VSS</v>
      </c>
      <c r="U835">
        <v>732.79300000000001</v>
      </c>
      <c r="V835">
        <v>2145.511</v>
      </c>
      <c r="W835" t="s">
        <v>72</v>
      </c>
      <c r="AE835" s="2"/>
      <c r="AF835" s="2"/>
    </row>
    <row r="836" spans="4:32" x14ac:dyDescent="0.25">
      <c r="D836">
        <f>_xlfn.CEILING.MATH(R8+Parameters!$K$8/2,0.001)</f>
        <v>693.11900000000003</v>
      </c>
      <c r="E836">
        <f>_xlfn.CEILING.MATH(B94+Parameters!$K$9/2,0.001)</f>
        <v>318.79399999999998</v>
      </c>
      <c r="F836" t="s">
        <v>73</v>
      </c>
      <c r="I836" s="2">
        <v>732.79300000000001</v>
      </c>
      <c r="J836" s="2">
        <v>2099.2649999999999</v>
      </c>
      <c r="K836" s="2" t="s">
        <v>72</v>
      </c>
      <c r="N836" s="2">
        <f>I836-SUM(Parameters!$K$23:$K$25)</f>
        <v>711.19299999999998</v>
      </c>
      <c r="O836" s="2">
        <f>J836-SUM(Parameters!$K$23:$K$25)</f>
        <v>2077.665</v>
      </c>
      <c r="P836" s="2" t="str">
        <f t="shared" si="11"/>
        <v>VSS</v>
      </c>
      <c r="U836">
        <v>732.79300000000001</v>
      </c>
      <c r="V836">
        <v>2099.2649999999999</v>
      </c>
      <c r="W836" t="s">
        <v>72</v>
      </c>
      <c r="AE836" s="2"/>
      <c r="AF836" s="2"/>
    </row>
    <row r="837" spans="4:32" x14ac:dyDescent="0.25">
      <c r="D837">
        <f>_xlfn.CEILING.MATH(R8+Parameters!$K$8/2,0.001)</f>
        <v>693.11900000000003</v>
      </c>
      <c r="E837">
        <f>_xlfn.CEILING.MATH(B96+Parameters!$K$9/2,0.001)</f>
        <v>272.548</v>
      </c>
      <c r="F837" t="s">
        <v>1095</v>
      </c>
      <c r="I837" s="2">
        <v>732.79300000000001</v>
      </c>
      <c r="J837" s="2">
        <v>2053.0189999999998</v>
      </c>
      <c r="K837" s="2" t="s">
        <v>72</v>
      </c>
      <c r="N837" s="2">
        <f>I837-SUM(Parameters!$K$23:$K$25)</f>
        <v>711.19299999999998</v>
      </c>
      <c r="O837" s="2">
        <f>J837-SUM(Parameters!$K$23:$K$25)</f>
        <v>2031.4189999999999</v>
      </c>
      <c r="P837" s="2" t="str">
        <f t="shared" si="11"/>
        <v>VSS</v>
      </c>
      <c r="U837">
        <v>732.79300000000001</v>
      </c>
      <c r="V837">
        <v>2053.0189999999998</v>
      </c>
      <c r="W837" t="s">
        <v>72</v>
      </c>
      <c r="AE837" s="2"/>
      <c r="AF837" s="2"/>
    </row>
    <row r="838" spans="4:32" x14ac:dyDescent="0.25">
      <c r="D838">
        <f>_xlfn.CEILING.MATH(R8+Parameters!$K$8/2,0.001)</f>
        <v>693.11900000000003</v>
      </c>
      <c r="E838">
        <f>_xlfn.CEILING.MATH(B98+Parameters!$K$9/2,0.001)</f>
        <v>226.30199999999999</v>
      </c>
      <c r="F838" t="s">
        <v>1165</v>
      </c>
      <c r="I838" s="2">
        <v>732.79300000000001</v>
      </c>
      <c r="J838" s="2">
        <v>2006.7729999999999</v>
      </c>
      <c r="K838" s="2" t="s">
        <v>1328</v>
      </c>
      <c r="N838" s="2">
        <f>I838-SUM(Parameters!$K$23:$K$25)</f>
        <v>711.19299999999998</v>
      </c>
      <c r="O838" s="2">
        <f>J838-SUM(Parameters!$K$23:$K$25)</f>
        <v>1985.173</v>
      </c>
      <c r="P838" s="2" t="str">
        <f t="shared" si="11"/>
        <v>TC_VDDQ</v>
      </c>
      <c r="U838">
        <v>732.79300000000001</v>
      </c>
      <c r="V838">
        <v>2006.7729999999999</v>
      </c>
      <c r="W838" t="s">
        <v>1328</v>
      </c>
      <c r="AE838" s="2"/>
      <c r="AF838" s="2"/>
    </row>
    <row r="839" spans="4:32" x14ac:dyDescent="0.25">
      <c r="D839">
        <f>_xlfn.CEILING.MATH(R8+Parameters!$K$8/2,0.001)</f>
        <v>693.11900000000003</v>
      </c>
      <c r="E839">
        <f>_xlfn.CEILING.MATH(B100+Parameters!$K$9/2,0.001)</f>
        <v>180.05600000000001</v>
      </c>
      <c r="F839" t="s">
        <v>72</v>
      </c>
      <c r="I839" s="2">
        <v>732.79300000000001</v>
      </c>
      <c r="J839" s="2">
        <v>1960.527</v>
      </c>
      <c r="K839" s="2" t="s">
        <v>1327</v>
      </c>
      <c r="N839" s="2">
        <f>I839-SUM(Parameters!$K$23:$K$25)</f>
        <v>711.19299999999998</v>
      </c>
      <c r="O839" s="2">
        <f>J839-SUM(Parameters!$K$23:$K$25)</f>
        <v>1938.9270000000001</v>
      </c>
      <c r="P839" s="2" t="str">
        <f t="shared" si="11"/>
        <v>VDD</v>
      </c>
      <c r="U839">
        <v>732.79300000000001</v>
      </c>
      <c r="V839">
        <v>1960.527</v>
      </c>
      <c r="W839" t="s">
        <v>1327</v>
      </c>
      <c r="AE839" s="2"/>
      <c r="AF839" s="2"/>
    </row>
    <row r="840" spans="4:32" x14ac:dyDescent="0.25">
      <c r="D840">
        <f>_xlfn.CEILING.MATH(R8+Parameters!$K$8/2,0.001)</f>
        <v>693.11900000000003</v>
      </c>
      <c r="E840">
        <f>_xlfn.CEILING.MATH(B102+Parameters!$K$9/2,0.001)</f>
        <v>133.81</v>
      </c>
      <c r="F840" t="s">
        <v>1288</v>
      </c>
      <c r="I840" s="2">
        <v>732.79300000000001</v>
      </c>
      <c r="J840" s="2">
        <v>1914.2809999999999</v>
      </c>
      <c r="K840" s="2" t="s">
        <v>1328</v>
      </c>
      <c r="N840" s="2">
        <f>I840-SUM(Parameters!$K$23:$K$25)</f>
        <v>711.19299999999998</v>
      </c>
      <c r="O840" s="2">
        <f>J840-SUM(Parameters!$K$23:$K$25)</f>
        <v>1892.681</v>
      </c>
      <c r="P840" s="2" t="str">
        <f t="shared" si="11"/>
        <v>TC_VDDQ</v>
      </c>
      <c r="U840">
        <v>732.79300000000001</v>
      </c>
      <c r="V840">
        <v>1914.2809999999999</v>
      </c>
      <c r="W840" t="s">
        <v>1328</v>
      </c>
      <c r="AE840" s="2"/>
      <c r="AF840" s="2"/>
    </row>
    <row r="841" spans="4:32" x14ac:dyDescent="0.25">
      <c r="D841">
        <f>_xlfn.CEILING.MATH(R8+Parameters!$K$8/2,0.001)</f>
        <v>693.11900000000003</v>
      </c>
      <c r="E841">
        <f>_xlfn.CEILING.MATH(Parameters!$C$19/Parameters!$K$4,0.001)</f>
        <v>87.564000000000007</v>
      </c>
      <c r="F841" t="s">
        <v>73</v>
      </c>
      <c r="I841" s="2">
        <v>732.79300000000001</v>
      </c>
      <c r="J841" s="2">
        <v>1868.0350000000001</v>
      </c>
      <c r="K841" s="2" t="s">
        <v>72</v>
      </c>
      <c r="N841" s="2">
        <f>I841-SUM(Parameters!$K$23:$K$25)</f>
        <v>711.19299999999998</v>
      </c>
      <c r="O841" s="2">
        <f>J841-SUM(Parameters!$K$23:$K$25)</f>
        <v>1846.4350000000002</v>
      </c>
      <c r="P841" s="2" t="str">
        <f t="shared" si="11"/>
        <v>VSS</v>
      </c>
      <c r="U841">
        <v>732.79300000000001</v>
      </c>
      <c r="V841">
        <v>1868.0350000000001</v>
      </c>
      <c r="W841" t="s">
        <v>72</v>
      </c>
      <c r="AE841" s="2"/>
      <c r="AF841" s="2"/>
    </row>
    <row r="842" spans="4:32" x14ac:dyDescent="0.25">
      <c r="D842">
        <f>_xlfn.CEILING.MATH(S8+Parameters!$K$8/2,0.001)</f>
        <v>732.79300000000001</v>
      </c>
      <c r="E842">
        <f>_xlfn.CEILING.MATH(B13+Parameters!$K$9/2,0.001)</f>
        <v>2191.7570000000001</v>
      </c>
      <c r="F842" t="s">
        <v>72</v>
      </c>
      <c r="I842" s="2">
        <v>732.79300000000001</v>
      </c>
      <c r="J842" s="2">
        <v>1821.789</v>
      </c>
      <c r="K842" s="2" t="s">
        <v>1328</v>
      </c>
      <c r="N842" s="2">
        <f>I842-SUM(Parameters!$K$23:$K$25)</f>
        <v>711.19299999999998</v>
      </c>
      <c r="O842" s="2">
        <f>J842-SUM(Parameters!$K$23:$K$25)</f>
        <v>1800.1890000000001</v>
      </c>
      <c r="P842" s="2" t="str">
        <f t="shared" si="11"/>
        <v>TC_VDDQ</v>
      </c>
      <c r="U842">
        <v>732.79300000000001</v>
      </c>
      <c r="V842">
        <v>1821.789</v>
      </c>
      <c r="W842" t="s">
        <v>1328</v>
      </c>
      <c r="AE842" s="2"/>
      <c r="AF842" s="2"/>
    </row>
    <row r="843" spans="4:32" x14ac:dyDescent="0.25">
      <c r="D843">
        <f>_xlfn.CEILING.MATH(S8+Parameters!$K$8/2,0.001)</f>
        <v>732.79300000000001</v>
      </c>
      <c r="E843">
        <f>_xlfn.CEILING.MATH(B15+Parameters!$K$9/2,0.001)</f>
        <v>2145.511</v>
      </c>
      <c r="F843" t="s">
        <v>72</v>
      </c>
      <c r="I843" s="2">
        <v>732.79300000000001</v>
      </c>
      <c r="J843" s="2">
        <v>1775.5429999999999</v>
      </c>
      <c r="K843" s="2" t="s">
        <v>1327</v>
      </c>
      <c r="N843" s="2">
        <f>I843-SUM(Parameters!$K$23:$K$25)</f>
        <v>711.19299999999998</v>
      </c>
      <c r="O843" s="2">
        <f>J843-SUM(Parameters!$K$23:$K$25)</f>
        <v>1753.943</v>
      </c>
      <c r="P843" s="2" t="str">
        <f t="shared" si="11"/>
        <v>VDD</v>
      </c>
      <c r="U843">
        <v>732.79300000000001</v>
      </c>
      <c r="V843">
        <v>1775.5429999999999</v>
      </c>
      <c r="W843" t="s">
        <v>1327</v>
      </c>
      <c r="AE843" s="2"/>
      <c r="AF843" s="2"/>
    </row>
    <row r="844" spans="4:32" x14ac:dyDescent="0.25">
      <c r="D844">
        <f>_xlfn.CEILING.MATH(S8+Parameters!$K$8/2,0.001)</f>
        <v>732.79300000000001</v>
      </c>
      <c r="E844">
        <f>_xlfn.CEILING.MATH(B17+Parameters!$K$9/2,0.001)</f>
        <v>2099.2649999999999</v>
      </c>
      <c r="F844" t="s">
        <v>72</v>
      </c>
      <c r="I844" s="2">
        <v>732.79300000000001</v>
      </c>
      <c r="J844" s="2">
        <v>1729.297</v>
      </c>
      <c r="K844" s="2" t="s">
        <v>1327</v>
      </c>
      <c r="N844" s="2">
        <f>I844-SUM(Parameters!$K$23:$K$25)</f>
        <v>711.19299999999998</v>
      </c>
      <c r="O844" s="2">
        <f>J844-SUM(Parameters!$K$23:$K$25)</f>
        <v>1707.6970000000001</v>
      </c>
      <c r="P844" s="2" t="str">
        <f t="shared" si="11"/>
        <v>VDD</v>
      </c>
      <c r="U844">
        <v>732.79300000000001</v>
      </c>
      <c r="V844">
        <v>1729.297</v>
      </c>
      <c r="W844" t="s">
        <v>1327</v>
      </c>
      <c r="AE844" s="2"/>
      <c r="AF844" s="2"/>
    </row>
    <row r="845" spans="4:32" x14ac:dyDescent="0.25">
      <c r="D845">
        <f>_xlfn.CEILING.MATH(S8+Parameters!$K$8/2,0.001)</f>
        <v>732.79300000000001</v>
      </c>
      <c r="E845">
        <f>_xlfn.CEILING.MATH(B19+Parameters!$K$9/2,0.001)</f>
        <v>2053.0190000000002</v>
      </c>
      <c r="F845" t="s">
        <v>72</v>
      </c>
      <c r="I845" s="2">
        <v>732.79300000000001</v>
      </c>
      <c r="J845" s="2">
        <v>1683.0509999999999</v>
      </c>
      <c r="K845" s="2" t="s">
        <v>1327</v>
      </c>
      <c r="N845" s="2">
        <f>I845-SUM(Parameters!$K$23:$K$25)</f>
        <v>711.19299999999998</v>
      </c>
      <c r="O845" s="2">
        <f>J845-SUM(Parameters!$K$23:$K$25)</f>
        <v>1661.451</v>
      </c>
      <c r="P845" s="2" t="str">
        <f t="shared" si="11"/>
        <v>VDD</v>
      </c>
      <c r="U845">
        <v>732.79300000000001</v>
      </c>
      <c r="V845">
        <v>1683.0509999999999</v>
      </c>
      <c r="W845" t="s">
        <v>1327</v>
      </c>
      <c r="AE845" s="2"/>
      <c r="AF845" s="2"/>
    </row>
    <row r="846" spans="4:32" x14ac:dyDescent="0.25">
      <c r="D846">
        <f>_xlfn.CEILING.MATH(S8+Parameters!$K$8/2,0.001)</f>
        <v>732.79300000000001</v>
      </c>
      <c r="E846">
        <f>_xlfn.CEILING.MATH(B21+Parameters!$K$9/2,0.001)</f>
        <v>2006.7730000000001</v>
      </c>
      <c r="F846" t="s">
        <v>1328</v>
      </c>
      <c r="I846" s="2">
        <v>732.79300000000001</v>
      </c>
      <c r="J846" s="2">
        <v>1636.8050000000001</v>
      </c>
      <c r="K846" s="2" t="s">
        <v>1327</v>
      </c>
      <c r="N846" s="2">
        <f>I846-SUM(Parameters!$K$23:$K$25)</f>
        <v>711.19299999999998</v>
      </c>
      <c r="O846" s="2">
        <f>J846-SUM(Parameters!$K$23:$K$25)</f>
        <v>1615.2050000000002</v>
      </c>
      <c r="P846" s="2" t="str">
        <f t="shared" si="11"/>
        <v>VDD</v>
      </c>
      <c r="U846">
        <v>732.79300000000001</v>
      </c>
      <c r="V846">
        <v>1636.8050000000001</v>
      </c>
      <c r="W846" t="s">
        <v>1327</v>
      </c>
      <c r="AE846" s="2"/>
      <c r="AF846" s="2"/>
    </row>
    <row r="847" spans="4:32" x14ac:dyDescent="0.25">
      <c r="D847">
        <f>_xlfn.CEILING.MATH(S8+Parameters!$K$8/2,0.001)</f>
        <v>732.79300000000001</v>
      </c>
      <c r="E847">
        <f>_xlfn.CEILING.MATH(B23+Parameters!$K$9/2,0.001)</f>
        <v>1960.527</v>
      </c>
      <c r="F847" t="s">
        <v>1327</v>
      </c>
      <c r="I847" s="2">
        <v>732.79300000000001</v>
      </c>
      <c r="J847" s="2">
        <v>1590.559</v>
      </c>
      <c r="K847" s="2" t="s">
        <v>1327</v>
      </c>
      <c r="N847" s="2">
        <f>I847-SUM(Parameters!$K$23:$K$25)</f>
        <v>711.19299999999998</v>
      </c>
      <c r="O847" s="2">
        <f>J847-SUM(Parameters!$K$23:$K$25)</f>
        <v>1568.9590000000001</v>
      </c>
      <c r="P847" s="2" t="str">
        <f t="shared" si="11"/>
        <v>VDD</v>
      </c>
      <c r="U847">
        <v>732.79300000000001</v>
      </c>
      <c r="V847">
        <v>1590.559</v>
      </c>
      <c r="W847" t="s">
        <v>1327</v>
      </c>
      <c r="AE847" s="2"/>
      <c r="AF847" s="2"/>
    </row>
    <row r="848" spans="4:32" x14ac:dyDescent="0.25">
      <c r="D848">
        <f>_xlfn.CEILING.MATH(S8+Parameters!$K$8/2,0.001)</f>
        <v>732.79300000000001</v>
      </c>
      <c r="E848">
        <f>_xlfn.CEILING.MATH(B25+Parameters!$K$9/2,0.001)</f>
        <v>1914.2809999999999</v>
      </c>
      <c r="F848" t="s">
        <v>1328</v>
      </c>
      <c r="I848" s="2">
        <v>732.79300000000001</v>
      </c>
      <c r="J848" s="2">
        <v>1544.3130000000001</v>
      </c>
      <c r="K848" s="2" t="s">
        <v>1327</v>
      </c>
      <c r="N848" s="2">
        <f>I848-SUM(Parameters!$K$23:$K$25)</f>
        <v>711.19299999999998</v>
      </c>
      <c r="O848" s="2">
        <f>J848-SUM(Parameters!$K$23:$K$25)</f>
        <v>1522.7130000000002</v>
      </c>
      <c r="P848" s="2" t="str">
        <f t="shared" si="11"/>
        <v>VDD</v>
      </c>
      <c r="U848">
        <v>732.79300000000001</v>
      </c>
      <c r="V848">
        <v>1544.3130000000001</v>
      </c>
      <c r="W848" t="s">
        <v>1327</v>
      </c>
      <c r="AE848" s="2"/>
      <c r="AF848" s="2"/>
    </row>
    <row r="849" spans="4:32" x14ac:dyDescent="0.25">
      <c r="D849">
        <f>_xlfn.CEILING.MATH(S8+Parameters!$K$8/2,0.001)</f>
        <v>732.79300000000001</v>
      </c>
      <c r="E849">
        <f>_xlfn.CEILING.MATH(B27+Parameters!$K$9/2,0.001)</f>
        <v>1868.0350000000001</v>
      </c>
      <c r="F849" t="s">
        <v>72</v>
      </c>
      <c r="I849" s="2">
        <v>732.79300000000001</v>
      </c>
      <c r="J849" s="2">
        <v>1498.067</v>
      </c>
      <c r="K849" s="2" t="s">
        <v>1327</v>
      </c>
      <c r="N849" s="2">
        <f>I849-SUM(Parameters!$K$23:$K$25)</f>
        <v>711.19299999999998</v>
      </c>
      <c r="O849" s="2">
        <f>J849-SUM(Parameters!$K$23:$K$25)</f>
        <v>1476.4670000000001</v>
      </c>
      <c r="P849" s="2" t="str">
        <f t="shared" si="11"/>
        <v>VDD</v>
      </c>
      <c r="U849">
        <v>732.79300000000001</v>
      </c>
      <c r="V849">
        <v>1498.067</v>
      </c>
      <c r="W849" t="s">
        <v>1327</v>
      </c>
      <c r="AE849" s="2"/>
      <c r="AF849" s="2"/>
    </row>
    <row r="850" spans="4:32" x14ac:dyDescent="0.25">
      <c r="D850">
        <f>_xlfn.CEILING.MATH(S8+Parameters!$K$8/2,0.001)</f>
        <v>732.79300000000001</v>
      </c>
      <c r="E850">
        <f>_xlfn.CEILING.MATH(B29+Parameters!$K$9/2,0.001)</f>
        <v>1821.789</v>
      </c>
      <c r="F850" t="s">
        <v>1328</v>
      </c>
      <c r="I850" s="2">
        <v>732.79300000000001</v>
      </c>
      <c r="J850" s="2">
        <v>1451.8209999999999</v>
      </c>
      <c r="K850" s="2" t="s">
        <v>1327</v>
      </c>
      <c r="N850" s="2">
        <f>I850-SUM(Parameters!$K$23:$K$25)</f>
        <v>711.19299999999998</v>
      </c>
      <c r="O850" s="2">
        <f>J850-SUM(Parameters!$K$23:$K$25)</f>
        <v>1430.221</v>
      </c>
      <c r="P850" s="2" t="str">
        <f t="shared" si="11"/>
        <v>VDD</v>
      </c>
      <c r="U850">
        <v>732.79300000000001</v>
      </c>
      <c r="V850">
        <v>1451.8209999999999</v>
      </c>
      <c r="W850" t="s">
        <v>1327</v>
      </c>
      <c r="AE850" s="2"/>
      <c r="AF850" s="2"/>
    </row>
    <row r="851" spans="4:32" x14ac:dyDescent="0.25">
      <c r="D851">
        <f>_xlfn.CEILING.MATH(S8+Parameters!$K$8/2,0.001)</f>
        <v>732.79300000000001</v>
      </c>
      <c r="E851">
        <f>_xlfn.CEILING.MATH(B31+Parameters!$K$9/2,0.001)</f>
        <v>1775.5430000000001</v>
      </c>
      <c r="F851" t="s">
        <v>1327</v>
      </c>
      <c r="I851" s="2">
        <v>732.79300000000001</v>
      </c>
      <c r="J851" s="2">
        <v>1405.575</v>
      </c>
      <c r="K851" s="2" t="s">
        <v>1327</v>
      </c>
      <c r="N851" s="2">
        <f>I851-SUM(Parameters!$K$23:$K$25)</f>
        <v>711.19299999999998</v>
      </c>
      <c r="O851" s="2">
        <f>J851-SUM(Parameters!$K$23:$K$25)</f>
        <v>1383.9750000000001</v>
      </c>
      <c r="P851" s="2" t="str">
        <f t="shared" si="11"/>
        <v>VDD</v>
      </c>
      <c r="U851">
        <v>732.79300000000001</v>
      </c>
      <c r="V851">
        <v>1405.575</v>
      </c>
      <c r="W851" t="s">
        <v>1327</v>
      </c>
      <c r="AE851" s="2"/>
      <c r="AF851" s="2"/>
    </row>
    <row r="852" spans="4:32" x14ac:dyDescent="0.25">
      <c r="D852">
        <f>_xlfn.CEILING.MATH(S8+Parameters!$K$8/2,0.001)</f>
        <v>732.79300000000001</v>
      </c>
      <c r="E852">
        <f>_xlfn.CEILING.MATH(B33+Parameters!$K$9/2,0.001)</f>
        <v>1729.297</v>
      </c>
      <c r="F852" t="s">
        <v>1327</v>
      </c>
      <c r="I852" s="2">
        <v>732.79300000000001</v>
      </c>
      <c r="J852" s="2">
        <v>1359.329</v>
      </c>
      <c r="K852" s="2" t="s">
        <v>1327</v>
      </c>
      <c r="N852" s="2">
        <f>I852-SUM(Parameters!$K$23:$K$25)</f>
        <v>711.19299999999998</v>
      </c>
      <c r="O852" s="2">
        <f>J852-SUM(Parameters!$K$23:$K$25)</f>
        <v>1337.729</v>
      </c>
      <c r="P852" s="2" t="str">
        <f t="shared" si="11"/>
        <v>VDD</v>
      </c>
      <c r="U852">
        <v>732.79300000000001</v>
      </c>
      <c r="V852">
        <v>1359.329</v>
      </c>
      <c r="W852" t="s">
        <v>1327</v>
      </c>
      <c r="AE852" s="2"/>
      <c r="AF852" s="2"/>
    </row>
    <row r="853" spans="4:32" x14ac:dyDescent="0.25">
      <c r="D853">
        <f>_xlfn.CEILING.MATH(S8+Parameters!$K$8/2,0.001)</f>
        <v>732.79300000000001</v>
      </c>
      <c r="E853">
        <f>_xlfn.CEILING.MATH(B35+Parameters!$K$9/2,0.001)</f>
        <v>1683.0509999999999</v>
      </c>
      <c r="F853" t="s">
        <v>1327</v>
      </c>
      <c r="I853" s="2">
        <v>732.79300000000001</v>
      </c>
      <c r="J853" s="2">
        <v>1313.0830000000001</v>
      </c>
      <c r="K853" s="2" t="s">
        <v>1327</v>
      </c>
      <c r="N853" s="2">
        <f>I853-SUM(Parameters!$K$23:$K$25)</f>
        <v>711.19299999999998</v>
      </c>
      <c r="O853" s="2">
        <f>J853-SUM(Parameters!$K$23:$K$25)</f>
        <v>1291.4830000000002</v>
      </c>
      <c r="P853" s="2" t="str">
        <f t="shared" si="11"/>
        <v>VDD</v>
      </c>
      <c r="U853">
        <v>732.79300000000001</v>
      </c>
      <c r="V853">
        <v>1313.0830000000001</v>
      </c>
      <c r="W853" t="s">
        <v>1327</v>
      </c>
      <c r="AE853" s="2"/>
      <c r="AF853" s="2"/>
    </row>
    <row r="854" spans="4:32" x14ac:dyDescent="0.25">
      <c r="D854">
        <f>_xlfn.CEILING.MATH(S8+Parameters!$K$8/2,0.001)</f>
        <v>732.79300000000001</v>
      </c>
      <c r="E854">
        <f>_xlfn.CEILING.MATH(B37+Parameters!$K$9/2,0.001)</f>
        <v>1636.8050000000001</v>
      </c>
      <c r="F854" t="s">
        <v>1327</v>
      </c>
      <c r="I854" s="2">
        <v>732.79300000000001</v>
      </c>
      <c r="J854" s="2">
        <v>1266.837</v>
      </c>
      <c r="K854" s="2" t="s">
        <v>1327</v>
      </c>
      <c r="N854" s="2">
        <f>I854-SUM(Parameters!$K$23:$K$25)</f>
        <v>711.19299999999998</v>
      </c>
      <c r="O854" s="2">
        <f>J854-SUM(Parameters!$K$23:$K$25)</f>
        <v>1245.2370000000001</v>
      </c>
      <c r="P854" s="2" t="str">
        <f t="shared" si="11"/>
        <v>VDD</v>
      </c>
      <c r="U854">
        <v>732.79300000000001</v>
      </c>
      <c r="V854">
        <v>1266.837</v>
      </c>
      <c r="W854" t="s">
        <v>1327</v>
      </c>
      <c r="AE854" s="2"/>
      <c r="AF854" s="2"/>
    </row>
    <row r="855" spans="4:32" x14ac:dyDescent="0.25">
      <c r="D855">
        <f>_xlfn.CEILING.MATH(S8+Parameters!$K$8/2,0.001)</f>
        <v>732.79300000000001</v>
      </c>
      <c r="E855">
        <f>_xlfn.CEILING.MATH(B39+Parameters!$K$9/2,0.001)</f>
        <v>1590.559</v>
      </c>
      <c r="F855" t="s">
        <v>1327</v>
      </c>
      <c r="I855" s="2">
        <v>732.79300000000001</v>
      </c>
      <c r="J855" s="2">
        <v>1220.5909999999999</v>
      </c>
      <c r="K855" s="2" t="s">
        <v>1327</v>
      </c>
      <c r="N855" s="2">
        <f>I855-SUM(Parameters!$K$23:$K$25)</f>
        <v>711.19299999999998</v>
      </c>
      <c r="O855" s="2">
        <f>J855-SUM(Parameters!$K$23:$K$25)</f>
        <v>1198.991</v>
      </c>
      <c r="P855" s="2" t="str">
        <f t="shared" si="11"/>
        <v>VDD</v>
      </c>
      <c r="U855">
        <v>732.79300000000001</v>
      </c>
      <c r="V855">
        <v>1220.5909999999999</v>
      </c>
      <c r="W855" t="s">
        <v>1327</v>
      </c>
      <c r="AE855" s="2"/>
      <c r="AF855" s="2"/>
    </row>
    <row r="856" spans="4:32" x14ac:dyDescent="0.25">
      <c r="D856">
        <f>_xlfn.CEILING.MATH(S8+Parameters!$K$8/2,0.001)</f>
        <v>732.79300000000001</v>
      </c>
      <c r="E856">
        <f>_xlfn.CEILING.MATH(B41+Parameters!$K$9/2,0.001)</f>
        <v>1544.3130000000001</v>
      </c>
      <c r="F856" t="s">
        <v>1327</v>
      </c>
      <c r="I856" s="2">
        <v>732.79300000000001</v>
      </c>
      <c r="J856" s="2">
        <v>1174.345</v>
      </c>
      <c r="K856" s="2" t="s">
        <v>1327</v>
      </c>
      <c r="N856" s="2">
        <f>I856-SUM(Parameters!$K$23:$K$25)</f>
        <v>711.19299999999998</v>
      </c>
      <c r="O856" s="2">
        <f>J856-SUM(Parameters!$K$23:$K$25)</f>
        <v>1152.7450000000001</v>
      </c>
      <c r="P856" s="2" t="str">
        <f t="shared" si="11"/>
        <v>VDD</v>
      </c>
      <c r="U856">
        <v>732.79300000000001</v>
      </c>
      <c r="V856">
        <v>1174.345</v>
      </c>
      <c r="W856" t="s">
        <v>1327</v>
      </c>
      <c r="AE856" s="2"/>
      <c r="AF856" s="2"/>
    </row>
    <row r="857" spans="4:32" x14ac:dyDescent="0.25">
      <c r="D857">
        <f>_xlfn.CEILING.MATH(S8+Parameters!$K$8/2,0.001)</f>
        <v>732.79300000000001</v>
      </c>
      <c r="E857">
        <f>_xlfn.CEILING.MATH(B43+Parameters!$K$9/2,0.001)</f>
        <v>1498.067</v>
      </c>
      <c r="F857" t="s">
        <v>1327</v>
      </c>
      <c r="I857" s="2">
        <v>732.79300000000001</v>
      </c>
      <c r="J857" s="2">
        <v>1128.0989999999999</v>
      </c>
      <c r="K857" s="2" t="s">
        <v>1327</v>
      </c>
      <c r="N857" s="2">
        <f>I857-SUM(Parameters!$K$23:$K$25)</f>
        <v>711.19299999999998</v>
      </c>
      <c r="O857" s="2">
        <f>J857-SUM(Parameters!$K$23:$K$25)</f>
        <v>1106.499</v>
      </c>
      <c r="P857" s="2" t="str">
        <f t="shared" si="11"/>
        <v>VDD</v>
      </c>
      <c r="U857">
        <v>732.79300000000001</v>
      </c>
      <c r="V857">
        <v>1128.0989999999999</v>
      </c>
      <c r="W857" t="s">
        <v>1327</v>
      </c>
      <c r="AE857" s="2"/>
      <c r="AF857" s="2"/>
    </row>
    <row r="858" spans="4:32" x14ac:dyDescent="0.25">
      <c r="D858">
        <f>_xlfn.CEILING.MATH(S8+Parameters!$K$8/2,0.001)</f>
        <v>732.79300000000001</v>
      </c>
      <c r="E858">
        <f>_xlfn.CEILING.MATH(B45+Parameters!$K$9/2,0.001)</f>
        <v>1451.8210000000001</v>
      </c>
      <c r="F858" t="s">
        <v>1327</v>
      </c>
      <c r="I858" s="2">
        <v>732.79300000000001</v>
      </c>
      <c r="J858" s="2">
        <v>1081.8530000000001</v>
      </c>
      <c r="K858" s="2" t="s">
        <v>72</v>
      </c>
      <c r="N858" s="2">
        <f>I858-SUM(Parameters!$K$23:$K$25)</f>
        <v>711.19299999999998</v>
      </c>
      <c r="O858" s="2">
        <f>J858-SUM(Parameters!$K$23:$K$25)</f>
        <v>1060.2530000000002</v>
      </c>
      <c r="P858" s="2" t="str">
        <f t="shared" si="11"/>
        <v>VSS</v>
      </c>
      <c r="U858">
        <v>732.79300000000001</v>
      </c>
      <c r="V858">
        <v>1081.8530000000001</v>
      </c>
      <c r="W858" t="s">
        <v>72</v>
      </c>
      <c r="AE858" s="2"/>
      <c r="AF858" s="2"/>
    </row>
    <row r="859" spans="4:32" x14ac:dyDescent="0.25">
      <c r="D859">
        <f>_xlfn.CEILING.MATH(S8+Parameters!$K$8/2,0.001)</f>
        <v>732.79300000000001</v>
      </c>
      <c r="E859">
        <f>_xlfn.CEILING.MATH(B47+Parameters!$K$9/2,0.001)</f>
        <v>1405.575</v>
      </c>
      <c r="F859" t="s">
        <v>1327</v>
      </c>
      <c r="I859" s="2">
        <v>732.79300000000001</v>
      </c>
      <c r="J859" s="2">
        <v>1035.607</v>
      </c>
      <c r="K859" s="2" t="s">
        <v>78</v>
      </c>
      <c r="N859" s="2">
        <f>I859-SUM(Parameters!$K$23:$K$25)</f>
        <v>711.19299999999998</v>
      </c>
      <c r="O859" s="2">
        <f>J859-SUM(Parameters!$K$23:$K$25)</f>
        <v>1014.0069999999999</v>
      </c>
      <c r="P859" s="2" t="str">
        <f t="shared" si="11"/>
        <v>BP_RXCKSBRD[6]</v>
      </c>
      <c r="U859">
        <v>732.79300000000001</v>
      </c>
      <c r="V859">
        <v>1035.607</v>
      </c>
      <c r="W859" t="s">
        <v>78</v>
      </c>
      <c r="AE859" s="2"/>
      <c r="AF859" s="2"/>
    </row>
    <row r="860" spans="4:32" x14ac:dyDescent="0.25">
      <c r="D860">
        <f>_xlfn.CEILING.MATH(S8+Parameters!$K$8/2,0.001)</f>
        <v>732.79300000000001</v>
      </c>
      <c r="E860">
        <f>_xlfn.CEILING.MATH(B49+Parameters!$K$9/2,0.001)</f>
        <v>1359.329</v>
      </c>
      <c r="F860" t="s">
        <v>1327</v>
      </c>
      <c r="I860" s="2">
        <v>732.79300000000001</v>
      </c>
      <c r="J860" s="2">
        <v>989.36099999999999</v>
      </c>
      <c r="K860" s="2" t="s">
        <v>143</v>
      </c>
      <c r="N860" s="2">
        <f>I860-SUM(Parameters!$K$23:$K$25)</f>
        <v>711.19299999999998</v>
      </c>
      <c r="O860" s="2">
        <f>J860-SUM(Parameters!$K$23:$K$25)</f>
        <v>967.76099999999997</v>
      </c>
      <c r="P860" s="2" t="str">
        <f t="shared" si="11"/>
        <v>BP_RXDATA[434]</v>
      </c>
      <c r="U860">
        <v>732.79300000000001</v>
      </c>
      <c r="V860">
        <v>989.36099999999999</v>
      </c>
      <c r="W860" t="s">
        <v>143</v>
      </c>
      <c r="AE860" s="2"/>
      <c r="AF860" s="2"/>
    </row>
    <row r="861" spans="4:32" x14ac:dyDescent="0.25">
      <c r="D861">
        <f>_xlfn.CEILING.MATH(S8+Parameters!$K$8/2,0.001)</f>
        <v>732.79300000000001</v>
      </c>
      <c r="E861">
        <f>_xlfn.CEILING.MATH(B51+Parameters!$K$9/2,0.001)</f>
        <v>1313.0830000000001</v>
      </c>
      <c r="F861" t="s">
        <v>1327</v>
      </c>
      <c r="I861" s="2">
        <v>732.79300000000001</v>
      </c>
      <c r="J861" s="2">
        <v>943.11500000000001</v>
      </c>
      <c r="K861" s="2" t="s">
        <v>222</v>
      </c>
      <c r="N861" s="2">
        <f>I861-SUM(Parameters!$K$23:$K$25)</f>
        <v>711.19299999999998</v>
      </c>
      <c r="O861" s="2">
        <f>J861-SUM(Parameters!$K$23:$K$25)</f>
        <v>921.51499999999999</v>
      </c>
      <c r="P861" s="2" t="str">
        <f t="shared" si="11"/>
        <v>BP_RXDATA[435]</v>
      </c>
      <c r="U861">
        <v>732.79300000000001</v>
      </c>
      <c r="V861">
        <v>943.11500000000001</v>
      </c>
      <c r="W861" t="s">
        <v>222</v>
      </c>
      <c r="AE861" s="2"/>
      <c r="AF861" s="2"/>
    </row>
    <row r="862" spans="4:32" x14ac:dyDescent="0.25">
      <c r="D862">
        <f>_xlfn.CEILING.MATH(S8+Parameters!$K$8/2,0.001)</f>
        <v>732.79300000000001</v>
      </c>
      <c r="E862">
        <f>_xlfn.CEILING.MATH(B53+Parameters!$K$9/2,0.001)</f>
        <v>1266.837</v>
      </c>
      <c r="F862" t="s">
        <v>1327</v>
      </c>
      <c r="I862" s="2">
        <v>732.79300000000001</v>
      </c>
      <c r="J862" s="2">
        <v>896.86900000000003</v>
      </c>
      <c r="K862" s="2" t="s">
        <v>277</v>
      </c>
      <c r="N862" s="2">
        <f>I862-SUM(Parameters!$K$23:$K$25)</f>
        <v>711.19299999999998</v>
      </c>
      <c r="O862" s="2">
        <f>J862-SUM(Parameters!$K$23:$K$25)</f>
        <v>875.26900000000001</v>
      </c>
      <c r="P862" s="2" t="str">
        <f t="shared" si="11"/>
        <v>BP_RXDATA[436]</v>
      </c>
      <c r="U862">
        <v>732.79300000000001</v>
      </c>
      <c r="V862">
        <v>896.86900000000003</v>
      </c>
      <c r="W862" t="s">
        <v>277</v>
      </c>
      <c r="AE862" s="2"/>
      <c r="AF862" s="2"/>
    </row>
    <row r="863" spans="4:32" x14ac:dyDescent="0.25">
      <c r="D863">
        <f>_xlfn.CEILING.MATH(S8+Parameters!$K$8/2,0.001)</f>
        <v>732.79300000000001</v>
      </c>
      <c r="E863">
        <f>_xlfn.CEILING.MATH(B55+Parameters!$K$9/2,0.001)</f>
        <v>1220.5910000000001</v>
      </c>
      <c r="F863" t="s">
        <v>1327</v>
      </c>
      <c r="I863" s="2">
        <v>732.79300000000001</v>
      </c>
      <c r="J863" s="2">
        <v>850.62300000000005</v>
      </c>
      <c r="K863" s="2" t="s">
        <v>335</v>
      </c>
      <c r="N863" s="2">
        <f>I863-SUM(Parameters!$K$23:$K$25)</f>
        <v>711.19299999999998</v>
      </c>
      <c r="O863" s="2">
        <f>J863-SUM(Parameters!$K$23:$K$25)</f>
        <v>829.02300000000002</v>
      </c>
      <c r="P863" s="2" t="str">
        <f t="shared" si="11"/>
        <v>BP_RXDATA[437]</v>
      </c>
      <c r="U863">
        <v>732.79300000000001</v>
      </c>
      <c r="V863">
        <v>850.62300000000005</v>
      </c>
      <c r="W863" t="s">
        <v>335</v>
      </c>
      <c r="AE863" s="2"/>
      <c r="AF863" s="2"/>
    </row>
    <row r="864" spans="4:32" x14ac:dyDescent="0.25">
      <c r="D864">
        <f>_xlfn.CEILING.MATH(S8+Parameters!$K$8/2,0.001)</f>
        <v>732.79300000000001</v>
      </c>
      <c r="E864">
        <f>_xlfn.CEILING.MATH(B57+Parameters!$K$9/2,0.001)</f>
        <v>1174.345</v>
      </c>
      <c r="F864" t="s">
        <v>1327</v>
      </c>
      <c r="I864" s="2">
        <v>732.79300000000001</v>
      </c>
      <c r="J864" s="2">
        <v>804.37699999999995</v>
      </c>
      <c r="K864" s="2" t="s">
        <v>413</v>
      </c>
      <c r="N864" s="2">
        <f>I864-SUM(Parameters!$K$23:$K$25)</f>
        <v>711.19299999999998</v>
      </c>
      <c r="O864" s="2">
        <f>J864-SUM(Parameters!$K$23:$K$25)</f>
        <v>782.77699999999993</v>
      </c>
      <c r="P864" s="2" t="str">
        <f t="shared" si="11"/>
        <v>BP_RXDATA[438]</v>
      </c>
      <c r="U864">
        <v>732.79300000000001</v>
      </c>
      <c r="V864">
        <v>804.37700000000007</v>
      </c>
      <c r="W864" t="s">
        <v>413</v>
      </c>
      <c r="AE864" s="2"/>
      <c r="AF864" s="2"/>
    </row>
    <row r="865" spans="4:32" x14ac:dyDescent="0.25">
      <c r="D865">
        <f>_xlfn.CEILING.MATH(S8+Parameters!$K$8/2,0.001)</f>
        <v>732.79300000000001</v>
      </c>
      <c r="E865">
        <f>_xlfn.CEILING.MATH(B59+Parameters!$K$9/2,0.001)</f>
        <v>1128.0989999999999</v>
      </c>
      <c r="F865" t="s">
        <v>1327</v>
      </c>
      <c r="I865" s="2">
        <v>732.79300000000001</v>
      </c>
      <c r="J865" s="2">
        <v>758.13099999999997</v>
      </c>
      <c r="K865" s="2" t="s">
        <v>471</v>
      </c>
      <c r="N865" s="2">
        <f>I865-SUM(Parameters!$K$23:$K$25)</f>
        <v>711.19299999999998</v>
      </c>
      <c r="O865" s="2">
        <f>J865-SUM(Parameters!$K$23:$K$25)</f>
        <v>736.53099999999995</v>
      </c>
      <c r="P865" s="2" t="str">
        <f t="shared" si="11"/>
        <v>BP_RXDATA[439]</v>
      </c>
      <c r="U865">
        <v>732.79300000000001</v>
      </c>
      <c r="V865">
        <v>758.13099999999997</v>
      </c>
      <c r="W865" t="s">
        <v>471</v>
      </c>
      <c r="AE865" s="2"/>
      <c r="AF865" s="2"/>
    </row>
    <row r="866" spans="4:32" x14ac:dyDescent="0.25">
      <c r="D866">
        <f>_xlfn.CEILING.MATH(S8+Parameters!$K$8/2,0.001)</f>
        <v>732.79300000000001</v>
      </c>
      <c r="E866">
        <f>_xlfn.CEILING.MATH(B61+Parameters!$K$9/2,0.001)</f>
        <v>1081.8530000000001</v>
      </c>
      <c r="F866" t="s">
        <v>72</v>
      </c>
      <c r="I866" s="2">
        <v>732.79300000000001</v>
      </c>
      <c r="J866" s="2">
        <v>711.88499999999999</v>
      </c>
      <c r="K866" s="2" t="s">
        <v>542</v>
      </c>
      <c r="N866" s="2">
        <f>I866-SUM(Parameters!$K$23:$K$25)</f>
        <v>711.19299999999998</v>
      </c>
      <c r="O866" s="2">
        <f>J866-SUM(Parameters!$K$23:$K$25)</f>
        <v>690.28499999999997</v>
      </c>
      <c r="P866" s="2" t="str">
        <f t="shared" si="11"/>
        <v>BP_RXDATA[440]</v>
      </c>
      <c r="U866">
        <v>732.79300000000001</v>
      </c>
      <c r="V866">
        <v>711.88499999999999</v>
      </c>
      <c r="W866" t="s">
        <v>542</v>
      </c>
      <c r="AE866" s="2"/>
      <c r="AF866" s="2"/>
    </row>
    <row r="867" spans="4:32" x14ac:dyDescent="0.25">
      <c r="D867">
        <f>_xlfn.CEILING.MATH(S8+Parameters!$K$8/2,0.001)</f>
        <v>732.79300000000001</v>
      </c>
      <c r="E867">
        <f>_xlfn.CEILING.MATH(B63+Parameters!$K$9/2,0.001)</f>
        <v>1035.607</v>
      </c>
      <c r="F867" t="s">
        <v>78</v>
      </c>
      <c r="I867" s="2">
        <v>732.79300000000001</v>
      </c>
      <c r="J867" s="2">
        <v>665.63900000000001</v>
      </c>
      <c r="K867" s="2" t="s">
        <v>606</v>
      </c>
      <c r="N867" s="2">
        <f>I867-SUM(Parameters!$K$23:$K$25)</f>
        <v>711.19299999999998</v>
      </c>
      <c r="O867" s="2">
        <f>J867-SUM(Parameters!$K$23:$K$25)</f>
        <v>644.03899999999999</v>
      </c>
      <c r="P867" s="2" t="str">
        <f t="shared" si="11"/>
        <v>BP_RXDATA[441]</v>
      </c>
      <c r="U867">
        <v>732.79300000000001</v>
      </c>
      <c r="V867">
        <v>665.63900000000001</v>
      </c>
      <c r="W867" t="s">
        <v>606</v>
      </c>
      <c r="AE867" s="2"/>
      <c r="AF867" s="2"/>
    </row>
    <row r="868" spans="4:32" x14ac:dyDescent="0.25">
      <c r="D868">
        <f>_xlfn.CEILING.MATH(S8+Parameters!$K$8/2,0.001)</f>
        <v>732.79300000000001</v>
      </c>
      <c r="E868">
        <f>_xlfn.CEILING.MATH(B65+Parameters!$K$9/2,0.001)</f>
        <v>989.36099999999999</v>
      </c>
      <c r="F868" t="s">
        <v>143</v>
      </c>
      <c r="I868" s="2">
        <v>732.79300000000001</v>
      </c>
      <c r="J868" s="2">
        <v>619.39300000000003</v>
      </c>
      <c r="K868" s="2" t="s">
        <v>678</v>
      </c>
      <c r="N868" s="2">
        <f>I868-SUM(Parameters!$K$23:$K$25)</f>
        <v>711.19299999999998</v>
      </c>
      <c r="O868" s="2">
        <f>J868-SUM(Parameters!$K$23:$K$25)</f>
        <v>597.79300000000001</v>
      </c>
      <c r="P868" s="2" t="str">
        <f t="shared" si="11"/>
        <v>BP_RXDATA[442]</v>
      </c>
      <c r="U868">
        <v>732.79300000000001</v>
      </c>
      <c r="V868">
        <v>619.39300000000003</v>
      </c>
      <c r="W868" t="s">
        <v>678</v>
      </c>
      <c r="AE868" s="2"/>
      <c r="AF868" s="2"/>
    </row>
    <row r="869" spans="4:32" x14ac:dyDescent="0.25">
      <c r="D869">
        <f>_xlfn.CEILING.MATH(S8+Parameters!$K$8/2,0.001)</f>
        <v>732.79300000000001</v>
      </c>
      <c r="E869">
        <f>_xlfn.CEILING.MATH(B67+Parameters!$K$9/2,0.001)</f>
        <v>943.11500000000001</v>
      </c>
      <c r="F869" t="s">
        <v>222</v>
      </c>
      <c r="I869" s="2">
        <v>732.79300000000001</v>
      </c>
      <c r="J869" s="2">
        <v>573.14700000000005</v>
      </c>
      <c r="K869" s="2" t="s">
        <v>73</v>
      </c>
      <c r="N869" s="2">
        <f>I869-SUM(Parameters!$K$23:$K$25)</f>
        <v>711.19299999999998</v>
      </c>
      <c r="O869" s="2">
        <f>J869-SUM(Parameters!$K$23:$K$25)</f>
        <v>551.54700000000003</v>
      </c>
      <c r="P869" s="2" t="str">
        <f t="shared" si="11"/>
        <v>VCCIO</v>
      </c>
      <c r="U869">
        <v>732.79300000000001</v>
      </c>
      <c r="V869">
        <v>573.14700000000005</v>
      </c>
      <c r="W869" t="s">
        <v>73</v>
      </c>
      <c r="AE869" s="2"/>
      <c r="AF869" s="2"/>
    </row>
    <row r="870" spans="4:32" x14ac:dyDescent="0.25">
      <c r="D870">
        <f>_xlfn.CEILING.MATH(S8+Parameters!$K$8/2,0.001)</f>
        <v>732.79300000000001</v>
      </c>
      <c r="E870">
        <f>_xlfn.CEILING.MATH(B69+Parameters!$K$9/2,0.001)</f>
        <v>896.86900000000003</v>
      </c>
      <c r="F870" t="s">
        <v>277</v>
      </c>
      <c r="I870" s="2">
        <v>732.79300000000001</v>
      </c>
      <c r="J870" s="2">
        <v>526.90099999999995</v>
      </c>
      <c r="K870" s="2" t="s">
        <v>757</v>
      </c>
      <c r="N870" s="2">
        <f>I870-SUM(Parameters!$K$23:$K$25)</f>
        <v>711.19299999999998</v>
      </c>
      <c r="O870" s="2">
        <f>J870-SUM(Parameters!$K$23:$K$25)</f>
        <v>505.30099999999993</v>
      </c>
      <c r="P870" s="2" t="str">
        <f t="shared" si="11"/>
        <v>BP_TXDATA[389]</v>
      </c>
      <c r="U870">
        <v>732.79300000000001</v>
      </c>
      <c r="V870">
        <v>526.90100000000007</v>
      </c>
      <c r="W870" t="s">
        <v>757</v>
      </c>
      <c r="AE870" s="2"/>
      <c r="AF870" s="2"/>
    </row>
    <row r="871" spans="4:32" x14ac:dyDescent="0.25">
      <c r="D871">
        <f>_xlfn.CEILING.MATH(S8+Parameters!$K$8/2,0.001)</f>
        <v>732.79300000000001</v>
      </c>
      <c r="E871">
        <f>_xlfn.CEILING.MATH(B71+Parameters!$K$9/2,0.001)</f>
        <v>850.62300000000005</v>
      </c>
      <c r="F871" t="s">
        <v>335</v>
      </c>
      <c r="I871" s="2">
        <v>732.79300000000001</v>
      </c>
      <c r="J871" s="2">
        <v>480.65499999999997</v>
      </c>
      <c r="K871" s="2" t="s">
        <v>823</v>
      </c>
      <c r="N871" s="2">
        <f>I871-SUM(Parameters!$K$23:$K$25)</f>
        <v>711.19299999999998</v>
      </c>
      <c r="O871" s="2">
        <f>J871-SUM(Parameters!$K$23:$K$25)</f>
        <v>459.05499999999995</v>
      </c>
      <c r="P871" s="2" t="str">
        <f t="shared" si="11"/>
        <v>BP_TXDATA[390]</v>
      </c>
      <c r="U871">
        <v>732.79300000000001</v>
      </c>
      <c r="V871">
        <v>480.65499999999997</v>
      </c>
      <c r="W871" t="s">
        <v>823</v>
      </c>
      <c r="AE871" s="2"/>
      <c r="AF871" s="2"/>
    </row>
    <row r="872" spans="4:32" x14ac:dyDescent="0.25">
      <c r="D872">
        <f>_xlfn.CEILING.MATH(S8+Parameters!$K$8/2,0.001)</f>
        <v>732.79300000000001</v>
      </c>
      <c r="E872">
        <f>_xlfn.CEILING.MATH(B73+Parameters!$K$9/2,0.001)</f>
        <v>804.37700000000007</v>
      </c>
      <c r="F872" t="s">
        <v>413</v>
      </c>
      <c r="I872" s="2">
        <v>732.79300000000001</v>
      </c>
      <c r="J872" s="2">
        <v>434.40899999999999</v>
      </c>
      <c r="K872" s="2" t="s">
        <v>886</v>
      </c>
      <c r="N872" s="2">
        <f>I872-SUM(Parameters!$K$23:$K$25)</f>
        <v>711.19299999999998</v>
      </c>
      <c r="O872" s="2">
        <f>J872-SUM(Parameters!$K$23:$K$25)</f>
        <v>412.80899999999997</v>
      </c>
      <c r="P872" s="2" t="str">
        <f t="shared" si="11"/>
        <v>BP_TXDATA[391]</v>
      </c>
      <c r="U872">
        <v>732.79300000000001</v>
      </c>
      <c r="V872">
        <v>434.40899999999999</v>
      </c>
      <c r="W872" t="s">
        <v>886</v>
      </c>
      <c r="AE872" s="2"/>
      <c r="AF872" s="2"/>
    </row>
    <row r="873" spans="4:32" x14ac:dyDescent="0.25">
      <c r="D873">
        <f>_xlfn.CEILING.MATH(S8+Parameters!$K$8/2,0.001)</f>
        <v>732.79300000000001</v>
      </c>
      <c r="E873">
        <f>_xlfn.CEILING.MATH(B75+Parameters!$K$9/2,0.001)</f>
        <v>758.13099999999997</v>
      </c>
      <c r="F873" t="s">
        <v>471</v>
      </c>
      <c r="I873" s="2">
        <v>732.79300000000001</v>
      </c>
      <c r="J873" s="2">
        <v>388.16300000000001</v>
      </c>
      <c r="K873" s="2" t="s">
        <v>958</v>
      </c>
      <c r="N873" s="2">
        <f>I873-SUM(Parameters!$K$23:$K$25)</f>
        <v>711.19299999999998</v>
      </c>
      <c r="O873" s="2">
        <f>J873-SUM(Parameters!$K$23:$K$25)</f>
        <v>366.56299999999999</v>
      </c>
      <c r="P873" s="2" t="str">
        <f t="shared" si="11"/>
        <v>BP_TXDATA[392]</v>
      </c>
      <c r="U873">
        <v>732.79300000000001</v>
      </c>
      <c r="V873">
        <v>388.16300000000001</v>
      </c>
      <c r="W873" t="s">
        <v>958</v>
      </c>
      <c r="AE873" s="2"/>
      <c r="AF873" s="2"/>
    </row>
    <row r="874" spans="4:32" x14ac:dyDescent="0.25">
      <c r="D874">
        <f>_xlfn.CEILING.MATH(S8+Parameters!$K$8/2,0.001)</f>
        <v>732.79300000000001</v>
      </c>
      <c r="E874">
        <f>_xlfn.CEILING.MATH(B77+Parameters!$K$9/2,0.001)</f>
        <v>711.88499999999999</v>
      </c>
      <c r="F874" t="s">
        <v>542</v>
      </c>
      <c r="I874" s="2">
        <v>732.79300000000001</v>
      </c>
      <c r="J874" s="2">
        <v>341.91699999999997</v>
      </c>
      <c r="K874" s="2" t="s">
        <v>1022</v>
      </c>
      <c r="N874" s="2">
        <f>I874-SUM(Parameters!$K$23:$K$25)</f>
        <v>711.19299999999998</v>
      </c>
      <c r="O874" s="2">
        <f>J874-SUM(Parameters!$K$23:$K$25)</f>
        <v>320.31699999999995</v>
      </c>
      <c r="P874" s="2" t="str">
        <f t="shared" si="11"/>
        <v>BP_TXDATA[393]</v>
      </c>
      <c r="U874">
        <v>732.79300000000001</v>
      </c>
      <c r="V874">
        <v>341.91699999999997</v>
      </c>
      <c r="W874" t="s">
        <v>1022</v>
      </c>
      <c r="AE874" s="2"/>
      <c r="AF874" s="2"/>
    </row>
    <row r="875" spans="4:32" x14ac:dyDescent="0.25">
      <c r="D875">
        <f>_xlfn.CEILING.MATH(S8+Parameters!$K$8/2,0.001)</f>
        <v>732.79300000000001</v>
      </c>
      <c r="E875">
        <f>_xlfn.CEILING.MATH(B79+Parameters!$K$9/2,0.001)</f>
        <v>665.63900000000001</v>
      </c>
      <c r="F875" t="s">
        <v>606</v>
      </c>
      <c r="I875" s="2">
        <v>732.79300000000001</v>
      </c>
      <c r="J875" s="2">
        <v>295.67099999999999</v>
      </c>
      <c r="K875" s="2" t="s">
        <v>1055</v>
      </c>
      <c r="N875" s="2">
        <f>I875-SUM(Parameters!$K$23:$K$25)</f>
        <v>711.19299999999998</v>
      </c>
      <c r="O875" s="2">
        <f>J875-SUM(Parameters!$K$23:$K$25)</f>
        <v>274.07099999999997</v>
      </c>
      <c r="P875" s="2" t="str">
        <f t="shared" si="11"/>
        <v>BP_TXDATA[394]</v>
      </c>
      <c r="U875">
        <v>732.79300000000001</v>
      </c>
      <c r="V875">
        <v>295.67099999999999</v>
      </c>
      <c r="W875" t="s">
        <v>1055</v>
      </c>
      <c r="AE875" s="2"/>
      <c r="AF875" s="2"/>
    </row>
    <row r="876" spans="4:32" x14ac:dyDescent="0.25">
      <c r="D876">
        <f>_xlfn.CEILING.MATH(S8+Parameters!$K$8/2,0.001)</f>
        <v>732.79300000000001</v>
      </c>
      <c r="E876">
        <f>_xlfn.CEILING.MATH(B81+Parameters!$K$9/2,0.001)</f>
        <v>619.39300000000003</v>
      </c>
      <c r="F876" t="s">
        <v>678</v>
      </c>
      <c r="I876" s="2">
        <v>732.79300000000001</v>
      </c>
      <c r="J876" s="2">
        <v>249.42500000000001</v>
      </c>
      <c r="K876" s="2" t="s">
        <v>1134</v>
      </c>
      <c r="N876" s="2">
        <f>I876-SUM(Parameters!$K$23:$K$25)</f>
        <v>711.19299999999998</v>
      </c>
      <c r="O876" s="2">
        <f>J876-SUM(Parameters!$K$23:$K$25)</f>
        <v>227.82500000000002</v>
      </c>
      <c r="P876" s="2" t="str">
        <f t="shared" si="11"/>
        <v>BP_TXDATA[395]</v>
      </c>
      <c r="U876">
        <v>732.79300000000001</v>
      </c>
      <c r="V876">
        <v>249.42500000000001</v>
      </c>
      <c r="W876" t="s">
        <v>1134</v>
      </c>
      <c r="AE876" s="2"/>
      <c r="AF876" s="2"/>
    </row>
    <row r="877" spans="4:32" x14ac:dyDescent="0.25">
      <c r="D877">
        <f>_xlfn.CEILING.MATH(S8+Parameters!$K$8/2,0.001)</f>
        <v>732.79300000000001</v>
      </c>
      <c r="E877">
        <f>_xlfn.CEILING.MATH(B83+Parameters!$K$9/2,0.001)</f>
        <v>573.14700000000005</v>
      </c>
      <c r="F877" t="s">
        <v>73</v>
      </c>
      <c r="I877" s="2">
        <v>732.79300000000001</v>
      </c>
      <c r="J877" s="2">
        <v>203.179</v>
      </c>
      <c r="K877" s="2" t="s">
        <v>1189</v>
      </c>
      <c r="N877" s="2">
        <f>I877-SUM(Parameters!$K$23:$K$25)</f>
        <v>711.19299999999998</v>
      </c>
      <c r="O877" s="2">
        <f>J877-SUM(Parameters!$K$23:$K$25)</f>
        <v>181.57900000000001</v>
      </c>
      <c r="P877" s="2" t="str">
        <f t="shared" si="11"/>
        <v>BP_TXDATA[396]</v>
      </c>
      <c r="U877">
        <v>732.79300000000001</v>
      </c>
      <c r="V877">
        <v>203.179</v>
      </c>
      <c r="W877" t="s">
        <v>1189</v>
      </c>
      <c r="AE877" s="2"/>
      <c r="AF877" s="2"/>
    </row>
    <row r="878" spans="4:32" x14ac:dyDescent="0.25">
      <c r="D878">
        <f>_xlfn.CEILING.MATH(S8+Parameters!$K$8/2,0.001)</f>
        <v>732.79300000000001</v>
      </c>
      <c r="E878">
        <f>_xlfn.CEILING.MATH(B85+Parameters!$K$9/2,0.001)</f>
        <v>526.90100000000007</v>
      </c>
      <c r="F878" t="s">
        <v>757</v>
      </c>
      <c r="I878" s="2">
        <v>732.79300000000001</v>
      </c>
      <c r="J878" s="2">
        <v>156.93299999999999</v>
      </c>
      <c r="K878" s="2" t="s">
        <v>1248</v>
      </c>
      <c r="N878" s="2">
        <f>I878-SUM(Parameters!$K$23:$K$25)</f>
        <v>711.19299999999998</v>
      </c>
      <c r="O878" s="2">
        <f>J878-SUM(Parameters!$K$23:$K$25)</f>
        <v>135.333</v>
      </c>
      <c r="P878" s="2" t="str">
        <f t="shared" si="11"/>
        <v>BP_TXDATA[397]</v>
      </c>
      <c r="U878">
        <v>732.79300000000001</v>
      </c>
      <c r="V878">
        <v>156.93299999999999</v>
      </c>
      <c r="W878" t="s">
        <v>1248</v>
      </c>
      <c r="AE878" s="2"/>
      <c r="AF878" s="2"/>
    </row>
    <row r="879" spans="4:32" x14ac:dyDescent="0.25">
      <c r="D879">
        <f>_xlfn.CEILING.MATH(S8+Parameters!$K$8/2,0.001)</f>
        <v>732.79300000000001</v>
      </c>
      <c r="E879">
        <f>_xlfn.CEILING.MATH(B87+Parameters!$K$9/2,0.001)</f>
        <v>480.65500000000003</v>
      </c>
      <c r="F879" t="s">
        <v>823</v>
      </c>
      <c r="I879" s="2">
        <v>732.79300000000001</v>
      </c>
      <c r="J879" s="2">
        <v>110.687</v>
      </c>
      <c r="K879" s="2" t="s">
        <v>73</v>
      </c>
      <c r="N879" s="2">
        <f>I879-SUM(Parameters!$K$23:$K$25)</f>
        <v>711.19299999999998</v>
      </c>
      <c r="O879" s="2">
        <f>J879-SUM(Parameters!$K$23:$K$25)</f>
        <v>89.086999999999989</v>
      </c>
      <c r="P879" s="2" t="str">
        <f t="shared" si="11"/>
        <v>VCCIO</v>
      </c>
      <c r="U879">
        <v>732.79300000000001</v>
      </c>
      <c r="V879">
        <v>110.687</v>
      </c>
      <c r="W879" t="s">
        <v>73</v>
      </c>
      <c r="AE879" s="2"/>
      <c r="AF879" s="2"/>
    </row>
    <row r="880" spans="4:32" x14ac:dyDescent="0.25">
      <c r="D880">
        <f>_xlfn.CEILING.MATH(S8+Parameters!$K$8/2,0.001)</f>
        <v>732.79300000000001</v>
      </c>
      <c r="E880">
        <f>_xlfn.CEILING.MATH(B89+Parameters!$K$9/2,0.001)</f>
        <v>434.40899999999999</v>
      </c>
      <c r="F880" t="s">
        <v>886</v>
      </c>
      <c r="I880" s="2">
        <v>772.46699999999998</v>
      </c>
      <c r="J880" s="2">
        <v>2214.88</v>
      </c>
      <c r="K880" s="2" t="s">
        <v>1327</v>
      </c>
      <c r="N880" s="2">
        <f>I880-SUM(Parameters!$K$23:$K$25)</f>
        <v>750.86699999999996</v>
      </c>
      <c r="O880" s="2">
        <f>J880-SUM(Parameters!$K$23:$K$25)</f>
        <v>2193.2800000000002</v>
      </c>
      <c r="P880" s="2" t="str">
        <f t="shared" si="11"/>
        <v>VDD</v>
      </c>
      <c r="U880">
        <v>772.46699999999998</v>
      </c>
      <c r="V880">
        <v>2214.88</v>
      </c>
      <c r="W880" t="s">
        <v>1327</v>
      </c>
      <c r="AE880" s="2"/>
      <c r="AF880" s="2"/>
    </row>
    <row r="881" spans="4:32" x14ac:dyDescent="0.25">
      <c r="D881">
        <f>_xlfn.CEILING.MATH(S8+Parameters!$K$8/2,0.001)</f>
        <v>732.79300000000001</v>
      </c>
      <c r="E881">
        <f>_xlfn.CEILING.MATH(B91+Parameters!$K$9/2,0.001)</f>
        <v>388.16300000000001</v>
      </c>
      <c r="F881" t="s">
        <v>958</v>
      </c>
      <c r="I881" s="2">
        <v>772.46699999999998</v>
      </c>
      <c r="J881" s="2">
        <v>2168.634</v>
      </c>
      <c r="K881" s="2" t="s">
        <v>1327</v>
      </c>
      <c r="N881" s="2">
        <f>I881-SUM(Parameters!$K$23:$K$25)</f>
        <v>750.86699999999996</v>
      </c>
      <c r="O881" s="2">
        <f>J881-SUM(Parameters!$K$23:$K$25)</f>
        <v>2147.0340000000001</v>
      </c>
      <c r="P881" s="2" t="str">
        <f t="shared" ref="P881:P944" si="12">K881</f>
        <v>VDD</v>
      </c>
      <c r="U881">
        <v>772.46699999999998</v>
      </c>
      <c r="V881">
        <v>2168.634</v>
      </c>
      <c r="W881" t="s">
        <v>1327</v>
      </c>
      <c r="AE881" s="2"/>
      <c r="AF881" s="2"/>
    </row>
    <row r="882" spans="4:32" x14ac:dyDescent="0.25">
      <c r="D882">
        <f>_xlfn.CEILING.MATH(S8+Parameters!$K$8/2,0.001)</f>
        <v>732.79300000000001</v>
      </c>
      <c r="E882">
        <f>_xlfn.CEILING.MATH(B93+Parameters!$K$9/2,0.001)</f>
        <v>341.91700000000003</v>
      </c>
      <c r="F882" t="s">
        <v>1022</v>
      </c>
      <c r="I882" s="2">
        <v>772.46699999999998</v>
      </c>
      <c r="J882" s="2">
        <v>2122.3879999999999</v>
      </c>
      <c r="K882" s="2" t="s">
        <v>1327</v>
      </c>
      <c r="N882" s="2">
        <f>I882-SUM(Parameters!$K$23:$K$25)</f>
        <v>750.86699999999996</v>
      </c>
      <c r="O882" s="2">
        <f>J882-SUM(Parameters!$K$23:$K$25)</f>
        <v>2100.788</v>
      </c>
      <c r="P882" s="2" t="str">
        <f t="shared" si="12"/>
        <v>VDD</v>
      </c>
      <c r="U882">
        <v>772.46699999999998</v>
      </c>
      <c r="V882">
        <v>2122.3879999999999</v>
      </c>
      <c r="W882" t="s">
        <v>1327</v>
      </c>
      <c r="AE882" s="2"/>
      <c r="AF882" s="2"/>
    </row>
    <row r="883" spans="4:32" x14ac:dyDescent="0.25">
      <c r="D883">
        <f>_xlfn.CEILING.MATH(S8+Parameters!$K$8/2,0.001)</f>
        <v>732.79300000000001</v>
      </c>
      <c r="E883">
        <f>_xlfn.CEILING.MATH(B95+Parameters!$K$9/2,0.001)</f>
        <v>295.67099999999999</v>
      </c>
      <c r="F883" t="s">
        <v>1055</v>
      </c>
      <c r="I883" s="2">
        <v>772.46699999999998</v>
      </c>
      <c r="J883" s="2">
        <v>2076.1419999999998</v>
      </c>
      <c r="K883" s="2" t="s">
        <v>1327</v>
      </c>
      <c r="N883" s="2">
        <f>I883-SUM(Parameters!$K$23:$K$25)</f>
        <v>750.86699999999996</v>
      </c>
      <c r="O883" s="2">
        <f>J883-SUM(Parameters!$K$23:$K$25)</f>
        <v>2054.5419999999999</v>
      </c>
      <c r="P883" s="2" t="str">
        <f t="shared" si="12"/>
        <v>VDD</v>
      </c>
      <c r="U883">
        <v>772.46699999999998</v>
      </c>
      <c r="V883">
        <v>2076.1419999999998</v>
      </c>
      <c r="W883" t="s">
        <v>1327</v>
      </c>
      <c r="AE883" s="2"/>
      <c r="AF883" s="2"/>
    </row>
    <row r="884" spans="4:32" x14ac:dyDescent="0.25">
      <c r="D884">
        <f>_xlfn.CEILING.MATH(S8+Parameters!$K$8/2,0.001)</f>
        <v>732.79300000000001</v>
      </c>
      <c r="E884">
        <f>_xlfn.CEILING.MATH(B97+Parameters!$K$9/2,0.001)</f>
        <v>249.42500000000001</v>
      </c>
      <c r="F884" t="s">
        <v>1134</v>
      </c>
      <c r="I884" s="2">
        <v>772.46699999999998</v>
      </c>
      <c r="J884" s="2">
        <v>2029.896</v>
      </c>
      <c r="K884" s="2" t="s">
        <v>72</v>
      </c>
      <c r="N884" s="2">
        <f>I884-SUM(Parameters!$K$23:$K$25)</f>
        <v>750.86699999999996</v>
      </c>
      <c r="O884" s="2">
        <f>J884-SUM(Parameters!$K$23:$K$25)</f>
        <v>2008.296</v>
      </c>
      <c r="P884" s="2" t="str">
        <f t="shared" si="12"/>
        <v>VSS</v>
      </c>
      <c r="U884">
        <v>772.46699999999998</v>
      </c>
      <c r="V884">
        <v>2029.896</v>
      </c>
      <c r="W884" t="s">
        <v>72</v>
      </c>
      <c r="AE884" s="2"/>
      <c r="AF884" s="2"/>
    </row>
    <row r="885" spans="4:32" x14ac:dyDescent="0.25">
      <c r="D885">
        <f>_xlfn.CEILING.MATH(S8+Parameters!$K$8/2,0.001)</f>
        <v>732.79300000000001</v>
      </c>
      <c r="E885">
        <f>_xlfn.CEILING.MATH(B99+Parameters!$K$9/2,0.001)</f>
        <v>203.179</v>
      </c>
      <c r="F885" t="s">
        <v>1189</v>
      </c>
      <c r="I885" s="2">
        <v>772.46699999999998</v>
      </c>
      <c r="J885" s="2">
        <v>1983.65</v>
      </c>
      <c r="K885" s="2" t="s">
        <v>1342</v>
      </c>
      <c r="N885" s="2">
        <f>I885-SUM(Parameters!$K$23:$K$25)</f>
        <v>750.86699999999996</v>
      </c>
      <c r="O885" s="2">
        <f>J885-SUM(Parameters!$K$23:$K$25)</f>
        <v>1962.0500000000002</v>
      </c>
      <c r="P885" s="2" t="str">
        <f t="shared" si="12"/>
        <v>RDI_PL_CFG[19]</v>
      </c>
      <c r="U885">
        <v>772.46699999999998</v>
      </c>
      <c r="V885">
        <v>1983.65</v>
      </c>
      <c r="W885" t="s">
        <v>1342</v>
      </c>
      <c r="AE885" s="2"/>
      <c r="AF885" s="2"/>
    </row>
    <row r="886" spans="4:32" x14ac:dyDescent="0.25">
      <c r="D886">
        <f>_xlfn.CEILING.MATH(S8+Parameters!$K$8/2,0.001)</f>
        <v>732.79300000000001</v>
      </c>
      <c r="E886">
        <f>_xlfn.CEILING.MATH(B101+Parameters!$K$9/2,0.001)</f>
        <v>156.93299999999999</v>
      </c>
      <c r="F886" t="s">
        <v>1248</v>
      </c>
      <c r="I886" s="2">
        <v>772.46699999999998</v>
      </c>
      <c r="J886" s="2">
        <v>1937.404</v>
      </c>
      <c r="K886" s="2" t="s">
        <v>1362</v>
      </c>
      <c r="N886" s="2">
        <f>I886-SUM(Parameters!$K$23:$K$25)</f>
        <v>750.86699999999996</v>
      </c>
      <c r="O886" s="2">
        <f>J886-SUM(Parameters!$K$23:$K$25)</f>
        <v>1915.8040000000001</v>
      </c>
      <c r="P886" s="2" t="str">
        <f t="shared" si="12"/>
        <v>RDI_PL_CFG[2]</v>
      </c>
      <c r="U886">
        <v>772.46699999999998</v>
      </c>
      <c r="V886">
        <v>1937.404</v>
      </c>
      <c r="W886" t="s">
        <v>1362</v>
      </c>
      <c r="AE886" s="2"/>
      <c r="AF886" s="2"/>
    </row>
    <row r="887" spans="4:32" x14ac:dyDescent="0.25">
      <c r="D887">
        <f>_xlfn.CEILING.MATH(S8+Parameters!$K$8/2,0.001)</f>
        <v>732.79300000000001</v>
      </c>
      <c r="E887">
        <f>_xlfn.CEILING.MATH(B103+Parameters!$K$9/2,0.001)</f>
        <v>110.687</v>
      </c>
      <c r="F887" t="s">
        <v>73</v>
      </c>
      <c r="I887" s="2">
        <v>772.46699999999998</v>
      </c>
      <c r="J887" s="2">
        <v>1891.1579999999999</v>
      </c>
      <c r="K887" s="2" t="s">
        <v>1384</v>
      </c>
      <c r="N887" s="2">
        <f>I887-SUM(Parameters!$K$23:$K$25)</f>
        <v>750.86699999999996</v>
      </c>
      <c r="O887" s="2">
        <f>J887-SUM(Parameters!$K$23:$K$25)</f>
        <v>1869.558</v>
      </c>
      <c r="P887" s="2" t="str">
        <f t="shared" si="12"/>
        <v>RDI_PL_CFG[3]</v>
      </c>
      <c r="U887">
        <v>772.46699999999998</v>
      </c>
      <c r="V887">
        <v>1891.1579999999999</v>
      </c>
      <c r="W887" t="s">
        <v>1384</v>
      </c>
      <c r="AE887" s="2"/>
      <c r="AF887" s="2"/>
    </row>
    <row r="888" spans="4:32" x14ac:dyDescent="0.25">
      <c r="D888">
        <f>_xlfn.CEILING.MATH(T8+Parameters!$K$8/2,0.001)</f>
        <v>772.46699999999998</v>
      </c>
      <c r="E888">
        <f>_xlfn.CEILING.MATH(B12+Parameters!$K$9/2,0.001)</f>
        <v>2214.88</v>
      </c>
      <c r="F888" t="s">
        <v>1327</v>
      </c>
      <c r="I888" s="2">
        <v>772.46699999999998</v>
      </c>
      <c r="J888" s="2">
        <v>1844.912</v>
      </c>
      <c r="K888" s="2" t="s">
        <v>1404</v>
      </c>
      <c r="N888" s="2">
        <f>I888-SUM(Parameters!$K$23:$K$25)</f>
        <v>750.86699999999996</v>
      </c>
      <c r="O888" s="2">
        <f>J888-SUM(Parameters!$K$23:$K$25)</f>
        <v>1823.3120000000001</v>
      </c>
      <c r="P888" s="2" t="str">
        <f t="shared" si="12"/>
        <v>RDI_LP_CFG[19]</v>
      </c>
      <c r="U888">
        <v>772.46699999999998</v>
      </c>
      <c r="V888">
        <v>1844.912</v>
      </c>
      <c r="W888" t="s">
        <v>1404</v>
      </c>
      <c r="AE888" s="2"/>
      <c r="AF888" s="2"/>
    </row>
    <row r="889" spans="4:32" x14ac:dyDescent="0.25">
      <c r="D889">
        <f>_xlfn.CEILING.MATH(T8+Parameters!$K$8/2,0.001)</f>
        <v>772.46699999999998</v>
      </c>
      <c r="E889">
        <f>_xlfn.CEILING.MATH(B14+Parameters!$K$9/2,0.001)</f>
        <v>2168.634</v>
      </c>
      <c r="F889" t="s">
        <v>1327</v>
      </c>
      <c r="I889" s="2">
        <v>772.46699999999998</v>
      </c>
      <c r="J889" s="2">
        <v>1798.6659999999999</v>
      </c>
      <c r="K889" s="2" t="s">
        <v>72</v>
      </c>
      <c r="N889" s="2">
        <f>I889-SUM(Parameters!$K$23:$K$25)</f>
        <v>750.86699999999996</v>
      </c>
      <c r="O889" s="2">
        <f>J889-SUM(Parameters!$K$23:$K$25)</f>
        <v>1777.066</v>
      </c>
      <c r="P889" s="2" t="str">
        <f t="shared" si="12"/>
        <v>VSS</v>
      </c>
      <c r="U889">
        <v>772.46699999999998</v>
      </c>
      <c r="V889">
        <v>1798.6659999999999</v>
      </c>
      <c r="W889" t="s">
        <v>72</v>
      </c>
      <c r="AE889" s="2"/>
      <c r="AF889" s="2"/>
    </row>
    <row r="890" spans="4:32" x14ac:dyDescent="0.25">
      <c r="D890">
        <f>_xlfn.CEILING.MATH(T8+Parameters!$K$8/2,0.001)</f>
        <v>772.46699999999998</v>
      </c>
      <c r="E890">
        <f>_xlfn.CEILING.MATH(B16+Parameters!$K$9/2,0.001)</f>
        <v>2122.3879999999999</v>
      </c>
      <c r="F890" t="s">
        <v>1327</v>
      </c>
      <c r="I890" s="2">
        <v>772.46699999999998</v>
      </c>
      <c r="J890" s="2">
        <v>1752.42</v>
      </c>
      <c r="K890" s="2" t="s">
        <v>72</v>
      </c>
      <c r="N890" s="2">
        <f>I890-SUM(Parameters!$K$23:$K$25)</f>
        <v>750.86699999999996</v>
      </c>
      <c r="O890" s="2">
        <f>J890-SUM(Parameters!$K$23:$K$25)</f>
        <v>1730.8200000000002</v>
      </c>
      <c r="P890" s="2" t="str">
        <f t="shared" si="12"/>
        <v>VSS</v>
      </c>
      <c r="U890">
        <v>772.46699999999998</v>
      </c>
      <c r="V890">
        <v>1752.42</v>
      </c>
      <c r="W890" t="s">
        <v>72</v>
      </c>
      <c r="AE890" s="2"/>
      <c r="AF890" s="2"/>
    </row>
    <row r="891" spans="4:32" x14ac:dyDescent="0.25">
      <c r="D891">
        <f>_xlfn.CEILING.MATH(T8+Parameters!$K$8/2,0.001)</f>
        <v>772.46699999999998</v>
      </c>
      <c r="E891">
        <f>_xlfn.CEILING.MATH(B18+Parameters!$K$9/2,0.001)</f>
        <v>2076.1419999999998</v>
      </c>
      <c r="F891" t="s">
        <v>1327</v>
      </c>
      <c r="I891" s="2">
        <v>772.46699999999998</v>
      </c>
      <c r="J891" s="2">
        <v>1706.174</v>
      </c>
      <c r="K891" s="2" t="s">
        <v>72</v>
      </c>
      <c r="N891" s="2">
        <f>I891-SUM(Parameters!$K$23:$K$25)</f>
        <v>750.86699999999996</v>
      </c>
      <c r="O891" s="2">
        <f>J891-SUM(Parameters!$K$23:$K$25)</f>
        <v>1684.5740000000001</v>
      </c>
      <c r="P891" s="2" t="str">
        <f t="shared" si="12"/>
        <v>VSS</v>
      </c>
      <c r="U891">
        <v>772.46699999999998</v>
      </c>
      <c r="V891">
        <v>1706.174</v>
      </c>
      <c r="W891" t="s">
        <v>72</v>
      </c>
      <c r="AE891" s="2"/>
      <c r="AF891" s="2"/>
    </row>
    <row r="892" spans="4:32" x14ac:dyDescent="0.25">
      <c r="D892">
        <f>_xlfn.CEILING.MATH(T8+Parameters!$K$8/2,0.001)</f>
        <v>772.46699999999998</v>
      </c>
      <c r="E892">
        <f>_xlfn.CEILING.MATH(B20+Parameters!$K$9/2,0.001)</f>
        <v>2029.896</v>
      </c>
      <c r="F892" t="s">
        <v>72</v>
      </c>
      <c r="I892" s="2">
        <v>772.46699999999998</v>
      </c>
      <c r="J892" s="2">
        <v>1659.9280000000001</v>
      </c>
      <c r="K892" s="2" t="s">
        <v>72</v>
      </c>
      <c r="N892" s="2">
        <f>I892-SUM(Parameters!$K$23:$K$25)</f>
        <v>750.86699999999996</v>
      </c>
      <c r="O892" s="2">
        <f>J892-SUM(Parameters!$K$23:$K$25)</f>
        <v>1638.3280000000002</v>
      </c>
      <c r="P892" s="2" t="str">
        <f t="shared" si="12"/>
        <v>VSS</v>
      </c>
      <c r="U892">
        <v>772.46699999999998</v>
      </c>
      <c r="V892">
        <v>1659.9280000000001</v>
      </c>
      <c r="W892" t="s">
        <v>72</v>
      </c>
      <c r="AE892" s="2"/>
      <c r="AF892" s="2"/>
    </row>
    <row r="893" spans="4:32" x14ac:dyDescent="0.25">
      <c r="D893">
        <f>_xlfn.CEILING.MATH(T8+Parameters!$K$8/2,0.001)</f>
        <v>772.46699999999998</v>
      </c>
      <c r="E893">
        <f>_xlfn.CEILING.MATH(B22+Parameters!$K$9/2,0.001)</f>
        <v>1983.65</v>
      </c>
      <c r="F893" t="s">
        <v>1342</v>
      </c>
      <c r="I893" s="2">
        <v>772.46699999999998</v>
      </c>
      <c r="J893" s="2">
        <v>1613.682</v>
      </c>
      <c r="K893" s="2" t="s">
        <v>72</v>
      </c>
      <c r="N893" s="2">
        <f>I893-SUM(Parameters!$K$23:$K$25)</f>
        <v>750.86699999999996</v>
      </c>
      <c r="O893" s="2">
        <f>J893-SUM(Parameters!$K$23:$K$25)</f>
        <v>1592.0820000000001</v>
      </c>
      <c r="P893" s="2" t="str">
        <f t="shared" si="12"/>
        <v>VSS</v>
      </c>
      <c r="U893">
        <v>772.46699999999998</v>
      </c>
      <c r="V893">
        <v>1613.682</v>
      </c>
      <c r="W893" t="s">
        <v>72</v>
      </c>
      <c r="AE893" s="2"/>
      <c r="AF893" s="2"/>
    </row>
    <row r="894" spans="4:32" x14ac:dyDescent="0.25">
      <c r="D894">
        <f>_xlfn.CEILING.MATH(T8+Parameters!$K$8/2,0.001)</f>
        <v>772.46699999999998</v>
      </c>
      <c r="E894">
        <f>_xlfn.CEILING.MATH(B24+Parameters!$K$9/2,0.001)</f>
        <v>1937.404</v>
      </c>
      <c r="F894" t="s">
        <v>1362</v>
      </c>
      <c r="I894" s="2">
        <v>772.46699999999998</v>
      </c>
      <c r="J894" s="2">
        <v>1567.4359999999999</v>
      </c>
      <c r="K894" s="2" t="s">
        <v>72</v>
      </c>
      <c r="N894" s="2">
        <f>I894-SUM(Parameters!$K$23:$K$25)</f>
        <v>750.86699999999996</v>
      </c>
      <c r="O894" s="2">
        <f>J894-SUM(Parameters!$K$23:$K$25)</f>
        <v>1545.836</v>
      </c>
      <c r="P894" s="2" t="str">
        <f t="shared" si="12"/>
        <v>VSS</v>
      </c>
      <c r="U894">
        <v>772.46699999999998</v>
      </c>
      <c r="V894">
        <v>1567.4359999999999</v>
      </c>
      <c r="W894" t="s">
        <v>72</v>
      </c>
      <c r="AE894" s="2"/>
      <c r="AF894" s="2"/>
    </row>
    <row r="895" spans="4:32" x14ac:dyDescent="0.25">
      <c r="D895">
        <f>_xlfn.CEILING.MATH(T8+Parameters!$K$8/2,0.001)</f>
        <v>772.46699999999998</v>
      </c>
      <c r="E895">
        <f>_xlfn.CEILING.MATH(B26+Parameters!$K$9/2,0.001)</f>
        <v>1891.1580000000001</v>
      </c>
      <c r="F895" t="s">
        <v>1384</v>
      </c>
      <c r="I895" s="2">
        <v>772.46699999999998</v>
      </c>
      <c r="J895" s="2">
        <v>1521.19</v>
      </c>
      <c r="K895" s="2" t="s">
        <v>72</v>
      </c>
      <c r="N895" s="2">
        <f>I895-SUM(Parameters!$K$23:$K$25)</f>
        <v>750.86699999999996</v>
      </c>
      <c r="O895" s="2">
        <f>J895-SUM(Parameters!$K$23:$K$25)</f>
        <v>1499.5900000000001</v>
      </c>
      <c r="P895" s="2" t="str">
        <f t="shared" si="12"/>
        <v>VSS</v>
      </c>
      <c r="U895">
        <v>772.46699999999998</v>
      </c>
      <c r="V895">
        <v>1521.19</v>
      </c>
      <c r="W895" t="s">
        <v>72</v>
      </c>
      <c r="AE895" s="2"/>
      <c r="AF895" s="2"/>
    </row>
    <row r="896" spans="4:32" x14ac:dyDescent="0.25">
      <c r="D896">
        <f>_xlfn.CEILING.MATH(T8+Parameters!$K$8/2,0.001)</f>
        <v>772.46699999999998</v>
      </c>
      <c r="E896">
        <f>_xlfn.CEILING.MATH(B28+Parameters!$K$9/2,0.001)</f>
        <v>1844.912</v>
      </c>
      <c r="F896" t="s">
        <v>1404</v>
      </c>
      <c r="I896" s="2">
        <v>772.46699999999998</v>
      </c>
      <c r="J896" s="2">
        <v>1474.944</v>
      </c>
      <c r="K896" s="2" t="s">
        <v>72</v>
      </c>
      <c r="N896" s="2">
        <f>I896-SUM(Parameters!$K$23:$K$25)</f>
        <v>750.86699999999996</v>
      </c>
      <c r="O896" s="2">
        <f>J896-SUM(Parameters!$K$23:$K$25)</f>
        <v>1453.3440000000001</v>
      </c>
      <c r="P896" s="2" t="str">
        <f t="shared" si="12"/>
        <v>VSS</v>
      </c>
      <c r="U896">
        <v>772.46699999999998</v>
      </c>
      <c r="V896">
        <v>1474.944</v>
      </c>
      <c r="W896" t="s">
        <v>72</v>
      </c>
      <c r="AE896" s="2"/>
      <c r="AF896" s="2"/>
    </row>
    <row r="897" spans="4:32" x14ac:dyDescent="0.25">
      <c r="D897">
        <f>_xlfn.CEILING.MATH(T8+Parameters!$K$8/2,0.001)</f>
        <v>772.46699999999998</v>
      </c>
      <c r="E897">
        <f>_xlfn.CEILING.MATH(B30+Parameters!$K$9/2,0.001)</f>
        <v>1798.6659999999999</v>
      </c>
      <c r="F897" t="s">
        <v>72</v>
      </c>
      <c r="I897" s="2">
        <v>772.46699999999998</v>
      </c>
      <c r="J897" s="2">
        <v>1428.6980000000001</v>
      </c>
      <c r="K897" s="2" t="s">
        <v>72</v>
      </c>
      <c r="N897" s="2">
        <f>I897-SUM(Parameters!$K$23:$K$25)</f>
        <v>750.86699999999996</v>
      </c>
      <c r="O897" s="2">
        <f>J897-SUM(Parameters!$K$23:$K$25)</f>
        <v>1407.0980000000002</v>
      </c>
      <c r="P897" s="2" t="str">
        <f t="shared" si="12"/>
        <v>VSS</v>
      </c>
      <c r="U897">
        <v>772.46699999999998</v>
      </c>
      <c r="V897">
        <v>1428.6980000000001</v>
      </c>
      <c r="W897" t="s">
        <v>72</v>
      </c>
      <c r="AE897" s="2"/>
      <c r="AF897" s="2"/>
    </row>
    <row r="898" spans="4:32" x14ac:dyDescent="0.25">
      <c r="D898">
        <f>_xlfn.CEILING.MATH(T8+Parameters!$K$8/2,0.001)</f>
        <v>772.46699999999998</v>
      </c>
      <c r="E898">
        <f>_xlfn.CEILING.MATH(B32+Parameters!$K$9/2,0.001)</f>
        <v>1752.42</v>
      </c>
      <c r="F898" t="s">
        <v>72</v>
      </c>
      <c r="I898" s="2">
        <v>772.46699999999998</v>
      </c>
      <c r="J898" s="2">
        <v>1382.452</v>
      </c>
      <c r="K898" s="2" t="s">
        <v>72</v>
      </c>
      <c r="N898" s="2">
        <f>I898-SUM(Parameters!$K$23:$K$25)</f>
        <v>750.86699999999996</v>
      </c>
      <c r="O898" s="2">
        <f>J898-SUM(Parameters!$K$23:$K$25)</f>
        <v>1360.8520000000001</v>
      </c>
      <c r="P898" s="2" t="str">
        <f t="shared" si="12"/>
        <v>VSS</v>
      </c>
      <c r="U898">
        <v>772.46699999999998</v>
      </c>
      <c r="V898">
        <v>1382.452</v>
      </c>
      <c r="W898" t="s">
        <v>72</v>
      </c>
      <c r="AE898" s="2"/>
      <c r="AF898" s="2"/>
    </row>
    <row r="899" spans="4:32" x14ac:dyDescent="0.25">
      <c r="D899">
        <f>_xlfn.CEILING.MATH(T8+Parameters!$K$8/2,0.001)</f>
        <v>772.46699999999998</v>
      </c>
      <c r="E899">
        <f>_xlfn.CEILING.MATH(B34+Parameters!$K$9/2,0.001)</f>
        <v>1706.174</v>
      </c>
      <c r="F899" t="s">
        <v>72</v>
      </c>
      <c r="I899" s="2">
        <v>772.46699999999998</v>
      </c>
      <c r="J899" s="2">
        <v>1336.2059999999999</v>
      </c>
      <c r="K899" s="2" t="s">
        <v>72</v>
      </c>
      <c r="N899" s="2">
        <f>I899-SUM(Parameters!$K$23:$K$25)</f>
        <v>750.86699999999996</v>
      </c>
      <c r="O899" s="2">
        <f>J899-SUM(Parameters!$K$23:$K$25)</f>
        <v>1314.606</v>
      </c>
      <c r="P899" s="2" t="str">
        <f t="shared" si="12"/>
        <v>VSS</v>
      </c>
      <c r="U899">
        <v>772.46699999999998</v>
      </c>
      <c r="V899">
        <v>1336.2059999999999</v>
      </c>
      <c r="W899" t="s">
        <v>72</v>
      </c>
      <c r="AE899" s="2"/>
      <c r="AF899" s="2"/>
    </row>
    <row r="900" spans="4:32" x14ac:dyDescent="0.25">
      <c r="D900">
        <f>_xlfn.CEILING.MATH(T8+Parameters!$K$8/2,0.001)</f>
        <v>772.46699999999998</v>
      </c>
      <c r="E900">
        <f>_xlfn.CEILING.MATH(B36+Parameters!$K$9/2,0.001)</f>
        <v>1659.9280000000001</v>
      </c>
      <c r="F900" t="s">
        <v>72</v>
      </c>
      <c r="I900" s="2">
        <v>772.46699999999998</v>
      </c>
      <c r="J900" s="2">
        <v>1289.96</v>
      </c>
      <c r="K900" s="2" t="s">
        <v>72</v>
      </c>
      <c r="N900" s="2">
        <f>I900-SUM(Parameters!$K$23:$K$25)</f>
        <v>750.86699999999996</v>
      </c>
      <c r="O900" s="2">
        <f>J900-SUM(Parameters!$K$23:$K$25)</f>
        <v>1268.3600000000001</v>
      </c>
      <c r="P900" s="2" t="str">
        <f t="shared" si="12"/>
        <v>VSS</v>
      </c>
      <c r="U900">
        <v>772.46699999999998</v>
      </c>
      <c r="V900">
        <v>1289.96</v>
      </c>
      <c r="W900" t="s">
        <v>72</v>
      </c>
      <c r="AE900" s="2"/>
      <c r="AF900" s="2"/>
    </row>
    <row r="901" spans="4:32" x14ac:dyDescent="0.25">
      <c r="D901">
        <f>_xlfn.CEILING.MATH(T8+Parameters!$K$8/2,0.001)</f>
        <v>772.46699999999998</v>
      </c>
      <c r="E901">
        <f>_xlfn.CEILING.MATH(B38+Parameters!$K$9/2,0.001)</f>
        <v>1613.682</v>
      </c>
      <c r="F901" t="s">
        <v>72</v>
      </c>
      <c r="I901" s="2">
        <v>772.46699999999998</v>
      </c>
      <c r="J901" s="2">
        <v>1243.7139999999999</v>
      </c>
      <c r="K901" s="2" t="s">
        <v>72</v>
      </c>
      <c r="N901" s="2">
        <f>I901-SUM(Parameters!$K$23:$K$25)</f>
        <v>750.86699999999996</v>
      </c>
      <c r="O901" s="2">
        <f>J901-SUM(Parameters!$K$23:$K$25)</f>
        <v>1222.114</v>
      </c>
      <c r="P901" s="2" t="str">
        <f t="shared" si="12"/>
        <v>VSS</v>
      </c>
      <c r="U901">
        <v>772.46699999999998</v>
      </c>
      <c r="V901">
        <v>1243.7139999999999</v>
      </c>
      <c r="W901" t="s">
        <v>72</v>
      </c>
      <c r="AE901" s="2"/>
      <c r="AF901" s="2"/>
    </row>
    <row r="902" spans="4:32" x14ac:dyDescent="0.25">
      <c r="D902">
        <f>_xlfn.CEILING.MATH(T8+Parameters!$K$8/2,0.001)</f>
        <v>772.46699999999998</v>
      </c>
      <c r="E902">
        <f>_xlfn.CEILING.MATH(B40+Parameters!$K$9/2,0.001)</f>
        <v>1567.4359999999999</v>
      </c>
      <c r="F902" t="s">
        <v>72</v>
      </c>
      <c r="I902" s="2">
        <v>772.46699999999998</v>
      </c>
      <c r="J902" s="2">
        <v>1197.4680000000001</v>
      </c>
      <c r="K902" s="2" t="s">
        <v>72</v>
      </c>
      <c r="N902" s="2">
        <f>I902-SUM(Parameters!$K$23:$K$25)</f>
        <v>750.86699999999996</v>
      </c>
      <c r="O902" s="2">
        <f>J902-SUM(Parameters!$K$23:$K$25)</f>
        <v>1175.8680000000002</v>
      </c>
      <c r="P902" s="2" t="str">
        <f t="shared" si="12"/>
        <v>VSS</v>
      </c>
      <c r="U902">
        <v>772.46699999999998</v>
      </c>
      <c r="V902">
        <v>1197.4680000000001</v>
      </c>
      <c r="W902" t="s">
        <v>72</v>
      </c>
      <c r="AE902" s="2"/>
      <c r="AF902" s="2"/>
    </row>
    <row r="903" spans="4:32" x14ac:dyDescent="0.25">
      <c r="D903">
        <f>_xlfn.CEILING.MATH(T8+Parameters!$K$8/2,0.001)</f>
        <v>772.46699999999998</v>
      </c>
      <c r="E903">
        <f>_xlfn.CEILING.MATH(B42+Parameters!$K$9/2,0.001)</f>
        <v>1521.19</v>
      </c>
      <c r="F903" t="s">
        <v>72</v>
      </c>
      <c r="I903" s="2">
        <v>772.46699999999998</v>
      </c>
      <c r="J903" s="2">
        <v>1151.222</v>
      </c>
      <c r="K903" s="2" t="s">
        <v>72</v>
      </c>
      <c r="N903" s="2">
        <f>I903-SUM(Parameters!$K$23:$K$25)</f>
        <v>750.86699999999996</v>
      </c>
      <c r="O903" s="2">
        <f>J903-SUM(Parameters!$K$23:$K$25)</f>
        <v>1129.6220000000001</v>
      </c>
      <c r="P903" s="2" t="str">
        <f t="shared" si="12"/>
        <v>VSS</v>
      </c>
      <c r="U903">
        <v>772.46699999999998</v>
      </c>
      <c r="V903">
        <v>1151.222</v>
      </c>
      <c r="W903" t="s">
        <v>72</v>
      </c>
      <c r="AE903" s="2"/>
      <c r="AF903" s="2"/>
    </row>
    <row r="904" spans="4:32" x14ac:dyDescent="0.25">
      <c r="D904">
        <f>_xlfn.CEILING.MATH(T8+Parameters!$K$8/2,0.001)</f>
        <v>772.46699999999998</v>
      </c>
      <c r="E904">
        <f>_xlfn.CEILING.MATH(B44+Parameters!$K$9/2,0.001)</f>
        <v>1474.944</v>
      </c>
      <c r="F904" t="s">
        <v>72</v>
      </c>
      <c r="I904" s="2">
        <v>772.46699999999998</v>
      </c>
      <c r="J904" s="2">
        <v>1104.9760000000001</v>
      </c>
      <c r="K904" s="2" t="s">
        <v>72</v>
      </c>
      <c r="N904" s="2">
        <f>I904-SUM(Parameters!$K$23:$K$25)</f>
        <v>750.86699999999996</v>
      </c>
      <c r="O904" s="2">
        <f>J904-SUM(Parameters!$K$23:$K$25)</f>
        <v>1083.3760000000002</v>
      </c>
      <c r="P904" s="2" t="str">
        <f t="shared" si="12"/>
        <v>VSS</v>
      </c>
      <c r="U904">
        <v>772.46699999999998</v>
      </c>
      <c r="V904">
        <v>1104.9760000000001</v>
      </c>
      <c r="W904" t="s">
        <v>72</v>
      </c>
      <c r="AE904" s="2"/>
      <c r="AF904" s="2"/>
    </row>
    <row r="905" spans="4:32" x14ac:dyDescent="0.25">
      <c r="D905">
        <f>_xlfn.CEILING.MATH(T8+Parameters!$K$8/2,0.001)</f>
        <v>772.46699999999998</v>
      </c>
      <c r="E905">
        <f>_xlfn.CEILING.MATH(B46+Parameters!$K$9/2,0.001)</f>
        <v>1428.6980000000001</v>
      </c>
      <c r="F905" t="s">
        <v>72</v>
      </c>
      <c r="I905" s="2">
        <v>772.46699999999998</v>
      </c>
      <c r="J905" s="2">
        <v>1058.73</v>
      </c>
      <c r="K905" s="2" t="s">
        <v>72</v>
      </c>
      <c r="N905" s="2">
        <f>I905-SUM(Parameters!$K$23:$K$25)</f>
        <v>750.86699999999996</v>
      </c>
      <c r="O905" s="2">
        <f>J905-SUM(Parameters!$K$23:$K$25)</f>
        <v>1037.1300000000001</v>
      </c>
      <c r="P905" s="2" t="str">
        <f t="shared" si="12"/>
        <v>VSS</v>
      </c>
      <c r="U905">
        <v>772.46699999999998</v>
      </c>
      <c r="V905">
        <v>1058.73</v>
      </c>
      <c r="W905" t="s">
        <v>72</v>
      </c>
      <c r="AE905" s="2"/>
      <c r="AF905" s="2"/>
    </row>
    <row r="906" spans="4:32" x14ac:dyDescent="0.25">
      <c r="D906">
        <f>_xlfn.CEILING.MATH(T8+Parameters!$K$8/2,0.001)</f>
        <v>772.46699999999998</v>
      </c>
      <c r="E906">
        <f>_xlfn.CEILING.MATH(B48+Parameters!$K$9/2,0.001)</f>
        <v>1382.452</v>
      </c>
      <c r="F906" t="s">
        <v>72</v>
      </c>
      <c r="I906" s="2">
        <v>772.46699999999998</v>
      </c>
      <c r="J906" s="2">
        <v>1012.484</v>
      </c>
      <c r="K906" s="2" t="s">
        <v>111</v>
      </c>
      <c r="N906" s="2">
        <f>I906-SUM(Parameters!$K$23:$K$25)</f>
        <v>750.86699999999996</v>
      </c>
      <c r="O906" s="2">
        <f>J906-SUM(Parameters!$K$23:$K$25)</f>
        <v>990.88400000000001</v>
      </c>
      <c r="P906" s="2" t="str">
        <f t="shared" si="12"/>
        <v>BP_TXDATASB[6]</v>
      </c>
      <c r="U906">
        <v>772.46699999999998</v>
      </c>
      <c r="V906">
        <v>1012.484</v>
      </c>
      <c r="W906" t="s">
        <v>111</v>
      </c>
      <c r="AE906" s="2"/>
      <c r="AF906" s="2"/>
    </row>
    <row r="907" spans="4:32" x14ac:dyDescent="0.25">
      <c r="D907">
        <f>_xlfn.CEILING.MATH(T8+Parameters!$K$8/2,0.001)</f>
        <v>772.46699999999998</v>
      </c>
      <c r="E907">
        <f>_xlfn.CEILING.MATH(B50+Parameters!$K$9/2,0.001)</f>
        <v>1336.2060000000001</v>
      </c>
      <c r="F907" t="s">
        <v>72</v>
      </c>
      <c r="I907" s="2">
        <v>772.46699999999998</v>
      </c>
      <c r="J907" s="2">
        <v>966.23800000000006</v>
      </c>
      <c r="K907" s="2" t="s">
        <v>184</v>
      </c>
      <c r="N907" s="2">
        <f>I907-SUM(Parameters!$K$23:$K$25)</f>
        <v>750.86699999999996</v>
      </c>
      <c r="O907" s="2">
        <f>J907-SUM(Parameters!$K$23:$K$25)</f>
        <v>944.63800000000003</v>
      </c>
      <c r="P907" s="2" t="str">
        <f t="shared" si="12"/>
        <v>BP_RXDATA[433]</v>
      </c>
      <c r="U907">
        <v>772.46699999999998</v>
      </c>
      <c r="V907">
        <v>966.23800000000006</v>
      </c>
      <c r="W907" t="s">
        <v>184</v>
      </c>
      <c r="AE907" s="2"/>
      <c r="AF907" s="2"/>
    </row>
    <row r="908" spans="4:32" x14ac:dyDescent="0.25">
      <c r="D908">
        <f>_xlfn.CEILING.MATH(T8+Parameters!$K$8/2,0.001)</f>
        <v>772.46699999999998</v>
      </c>
      <c r="E908">
        <f>_xlfn.CEILING.MATH(B52+Parameters!$K$9/2,0.001)</f>
        <v>1289.96</v>
      </c>
      <c r="F908" t="s">
        <v>72</v>
      </c>
      <c r="I908" s="2">
        <v>772.46699999999998</v>
      </c>
      <c r="J908" s="2">
        <v>919.99199999999996</v>
      </c>
      <c r="K908" s="2" t="s">
        <v>73</v>
      </c>
      <c r="N908" s="2">
        <f>I908-SUM(Parameters!$K$23:$K$25)</f>
        <v>750.86699999999996</v>
      </c>
      <c r="O908" s="2">
        <f>J908-SUM(Parameters!$K$23:$K$25)</f>
        <v>898.39199999999994</v>
      </c>
      <c r="P908" s="2" t="str">
        <f t="shared" si="12"/>
        <v>VCCIO</v>
      </c>
      <c r="U908">
        <v>772.46699999999998</v>
      </c>
      <c r="V908">
        <v>919.99200000000008</v>
      </c>
      <c r="W908" t="s">
        <v>73</v>
      </c>
      <c r="AE908" s="2"/>
      <c r="AF908" s="2"/>
    </row>
    <row r="909" spans="4:32" x14ac:dyDescent="0.25">
      <c r="D909">
        <f>_xlfn.CEILING.MATH(T8+Parameters!$K$8/2,0.001)</f>
        <v>772.46699999999998</v>
      </c>
      <c r="E909">
        <f>_xlfn.CEILING.MATH(B54+Parameters!$K$9/2,0.001)</f>
        <v>1243.7139999999999</v>
      </c>
      <c r="F909" t="s">
        <v>72</v>
      </c>
      <c r="I909" s="2">
        <v>772.46699999999998</v>
      </c>
      <c r="J909" s="2">
        <v>873.74599999999998</v>
      </c>
      <c r="K909" s="2" t="s">
        <v>302</v>
      </c>
      <c r="N909" s="2">
        <f>I909-SUM(Parameters!$K$23:$K$25)</f>
        <v>750.86699999999996</v>
      </c>
      <c r="O909" s="2">
        <f>J909-SUM(Parameters!$K$23:$K$25)</f>
        <v>852.14599999999996</v>
      </c>
      <c r="P909" s="2" t="str">
        <f t="shared" si="12"/>
        <v>BP_RXDATA[432]</v>
      </c>
      <c r="U909">
        <v>772.46699999999998</v>
      </c>
      <c r="V909">
        <v>873.74599999999998</v>
      </c>
      <c r="W909" t="s">
        <v>302</v>
      </c>
      <c r="AE909" s="2"/>
      <c r="AF909" s="2"/>
    </row>
    <row r="910" spans="4:32" x14ac:dyDescent="0.25">
      <c r="D910">
        <f>_xlfn.CEILING.MATH(T8+Parameters!$K$8/2,0.001)</f>
        <v>772.46699999999998</v>
      </c>
      <c r="E910">
        <f>_xlfn.CEILING.MATH(B56+Parameters!$K$9/2,0.001)</f>
        <v>1197.4680000000001</v>
      </c>
      <c r="F910" t="s">
        <v>72</v>
      </c>
      <c r="I910" s="2">
        <v>772.46699999999998</v>
      </c>
      <c r="J910" s="2">
        <v>827.5</v>
      </c>
      <c r="K910" s="2" t="s">
        <v>376</v>
      </c>
      <c r="N910" s="2">
        <f>I910-SUM(Parameters!$K$23:$K$25)</f>
        <v>750.86699999999996</v>
      </c>
      <c r="O910" s="2">
        <f>J910-SUM(Parameters!$K$23:$K$25)</f>
        <v>805.9</v>
      </c>
      <c r="P910" s="2" t="str">
        <f t="shared" si="12"/>
        <v>BP_RXDATA[431]</v>
      </c>
      <c r="U910">
        <v>772.46699999999998</v>
      </c>
      <c r="V910">
        <v>827.5</v>
      </c>
      <c r="W910" t="s">
        <v>376</v>
      </c>
      <c r="AE910" s="2"/>
      <c r="AF910" s="2"/>
    </row>
    <row r="911" spans="4:32" x14ac:dyDescent="0.25">
      <c r="D911">
        <f>_xlfn.CEILING.MATH(T8+Parameters!$K$8/2,0.001)</f>
        <v>772.46699999999998</v>
      </c>
      <c r="E911">
        <f>_xlfn.CEILING.MATH(B58+Parameters!$K$9/2,0.001)</f>
        <v>1151.222</v>
      </c>
      <c r="F911" t="s">
        <v>72</v>
      </c>
      <c r="I911" s="2">
        <v>772.46699999999998</v>
      </c>
      <c r="J911" s="2">
        <v>781.25400000000002</v>
      </c>
      <c r="K911" s="2" t="s">
        <v>439</v>
      </c>
      <c r="N911" s="2">
        <f>I911-SUM(Parameters!$K$23:$K$25)</f>
        <v>750.86699999999996</v>
      </c>
      <c r="O911" s="2">
        <f>J911-SUM(Parameters!$K$23:$K$25)</f>
        <v>759.654</v>
      </c>
      <c r="P911" s="2" t="str">
        <f t="shared" si="12"/>
        <v>BP_RXDATA[430]</v>
      </c>
      <c r="U911">
        <v>772.46699999999998</v>
      </c>
      <c r="V911">
        <v>781.25400000000002</v>
      </c>
      <c r="W911" t="s">
        <v>439</v>
      </c>
      <c r="AE911" s="2"/>
      <c r="AF911" s="2"/>
    </row>
    <row r="912" spans="4:32" x14ac:dyDescent="0.25">
      <c r="D912">
        <f>_xlfn.CEILING.MATH(T8+Parameters!$K$8/2,0.001)</f>
        <v>772.46699999999998</v>
      </c>
      <c r="E912">
        <f>_xlfn.CEILING.MATH(B60+Parameters!$K$9/2,0.001)</f>
        <v>1104.9760000000001</v>
      </c>
      <c r="F912" t="s">
        <v>72</v>
      </c>
      <c r="I912" s="2">
        <v>772.46699999999998</v>
      </c>
      <c r="J912" s="2">
        <v>735.00800000000004</v>
      </c>
      <c r="K912" s="2" t="s">
        <v>510</v>
      </c>
      <c r="N912" s="2">
        <f>I912-SUM(Parameters!$K$23:$K$25)</f>
        <v>750.86699999999996</v>
      </c>
      <c r="O912" s="2">
        <f>J912-SUM(Parameters!$K$23:$K$25)</f>
        <v>713.40800000000002</v>
      </c>
      <c r="P912" s="2" t="str">
        <f t="shared" si="12"/>
        <v>BP_RXDATA[429]</v>
      </c>
      <c r="U912">
        <v>772.46699999999998</v>
      </c>
      <c r="V912">
        <v>735.00800000000004</v>
      </c>
      <c r="W912" t="s">
        <v>510</v>
      </c>
      <c r="AE912" s="2"/>
      <c r="AF912" s="2"/>
    </row>
    <row r="913" spans="4:32" x14ac:dyDescent="0.25">
      <c r="D913">
        <f>_xlfn.CEILING.MATH(T8+Parameters!$K$8/2,0.001)</f>
        <v>772.46699999999998</v>
      </c>
      <c r="E913">
        <f>_xlfn.CEILING.MATH(B62+Parameters!$K$9/2,0.001)</f>
        <v>1058.73</v>
      </c>
      <c r="F913" t="s">
        <v>72</v>
      </c>
      <c r="I913" s="2">
        <v>772.46699999999998</v>
      </c>
      <c r="J913" s="2">
        <v>688.76199999999994</v>
      </c>
      <c r="K913" s="2" t="s">
        <v>575</v>
      </c>
      <c r="N913" s="2">
        <f>I913-SUM(Parameters!$K$23:$K$25)</f>
        <v>750.86699999999996</v>
      </c>
      <c r="O913" s="2">
        <f>J913-SUM(Parameters!$K$23:$K$25)</f>
        <v>667.16199999999992</v>
      </c>
      <c r="P913" s="2" t="str">
        <f t="shared" si="12"/>
        <v>BP_RXDATA[428]</v>
      </c>
      <c r="U913">
        <v>772.46699999999998</v>
      </c>
      <c r="V913">
        <v>688.76200000000006</v>
      </c>
      <c r="W913" t="s">
        <v>575</v>
      </c>
      <c r="AE913" s="2"/>
      <c r="AF913" s="2"/>
    </row>
    <row r="914" spans="4:32" x14ac:dyDescent="0.25">
      <c r="D914">
        <f>_xlfn.CEILING.MATH(T8+Parameters!$K$8/2,0.001)</f>
        <v>772.46699999999998</v>
      </c>
      <c r="E914">
        <f>_xlfn.CEILING.MATH(B64+Parameters!$K$9/2,0.001)</f>
        <v>1012.484</v>
      </c>
      <c r="F914" t="s">
        <v>111</v>
      </c>
      <c r="I914" s="2">
        <v>772.46699999999998</v>
      </c>
      <c r="J914" s="2">
        <v>642.51599999999996</v>
      </c>
      <c r="K914" s="2" t="s">
        <v>640</v>
      </c>
      <c r="N914" s="2">
        <f>I914-SUM(Parameters!$K$23:$K$25)</f>
        <v>750.86699999999996</v>
      </c>
      <c r="O914" s="2">
        <f>J914-SUM(Parameters!$K$23:$K$25)</f>
        <v>620.91599999999994</v>
      </c>
      <c r="P914" s="2" t="str">
        <f t="shared" si="12"/>
        <v>BP_RXDATA[427]</v>
      </c>
      <c r="U914">
        <v>772.46699999999998</v>
      </c>
      <c r="V914">
        <v>642.51599999999996</v>
      </c>
      <c r="W914" t="s">
        <v>640</v>
      </c>
      <c r="AE914" s="2"/>
      <c r="AF914" s="2"/>
    </row>
    <row r="915" spans="4:32" x14ac:dyDescent="0.25">
      <c r="D915">
        <f>_xlfn.CEILING.MATH(T8+Parameters!$K$8/2,0.001)</f>
        <v>772.46699999999998</v>
      </c>
      <c r="E915">
        <f>_xlfn.CEILING.MATH(B66+Parameters!$K$9/2,0.001)</f>
        <v>966.23800000000006</v>
      </c>
      <c r="F915" t="s">
        <v>184</v>
      </c>
      <c r="I915" s="2">
        <v>772.46699999999998</v>
      </c>
      <c r="J915" s="2">
        <v>596.27</v>
      </c>
      <c r="K915" s="2" t="s">
        <v>709</v>
      </c>
      <c r="N915" s="2">
        <f>I915-SUM(Parameters!$K$23:$K$25)</f>
        <v>750.86699999999996</v>
      </c>
      <c r="O915" s="2">
        <f>J915-SUM(Parameters!$K$23:$K$25)</f>
        <v>574.66999999999996</v>
      </c>
      <c r="P915" s="2" t="str">
        <f t="shared" si="12"/>
        <v>BP_RXDATA[426]</v>
      </c>
      <c r="U915">
        <v>772.46699999999998</v>
      </c>
      <c r="V915">
        <v>596.27</v>
      </c>
      <c r="W915" t="s">
        <v>709</v>
      </c>
      <c r="AE915" s="2"/>
      <c r="AF915" s="2"/>
    </row>
    <row r="916" spans="4:32" x14ac:dyDescent="0.25">
      <c r="D916">
        <f>_xlfn.CEILING.MATH(T8+Parameters!$K$8/2,0.001)</f>
        <v>772.46699999999998</v>
      </c>
      <c r="E916">
        <f>_xlfn.CEILING.MATH(B68+Parameters!$K$9/2,0.001)</f>
        <v>919.99200000000008</v>
      </c>
      <c r="F916" t="s">
        <v>73</v>
      </c>
      <c r="I916" s="2">
        <v>772.46699999999998</v>
      </c>
      <c r="J916" s="2">
        <v>550.024</v>
      </c>
      <c r="K916" s="2" t="s">
        <v>733</v>
      </c>
      <c r="N916" s="2">
        <f>I916-SUM(Parameters!$K$23:$K$25)</f>
        <v>750.86699999999996</v>
      </c>
      <c r="O916" s="2">
        <f>J916-SUM(Parameters!$K$23:$K$25)</f>
        <v>528.42399999999998</v>
      </c>
      <c r="P916" s="2" t="str">
        <f t="shared" si="12"/>
        <v>BP_TXDATA[405]</v>
      </c>
      <c r="U916">
        <v>772.46699999999998</v>
      </c>
      <c r="V916">
        <v>550.024</v>
      </c>
      <c r="W916" t="s">
        <v>733</v>
      </c>
      <c r="AE916" s="2"/>
      <c r="AF916" s="2"/>
    </row>
    <row r="917" spans="4:32" x14ac:dyDescent="0.25">
      <c r="D917">
        <f>_xlfn.CEILING.MATH(T8+Parameters!$K$8/2,0.001)</f>
        <v>772.46699999999998</v>
      </c>
      <c r="E917">
        <f>_xlfn.CEILING.MATH(B70+Parameters!$K$9/2,0.001)</f>
        <v>873.74599999999998</v>
      </c>
      <c r="F917" t="s">
        <v>302</v>
      </c>
      <c r="I917" s="2">
        <v>772.46699999999998</v>
      </c>
      <c r="J917" s="2">
        <v>503.77800000000002</v>
      </c>
      <c r="K917" s="2" t="s">
        <v>784</v>
      </c>
      <c r="N917" s="2">
        <f>I917-SUM(Parameters!$K$23:$K$25)</f>
        <v>750.86699999999996</v>
      </c>
      <c r="O917" s="2">
        <f>J917-SUM(Parameters!$K$23:$K$25)</f>
        <v>482.178</v>
      </c>
      <c r="P917" s="2" t="str">
        <f t="shared" si="12"/>
        <v>BP_TXDATA[404]</v>
      </c>
      <c r="U917">
        <v>772.46699999999998</v>
      </c>
      <c r="V917">
        <v>503.77800000000002</v>
      </c>
      <c r="W917" t="s">
        <v>784</v>
      </c>
      <c r="AE917" s="2"/>
      <c r="AF917" s="2"/>
    </row>
    <row r="918" spans="4:32" x14ac:dyDescent="0.25">
      <c r="D918">
        <f>_xlfn.CEILING.MATH(T8+Parameters!$K$8/2,0.001)</f>
        <v>772.46699999999998</v>
      </c>
      <c r="E918">
        <f>_xlfn.CEILING.MATH(B72+Parameters!$K$9/2,0.001)</f>
        <v>827.5</v>
      </c>
      <c r="F918" t="s">
        <v>376</v>
      </c>
      <c r="I918" s="2">
        <v>772.46699999999998</v>
      </c>
      <c r="J918" s="2">
        <v>457.53199999999998</v>
      </c>
      <c r="K918" s="2" t="s">
        <v>861</v>
      </c>
      <c r="N918" s="2">
        <f>I918-SUM(Parameters!$K$23:$K$25)</f>
        <v>750.86699999999996</v>
      </c>
      <c r="O918" s="2">
        <f>J918-SUM(Parameters!$K$23:$K$25)</f>
        <v>435.93199999999996</v>
      </c>
      <c r="P918" s="2" t="str">
        <f t="shared" si="12"/>
        <v>BP_TXDATA[403]</v>
      </c>
      <c r="U918">
        <v>772.46699999999998</v>
      </c>
      <c r="V918">
        <v>457.53199999999998</v>
      </c>
      <c r="W918" t="s">
        <v>861</v>
      </c>
      <c r="AE918" s="2"/>
      <c r="AF918" s="2"/>
    </row>
    <row r="919" spans="4:32" x14ac:dyDescent="0.25">
      <c r="D919">
        <f>_xlfn.CEILING.MATH(T8+Parameters!$K$8/2,0.001)</f>
        <v>772.46699999999998</v>
      </c>
      <c r="E919">
        <f>_xlfn.CEILING.MATH(B74+Parameters!$K$9/2,0.001)</f>
        <v>781.25400000000002</v>
      </c>
      <c r="F919" t="s">
        <v>439</v>
      </c>
      <c r="I919" s="2">
        <v>772.46699999999998</v>
      </c>
      <c r="J919" s="2">
        <v>411.286</v>
      </c>
      <c r="K919" s="2" t="s">
        <v>920</v>
      </c>
      <c r="N919" s="2">
        <f>I919-SUM(Parameters!$K$23:$K$25)</f>
        <v>750.86699999999996</v>
      </c>
      <c r="O919" s="2">
        <f>J919-SUM(Parameters!$K$23:$K$25)</f>
        <v>389.68599999999998</v>
      </c>
      <c r="P919" s="2" t="str">
        <f t="shared" si="12"/>
        <v>BP_TXDATA[402]</v>
      </c>
      <c r="U919">
        <v>772.46699999999998</v>
      </c>
      <c r="V919">
        <v>411.286</v>
      </c>
      <c r="W919" t="s">
        <v>920</v>
      </c>
      <c r="AE919" s="2"/>
      <c r="AF919" s="2"/>
    </row>
    <row r="920" spans="4:32" x14ac:dyDescent="0.25">
      <c r="D920">
        <f>_xlfn.CEILING.MATH(T8+Parameters!$K$8/2,0.001)</f>
        <v>772.46699999999998</v>
      </c>
      <c r="E920">
        <f>_xlfn.CEILING.MATH(B76+Parameters!$K$9/2,0.001)</f>
        <v>735.00800000000004</v>
      </c>
      <c r="F920" t="s">
        <v>510</v>
      </c>
      <c r="I920" s="2">
        <v>772.46699999999998</v>
      </c>
      <c r="J920" s="2">
        <v>365.04</v>
      </c>
      <c r="K920" s="2" t="s">
        <v>991</v>
      </c>
      <c r="N920" s="2">
        <f>I920-SUM(Parameters!$K$23:$K$25)</f>
        <v>750.86699999999996</v>
      </c>
      <c r="O920" s="2">
        <f>J920-SUM(Parameters!$K$23:$K$25)</f>
        <v>343.44</v>
      </c>
      <c r="P920" s="2" t="str">
        <f t="shared" si="12"/>
        <v>BP_TXDATA[401]</v>
      </c>
      <c r="U920">
        <v>772.46699999999998</v>
      </c>
      <c r="V920">
        <v>365.04</v>
      </c>
      <c r="W920" t="s">
        <v>991</v>
      </c>
      <c r="AE920" s="2"/>
      <c r="AF920" s="2"/>
    </row>
    <row r="921" spans="4:32" x14ac:dyDescent="0.25">
      <c r="D921">
        <f>_xlfn.CEILING.MATH(T8+Parameters!$K$8/2,0.001)</f>
        <v>772.46699999999998</v>
      </c>
      <c r="E921">
        <f>_xlfn.CEILING.MATH(B78+Parameters!$K$9/2,0.001)</f>
        <v>688.76200000000006</v>
      </c>
      <c r="F921" t="s">
        <v>575</v>
      </c>
      <c r="I921" s="2">
        <v>772.46699999999998</v>
      </c>
      <c r="J921" s="2">
        <v>318.79399999999998</v>
      </c>
      <c r="K921" s="2" t="s">
        <v>73</v>
      </c>
      <c r="N921" s="2">
        <f>I921-SUM(Parameters!$K$23:$K$25)</f>
        <v>750.86699999999996</v>
      </c>
      <c r="O921" s="2">
        <f>J921-SUM(Parameters!$K$23:$K$25)</f>
        <v>297.19399999999996</v>
      </c>
      <c r="P921" s="2" t="str">
        <f t="shared" si="12"/>
        <v>VCCIO</v>
      </c>
      <c r="U921">
        <v>772.46699999999998</v>
      </c>
      <c r="V921">
        <v>318.79399999999998</v>
      </c>
      <c r="W921" t="s">
        <v>73</v>
      </c>
      <c r="AE921" s="2"/>
      <c r="AF921" s="2"/>
    </row>
    <row r="922" spans="4:32" x14ac:dyDescent="0.25">
      <c r="D922">
        <f>_xlfn.CEILING.MATH(T8+Parameters!$K$8/2,0.001)</f>
        <v>772.46699999999998</v>
      </c>
      <c r="E922">
        <f>_xlfn.CEILING.MATH(B80+Parameters!$K$9/2,0.001)</f>
        <v>642.51599999999996</v>
      </c>
      <c r="F922" t="s">
        <v>640</v>
      </c>
      <c r="I922" s="2">
        <v>772.46699999999998</v>
      </c>
      <c r="J922" s="2">
        <v>272.548</v>
      </c>
      <c r="K922" s="2" t="s">
        <v>1096</v>
      </c>
      <c r="N922" s="2">
        <f>I922-SUM(Parameters!$K$23:$K$25)</f>
        <v>750.86699999999996</v>
      </c>
      <c r="O922" s="2">
        <f>J922-SUM(Parameters!$K$23:$K$25)</f>
        <v>250.94800000000001</v>
      </c>
      <c r="P922" s="2" t="str">
        <f t="shared" si="12"/>
        <v>BP_TXDATA[400]</v>
      </c>
      <c r="U922">
        <v>772.46699999999998</v>
      </c>
      <c r="V922">
        <v>272.548</v>
      </c>
      <c r="W922" t="s">
        <v>1096</v>
      </c>
      <c r="AE922" s="2"/>
      <c r="AF922" s="2"/>
    </row>
    <row r="923" spans="4:32" x14ac:dyDescent="0.25">
      <c r="D923">
        <f>_xlfn.CEILING.MATH(T8+Parameters!$K$8/2,0.001)</f>
        <v>772.46699999999998</v>
      </c>
      <c r="E923">
        <f>_xlfn.CEILING.MATH(B82+Parameters!$K$9/2,0.001)</f>
        <v>596.27</v>
      </c>
      <c r="F923" t="s">
        <v>709</v>
      </c>
      <c r="I923" s="2">
        <v>772.46699999999998</v>
      </c>
      <c r="J923" s="2">
        <v>226.30199999999999</v>
      </c>
      <c r="K923" s="2" t="s">
        <v>72</v>
      </c>
      <c r="N923" s="2">
        <f>I923-SUM(Parameters!$K$23:$K$25)</f>
        <v>750.86699999999996</v>
      </c>
      <c r="O923" s="2">
        <f>J923-SUM(Parameters!$K$23:$K$25)</f>
        <v>204.702</v>
      </c>
      <c r="P923" s="2" t="str">
        <f t="shared" si="12"/>
        <v>VSS</v>
      </c>
      <c r="U923">
        <v>772.46699999999998</v>
      </c>
      <c r="V923">
        <v>226.30199999999999</v>
      </c>
      <c r="W923" t="s">
        <v>72</v>
      </c>
      <c r="AE923" s="2"/>
      <c r="AF923" s="2"/>
    </row>
    <row r="924" spans="4:32" x14ac:dyDescent="0.25">
      <c r="D924">
        <f>_xlfn.CEILING.MATH(T8+Parameters!$K$8/2,0.001)</f>
        <v>772.46699999999998</v>
      </c>
      <c r="E924">
        <f>_xlfn.CEILING.MATH(B84+Parameters!$K$9/2,0.001)</f>
        <v>550.024</v>
      </c>
      <c r="F924" t="s">
        <v>733</v>
      </c>
      <c r="I924" s="2">
        <v>772.46699999999998</v>
      </c>
      <c r="J924" s="2">
        <v>180.05600000000001</v>
      </c>
      <c r="K924" s="2" t="s">
        <v>1214</v>
      </c>
      <c r="N924" s="2">
        <f>I924-SUM(Parameters!$K$23:$K$25)</f>
        <v>750.86699999999996</v>
      </c>
      <c r="O924" s="2">
        <f>J924-SUM(Parameters!$K$23:$K$25)</f>
        <v>158.45600000000002</v>
      </c>
      <c r="P924" s="2" t="str">
        <f t="shared" si="12"/>
        <v>BP_TXDATA[399]</v>
      </c>
      <c r="U924">
        <v>772.46699999999998</v>
      </c>
      <c r="V924">
        <v>180.05600000000001</v>
      </c>
      <c r="W924" t="s">
        <v>1214</v>
      </c>
      <c r="AE924" s="2"/>
      <c r="AF924" s="2"/>
    </row>
    <row r="925" spans="4:32" x14ac:dyDescent="0.25">
      <c r="D925">
        <f>_xlfn.CEILING.MATH(T8+Parameters!$K$8/2,0.001)</f>
        <v>772.46699999999998</v>
      </c>
      <c r="E925">
        <f>_xlfn.CEILING.MATH(B86+Parameters!$K$9/2,0.001)</f>
        <v>503.77800000000002</v>
      </c>
      <c r="F925" t="s">
        <v>784</v>
      </c>
      <c r="I925" s="2">
        <v>772.46699999999998</v>
      </c>
      <c r="J925" s="2">
        <v>133.81</v>
      </c>
      <c r="K925" s="2" t="s">
        <v>1289</v>
      </c>
      <c r="N925" s="2">
        <f>I925-SUM(Parameters!$K$23:$K$25)</f>
        <v>750.86699999999996</v>
      </c>
      <c r="O925" s="2">
        <f>J925-SUM(Parameters!$K$23:$K$25)</f>
        <v>112.21000000000001</v>
      </c>
      <c r="P925" s="2" t="str">
        <f t="shared" si="12"/>
        <v>BP_TXDATA[398]</v>
      </c>
      <c r="U925">
        <v>772.46699999999998</v>
      </c>
      <c r="V925">
        <v>133.81</v>
      </c>
      <c r="W925" t="s">
        <v>1289</v>
      </c>
      <c r="AE925" s="2"/>
      <c r="AF925" s="2"/>
    </row>
    <row r="926" spans="4:32" x14ac:dyDescent="0.25">
      <c r="D926">
        <f>_xlfn.CEILING.MATH(T8+Parameters!$K$8/2,0.001)</f>
        <v>772.46699999999998</v>
      </c>
      <c r="E926">
        <f>_xlfn.CEILING.MATH(B88+Parameters!$K$9/2,0.001)</f>
        <v>457.53199999999998</v>
      </c>
      <c r="F926" t="s">
        <v>861</v>
      </c>
      <c r="I926" s="2">
        <v>772.46699999999998</v>
      </c>
      <c r="J926" s="2">
        <v>87.563999999999993</v>
      </c>
      <c r="K926" s="2" t="s">
        <v>73</v>
      </c>
      <c r="N926" s="2">
        <f>I926-SUM(Parameters!$K$23:$K$25)</f>
        <v>750.86699999999996</v>
      </c>
      <c r="O926" s="2">
        <f>J926-SUM(Parameters!$K$23:$K$25)</f>
        <v>65.963999999999999</v>
      </c>
      <c r="P926" s="2" t="str">
        <f t="shared" si="12"/>
        <v>VCCIO</v>
      </c>
      <c r="U926">
        <v>772.46699999999998</v>
      </c>
      <c r="V926">
        <v>87.564000000000007</v>
      </c>
      <c r="W926" t="s">
        <v>73</v>
      </c>
      <c r="AE926" s="2"/>
      <c r="AF926" s="2"/>
    </row>
    <row r="927" spans="4:32" x14ac:dyDescent="0.25">
      <c r="D927">
        <f>_xlfn.CEILING.MATH(T8+Parameters!$K$8/2,0.001)</f>
        <v>772.46699999999998</v>
      </c>
      <c r="E927">
        <f>_xlfn.CEILING.MATH(B90+Parameters!$K$9/2,0.001)</f>
        <v>411.286</v>
      </c>
      <c r="F927" t="s">
        <v>920</v>
      </c>
      <c r="I927" s="2">
        <v>812.14099999999996</v>
      </c>
      <c r="J927" s="2">
        <v>2191.7570000000001</v>
      </c>
      <c r="K927" s="2" t="s">
        <v>72</v>
      </c>
      <c r="N927" s="2">
        <f>I927-SUM(Parameters!$K$23:$K$25)</f>
        <v>790.54099999999994</v>
      </c>
      <c r="O927" s="2">
        <f>J927-SUM(Parameters!$K$23:$K$25)</f>
        <v>2170.1570000000002</v>
      </c>
      <c r="P927" s="2" t="str">
        <f t="shared" si="12"/>
        <v>VSS</v>
      </c>
      <c r="U927">
        <v>812.14099999999996</v>
      </c>
      <c r="V927">
        <v>2191.7570000000001</v>
      </c>
      <c r="W927" t="s">
        <v>72</v>
      </c>
      <c r="AE927" s="2"/>
      <c r="AF927" s="2"/>
    </row>
    <row r="928" spans="4:32" x14ac:dyDescent="0.25">
      <c r="D928">
        <f>_xlfn.CEILING.MATH(T8+Parameters!$K$8/2,0.001)</f>
        <v>772.46699999999998</v>
      </c>
      <c r="E928">
        <f>_xlfn.CEILING.MATH(B92+Parameters!$K$9/2,0.001)</f>
        <v>365.04</v>
      </c>
      <c r="F928" t="s">
        <v>991</v>
      </c>
      <c r="I928" s="2">
        <v>812.14099999999996</v>
      </c>
      <c r="J928" s="2">
        <v>2145.511</v>
      </c>
      <c r="K928" s="2" t="s">
        <v>72</v>
      </c>
      <c r="N928" s="2">
        <f>I928-SUM(Parameters!$K$23:$K$25)</f>
        <v>790.54099999999994</v>
      </c>
      <c r="O928" s="2">
        <f>J928-SUM(Parameters!$K$23:$K$25)</f>
        <v>2123.9110000000001</v>
      </c>
      <c r="P928" s="2" t="str">
        <f t="shared" si="12"/>
        <v>VSS</v>
      </c>
      <c r="U928">
        <v>812.14099999999996</v>
      </c>
      <c r="V928">
        <v>2145.511</v>
      </c>
      <c r="W928" t="s">
        <v>72</v>
      </c>
      <c r="AE928" s="2"/>
      <c r="AF928" s="2"/>
    </row>
    <row r="929" spans="4:32" x14ac:dyDescent="0.25">
      <c r="D929">
        <f>_xlfn.CEILING.MATH(T8+Parameters!$K$8/2,0.001)</f>
        <v>772.46699999999998</v>
      </c>
      <c r="E929">
        <f>_xlfn.CEILING.MATH(B94+Parameters!$K$9/2,0.001)</f>
        <v>318.79399999999998</v>
      </c>
      <c r="F929" t="s">
        <v>73</v>
      </c>
      <c r="I929" s="2">
        <v>812.14099999999996</v>
      </c>
      <c r="J929" s="2">
        <v>2099.2649999999999</v>
      </c>
      <c r="K929" s="2" t="s">
        <v>72</v>
      </c>
      <c r="N929" s="2">
        <f>I929-SUM(Parameters!$K$23:$K$25)</f>
        <v>790.54099999999994</v>
      </c>
      <c r="O929" s="2">
        <f>J929-SUM(Parameters!$K$23:$K$25)</f>
        <v>2077.665</v>
      </c>
      <c r="P929" s="2" t="str">
        <f t="shared" si="12"/>
        <v>VSS</v>
      </c>
      <c r="U929">
        <v>812.14099999999996</v>
      </c>
      <c r="V929">
        <v>2099.2649999999999</v>
      </c>
      <c r="W929" t="s">
        <v>72</v>
      </c>
      <c r="AE929" s="2"/>
      <c r="AF929" s="2"/>
    </row>
    <row r="930" spans="4:32" x14ac:dyDescent="0.25">
      <c r="D930">
        <f>_xlfn.CEILING.MATH(T8+Parameters!$K$8/2,0.001)</f>
        <v>772.46699999999998</v>
      </c>
      <c r="E930">
        <f>_xlfn.CEILING.MATH(B96+Parameters!$K$9/2,0.001)</f>
        <v>272.548</v>
      </c>
      <c r="F930" t="s">
        <v>1096</v>
      </c>
      <c r="I930" s="2">
        <v>812.14099999999996</v>
      </c>
      <c r="J930" s="2">
        <v>2053.0189999999998</v>
      </c>
      <c r="K930" s="2" t="s">
        <v>72</v>
      </c>
      <c r="N930" s="2">
        <f>I930-SUM(Parameters!$K$23:$K$25)</f>
        <v>790.54099999999994</v>
      </c>
      <c r="O930" s="2">
        <f>J930-SUM(Parameters!$K$23:$K$25)</f>
        <v>2031.4189999999999</v>
      </c>
      <c r="P930" s="2" t="str">
        <f t="shared" si="12"/>
        <v>VSS</v>
      </c>
      <c r="U930">
        <v>812.14099999999996</v>
      </c>
      <c r="V930">
        <v>2053.0189999999998</v>
      </c>
      <c r="W930" t="s">
        <v>72</v>
      </c>
      <c r="AE930" s="2"/>
      <c r="AF930" s="2"/>
    </row>
    <row r="931" spans="4:32" x14ac:dyDescent="0.25">
      <c r="D931">
        <f>_xlfn.CEILING.MATH(T8+Parameters!$K$8/2,0.001)</f>
        <v>772.46699999999998</v>
      </c>
      <c r="E931">
        <f>_xlfn.CEILING.MATH(B98+Parameters!$K$9/2,0.001)</f>
        <v>226.30199999999999</v>
      </c>
      <c r="F931" t="s">
        <v>72</v>
      </c>
      <c r="I931" s="2">
        <v>812.14099999999996</v>
      </c>
      <c r="J931" s="2">
        <v>2006.7729999999999</v>
      </c>
      <c r="K931" s="2" t="s">
        <v>1327</v>
      </c>
      <c r="N931" s="2">
        <f>I931-SUM(Parameters!$K$23:$K$25)</f>
        <v>790.54099999999994</v>
      </c>
      <c r="O931" s="2">
        <f>J931-SUM(Parameters!$K$23:$K$25)</f>
        <v>1985.173</v>
      </c>
      <c r="P931" s="2" t="str">
        <f t="shared" si="12"/>
        <v>VDD</v>
      </c>
      <c r="U931">
        <v>812.14099999999996</v>
      </c>
      <c r="V931">
        <v>2006.7729999999999</v>
      </c>
      <c r="W931" t="s">
        <v>1327</v>
      </c>
      <c r="AE931" s="2"/>
      <c r="AF931" s="2"/>
    </row>
    <row r="932" spans="4:32" x14ac:dyDescent="0.25">
      <c r="D932">
        <f>_xlfn.CEILING.MATH(T8+Parameters!$K$8/2,0.001)</f>
        <v>772.46699999999998</v>
      </c>
      <c r="E932">
        <f>_xlfn.CEILING.MATH(B100+Parameters!$K$9/2,0.001)</f>
        <v>180.05600000000001</v>
      </c>
      <c r="F932" t="s">
        <v>1214</v>
      </c>
      <c r="I932" s="2">
        <v>812.14099999999996</v>
      </c>
      <c r="J932" s="2">
        <v>1960.527</v>
      </c>
      <c r="K932" s="2" t="s">
        <v>72</v>
      </c>
      <c r="N932" s="2">
        <f>I932-SUM(Parameters!$K$23:$K$25)</f>
        <v>790.54099999999994</v>
      </c>
      <c r="O932" s="2">
        <f>J932-SUM(Parameters!$K$23:$K$25)</f>
        <v>1938.9270000000001</v>
      </c>
      <c r="P932" s="2" t="str">
        <f t="shared" si="12"/>
        <v>VSS</v>
      </c>
      <c r="U932">
        <v>812.14099999999996</v>
      </c>
      <c r="V932">
        <v>1960.527</v>
      </c>
      <c r="W932" t="s">
        <v>72</v>
      </c>
      <c r="AE932" s="2"/>
      <c r="AF932" s="2"/>
    </row>
    <row r="933" spans="4:32" x14ac:dyDescent="0.25">
      <c r="D933">
        <f>_xlfn.CEILING.MATH(T8+Parameters!$K$8/2,0.001)</f>
        <v>772.46699999999998</v>
      </c>
      <c r="E933">
        <f>_xlfn.CEILING.MATH(B102+Parameters!$K$9/2,0.001)</f>
        <v>133.81</v>
      </c>
      <c r="F933" t="s">
        <v>1289</v>
      </c>
      <c r="I933" s="2">
        <v>812.14099999999996</v>
      </c>
      <c r="J933" s="2">
        <v>1914.2809999999999</v>
      </c>
      <c r="K933" s="2" t="s">
        <v>1328</v>
      </c>
      <c r="N933" s="2">
        <f>I933-SUM(Parameters!$K$23:$K$25)</f>
        <v>790.54099999999994</v>
      </c>
      <c r="O933" s="2">
        <f>J933-SUM(Parameters!$K$23:$K$25)</f>
        <v>1892.681</v>
      </c>
      <c r="P933" s="2" t="str">
        <f t="shared" si="12"/>
        <v>TC_VDDQ</v>
      </c>
      <c r="U933">
        <v>812.14099999999996</v>
      </c>
      <c r="V933">
        <v>1914.2809999999999</v>
      </c>
      <c r="W933" t="s">
        <v>1328</v>
      </c>
      <c r="AE933" s="2"/>
      <c r="AF933" s="2"/>
    </row>
    <row r="934" spans="4:32" x14ac:dyDescent="0.25">
      <c r="D934">
        <f>_xlfn.CEILING.MATH(T8+Parameters!$K$8/2,0.001)</f>
        <v>772.46699999999998</v>
      </c>
      <c r="E934">
        <f>_xlfn.CEILING.MATH(Parameters!$C$19/Parameters!$K$4,0.001)</f>
        <v>87.564000000000007</v>
      </c>
      <c r="F934" t="s">
        <v>73</v>
      </c>
      <c r="I934" s="2">
        <v>812.14099999999996</v>
      </c>
      <c r="J934" s="2">
        <v>1868.0350000000001</v>
      </c>
      <c r="K934" s="2" t="s">
        <v>1327</v>
      </c>
      <c r="N934" s="2">
        <f>I934-SUM(Parameters!$K$23:$K$25)</f>
        <v>790.54099999999994</v>
      </c>
      <c r="O934" s="2">
        <f>J934-SUM(Parameters!$K$23:$K$25)</f>
        <v>1846.4350000000002</v>
      </c>
      <c r="P934" s="2" t="str">
        <f t="shared" si="12"/>
        <v>VDD</v>
      </c>
      <c r="U934">
        <v>812.14099999999996</v>
      </c>
      <c r="V934">
        <v>1868.0350000000001</v>
      </c>
      <c r="W934" t="s">
        <v>1327</v>
      </c>
      <c r="AE934" s="2"/>
      <c r="AF934" s="2"/>
    </row>
    <row r="935" spans="4:32" x14ac:dyDescent="0.25">
      <c r="D935">
        <f>_xlfn.CEILING.MATH(U8+Parameters!$K$8/2,0.001)</f>
        <v>812.14099999999996</v>
      </c>
      <c r="E935">
        <f>_xlfn.CEILING.MATH(B13+Parameters!$K$9/2,0.001)</f>
        <v>2191.7570000000001</v>
      </c>
      <c r="F935" t="s">
        <v>72</v>
      </c>
      <c r="I935" s="2">
        <v>812.14099999999996</v>
      </c>
      <c r="J935" s="2">
        <v>1821.789</v>
      </c>
      <c r="K935" s="2" t="s">
        <v>72</v>
      </c>
      <c r="N935" s="2">
        <f>I935-SUM(Parameters!$K$23:$K$25)</f>
        <v>790.54099999999994</v>
      </c>
      <c r="O935" s="2">
        <f>J935-SUM(Parameters!$K$23:$K$25)</f>
        <v>1800.1890000000001</v>
      </c>
      <c r="P935" s="2" t="str">
        <f t="shared" si="12"/>
        <v>VSS</v>
      </c>
      <c r="U935">
        <v>812.14099999999996</v>
      </c>
      <c r="V935">
        <v>1821.789</v>
      </c>
      <c r="W935" t="s">
        <v>72</v>
      </c>
      <c r="AE935" s="2"/>
      <c r="AF935" s="2"/>
    </row>
    <row r="936" spans="4:32" x14ac:dyDescent="0.25">
      <c r="D936">
        <f>_xlfn.CEILING.MATH(U8+Parameters!$K$8/2,0.001)</f>
        <v>812.14099999999996</v>
      </c>
      <c r="E936">
        <f>_xlfn.CEILING.MATH(B15+Parameters!$K$9/2,0.001)</f>
        <v>2145.511</v>
      </c>
      <c r="F936" t="s">
        <v>72</v>
      </c>
      <c r="I936" s="2">
        <v>812.14099999999996</v>
      </c>
      <c r="J936" s="2">
        <v>1775.5429999999999</v>
      </c>
      <c r="K936" s="2" t="s">
        <v>1327</v>
      </c>
      <c r="N936" s="2">
        <f>I936-SUM(Parameters!$K$23:$K$25)</f>
        <v>790.54099999999994</v>
      </c>
      <c r="O936" s="2">
        <f>J936-SUM(Parameters!$K$23:$K$25)</f>
        <v>1753.943</v>
      </c>
      <c r="P936" s="2" t="str">
        <f t="shared" si="12"/>
        <v>VDD</v>
      </c>
      <c r="U936">
        <v>812.14099999999996</v>
      </c>
      <c r="V936">
        <v>1775.5429999999999</v>
      </c>
      <c r="W936" t="s">
        <v>1327</v>
      </c>
      <c r="AE936" s="2"/>
      <c r="AF936" s="2"/>
    </row>
    <row r="937" spans="4:32" x14ac:dyDescent="0.25">
      <c r="D937">
        <f>_xlfn.CEILING.MATH(U8+Parameters!$K$8/2,0.001)</f>
        <v>812.14099999999996</v>
      </c>
      <c r="E937">
        <f>_xlfn.CEILING.MATH(B17+Parameters!$K$9/2,0.001)</f>
        <v>2099.2649999999999</v>
      </c>
      <c r="F937" t="s">
        <v>72</v>
      </c>
      <c r="I937" s="2">
        <v>812.14099999999996</v>
      </c>
      <c r="J937" s="2">
        <v>1729.297</v>
      </c>
      <c r="K937" s="2" t="s">
        <v>1327</v>
      </c>
      <c r="N937" s="2">
        <f>I937-SUM(Parameters!$K$23:$K$25)</f>
        <v>790.54099999999994</v>
      </c>
      <c r="O937" s="2">
        <f>J937-SUM(Parameters!$K$23:$K$25)</f>
        <v>1707.6970000000001</v>
      </c>
      <c r="P937" s="2" t="str">
        <f t="shared" si="12"/>
        <v>VDD</v>
      </c>
      <c r="U937">
        <v>812.14099999999996</v>
      </c>
      <c r="V937">
        <v>1729.297</v>
      </c>
      <c r="W937" t="s">
        <v>1327</v>
      </c>
      <c r="AE937" s="2"/>
      <c r="AF937" s="2"/>
    </row>
    <row r="938" spans="4:32" x14ac:dyDescent="0.25">
      <c r="D938">
        <f>_xlfn.CEILING.MATH(U8+Parameters!$K$8/2,0.001)</f>
        <v>812.14099999999996</v>
      </c>
      <c r="E938">
        <f>_xlfn.CEILING.MATH(B19+Parameters!$K$9/2,0.001)</f>
        <v>2053.0190000000002</v>
      </c>
      <c r="F938" t="s">
        <v>72</v>
      </c>
      <c r="I938" s="2">
        <v>812.14099999999996</v>
      </c>
      <c r="J938" s="2">
        <v>1683.0509999999999</v>
      </c>
      <c r="K938" s="2" t="s">
        <v>1327</v>
      </c>
      <c r="N938" s="2">
        <f>I938-SUM(Parameters!$K$23:$K$25)</f>
        <v>790.54099999999994</v>
      </c>
      <c r="O938" s="2">
        <f>J938-SUM(Parameters!$K$23:$K$25)</f>
        <v>1661.451</v>
      </c>
      <c r="P938" s="2" t="str">
        <f t="shared" si="12"/>
        <v>VDD</v>
      </c>
      <c r="U938">
        <v>812.14099999999996</v>
      </c>
      <c r="V938">
        <v>1683.0509999999999</v>
      </c>
      <c r="W938" t="s">
        <v>1327</v>
      </c>
      <c r="AE938" s="2"/>
      <c r="AF938" s="2"/>
    </row>
    <row r="939" spans="4:32" x14ac:dyDescent="0.25">
      <c r="D939">
        <f>_xlfn.CEILING.MATH(U8+Parameters!$K$8/2,0.001)</f>
        <v>812.14099999999996</v>
      </c>
      <c r="E939">
        <f>_xlfn.CEILING.MATH(B21+Parameters!$K$9/2,0.001)</f>
        <v>2006.7730000000001</v>
      </c>
      <c r="F939" t="s">
        <v>1327</v>
      </c>
      <c r="I939" s="2">
        <v>812.14099999999996</v>
      </c>
      <c r="J939" s="2">
        <v>1636.8050000000001</v>
      </c>
      <c r="K939" s="2" t="s">
        <v>1327</v>
      </c>
      <c r="N939" s="2">
        <f>I939-SUM(Parameters!$K$23:$K$25)</f>
        <v>790.54099999999994</v>
      </c>
      <c r="O939" s="2">
        <f>J939-SUM(Parameters!$K$23:$K$25)</f>
        <v>1615.2050000000002</v>
      </c>
      <c r="P939" s="2" t="str">
        <f t="shared" si="12"/>
        <v>VDD</v>
      </c>
      <c r="U939">
        <v>812.14099999999996</v>
      </c>
      <c r="V939">
        <v>1636.8050000000001</v>
      </c>
      <c r="W939" t="s">
        <v>1327</v>
      </c>
      <c r="AE939" s="2"/>
      <c r="AF939" s="2"/>
    </row>
    <row r="940" spans="4:32" x14ac:dyDescent="0.25">
      <c r="D940">
        <f>_xlfn.CEILING.MATH(U8+Parameters!$K$8/2,0.001)</f>
        <v>812.14099999999996</v>
      </c>
      <c r="E940">
        <f>_xlfn.CEILING.MATH(B23+Parameters!$K$9/2,0.001)</f>
        <v>1960.527</v>
      </c>
      <c r="F940" t="s">
        <v>72</v>
      </c>
      <c r="I940" s="2">
        <v>812.14099999999996</v>
      </c>
      <c r="J940" s="2">
        <v>1590.559</v>
      </c>
      <c r="K940" s="2" t="s">
        <v>1327</v>
      </c>
      <c r="N940" s="2">
        <f>I940-SUM(Parameters!$K$23:$K$25)</f>
        <v>790.54099999999994</v>
      </c>
      <c r="O940" s="2">
        <f>J940-SUM(Parameters!$K$23:$K$25)</f>
        <v>1568.9590000000001</v>
      </c>
      <c r="P940" s="2" t="str">
        <f t="shared" si="12"/>
        <v>VDD</v>
      </c>
      <c r="U940">
        <v>812.14099999999996</v>
      </c>
      <c r="V940">
        <v>1590.559</v>
      </c>
      <c r="W940" t="s">
        <v>1327</v>
      </c>
      <c r="AE940" s="2"/>
      <c r="AF940" s="2"/>
    </row>
    <row r="941" spans="4:32" x14ac:dyDescent="0.25">
      <c r="D941">
        <f>_xlfn.CEILING.MATH(U8+Parameters!$K$8/2,0.001)</f>
        <v>812.14099999999996</v>
      </c>
      <c r="E941">
        <f>_xlfn.CEILING.MATH(B25+Parameters!$K$9/2,0.001)</f>
        <v>1914.2809999999999</v>
      </c>
      <c r="F941" t="s">
        <v>1328</v>
      </c>
      <c r="I941" s="2">
        <v>812.14099999999996</v>
      </c>
      <c r="J941" s="2">
        <v>1544.3130000000001</v>
      </c>
      <c r="K941" s="2" t="s">
        <v>1327</v>
      </c>
      <c r="N941" s="2">
        <f>I941-SUM(Parameters!$K$23:$K$25)</f>
        <v>790.54099999999994</v>
      </c>
      <c r="O941" s="2">
        <f>J941-SUM(Parameters!$K$23:$K$25)</f>
        <v>1522.7130000000002</v>
      </c>
      <c r="P941" s="2" t="str">
        <f t="shared" si="12"/>
        <v>VDD</v>
      </c>
      <c r="U941">
        <v>812.14099999999996</v>
      </c>
      <c r="V941">
        <v>1544.3130000000001</v>
      </c>
      <c r="W941" t="s">
        <v>1327</v>
      </c>
      <c r="AE941" s="2"/>
      <c r="AF941" s="2"/>
    </row>
    <row r="942" spans="4:32" x14ac:dyDescent="0.25">
      <c r="D942">
        <f>_xlfn.CEILING.MATH(U8+Parameters!$K$8/2,0.001)</f>
        <v>812.14099999999996</v>
      </c>
      <c r="E942">
        <f>_xlfn.CEILING.MATH(B27+Parameters!$K$9/2,0.001)</f>
        <v>1868.0350000000001</v>
      </c>
      <c r="F942" t="s">
        <v>1327</v>
      </c>
      <c r="I942" s="2">
        <v>812.14099999999996</v>
      </c>
      <c r="J942" s="2">
        <v>1498.067</v>
      </c>
      <c r="K942" s="2" t="s">
        <v>1327</v>
      </c>
      <c r="N942" s="2">
        <f>I942-SUM(Parameters!$K$23:$K$25)</f>
        <v>790.54099999999994</v>
      </c>
      <c r="O942" s="2">
        <f>J942-SUM(Parameters!$K$23:$K$25)</f>
        <v>1476.4670000000001</v>
      </c>
      <c r="P942" s="2" t="str">
        <f t="shared" si="12"/>
        <v>VDD</v>
      </c>
      <c r="U942">
        <v>812.14099999999996</v>
      </c>
      <c r="V942">
        <v>1498.067</v>
      </c>
      <c r="W942" t="s">
        <v>1327</v>
      </c>
      <c r="AE942" s="2"/>
      <c r="AF942" s="2"/>
    </row>
    <row r="943" spans="4:32" x14ac:dyDescent="0.25">
      <c r="D943">
        <f>_xlfn.CEILING.MATH(U8+Parameters!$K$8/2,0.001)</f>
        <v>812.14099999999996</v>
      </c>
      <c r="E943">
        <f>_xlfn.CEILING.MATH(B29+Parameters!$K$9/2,0.001)</f>
        <v>1821.789</v>
      </c>
      <c r="F943" t="s">
        <v>72</v>
      </c>
      <c r="I943" s="2">
        <v>812.14099999999996</v>
      </c>
      <c r="J943" s="2">
        <v>1451.8209999999999</v>
      </c>
      <c r="K943" s="2" t="s">
        <v>1327</v>
      </c>
      <c r="N943" s="2">
        <f>I943-SUM(Parameters!$K$23:$K$25)</f>
        <v>790.54099999999994</v>
      </c>
      <c r="O943" s="2">
        <f>J943-SUM(Parameters!$K$23:$K$25)</f>
        <v>1430.221</v>
      </c>
      <c r="P943" s="2" t="str">
        <f t="shared" si="12"/>
        <v>VDD</v>
      </c>
      <c r="U943">
        <v>812.14099999999996</v>
      </c>
      <c r="V943">
        <v>1451.8209999999999</v>
      </c>
      <c r="W943" t="s">
        <v>1327</v>
      </c>
      <c r="AE943" s="2"/>
      <c r="AF943" s="2"/>
    </row>
    <row r="944" spans="4:32" x14ac:dyDescent="0.25">
      <c r="D944">
        <f>_xlfn.CEILING.MATH(U8+Parameters!$K$8/2,0.001)</f>
        <v>812.14099999999996</v>
      </c>
      <c r="E944">
        <f>_xlfn.CEILING.MATH(B31+Parameters!$K$9/2,0.001)</f>
        <v>1775.5430000000001</v>
      </c>
      <c r="F944" t="s">
        <v>1327</v>
      </c>
      <c r="I944" s="2">
        <v>812.14099999999996</v>
      </c>
      <c r="J944" s="2">
        <v>1405.575</v>
      </c>
      <c r="K944" s="2" t="s">
        <v>1327</v>
      </c>
      <c r="N944" s="2">
        <f>I944-SUM(Parameters!$K$23:$K$25)</f>
        <v>790.54099999999994</v>
      </c>
      <c r="O944" s="2">
        <f>J944-SUM(Parameters!$K$23:$K$25)</f>
        <v>1383.9750000000001</v>
      </c>
      <c r="P944" s="2" t="str">
        <f t="shared" si="12"/>
        <v>VDD</v>
      </c>
      <c r="U944">
        <v>812.14099999999996</v>
      </c>
      <c r="V944">
        <v>1405.575</v>
      </c>
      <c r="W944" t="s">
        <v>1327</v>
      </c>
      <c r="AE944" s="2"/>
      <c r="AF944" s="2"/>
    </row>
    <row r="945" spans="4:32" x14ac:dyDescent="0.25">
      <c r="D945">
        <f>_xlfn.CEILING.MATH(U8+Parameters!$K$8/2,0.001)</f>
        <v>812.14099999999996</v>
      </c>
      <c r="E945">
        <f>_xlfn.CEILING.MATH(B33+Parameters!$K$9/2,0.001)</f>
        <v>1729.297</v>
      </c>
      <c r="F945" t="s">
        <v>1327</v>
      </c>
      <c r="I945" s="2">
        <v>812.14099999999996</v>
      </c>
      <c r="J945" s="2">
        <v>1359.329</v>
      </c>
      <c r="K945" s="2" t="s">
        <v>1327</v>
      </c>
      <c r="N945" s="2">
        <f>I945-SUM(Parameters!$K$23:$K$25)</f>
        <v>790.54099999999994</v>
      </c>
      <c r="O945" s="2">
        <f>J945-SUM(Parameters!$K$23:$K$25)</f>
        <v>1337.729</v>
      </c>
      <c r="P945" s="2" t="str">
        <f t="shared" ref="P945:P1008" si="13">K945</f>
        <v>VDD</v>
      </c>
      <c r="U945">
        <v>812.14099999999996</v>
      </c>
      <c r="V945">
        <v>1359.329</v>
      </c>
      <c r="W945" t="s">
        <v>1327</v>
      </c>
      <c r="AE945" s="2"/>
      <c r="AF945" s="2"/>
    </row>
    <row r="946" spans="4:32" x14ac:dyDescent="0.25">
      <c r="D946">
        <f>_xlfn.CEILING.MATH(U8+Parameters!$K$8/2,0.001)</f>
        <v>812.14099999999996</v>
      </c>
      <c r="E946">
        <f>_xlfn.CEILING.MATH(B35+Parameters!$K$9/2,0.001)</f>
        <v>1683.0509999999999</v>
      </c>
      <c r="F946" t="s">
        <v>1327</v>
      </c>
      <c r="I946" s="2">
        <v>812.14099999999996</v>
      </c>
      <c r="J946" s="2">
        <v>1313.0830000000001</v>
      </c>
      <c r="K946" s="2" t="s">
        <v>1327</v>
      </c>
      <c r="N946" s="2">
        <f>I946-SUM(Parameters!$K$23:$K$25)</f>
        <v>790.54099999999994</v>
      </c>
      <c r="O946" s="2">
        <f>J946-SUM(Parameters!$K$23:$K$25)</f>
        <v>1291.4830000000002</v>
      </c>
      <c r="P946" s="2" t="str">
        <f t="shared" si="13"/>
        <v>VDD</v>
      </c>
      <c r="U946">
        <v>812.14099999999996</v>
      </c>
      <c r="V946">
        <v>1313.0830000000001</v>
      </c>
      <c r="W946" t="s">
        <v>1327</v>
      </c>
      <c r="AE946" s="2"/>
      <c r="AF946" s="2"/>
    </row>
    <row r="947" spans="4:32" x14ac:dyDescent="0.25">
      <c r="D947">
        <f>_xlfn.CEILING.MATH(U8+Parameters!$K$8/2,0.001)</f>
        <v>812.14099999999996</v>
      </c>
      <c r="E947">
        <f>_xlfn.CEILING.MATH(B37+Parameters!$K$9/2,0.001)</f>
        <v>1636.8050000000001</v>
      </c>
      <c r="F947" t="s">
        <v>1327</v>
      </c>
      <c r="I947" s="2">
        <v>812.14099999999996</v>
      </c>
      <c r="J947" s="2">
        <v>1266.837</v>
      </c>
      <c r="K947" s="2" t="s">
        <v>1327</v>
      </c>
      <c r="N947" s="2">
        <f>I947-SUM(Parameters!$K$23:$K$25)</f>
        <v>790.54099999999994</v>
      </c>
      <c r="O947" s="2">
        <f>J947-SUM(Parameters!$K$23:$K$25)</f>
        <v>1245.2370000000001</v>
      </c>
      <c r="P947" s="2" t="str">
        <f t="shared" si="13"/>
        <v>VDD</v>
      </c>
      <c r="U947">
        <v>812.14099999999996</v>
      </c>
      <c r="V947">
        <v>1266.837</v>
      </c>
      <c r="W947" t="s">
        <v>1327</v>
      </c>
      <c r="AE947" s="2"/>
      <c r="AF947" s="2"/>
    </row>
    <row r="948" spans="4:32" x14ac:dyDescent="0.25">
      <c r="D948">
        <f>_xlfn.CEILING.MATH(U8+Parameters!$K$8/2,0.001)</f>
        <v>812.14099999999996</v>
      </c>
      <c r="E948">
        <f>_xlfn.CEILING.MATH(B39+Parameters!$K$9/2,0.001)</f>
        <v>1590.559</v>
      </c>
      <c r="F948" t="s">
        <v>1327</v>
      </c>
      <c r="I948" s="2">
        <v>812.14099999999996</v>
      </c>
      <c r="J948" s="2">
        <v>1220.5909999999999</v>
      </c>
      <c r="K948" s="2" t="s">
        <v>1327</v>
      </c>
      <c r="N948" s="2">
        <f>I948-SUM(Parameters!$K$23:$K$25)</f>
        <v>790.54099999999994</v>
      </c>
      <c r="O948" s="2">
        <f>J948-SUM(Parameters!$K$23:$K$25)</f>
        <v>1198.991</v>
      </c>
      <c r="P948" s="2" t="str">
        <f t="shared" si="13"/>
        <v>VDD</v>
      </c>
      <c r="U948">
        <v>812.14099999999996</v>
      </c>
      <c r="V948">
        <v>1220.5909999999999</v>
      </c>
      <c r="W948" t="s">
        <v>1327</v>
      </c>
      <c r="AE948" s="2"/>
      <c r="AF948" s="2"/>
    </row>
    <row r="949" spans="4:32" x14ac:dyDescent="0.25">
      <c r="D949">
        <f>_xlfn.CEILING.MATH(U8+Parameters!$K$8/2,0.001)</f>
        <v>812.14099999999996</v>
      </c>
      <c r="E949">
        <f>_xlfn.CEILING.MATH(B41+Parameters!$K$9/2,0.001)</f>
        <v>1544.3130000000001</v>
      </c>
      <c r="F949" t="s">
        <v>1327</v>
      </c>
      <c r="I949" s="2">
        <v>812.14099999999996</v>
      </c>
      <c r="J949" s="2">
        <v>1174.345</v>
      </c>
      <c r="K949" s="2" t="s">
        <v>1327</v>
      </c>
      <c r="N949" s="2">
        <f>I949-SUM(Parameters!$K$23:$K$25)</f>
        <v>790.54099999999994</v>
      </c>
      <c r="O949" s="2">
        <f>J949-SUM(Parameters!$K$23:$K$25)</f>
        <v>1152.7450000000001</v>
      </c>
      <c r="P949" s="2" t="str">
        <f t="shared" si="13"/>
        <v>VDD</v>
      </c>
      <c r="U949">
        <v>812.14099999999996</v>
      </c>
      <c r="V949">
        <v>1174.345</v>
      </c>
      <c r="W949" t="s">
        <v>1327</v>
      </c>
      <c r="AE949" s="2"/>
      <c r="AF949" s="2"/>
    </row>
    <row r="950" spans="4:32" x14ac:dyDescent="0.25">
      <c r="D950">
        <f>_xlfn.CEILING.MATH(U8+Parameters!$K$8/2,0.001)</f>
        <v>812.14099999999996</v>
      </c>
      <c r="E950">
        <f>_xlfn.CEILING.MATH(B43+Parameters!$K$9/2,0.001)</f>
        <v>1498.067</v>
      </c>
      <c r="F950" t="s">
        <v>1327</v>
      </c>
      <c r="I950" s="2">
        <v>812.14099999999996</v>
      </c>
      <c r="J950" s="2">
        <v>1128.0989999999999</v>
      </c>
      <c r="K950" s="2" t="s">
        <v>1327</v>
      </c>
      <c r="N950" s="2">
        <f>I950-SUM(Parameters!$K$23:$K$25)</f>
        <v>790.54099999999994</v>
      </c>
      <c r="O950" s="2">
        <f>J950-SUM(Parameters!$K$23:$K$25)</f>
        <v>1106.499</v>
      </c>
      <c r="P950" s="2" t="str">
        <f t="shared" si="13"/>
        <v>VDD</v>
      </c>
      <c r="U950">
        <v>812.14099999999996</v>
      </c>
      <c r="V950">
        <v>1128.0989999999999</v>
      </c>
      <c r="W950" t="s">
        <v>1327</v>
      </c>
      <c r="AE950" s="2"/>
      <c r="AF950" s="2"/>
    </row>
    <row r="951" spans="4:32" x14ac:dyDescent="0.25">
      <c r="D951">
        <f>_xlfn.CEILING.MATH(U8+Parameters!$K$8/2,0.001)</f>
        <v>812.14099999999996</v>
      </c>
      <c r="E951">
        <f>_xlfn.CEILING.MATH(B45+Parameters!$K$9/2,0.001)</f>
        <v>1451.8210000000001</v>
      </c>
      <c r="F951" t="s">
        <v>1327</v>
      </c>
      <c r="I951" s="2">
        <v>812.14099999999996</v>
      </c>
      <c r="J951" s="2">
        <v>1081.8530000000001</v>
      </c>
      <c r="K951" s="2" t="s">
        <v>73</v>
      </c>
      <c r="N951" s="2">
        <f>I951-SUM(Parameters!$K$23:$K$25)</f>
        <v>790.54099999999994</v>
      </c>
      <c r="O951" s="2">
        <f>J951-SUM(Parameters!$K$23:$K$25)</f>
        <v>1060.2530000000002</v>
      </c>
      <c r="P951" s="2" t="str">
        <f t="shared" si="13"/>
        <v>VCCIO</v>
      </c>
      <c r="U951">
        <v>812.14099999999996</v>
      </c>
      <c r="V951">
        <v>1081.8530000000001</v>
      </c>
      <c r="W951" t="s">
        <v>73</v>
      </c>
      <c r="AE951" s="2"/>
      <c r="AF951" s="2"/>
    </row>
    <row r="952" spans="4:32" x14ac:dyDescent="0.25">
      <c r="D952">
        <f>_xlfn.CEILING.MATH(U8+Parameters!$K$8/2,0.001)</f>
        <v>812.14099999999996</v>
      </c>
      <c r="E952">
        <f>_xlfn.CEILING.MATH(B47+Parameters!$K$9/2,0.001)</f>
        <v>1405.575</v>
      </c>
      <c r="F952" t="s">
        <v>1327</v>
      </c>
      <c r="I952" s="2">
        <v>812.14099999999996</v>
      </c>
      <c r="J952" s="2">
        <v>1035.607</v>
      </c>
      <c r="K952" s="2" t="s">
        <v>79</v>
      </c>
      <c r="N952" s="2">
        <f>I952-SUM(Parameters!$K$23:$K$25)</f>
        <v>790.54099999999994</v>
      </c>
      <c r="O952" s="2">
        <f>J952-SUM(Parameters!$K$23:$K$25)</f>
        <v>1014.0069999999999</v>
      </c>
      <c r="P952" s="2" t="str">
        <f t="shared" si="13"/>
        <v>BP_RXCKSB[6]</v>
      </c>
      <c r="U952">
        <v>812.14099999999996</v>
      </c>
      <c r="V952">
        <v>1035.607</v>
      </c>
      <c r="W952" t="s">
        <v>79</v>
      </c>
      <c r="AE952" s="2"/>
      <c r="AF952" s="2"/>
    </row>
    <row r="953" spans="4:32" x14ac:dyDescent="0.25">
      <c r="D953">
        <f>_xlfn.CEILING.MATH(U8+Parameters!$K$8/2,0.001)</f>
        <v>812.14099999999996</v>
      </c>
      <c r="E953">
        <f>_xlfn.CEILING.MATH(B49+Parameters!$K$9/2,0.001)</f>
        <v>1359.329</v>
      </c>
      <c r="F953" t="s">
        <v>1327</v>
      </c>
      <c r="I953" s="2">
        <v>812.14099999999996</v>
      </c>
      <c r="J953" s="2">
        <v>989.36099999999999</v>
      </c>
      <c r="K953" s="2" t="s">
        <v>144</v>
      </c>
      <c r="N953" s="2">
        <f>I953-SUM(Parameters!$K$23:$K$25)</f>
        <v>790.54099999999994</v>
      </c>
      <c r="O953" s="2">
        <f>J953-SUM(Parameters!$K$23:$K$25)</f>
        <v>967.76099999999997</v>
      </c>
      <c r="P953" s="2" t="str">
        <f t="shared" si="13"/>
        <v>BP_RXDATA[419]</v>
      </c>
      <c r="U953">
        <v>812.14099999999996</v>
      </c>
      <c r="V953">
        <v>989.36099999999999</v>
      </c>
      <c r="W953" t="s">
        <v>144</v>
      </c>
      <c r="AE953" s="2"/>
      <c r="AF953" s="2"/>
    </row>
    <row r="954" spans="4:32" x14ac:dyDescent="0.25">
      <c r="D954">
        <f>_xlfn.CEILING.MATH(U8+Parameters!$K$8/2,0.001)</f>
        <v>812.14099999999996</v>
      </c>
      <c r="E954">
        <f>_xlfn.CEILING.MATH(B51+Parameters!$K$9/2,0.001)</f>
        <v>1313.0830000000001</v>
      </c>
      <c r="F954" t="s">
        <v>1327</v>
      </c>
      <c r="I954" s="2">
        <v>812.14099999999996</v>
      </c>
      <c r="J954" s="2">
        <v>943.11500000000001</v>
      </c>
      <c r="K954" s="2" t="s">
        <v>223</v>
      </c>
      <c r="N954" s="2">
        <f>I954-SUM(Parameters!$K$23:$K$25)</f>
        <v>790.54099999999994</v>
      </c>
      <c r="O954" s="2">
        <f>J954-SUM(Parameters!$K$23:$K$25)</f>
        <v>921.51499999999999</v>
      </c>
      <c r="P954" s="2" t="str">
        <f t="shared" si="13"/>
        <v>BP_RXDATA[420]</v>
      </c>
      <c r="U954">
        <v>812.14099999999996</v>
      </c>
      <c r="V954">
        <v>943.11500000000001</v>
      </c>
      <c r="W954" t="s">
        <v>223</v>
      </c>
      <c r="AE954" s="2"/>
      <c r="AF954" s="2"/>
    </row>
    <row r="955" spans="4:32" x14ac:dyDescent="0.25">
      <c r="D955">
        <f>_xlfn.CEILING.MATH(U8+Parameters!$K$8/2,0.001)</f>
        <v>812.14099999999996</v>
      </c>
      <c r="E955">
        <f>_xlfn.CEILING.MATH(B53+Parameters!$K$9/2,0.001)</f>
        <v>1266.837</v>
      </c>
      <c r="F955" t="s">
        <v>1327</v>
      </c>
      <c r="I955" s="2">
        <v>812.14099999999996</v>
      </c>
      <c r="J955" s="2">
        <v>896.86900000000003</v>
      </c>
      <c r="K955" s="2" t="s">
        <v>72</v>
      </c>
      <c r="N955" s="2">
        <f>I955-SUM(Parameters!$K$23:$K$25)</f>
        <v>790.54099999999994</v>
      </c>
      <c r="O955" s="2">
        <f>J955-SUM(Parameters!$K$23:$K$25)</f>
        <v>875.26900000000001</v>
      </c>
      <c r="P955" s="2" t="str">
        <f t="shared" si="13"/>
        <v>VSS</v>
      </c>
      <c r="U955">
        <v>812.14099999999996</v>
      </c>
      <c r="V955">
        <v>896.86900000000003</v>
      </c>
      <c r="W955" t="s">
        <v>72</v>
      </c>
      <c r="AE955" s="2"/>
      <c r="AF955" s="2"/>
    </row>
    <row r="956" spans="4:32" x14ac:dyDescent="0.25">
      <c r="D956">
        <f>_xlfn.CEILING.MATH(U8+Parameters!$K$8/2,0.001)</f>
        <v>812.14099999999996</v>
      </c>
      <c r="E956">
        <f>_xlfn.CEILING.MATH(B55+Parameters!$K$9/2,0.001)</f>
        <v>1220.5910000000001</v>
      </c>
      <c r="F956" t="s">
        <v>1327</v>
      </c>
      <c r="I956" s="2">
        <v>812.14099999999996</v>
      </c>
      <c r="J956" s="2">
        <v>850.62300000000005</v>
      </c>
      <c r="K956" s="2" t="s">
        <v>336</v>
      </c>
      <c r="N956" s="2">
        <f>I956-SUM(Parameters!$K$23:$K$25)</f>
        <v>790.54099999999994</v>
      </c>
      <c r="O956" s="2">
        <f>J956-SUM(Parameters!$K$23:$K$25)</f>
        <v>829.02300000000002</v>
      </c>
      <c r="P956" s="2" t="str">
        <f t="shared" si="13"/>
        <v>BP_RXDATA[421]</v>
      </c>
      <c r="U956">
        <v>812.14099999999996</v>
      </c>
      <c r="V956">
        <v>850.62300000000005</v>
      </c>
      <c r="W956" t="s">
        <v>336</v>
      </c>
      <c r="AE956" s="2"/>
      <c r="AF956" s="2"/>
    </row>
    <row r="957" spans="4:32" x14ac:dyDescent="0.25">
      <c r="D957">
        <f>_xlfn.CEILING.MATH(U8+Parameters!$K$8/2,0.001)</f>
        <v>812.14099999999996</v>
      </c>
      <c r="E957">
        <f>_xlfn.CEILING.MATH(B57+Parameters!$K$9/2,0.001)</f>
        <v>1174.345</v>
      </c>
      <c r="F957" t="s">
        <v>1327</v>
      </c>
      <c r="I957" s="2">
        <v>812.14099999999996</v>
      </c>
      <c r="J957" s="2">
        <v>804.37699999999995</v>
      </c>
      <c r="K957" s="2" t="s">
        <v>414</v>
      </c>
      <c r="N957" s="2">
        <f>I957-SUM(Parameters!$K$23:$K$25)</f>
        <v>790.54099999999994</v>
      </c>
      <c r="O957" s="2">
        <f>J957-SUM(Parameters!$K$23:$K$25)</f>
        <v>782.77699999999993</v>
      </c>
      <c r="P957" s="2" t="str">
        <f t="shared" si="13"/>
        <v>BP_RXDATA[422]</v>
      </c>
      <c r="U957">
        <v>812.14099999999996</v>
      </c>
      <c r="V957">
        <v>804.37700000000007</v>
      </c>
      <c r="W957" t="s">
        <v>414</v>
      </c>
      <c r="AE957" s="2"/>
      <c r="AF957" s="2"/>
    </row>
    <row r="958" spans="4:32" x14ac:dyDescent="0.25">
      <c r="D958">
        <f>_xlfn.CEILING.MATH(U8+Parameters!$K$8/2,0.001)</f>
        <v>812.14099999999996</v>
      </c>
      <c r="E958">
        <f>_xlfn.CEILING.MATH(B59+Parameters!$K$9/2,0.001)</f>
        <v>1128.0989999999999</v>
      </c>
      <c r="F958" t="s">
        <v>1327</v>
      </c>
      <c r="I958" s="2">
        <v>812.14099999999996</v>
      </c>
      <c r="J958" s="2">
        <v>758.13099999999997</v>
      </c>
      <c r="K958" s="2" t="s">
        <v>472</v>
      </c>
      <c r="N958" s="2">
        <f>I958-SUM(Parameters!$K$23:$K$25)</f>
        <v>790.54099999999994</v>
      </c>
      <c r="O958" s="2">
        <f>J958-SUM(Parameters!$K$23:$K$25)</f>
        <v>736.53099999999995</v>
      </c>
      <c r="P958" s="2" t="str">
        <f t="shared" si="13"/>
        <v>BP_RXDATA[423]</v>
      </c>
      <c r="U958">
        <v>812.14099999999996</v>
      </c>
      <c r="V958">
        <v>758.13099999999997</v>
      </c>
      <c r="W958" t="s">
        <v>472</v>
      </c>
      <c r="AE958" s="2"/>
      <c r="AF958" s="2"/>
    </row>
    <row r="959" spans="4:32" x14ac:dyDescent="0.25">
      <c r="D959">
        <f>_xlfn.CEILING.MATH(U8+Parameters!$K$8/2,0.001)</f>
        <v>812.14099999999996</v>
      </c>
      <c r="E959">
        <f>_xlfn.CEILING.MATH(B61+Parameters!$K$9/2,0.001)</f>
        <v>1081.8530000000001</v>
      </c>
      <c r="F959" t="s">
        <v>73</v>
      </c>
      <c r="I959" s="2">
        <v>812.14099999999996</v>
      </c>
      <c r="J959" s="2">
        <v>711.88499999999999</v>
      </c>
      <c r="K959" s="2" t="s">
        <v>72</v>
      </c>
      <c r="N959" s="2">
        <f>I959-SUM(Parameters!$K$23:$K$25)</f>
        <v>790.54099999999994</v>
      </c>
      <c r="O959" s="2">
        <f>J959-SUM(Parameters!$K$23:$K$25)</f>
        <v>690.28499999999997</v>
      </c>
      <c r="P959" s="2" t="str">
        <f t="shared" si="13"/>
        <v>VSS</v>
      </c>
      <c r="U959">
        <v>812.14099999999996</v>
      </c>
      <c r="V959">
        <v>711.88499999999999</v>
      </c>
      <c r="W959" t="s">
        <v>72</v>
      </c>
      <c r="AE959" s="2"/>
      <c r="AF959" s="2"/>
    </row>
    <row r="960" spans="4:32" x14ac:dyDescent="0.25">
      <c r="D960">
        <f>_xlfn.CEILING.MATH(U8+Parameters!$K$8/2,0.001)</f>
        <v>812.14099999999996</v>
      </c>
      <c r="E960">
        <f>_xlfn.CEILING.MATH(B63+Parameters!$K$9/2,0.001)</f>
        <v>1035.607</v>
      </c>
      <c r="F960" t="s">
        <v>79</v>
      </c>
      <c r="I960" s="2">
        <v>812.14099999999996</v>
      </c>
      <c r="J960" s="2">
        <v>665.63900000000001</v>
      </c>
      <c r="K960" s="2" t="s">
        <v>607</v>
      </c>
      <c r="N960" s="2">
        <f>I960-SUM(Parameters!$K$23:$K$25)</f>
        <v>790.54099999999994</v>
      </c>
      <c r="O960" s="2">
        <f>J960-SUM(Parameters!$K$23:$K$25)</f>
        <v>644.03899999999999</v>
      </c>
      <c r="P960" s="2" t="str">
        <f t="shared" si="13"/>
        <v>BP_RXDATA[424]</v>
      </c>
      <c r="U960">
        <v>812.14099999999996</v>
      </c>
      <c r="V960">
        <v>665.63900000000001</v>
      </c>
      <c r="W960" t="s">
        <v>607</v>
      </c>
      <c r="AE960" s="2"/>
      <c r="AF960" s="2"/>
    </row>
    <row r="961" spans="4:32" x14ac:dyDescent="0.25">
      <c r="D961">
        <f>_xlfn.CEILING.MATH(U8+Parameters!$K$8/2,0.001)</f>
        <v>812.14099999999996</v>
      </c>
      <c r="E961">
        <f>_xlfn.CEILING.MATH(B65+Parameters!$K$9/2,0.001)</f>
        <v>989.36099999999999</v>
      </c>
      <c r="F961" t="s">
        <v>144</v>
      </c>
      <c r="I961" s="2">
        <v>812.14099999999996</v>
      </c>
      <c r="J961" s="2">
        <v>619.39300000000003</v>
      </c>
      <c r="K961" s="2" t="s">
        <v>679</v>
      </c>
      <c r="N961" s="2">
        <f>I961-SUM(Parameters!$K$23:$K$25)</f>
        <v>790.54099999999994</v>
      </c>
      <c r="O961" s="2">
        <f>J961-SUM(Parameters!$K$23:$K$25)</f>
        <v>597.79300000000001</v>
      </c>
      <c r="P961" s="2" t="str">
        <f t="shared" si="13"/>
        <v>BP_RXDATA[425]</v>
      </c>
      <c r="U961">
        <v>812.14099999999996</v>
      </c>
      <c r="V961">
        <v>619.39300000000003</v>
      </c>
      <c r="W961" t="s">
        <v>679</v>
      </c>
      <c r="AE961" s="2"/>
      <c r="AF961" s="2"/>
    </row>
    <row r="962" spans="4:32" x14ac:dyDescent="0.25">
      <c r="D962">
        <f>_xlfn.CEILING.MATH(U8+Parameters!$K$8/2,0.001)</f>
        <v>812.14099999999996</v>
      </c>
      <c r="E962">
        <f>_xlfn.CEILING.MATH(B67+Parameters!$K$9/2,0.001)</f>
        <v>943.11500000000001</v>
      </c>
      <c r="F962" t="s">
        <v>223</v>
      </c>
      <c r="I962" s="2">
        <v>812.14099999999996</v>
      </c>
      <c r="J962" s="2">
        <v>573.14700000000005</v>
      </c>
      <c r="K962" s="2" t="s">
        <v>73</v>
      </c>
      <c r="N962" s="2">
        <f>I962-SUM(Parameters!$K$23:$K$25)</f>
        <v>790.54099999999994</v>
      </c>
      <c r="O962" s="2">
        <f>J962-SUM(Parameters!$K$23:$K$25)</f>
        <v>551.54700000000003</v>
      </c>
      <c r="P962" s="2" t="str">
        <f t="shared" si="13"/>
        <v>VCCIO</v>
      </c>
      <c r="U962">
        <v>812.14099999999996</v>
      </c>
      <c r="V962">
        <v>573.14700000000005</v>
      </c>
      <c r="W962" t="s">
        <v>73</v>
      </c>
      <c r="AE962" s="2"/>
      <c r="AF962" s="2"/>
    </row>
    <row r="963" spans="4:32" x14ac:dyDescent="0.25">
      <c r="D963">
        <f>_xlfn.CEILING.MATH(U8+Parameters!$K$8/2,0.001)</f>
        <v>812.14099999999996</v>
      </c>
      <c r="E963">
        <f>_xlfn.CEILING.MATH(B69+Parameters!$K$9/2,0.001)</f>
        <v>896.86900000000003</v>
      </c>
      <c r="F963" t="s">
        <v>72</v>
      </c>
      <c r="I963" s="2">
        <v>812.14099999999996</v>
      </c>
      <c r="J963" s="2">
        <v>526.90099999999995</v>
      </c>
      <c r="K963" s="2" t="s">
        <v>758</v>
      </c>
      <c r="N963" s="2">
        <f>I963-SUM(Parameters!$K$23:$K$25)</f>
        <v>790.54099999999994</v>
      </c>
      <c r="O963" s="2">
        <f>J963-SUM(Parameters!$K$23:$K$25)</f>
        <v>505.30099999999993</v>
      </c>
      <c r="P963" s="2" t="str">
        <f t="shared" si="13"/>
        <v>BP_TXDATA[406]</v>
      </c>
      <c r="U963">
        <v>812.14099999999996</v>
      </c>
      <c r="V963">
        <v>526.90100000000007</v>
      </c>
      <c r="W963" t="s">
        <v>758</v>
      </c>
      <c r="AE963" s="2"/>
      <c r="AF963" s="2"/>
    </row>
    <row r="964" spans="4:32" x14ac:dyDescent="0.25">
      <c r="D964">
        <f>_xlfn.CEILING.MATH(U8+Parameters!$K$8/2,0.001)</f>
        <v>812.14099999999996</v>
      </c>
      <c r="E964">
        <f>_xlfn.CEILING.MATH(B71+Parameters!$K$9/2,0.001)</f>
        <v>850.62300000000005</v>
      </c>
      <c r="F964" t="s">
        <v>336</v>
      </c>
      <c r="I964" s="2">
        <v>812.14099999999996</v>
      </c>
      <c r="J964" s="2">
        <v>480.65499999999997</v>
      </c>
      <c r="K964" s="2" t="s">
        <v>824</v>
      </c>
      <c r="N964" s="2">
        <f>I964-SUM(Parameters!$K$23:$K$25)</f>
        <v>790.54099999999994</v>
      </c>
      <c r="O964" s="2">
        <f>J964-SUM(Parameters!$K$23:$K$25)</f>
        <v>459.05499999999995</v>
      </c>
      <c r="P964" s="2" t="str">
        <f t="shared" si="13"/>
        <v>BP_TXDATA[407]</v>
      </c>
      <c r="U964">
        <v>812.14099999999996</v>
      </c>
      <c r="V964">
        <v>480.65499999999997</v>
      </c>
      <c r="W964" t="s">
        <v>824</v>
      </c>
      <c r="AE964" s="2"/>
      <c r="AF964" s="2"/>
    </row>
    <row r="965" spans="4:32" x14ac:dyDescent="0.25">
      <c r="D965">
        <f>_xlfn.CEILING.MATH(U8+Parameters!$K$8/2,0.001)</f>
        <v>812.14099999999996</v>
      </c>
      <c r="E965">
        <f>_xlfn.CEILING.MATH(B73+Parameters!$K$9/2,0.001)</f>
        <v>804.37700000000007</v>
      </c>
      <c r="F965" t="s">
        <v>414</v>
      </c>
      <c r="I965" s="2">
        <v>812.14099999999996</v>
      </c>
      <c r="J965" s="2">
        <v>434.40899999999999</v>
      </c>
      <c r="K965" s="2" t="s">
        <v>72</v>
      </c>
      <c r="N965" s="2">
        <f>I965-SUM(Parameters!$K$23:$K$25)</f>
        <v>790.54099999999994</v>
      </c>
      <c r="O965" s="2">
        <f>J965-SUM(Parameters!$K$23:$K$25)</f>
        <v>412.80899999999997</v>
      </c>
      <c r="P965" s="2" t="str">
        <f t="shared" si="13"/>
        <v>VSS</v>
      </c>
      <c r="U965">
        <v>812.14099999999996</v>
      </c>
      <c r="V965">
        <v>434.40899999999999</v>
      </c>
      <c r="W965" t="s">
        <v>72</v>
      </c>
      <c r="AE965" s="2"/>
      <c r="AF965" s="2"/>
    </row>
    <row r="966" spans="4:32" x14ac:dyDescent="0.25">
      <c r="D966">
        <f>_xlfn.CEILING.MATH(U8+Parameters!$K$8/2,0.001)</f>
        <v>812.14099999999996</v>
      </c>
      <c r="E966">
        <f>_xlfn.CEILING.MATH(B75+Parameters!$K$9/2,0.001)</f>
        <v>758.13099999999997</v>
      </c>
      <c r="F966" t="s">
        <v>472</v>
      </c>
      <c r="I966" s="2">
        <v>812.14099999999996</v>
      </c>
      <c r="J966" s="2">
        <v>388.16300000000001</v>
      </c>
      <c r="K966" s="2" t="s">
        <v>959</v>
      </c>
      <c r="N966" s="2">
        <f>I966-SUM(Parameters!$K$23:$K$25)</f>
        <v>790.54099999999994</v>
      </c>
      <c r="O966" s="2">
        <f>J966-SUM(Parameters!$K$23:$K$25)</f>
        <v>366.56299999999999</v>
      </c>
      <c r="P966" s="2" t="str">
        <f t="shared" si="13"/>
        <v>BP_TXDATA[408]</v>
      </c>
      <c r="U966">
        <v>812.14099999999996</v>
      </c>
      <c r="V966">
        <v>388.16300000000001</v>
      </c>
      <c r="W966" t="s">
        <v>959</v>
      </c>
      <c r="AE966" s="2"/>
      <c r="AF966" s="2"/>
    </row>
    <row r="967" spans="4:32" x14ac:dyDescent="0.25">
      <c r="D967">
        <f>_xlfn.CEILING.MATH(U8+Parameters!$K$8/2,0.001)</f>
        <v>812.14099999999996</v>
      </c>
      <c r="E967">
        <f>_xlfn.CEILING.MATH(B77+Parameters!$K$9/2,0.001)</f>
        <v>711.88499999999999</v>
      </c>
      <c r="F967" t="s">
        <v>72</v>
      </c>
      <c r="I967" s="2">
        <v>812.14099999999996</v>
      </c>
      <c r="J967" s="2">
        <v>341.91699999999997</v>
      </c>
      <c r="K967" s="2" t="s">
        <v>1023</v>
      </c>
      <c r="N967" s="2">
        <f>I967-SUM(Parameters!$K$23:$K$25)</f>
        <v>790.54099999999994</v>
      </c>
      <c r="O967" s="2">
        <f>J967-SUM(Parameters!$K$23:$K$25)</f>
        <v>320.31699999999995</v>
      </c>
      <c r="P967" s="2" t="str">
        <f t="shared" si="13"/>
        <v>BP_TXDATA[409]</v>
      </c>
      <c r="U967">
        <v>812.14099999999996</v>
      </c>
      <c r="V967">
        <v>341.91699999999997</v>
      </c>
      <c r="W967" t="s">
        <v>1023</v>
      </c>
      <c r="AE967" s="2"/>
      <c r="AF967" s="2"/>
    </row>
    <row r="968" spans="4:32" x14ac:dyDescent="0.25">
      <c r="D968">
        <f>_xlfn.CEILING.MATH(U8+Parameters!$K$8/2,0.001)</f>
        <v>812.14099999999996</v>
      </c>
      <c r="E968">
        <f>_xlfn.CEILING.MATH(B79+Parameters!$K$9/2,0.001)</f>
        <v>665.63900000000001</v>
      </c>
      <c r="F968" t="s">
        <v>607</v>
      </c>
      <c r="I968" s="2">
        <v>812.14099999999996</v>
      </c>
      <c r="J968" s="2">
        <v>295.67099999999999</v>
      </c>
      <c r="K968" s="2" t="s">
        <v>1056</v>
      </c>
      <c r="N968" s="2">
        <f>I968-SUM(Parameters!$K$23:$K$25)</f>
        <v>790.54099999999994</v>
      </c>
      <c r="O968" s="2">
        <f>J968-SUM(Parameters!$K$23:$K$25)</f>
        <v>274.07099999999997</v>
      </c>
      <c r="P968" s="2" t="str">
        <f t="shared" si="13"/>
        <v>BP_TXDATA[410]</v>
      </c>
      <c r="U968">
        <v>812.14099999999996</v>
      </c>
      <c r="V968">
        <v>295.67099999999999</v>
      </c>
      <c r="W968" t="s">
        <v>1056</v>
      </c>
      <c r="AE968" s="2"/>
      <c r="AF968" s="2"/>
    </row>
    <row r="969" spans="4:32" x14ac:dyDescent="0.25">
      <c r="D969">
        <f>_xlfn.CEILING.MATH(U8+Parameters!$K$8/2,0.001)</f>
        <v>812.14099999999996</v>
      </c>
      <c r="E969">
        <f>_xlfn.CEILING.MATH(B81+Parameters!$K$9/2,0.001)</f>
        <v>619.39300000000003</v>
      </c>
      <c r="F969" t="s">
        <v>679</v>
      </c>
      <c r="I969" s="2">
        <v>812.14099999999996</v>
      </c>
      <c r="J969" s="2">
        <v>249.42500000000001</v>
      </c>
      <c r="K969" s="2" t="s">
        <v>1135</v>
      </c>
      <c r="N969" s="2">
        <f>I969-SUM(Parameters!$K$23:$K$25)</f>
        <v>790.54099999999994</v>
      </c>
      <c r="O969" s="2">
        <f>J969-SUM(Parameters!$K$23:$K$25)</f>
        <v>227.82500000000002</v>
      </c>
      <c r="P969" s="2" t="str">
        <f t="shared" si="13"/>
        <v>BP_TXDATA[411]</v>
      </c>
      <c r="U969">
        <v>812.14099999999996</v>
      </c>
      <c r="V969">
        <v>249.42500000000001</v>
      </c>
      <c r="W969" t="s">
        <v>1135</v>
      </c>
      <c r="AE969" s="2"/>
      <c r="AF969" s="2"/>
    </row>
    <row r="970" spans="4:32" x14ac:dyDescent="0.25">
      <c r="D970">
        <f>_xlfn.CEILING.MATH(U8+Parameters!$K$8/2,0.001)</f>
        <v>812.14099999999996</v>
      </c>
      <c r="E970">
        <f>_xlfn.CEILING.MATH(B83+Parameters!$K$9/2,0.001)</f>
        <v>573.14700000000005</v>
      </c>
      <c r="F970" t="s">
        <v>73</v>
      </c>
      <c r="I970" s="2">
        <v>812.14099999999996</v>
      </c>
      <c r="J970" s="2">
        <v>203.179</v>
      </c>
      <c r="K970" s="2" t="s">
        <v>72</v>
      </c>
      <c r="N970" s="2">
        <f>I970-SUM(Parameters!$K$23:$K$25)</f>
        <v>790.54099999999994</v>
      </c>
      <c r="O970" s="2">
        <f>J970-SUM(Parameters!$K$23:$K$25)</f>
        <v>181.57900000000001</v>
      </c>
      <c r="P970" s="2" t="str">
        <f t="shared" si="13"/>
        <v>VSS</v>
      </c>
      <c r="U970">
        <v>812.14099999999996</v>
      </c>
      <c r="V970">
        <v>203.179</v>
      </c>
      <c r="W970" t="s">
        <v>72</v>
      </c>
      <c r="AE970" s="2"/>
      <c r="AF970" s="2"/>
    </row>
    <row r="971" spans="4:32" x14ac:dyDescent="0.25">
      <c r="D971">
        <f>_xlfn.CEILING.MATH(U8+Parameters!$K$8/2,0.001)</f>
        <v>812.14099999999996</v>
      </c>
      <c r="E971">
        <f>_xlfn.CEILING.MATH(B85+Parameters!$K$9/2,0.001)</f>
        <v>526.90100000000007</v>
      </c>
      <c r="F971" t="s">
        <v>758</v>
      </c>
      <c r="I971" s="2">
        <v>812.14099999999996</v>
      </c>
      <c r="J971" s="2">
        <v>156.93299999999999</v>
      </c>
      <c r="K971" s="2" t="s">
        <v>1249</v>
      </c>
      <c r="N971" s="2">
        <f>I971-SUM(Parameters!$K$23:$K$25)</f>
        <v>790.54099999999994</v>
      </c>
      <c r="O971" s="2">
        <f>J971-SUM(Parameters!$K$23:$K$25)</f>
        <v>135.333</v>
      </c>
      <c r="P971" s="2" t="str">
        <f t="shared" si="13"/>
        <v>BP_TXDATA[412]</v>
      </c>
      <c r="U971">
        <v>812.14099999999996</v>
      </c>
      <c r="V971">
        <v>156.93299999999999</v>
      </c>
      <c r="W971" t="s">
        <v>1249</v>
      </c>
      <c r="AE971" s="2"/>
      <c r="AF971" s="2"/>
    </row>
    <row r="972" spans="4:32" x14ac:dyDescent="0.25">
      <c r="D972">
        <f>_xlfn.CEILING.MATH(U8+Parameters!$K$8/2,0.001)</f>
        <v>812.14099999999996</v>
      </c>
      <c r="E972">
        <f>_xlfn.CEILING.MATH(B87+Parameters!$K$9/2,0.001)</f>
        <v>480.65500000000003</v>
      </c>
      <c r="F972" t="s">
        <v>824</v>
      </c>
      <c r="I972" s="2">
        <v>812.14099999999996</v>
      </c>
      <c r="J972" s="2">
        <v>110.687</v>
      </c>
      <c r="K972" s="2" t="s">
        <v>73</v>
      </c>
      <c r="N972" s="2">
        <f>I972-SUM(Parameters!$K$23:$K$25)</f>
        <v>790.54099999999994</v>
      </c>
      <c r="O972" s="2">
        <f>J972-SUM(Parameters!$K$23:$K$25)</f>
        <v>89.086999999999989</v>
      </c>
      <c r="P972" s="2" t="str">
        <f t="shared" si="13"/>
        <v>VCCIO</v>
      </c>
      <c r="U972">
        <v>812.14099999999996</v>
      </c>
      <c r="V972">
        <v>110.687</v>
      </c>
      <c r="W972" t="s">
        <v>73</v>
      </c>
      <c r="AE972" s="2"/>
      <c r="AF972" s="2"/>
    </row>
    <row r="973" spans="4:32" x14ac:dyDescent="0.25">
      <c r="D973">
        <f>_xlfn.CEILING.MATH(U8+Parameters!$K$8/2,0.001)</f>
        <v>812.14099999999996</v>
      </c>
      <c r="E973">
        <f>_xlfn.CEILING.MATH(B89+Parameters!$K$9/2,0.001)</f>
        <v>434.40899999999999</v>
      </c>
      <c r="F973" t="s">
        <v>72</v>
      </c>
      <c r="I973" s="2">
        <v>851.81500000000005</v>
      </c>
      <c r="J973" s="2">
        <v>2214.88</v>
      </c>
      <c r="K973" s="2" t="s">
        <v>1327</v>
      </c>
      <c r="N973" s="2">
        <f>I973-SUM(Parameters!$K$23:$K$25)</f>
        <v>830.21500000000003</v>
      </c>
      <c r="O973" s="2">
        <f>J973-SUM(Parameters!$K$23:$K$25)</f>
        <v>2193.2800000000002</v>
      </c>
      <c r="P973" s="2" t="str">
        <f t="shared" si="13"/>
        <v>VDD</v>
      </c>
      <c r="U973">
        <v>851.81500000000005</v>
      </c>
      <c r="V973">
        <v>2214.88</v>
      </c>
      <c r="W973" t="s">
        <v>1327</v>
      </c>
      <c r="AE973" s="2"/>
      <c r="AF973" s="2"/>
    </row>
    <row r="974" spans="4:32" x14ac:dyDescent="0.25">
      <c r="D974">
        <f>_xlfn.CEILING.MATH(U8+Parameters!$K$8/2,0.001)</f>
        <v>812.14099999999996</v>
      </c>
      <c r="E974">
        <f>_xlfn.CEILING.MATH(B91+Parameters!$K$9/2,0.001)</f>
        <v>388.16300000000001</v>
      </c>
      <c r="F974" t="s">
        <v>959</v>
      </c>
      <c r="I974" s="2">
        <v>851.81500000000005</v>
      </c>
      <c r="J974" s="2">
        <v>2168.634</v>
      </c>
      <c r="K974" s="2" t="s">
        <v>1327</v>
      </c>
      <c r="N974" s="2">
        <f>I974-SUM(Parameters!$K$23:$K$25)</f>
        <v>830.21500000000003</v>
      </c>
      <c r="O974" s="2">
        <f>J974-SUM(Parameters!$K$23:$K$25)</f>
        <v>2147.0340000000001</v>
      </c>
      <c r="P974" s="2" t="str">
        <f t="shared" si="13"/>
        <v>VDD</v>
      </c>
      <c r="U974">
        <v>851.81500000000005</v>
      </c>
      <c r="V974">
        <v>2168.634</v>
      </c>
      <c r="W974" t="s">
        <v>1327</v>
      </c>
      <c r="AE974" s="2"/>
      <c r="AF974" s="2"/>
    </row>
    <row r="975" spans="4:32" x14ac:dyDescent="0.25">
      <c r="D975">
        <f>_xlfn.CEILING.MATH(U8+Parameters!$K$8/2,0.001)</f>
        <v>812.14099999999996</v>
      </c>
      <c r="E975">
        <f>_xlfn.CEILING.MATH(B93+Parameters!$K$9/2,0.001)</f>
        <v>341.91700000000003</v>
      </c>
      <c r="F975" t="s">
        <v>1023</v>
      </c>
      <c r="I975" s="2">
        <v>851.81500000000005</v>
      </c>
      <c r="J975" s="2">
        <v>2122.3879999999999</v>
      </c>
      <c r="K975" s="2" t="s">
        <v>1327</v>
      </c>
      <c r="N975" s="2">
        <f>I975-SUM(Parameters!$K$23:$K$25)</f>
        <v>830.21500000000003</v>
      </c>
      <c r="O975" s="2">
        <f>J975-SUM(Parameters!$K$23:$K$25)</f>
        <v>2100.788</v>
      </c>
      <c r="P975" s="2" t="str">
        <f t="shared" si="13"/>
        <v>VDD</v>
      </c>
      <c r="U975">
        <v>851.81500000000005</v>
      </c>
      <c r="V975">
        <v>2122.3879999999999</v>
      </c>
      <c r="W975" t="s">
        <v>1327</v>
      </c>
      <c r="AE975" s="2"/>
      <c r="AF975" s="2"/>
    </row>
    <row r="976" spans="4:32" x14ac:dyDescent="0.25">
      <c r="D976">
        <f>_xlfn.CEILING.MATH(U8+Parameters!$K$8/2,0.001)</f>
        <v>812.14099999999996</v>
      </c>
      <c r="E976">
        <f>_xlfn.CEILING.MATH(B95+Parameters!$K$9/2,0.001)</f>
        <v>295.67099999999999</v>
      </c>
      <c r="F976" t="s">
        <v>1056</v>
      </c>
      <c r="I976" s="2">
        <v>851.81500000000005</v>
      </c>
      <c r="J976" s="2">
        <v>2076.1419999999998</v>
      </c>
      <c r="K976" s="2" t="s">
        <v>1327</v>
      </c>
      <c r="N976" s="2">
        <f>I976-SUM(Parameters!$K$23:$K$25)</f>
        <v>830.21500000000003</v>
      </c>
      <c r="O976" s="2">
        <f>J976-SUM(Parameters!$K$23:$K$25)</f>
        <v>2054.5419999999999</v>
      </c>
      <c r="P976" s="2" t="str">
        <f t="shared" si="13"/>
        <v>VDD</v>
      </c>
      <c r="U976">
        <v>851.81500000000005</v>
      </c>
      <c r="V976">
        <v>2076.1419999999998</v>
      </c>
      <c r="W976" t="s">
        <v>1327</v>
      </c>
      <c r="AE976" s="2"/>
      <c r="AF976" s="2"/>
    </row>
    <row r="977" spans="4:32" x14ac:dyDescent="0.25">
      <c r="D977">
        <f>_xlfn.CEILING.MATH(U8+Parameters!$K$8/2,0.001)</f>
        <v>812.14099999999996</v>
      </c>
      <c r="E977">
        <f>_xlfn.CEILING.MATH(B97+Parameters!$K$9/2,0.001)</f>
        <v>249.42500000000001</v>
      </c>
      <c r="F977" t="s">
        <v>1135</v>
      </c>
      <c r="I977" s="2">
        <v>851.81500000000005</v>
      </c>
      <c r="J977" s="2">
        <v>2029.896</v>
      </c>
      <c r="K977" s="2" t="s">
        <v>72</v>
      </c>
      <c r="N977" s="2">
        <f>I977-SUM(Parameters!$K$23:$K$25)</f>
        <v>830.21500000000003</v>
      </c>
      <c r="O977" s="2">
        <f>J977-SUM(Parameters!$K$23:$K$25)</f>
        <v>2008.296</v>
      </c>
      <c r="P977" s="2" t="str">
        <f t="shared" si="13"/>
        <v>VSS</v>
      </c>
      <c r="U977">
        <v>851.81500000000005</v>
      </c>
      <c r="V977">
        <v>2029.896</v>
      </c>
      <c r="W977" t="s">
        <v>72</v>
      </c>
      <c r="AE977" s="2"/>
      <c r="AF977" s="2"/>
    </row>
    <row r="978" spans="4:32" x14ac:dyDescent="0.25">
      <c r="D978">
        <f>_xlfn.CEILING.MATH(U8+Parameters!$K$8/2,0.001)</f>
        <v>812.14099999999996</v>
      </c>
      <c r="E978">
        <f>_xlfn.CEILING.MATH(B99+Parameters!$K$9/2,0.001)</f>
        <v>203.179</v>
      </c>
      <c r="F978" t="s">
        <v>72</v>
      </c>
      <c r="I978" s="2">
        <v>851.81500000000005</v>
      </c>
      <c r="J978" s="2">
        <v>1983.65</v>
      </c>
      <c r="K978" s="2" t="s">
        <v>72</v>
      </c>
      <c r="N978" s="2">
        <f>I978-SUM(Parameters!$K$23:$K$25)</f>
        <v>830.21500000000003</v>
      </c>
      <c r="O978" s="2">
        <f>J978-SUM(Parameters!$K$23:$K$25)</f>
        <v>1962.0500000000002</v>
      </c>
      <c r="P978" s="2" t="str">
        <f t="shared" si="13"/>
        <v>VSS</v>
      </c>
      <c r="U978">
        <v>851.81500000000005</v>
      </c>
      <c r="V978">
        <v>1983.65</v>
      </c>
      <c r="W978" t="s">
        <v>72</v>
      </c>
      <c r="AE978" s="2"/>
      <c r="AF978" s="2"/>
    </row>
    <row r="979" spans="4:32" x14ac:dyDescent="0.25">
      <c r="D979">
        <f>_xlfn.CEILING.MATH(U8+Parameters!$K$8/2,0.001)</f>
        <v>812.14099999999996</v>
      </c>
      <c r="E979">
        <f>_xlfn.CEILING.MATH(B101+Parameters!$K$9/2,0.001)</f>
        <v>156.93299999999999</v>
      </c>
      <c r="F979" t="s">
        <v>1249</v>
      </c>
      <c r="I979" s="2">
        <v>851.81500000000005</v>
      </c>
      <c r="J979" s="2">
        <v>1937.404</v>
      </c>
      <c r="K979" s="2" t="s">
        <v>72</v>
      </c>
      <c r="N979" s="2">
        <f>I979-SUM(Parameters!$K$23:$K$25)</f>
        <v>830.21500000000003</v>
      </c>
      <c r="O979" s="2">
        <f>J979-SUM(Parameters!$K$23:$K$25)</f>
        <v>1915.8040000000001</v>
      </c>
      <c r="P979" s="2" t="str">
        <f t="shared" si="13"/>
        <v>VSS</v>
      </c>
      <c r="U979">
        <v>851.81500000000005</v>
      </c>
      <c r="V979">
        <v>1937.404</v>
      </c>
      <c r="W979" t="s">
        <v>72</v>
      </c>
      <c r="AE979" s="2"/>
      <c r="AF979" s="2"/>
    </row>
    <row r="980" spans="4:32" x14ac:dyDescent="0.25">
      <c r="D980">
        <f>_xlfn.CEILING.MATH(U8+Parameters!$K$8/2,0.001)</f>
        <v>812.14099999999996</v>
      </c>
      <c r="E980">
        <f>_xlfn.CEILING.MATH(B103+Parameters!$K$9/2,0.001)</f>
        <v>110.687</v>
      </c>
      <c r="F980" t="s">
        <v>73</v>
      </c>
      <c r="I980" s="2">
        <v>851.81500000000005</v>
      </c>
      <c r="J980" s="2">
        <v>1891.1579999999999</v>
      </c>
      <c r="K980" s="2" t="s">
        <v>72</v>
      </c>
      <c r="N980" s="2">
        <f>I980-SUM(Parameters!$K$23:$K$25)</f>
        <v>830.21500000000003</v>
      </c>
      <c r="O980" s="2">
        <f>J980-SUM(Parameters!$K$23:$K$25)</f>
        <v>1869.558</v>
      </c>
      <c r="P980" s="2" t="str">
        <f t="shared" si="13"/>
        <v>VSS</v>
      </c>
      <c r="U980">
        <v>851.81500000000005</v>
      </c>
      <c r="V980">
        <v>1891.1579999999999</v>
      </c>
      <c r="W980" t="s">
        <v>72</v>
      </c>
      <c r="AE980" s="2"/>
      <c r="AF980" s="2"/>
    </row>
    <row r="981" spans="4:32" x14ac:dyDescent="0.25">
      <c r="D981">
        <f>_xlfn.CEILING.MATH(V8+Parameters!$K$8/2,0.001)</f>
        <v>851.81500000000005</v>
      </c>
      <c r="E981">
        <f>_xlfn.CEILING.MATH(B12+Parameters!$K$9/2,0.001)</f>
        <v>2214.88</v>
      </c>
      <c r="F981" t="s">
        <v>1327</v>
      </c>
      <c r="I981" s="2">
        <v>851.81500000000005</v>
      </c>
      <c r="J981" s="2">
        <v>1844.912</v>
      </c>
      <c r="K981" s="2" t="s">
        <v>72</v>
      </c>
      <c r="N981" s="2">
        <f>I981-SUM(Parameters!$K$23:$K$25)</f>
        <v>830.21500000000003</v>
      </c>
      <c r="O981" s="2">
        <f>J981-SUM(Parameters!$K$23:$K$25)</f>
        <v>1823.3120000000001</v>
      </c>
      <c r="P981" s="2" t="str">
        <f t="shared" si="13"/>
        <v>VSS</v>
      </c>
      <c r="U981">
        <v>851.81500000000005</v>
      </c>
      <c r="V981">
        <v>1844.912</v>
      </c>
      <c r="W981" t="s">
        <v>72</v>
      </c>
      <c r="AE981" s="2"/>
      <c r="AF981" s="2"/>
    </row>
    <row r="982" spans="4:32" x14ac:dyDescent="0.25">
      <c r="D982">
        <f>_xlfn.CEILING.MATH(V8+Parameters!$K$8/2,0.001)</f>
        <v>851.81500000000005</v>
      </c>
      <c r="E982">
        <f>_xlfn.CEILING.MATH(B14+Parameters!$K$9/2,0.001)</f>
        <v>2168.634</v>
      </c>
      <c r="F982" t="s">
        <v>1327</v>
      </c>
      <c r="I982" s="2">
        <v>851.81500000000005</v>
      </c>
      <c r="J982" s="2">
        <v>1798.6659999999999</v>
      </c>
      <c r="K982" s="2" t="s">
        <v>72</v>
      </c>
      <c r="N982" s="2">
        <f>I982-SUM(Parameters!$K$23:$K$25)</f>
        <v>830.21500000000003</v>
      </c>
      <c r="O982" s="2">
        <f>J982-SUM(Parameters!$K$23:$K$25)</f>
        <v>1777.066</v>
      </c>
      <c r="P982" s="2" t="str">
        <f t="shared" si="13"/>
        <v>VSS</v>
      </c>
      <c r="U982">
        <v>851.81500000000005</v>
      </c>
      <c r="V982">
        <v>1798.6659999999999</v>
      </c>
      <c r="W982" t="s">
        <v>72</v>
      </c>
      <c r="AE982" s="2"/>
      <c r="AF982" s="2"/>
    </row>
    <row r="983" spans="4:32" x14ac:dyDescent="0.25">
      <c r="D983">
        <f>_xlfn.CEILING.MATH(V8+Parameters!$K$8/2,0.001)</f>
        <v>851.81500000000005</v>
      </c>
      <c r="E983">
        <f>_xlfn.CEILING.MATH(B16+Parameters!$K$9/2,0.001)</f>
        <v>2122.3879999999999</v>
      </c>
      <c r="F983" t="s">
        <v>1327</v>
      </c>
      <c r="I983" s="2">
        <v>851.81500000000005</v>
      </c>
      <c r="J983" s="2">
        <v>1752.42</v>
      </c>
      <c r="K983" s="2" t="s">
        <v>72</v>
      </c>
      <c r="N983" s="2">
        <f>I983-SUM(Parameters!$K$23:$K$25)</f>
        <v>830.21500000000003</v>
      </c>
      <c r="O983" s="2">
        <f>J983-SUM(Parameters!$K$23:$K$25)</f>
        <v>1730.8200000000002</v>
      </c>
      <c r="P983" s="2" t="str">
        <f t="shared" si="13"/>
        <v>VSS</v>
      </c>
      <c r="U983">
        <v>851.81500000000005</v>
      </c>
      <c r="V983">
        <v>1752.42</v>
      </c>
      <c r="W983" t="s">
        <v>72</v>
      </c>
      <c r="AE983" s="2"/>
      <c r="AF983" s="2"/>
    </row>
    <row r="984" spans="4:32" x14ac:dyDescent="0.25">
      <c r="D984">
        <f>_xlfn.CEILING.MATH(V8+Parameters!$K$8/2,0.001)</f>
        <v>851.81500000000005</v>
      </c>
      <c r="E984">
        <f>_xlfn.CEILING.MATH(B18+Parameters!$K$9/2,0.001)</f>
        <v>2076.1419999999998</v>
      </c>
      <c r="F984" t="s">
        <v>1327</v>
      </c>
      <c r="I984" s="2">
        <v>851.81500000000005</v>
      </c>
      <c r="J984" s="2">
        <v>1706.174</v>
      </c>
      <c r="K984" s="2" t="s">
        <v>72</v>
      </c>
      <c r="N984" s="2">
        <f>I984-SUM(Parameters!$K$23:$K$25)</f>
        <v>830.21500000000003</v>
      </c>
      <c r="O984" s="2">
        <f>J984-SUM(Parameters!$K$23:$K$25)</f>
        <v>1684.5740000000001</v>
      </c>
      <c r="P984" s="2" t="str">
        <f t="shared" si="13"/>
        <v>VSS</v>
      </c>
      <c r="U984">
        <v>851.81500000000005</v>
      </c>
      <c r="V984">
        <v>1706.174</v>
      </c>
      <c r="W984" t="s">
        <v>72</v>
      </c>
      <c r="AE984" s="2"/>
      <c r="AF984" s="2"/>
    </row>
    <row r="985" spans="4:32" x14ac:dyDescent="0.25">
      <c r="D985">
        <f>_xlfn.CEILING.MATH(V8+Parameters!$K$8/2,0.001)</f>
        <v>851.81500000000005</v>
      </c>
      <c r="E985">
        <f>_xlfn.CEILING.MATH(B20+Parameters!$K$9/2,0.001)</f>
        <v>2029.896</v>
      </c>
      <c r="F985" t="s">
        <v>72</v>
      </c>
      <c r="I985" s="2">
        <v>851.81500000000005</v>
      </c>
      <c r="J985" s="2">
        <v>1659.9280000000001</v>
      </c>
      <c r="K985" s="2" t="s">
        <v>72</v>
      </c>
      <c r="N985" s="2">
        <f>I985-SUM(Parameters!$K$23:$K$25)</f>
        <v>830.21500000000003</v>
      </c>
      <c r="O985" s="2">
        <f>J985-SUM(Parameters!$K$23:$K$25)</f>
        <v>1638.3280000000002</v>
      </c>
      <c r="P985" s="2" t="str">
        <f t="shared" si="13"/>
        <v>VSS</v>
      </c>
      <c r="U985">
        <v>851.81500000000005</v>
      </c>
      <c r="V985">
        <v>1659.9280000000001</v>
      </c>
      <c r="W985" t="s">
        <v>72</v>
      </c>
      <c r="AE985" s="2"/>
      <c r="AF985" s="2"/>
    </row>
    <row r="986" spans="4:32" x14ac:dyDescent="0.25">
      <c r="D986">
        <f>_xlfn.CEILING.MATH(V8+Parameters!$K$8/2,0.001)</f>
        <v>851.81500000000005</v>
      </c>
      <c r="E986">
        <f>_xlfn.CEILING.MATH(B22+Parameters!$K$9/2,0.001)</f>
        <v>1983.65</v>
      </c>
      <c r="F986" t="s">
        <v>72</v>
      </c>
      <c r="I986" s="2">
        <v>851.81500000000005</v>
      </c>
      <c r="J986" s="2">
        <v>1613.682</v>
      </c>
      <c r="K986" s="2" t="s">
        <v>72</v>
      </c>
      <c r="N986" s="2">
        <f>I986-SUM(Parameters!$K$23:$K$25)</f>
        <v>830.21500000000003</v>
      </c>
      <c r="O986" s="2">
        <f>J986-SUM(Parameters!$K$23:$K$25)</f>
        <v>1592.0820000000001</v>
      </c>
      <c r="P986" s="2" t="str">
        <f t="shared" si="13"/>
        <v>VSS</v>
      </c>
      <c r="U986">
        <v>851.81500000000005</v>
      </c>
      <c r="V986">
        <v>1613.682</v>
      </c>
      <c r="W986" t="s">
        <v>72</v>
      </c>
      <c r="AE986" s="2"/>
      <c r="AF986" s="2"/>
    </row>
    <row r="987" spans="4:32" x14ac:dyDescent="0.25">
      <c r="D987">
        <f>_xlfn.CEILING.MATH(V8+Parameters!$K$8/2,0.001)</f>
        <v>851.81500000000005</v>
      </c>
      <c r="E987">
        <f>_xlfn.CEILING.MATH(B24+Parameters!$K$9/2,0.001)</f>
        <v>1937.404</v>
      </c>
      <c r="F987" t="s">
        <v>72</v>
      </c>
      <c r="I987" s="2">
        <v>851.81500000000005</v>
      </c>
      <c r="J987" s="2">
        <v>1567.4359999999999</v>
      </c>
      <c r="K987" s="2" t="s">
        <v>72</v>
      </c>
      <c r="N987" s="2">
        <f>I987-SUM(Parameters!$K$23:$K$25)</f>
        <v>830.21500000000003</v>
      </c>
      <c r="O987" s="2">
        <f>J987-SUM(Parameters!$K$23:$K$25)</f>
        <v>1545.836</v>
      </c>
      <c r="P987" s="2" t="str">
        <f t="shared" si="13"/>
        <v>VSS</v>
      </c>
      <c r="U987">
        <v>851.81500000000005</v>
      </c>
      <c r="V987">
        <v>1567.4359999999999</v>
      </c>
      <c r="W987" t="s">
        <v>72</v>
      </c>
      <c r="AE987" s="2"/>
      <c r="AF987" s="2"/>
    </row>
    <row r="988" spans="4:32" x14ac:dyDescent="0.25">
      <c r="D988">
        <f>_xlfn.CEILING.MATH(V8+Parameters!$K$8/2,0.001)</f>
        <v>851.81500000000005</v>
      </c>
      <c r="E988">
        <f>_xlfn.CEILING.MATH(B26+Parameters!$K$9/2,0.001)</f>
        <v>1891.1580000000001</v>
      </c>
      <c r="F988" t="s">
        <v>72</v>
      </c>
      <c r="I988" s="2">
        <v>851.81500000000005</v>
      </c>
      <c r="J988" s="2">
        <v>1521.19</v>
      </c>
      <c r="K988" s="2" t="s">
        <v>72</v>
      </c>
      <c r="N988" s="2">
        <f>I988-SUM(Parameters!$K$23:$K$25)</f>
        <v>830.21500000000003</v>
      </c>
      <c r="O988" s="2">
        <f>J988-SUM(Parameters!$K$23:$K$25)</f>
        <v>1499.5900000000001</v>
      </c>
      <c r="P988" s="2" t="str">
        <f t="shared" si="13"/>
        <v>VSS</v>
      </c>
      <c r="U988">
        <v>851.81500000000005</v>
      </c>
      <c r="V988">
        <v>1521.19</v>
      </c>
      <c r="W988" t="s">
        <v>72</v>
      </c>
      <c r="AE988" s="2"/>
      <c r="AF988" s="2"/>
    </row>
    <row r="989" spans="4:32" x14ac:dyDescent="0.25">
      <c r="D989">
        <f>_xlfn.CEILING.MATH(V8+Parameters!$K$8/2,0.001)</f>
        <v>851.81500000000005</v>
      </c>
      <c r="E989">
        <f>_xlfn.CEILING.MATH(B28+Parameters!$K$9/2,0.001)</f>
        <v>1844.912</v>
      </c>
      <c r="F989" t="s">
        <v>72</v>
      </c>
      <c r="I989" s="2">
        <v>851.81500000000005</v>
      </c>
      <c r="J989" s="2">
        <v>1474.944</v>
      </c>
      <c r="K989" s="2" t="s">
        <v>72</v>
      </c>
      <c r="N989" s="2">
        <f>I989-SUM(Parameters!$K$23:$K$25)</f>
        <v>830.21500000000003</v>
      </c>
      <c r="O989" s="2">
        <f>J989-SUM(Parameters!$K$23:$K$25)</f>
        <v>1453.3440000000001</v>
      </c>
      <c r="P989" s="2" t="str">
        <f t="shared" si="13"/>
        <v>VSS</v>
      </c>
      <c r="U989">
        <v>851.81500000000005</v>
      </c>
      <c r="V989">
        <v>1474.944</v>
      </c>
      <c r="W989" t="s">
        <v>72</v>
      </c>
      <c r="AE989" s="2"/>
      <c r="AF989" s="2"/>
    </row>
    <row r="990" spans="4:32" x14ac:dyDescent="0.25">
      <c r="D990">
        <f>_xlfn.CEILING.MATH(V8+Parameters!$K$8/2,0.001)</f>
        <v>851.81500000000005</v>
      </c>
      <c r="E990">
        <f>_xlfn.CEILING.MATH(B30+Parameters!$K$9/2,0.001)</f>
        <v>1798.6659999999999</v>
      </c>
      <c r="F990" t="s">
        <v>72</v>
      </c>
      <c r="I990" s="2">
        <v>851.81500000000005</v>
      </c>
      <c r="J990" s="2">
        <v>1428.6980000000001</v>
      </c>
      <c r="K990" s="2" t="s">
        <v>72</v>
      </c>
      <c r="N990" s="2">
        <f>I990-SUM(Parameters!$K$23:$K$25)</f>
        <v>830.21500000000003</v>
      </c>
      <c r="O990" s="2">
        <f>J990-SUM(Parameters!$K$23:$K$25)</f>
        <v>1407.0980000000002</v>
      </c>
      <c r="P990" s="2" t="str">
        <f t="shared" si="13"/>
        <v>VSS</v>
      </c>
      <c r="U990">
        <v>851.81500000000005</v>
      </c>
      <c r="V990">
        <v>1428.6980000000001</v>
      </c>
      <c r="W990" t="s">
        <v>72</v>
      </c>
      <c r="AE990" s="2"/>
      <c r="AF990" s="2"/>
    </row>
    <row r="991" spans="4:32" x14ac:dyDescent="0.25">
      <c r="D991">
        <f>_xlfn.CEILING.MATH(V8+Parameters!$K$8/2,0.001)</f>
        <v>851.81500000000005</v>
      </c>
      <c r="E991">
        <f>_xlfn.CEILING.MATH(B32+Parameters!$K$9/2,0.001)</f>
        <v>1752.42</v>
      </c>
      <c r="F991" t="s">
        <v>72</v>
      </c>
      <c r="I991" s="2">
        <v>851.81500000000005</v>
      </c>
      <c r="J991" s="2">
        <v>1382.452</v>
      </c>
      <c r="K991" s="2" t="s">
        <v>72</v>
      </c>
      <c r="N991" s="2">
        <f>I991-SUM(Parameters!$K$23:$K$25)</f>
        <v>830.21500000000003</v>
      </c>
      <c r="O991" s="2">
        <f>J991-SUM(Parameters!$K$23:$K$25)</f>
        <v>1360.8520000000001</v>
      </c>
      <c r="P991" s="2" t="str">
        <f t="shared" si="13"/>
        <v>VSS</v>
      </c>
      <c r="U991">
        <v>851.81500000000005</v>
      </c>
      <c r="V991">
        <v>1382.452</v>
      </c>
      <c r="W991" t="s">
        <v>72</v>
      </c>
      <c r="AE991" s="2"/>
      <c r="AF991" s="2"/>
    </row>
    <row r="992" spans="4:32" x14ac:dyDescent="0.25">
      <c r="D992">
        <f>_xlfn.CEILING.MATH(V8+Parameters!$K$8/2,0.001)</f>
        <v>851.81500000000005</v>
      </c>
      <c r="E992">
        <f>_xlfn.CEILING.MATH(B34+Parameters!$K$9/2,0.001)</f>
        <v>1706.174</v>
      </c>
      <c r="F992" t="s">
        <v>72</v>
      </c>
      <c r="I992" s="2">
        <v>851.81500000000005</v>
      </c>
      <c r="J992" s="2">
        <v>1336.2059999999999</v>
      </c>
      <c r="K992" s="2" t="s">
        <v>72</v>
      </c>
      <c r="N992" s="2">
        <f>I992-SUM(Parameters!$K$23:$K$25)</f>
        <v>830.21500000000003</v>
      </c>
      <c r="O992" s="2">
        <f>J992-SUM(Parameters!$K$23:$K$25)</f>
        <v>1314.606</v>
      </c>
      <c r="P992" s="2" t="str">
        <f t="shared" si="13"/>
        <v>VSS</v>
      </c>
      <c r="U992">
        <v>851.81500000000005</v>
      </c>
      <c r="V992">
        <v>1336.2059999999999</v>
      </c>
      <c r="W992" t="s">
        <v>72</v>
      </c>
      <c r="AE992" s="2"/>
      <c r="AF992" s="2"/>
    </row>
    <row r="993" spans="4:32" x14ac:dyDescent="0.25">
      <c r="D993">
        <f>_xlfn.CEILING.MATH(V8+Parameters!$K$8/2,0.001)</f>
        <v>851.81500000000005</v>
      </c>
      <c r="E993">
        <f>_xlfn.CEILING.MATH(B36+Parameters!$K$9/2,0.001)</f>
        <v>1659.9280000000001</v>
      </c>
      <c r="F993" t="s">
        <v>72</v>
      </c>
      <c r="I993" s="2">
        <v>851.81500000000005</v>
      </c>
      <c r="J993" s="2">
        <v>1289.96</v>
      </c>
      <c r="K993" s="2" t="s">
        <v>72</v>
      </c>
      <c r="N993" s="2">
        <f>I993-SUM(Parameters!$K$23:$K$25)</f>
        <v>830.21500000000003</v>
      </c>
      <c r="O993" s="2">
        <f>J993-SUM(Parameters!$K$23:$K$25)</f>
        <v>1268.3600000000001</v>
      </c>
      <c r="P993" s="2" t="str">
        <f t="shared" si="13"/>
        <v>VSS</v>
      </c>
      <c r="U993">
        <v>851.81500000000005</v>
      </c>
      <c r="V993">
        <v>1289.96</v>
      </c>
      <c r="W993" t="s">
        <v>72</v>
      </c>
      <c r="AE993" s="2"/>
      <c r="AF993" s="2"/>
    </row>
    <row r="994" spans="4:32" x14ac:dyDescent="0.25">
      <c r="D994">
        <f>_xlfn.CEILING.MATH(V8+Parameters!$K$8/2,0.001)</f>
        <v>851.81500000000005</v>
      </c>
      <c r="E994">
        <f>_xlfn.CEILING.MATH(B38+Parameters!$K$9/2,0.001)</f>
        <v>1613.682</v>
      </c>
      <c r="F994" t="s">
        <v>72</v>
      </c>
      <c r="I994" s="2">
        <v>851.81500000000005</v>
      </c>
      <c r="J994" s="2">
        <v>1243.7139999999999</v>
      </c>
      <c r="K994" s="2" t="s">
        <v>72</v>
      </c>
      <c r="N994" s="2">
        <f>I994-SUM(Parameters!$K$23:$K$25)</f>
        <v>830.21500000000003</v>
      </c>
      <c r="O994" s="2">
        <f>J994-SUM(Parameters!$K$23:$K$25)</f>
        <v>1222.114</v>
      </c>
      <c r="P994" s="2" t="str">
        <f t="shared" si="13"/>
        <v>VSS</v>
      </c>
      <c r="U994">
        <v>851.81500000000005</v>
      </c>
      <c r="V994">
        <v>1243.7139999999999</v>
      </c>
      <c r="W994" t="s">
        <v>72</v>
      </c>
      <c r="AE994" s="2"/>
      <c r="AF994" s="2"/>
    </row>
    <row r="995" spans="4:32" x14ac:dyDescent="0.25">
      <c r="D995">
        <f>_xlfn.CEILING.MATH(V8+Parameters!$K$8/2,0.001)</f>
        <v>851.81500000000005</v>
      </c>
      <c r="E995">
        <f>_xlfn.CEILING.MATH(B40+Parameters!$K$9/2,0.001)</f>
        <v>1567.4359999999999</v>
      </c>
      <c r="F995" t="s">
        <v>72</v>
      </c>
      <c r="I995" s="2">
        <v>851.81500000000005</v>
      </c>
      <c r="J995" s="2">
        <v>1197.4680000000001</v>
      </c>
      <c r="K995" s="2" t="s">
        <v>72</v>
      </c>
      <c r="N995" s="2">
        <f>I995-SUM(Parameters!$K$23:$K$25)</f>
        <v>830.21500000000003</v>
      </c>
      <c r="O995" s="2">
        <f>J995-SUM(Parameters!$K$23:$K$25)</f>
        <v>1175.8680000000002</v>
      </c>
      <c r="P995" s="2" t="str">
        <f t="shared" si="13"/>
        <v>VSS</v>
      </c>
      <c r="U995">
        <v>851.81500000000005</v>
      </c>
      <c r="V995">
        <v>1197.4680000000001</v>
      </c>
      <c r="W995" t="s">
        <v>72</v>
      </c>
      <c r="AE995" s="2"/>
      <c r="AF995" s="2"/>
    </row>
    <row r="996" spans="4:32" x14ac:dyDescent="0.25">
      <c r="D996">
        <f>_xlfn.CEILING.MATH(V8+Parameters!$K$8/2,0.001)</f>
        <v>851.81500000000005</v>
      </c>
      <c r="E996">
        <f>_xlfn.CEILING.MATH(B42+Parameters!$K$9/2,0.001)</f>
        <v>1521.19</v>
      </c>
      <c r="F996" t="s">
        <v>72</v>
      </c>
      <c r="I996" s="2">
        <v>851.81500000000005</v>
      </c>
      <c r="J996" s="2">
        <v>1151.222</v>
      </c>
      <c r="K996" s="2" t="s">
        <v>72</v>
      </c>
      <c r="N996" s="2">
        <f>I996-SUM(Parameters!$K$23:$K$25)</f>
        <v>830.21500000000003</v>
      </c>
      <c r="O996" s="2">
        <f>J996-SUM(Parameters!$K$23:$K$25)</f>
        <v>1129.6220000000001</v>
      </c>
      <c r="P996" s="2" t="str">
        <f t="shared" si="13"/>
        <v>VSS</v>
      </c>
      <c r="U996">
        <v>851.81500000000005</v>
      </c>
      <c r="V996">
        <v>1151.222</v>
      </c>
      <c r="W996" t="s">
        <v>72</v>
      </c>
      <c r="AE996" s="2"/>
      <c r="AF996" s="2"/>
    </row>
    <row r="997" spans="4:32" x14ac:dyDescent="0.25">
      <c r="D997">
        <f>_xlfn.CEILING.MATH(V8+Parameters!$K$8/2,0.001)</f>
        <v>851.81500000000005</v>
      </c>
      <c r="E997">
        <f>_xlfn.CEILING.MATH(B44+Parameters!$K$9/2,0.001)</f>
        <v>1474.944</v>
      </c>
      <c r="F997" t="s">
        <v>72</v>
      </c>
      <c r="I997" s="2">
        <v>851.81500000000005</v>
      </c>
      <c r="J997" s="2">
        <v>1104.9760000000001</v>
      </c>
      <c r="K997" s="2" t="s">
        <v>73</v>
      </c>
      <c r="N997" s="2">
        <f>I997-SUM(Parameters!$K$23:$K$25)</f>
        <v>830.21500000000003</v>
      </c>
      <c r="O997" s="2">
        <f>J997-SUM(Parameters!$K$23:$K$25)</f>
        <v>1083.3760000000002</v>
      </c>
      <c r="P997" s="2" t="str">
        <f t="shared" si="13"/>
        <v>VCCIO</v>
      </c>
      <c r="U997">
        <v>851.81500000000005</v>
      </c>
      <c r="V997">
        <v>1104.9760000000001</v>
      </c>
      <c r="W997" t="s">
        <v>73</v>
      </c>
      <c r="AE997" s="2"/>
      <c r="AF997" s="2"/>
    </row>
    <row r="998" spans="4:32" x14ac:dyDescent="0.25">
      <c r="D998">
        <f>_xlfn.CEILING.MATH(V8+Parameters!$K$8/2,0.001)</f>
        <v>851.81500000000005</v>
      </c>
      <c r="E998">
        <f>_xlfn.CEILING.MATH(B46+Parameters!$K$9/2,0.001)</f>
        <v>1428.6980000000001</v>
      </c>
      <c r="F998" t="s">
        <v>72</v>
      </c>
      <c r="I998" s="2">
        <v>851.81500000000005</v>
      </c>
      <c r="J998" s="2">
        <v>1058.73</v>
      </c>
      <c r="K998" s="2" t="s">
        <v>73</v>
      </c>
      <c r="N998" s="2">
        <f>I998-SUM(Parameters!$K$23:$K$25)</f>
        <v>830.21500000000003</v>
      </c>
      <c r="O998" s="2">
        <f>J998-SUM(Parameters!$K$23:$K$25)</f>
        <v>1037.1300000000001</v>
      </c>
      <c r="P998" s="2" t="str">
        <f t="shared" si="13"/>
        <v>VCCIO</v>
      </c>
      <c r="U998">
        <v>851.81500000000005</v>
      </c>
      <c r="V998">
        <v>1058.73</v>
      </c>
      <c r="W998" t="s">
        <v>73</v>
      </c>
      <c r="AE998" s="2"/>
      <c r="AF998" s="2"/>
    </row>
    <row r="999" spans="4:32" x14ac:dyDescent="0.25">
      <c r="D999">
        <f>_xlfn.CEILING.MATH(V8+Parameters!$K$8/2,0.001)</f>
        <v>851.81500000000005</v>
      </c>
      <c r="E999">
        <f>_xlfn.CEILING.MATH(B48+Parameters!$K$9/2,0.001)</f>
        <v>1382.452</v>
      </c>
      <c r="F999" t="s">
        <v>72</v>
      </c>
      <c r="I999" s="2">
        <v>851.81500000000005</v>
      </c>
      <c r="J999" s="2">
        <v>1012.484</v>
      </c>
      <c r="K999" s="2" t="s">
        <v>73</v>
      </c>
      <c r="N999" s="2">
        <f>I999-SUM(Parameters!$K$23:$K$25)</f>
        <v>830.21500000000003</v>
      </c>
      <c r="O999" s="2">
        <f>J999-SUM(Parameters!$K$23:$K$25)</f>
        <v>990.88400000000001</v>
      </c>
      <c r="P999" s="2" t="str">
        <f t="shared" si="13"/>
        <v>VCCIO</v>
      </c>
      <c r="U999">
        <v>851.81500000000005</v>
      </c>
      <c r="V999">
        <v>1012.484</v>
      </c>
      <c r="W999" t="s">
        <v>73</v>
      </c>
      <c r="AE999" s="2"/>
      <c r="AF999" s="2"/>
    </row>
    <row r="1000" spans="4:32" x14ac:dyDescent="0.25">
      <c r="D1000">
        <f>_xlfn.CEILING.MATH(V8+Parameters!$K$8/2,0.001)</f>
        <v>851.81500000000005</v>
      </c>
      <c r="E1000">
        <f>_xlfn.CEILING.MATH(B50+Parameters!$K$9/2,0.001)</f>
        <v>1336.2060000000001</v>
      </c>
      <c r="F1000" t="s">
        <v>72</v>
      </c>
      <c r="I1000" s="2">
        <v>851.81500000000005</v>
      </c>
      <c r="J1000" s="2">
        <v>966.23800000000006</v>
      </c>
      <c r="K1000" s="2" t="s">
        <v>185</v>
      </c>
      <c r="N1000" s="2">
        <f>I1000-SUM(Parameters!$K$23:$K$25)</f>
        <v>830.21500000000003</v>
      </c>
      <c r="O1000" s="2">
        <f>J1000-SUM(Parameters!$K$23:$K$25)</f>
        <v>944.63800000000003</v>
      </c>
      <c r="P1000" s="2" t="str">
        <f t="shared" si="13"/>
        <v>BP_RXDATA[418]</v>
      </c>
      <c r="U1000">
        <v>851.81500000000005</v>
      </c>
      <c r="V1000">
        <v>966.23800000000006</v>
      </c>
      <c r="W1000" t="s">
        <v>185</v>
      </c>
      <c r="AE1000" s="2"/>
      <c r="AF1000" s="2"/>
    </row>
    <row r="1001" spans="4:32" x14ac:dyDescent="0.25">
      <c r="D1001">
        <f>_xlfn.CEILING.MATH(V8+Parameters!$K$8/2,0.001)</f>
        <v>851.81500000000005</v>
      </c>
      <c r="E1001">
        <f>_xlfn.CEILING.MATH(B52+Parameters!$K$9/2,0.001)</f>
        <v>1289.96</v>
      </c>
      <c r="F1001" t="s">
        <v>72</v>
      </c>
      <c r="I1001" s="2">
        <v>851.81500000000005</v>
      </c>
      <c r="J1001" s="2">
        <v>919.99199999999996</v>
      </c>
      <c r="K1001" s="2" t="s">
        <v>254</v>
      </c>
      <c r="N1001" s="2">
        <f>I1001-SUM(Parameters!$K$23:$K$25)</f>
        <v>830.21500000000003</v>
      </c>
      <c r="O1001" s="2">
        <f>J1001-SUM(Parameters!$K$23:$K$25)</f>
        <v>898.39199999999994</v>
      </c>
      <c r="P1001" s="2" t="str">
        <f t="shared" si="13"/>
        <v>BP_RXDATA[417]</v>
      </c>
      <c r="U1001">
        <v>851.81500000000005</v>
      </c>
      <c r="V1001">
        <v>919.99200000000008</v>
      </c>
      <c r="W1001" t="s">
        <v>254</v>
      </c>
      <c r="AE1001" s="2"/>
      <c r="AF1001" s="2"/>
    </row>
    <row r="1002" spans="4:32" x14ac:dyDescent="0.25">
      <c r="D1002">
        <f>_xlfn.CEILING.MATH(V8+Parameters!$K$8/2,0.001)</f>
        <v>851.81500000000005</v>
      </c>
      <c r="E1002">
        <f>_xlfn.CEILING.MATH(B54+Parameters!$K$9/2,0.001)</f>
        <v>1243.7139999999999</v>
      </c>
      <c r="F1002" t="s">
        <v>72</v>
      </c>
      <c r="I1002" s="2">
        <v>851.81500000000005</v>
      </c>
      <c r="J1002" s="2">
        <v>873.74599999999998</v>
      </c>
      <c r="K1002" s="2" t="s">
        <v>303</v>
      </c>
      <c r="N1002" s="2">
        <f>I1002-SUM(Parameters!$K$23:$K$25)</f>
        <v>830.21500000000003</v>
      </c>
      <c r="O1002" s="2">
        <f>J1002-SUM(Parameters!$K$23:$K$25)</f>
        <v>852.14599999999996</v>
      </c>
      <c r="P1002" s="2" t="str">
        <f t="shared" si="13"/>
        <v>BP_RXDATA[416]</v>
      </c>
      <c r="U1002">
        <v>851.81500000000005</v>
      </c>
      <c r="V1002">
        <v>873.74599999999998</v>
      </c>
      <c r="W1002" t="s">
        <v>303</v>
      </c>
      <c r="AE1002" s="2"/>
      <c r="AF1002" s="2"/>
    </row>
    <row r="1003" spans="4:32" x14ac:dyDescent="0.25">
      <c r="D1003">
        <f>_xlfn.CEILING.MATH(V8+Parameters!$K$8/2,0.001)</f>
        <v>851.81500000000005</v>
      </c>
      <c r="E1003">
        <f>_xlfn.CEILING.MATH(B56+Parameters!$K$9/2,0.001)</f>
        <v>1197.4680000000001</v>
      </c>
      <c r="F1003" t="s">
        <v>72</v>
      </c>
      <c r="I1003" s="2">
        <v>851.81500000000005</v>
      </c>
      <c r="J1003" s="2">
        <v>827.5</v>
      </c>
      <c r="K1003" s="2" t="s">
        <v>377</v>
      </c>
      <c r="N1003" s="2">
        <f>I1003-SUM(Parameters!$K$23:$K$25)</f>
        <v>830.21500000000003</v>
      </c>
      <c r="O1003" s="2">
        <f>J1003-SUM(Parameters!$K$23:$K$25)</f>
        <v>805.9</v>
      </c>
      <c r="P1003" s="2" t="str">
        <f t="shared" si="13"/>
        <v>BP_RXRD[26]</v>
      </c>
      <c r="U1003">
        <v>851.81500000000005</v>
      </c>
      <c r="V1003">
        <v>827.5</v>
      </c>
      <c r="W1003" t="s">
        <v>377</v>
      </c>
      <c r="AE1003" s="2"/>
      <c r="AF1003" s="2"/>
    </row>
    <row r="1004" spans="4:32" x14ac:dyDescent="0.25">
      <c r="D1004">
        <f>_xlfn.CEILING.MATH(V8+Parameters!$K$8/2,0.001)</f>
        <v>851.81500000000005</v>
      </c>
      <c r="E1004">
        <f>_xlfn.CEILING.MATH(B58+Parameters!$K$9/2,0.001)</f>
        <v>1151.222</v>
      </c>
      <c r="F1004" t="s">
        <v>72</v>
      </c>
      <c r="I1004" s="2">
        <v>851.81500000000005</v>
      </c>
      <c r="J1004" s="2">
        <v>781.25400000000002</v>
      </c>
      <c r="K1004" s="2" t="s">
        <v>73</v>
      </c>
      <c r="N1004" s="2">
        <f>I1004-SUM(Parameters!$K$23:$K$25)</f>
        <v>830.21500000000003</v>
      </c>
      <c r="O1004" s="2">
        <f>J1004-SUM(Parameters!$K$23:$K$25)</f>
        <v>759.654</v>
      </c>
      <c r="P1004" s="2" t="str">
        <f t="shared" si="13"/>
        <v>VCCIO</v>
      </c>
      <c r="U1004">
        <v>851.81500000000005</v>
      </c>
      <c r="V1004">
        <v>781.25400000000002</v>
      </c>
      <c r="W1004" t="s">
        <v>73</v>
      </c>
      <c r="AE1004" s="2"/>
      <c r="AF1004" s="2"/>
    </row>
    <row r="1005" spans="4:32" x14ac:dyDescent="0.25">
      <c r="D1005">
        <f>_xlfn.CEILING.MATH(V8+Parameters!$K$8/2,0.001)</f>
        <v>851.81500000000005</v>
      </c>
      <c r="E1005">
        <f>_xlfn.CEILING.MATH(B60+Parameters!$K$9/2,0.001)</f>
        <v>1104.9760000000001</v>
      </c>
      <c r="F1005" t="s">
        <v>73</v>
      </c>
      <c r="I1005" s="2">
        <v>851.81500000000005</v>
      </c>
      <c r="J1005" s="2">
        <v>735.00800000000004</v>
      </c>
      <c r="K1005" s="2" t="s">
        <v>511</v>
      </c>
      <c r="N1005" s="2">
        <f>I1005-SUM(Parameters!$K$23:$K$25)</f>
        <v>830.21500000000003</v>
      </c>
      <c r="O1005" s="2">
        <f>J1005-SUM(Parameters!$K$23:$K$25)</f>
        <v>713.40800000000002</v>
      </c>
      <c r="P1005" s="2" t="str">
        <f t="shared" si="13"/>
        <v>BP_RXTRK[6]</v>
      </c>
      <c r="U1005">
        <v>851.81500000000005</v>
      </c>
      <c r="V1005">
        <v>735.00800000000004</v>
      </c>
      <c r="W1005" t="s">
        <v>511</v>
      </c>
      <c r="AE1005" s="2"/>
      <c r="AF1005" s="2"/>
    </row>
    <row r="1006" spans="4:32" x14ac:dyDescent="0.25">
      <c r="D1006">
        <f>_xlfn.CEILING.MATH(V8+Parameters!$K$8/2,0.001)</f>
        <v>851.81500000000005</v>
      </c>
      <c r="E1006">
        <f>_xlfn.CEILING.MATH(B62+Parameters!$K$9/2,0.001)</f>
        <v>1058.73</v>
      </c>
      <c r="F1006" t="s">
        <v>73</v>
      </c>
      <c r="I1006" s="2">
        <v>851.81500000000005</v>
      </c>
      <c r="J1006" s="2">
        <v>688.76199999999994</v>
      </c>
      <c r="K1006" s="2" t="s">
        <v>576</v>
      </c>
      <c r="N1006" s="2">
        <f>I1006-SUM(Parameters!$K$23:$K$25)</f>
        <v>830.21500000000003</v>
      </c>
      <c r="O1006" s="2">
        <f>J1006-SUM(Parameters!$K$23:$K$25)</f>
        <v>667.16199999999992</v>
      </c>
      <c r="P1006" s="2" t="str">
        <f t="shared" si="13"/>
        <v>BP_RXVLD[6]</v>
      </c>
      <c r="U1006">
        <v>851.81500000000005</v>
      </c>
      <c r="V1006">
        <v>688.76200000000006</v>
      </c>
      <c r="W1006" t="s">
        <v>576</v>
      </c>
      <c r="AE1006" s="2"/>
      <c r="AF1006" s="2"/>
    </row>
    <row r="1007" spans="4:32" x14ac:dyDescent="0.25">
      <c r="D1007">
        <f>_xlfn.CEILING.MATH(V8+Parameters!$K$8/2,0.001)</f>
        <v>851.81500000000005</v>
      </c>
      <c r="E1007">
        <f>_xlfn.CEILING.MATH(B64+Parameters!$K$9/2,0.001)</f>
        <v>1012.484</v>
      </c>
      <c r="F1007" t="s">
        <v>73</v>
      </c>
      <c r="I1007" s="2">
        <v>851.81500000000005</v>
      </c>
      <c r="J1007" s="2">
        <v>642.51599999999996</v>
      </c>
      <c r="K1007" s="2" t="s">
        <v>641</v>
      </c>
      <c r="N1007" s="2">
        <f>I1007-SUM(Parameters!$K$23:$K$25)</f>
        <v>830.21500000000003</v>
      </c>
      <c r="O1007" s="2">
        <f>J1007-SUM(Parameters!$K$23:$K$25)</f>
        <v>620.91599999999994</v>
      </c>
      <c r="P1007" s="2" t="str">
        <f t="shared" si="13"/>
        <v>BP_RXVLDRD[6]</v>
      </c>
      <c r="U1007">
        <v>851.81500000000005</v>
      </c>
      <c r="V1007">
        <v>642.51599999999996</v>
      </c>
      <c r="W1007" t="s">
        <v>641</v>
      </c>
      <c r="AE1007" s="2"/>
      <c r="AF1007" s="2"/>
    </row>
    <row r="1008" spans="4:32" x14ac:dyDescent="0.25">
      <c r="D1008">
        <f>_xlfn.CEILING.MATH(V8+Parameters!$K$8/2,0.001)</f>
        <v>851.81500000000005</v>
      </c>
      <c r="E1008">
        <f>_xlfn.CEILING.MATH(B66+Parameters!$K$9/2,0.001)</f>
        <v>966.23800000000006</v>
      </c>
      <c r="F1008" t="s">
        <v>185</v>
      </c>
      <c r="I1008" s="2">
        <v>851.81500000000005</v>
      </c>
      <c r="J1008" s="2">
        <v>596.27</v>
      </c>
      <c r="K1008" s="2" t="s">
        <v>73</v>
      </c>
      <c r="N1008" s="2">
        <f>I1008-SUM(Parameters!$K$23:$K$25)</f>
        <v>830.21500000000003</v>
      </c>
      <c r="O1008" s="2">
        <f>J1008-SUM(Parameters!$K$23:$K$25)</f>
        <v>574.66999999999996</v>
      </c>
      <c r="P1008" s="2" t="str">
        <f t="shared" si="13"/>
        <v>VCCIO</v>
      </c>
      <c r="U1008">
        <v>851.81500000000005</v>
      </c>
      <c r="V1008">
        <v>596.27</v>
      </c>
      <c r="W1008" t="s">
        <v>73</v>
      </c>
      <c r="AE1008" s="2"/>
      <c r="AF1008" s="2"/>
    </row>
    <row r="1009" spans="4:32" x14ac:dyDescent="0.25">
      <c r="D1009">
        <f>_xlfn.CEILING.MATH(V8+Parameters!$K$8/2,0.001)</f>
        <v>851.81500000000005</v>
      </c>
      <c r="E1009">
        <f>_xlfn.CEILING.MATH(B68+Parameters!$K$9/2,0.001)</f>
        <v>919.99200000000008</v>
      </c>
      <c r="F1009" t="s">
        <v>254</v>
      </c>
      <c r="I1009" s="2">
        <v>851.81500000000005</v>
      </c>
      <c r="J1009" s="2">
        <v>550.024</v>
      </c>
      <c r="K1009" s="2" t="s">
        <v>73</v>
      </c>
      <c r="N1009" s="2">
        <f>I1009-SUM(Parameters!$K$23:$K$25)</f>
        <v>830.21500000000003</v>
      </c>
      <c r="O1009" s="2">
        <f>J1009-SUM(Parameters!$K$23:$K$25)</f>
        <v>528.42399999999998</v>
      </c>
      <c r="P1009" s="2" t="str">
        <f t="shared" ref="P1009:P1072" si="14">K1009</f>
        <v>VCCIO</v>
      </c>
      <c r="U1009">
        <v>851.81500000000005</v>
      </c>
      <c r="V1009">
        <v>550.024</v>
      </c>
      <c r="W1009" t="s">
        <v>73</v>
      </c>
      <c r="AE1009" s="2"/>
      <c r="AF1009" s="2"/>
    </row>
    <row r="1010" spans="4:32" x14ac:dyDescent="0.25">
      <c r="D1010">
        <f>_xlfn.CEILING.MATH(V8+Parameters!$K$8/2,0.001)</f>
        <v>851.81500000000005</v>
      </c>
      <c r="E1010">
        <f>_xlfn.CEILING.MATH(B70+Parameters!$K$9/2,0.001)</f>
        <v>873.74599999999998</v>
      </c>
      <c r="F1010" t="s">
        <v>303</v>
      </c>
      <c r="I1010" s="2">
        <v>851.81500000000005</v>
      </c>
      <c r="J1010" s="2">
        <v>503.77800000000002</v>
      </c>
      <c r="K1010" s="2" t="s">
        <v>785</v>
      </c>
      <c r="N1010" s="2">
        <f>I1010-SUM(Parameters!$K$23:$K$25)</f>
        <v>830.21500000000003</v>
      </c>
      <c r="O1010" s="2">
        <f>J1010-SUM(Parameters!$K$23:$K$25)</f>
        <v>482.178</v>
      </c>
      <c r="P1010" s="2" t="str">
        <f t="shared" si="14"/>
        <v>BP_TXCKP[6]</v>
      </c>
      <c r="U1010">
        <v>851.81500000000005</v>
      </c>
      <c r="V1010">
        <v>503.77800000000002</v>
      </c>
      <c r="W1010" t="s">
        <v>785</v>
      </c>
      <c r="AE1010" s="2"/>
      <c r="AF1010" s="2"/>
    </row>
    <row r="1011" spans="4:32" x14ac:dyDescent="0.25">
      <c r="D1011">
        <f>_xlfn.CEILING.MATH(V8+Parameters!$K$8/2,0.001)</f>
        <v>851.81500000000005</v>
      </c>
      <c r="E1011">
        <f>_xlfn.CEILING.MATH(B72+Parameters!$K$9/2,0.001)</f>
        <v>827.5</v>
      </c>
      <c r="F1011" t="s">
        <v>377</v>
      </c>
      <c r="I1011" s="2">
        <v>851.81500000000005</v>
      </c>
      <c r="J1011" s="2">
        <v>457.53199999999998</v>
      </c>
      <c r="K1011" s="2" t="s">
        <v>862</v>
      </c>
      <c r="N1011" s="2">
        <f>I1011-SUM(Parameters!$K$23:$K$25)</f>
        <v>830.21500000000003</v>
      </c>
      <c r="O1011" s="2">
        <f>J1011-SUM(Parameters!$K$23:$K$25)</f>
        <v>435.93199999999996</v>
      </c>
      <c r="P1011" s="2" t="str">
        <f t="shared" si="14"/>
        <v>BP_TXCKN[6]</v>
      </c>
      <c r="U1011">
        <v>851.81500000000005</v>
      </c>
      <c r="V1011">
        <v>457.53199999999998</v>
      </c>
      <c r="W1011" t="s">
        <v>862</v>
      </c>
      <c r="AE1011" s="2"/>
      <c r="AF1011" s="2"/>
    </row>
    <row r="1012" spans="4:32" x14ac:dyDescent="0.25">
      <c r="D1012">
        <f>_xlfn.CEILING.MATH(V8+Parameters!$K$8/2,0.001)</f>
        <v>851.81500000000005</v>
      </c>
      <c r="E1012">
        <f>_xlfn.CEILING.MATH(B74+Parameters!$K$9/2,0.001)</f>
        <v>781.25400000000002</v>
      </c>
      <c r="F1012" t="s">
        <v>73</v>
      </c>
      <c r="I1012" s="2">
        <v>851.81500000000005</v>
      </c>
      <c r="J1012" s="2">
        <v>411.286</v>
      </c>
      <c r="K1012" s="2" t="s">
        <v>921</v>
      </c>
      <c r="N1012" s="2">
        <f>I1012-SUM(Parameters!$K$23:$K$25)</f>
        <v>830.21500000000003</v>
      </c>
      <c r="O1012" s="2">
        <f>J1012-SUM(Parameters!$K$23:$K$25)</f>
        <v>389.68599999999998</v>
      </c>
      <c r="P1012" s="2" t="str">
        <f t="shared" si="14"/>
        <v>BP_TXCKRD[6]</v>
      </c>
      <c r="U1012">
        <v>851.81500000000005</v>
      </c>
      <c r="V1012">
        <v>411.286</v>
      </c>
      <c r="W1012" t="s">
        <v>921</v>
      </c>
      <c r="AE1012" s="2"/>
      <c r="AF1012" s="2"/>
    </row>
    <row r="1013" spans="4:32" x14ac:dyDescent="0.25">
      <c r="D1013">
        <f>_xlfn.CEILING.MATH(V8+Parameters!$K$8/2,0.001)</f>
        <v>851.81500000000005</v>
      </c>
      <c r="E1013">
        <f>_xlfn.CEILING.MATH(B76+Parameters!$K$9/2,0.001)</f>
        <v>735.00800000000004</v>
      </c>
      <c r="F1013" t="s">
        <v>511</v>
      </c>
      <c r="I1013" s="2">
        <v>851.81500000000005</v>
      </c>
      <c r="J1013" s="2">
        <v>365.04</v>
      </c>
      <c r="K1013" s="2" t="s">
        <v>73</v>
      </c>
      <c r="N1013" s="2">
        <f>I1013-SUM(Parameters!$K$23:$K$25)</f>
        <v>830.21500000000003</v>
      </c>
      <c r="O1013" s="2">
        <f>J1013-SUM(Parameters!$K$23:$K$25)</f>
        <v>343.44</v>
      </c>
      <c r="P1013" s="2" t="str">
        <f t="shared" si="14"/>
        <v>VCCIO</v>
      </c>
      <c r="U1013">
        <v>851.81500000000005</v>
      </c>
      <c r="V1013">
        <v>365.04</v>
      </c>
      <c r="W1013" t="s">
        <v>73</v>
      </c>
      <c r="AE1013" s="2"/>
      <c r="AF1013" s="2"/>
    </row>
    <row r="1014" spans="4:32" x14ac:dyDescent="0.25">
      <c r="D1014">
        <f>_xlfn.CEILING.MATH(V8+Parameters!$K$8/2,0.001)</f>
        <v>851.81500000000005</v>
      </c>
      <c r="E1014">
        <f>_xlfn.CEILING.MATH(B78+Parameters!$K$9/2,0.001)</f>
        <v>688.76200000000006</v>
      </c>
      <c r="F1014" t="s">
        <v>576</v>
      </c>
      <c r="I1014" s="2">
        <v>851.81500000000005</v>
      </c>
      <c r="J1014" s="2">
        <v>318.79399999999998</v>
      </c>
      <c r="K1014" s="2" t="s">
        <v>73</v>
      </c>
      <c r="N1014" s="2">
        <f>I1014-SUM(Parameters!$K$23:$K$25)</f>
        <v>830.21500000000003</v>
      </c>
      <c r="O1014" s="2">
        <f>J1014-SUM(Parameters!$K$23:$K$25)</f>
        <v>297.19399999999996</v>
      </c>
      <c r="P1014" s="2" t="str">
        <f t="shared" si="14"/>
        <v>VCCIO</v>
      </c>
      <c r="U1014">
        <v>851.81500000000005</v>
      </c>
      <c r="V1014">
        <v>318.79399999999998</v>
      </c>
      <c r="W1014" t="s">
        <v>73</v>
      </c>
      <c r="AE1014" s="2"/>
      <c r="AF1014" s="2"/>
    </row>
    <row r="1015" spans="4:32" x14ac:dyDescent="0.25">
      <c r="D1015">
        <f>_xlfn.CEILING.MATH(V8+Parameters!$K$8/2,0.001)</f>
        <v>851.81500000000005</v>
      </c>
      <c r="E1015">
        <f>_xlfn.CEILING.MATH(B80+Parameters!$K$9/2,0.001)</f>
        <v>642.51599999999996</v>
      </c>
      <c r="F1015" t="s">
        <v>641</v>
      </c>
      <c r="I1015" s="2">
        <v>851.81500000000005</v>
      </c>
      <c r="J1015" s="2">
        <v>272.548</v>
      </c>
      <c r="K1015" s="2" t="s">
        <v>1097</v>
      </c>
      <c r="N1015" s="2">
        <f>I1015-SUM(Parameters!$K$23:$K$25)</f>
        <v>830.21500000000003</v>
      </c>
      <c r="O1015" s="2">
        <f>J1015-SUM(Parameters!$K$23:$K$25)</f>
        <v>250.94800000000001</v>
      </c>
      <c r="P1015" s="2" t="str">
        <f t="shared" si="14"/>
        <v>BP_TXRD[25]</v>
      </c>
      <c r="U1015">
        <v>851.81500000000005</v>
      </c>
      <c r="V1015">
        <v>272.548</v>
      </c>
      <c r="W1015" t="s">
        <v>1097</v>
      </c>
      <c r="AE1015" s="2"/>
      <c r="AF1015" s="2"/>
    </row>
    <row r="1016" spans="4:32" x14ac:dyDescent="0.25">
      <c r="D1016">
        <f>_xlfn.CEILING.MATH(V8+Parameters!$K$8/2,0.001)</f>
        <v>851.81500000000005</v>
      </c>
      <c r="E1016">
        <f>_xlfn.CEILING.MATH(B82+Parameters!$K$9/2,0.001)</f>
        <v>596.27</v>
      </c>
      <c r="F1016" t="s">
        <v>73</v>
      </c>
      <c r="I1016" s="2">
        <v>851.81500000000005</v>
      </c>
      <c r="J1016" s="2">
        <v>226.30199999999999</v>
      </c>
      <c r="K1016" s="2" t="s">
        <v>1166</v>
      </c>
      <c r="N1016" s="2">
        <f>I1016-SUM(Parameters!$K$23:$K$25)</f>
        <v>830.21500000000003</v>
      </c>
      <c r="O1016" s="2">
        <f>J1016-SUM(Parameters!$K$23:$K$25)</f>
        <v>204.702</v>
      </c>
      <c r="P1016" s="2" t="str">
        <f t="shared" si="14"/>
        <v>BP_TXDATA[415]</v>
      </c>
      <c r="U1016">
        <v>851.81500000000005</v>
      </c>
      <c r="V1016">
        <v>226.30199999999999</v>
      </c>
      <c r="W1016" t="s">
        <v>1166</v>
      </c>
      <c r="AE1016" s="2"/>
      <c r="AF1016" s="2"/>
    </row>
    <row r="1017" spans="4:32" x14ac:dyDescent="0.25">
      <c r="D1017">
        <f>_xlfn.CEILING.MATH(V8+Parameters!$K$8/2,0.001)</f>
        <v>851.81500000000005</v>
      </c>
      <c r="E1017">
        <f>_xlfn.CEILING.MATH(B84+Parameters!$K$9/2,0.001)</f>
        <v>550.024</v>
      </c>
      <c r="F1017" t="s">
        <v>73</v>
      </c>
      <c r="I1017" s="2">
        <v>851.81500000000005</v>
      </c>
      <c r="J1017" s="2">
        <v>180.05600000000001</v>
      </c>
      <c r="K1017" s="2" t="s">
        <v>1215</v>
      </c>
      <c r="N1017" s="2">
        <f>I1017-SUM(Parameters!$K$23:$K$25)</f>
        <v>830.21500000000003</v>
      </c>
      <c r="O1017" s="2">
        <f>J1017-SUM(Parameters!$K$23:$K$25)</f>
        <v>158.45600000000002</v>
      </c>
      <c r="P1017" s="2" t="str">
        <f t="shared" si="14"/>
        <v>BP_TXDATA[414]</v>
      </c>
      <c r="U1017">
        <v>851.81500000000005</v>
      </c>
      <c r="V1017">
        <v>180.05600000000001</v>
      </c>
      <c r="W1017" t="s">
        <v>1215</v>
      </c>
      <c r="AE1017" s="2"/>
      <c r="AF1017" s="2"/>
    </row>
    <row r="1018" spans="4:32" x14ac:dyDescent="0.25">
      <c r="D1018">
        <f>_xlfn.CEILING.MATH(V8+Parameters!$K$8/2,0.001)</f>
        <v>851.81500000000005</v>
      </c>
      <c r="E1018">
        <f>_xlfn.CEILING.MATH(B86+Parameters!$K$9/2,0.001)</f>
        <v>503.77800000000002</v>
      </c>
      <c r="F1018" t="s">
        <v>785</v>
      </c>
      <c r="I1018" s="2">
        <v>851.81500000000005</v>
      </c>
      <c r="J1018" s="2">
        <v>133.81</v>
      </c>
      <c r="K1018" s="2" t="s">
        <v>1290</v>
      </c>
      <c r="N1018" s="2">
        <f>I1018-SUM(Parameters!$K$23:$K$25)</f>
        <v>830.21500000000003</v>
      </c>
      <c r="O1018" s="2">
        <f>J1018-SUM(Parameters!$K$23:$K$25)</f>
        <v>112.21000000000001</v>
      </c>
      <c r="P1018" s="2" t="str">
        <f t="shared" si="14"/>
        <v>BP_TXDATA[413]</v>
      </c>
      <c r="U1018">
        <v>851.81500000000005</v>
      </c>
      <c r="V1018">
        <v>133.81</v>
      </c>
      <c r="W1018" t="s">
        <v>1290</v>
      </c>
      <c r="AE1018" s="2"/>
      <c r="AF1018" s="2"/>
    </row>
    <row r="1019" spans="4:32" x14ac:dyDescent="0.25">
      <c r="D1019">
        <f>_xlfn.CEILING.MATH(V8+Parameters!$K$8/2,0.001)</f>
        <v>851.81500000000005</v>
      </c>
      <c r="E1019">
        <f>_xlfn.CEILING.MATH(B88+Parameters!$K$9/2,0.001)</f>
        <v>457.53199999999998</v>
      </c>
      <c r="F1019" t="s">
        <v>862</v>
      </c>
      <c r="I1019" s="2">
        <v>851.81500000000005</v>
      </c>
      <c r="J1019" s="2">
        <v>87.563999999999993</v>
      </c>
      <c r="K1019" s="2" t="s">
        <v>73</v>
      </c>
      <c r="N1019" s="2">
        <f>I1019-SUM(Parameters!$K$23:$K$25)</f>
        <v>830.21500000000003</v>
      </c>
      <c r="O1019" s="2">
        <f>J1019-SUM(Parameters!$K$23:$K$25)</f>
        <v>65.963999999999999</v>
      </c>
      <c r="P1019" s="2" t="str">
        <f t="shared" si="14"/>
        <v>VCCIO</v>
      </c>
      <c r="U1019">
        <v>851.81500000000005</v>
      </c>
      <c r="V1019">
        <v>87.564000000000007</v>
      </c>
      <c r="W1019" t="s">
        <v>73</v>
      </c>
      <c r="AE1019" s="2"/>
      <c r="AF1019" s="2"/>
    </row>
    <row r="1020" spans="4:32" x14ac:dyDescent="0.25">
      <c r="D1020">
        <f>_xlfn.CEILING.MATH(V8+Parameters!$K$8/2,0.001)</f>
        <v>851.81500000000005</v>
      </c>
      <c r="E1020">
        <f>_xlfn.CEILING.MATH(B90+Parameters!$K$9/2,0.001)</f>
        <v>411.286</v>
      </c>
      <c r="F1020" t="s">
        <v>921</v>
      </c>
      <c r="I1020" s="2">
        <v>891.48900000000003</v>
      </c>
      <c r="J1020" s="2">
        <v>2191.7570000000001</v>
      </c>
      <c r="K1020" s="2" t="s">
        <v>72</v>
      </c>
      <c r="N1020" s="2">
        <f>I1020-SUM(Parameters!$K$23:$K$25)</f>
        <v>869.88900000000001</v>
      </c>
      <c r="O1020" s="2">
        <f>J1020-SUM(Parameters!$K$23:$K$25)</f>
        <v>2170.1570000000002</v>
      </c>
      <c r="P1020" s="2" t="str">
        <f t="shared" si="14"/>
        <v>VSS</v>
      </c>
      <c r="U1020">
        <v>891.48900000000003</v>
      </c>
      <c r="V1020">
        <v>2191.7570000000001</v>
      </c>
      <c r="W1020" t="s">
        <v>72</v>
      </c>
      <c r="AE1020" s="2"/>
      <c r="AF1020" s="2"/>
    </row>
    <row r="1021" spans="4:32" x14ac:dyDescent="0.25">
      <c r="D1021">
        <f>_xlfn.CEILING.MATH(V8+Parameters!$K$8/2,0.001)</f>
        <v>851.81500000000005</v>
      </c>
      <c r="E1021">
        <f>_xlfn.CEILING.MATH(B92+Parameters!$K$9/2,0.001)</f>
        <v>365.04</v>
      </c>
      <c r="F1021" t="s">
        <v>73</v>
      </c>
      <c r="I1021" s="2">
        <v>891.48900000000003</v>
      </c>
      <c r="J1021" s="2">
        <v>2145.511</v>
      </c>
      <c r="K1021" s="2" t="s">
        <v>72</v>
      </c>
      <c r="N1021" s="2">
        <f>I1021-SUM(Parameters!$K$23:$K$25)</f>
        <v>869.88900000000001</v>
      </c>
      <c r="O1021" s="2">
        <f>J1021-SUM(Parameters!$K$23:$K$25)</f>
        <v>2123.9110000000001</v>
      </c>
      <c r="P1021" s="2" t="str">
        <f t="shared" si="14"/>
        <v>VSS</v>
      </c>
      <c r="U1021">
        <v>891.48900000000003</v>
      </c>
      <c r="V1021">
        <v>2145.511</v>
      </c>
      <c r="W1021" t="s">
        <v>72</v>
      </c>
      <c r="AE1021" s="2"/>
      <c r="AF1021" s="2"/>
    </row>
    <row r="1022" spans="4:32" x14ac:dyDescent="0.25">
      <c r="D1022">
        <f>_xlfn.CEILING.MATH(V8+Parameters!$K$8/2,0.001)</f>
        <v>851.81500000000005</v>
      </c>
      <c r="E1022">
        <f>_xlfn.CEILING.MATH(B94+Parameters!$K$9/2,0.001)</f>
        <v>318.79399999999998</v>
      </c>
      <c r="F1022" t="s">
        <v>73</v>
      </c>
      <c r="I1022" s="2">
        <v>891.48900000000003</v>
      </c>
      <c r="J1022" s="2">
        <v>2099.2649999999999</v>
      </c>
      <c r="K1022" s="2" t="s">
        <v>72</v>
      </c>
      <c r="N1022" s="2">
        <f>I1022-SUM(Parameters!$K$23:$K$25)</f>
        <v>869.88900000000001</v>
      </c>
      <c r="O1022" s="2">
        <f>J1022-SUM(Parameters!$K$23:$K$25)</f>
        <v>2077.665</v>
      </c>
      <c r="P1022" s="2" t="str">
        <f t="shared" si="14"/>
        <v>VSS</v>
      </c>
      <c r="U1022">
        <v>891.48900000000003</v>
      </c>
      <c r="V1022">
        <v>2099.2649999999999</v>
      </c>
      <c r="W1022" t="s">
        <v>72</v>
      </c>
      <c r="AE1022" s="2"/>
      <c r="AF1022" s="2"/>
    </row>
    <row r="1023" spans="4:32" x14ac:dyDescent="0.25">
      <c r="D1023">
        <f>_xlfn.CEILING.MATH(V8+Parameters!$K$8/2,0.001)</f>
        <v>851.81500000000005</v>
      </c>
      <c r="E1023">
        <f>_xlfn.CEILING.MATH(B96+Parameters!$K$9/2,0.001)</f>
        <v>272.548</v>
      </c>
      <c r="F1023" t="s">
        <v>1097</v>
      </c>
      <c r="I1023" s="2">
        <v>891.48900000000003</v>
      </c>
      <c r="J1023" s="2">
        <v>2053.0189999999998</v>
      </c>
      <c r="K1023" s="2" t="s">
        <v>72</v>
      </c>
      <c r="N1023" s="2">
        <f>I1023-SUM(Parameters!$K$23:$K$25)</f>
        <v>869.88900000000001</v>
      </c>
      <c r="O1023" s="2">
        <f>J1023-SUM(Parameters!$K$23:$K$25)</f>
        <v>2031.4189999999999</v>
      </c>
      <c r="P1023" s="2" t="str">
        <f t="shared" si="14"/>
        <v>VSS</v>
      </c>
      <c r="U1023">
        <v>891.48900000000003</v>
      </c>
      <c r="V1023">
        <v>2053.0189999999998</v>
      </c>
      <c r="W1023" t="s">
        <v>72</v>
      </c>
      <c r="AE1023" s="2"/>
      <c r="AF1023" s="2"/>
    </row>
    <row r="1024" spans="4:32" x14ac:dyDescent="0.25">
      <c r="D1024">
        <f>_xlfn.CEILING.MATH(V8+Parameters!$K$8/2,0.001)</f>
        <v>851.81500000000005</v>
      </c>
      <c r="E1024">
        <f>_xlfn.CEILING.MATH(B98+Parameters!$K$9/2,0.001)</f>
        <v>226.30199999999999</v>
      </c>
      <c r="F1024" t="s">
        <v>1166</v>
      </c>
      <c r="I1024" s="2">
        <v>891.48900000000003</v>
      </c>
      <c r="J1024" s="2">
        <v>2006.7729999999999</v>
      </c>
      <c r="K1024" s="2" t="s">
        <v>1327</v>
      </c>
      <c r="N1024" s="2">
        <f>I1024-SUM(Parameters!$K$23:$K$25)</f>
        <v>869.88900000000001</v>
      </c>
      <c r="O1024" s="2">
        <f>J1024-SUM(Parameters!$K$23:$K$25)</f>
        <v>1985.173</v>
      </c>
      <c r="P1024" s="2" t="str">
        <f t="shared" si="14"/>
        <v>VDD</v>
      </c>
      <c r="U1024">
        <v>891.48900000000003</v>
      </c>
      <c r="V1024">
        <v>2006.7729999999999</v>
      </c>
      <c r="W1024" t="s">
        <v>1327</v>
      </c>
      <c r="AE1024" s="2"/>
      <c r="AF1024" s="2"/>
    </row>
    <row r="1025" spans="4:32" x14ac:dyDescent="0.25">
      <c r="D1025">
        <f>_xlfn.CEILING.MATH(V8+Parameters!$K$8/2,0.001)</f>
        <v>851.81500000000005</v>
      </c>
      <c r="E1025">
        <f>_xlfn.CEILING.MATH(B100+Parameters!$K$9/2,0.001)</f>
        <v>180.05600000000001</v>
      </c>
      <c r="F1025" t="s">
        <v>1215</v>
      </c>
      <c r="I1025" s="2">
        <v>891.48900000000003</v>
      </c>
      <c r="J1025" s="2">
        <v>1960.527</v>
      </c>
      <c r="K1025" s="2" t="s">
        <v>1327</v>
      </c>
      <c r="N1025" s="2">
        <f>I1025-SUM(Parameters!$K$23:$K$25)</f>
        <v>869.88900000000001</v>
      </c>
      <c r="O1025" s="2">
        <f>J1025-SUM(Parameters!$K$23:$K$25)</f>
        <v>1938.9270000000001</v>
      </c>
      <c r="P1025" s="2" t="str">
        <f t="shared" si="14"/>
        <v>VDD</v>
      </c>
      <c r="U1025">
        <v>891.48900000000003</v>
      </c>
      <c r="V1025">
        <v>1960.527</v>
      </c>
      <c r="W1025" t="s">
        <v>1327</v>
      </c>
      <c r="AE1025" s="2"/>
      <c r="AF1025" s="2"/>
    </row>
    <row r="1026" spans="4:32" x14ac:dyDescent="0.25">
      <c r="D1026">
        <f>_xlfn.CEILING.MATH(V8+Parameters!$K$8/2,0.001)</f>
        <v>851.81500000000005</v>
      </c>
      <c r="E1026">
        <f>_xlfn.CEILING.MATH(B102+Parameters!$K$9/2,0.001)</f>
        <v>133.81</v>
      </c>
      <c r="F1026" t="s">
        <v>1290</v>
      </c>
      <c r="I1026" s="2">
        <v>891.48900000000003</v>
      </c>
      <c r="J1026" s="2">
        <v>1914.2809999999999</v>
      </c>
      <c r="K1026" s="2" t="s">
        <v>1327</v>
      </c>
      <c r="N1026" s="2">
        <f>I1026-SUM(Parameters!$K$23:$K$25)</f>
        <v>869.88900000000001</v>
      </c>
      <c r="O1026" s="2">
        <f>J1026-SUM(Parameters!$K$23:$K$25)</f>
        <v>1892.681</v>
      </c>
      <c r="P1026" s="2" t="str">
        <f t="shared" si="14"/>
        <v>VDD</v>
      </c>
      <c r="U1026">
        <v>891.48900000000003</v>
      </c>
      <c r="V1026">
        <v>1914.2809999999999</v>
      </c>
      <c r="W1026" t="s">
        <v>1327</v>
      </c>
      <c r="AE1026" s="2"/>
      <c r="AF1026" s="2"/>
    </row>
    <row r="1027" spans="4:32" x14ac:dyDescent="0.25">
      <c r="D1027">
        <f>_xlfn.CEILING.MATH(V8+Parameters!$K$8/2,0.001)</f>
        <v>851.81500000000005</v>
      </c>
      <c r="E1027">
        <f>_xlfn.CEILING.MATH(Parameters!$C$19/Parameters!$K$4,0.001)</f>
        <v>87.564000000000007</v>
      </c>
      <c r="F1027" t="s">
        <v>73</v>
      </c>
      <c r="I1027" s="2">
        <v>891.48900000000003</v>
      </c>
      <c r="J1027" s="2">
        <v>1868.0350000000001</v>
      </c>
      <c r="K1027" s="2" t="s">
        <v>1327</v>
      </c>
      <c r="N1027" s="2">
        <f>I1027-SUM(Parameters!$K$23:$K$25)</f>
        <v>869.88900000000001</v>
      </c>
      <c r="O1027" s="2">
        <f>J1027-SUM(Parameters!$K$23:$K$25)</f>
        <v>1846.4350000000002</v>
      </c>
      <c r="P1027" s="2" t="str">
        <f t="shared" si="14"/>
        <v>VDD</v>
      </c>
      <c r="U1027">
        <v>891.48900000000003</v>
      </c>
      <c r="V1027">
        <v>1868.0350000000001</v>
      </c>
      <c r="W1027" t="s">
        <v>1327</v>
      </c>
      <c r="AE1027" s="2"/>
      <c r="AF1027" s="2"/>
    </row>
    <row r="1028" spans="4:32" x14ac:dyDescent="0.25">
      <c r="D1028">
        <f>_xlfn.CEILING.MATH(W8+Parameters!$K$8/2,0.001)</f>
        <v>891.48900000000003</v>
      </c>
      <c r="E1028">
        <f>_xlfn.CEILING.MATH(B13+Parameters!$K$9/2,0.001)</f>
        <v>2191.7570000000001</v>
      </c>
      <c r="F1028" t="s">
        <v>72</v>
      </c>
      <c r="I1028" s="2">
        <v>891.48900000000003</v>
      </c>
      <c r="J1028" s="2">
        <v>1821.789</v>
      </c>
      <c r="K1028" s="2" t="s">
        <v>1327</v>
      </c>
      <c r="N1028" s="2">
        <f>I1028-SUM(Parameters!$K$23:$K$25)</f>
        <v>869.88900000000001</v>
      </c>
      <c r="O1028" s="2">
        <f>J1028-SUM(Parameters!$K$23:$K$25)</f>
        <v>1800.1890000000001</v>
      </c>
      <c r="P1028" s="2" t="str">
        <f t="shared" si="14"/>
        <v>VDD</v>
      </c>
      <c r="U1028">
        <v>891.48900000000003</v>
      </c>
      <c r="V1028">
        <v>1821.789</v>
      </c>
      <c r="W1028" t="s">
        <v>1327</v>
      </c>
      <c r="AE1028" s="2"/>
      <c r="AF1028" s="2"/>
    </row>
    <row r="1029" spans="4:32" x14ac:dyDescent="0.25">
      <c r="D1029">
        <f>_xlfn.CEILING.MATH(W8+Parameters!$K$8/2,0.001)</f>
        <v>891.48900000000003</v>
      </c>
      <c r="E1029">
        <f>_xlfn.CEILING.MATH(B15+Parameters!$K$9/2,0.001)</f>
        <v>2145.511</v>
      </c>
      <c r="F1029" t="s">
        <v>72</v>
      </c>
      <c r="I1029" s="2">
        <v>891.48900000000003</v>
      </c>
      <c r="J1029" s="2">
        <v>1775.5429999999999</v>
      </c>
      <c r="K1029" s="2" t="s">
        <v>1327</v>
      </c>
      <c r="N1029" s="2">
        <f>I1029-SUM(Parameters!$K$23:$K$25)</f>
        <v>869.88900000000001</v>
      </c>
      <c r="O1029" s="2">
        <f>J1029-SUM(Parameters!$K$23:$K$25)</f>
        <v>1753.943</v>
      </c>
      <c r="P1029" s="2" t="str">
        <f t="shared" si="14"/>
        <v>VDD</v>
      </c>
      <c r="U1029">
        <v>891.48900000000003</v>
      </c>
      <c r="V1029">
        <v>1775.5429999999999</v>
      </c>
      <c r="W1029" t="s">
        <v>1327</v>
      </c>
      <c r="AE1029" s="2"/>
      <c r="AF1029" s="2"/>
    </row>
    <row r="1030" spans="4:32" x14ac:dyDescent="0.25">
      <c r="D1030">
        <f>_xlfn.CEILING.MATH(W8+Parameters!$K$8/2,0.001)</f>
        <v>891.48900000000003</v>
      </c>
      <c r="E1030">
        <f>_xlfn.CEILING.MATH(B17+Parameters!$K$9/2,0.001)</f>
        <v>2099.2649999999999</v>
      </c>
      <c r="F1030" t="s">
        <v>72</v>
      </c>
      <c r="I1030" s="2">
        <v>891.48900000000003</v>
      </c>
      <c r="J1030" s="2">
        <v>1729.297</v>
      </c>
      <c r="K1030" s="2" t="s">
        <v>1327</v>
      </c>
      <c r="N1030" s="2">
        <f>I1030-SUM(Parameters!$K$23:$K$25)</f>
        <v>869.88900000000001</v>
      </c>
      <c r="O1030" s="2">
        <f>J1030-SUM(Parameters!$K$23:$K$25)</f>
        <v>1707.6970000000001</v>
      </c>
      <c r="P1030" s="2" t="str">
        <f t="shared" si="14"/>
        <v>VDD</v>
      </c>
      <c r="U1030">
        <v>891.48900000000003</v>
      </c>
      <c r="V1030">
        <v>1729.297</v>
      </c>
      <c r="W1030" t="s">
        <v>1327</v>
      </c>
      <c r="AE1030" s="2"/>
      <c r="AF1030" s="2"/>
    </row>
    <row r="1031" spans="4:32" x14ac:dyDescent="0.25">
      <c r="D1031">
        <f>_xlfn.CEILING.MATH(W8+Parameters!$K$8/2,0.001)</f>
        <v>891.48900000000003</v>
      </c>
      <c r="E1031">
        <f>_xlfn.CEILING.MATH(B19+Parameters!$K$9/2,0.001)</f>
        <v>2053.0190000000002</v>
      </c>
      <c r="F1031" t="s">
        <v>72</v>
      </c>
      <c r="I1031" s="2">
        <v>891.48900000000003</v>
      </c>
      <c r="J1031" s="2">
        <v>1683.0509999999999</v>
      </c>
      <c r="K1031" s="2" t="s">
        <v>1327</v>
      </c>
      <c r="N1031" s="2">
        <f>I1031-SUM(Parameters!$K$23:$K$25)</f>
        <v>869.88900000000001</v>
      </c>
      <c r="O1031" s="2">
        <f>J1031-SUM(Parameters!$K$23:$K$25)</f>
        <v>1661.451</v>
      </c>
      <c r="P1031" s="2" t="str">
        <f t="shared" si="14"/>
        <v>VDD</v>
      </c>
      <c r="U1031">
        <v>891.48900000000003</v>
      </c>
      <c r="V1031">
        <v>1683.0509999999999</v>
      </c>
      <c r="W1031" t="s">
        <v>1327</v>
      </c>
      <c r="AE1031" s="2"/>
      <c r="AF1031" s="2"/>
    </row>
    <row r="1032" spans="4:32" x14ac:dyDescent="0.25">
      <c r="D1032">
        <f>_xlfn.CEILING.MATH(W8+Parameters!$K$8/2,0.001)</f>
        <v>891.48900000000003</v>
      </c>
      <c r="E1032">
        <f>_xlfn.CEILING.MATH(B21+Parameters!$K$9/2,0.001)</f>
        <v>2006.7730000000001</v>
      </c>
      <c r="F1032" t="s">
        <v>1327</v>
      </c>
      <c r="I1032" s="2">
        <v>891.48900000000003</v>
      </c>
      <c r="J1032" s="2">
        <v>1636.8050000000001</v>
      </c>
      <c r="K1032" s="2" t="s">
        <v>1327</v>
      </c>
      <c r="N1032" s="2">
        <f>I1032-SUM(Parameters!$K$23:$K$25)</f>
        <v>869.88900000000001</v>
      </c>
      <c r="O1032" s="2">
        <f>J1032-SUM(Parameters!$K$23:$K$25)</f>
        <v>1615.2050000000002</v>
      </c>
      <c r="P1032" s="2" t="str">
        <f t="shared" si="14"/>
        <v>VDD</v>
      </c>
      <c r="U1032">
        <v>891.48900000000003</v>
      </c>
      <c r="V1032">
        <v>1636.8050000000001</v>
      </c>
      <c r="W1032" t="s">
        <v>1327</v>
      </c>
      <c r="AE1032" s="2"/>
      <c r="AF1032" s="2"/>
    </row>
    <row r="1033" spans="4:32" x14ac:dyDescent="0.25">
      <c r="D1033">
        <f>_xlfn.CEILING.MATH(W8+Parameters!$K$8/2,0.001)</f>
        <v>891.48900000000003</v>
      </c>
      <c r="E1033">
        <f>_xlfn.CEILING.MATH(B23+Parameters!$K$9/2,0.001)</f>
        <v>1960.527</v>
      </c>
      <c r="F1033" t="s">
        <v>1327</v>
      </c>
      <c r="I1033" s="2">
        <v>891.48900000000003</v>
      </c>
      <c r="J1033" s="2">
        <v>1590.559</v>
      </c>
      <c r="K1033" s="2" t="s">
        <v>1327</v>
      </c>
      <c r="N1033" s="2">
        <f>I1033-SUM(Parameters!$K$23:$K$25)</f>
        <v>869.88900000000001</v>
      </c>
      <c r="O1033" s="2">
        <f>J1033-SUM(Parameters!$K$23:$K$25)</f>
        <v>1568.9590000000001</v>
      </c>
      <c r="P1033" s="2" t="str">
        <f t="shared" si="14"/>
        <v>VDD</v>
      </c>
      <c r="U1033">
        <v>891.48900000000003</v>
      </c>
      <c r="V1033">
        <v>1590.559</v>
      </c>
      <c r="W1033" t="s">
        <v>1327</v>
      </c>
      <c r="AE1033" s="2"/>
      <c r="AF1033" s="2"/>
    </row>
    <row r="1034" spans="4:32" x14ac:dyDescent="0.25">
      <c r="D1034">
        <f>_xlfn.CEILING.MATH(W8+Parameters!$K$8/2,0.001)</f>
        <v>891.48900000000003</v>
      </c>
      <c r="E1034">
        <f>_xlfn.CEILING.MATH(B25+Parameters!$K$9/2,0.001)</f>
        <v>1914.2809999999999</v>
      </c>
      <c r="F1034" t="s">
        <v>1327</v>
      </c>
      <c r="I1034" s="2">
        <v>891.48900000000003</v>
      </c>
      <c r="J1034" s="2">
        <v>1544.3130000000001</v>
      </c>
      <c r="K1034" s="2" t="s">
        <v>1327</v>
      </c>
      <c r="N1034" s="2">
        <f>I1034-SUM(Parameters!$K$23:$K$25)</f>
        <v>869.88900000000001</v>
      </c>
      <c r="O1034" s="2">
        <f>J1034-SUM(Parameters!$K$23:$K$25)</f>
        <v>1522.7130000000002</v>
      </c>
      <c r="P1034" s="2" t="str">
        <f t="shared" si="14"/>
        <v>VDD</v>
      </c>
      <c r="U1034">
        <v>891.48900000000003</v>
      </c>
      <c r="V1034">
        <v>1544.3130000000001</v>
      </c>
      <c r="W1034" t="s">
        <v>1327</v>
      </c>
      <c r="AE1034" s="2"/>
      <c r="AF1034" s="2"/>
    </row>
    <row r="1035" spans="4:32" x14ac:dyDescent="0.25">
      <c r="D1035">
        <f>_xlfn.CEILING.MATH(W8+Parameters!$K$8/2,0.001)</f>
        <v>891.48900000000003</v>
      </c>
      <c r="E1035">
        <f>_xlfn.CEILING.MATH(B27+Parameters!$K$9/2,0.001)</f>
        <v>1868.0350000000001</v>
      </c>
      <c r="F1035" t="s">
        <v>1327</v>
      </c>
      <c r="I1035" s="2">
        <v>891.48900000000003</v>
      </c>
      <c r="J1035" s="2">
        <v>1498.067</v>
      </c>
      <c r="K1035" s="2" t="s">
        <v>1327</v>
      </c>
      <c r="N1035" s="2">
        <f>I1035-SUM(Parameters!$K$23:$K$25)</f>
        <v>869.88900000000001</v>
      </c>
      <c r="O1035" s="2">
        <f>J1035-SUM(Parameters!$K$23:$K$25)</f>
        <v>1476.4670000000001</v>
      </c>
      <c r="P1035" s="2" t="str">
        <f t="shared" si="14"/>
        <v>VDD</v>
      </c>
      <c r="U1035">
        <v>891.48900000000003</v>
      </c>
      <c r="V1035">
        <v>1498.067</v>
      </c>
      <c r="W1035" t="s">
        <v>1327</v>
      </c>
      <c r="AE1035" s="2"/>
      <c r="AF1035" s="2"/>
    </row>
    <row r="1036" spans="4:32" x14ac:dyDescent="0.25">
      <c r="D1036">
        <f>_xlfn.CEILING.MATH(W8+Parameters!$K$8/2,0.001)</f>
        <v>891.48900000000003</v>
      </c>
      <c r="E1036">
        <f>_xlfn.CEILING.MATH(B29+Parameters!$K$9/2,0.001)</f>
        <v>1821.789</v>
      </c>
      <c r="F1036" t="s">
        <v>1327</v>
      </c>
      <c r="I1036" s="2">
        <v>891.48900000000003</v>
      </c>
      <c r="J1036" s="2">
        <v>1451.8209999999999</v>
      </c>
      <c r="K1036" s="2" t="s">
        <v>1327</v>
      </c>
      <c r="N1036" s="2">
        <f>I1036-SUM(Parameters!$K$23:$K$25)</f>
        <v>869.88900000000001</v>
      </c>
      <c r="O1036" s="2">
        <f>J1036-SUM(Parameters!$K$23:$K$25)</f>
        <v>1430.221</v>
      </c>
      <c r="P1036" s="2" t="str">
        <f t="shared" si="14"/>
        <v>VDD</v>
      </c>
      <c r="U1036">
        <v>891.48900000000003</v>
      </c>
      <c r="V1036">
        <v>1451.8209999999999</v>
      </c>
      <c r="W1036" t="s">
        <v>1327</v>
      </c>
      <c r="AE1036" s="2"/>
      <c r="AF1036" s="2"/>
    </row>
    <row r="1037" spans="4:32" x14ac:dyDescent="0.25">
      <c r="D1037">
        <f>_xlfn.CEILING.MATH(W8+Parameters!$K$8/2,0.001)</f>
        <v>891.48900000000003</v>
      </c>
      <c r="E1037">
        <f>_xlfn.CEILING.MATH(B31+Parameters!$K$9/2,0.001)</f>
        <v>1775.5430000000001</v>
      </c>
      <c r="F1037" t="s">
        <v>1327</v>
      </c>
      <c r="I1037" s="2">
        <v>891.48900000000003</v>
      </c>
      <c r="J1037" s="2">
        <v>1405.575</v>
      </c>
      <c r="K1037" s="2" t="s">
        <v>1327</v>
      </c>
      <c r="N1037" s="2">
        <f>I1037-SUM(Parameters!$K$23:$K$25)</f>
        <v>869.88900000000001</v>
      </c>
      <c r="O1037" s="2">
        <f>J1037-SUM(Parameters!$K$23:$K$25)</f>
        <v>1383.9750000000001</v>
      </c>
      <c r="P1037" s="2" t="str">
        <f t="shared" si="14"/>
        <v>VDD</v>
      </c>
      <c r="U1037">
        <v>891.48900000000003</v>
      </c>
      <c r="V1037">
        <v>1405.575</v>
      </c>
      <c r="W1037" t="s">
        <v>1327</v>
      </c>
      <c r="AE1037" s="2"/>
      <c r="AF1037" s="2"/>
    </row>
    <row r="1038" spans="4:32" x14ac:dyDescent="0.25">
      <c r="D1038">
        <f>_xlfn.CEILING.MATH(W8+Parameters!$K$8/2,0.001)</f>
        <v>891.48900000000003</v>
      </c>
      <c r="E1038">
        <f>_xlfn.CEILING.MATH(B33+Parameters!$K$9/2,0.001)</f>
        <v>1729.297</v>
      </c>
      <c r="F1038" t="s">
        <v>1327</v>
      </c>
      <c r="I1038" s="2">
        <v>891.48900000000003</v>
      </c>
      <c r="J1038" s="2">
        <v>1359.329</v>
      </c>
      <c r="K1038" s="2" t="s">
        <v>1327</v>
      </c>
      <c r="N1038" s="2">
        <f>I1038-SUM(Parameters!$K$23:$K$25)</f>
        <v>869.88900000000001</v>
      </c>
      <c r="O1038" s="2">
        <f>J1038-SUM(Parameters!$K$23:$K$25)</f>
        <v>1337.729</v>
      </c>
      <c r="P1038" s="2" t="str">
        <f t="shared" si="14"/>
        <v>VDD</v>
      </c>
      <c r="U1038">
        <v>891.48900000000003</v>
      </c>
      <c r="V1038">
        <v>1359.329</v>
      </c>
      <c r="W1038" t="s">
        <v>1327</v>
      </c>
      <c r="AE1038" s="2"/>
      <c r="AF1038" s="2"/>
    </row>
    <row r="1039" spans="4:32" x14ac:dyDescent="0.25">
      <c r="D1039">
        <f>_xlfn.CEILING.MATH(W8+Parameters!$K$8/2,0.001)</f>
        <v>891.48900000000003</v>
      </c>
      <c r="E1039">
        <f>_xlfn.CEILING.MATH(B35+Parameters!$K$9/2,0.001)</f>
        <v>1683.0509999999999</v>
      </c>
      <c r="F1039" t="s">
        <v>1327</v>
      </c>
      <c r="I1039" s="2">
        <v>891.48900000000003</v>
      </c>
      <c r="J1039" s="2">
        <v>1313.0830000000001</v>
      </c>
      <c r="K1039" s="2" t="s">
        <v>1327</v>
      </c>
      <c r="N1039" s="2">
        <f>I1039-SUM(Parameters!$K$23:$K$25)</f>
        <v>869.88900000000001</v>
      </c>
      <c r="O1039" s="2">
        <f>J1039-SUM(Parameters!$K$23:$K$25)</f>
        <v>1291.4830000000002</v>
      </c>
      <c r="P1039" s="2" t="str">
        <f t="shared" si="14"/>
        <v>VDD</v>
      </c>
      <c r="U1039">
        <v>891.48900000000003</v>
      </c>
      <c r="V1039">
        <v>1313.0830000000001</v>
      </c>
      <c r="W1039" t="s">
        <v>1327</v>
      </c>
      <c r="AE1039" s="2"/>
      <c r="AF1039" s="2"/>
    </row>
    <row r="1040" spans="4:32" x14ac:dyDescent="0.25">
      <c r="D1040">
        <f>_xlfn.CEILING.MATH(W8+Parameters!$K$8/2,0.001)</f>
        <v>891.48900000000003</v>
      </c>
      <c r="E1040">
        <f>_xlfn.CEILING.MATH(B37+Parameters!$K$9/2,0.001)</f>
        <v>1636.8050000000001</v>
      </c>
      <c r="F1040" t="s">
        <v>1327</v>
      </c>
      <c r="I1040" s="2">
        <v>891.48900000000003</v>
      </c>
      <c r="J1040" s="2">
        <v>1266.837</v>
      </c>
      <c r="K1040" s="2" t="s">
        <v>1327</v>
      </c>
      <c r="N1040" s="2">
        <f>I1040-SUM(Parameters!$K$23:$K$25)</f>
        <v>869.88900000000001</v>
      </c>
      <c r="O1040" s="2">
        <f>J1040-SUM(Parameters!$K$23:$K$25)</f>
        <v>1245.2370000000001</v>
      </c>
      <c r="P1040" s="2" t="str">
        <f t="shared" si="14"/>
        <v>VDD</v>
      </c>
      <c r="U1040">
        <v>891.48900000000003</v>
      </c>
      <c r="V1040">
        <v>1266.837</v>
      </c>
      <c r="W1040" t="s">
        <v>1327</v>
      </c>
      <c r="AE1040" s="2"/>
      <c r="AF1040" s="2"/>
    </row>
    <row r="1041" spans="4:32" x14ac:dyDescent="0.25">
      <c r="D1041">
        <f>_xlfn.CEILING.MATH(W8+Parameters!$K$8/2,0.001)</f>
        <v>891.48900000000003</v>
      </c>
      <c r="E1041">
        <f>_xlfn.CEILING.MATH(B39+Parameters!$K$9/2,0.001)</f>
        <v>1590.559</v>
      </c>
      <c r="F1041" t="s">
        <v>1327</v>
      </c>
      <c r="I1041" s="2">
        <v>891.48900000000003</v>
      </c>
      <c r="J1041" s="2">
        <v>1220.5909999999999</v>
      </c>
      <c r="K1041" s="2" t="s">
        <v>1327</v>
      </c>
      <c r="N1041" s="2">
        <f>I1041-SUM(Parameters!$K$23:$K$25)</f>
        <v>869.88900000000001</v>
      </c>
      <c r="O1041" s="2">
        <f>J1041-SUM(Parameters!$K$23:$K$25)</f>
        <v>1198.991</v>
      </c>
      <c r="P1041" s="2" t="str">
        <f t="shared" si="14"/>
        <v>VDD</v>
      </c>
      <c r="U1041">
        <v>891.48900000000003</v>
      </c>
      <c r="V1041">
        <v>1220.5909999999999</v>
      </c>
      <c r="W1041" t="s">
        <v>1327</v>
      </c>
      <c r="AE1041" s="2"/>
      <c r="AF1041" s="2"/>
    </row>
    <row r="1042" spans="4:32" x14ac:dyDescent="0.25">
      <c r="D1042">
        <f>_xlfn.CEILING.MATH(W8+Parameters!$K$8/2,0.001)</f>
        <v>891.48900000000003</v>
      </c>
      <c r="E1042">
        <f>_xlfn.CEILING.MATH(B41+Parameters!$K$9/2,0.001)</f>
        <v>1544.3130000000001</v>
      </c>
      <c r="F1042" t="s">
        <v>1327</v>
      </c>
      <c r="I1042" s="2">
        <v>891.48900000000003</v>
      </c>
      <c r="J1042" s="2">
        <v>1174.345</v>
      </c>
      <c r="K1042" s="2" t="s">
        <v>1327</v>
      </c>
      <c r="N1042" s="2">
        <f>I1042-SUM(Parameters!$K$23:$K$25)</f>
        <v>869.88900000000001</v>
      </c>
      <c r="O1042" s="2">
        <f>J1042-SUM(Parameters!$K$23:$K$25)</f>
        <v>1152.7450000000001</v>
      </c>
      <c r="P1042" s="2" t="str">
        <f t="shared" si="14"/>
        <v>VDD</v>
      </c>
      <c r="U1042">
        <v>891.48900000000003</v>
      </c>
      <c r="V1042">
        <v>1174.345</v>
      </c>
      <c r="W1042" t="s">
        <v>1327</v>
      </c>
      <c r="AE1042" s="2"/>
      <c r="AF1042" s="2"/>
    </row>
    <row r="1043" spans="4:32" x14ac:dyDescent="0.25">
      <c r="D1043">
        <f>_xlfn.CEILING.MATH(W8+Parameters!$K$8/2,0.001)</f>
        <v>891.48900000000003</v>
      </c>
      <c r="E1043">
        <f>_xlfn.CEILING.MATH(B43+Parameters!$K$9/2,0.001)</f>
        <v>1498.067</v>
      </c>
      <c r="F1043" t="s">
        <v>1327</v>
      </c>
      <c r="I1043" s="2">
        <v>891.48900000000003</v>
      </c>
      <c r="J1043" s="2">
        <v>1128.0989999999999</v>
      </c>
      <c r="K1043" s="2" t="s">
        <v>1327</v>
      </c>
      <c r="N1043" s="2">
        <f>I1043-SUM(Parameters!$K$23:$K$25)</f>
        <v>869.88900000000001</v>
      </c>
      <c r="O1043" s="2">
        <f>J1043-SUM(Parameters!$K$23:$K$25)</f>
        <v>1106.499</v>
      </c>
      <c r="P1043" s="2" t="str">
        <f t="shared" si="14"/>
        <v>VDD</v>
      </c>
      <c r="U1043">
        <v>891.48900000000003</v>
      </c>
      <c r="V1043">
        <v>1128.0989999999999</v>
      </c>
      <c r="W1043" t="s">
        <v>1327</v>
      </c>
      <c r="AE1043" s="2"/>
      <c r="AF1043" s="2"/>
    </row>
    <row r="1044" spans="4:32" x14ac:dyDescent="0.25">
      <c r="D1044">
        <f>_xlfn.CEILING.MATH(W8+Parameters!$K$8/2,0.001)</f>
        <v>891.48900000000003</v>
      </c>
      <c r="E1044">
        <f>_xlfn.CEILING.MATH(B45+Parameters!$K$9/2,0.001)</f>
        <v>1451.8210000000001</v>
      </c>
      <c r="F1044" t="s">
        <v>1327</v>
      </c>
      <c r="I1044" s="2">
        <v>891.48900000000003</v>
      </c>
      <c r="J1044" s="2">
        <v>1081.8530000000001</v>
      </c>
      <c r="K1044" s="2" t="s">
        <v>73</v>
      </c>
      <c r="N1044" s="2">
        <f>I1044-SUM(Parameters!$K$23:$K$25)</f>
        <v>869.88900000000001</v>
      </c>
      <c r="O1044" s="2">
        <f>J1044-SUM(Parameters!$K$23:$K$25)</f>
        <v>1060.2530000000002</v>
      </c>
      <c r="P1044" s="2" t="str">
        <f t="shared" si="14"/>
        <v>VCCIO</v>
      </c>
      <c r="U1044">
        <v>891.48900000000003</v>
      </c>
      <c r="V1044">
        <v>1081.8530000000001</v>
      </c>
      <c r="W1044" t="s">
        <v>73</v>
      </c>
      <c r="AE1044" s="2"/>
      <c r="AF1044" s="2"/>
    </row>
    <row r="1045" spans="4:32" x14ac:dyDescent="0.25">
      <c r="D1045">
        <f>_xlfn.CEILING.MATH(W8+Parameters!$K$8/2,0.001)</f>
        <v>891.48900000000003</v>
      </c>
      <c r="E1045">
        <f>_xlfn.CEILING.MATH(B47+Parameters!$K$9/2,0.001)</f>
        <v>1405.575</v>
      </c>
      <c r="F1045" t="s">
        <v>1327</v>
      </c>
      <c r="I1045" s="2">
        <v>891.48900000000003</v>
      </c>
      <c r="J1045" s="2">
        <v>1035.607</v>
      </c>
      <c r="K1045" s="2" t="s">
        <v>73</v>
      </c>
      <c r="N1045" s="2">
        <f>I1045-SUM(Parameters!$K$23:$K$25)</f>
        <v>869.88900000000001</v>
      </c>
      <c r="O1045" s="2">
        <f>J1045-SUM(Parameters!$K$23:$K$25)</f>
        <v>1014.0069999999999</v>
      </c>
      <c r="P1045" s="2" t="str">
        <f t="shared" si="14"/>
        <v>VCCIO</v>
      </c>
      <c r="U1045">
        <v>891.48900000000003</v>
      </c>
      <c r="V1045">
        <v>1035.607</v>
      </c>
      <c r="W1045" t="s">
        <v>73</v>
      </c>
      <c r="AE1045" s="2"/>
      <c r="AF1045" s="2"/>
    </row>
    <row r="1046" spans="4:32" x14ac:dyDescent="0.25">
      <c r="D1046">
        <f>_xlfn.CEILING.MATH(W8+Parameters!$K$8/2,0.001)</f>
        <v>891.48900000000003</v>
      </c>
      <c r="E1046">
        <f>_xlfn.CEILING.MATH(B49+Parameters!$K$9/2,0.001)</f>
        <v>1359.329</v>
      </c>
      <c r="F1046" t="s">
        <v>1327</v>
      </c>
      <c r="I1046" s="2">
        <v>891.48900000000003</v>
      </c>
      <c r="J1046" s="2">
        <v>989.36099999999999</v>
      </c>
      <c r="K1046" s="2" t="s">
        <v>145</v>
      </c>
      <c r="N1046" s="2">
        <f>I1046-SUM(Parameters!$K$23:$K$25)</f>
        <v>869.88900000000001</v>
      </c>
      <c r="O1046" s="2">
        <f>J1046-SUM(Parameters!$K$23:$K$25)</f>
        <v>967.76099999999997</v>
      </c>
      <c r="P1046" s="2" t="str">
        <f t="shared" si="14"/>
        <v>BP_RXDATA[413]</v>
      </c>
      <c r="U1046">
        <v>891.48900000000003</v>
      </c>
      <c r="V1046">
        <v>989.36099999999999</v>
      </c>
      <c r="W1046" t="s">
        <v>145</v>
      </c>
      <c r="AE1046" s="2"/>
      <c r="AF1046" s="2"/>
    </row>
    <row r="1047" spans="4:32" x14ac:dyDescent="0.25">
      <c r="D1047">
        <f>_xlfn.CEILING.MATH(W8+Parameters!$K$8/2,0.001)</f>
        <v>891.48900000000003</v>
      </c>
      <c r="E1047">
        <f>_xlfn.CEILING.MATH(B51+Parameters!$K$9/2,0.001)</f>
        <v>1313.0830000000001</v>
      </c>
      <c r="F1047" t="s">
        <v>1327</v>
      </c>
      <c r="I1047" s="2">
        <v>891.48900000000003</v>
      </c>
      <c r="J1047" s="2">
        <v>943.11500000000001</v>
      </c>
      <c r="K1047" s="2" t="s">
        <v>224</v>
      </c>
      <c r="N1047" s="2">
        <f>I1047-SUM(Parameters!$K$23:$K$25)</f>
        <v>869.88900000000001</v>
      </c>
      <c r="O1047" s="2">
        <f>J1047-SUM(Parameters!$K$23:$K$25)</f>
        <v>921.51499999999999</v>
      </c>
      <c r="P1047" s="2" t="str">
        <f t="shared" si="14"/>
        <v>BP_RXDATA[414]</v>
      </c>
      <c r="U1047">
        <v>891.48900000000003</v>
      </c>
      <c r="V1047">
        <v>943.11500000000001</v>
      </c>
      <c r="W1047" t="s">
        <v>224</v>
      </c>
      <c r="AE1047" s="2"/>
      <c r="AF1047" s="2"/>
    </row>
    <row r="1048" spans="4:32" x14ac:dyDescent="0.25">
      <c r="D1048">
        <f>_xlfn.CEILING.MATH(W8+Parameters!$K$8/2,0.001)</f>
        <v>891.48900000000003</v>
      </c>
      <c r="E1048">
        <f>_xlfn.CEILING.MATH(B53+Parameters!$K$9/2,0.001)</f>
        <v>1266.837</v>
      </c>
      <c r="F1048" t="s">
        <v>1327</v>
      </c>
      <c r="I1048" s="2">
        <v>891.48900000000003</v>
      </c>
      <c r="J1048" s="2">
        <v>896.86900000000003</v>
      </c>
      <c r="K1048" s="2" t="s">
        <v>278</v>
      </c>
      <c r="N1048" s="2">
        <f>I1048-SUM(Parameters!$K$23:$K$25)</f>
        <v>869.88900000000001</v>
      </c>
      <c r="O1048" s="2">
        <f>J1048-SUM(Parameters!$K$23:$K$25)</f>
        <v>875.26900000000001</v>
      </c>
      <c r="P1048" s="2" t="str">
        <f t="shared" si="14"/>
        <v>BP_RXDATA[415]</v>
      </c>
      <c r="U1048">
        <v>891.48900000000003</v>
      </c>
      <c r="V1048">
        <v>896.86900000000003</v>
      </c>
      <c r="W1048" t="s">
        <v>278</v>
      </c>
      <c r="AE1048" s="2"/>
      <c r="AF1048" s="2"/>
    </row>
    <row r="1049" spans="4:32" x14ac:dyDescent="0.25">
      <c r="D1049">
        <f>_xlfn.CEILING.MATH(W8+Parameters!$K$8/2,0.001)</f>
        <v>891.48900000000003</v>
      </c>
      <c r="E1049">
        <f>_xlfn.CEILING.MATH(B55+Parameters!$K$9/2,0.001)</f>
        <v>1220.5910000000001</v>
      </c>
      <c r="F1049" t="s">
        <v>1327</v>
      </c>
      <c r="I1049" s="2">
        <v>891.48900000000003</v>
      </c>
      <c r="J1049" s="2">
        <v>850.62300000000005</v>
      </c>
      <c r="K1049" s="2" t="s">
        <v>337</v>
      </c>
      <c r="N1049" s="2">
        <f>I1049-SUM(Parameters!$K$23:$K$25)</f>
        <v>869.88900000000001</v>
      </c>
      <c r="O1049" s="2">
        <f>J1049-SUM(Parameters!$K$23:$K$25)</f>
        <v>829.02300000000002</v>
      </c>
      <c r="P1049" s="2" t="str">
        <f t="shared" si="14"/>
        <v>BP_RXRD[25]</v>
      </c>
      <c r="U1049">
        <v>891.48900000000003</v>
      </c>
      <c r="V1049">
        <v>850.62300000000005</v>
      </c>
      <c r="W1049" t="s">
        <v>337</v>
      </c>
      <c r="AE1049" s="2"/>
      <c r="AF1049" s="2"/>
    </row>
    <row r="1050" spans="4:32" x14ac:dyDescent="0.25">
      <c r="D1050">
        <f>_xlfn.CEILING.MATH(W8+Parameters!$K$8/2,0.001)</f>
        <v>891.48900000000003</v>
      </c>
      <c r="E1050">
        <f>_xlfn.CEILING.MATH(B57+Parameters!$K$9/2,0.001)</f>
        <v>1174.345</v>
      </c>
      <c r="F1050" t="s">
        <v>1327</v>
      </c>
      <c r="I1050" s="2">
        <v>891.48900000000003</v>
      </c>
      <c r="J1050" s="2">
        <v>804.37699999999995</v>
      </c>
      <c r="K1050" s="2" t="s">
        <v>72</v>
      </c>
      <c r="N1050" s="2">
        <f>I1050-SUM(Parameters!$K$23:$K$25)</f>
        <v>869.88900000000001</v>
      </c>
      <c r="O1050" s="2">
        <f>J1050-SUM(Parameters!$K$23:$K$25)</f>
        <v>782.77699999999993</v>
      </c>
      <c r="P1050" s="2" t="str">
        <f t="shared" si="14"/>
        <v>VSS</v>
      </c>
      <c r="U1050">
        <v>891.48900000000003</v>
      </c>
      <c r="V1050">
        <v>804.37700000000007</v>
      </c>
      <c r="W1050" t="s">
        <v>72</v>
      </c>
      <c r="AE1050" s="2"/>
      <c r="AF1050" s="2"/>
    </row>
    <row r="1051" spans="4:32" x14ac:dyDescent="0.25">
      <c r="D1051">
        <f>_xlfn.CEILING.MATH(W8+Parameters!$K$8/2,0.001)</f>
        <v>891.48900000000003</v>
      </c>
      <c r="E1051">
        <f>_xlfn.CEILING.MATH(B59+Parameters!$K$9/2,0.001)</f>
        <v>1128.0989999999999</v>
      </c>
      <c r="F1051" t="s">
        <v>1327</v>
      </c>
      <c r="I1051" s="2">
        <v>891.48900000000003</v>
      </c>
      <c r="J1051" s="2">
        <v>758.13099999999997</v>
      </c>
      <c r="K1051" s="2" t="s">
        <v>473</v>
      </c>
      <c r="N1051" s="2">
        <f>I1051-SUM(Parameters!$K$23:$K$25)</f>
        <v>869.88900000000001</v>
      </c>
      <c r="O1051" s="2">
        <f>J1051-SUM(Parameters!$K$23:$K$25)</f>
        <v>736.53099999999995</v>
      </c>
      <c r="P1051" s="2" t="str">
        <f t="shared" si="14"/>
        <v>BP_RXCKRD[6]</v>
      </c>
      <c r="U1051">
        <v>891.48900000000003</v>
      </c>
      <c r="V1051">
        <v>758.13099999999997</v>
      </c>
      <c r="W1051" t="s">
        <v>473</v>
      </c>
      <c r="AE1051" s="2"/>
      <c r="AF1051" s="2"/>
    </row>
    <row r="1052" spans="4:32" x14ac:dyDescent="0.25">
      <c r="D1052">
        <f>_xlfn.CEILING.MATH(W8+Parameters!$K$8/2,0.001)</f>
        <v>891.48900000000003</v>
      </c>
      <c r="E1052">
        <f>_xlfn.CEILING.MATH(B61+Parameters!$K$9/2,0.001)</f>
        <v>1081.8530000000001</v>
      </c>
      <c r="F1052" t="s">
        <v>73</v>
      </c>
      <c r="I1052" s="2">
        <v>891.48900000000003</v>
      </c>
      <c r="J1052" s="2">
        <v>711.88499999999999</v>
      </c>
      <c r="K1052" s="2" t="s">
        <v>543</v>
      </c>
      <c r="N1052" s="2">
        <f>I1052-SUM(Parameters!$K$23:$K$25)</f>
        <v>869.88900000000001</v>
      </c>
      <c r="O1052" s="2">
        <f>J1052-SUM(Parameters!$K$23:$K$25)</f>
        <v>690.28499999999997</v>
      </c>
      <c r="P1052" s="2" t="str">
        <f t="shared" si="14"/>
        <v>BP_RXCKN[6]</v>
      </c>
      <c r="U1052">
        <v>891.48900000000003</v>
      </c>
      <c r="V1052">
        <v>711.88499999999999</v>
      </c>
      <c r="W1052" t="s">
        <v>543</v>
      </c>
      <c r="AE1052" s="2"/>
      <c r="AF1052" s="2"/>
    </row>
    <row r="1053" spans="4:32" x14ac:dyDescent="0.25">
      <c r="D1053">
        <f>_xlfn.CEILING.MATH(W8+Parameters!$K$8/2,0.001)</f>
        <v>891.48900000000003</v>
      </c>
      <c r="E1053">
        <f>_xlfn.CEILING.MATH(B63+Parameters!$K$9/2,0.001)</f>
        <v>1035.607</v>
      </c>
      <c r="F1053" t="s">
        <v>73</v>
      </c>
      <c r="I1053" s="2">
        <v>891.48900000000003</v>
      </c>
      <c r="J1053" s="2">
        <v>665.63900000000001</v>
      </c>
      <c r="K1053" s="2" t="s">
        <v>608</v>
      </c>
      <c r="N1053" s="2">
        <f>I1053-SUM(Parameters!$K$23:$K$25)</f>
        <v>869.88900000000001</v>
      </c>
      <c r="O1053" s="2">
        <f>J1053-SUM(Parameters!$K$23:$K$25)</f>
        <v>644.03899999999999</v>
      </c>
      <c r="P1053" s="2" t="str">
        <f t="shared" si="14"/>
        <v>BP_RXCKP[6]</v>
      </c>
      <c r="U1053">
        <v>891.48900000000003</v>
      </c>
      <c r="V1053">
        <v>665.63900000000001</v>
      </c>
      <c r="W1053" t="s">
        <v>608</v>
      </c>
      <c r="AE1053" s="2"/>
      <c r="AF1053" s="2"/>
    </row>
    <row r="1054" spans="4:32" x14ac:dyDescent="0.25">
      <c r="D1054">
        <f>_xlfn.CEILING.MATH(W8+Parameters!$K$8/2,0.001)</f>
        <v>891.48900000000003</v>
      </c>
      <c r="E1054">
        <f>_xlfn.CEILING.MATH(B65+Parameters!$K$9/2,0.001)</f>
        <v>989.36099999999999</v>
      </c>
      <c r="F1054" t="s">
        <v>145</v>
      </c>
      <c r="I1054" s="2">
        <v>891.48900000000003</v>
      </c>
      <c r="J1054" s="2">
        <v>619.39300000000003</v>
      </c>
      <c r="K1054" s="2" t="s">
        <v>72</v>
      </c>
      <c r="N1054" s="2">
        <f>I1054-SUM(Parameters!$K$23:$K$25)</f>
        <v>869.88900000000001</v>
      </c>
      <c r="O1054" s="2">
        <f>J1054-SUM(Parameters!$K$23:$K$25)</f>
        <v>597.79300000000001</v>
      </c>
      <c r="P1054" s="2" t="str">
        <f t="shared" si="14"/>
        <v>VSS</v>
      </c>
      <c r="U1054">
        <v>891.48900000000003</v>
      </c>
      <c r="V1054">
        <v>619.39300000000003</v>
      </c>
      <c r="W1054" t="s">
        <v>72</v>
      </c>
      <c r="AE1054" s="2"/>
      <c r="AF1054" s="2"/>
    </row>
    <row r="1055" spans="4:32" x14ac:dyDescent="0.25">
      <c r="D1055">
        <f>_xlfn.CEILING.MATH(W8+Parameters!$K$8/2,0.001)</f>
        <v>891.48900000000003</v>
      </c>
      <c r="E1055">
        <f>_xlfn.CEILING.MATH(B67+Parameters!$K$9/2,0.001)</f>
        <v>943.11500000000001</v>
      </c>
      <c r="F1055" t="s">
        <v>224</v>
      </c>
      <c r="I1055" s="2">
        <v>891.48900000000003</v>
      </c>
      <c r="J1055" s="2">
        <v>573.14700000000005</v>
      </c>
      <c r="K1055" s="2" t="s">
        <v>73</v>
      </c>
      <c r="N1055" s="2">
        <f>I1055-SUM(Parameters!$K$23:$K$25)</f>
        <v>869.88900000000001</v>
      </c>
      <c r="O1055" s="2">
        <f>J1055-SUM(Parameters!$K$23:$K$25)</f>
        <v>551.54700000000003</v>
      </c>
      <c r="P1055" s="2" t="str">
        <f t="shared" si="14"/>
        <v>VCCIO</v>
      </c>
      <c r="U1055">
        <v>891.48900000000003</v>
      </c>
      <c r="V1055">
        <v>573.14700000000005</v>
      </c>
      <c r="W1055" t="s">
        <v>73</v>
      </c>
      <c r="AE1055" s="2"/>
      <c r="AF1055" s="2"/>
    </row>
    <row r="1056" spans="4:32" x14ac:dyDescent="0.25">
      <c r="D1056">
        <f>_xlfn.CEILING.MATH(W8+Parameters!$K$8/2,0.001)</f>
        <v>891.48900000000003</v>
      </c>
      <c r="E1056">
        <f>_xlfn.CEILING.MATH(B69+Parameters!$K$9/2,0.001)</f>
        <v>896.86900000000003</v>
      </c>
      <c r="F1056" t="s">
        <v>278</v>
      </c>
      <c r="I1056" s="2">
        <v>891.48900000000003</v>
      </c>
      <c r="J1056" s="2">
        <v>526.90099999999995</v>
      </c>
      <c r="K1056" s="2" t="s">
        <v>72</v>
      </c>
      <c r="N1056" s="2">
        <f>I1056-SUM(Parameters!$K$23:$K$25)</f>
        <v>869.88900000000001</v>
      </c>
      <c r="O1056" s="2">
        <f>J1056-SUM(Parameters!$K$23:$K$25)</f>
        <v>505.30099999999993</v>
      </c>
      <c r="P1056" s="2" t="str">
        <f t="shared" si="14"/>
        <v>VSS</v>
      </c>
      <c r="U1056">
        <v>891.48900000000003</v>
      </c>
      <c r="V1056">
        <v>526.90100000000007</v>
      </c>
      <c r="W1056" t="s">
        <v>72</v>
      </c>
      <c r="AE1056" s="2"/>
      <c r="AF1056" s="2"/>
    </row>
    <row r="1057" spans="4:32" x14ac:dyDescent="0.25">
      <c r="D1057">
        <f>_xlfn.CEILING.MATH(W8+Parameters!$K$8/2,0.001)</f>
        <v>891.48900000000003</v>
      </c>
      <c r="E1057">
        <f>_xlfn.CEILING.MATH(B71+Parameters!$K$9/2,0.001)</f>
        <v>850.62300000000005</v>
      </c>
      <c r="F1057" t="s">
        <v>337</v>
      </c>
      <c r="I1057" s="2">
        <v>891.48900000000003</v>
      </c>
      <c r="J1057" s="2">
        <v>480.65499999999997</v>
      </c>
      <c r="K1057" s="2" t="s">
        <v>825</v>
      </c>
      <c r="N1057" s="2">
        <f>I1057-SUM(Parameters!$K$23:$K$25)</f>
        <v>869.88900000000001</v>
      </c>
      <c r="O1057" s="2">
        <f>J1057-SUM(Parameters!$K$23:$K$25)</f>
        <v>459.05499999999995</v>
      </c>
      <c r="P1057" s="2" t="str">
        <f t="shared" si="14"/>
        <v>BP_TXTRK[6]</v>
      </c>
      <c r="U1057">
        <v>891.48900000000003</v>
      </c>
      <c r="V1057">
        <v>480.65499999999997</v>
      </c>
      <c r="W1057" t="s">
        <v>825</v>
      </c>
      <c r="AE1057" s="2"/>
      <c r="AF1057" s="2"/>
    </row>
    <row r="1058" spans="4:32" x14ac:dyDescent="0.25">
      <c r="D1058">
        <f>_xlfn.CEILING.MATH(W8+Parameters!$K$8/2,0.001)</f>
        <v>891.48900000000003</v>
      </c>
      <c r="E1058">
        <f>_xlfn.CEILING.MATH(B73+Parameters!$K$9/2,0.001)</f>
        <v>804.37700000000007</v>
      </c>
      <c r="F1058" t="s">
        <v>72</v>
      </c>
      <c r="I1058" s="2">
        <v>891.48900000000003</v>
      </c>
      <c r="J1058" s="2">
        <v>434.40899999999999</v>
      </c>
      <c r="K1058" s="2" t="s">
        <v>887</v>
      </c>
      <c r="N1058" s="2">
        <f>I1058-SUM(Parameters!$K$23:$K$25)</f>
        <v>869.88900000000001</v>
      </c>
      <c r="O1058" s="2">
        <f>J1058-SUM(Parameters!$K$23:$K$25)</f>
        <v>412.80899999999997</v>
      </c>
      <c r="P1058" s="2" t="str">
        <f t="shared" si="14"/>
        <v>BP_TXVLD[6]</v>
      </c>
      <c r="U1058">
        <v>891.48900000000003</v>
      </c>
      <c r="V1058">
        <v>434.40899999999999</v>
      </c>
      <c r="W1058" t="s">
        <v>887</v>
      </c>
      <c r="AE1058" s="2"/>
      <c r="AF1058" s="2"/>
    </row>
    <row r="1059" spans="4:32" x14ac:dyDescent="0.25">
      <c r="D1059">
        <f>_xlfn.CEILING.MATH(W8+Parameters!$K$8/2,0.001)</f>
        <v>891.48900000000003</v>
      </c>
      <c r="E1059">
        <f>_xlfn.CEILING.MATH(B75+Parameters!$K$9/2,0.001)</f>
        <v>758.13099999999997</v>
      </c>
      <c r="F1059" t="s">
        <v>473</v>
      </c>
      <c r="I1059" s="2">
        <v>891.48900000000003</v>
      </c>
      <c r="J1059" s="2">
        <v>388.16300000000001</v>
      </c>
      <c r="K1059" s="2" t="s">
        <v>960</v>
      </c>
      <c r="N1059" s="2">
        <f>I1059-SUM(Parameters!$K$23:$K$25)</f>
        <v>869.88900000000001</v>
      </c>
      <c r="O1059" s="2">
        <f>J1059-SUM(Parameters!$K$23:$K$25)</f>
        <v>366.56299999999999</v>
      </c>
      <c r="P1059" s="2" t="str">
        <f t="shared" si="14"/>
        <v>BP_TXVLDRD[6]</v>
      </c>
      <c r="U1059">
        <v>891.48900000000003</v>
      </c>
      <c r="V1059">
        <v>388.16300000000001</v>
      </c>
      <c r="W1059" t="s">
        <v>960</v>
      </c>
      <c r="AE1059" s="2"/>
      <c r="AF1059" s="2"/>
    </row>
    <row r="1060" spans="4:32" x14ac:dyDescent="0.25">
      <c r="D1060">
        <f>_xlfn.CEILING.MATH(W8+Parameters!$K$8/2,0.001)</f>
        <v>891.48900000000003</v>
      </c>
      <c r="E1060">
        <f>_xlfn.CEILING.MATH(B77+Parameters!$K$9/2,0.001)</f>
        <v>711.88499999999999</v>
      </c>
      <c r="F1060" t="s">
        <v>543</v>
      </c>
      <c r="I1060" s="2">
        <v>891.48900000000003</v>
      </c>
      <c r="J1060" s="2">
        <v>341.91699999999997</v>
      </c>
      <c r="K1060" s="2" t="s">
        <v>72</v>
      </c>
      <c r="N1060" s="2">
        <f>I1060-SUM(Parameters!$K$23:$K$25)</f>
        <v>869.88900000000001</v>
      </c>
      <c r="O1060" s="2">
        <f>J1060-SUM(Parameters!$K$23:$K$25)</f>
        <v>320.31699999999995</v>
      </c>
      <c r="P1060" s="2" t="str">
        <f t="shared" si="14"/>
        <v>VSS</v>
      </c>
      <c r="U1060">
        <v>891.48900000000003</v>
      </c>
      <c r="V1060">
        <v>341.91699999999997</v>
      </c>
      <c r="W1060" t="s">
        <v>72</v>
      </c>
      <c r="AE1060" s="2"/>
      <c r="AF1060" s="2"/>
    </row>
    <row r="1061" spans="4:32" x14ac:dyDescent="0.25">
      <c r="D1061">
        <f>_xlfn.CEILING.MATH(W8+Parameters!$K$8/2,0.001)</f>
        <v>891.48900000000003</v>
      </c>
      <c r="E1061">
        <f>_xlfn.CEILING.MATH(B79+Parameters!$K$9/2,0.001)</f>
        <v>665.63900000000001</v>
      </c>
      <c r="F1061" t="s">
        <v>608</v>
      </c>
      <c r="I1061" s="2">
        <v>891.48900000000003</v>
      </c>
      <c r="J1061" s="2">
        <v>295.67099999999999</v>
      </c>
      <c r="K1061" s="2" t="s">
        <v>1057</v>
      </c>
      <c r="N1061" s="2">
        <f>I1061-SUM(Parameters!$K$23:$K$25)</f>
        <v>869.88900000000001</v>
      </c>
      <c r="O1061" s="2">
        <f>J1061-SUM(Parameters!$K$23:$K$25)</f>
        <v>274.07099999999997</v>
      </c>
      <c r="P1061" s="2" t="str">
        <f t="shared" si="14"/>
        <v>BP_TXRD[26]</v>
      </c>
      <c r="U1061">
        <v>891.48900000000003</v>
      </c>
      <c r="V1061">
        <v>295.67099999999999</v>
      </c>
      <c r="W1061" t="s">
        <v>1057</v>
      </c>
      <c r="AE1061" s="2"/>
      <c r="AF1061" s="2"/>
    </row>
    <row r="1062" spans="4:32" x14ac:dyDescent="0.25">
      <c r="D1062">
        <f>_xlfn.CEILING.MATH(W8+Parameters!$K$8/2,0.001)</f>
        <v>891.48900000000003</v>
      </c>
      <c r="E1062">
        <f>_xlfn.CEILING.MATH(B81+Parameters!$K$9/2,0.001)</f>
        <v>619.39300000000003</v>
      </c>
      <c r="F1062" t="s">
        <v>72</v>
      </c>
      <c r="I1062" s="2">
        <v>891.48900000000003</v>
      </c>
      <c r="J1062" s="2">
        <v>249.42500000000001</v>
      </c>
      <c r="K1062" s="2" t="s">
        <v>1136</v>
      </c>
      <c r="N1062" s="2">
        <f>I1062-SUM(Parameters!$K$23:$K$25)</f>
        <v>869.88900000000001</v>
      </c>
      <c r="O1062" s="2">
        <f>J1062-SUM(Parameters!$K$23:$K$25)</f>
        <v>227.82500000000002</v>
      </c>
      <c r="P1062" s="2" t="str">
        <f t="shared" si="14"/>
        <v>BP_TXDATA[416]</v>
      </c>
      <c r="U1062">
        <v>891.48900000000003</v>
      </c>
      <c r="V1062">
        <v>249.42500000000001</v>
      </c>
      <c r="W1062" t="s">
        <v>1136</v>
      </c>
      <c r="AE1062" s="2"/>
      <c r="AF1062" s="2"/>
    </row>
    <row r="1063" spans="4:32" x14ac:dyDescent="0.25">
      <c r="D1063">
        <f>_xlfn.CEILING.MATH(W8+Parameters!$K$8/2,0.001)</f>
        <v>891.48900000000003</v>
      </c>
      <c r="E1063">
        <f>_xlfn.CEILING.MATH(B83+Parameters!$K$9/2,0.001)</f>
        <v>573.14700000000005</v>
      </c>
      <c r="F1063" t="s">
        <v>73</v>
      </c>
      <c r="I1063" s="2">
        <v>891.48900000000003</v>
      </c>
      <c r="J1063" s="2">
        <v>203.179</v>
      </c>
      <c r="K1063" s="2" t="s">
        <v>1190</v>
      </c>
      <c r="N1063" s="2">
        <f>I1063-SUM(Parameters!$K$23:$K$25)</f>
        <v>869.88900000000001</v>
      </c>
      <c r="O1063" s="2">
        <f>J1063-SUM(Parameters!$K$23:$K$25)</f>
        <v>181.57900000000001</v>
      </c>
      <c r="P1063" s="2" t="str">
        <f t="shared" si="14"/>
        <v>BP_TXDATA[417]</v>
      </c>
      <c r="U1063">
        <v>891.48900000000003</v>
      </c>
      <c r="V1063">
        <v>203.179</v>
      </c>
      <c r="W1063" t="s">
        <v>1190</v>
      </c>
      <c r="AE1063" s="2"/>
      <c r="AF1063" s="2"/>
    </row>
    <row r="1064" spans="4:32" x14ac:dyDescent="0.25">
      <c r="D1064">
        <f>_xlfn.CEILING.MATH(W8+Parameters!$K$8/2,0.001)</f>
        <v>891.48900000000003</v>
      </c>
      <c r="E1064">
        <f>_xlfn.CEILING.MATH(B85+Parameters!$K$9/2,0.001)</f>
        <v>526.90100000000007</v>
      </c>
      <c r="F1064" t="s">
        <v>72</v>
      </c>
      <c r="I1064" s="2">
        <v>891.48900000000003</v>
      </c>
      <c r="J1064" s="2">
        <v>156.93299999999999</v>
      </c>
      <c r="K1064" s="2" t="s">
        <v>1250</v>
      </c>
      <c r="N1064" s="2">
        <f>I1064-SUM(Parameters!$K$23:$K$25)</f>
        <v>869.88900000000001</v>
      </c>
      <c r="O1064" s="2">
        <f>J1064-SUM(Parameters!$K$23:$K$25)</f>
        <v>135.333</v>
      </c>
      <c r="P1064" s="2" t="str">
        <f t="shared" si="14"/>
        <v>BP_TXDATA[418]</v>
      </c>
      <c r="U1064">
        <v>891.48900000000003</v>
      </c>
      <c r="V1064">
        <v>156.93299999999999</v>
      </c>
      <c r="W1064" t="s">
        <v>1250</v>
      </c>
      <c r="AE1064" s="2"/>
      <c r="AF1064" s="2"/>
    </row>
    <row r="1065" spans="4:32" x14ac:dyDescent="0.25">
      <c r="D1065">
        <f>_xlfn.CEILING.MATH(W8+Parameters!$K$8/2,0.001)</f>
        <v>891.48900000000003</v>
      </c>
      <c r="E1065">
        <f>_xlfn.CEILING.MATH(B87+Parameters!$K$9/2,0.001)</f>
        <v>480.65500000000003</v>
      </c>
      <c r="F1065" t="s">
        <v>825</v>
      </c>
      <c r="I1065" s="2">
        <v>891.48900000000003</v>
      </c>
      <c r="J1065" s="2">
        <v>110.687</v>
      </c>
      <c r="K1065" s="2" t="s">
        <v>73</v>
      </c>
      <c r="N1065" s="2">
        <f>I1065-SUM(Parameters!$K$23:$K$25)</f>
        <v>869.88900000000001</v>
      </c>
      <c r="O1065" s="2">
        <f>J1065-SUM(Parameters!$K$23:$K$25)</f>
        <v>89.086999999999989</v>
      </c>
      <c r="P1065" s="2" t="str">
        <f t="shared" si="14"/>
        <v>VCCIO</v>
      </c>
      <c r="U1065">
        <v>891.48900000000003</v>
      </c>
      <c r="V1065">
        <v>110.687</v>
      </c>
      <c r="W1065" t="s">
        <v>73</v>
      </c>
      <c r="AE1065" s="2"/>
      <c r="AF1065" s="2"/>
    </row>
    <row r="1066" spans="4:32" x14ac:dyDescent="0.25">
      <c r="D1066">
        <f>_xlfn.CEILING.MATH(W8+Parameters!$K$8/2,0.001)</f>
        <v>891.48900000000003</v>
      </c>
      <c r="E1066">
        <f>_xlfn.CEILING.MATH(B89+Parameters!$K$9/2,0.001)</f>
        <v>434.40899999999999</v>
      </c>
      <c r="F1066" t="s">
        <v>887</v>
      </c>
      <c r="I1066" s="2">
        <v>931.16300000000001</v>
      </c>
      <c r="J1066" s="2">
        <v>2214.88</v>
      </c>
      <c r="K1066" s="2" t="s">
        <v>1327</v>
      </c>
      <c r="N1066" s="2">
        <f>I1066-SUM(Parameters!$K$23:$K$25)</f>
        <v>909.56299999999999</v>
      </c>
      <c r="O1066" s="2">
        <f>J1066-SUM(Parameters!$K$23:$K$25)</f>
        <v>2193.2800000000002</v>
      </c>
      <c r="P1066" s="2" t="str">
        <f t="shared" si="14"/>
        <v>VDD</v>
      </c>
      <c r="U1066">
        <v>931.16300000000001</v>
      </c>
      <c r="V1066">
        <v>2214.88</v>
      </c>
      <c r="W1066" t="s">
        <v>1327</v>
      </c>
      <c r="AE1066" s="2"/>
      <c r="AF1066" s="2"/>
    </row>
    <row r="1067" spans="4:32" x14ac:dyDescent="0.25">
      <c r="D1067">
        <f>_xlfn.CEILING.MATH(W8+Parameters!$K$8/2,0.001)</f>
        <v>891.48900000000003</v>
      </c>
      <c r="E1067">
        <f>_xlfn.CEILING.MATH(B91+Parameters!$K$9/2,0.001)</f>
        <v>388.16300000000001</v>
      </c>
      <c r="F1067" t="s">
        <v>960</v>
      </c>
      <c r="I1067" s="2">
        <v>931.16300000000001</v>
      </c>
      <c r="J1067" s="2">
        <v>2168.634</v>
      </c>
      <c r="K1067" s="2" t="s">
        <v>1327</v>
      </c>
      <c r="N1067" s="2">
        <f>I1067-SUM(Parameters!$K$23:$K$25)</f>
        <v>909.56299999999999</v>
      </c>
      <c r="O1067" s="2">
        <f>J1067-SUM(Parameters!$K$23:$K$25)</f>
        <v>2147.0340000000001</v>
      </c>
      <c r="P1067" s="2" t="str">
        <f t="shared" si="14"/>
        <v>VDD</v>
      </c>
      <c r="U1067">
        <v>931.16300000000001</v>
      </c>
      <c r="V1067">
        <v>2168.634</v>
      </c>
      <c r="W1067" t="s">
        <v>1327</v>
      </c>
      <c r="AE1067" s="2"/>
      <c r="AF1067" s="2"/>
    </row>
    <row r="1068" spans="4:32" x14ac:dyDescent="0.25">
      <c r="D1068">
        <f>_xlfn.CEILING.MATH(W8+Parameters!$K$8/2,0.001)</f>
        <v>891.48900000000003</v>
      </c>
      <c r="E1068">
        <f>_xlfn.CEILING.MATH(B93+Parameters!$K$9/2,0.001)</f>
        <v>341.91700000000003</v>
      </c>
      <c r="F1068" t="s">
        <v>72</v>
      </c>
      <c r="I1068" s="2">
        <v>931.16300000000001</v>
      </c>
      <c r="J1068" s="2">
        <v>2122.3879999999999</v>
      </c>
      <c r="K1068" s="2" t="s">
        <v>1327</v>
      </c>
      <c r="N1068" s="2">
        <f>I1068-SUM(Parameters!$K$23:$K$25)</f>
        <v>909.56299999999999</v>
      </c>
      <c r="O1068" s="2">
        <f>J1068-SUM(Parameters!$K$23:$K$25)</f>
        <v>2100.788</v>
      </c>
      <c r="P1068" s="2" t="str">
        <f t="shared" si="14"/>
        <v>VDD</v>
      </c>
      <c r="U1068">
        <v>931.16300000000001</v>
      </c>
      <c r="V1068">
        <v>2122.3879999999999</v>
      </c>
      <c r="W1068" t="s">
        <v>1327</v>
      </c>
      <c r="AE1068" s="2"/>
      <c r="AF1068" s="2"/>
    </row>
    <row r="1069" spans="4:32" x14ac:dyDescent="0.25">
      <c r="D1069">
        <f>_xlfn.CEILING.MATH(W8+Parameters!$K$8/2,0.001)</f>
        <v>891.48900000000003</v>
      </c>
      <c r="E1069">
        <f>_xlfn.CEILING.MATH(B95+Parameters!$K$9/2,0.001)</f>
        <v>295.67099999999999</v>
      </c>
      <c r="F1069" t="s">
        <v>1057</v>
      </c>
      <c r="I1069" s="2">
        <v>931.16300000000001</v>
      </c>
      <c r="J1069" s="2">
        <v>2076.1419999999998</v>
      </c>
      <c r="K1069" s="2" t="s">
        <v>1327</v>
      </c>
      <c r="N1069" s="2">
        <f>I1069-SUM(Parameters!$K$23:$K$25)</f>
        <v>909.56299999999999</v>
      </c>
      <c r="O1069" s="2">
        <f>J1069-SUM(Parameters!$K$23:$K$25)</f>
        <v>2054.5419999999999</v>
      </c>
      <c r="P1069" s="2" t="str">
        <f t="shared" si="14"/>
        <v>VDD</v>
      </c>
      <c r="U1069">
        <v>931.16300000000001</v>
      </c>
      <c r="V1069">
        <v>2076.1419999999998</v>
      </c>
      <c r="W1069" t="s">
        <v>1327</v>
      </c>
      <c r="AE1069" s="2"/>
      <c r="AF1069" s="2"/>
    </row>
    <row r="1070" spans="4:32" x14ac:dyDescent="0.25">
      <c r="D1070">
        <f>_xlfn.CEILING.MATH(W8+Parameters!$K$8/2,0.001)</f>
        <v>891.48900000000003</v>
      </c>
      <c r="E1070">
        <f>_xlfn.CEILING.MATH(B97+Parameters!$K$9/2,0.001)</f>
        <v>249.42500000000001</v>
      </c>
      <c r="F1070" t="s">
        <v>1136</v>
      </c>
      <c r="I1070" s="2">
        <v>931.16300000000001</v>
      </c>
      <c r="J1070" s="2">
        <v>2029.896</v>
      </c>
      <c r="K1070" s="2" t="s">
        <v>1327</v>
      </c>
      <c r="N1070" s="2">
        <f>I1070-SUM(Parameters!$K$23:$K$25)</f>
        <v>909.56299999999999</v>
      </c>
      <c r="O1070" s="2">
        <f>J1070-SUM(Parameters!$K$23:$K$25)</f>
        <v>2008.296</v>
      </c>
      <c r="P1070" s="2" t="str">
        <f t="shared" si="14"/>
        <v>VDD</v>
      </c>
      <c r="U1070">
        <v>931.16300000000001</v>
      </c>
      <c r="V1070">
        <v>2029.896</v>
      </c>
      <c r="W1070" t="s">
        <v>1327</v>
      </c>
      <c r="AE1070" s="2"/>
      <c r="AF1070" s="2"/>
    </row>
    <row r="1071" spans="4:32" x14ac:dyDescent="0.25">
      <c r="D1071">
        <f>_xlfn.CEILING.MATH(W8+Parameters!$K$8/2,0.001)</f>
        <v>891.48900000000003</v>
      </c>
      <c r="E1071">
        <f>_xlfn.CEILING.MATH(B99+Parameters!$K$9/2,0.001)</f>
        <v>203.179</v>
      </c>
      <c r="F1071" t="s">
        <v>1190</v>
      </c>
      <c r="I1071" s="2">
        <v>931.16300000000001</v>
      </c>
      <c r="J1071" s="2">
        <v>1983.65</v>
      </c>
      <c r="K1071" s="2" t="s">
        <v>72</v>
      </c>
      <c r="N1071" s="2">
        <f>I1071-SUM(Parameters!$K$23:$K$25)</f>
        <v>909.56299999999999</v>
      </c>
      <c r="O1071" s="2">
        <f>J1071-SUM(Parameters!$K$23:$K$25)</f>
        <v>1962.0500000000002</v>
      </c>
      <c r="P1071" s="2" t="str">
        <f t="shared" si="14"/>
        <v>VSS</v>
      </c>
      <c r="U1071">
        <v>931.16300000000001</v>
      </c>
      <c r="V1071">
        <v>1983.65</v>
      </c>
      <c r="W1071" t="s">
        <v>72</v>
      </c>
      <c r="AE1071" s="2"/>
      <c r="AF1071" s="2"/>
    </row>
    <row r="1072" spans="4:32" x14ac:dyDescent="0.25">
      <c r="D1072">
        <f>_xlfn.CEILING.MATH(W8+Parameters!$K$8/2,0.001)</f>
        <v>891.48900000000003</v>
      </c>
      <c r="E1072">
        <f>_xlfn.CEILING.MATH(B101+Parameters!$K$9/2,0.001)</f>
        <v>156.93299999999999</v>
      </c>
      <c r="F1072" t="s">
        <v>1250</v>
      </c>
      <c r="I1072" s="2">
        <v>931.16300000000001</v>
      </c>
      <c r="J1072" s="2">
        <v>1937.404</v>
      </c>
      <c r="K1072" s="2" t="s">
        <v>1328</v>
      </c>
      <c r="N1072" s="2">
        <f>I1072-SUM(Parameters!$K$23:$K$25)</f>
        <v>909.56299999999999</v>
      </c>
      <c r="O1072" s="2">
        <f>J1072-SUM(Parameters!$K$23:$K$25)</f>
        <v>1915.8040000000001</v>
      </c>
      <c r="P1072" s="2" t="str">
        <f t="shared" si="14"/>
        <v>TC_VDDQ</v>
      </c>
      <c r="U1072">
        <v>931.16300000000001</v>
      </c>
      <c r="V1072">
        <v>1937.404</v>
      </c>
      <c r="W1072" t="s">
        <v>1328</v>
      </c>
      <c r="AE1072" s="2"/>
      <c r="AF1072" s="2"/>
    </row>
    <row r="1073" spans="4:32" x14ac:dyDescent="0.25">
      <c r="D1073">
        <f>_xlfn.CEILING.MATH(W8+Parameters!$K$8/2,0.001)</f>
        <v>891.48900000000003</v>
      </c>
      <c r="E1073">
        <f>_xlfn.CEILING.MATH(B103+Parameters!$K$9/2,0.001)</f>
        <v>110.687</v>
      </c>
      <c r="F1073" t="s">
        <v>73</v>
      </c>
      <c r="I1073" s="2">
        <v>931.16300000000001</v>
      </c>
      <c r="J1073" s="2">
        <v>1891.1579999999999</v>
      </c>
      <c r="K1073" s="2" t="s">
        <v>1327</v>
      </c>
      <c r="N1073" s="2">
        <f>I1073-SUM(Parameters!$K$23:$K$25)</f>
        <v>909.56299999999999</v>
      </c>
      <c r="O1073" s="2">
        <f>J1073-SUM(Parameters!$K$23:$K$25)</f>
        <v>1869.558</v>
      </c>
      <c r="P1073" s="2" t="str">
        <f t="shared" ref="P1073:P1136" si="15">K1073</f>
        <v>VDD</v>
      </c>
      <c r="U1073">
        <v>931.16300000000001</v>
      </c>
      <c r="V1073">
        <v>1891.1579999999999</v>
      </c>
      <c r="W1073" t="s">
        <v>1327</v>
      </c>
      <c r="AE1073" s="2"/>
      <c r="AF1073" s="2"/>
    </row>
    <row r="1074" spans="4:32" x14ac:dyDescent="0.25">
      <c r="D1074">
        <f>_xlfn.CEILING.MATH(X8+Parameters!$K$8/2,0.001)</f>
        <v>931.16300000000001</v>
      </c>
      <c r="E1074">
        <f>_xlfn.CEILING.MATH(B12+Parameters!$K$9/2,0.001)</f>
        <v>2214.88</v>
      </c>
      <c r="F1074" t="s">
        <v>1327</v>
      </c>
      <c r="I1074" s="2">
        <v>931.16300000000001</v>
      </c>
      <c r="J1074" s="2">
        <v>1844.912</v>
      </c>
      <c r="K1074" s="2" t="s">
        <v>72</v>
      </c>
      <c r="N1074" s="2">
        <f>I1074-SUM(Parameters!$K$23:$K$25)</f>
        <v>909.56299999999999</v>
      </c>
      <c r="O1074" s="2">
        <f>J1074-SUM(Parameters!$K$23:$K$25)</f>
        <v>1823.3120000000001</v>
      </c>
      <c r="P1074" s="2" t="str">
        <f t="shared" si="15"/>
        <v>VSS</v>
      </c>
      <c r="U1074">
        <v>931.16300000000001</v>
      </c>
      <c r="V1074">
        <v>1844.912</v>
      </c>
      <c r="W1074" t="s">
        <v>72</v>
      </c>
      <c r="AE1074" s="2"/>
      <c r="AF1074" s="2"/>
    </row>
    <row r="1075" spans="4:32" x14ac:dyDescent="0.25">
      <c r="D1075">
        <f>_xlfn.CEILING.MATH(X8+Parameters!$K$8/2,0.001)</f>
        <v>931.16300000000001</v>
      </c>
      <c r="E1075">
        <f>_xlfn.CEILING.MATH(B14+Parameters!$K$9/2,0.001)</f>
        <v>2168.634</v>
      </c>
      <c r="F1075" t="s">
        <v>1327</v>
      </c>
      <c r="I1075" s="2">
        <v>931.16300000000001</v>
      </c>
      <c r="J1075" s="2">
        <v>1798.6659999999999</v>
      </c>
      <c r="K1075" s="2" t="s">
        <v>72</v>
      </c>
      <c r="N1075" s="2">
        <f>I1075-SUM(Parameters!$K$23:$K$25)</f>
        <v>909.56299999999999</v>
      </c>
      <c r="O1075" s="2">
        <f>J1075-SUM(Parameters!$K$23:$K$25)</f>
        <v>1777.066</v>
      </c>
      <c r="P1075" s="2" t="str">
        <f t="shared" si="15"/>
        <v>VSS</v>
      </c>
      <c r="U1075">
        <v>931.16300000000001</v>
      </c>
      <c r="V1075">
        <v>1798.6659999999999</v>
      </c>
      <c r="W1075" t="s">
        <v>72</v>
      </c>
      <c r="AE1075" s="2"/>
      <c r="AF1075" s="2"/>
    </row>
    <row r="1076" spans="4:32" x14ac:dyDescent="0.25">
      <c r="D1076">
        <f>_xlfn.CEILING.MATH(X8+Parameters!$K$8/2,0.001)</f>
        <v>931.16300000000001</v>
      </c>
      <c r="E1076">
        <f>_xlfn.CEILING.MATH(B16+Parameters!$K$9/2,0.001)</f>
        <v>2122.3879999999999</v>
      </c>
      <c r="F1076" t="s">
        <v>1327</v>
      </c>
      <c r="I1076" s="2">
        <v>931.16300000000001</v>
      </c>
      <c r="J1076" s="2">
        <v>1752.42</v>
      </c>
      <c r="K1076" s="2" t="s">
        <v>72</v>
      </c>
      <c r="N1076" s="2">
        <f>I1076-SUM(Parameters!$K$23:$K$25)</f>
        <v>909.56299999999999</v>
      </c>
      <c r="O1076" s="2">
        <f>J1076-SUM(Parameters!$K$23:$K$25)</f>
        <v>1730.8200000000002</v>
      </c>
      <c r="P1076" s="2" t="str">
        <f t="shared" si="15"/>
        <v>VSS</v>
      </c>
      <c r="U1076">
        <v>931.16300000000001</v>
      </c>
      <c r="V1076">
        <v>1752.42</v>
      </c>
      <c r="W1076" t="s">
        <v>72</v>
      </c>
      <c r="AE1076" s="2"/>
      <c r="AF1076" s="2"/>
    </row>
    <row r="1077" spans="4:32" x14ac:dyDescent="0.25">
      <c r="D1077">
        <f>_xlfn.CEILING.MATH(X8+Parameters!$K$8/2,0.001)</f>
        <v>931.16300000000001</v>
      </c>
      <c r="E1077">
        <f>_xlfn.CEILING.MATH(B18+Parameters!$K$9/2,0.001)</f>
        <v>2076.1419999999998</v>
      </c>
      <c r="F1077" t="s">
        <v>1327</v>
      </c>
      <c r="I1077" s="2">
        <v>931.16300000000001</v>
      </c>
      <c r="J1077" s="2">
        <v>1706.174</v>
      </c>
      <c r="K1077" s="2" t="s">
        <v>72</v>
      </c>
      <c r="N1077" s="2">
        <f>I1077-SUM(Parameters!$K$23:$K$25)</f>
        <v>909.56299999999999</v>
      </c>
      <c r="O1077" s="2">
        <f>J1077-SUM(Parameters!$K$23:$K$25)</f>
        <v>1684.5740000000001</v>
      </c>
      <c r="P1077" s="2" t="str">
        <f t="shared" si="15"/>
        <v>VSS</v>
      </c>
      <c r="U1077">
        <v>931.16300000000001</v>
      </c>
      <c r="V1077">
        <v>1706.174</v>
      </c>
      <c r="W1077" t="s">
        <v>72</v>
      </c>
      <c r="AE1077" s="2"/>
      <c r="AF1077" s="2"/>
    </row>
    <row r="1078" spans="4:32" x14ac:dyDescent="0.25">
      <c r="D1078">
        <f>_xlfn.CEILING.MATH(X8+Parameters!$K$8/2,0.001)</f>
        <v>931.16300000000001</v>
      </c>
      <c r="E1078">
        <f>_xlfn.CEILING.MATH(B20+Parameters!$K$9/2,0.001)</f>
        <v>2029.896</v>
      </c>
      <c r="F1078" t="s">
        <v>1327</v>
      </c>
      <c r="I1078" s="2">
        <v>931.16300000000001</v>
      </c>
      <c r="J1078" s="2">
        <v>1659.9280000000001</v>
      </c>
      <c r="K1078" s="2" t="s">
        <v>72</v>
      </c>
      <c r="N1078" s="2">
        <f>I1078-SUM(Parameters!$K$23:$K$25)</f>
        <v>909.56299999999999</v>
      </c>
      <c r="O1078" s="2">
        <f>J1078-SUM(Parameters!$K$23:$K$25)</f>
        <v>1638.3280000000002</v>
      </c>
      <c r="P1078" s="2" t="str">
        <f t="shared" si="15"/>
        <v>VSS</v>
      </c>
      <c r="U1078">
        <v>931.16300000000001</v>
      </c>
      <c r="V1078">
        <v>1659.9280000000001</v>
      </c>
      <c r="W1078" t="s">
        <v>72</v>
      </c>
      <c r="AE1078" s="2"/>
      <c r="AF1078" s="2"/>
    </row>
    <row r="1079" spans="4:32" x14ac:dyDescent="0.25">
      <c r="D1079">
        <f>_xlfn.CEILING.MATH(X8+Parameters!$K$8/2,0.001)</f>
        <v>931.16300000000001</v>
      </c>
      <c r="E1079">
        <f>_xlfn.CEILING.MATH(B22+Parameters!$K$9/2,0.001)</f>
        <v>1983.65</v>
      </c>
      <c r="F1079" t="s">
        <v>72</v>
      </c>
      <c r="I1079" s="2">
        <v>931.16300000000001</v>
      </c>
      <c r="J1079" s="2">
        <v>1613.682</v>
      </c>
      <c r="K1079" s="2" t="s">
        <v>72</v>
      </c>
      <c r="N1079" s="2">
        <f>I1079-SUM(Parameters!$K$23:$K$25)</f>
        <v>909.56299999999999</v>
      </c>
      <c r="O1079" s="2">
        <f>J1079-SUM(Parameters!$K$23:$K$25)</f>
        <v>1592.0820000000001</v>
      </c>
      <c r="P1079" s="2" t="str">
        <f t="shared" si="15"/>
        <v>VSS</v>
      </c>
      <c r="U1079">
        <v>931.16300000000001</v>
      </c>
      <c r="V1079">
        <v>1613.682</v>
      </c>
      <c r="W1079" t="s">
        <v>72</v>
      </c>
      <c r="AE1079" s="2"/>
      <c r="AF1079" s="2"/>
    </row>
    <row r="1080" spans="4:32" x14ac:dyDescent="0.25">
      <c r="D1080">
        <f>_xlfn.CEILING.MATH(X8+Parameters!$K$8/2,0.001)</f>
        <v>931.16300000000001</v>
      </c>
      <c r="E1080">
        <f>_xlfn.CEILING.MATH(B24+Parameters!$K$9/2,0.001)</f>
        <v>1937.404</v>
      </c>
      <c r="F1080" t="s">
        <v>1328</v>
      </c>
      <c r="I1080" s="2">
        <v>931.16300000000001</v>
      </c>
      <c r="J1080" s="2">
        <v>1567.4359999999999</v>
      </c>
      <c r="K1080" s="2" t="s">
        <v>72</v>
      </c>
      <c r="N1080" s="2">
        <f>I1080-SUM(Parameters!$K$23:$K$25)</f>
        <v>909.56299999999999</v>
      </c>
      <c r="O1080" s="2">
        <f>J1080-SUM(Parameters!$K$23:$K$25)</f>
        <v>1545.836</v>
      </c>
      <c r="P1080" s="2" t="str">
        <f t="shared" si="15"/>
        <v>VSS</v>
      </c>
      <c r="U1080">
        <v>931.16300000000001</v>
      </c>
      <c r="V1080">
        <v>1567.4359999999999</v>
      </c>
      <c r="W1080" t="s">
        <v>72</v>
      </c>
      <c r="AE1080" s="2"/>
      <c r="AF1080" s="2"/>
    </row>
    <row r="1081" spans="4:32" x14ac:dyDescent="0.25">
      <c r="D1081">
        <f>_xlfn.CEILING.MATH(X8+Parameters!$K$8/2,0.001)</f>
        <v>931.16300000000001</v>
      </c>
      <c r="E1081">
        <f>_xlfn.CEILING.MATH(B26+Parameters!$K$9/2,0.001)</f>
        <v>1891.1580000000001</v>
      </c>
      <c r="F1081" t="s">
        <v>1327</v>
      </c>
      <c r="I1081" s="2">
        <v>931.16300000000001</v>
      </c>
      <c r="J1081" s="2">
        <v>1521.19</v>
      </c>
      <c r="K1081" s="2" t="s">
        <v>72</v>
      </c>
      <c r="N1081" s="2">
        <f>I1081-SUM(Parameters!$K$23:$K$25)</f>
        <v>909.56299999999999</v>
      </c>
      <c r="O1081" s="2">
        <f>J1081-SUM(Parameters!$K$23:$K$25)</f>
        <v>1499.5900000000001</v>
      </c>
      <c r="P1081" s="2" t="str">
        <f t="shared" si="15"/>
        <v>VSS</v>
      </c>
      <c r="U1081">
        <v>931.16300000000001</v>
      </c>
      <c r="V1081">
        <v>1521.19</v>
      </c>
      <c r="W1081" t="s">
        <v>72</v>
      </c>
      <c r="AE1081" s="2"/>
      <c r="AF1081" s="2"/>
    </row>
    <row r="1082" spans="4:32" x14ac:dyDescent="0.25">
      <c r="D1082">
        <f>_xlfn.CEILING.MATH(X8+Parameters!$K$8/2,0.001)</f>
        <v>931.16300000000001</v>
      </c>
      <c r="E1082">
        <f>_xlfn.CEILING.MATH(B28+Parameters!$K$9/2,0.001)</f>
        <v>1844.912</v>
      </c>
      <c r="F1082" t="s">
        <v>72</v>
      </c>
      <c r="I1082" s="2">
        <v>931.16300000000001</v>
      </c>
      <c r="J1082" s="2">
        <v>1474.944</v>
      </c>
      <c r="K1082" s="2" t="s">
        <v>72</v>
      </c>
      <c r="N1082" s="2">
        <f>I1082-SUM(Parameters!$K$23:$K$25)</f>
        <v>909.56299999999999</v>
      </c>
      <c r="O1082" s="2">
        <f>J1082-SUM(Parameters!$K$23:$K$25)</f>
        <v>1453.3440000000001</v>
      </c>
      <c r="P1082" s="2" t="str">
        <f t="shared" si="15"/>
        <v>VSS</v>
      </c>
      <c r="U1082">
        <v>931.16300000000001</v>
      </c>
      <c r="V1082">
        <v>1474.944</v>
      </c>
      <c r="W1082" t="s">
        <v>72</v>
      </c>
      <c r="AE1082" s="2"/>
      <c r="AF1082" s="2"/>
    </row>
    <row r="1083" spans="4:32" x14ac:dyDescent="0.25">
      <c r="D1083">
        <f>_xlfn.CEILING.MATH(X8+Parameters!$K$8/2,0.001)</f>
        <v>931.16300000000001</v>
      </c>
      <c r="E1083">
        <f>_xlfn.CEILING.MATH(B30+Parameters!$K$9/2,0.001)</f>
        <v>1798.6659999999999</v>
      </c>
      <c r="F1083" t="s">
        <v>72</v>
      </c>
      <c r="I1083" s="2">
        <v>931.16300000000001</v>
      </c>
      <c r="J1083" s="2">
        <v>1428.6980000000001</v>
      </c>
      <c r="K1083" s="2" t="s">
        <v>72</v>
      </c>
      <c r="N1083" s="2">
        <f>I1083-SUM(Parameters!$K$23:$K$25)</f>
        <v>909.56299999999999</v>
      </c>
      <c r="O1083" s="2">
        <f>J1083-SUM(Parameters!$K$23:$K$25)</f>
        <v>1407.0980000000002</v>
      </c>
      <c r="P1083" s="2" t="str">
        <f t="shared" si="15"/>
        <v>VSS</v>
      </c>
      <c r="U1083">
        <v>931.16300000000001</v>
      </c>
      <c r="V1083">
        <v>1428.6980000000001</v>
      </c>
      <c r="W1083" t="s">
        <v>72</v>
      </c>
      <c r="AE1083" s="2"/>
      <c r="AF1083" s="2"/>
    </row>
    <row r="1084" spans="4:32" x14ac:dyDescent="0.25">
      <c r="D1084">
        <f>_xlfn.CEILING.MATH(X8+Parameters!$K$8/2,0.001)</f>
        <v>931.16300000000001</v>
      </c>
      <c r="E1084">
        <f>_xlfn.CEILING.MATH(B32+Parameters!$K$9/2,0.001)</f>
        <v>1752.42</v>
      </c>
      <c r="F1084" t="s">
        <v>72</v>
      </c>
      <c r="I1084" s="2">
        <v>931.16300000000001</v>
      </c>
      <c r="J1084" s="2">
        <v>1382.452</v>
      </c>
      <c r="K1084" s="2" t="s">
        <v>72</v>
      </c>
      <c r="N1084" s="2">
        <f>I1084-SUM(Parameters!$K$23:$K$25)</f>
        <v>909.56299999999999</v>
      </c>
      <c r="O1084" s="2">
        <f>J1084-SUM(Parameters!$K$23:$K$25)</f>
        <v>1360.8520000000001</v>
      </c>
      <c r="P1084" s="2" t="str">
        <f t="shared" si="15"/>
        <v>VSS</v>
      </c>
      <c r="U1084">
        <v>931.16300000000001</v>
      </c>
      <c r="V1084">
        <v>1382.452</v>
      </c>
      <c r="W1084" t="s">
        <v>72</v>
      </c>
      <c r="AE1084" s="2"/>
      <c r="AF1084" s="2"/>
    </row>
    <row r="1085" spans="4:32" x14ac:dyDescent="0.25">
      <c r="D1085">
        <f>_xlfn.CEILING.MATH(X8+Parameters!$K$8/2,0.001)</f>
        <v>931.16300000000001</v>
      </c>
      <c r="E1085">
        <f>_xlfn.CEILING.MATH(B34+Parameters!$K$9/2,0.001)</f>
        <v>1706.174</v>
      </c>
      <c r="F1085" t="s">
        <v>72</v>
      </c>
      <c r="I1085" s="2">
        <v>931.16300000000001</v>
      </c>
      <c r="J1085" s="2">
        <v>1336.2059999999999</v>
      </c>
      <c r="K1085" s="2" t="s">
        <v>72</v>
      </c>
      <c r="N1085" s="2">
        <f>I1085-SUM(Parameters!$K$23:$K$25)</f>
        <v>909.56299999999999</v>
      </c>
      <c r="O1085" s="2">
        <f>J1085-SUM(Parameters!$K$23:$K$25)</f>
        <v>1314.606</v>
      </c>
      <c r="P1085" s="2" t="str">
        <f t="shared" si="15"/>
        <v>VSS</v>
      </c>
      <c r="U1085">
        <v>931.16300000000001</v>
      </c>
      <c r="V1085">
        <v>1336.2059999999999</v>
      </c>
      <c r="W1085" t="s">
        <v>72</v>
      </c>
      <c r="AE1085" s="2"/>
      <c r="AF1085" s="2"/>
    </row>
    <row r="1086" spans="4:32" x14ac:dyDescent="0.25">
      <c r="D1086">
        <f>_xlfn.CEILING.MATH(X8+Parameters!$K$8/2,0.001)</f>
        <v>931.16300000000001</v>
      </c>
      <c r="E1086">
        <f>_xlfn.CEILING.MATH(B36+Parameters!$K$9/2,0.001)</f>
        <v>1659.9280000000001</v>
      </c>
      <c r="F1086" t="s">
        <v>72</v>
      </c>
      <c r="I1086" s="2">
        <v>931.16300000000001</v>
      </c>
      <c r="J1086" s="2">
        <v>1289.96</v>
      </c>
      <c r="K1086" s="2" t="s">
        <v>72</v>
      </c>
      <c r="N1086" s="2">
        <f>I1086-SUM(Parameters!$K$23:$K$25)</f>
        <v>909.56299999999999</v>
      </c>
      <c r="O1086" s="2">
        <f>J1086-SUM(Parameters!$K$23:$K$25)</f>
        <v>1268.3600000000001</v>
      </c>
      <c r="P1086" s="2" t="str">
        <f t="shared" si="15"/>
        <v>VSS</v>
      </c>
      <c r="U1086">
        <v>931.16300000000001</v>
      </c>
      <c r="V1086">
        <v>1289.96</v>
      </c>
      <c r="W1086" t="s">
        <v>72</v>
      </c>
      <c r="AE1086" s="2"/>
      <c r="AF1086" s="2"/>
    </row>
    <row r="1087" spans="4:32" x14ac:dyDescent="0.25">
      <c r="D1087">
        <f>_xlfn.CEILING.MATH(X8+Parameters!$K$8/2,0.001)</f>
        <v>931.16300000000001</v>
      </c>
      <c r="E1087">
        <f>_xlfn.CEILING.MATH(B38+Parameters!$K$9/2,0.001)</f>
        <v>1613.682</v>
      </c>
      <c r="F1087" t="s">
        <v>72</v>
      </c>
      <c r="I1087" s="2">
        <v>931.16300000000001</v>
      </c>
      <c r="J1087" s="2">
        <v>1243.7139999999999</v>
      </c>
      <c r="K1087" s="2" t="s">
        <v>72</v>
      </c>
      <c r="N1087" s="2">
        <f>I1087-SUM(Parameters!$K$23:$K$25)</f>
        <v>909.56299999999999</v>
      </c>
      <c r="O1087" s="2">
        <f>J1087-SUM(Parameters!$K$23:$K$25)</f>
        <v>1222.114</v>
      </c>
      <c r="P1087" s="2" t="str">
        <f t="shared" si="15"/>
        <v>VSS</v>
      </c>
      <c r="U1087">
        <v>931.16300000000001</v>
      </c>
      <c r="V1087">
        <v>1243.7139999999999</v>
      </c>
      <c r="W1087" t="s">
        <v>72</v>
      </c>
      <c r="AE1087" s="2"/>
      <c r="AF1087" s="2"/>
    </row>
    <row r="1088" spans="4:32" x14ac:dyDescent="0.25">
      <c r="D1088">
        <f>_xlfn.CEILING.MATH(X8+Parameters!$K$8/2,0.001)</f>
        <v>931.16300000000001</v>
      </c>
      <c r="E1088">
        <f>_xlfn.CEILING.MATH(B40+Parameters!$K$9/2,0.001)</f>
        <v>1567.4359999999999</v>
      </c>
      <c r="F1088" t="s">
        <v>72</v>
      </c>
      <c r="I1088" s="2">
        <v>931.16300000000001</v>
      </c>
      <c r="J1088" s="2">
        <v>1197.4680000000001</v>
      </c>
      <c r="K1088" s="2" t="s">
        <v>72</v>
      </c>
      <c r="N1088" s="2">
        <f>I1088-SUM(Parameters!$K$23:$K$25)</f>
        <v>909.56299999999999</v>
      </c>
      <c r="O1088" s="2">
        <f>J1088-SUM(Parameters!$K$23:$K$25)</f>
        <v>1175.8680000000002</v>
      </c>
      <c r="P1088" s="2" t="str">
        <f t="shared" si="15"/>
        <v>VSS</v>
      </c>
      <c r="U1088">
        <v>931.16300000000001</v>
      </c>
      <c r="V1088">
        <v>1197.4680000000001</v>
      </c>
      <c r="W1088" t="s">
        <v>72</v>
      </c>
      <c r="AE1088" s="2"/>
      <c r="AF1088" s="2"/>
    </row>
    <row r="1089" spans="4:32" x14ac:dyDescent="0.25">
      <c r="D1089">
        <f>_xlfn.CEILING.MATH(X8+Parameters!$K$8/2,0.001)</f>
        <v>931.16300000000001</v>
      </c>
      <c r="E1089">
        <f>_xlfn.CEILING.MATH(B42+Parameters!$K$9/2,0.001)</f>
        <v>1521.19</v>
      </c>
      <c r="F1089" t="s">
        <v>72</v>
      </c>
      <c r="I1089" s="2">
        <v>931.16300000000001</v>
      </c>
      <c r="J1089" s="2">
        <v>1151.222</v>
      </c>
      <c r="K1089" s="2" t="s">
        <v>72</v>
      </c>
      <c r="N1089" s="2">
        <f>I1089-SUM(Parameters!$K$23:$K$25)</f>
        <v>909.56299999999999</v>
      </c>
      <c r="O1089" s="2">
        <f>J1089-SUM(Parameters!$K$23:$K$25)</f>
        <v>1129.6220000000001</v>
      </c>
      <c r="P1089" s="2" t="str">
        <f t="shared" si="15"/>
        <v>VSS</v>
      </c>
      <c r="U1089">
        <v>931.16300000000001</v>
      </c>
      <c r="V1089">
        <v>1151.222</v>
      </c>
      <c r="W1089" t="s">
        <v>72</v>
      </c>
      <c r="AE1089" s="2"/>
      <c r="AF1089" s="2"/>
    </row>
    <row r="1090" spans="4:32" x14ac:dyDescent="0.25">
      <c r="D1090">
        <f>_xlfn.CEILING.MATH(X8+Parameters!$K$8/2,0.001)</f>
        <v>931.16300000000001</v>
      </c>
      <c r="E1090">
        <f>_xlfn.CEILING.MATH(B44+Parameters!$K$9/2,0.001)</f>
        <v>1474.944</v>
      </c>
      <c r="F1090" t="s">
        <v>72</v>
      </c>
      <c r="I1090" s="2">
        <v>931.16300000000001</v>
      </c>
      <c r="J1090" s="2">
        <v>1104.9760000000001</v>
      </c>
      <c r="K1090" s="2" t="s">
        <v>73</v>
      </c>
      <c r="N1090" s="2">
        <f>I1090-SUM(Parameters!$K$23:$K$25)</f>
        <v>909.56299999999999</v>
      </c>
      <c r="O1090" s="2">
        <f>J1090-SUM(Parameters!$K$23:$K$25)</f>
        <v>1083.3760000000002</v>
      </c>
      <c r="P1090" s="2" t="str">
        <f t="shared" si="15"/>
        <v>VCCIO</v>
      </c>
      <c r="U1090">
        <v>931.16300000000001</v>
      </c>
      <c r="V1090">
        <v>1104.9760000000001</v>
      </c>
      <c r="W1090" t="s">
        <v>73</v>
      </c>
      <c r="AE1090" s="2"/>
      <c r="AF1090" s="2"/>
    </row>
    <row r="1091" spans="4:32" x14ac:dyDescent="0.25">
      <c r="D1091">
        <f>_xlfn.CEILING.MATH(X8+Parameters!$K$8/2,0.001)</f>
        <v>931.16300000000001</v>
      </c>
      <c r="E1091">
        <f>_xlfn.CEILING.MATH(B46+Parameters!$K$9/2,0.001)</f>
        <v>1428.6980000000001</v>
      </c>
      <c r="F1091" t="s">
        <v>72</v>
      </c>
      <c r="I1091" s="2">
        <v>931.16300000000001</v>
      </c>
      <c r="J1091" s="2">
        <v>1058.73</v>
      </c>
      <c r="K1091" s="2" t="s">
        <v>73</v>
      </c>
      <c r="N1091" s="2">
        <f>I1091-SUM(Parameters!$K$23:$K$25)</f>
        <v>909.56299999999999</v>
      </c>
      <c r="O1091" s="2">
        <f>J1091-SUM(Parameters!$K$23:$K$25)</f>
        <v>1037.1300000000001</v>
      </c>
      <c r="P1091" s="2" t="str">
        <f t="shared" si="15"/>
        <v>VCCIO</v>
      </c>
      <c r="U1091">
        <v>931.16300000000001</v>
      </c>
      <c r="V1091">
        <v>1058.73</v>
      </c>
      <c r="W1091" t="s">
        <v>73</v>
      </c>
      <c r="AE1091" s="2"/>
      <c r="AF1091" s="2"/>
    </row>
    <row r="1092" spans="4:32" x14ac:dyDescent="0.25">
      <c r="D1092">
        <f>_xlfn.CEILING.MATH(X8+Parameters!$K$8/2,0.001)</f>
        <v>931.16300000000001</v>
      </c>
      <c r="E1092">
        <f>_xlfn.CEILING.MATH(B48+Parameters!$K$9/2,0.001)</f>
        <v>1382.452</v>
      </c>
      <c r="F1092" t="s">
        <v>72</v>
      </c>
      <c r="I1092" s="2">
        <v>931.16300000000001</v>
      </c>
      <c r="J1092" s="2">
        <v>1012.484</v>
      </c>
      <c r="K1092" s="2" t="s">
        <v>112</v>
      </c>
      <c r="N1092" s="2">
        <f>I1092-SUM(Parameters!$K$23:$K$25)</f>
        <v>909.56299999999999</v>
      </c>
      <c r="O1092" s="2">
        <f>J1092-SUM(Parameters!$K$23:$K$25)</f>
        <v>990.88400000000001</v>
      </c>
      <c r="P1092" s="2" t="str">
        <f t="shared" si="15"/>
        <v>BP_TXCKSB[6]</v>
      </c>
      <c r="U1092">
        <v>931.16300000000001</v>
      </c>
      <c r="V1092">
        <v>1012.484</v>
      </c>
      <c r="W1092" t="s">
        <v>112</v>
      </c>
      <c r="AE1092" s="2"/>
      <c r="AF1092" s="2"/>
    </row>
    <row r="1093" spans="4:32" x14ac:dyDescent="0.25">
      <c r="D1093">
        <f>_xlfn.CEILING.MATH(X8+Parameters!$K$8/2,0.001)</f>
        <v>931.16300000000001</v>
      </c>
      <c r="E1093">
        <f>_xlfn.CEILING.MATH(B50+Parameters!$K$9/2,0.001)</f>
        <v>1336.2060000000001</v>
      </c>
      <c r="F1093" t="s">
        <v>72</v>
      </c>
      <c r="I1093" s="2">
        <v>931.16300000000001</v>
      </c>
      <c r="J1093" s="2">
        <v>966.23800000000006</v>
      </c>
      <c r="K1093" s="2" t="s">
        <v>186</v>
      </c>
      <c r="N1093" s="2">
        <f>I1093-SUM(Parameters!$K$23:$K$25)</f>
        <v>909.56299999999999</v>
      </c>
      <c r="O1093" s="2">
        <f>J1093-SUM(Parameters!$K$23:$K$25)</f>
        <v>944.63800000000003</v>
      </c>
      <c r="P1093" s="2" t="str">
        <f t="shared" si="15"/>
        <v>BP_RXDATA[412]</v>
      </c>
      <c r="U1093">
        <v>931.16300000000001</v>
      </c>
      <c r="V1093">
        <v>966.23800000000006</v>
      </c>
      <c r="W1093" t="s">
        <v>186</v>
      </c>
      <c r="AE1093" s="2"/>
      <c r="AF1093" s="2"/>
    </row>
    <row r="1094" spans="4:32" x14ac:dyDescent="0.25">
      <c r="D1094">
        <f>_xlfn.CEILING.MATH(X8+Parameters!$K$8/2,0.001)</f>
        <v>931.16300000000001</v>
      </c>
      <c r="E1094">
        <f>_xlfn.CEILING.MATH(B52+Parameters!$K$9/2,0.001)</f>
        <v>1289.96</v>
      </c>
      <c r="F1094" t="s">
        <v>72</v>
      </c>
      <c r="I1094" s="2">
        <v>931.16300000000001</v>
      </c>
      <c r="J1094" s="2">
        <v>919.99199999999996</v>
      </c>
      <c r="K1094" s="2" t="s">
        <v>73</v>
      </c>
      <c r="N1094" s="2">
        <f>I1094-SUM(Parameters!$K$23:$K$25)</f>
        <v>909.56299999999999</v>
      </c>
      <c r="O1094" s="2">
        <f>J1094-SUM(Parameters!$K$23:$K$25)</f>
        <v>898.39199999999994</v>
      </c>
      <c r="P1094" s="2" t="str">
        <f t="shared" si="15"/>
        <v>VCCIO</v>
      </c>
      <c r="U1094">
        <v>931.16300000000001</v>
      </c>
      <c r="V1094">
        <v>919.99200000000008</v>
      </c>
      <c r="W1094" t="s">
        <v>73</v>
      </c>
      <c r="AE1094" s="2"/>
      <c r="AF1094" s="2"/>
    </row>
    <row r="1095" spans="4:32" x14ac:dyDescent="0.25">
      <c r="D1095">
        <f>_xlfn.CEILING.MATH(X8+Parameters!$K$8/2,0.001)</f>
        <v>931.16300000000001</v>
      </c>
      <c r="E1095">
        <f>_xlfn.CEILING.MATH(B54+Parameters!$K$9/2,0.001)</f>
        <v>1243.7139999999999</v>
      </c>
      <c r="F1095" t="s">
        <v>72</v>
      </c>
      <c r="I1095" s="2">
        <v>931.16300000000001</v>
      </c>
      <c r="J1095" s="2">
        <v>873.74599999999998</v>
      </c>
      <c r="K1095" s="2" t="s">
        <v>304</v>
      </c>
      <c r="N1095" s="2">
        <f>I1095-SUM(Parameters!$K$23:$K$25)</f>
        <v>909.56299999999999</v>
      </c>
      <c r="O1095" s="2">
        <f>J1095-SUM(Parameters!$K$23:$K$25)</f>
        <v>852.14599999999996</v>
      </c>
      <c r="P1095" s="2" t="str">
        <f t="shared" si="15"/>
        <v>BP_RXDATA[411]</v>
      </c>
      <c r="U1095">
        <v>931.16300000000001</v>
      </c>
      <c r="V1095">
        <v>873.74599999999998</v>
      </c>
      <c r="W1095" t="s">
        <v>304</v>
      </c>
      <c r="AE1095" s="2"/>
      <c r="AF1095" s="2"/>
    </row>
    <row r="1096" spans="4:32" x14ac:dyDescent="0.25">
      <c r="D1096">
        <f>_xlfn.CEILING.MATH(X8+Parameters!$K$8/2,0.001)</f>
        <v>931.16300000000001</v>
      </c>
      <c r="E1096">
        <f>_xlfn.CEILING.MATH(B56+Parameters!$K$9/2,0.001)</f>
        <v>1197.4680000000001</v>
      </c>
      <c r="F1096" t="s">
        <v>72</v>
      </c>
      <c r="I1096" s="2">
        <v>931.16300000000001</v>
      </c>
      <c r="J1096" s="2">
        <v>827.5</v>
      </c>
      <c r="K1096" s="2" t="s">
        <v>378</v>
      </c>
      <c r="N1096" s="2">
        <f>I1096-SUM(Parameters!$K$23:$K$25)</f>
        <v>909.56299999999999</v>
      </c>
      <c r="O1096" s="2">
        <f>J1096-SUM(Parameters!$K$23:$K$25)</f>
        <v>805.9</v>
      </c>
      <c r="P1096" s="2" t="str">
        <f t="shared" si="15"/>
        <v>BP_RXDATA[410]</v>
      </c>
      <c r="U1096">
        <v>931.16300000000001</v>
      </c>
      <c r="V1096">
        <v>827.5</v>
      </c>
      <c r="W1096" t="s">
        <v>378</v>
      </c>
      <c r="AE1096" s="2"/>
      <c r="AF1096" s="2"/>
    </row>
    <row r="1097" spans="4:32" x14ac:dyDescent="0.25">
      <c r="D1097">
        <f>_xlfn.CEILING.MATH(X8+Parameters!$K$8/2,0.001)</f>
        <v>931.16300000000001</v>
      </c>
      <c r="E1097">
        <f>_xlfn.CEILING.MATH(B58+Parameters!$K$9/2,0.001)</f>
        <v>1151.222</v>
      </c>
      <c r="F1097" t="s">
        <v>72</v>
      </c>
      <c r="I1097" s="2">
        <v>931.16300000000001</v>
      </c>
      <c r="J1097" s="2">
        <v>781.25400000000002</v>
      </c>
      <c r="K1097" s="2" t="s">
        <v>440</v>
      </c>
      <c r="N1097" s="2">
        <f>I1097-SUM(Parameters!$K$23:$K$25)</f>
        <v>909.56299999999999</v>
      </c>
      <c r="O1097" s="2">
        <f>J1097-SUM(Parameters!$K$23:$K$25)</f>
        <v>759.654</v>
      </c>
      <c r="P1097" s="2" t="str">
        <f t="shared" si="15"/>
        <v>BP_RXDATA[409]</v>
      </c>
      <c r="U1097">
        <v>931.16300000000001</v>
      </c>
      <c r="V1097">
        <v>781.25400000000002</v>
      </c>
      <c r="W1097" t="s">
        <v>440</v>
      </c>
      <c r="AE1097" s="2"/>
      <c r="AF1097" s="2"/>
    </row>
    <row r="1098" spans="4:32" x14ac:dyDescent="0.25">
      <c r="D1098">
        <f>_xlfn.CEILING.MATH(X8+Parameters!$K$8/2,0.001)</f>
        <v>931.16300000000001</v>
      </c>
      <c r="E1098">
        <f>_xlfn.CEILING.MATH(B60+Parameters!$K$9/2,0.001)</f>
        <v>1104.9760000000001</v>
      </c>
      <c r="F1098" t="s">
        <v>73</v>
      </c>
      <c r="I1098" s="2">
        <v>931.16300000000001</v>
      </c>
      <c r="J1098" s="2">
        <v>735.00800000000004</v>
      </c>
      <c r="K1098" s="2" t="s">
        <v>512</v>
      </c>
      <c r="N1098" s="2">
        <f>I1098-SUM(Parameters!$K$23:$K$25)</f>
        <v>909.56299999999999</v>
      </c>
      <c r="O1098" s="2">
        <f>J1098-SUM(Parameters!$K$23:$K$25)</f>
        <v>713.40800000000002</v>
      </c>
      <c r="P1098" s="2" t="str">
        <f t="shared" si="15"/>
        <v>BP_RXDATA[408]</v>
      </c>
      <c r="U1098">
        <v>931.16300000000001</v>
      </c>
      <c r="V1098">
        <v>735.00800000000004</v>
      </c>
      <c r="W1098" t="s">
        <v>512</v>
      </c>
      <c r="AE1098" s="2"/>
      <c r="AF1098" s="2"/>
    </row>
    <row r="1099" spans="4:32" x14ac:dyDescent="0.25">
      <c r="D1099">
        <f>_xlfn.CEILING.MATH(X8+Parameters!$K$8/2,0.001)</f>
        <v>931.16300000000001</v>
      </c>
      <c r="E1099">
        <f>_xlfn.CEILING.MATH(B62+Parameters!$K$9/2,0.001)</f>
        <v>1058.73</v>
      </c>
      <c r="F1099" t="s">
        <v>73</v>
      </c>
      <c r="I1099" s="2">
        <v>931.16300000000001</v>
      </c>
      <c r="J1099" s="2">
        <v>688.76199999999994</v>
      </c>
      <c r="K1099" s="2" t="s">
        <v>72</v>
      </c>
      <c r="N1099" s="2">
        <f>I1099-SUM(Parameters!$K$23:$K$25)</f>
        <v>909.56299999999999</v>
      </c>
      <c r="O1099" s="2">
        <f>J1099-SUM(Parameters!$K$23:$K$25)</f>
        <v>667.16199999999992</v>
      </c>
      <c r="P1099" s="2" t="str">
        <f t="shared" si="15"/>
        <v>VSS</v>
      </c>
      <c r="U1099">
        <v>931.16300000000001</v>
      </c>
      <c r="V1099">
        <v>688.76200000000006</v>
      </c>
      <c r="W1099" t="s">
        <v>72</v>
      </c>
      <c r="AE1099" s="2"/>
      <c r="AF1099" s="2"/>
    </row>
    <row r="1100" spans="4:32" x14ac:dyDescent="0.25">
      <c r="D1100">
        <f>_xlfn.CEILING.MATH(X8+Parameters!$K$8/2,0.001)</f>
        <v>931.16300000000001</v>
      </c>
      <c r="E1100">
        <f>_xlfn.CEILING.MATH(B64+Parameters!$K$9/2,0.001)</f>
        <v>1012.484</v>
      </c>
      <c r="F1100" t="s">
        <v>112</v>
      </c>
      <c r="I1100" s="2">
        <v>931.16300000000001</v>
      </c>
      <c r="J1100" s="2">
        <v>642.51599999999996</v>
      </c>
      <c r="K1100" s="2" t="s">
        <v>642</v>
      </c>
      <c r="N1100" s="2">
        <f>I1100-SUM(Parameters!$K$23:$K$25)</f>
        <v>909.56299999999999</v>
      </c>
      <c r="O1100" s="2">
        <f>J1100-SUM(Parameters!$K$23:$K$25)</f>
        <v>620.91599999999994</v>
      </c>
      <c r="P1100" s="2" t="str">
        <f t="shared" si="15"/>
        <v>BP_RXDATA[407]</v>
      </c>
      <c r="U1100">
        <v>931.16300000000001</v>
      </c>
      <c r="V1100">
        <v>642.51599999999996</v>
      </c>
      <c r="W1100" t="s">
        <v>642</v>
      </c>
      <c r="AE1100" s="2"/>
      <c r="AF1100" s="2"/>
    </row>
    <row r="1101" spans="4:32" x14ac:dyDescent="0.25">
      <c r="D1101">
        <f>_xlfn.CEILING.MATH(X8+Parameters!$K$8/2,0.001)</f>
        <v>931.16300000000001</v>
      </c>
      <c r="E1101">
        <f>_xlfn.CEILING.MATH(B66+Parameters!$K$9/2,0.001)</f>
        <v>966.23800000000006</v>
      </c>
      <c r="F1101" t="s">
        <v>186</v>
      </c>
      <c r="I1101" s="2">
        <v>931.16300000000001</v>
      </c>
      <c r="J1101" s="2">
        <v>596.27</v>
      </c>
      <c r="K1101" s="2" t="s">
        <v>710</v>
      </c>
      <c r="N1101" s="2">
        <f>I1101-SUM(Parameters!$K$23:$K$25)</f>
        <v>909.56299999999999</v>
      </c>
      <c r="O1101" s="2">
        <f>J1101-SUM(Parameters!$K$23:$K$25)</f>
        <v>574.66999999999996</v>
      </c>
      <c r="P1101" s="2" t="str">
        <f t="shared" si="15"/>
        <v>BP_RXDATA[406]</v>
      </c>
      <c r="U1101">
        <v>931.16300000000001</v>
      </c>
      <c r="V1101">
        <v>596.27</v>
      </c>
      <c r="W1101" t="s">
        <v>710</v>
      </c>
      <c r="AE1101" s="2"/>
      <c r="AF1101" s="2"/>
    </row>
    <row r="1102" spans="4:32" x14ac:dyDescent="0.25">
      <c r="D1102">
        <f>_xlfn.CEILING.MATH(X8+Parameters!$K$8/2,0.001)</f>
        <v>931.16300000000001</v>
      </c>
      <c r="E1102">
        <f>_xlfn.CEILING.MATH(B68+Parameters!$K$9/2,0.001)</f>
        <v>919.99200000000008</v>
      </c>
      <c r="F1102" t="s">
        <v>73</v>
      </c>
      <c r="I1102" s="2">
        <v>931.16300000000001</v>
      </c>
      <c r="J1102" s="2">
        <v>550.024</v>
      </c>
      <c r="K1102" s="2" t="s">
        <v>734</v>
      </c>
      <c r="N1102" s="2">
        <f>I1102-SUM(Parameters!$K$23:$K$25)</f>
        <v>909.56299999999999</v>
      </c>
      <c r="O1102" s="2">
        <f>J1102-SUM(Parameters!$K$23:$K$25)</f>
        <v>528.42399999999998</v>
      </c>
      <c r="P1102" s="2" t="str">
        <f t="shared" si="15"/>
        <v>BP_TXDATA[425]</v>
      </c>
      <c r="U1102">
        <v>931.16300000000001</v>
      </c>
      <c r="V1102">
        <v>550.024</v>
      </c>
      <c r="W1102" t="s">
        <v>734</v>
      </c>
      <c r="AE1102" s="2"/>
      <c r="AF1102" s="2"/>
    </row>
    <row r="1103" spans="4:32" x14ac:dyDescent="0.25">
      <c r="D1103">
        <f>_xlfn.CEILING.MATH(X8+Parameters!$K$8/2,0.001)</f>
        <v>931.16300000000001</v>
      </c>
      <c r="E1103">
        <f>_xlfn.CEILING.MATH(B70+Parameters!$K$9/2,0.001)</f>
        <v>873.74599999999998</v>
      </c>
      <c r="F1103" t="s">
        <v>304</v>
      </c>
      <c r="I1103" s="2">
        <v>931.16300000000001</v>
      </c>
      <c r="J1103" s="2">
        <v>503.77800000000002</v>
      </c>
      <c r="K1103" s="2" t="s">
        <v>786</v>
      </c>
      <c r="N1103" s="2">
        <f>I1103-SUM(Parameters!$K$23:$K$25)</f>
        <v>909.56299999999999</v>
      </c>
      <c r="O1103" s="2">
        <f>J1103-SUM(Parameters!$K$23:$K$25)</f>
        <v>482.178</v>
      </c>
      <c r="P1103" s="2" t="str">
        <f t="shared" si="15"/>
        <v>BP_TXDATA[424]</v>
      </c>
      <c r="U1103">
        <v>931.16300000000001</v>
      </c>
      <c r="V1103">
        <v>503.77800000000002</v>
      </c>
      <c r="W1103" t="s">
        <v>786</v>
      </c>
      <c r="AE1103" s="2"/>
      <c r="AF1103" s="2"/>
    </row>
    <row r="1104" spans="4:32" x14ac:dyDescent="0.25">
      <c r="D1104">
        <f>_xlfn.CEILING.MATH(X8+Parameters!$K$8/2,0.001)</f>
        <v>931.16300000000001</v>
      </c>
      <c r="E1104">
        <f>_xlfn.CEILING.MATH(B72+Parameters!$K$9/2,0.001)</f>
        <v>827.5</v>
      </c>
      <c r="F1104" t="s">
        <v>378</v>
      </c>
      <c r="I1104" s="2">
        <v>931.16300000000001</v>
      </c>
      <c r="J1104" s="2">
        <v>457.53199999999998</v>
      </c>
      <c r="K1104" s="2" t="s">
        <v>72</v>
      </c>
      <c r="N1104" s="2">
        <f>I1104-SUM(Parameters!$K$23:$K$25)</f>
        <v>909.56299999999999</v>
      </c>
      <c r="O1104" s="2">
        <f>J1104-SUM(Parameters!$K$23:$K$25)</f>
        <v>435.93199999999996</v>
      </c>
      <c r="P1104" s="2" t="str">
        <f t="shared" si="15"/>
        <v>VSS</v>
      </c>
      <c r="U1104">
        <v>931.16300000000001</v>
      </c>
      <c r="V1104">
        <v>457.53199999999998</v>
      </c>
      <c r="W1104" t="s">
        <v>72</v>
      </c>
      <c r="AE1104" s="2"/>
      <c r="AF1104" s="2"/>
    </row>
    <row r="1105" spans="4:32" x14ac:dyDescent="0.25">
      <c r="D1105">
        <f>_xlfn.CEILING.MATH(X8+Parameters!$K$8/2,0.001)</f>
        <v>931.16300000000001</v>
      </c>
      <c r="E1105">
        <f>_xlfn.CEILING.MATH(B74+Parameters!$K$9/2,0.001)</f>
        <v>781.25400000000002</v>
      </c>
      <c r="F1105" t="s">
        <v>440</v>
      </c>
      <c r="I1105" s="2">
        <v>931.16300000000001</v>
      </c>
      <c r="J1105" s="2">
        <v>411.286</v>
      </c>
      <c r="K1105" s="2" t="s">
        <v>922</v>
      </c>
      <c r="N1105" s="2">
        <f>I1105-SUM(Parameters!$K$23:$K$25)</f>
        <v>909.56299999999999</v>
      </c>
      <c r="O1105" s="2">
        <f>J1105-SUM(Parameters!$K$23:$K$25)</f>
        <v>389.68599999999998</v>
      </c>
      <c r="P1105" s="2" t="str">
        <f t="shared" si="15"/>
        <v>BP_TXDATA[423]</v>
      </c>
      <c r="U1105">
        <v>931.16300000000001</v>
      </c>
      <c r="V1105">
        <v>411.286</v>
      </c>
      <c r="W1105" t="s">
        <v>922</v>
      </c>
      <c r="AE1105" s="2"/>
      <c r="AF1105" s="2"/>
    </row>
    <row r="1106" spans="4:32" x14ac:dyDescent="0.25">
      <c r="D1106">
        <f>_xlfn.CEILING.MATH(X8+Parameters!$K$8/2,0.001)</f>
        <v>931.16300000000001</v>
      </c>
      <c r="E1106">
        <f>_xlfn.CEILING.MATH(B76+Parameters!$K$9/2,0.001)</f>
        <v>735.00800000000004</v>
      </c>
      <c r="F1106" t="s">
        <v>512</v>
      </c>
      <c r="I1106" s="2">
        <v>931.16300000000001</v>
      </c>
      <c r="J1106" s="2">
        <v>365.04</v>
      </c>
      <c r="K1106" s="2" t="s">
        <v>992</v>
      </c>
      <c r="N1106" s="2">
        <f>I1106-SUM(Parameters!$K$23:$K$25)</f>
        <v>909.56299999999999</v>
      </c>
      <c r="O1106" s="2">
        <f>J1106-SUM(Parameters!$K$23:$K$25)</f>
        <v>343.44</v>
      </c>
      <c r="P1106" s="2" t="str">
        <f t="shared" si="15"/>
        <v>BP_TXDATA[422]</v>
      </c>
      <c r="U1106">
        <v>931.16300000000001</v>
      </c>
      <c r="V1106">
        <v>365.04</v>
      </c>
      <c r="W1106" t="s">
        <v>992</v>
      </c>
      <c r="AE1106" s="2"/>
      <c r="AF1106" s="2"/>
    </row>
    <row r="1107" spans="4:32" x14ac:dyDescent="0.25">
      <c r="D1107">
        <f>_xlfn.CEILING.MATH(X8+Parameters!$K$8/2,0.001)</f>
        <v>931.16300000000001</v>
      </c>
      <c r="E1107">
        <f>_xlfn.CEILING.MATH(B78+Parameters!$K$9/2,0.001)</f>
        <v>688.76200000000006</v>
      </c>
      <c r="F1107" t="s">
        <v>72</v>
      </c>
      <c r="I1107" s="2">
        <v>931.16300000000001</v>
      </c>
      <c r="J1107" s="2">
        <v>318.79399999999998</v>
      </c>
      <c r="K1107" s="2" t="s">
        <v>73</v>
      </c>
      <c r="N1107" s="2">
        <f>I1107-SUM(Parameters!$K$23:$K$25)</f>
        <v>909.56299999999999</v>
      </c>
      <c r="O1107" s="2">
        <f>J1107-SUM(Parameters!$K$23:$K$25)</f>
        <v>297.19399999999996</v>
      </c>
      <c r="P1107" s="2" t="str">
        <f t="shared" si="15"/>
        <v>VCCIO</v>
      </c>
      <c r="U1107">
        <v>931.16300000000001</v>
      </c>
      <c r="V1107">
        <v>318.79399999999998</v>
      </c>
      <c r="W1107" t="s">
        <v>73</v>
      </c>
      <c r="AE1107" s="2"/>
      <c r="AF1107" s="2"/>
    </row>
    <row r="1108" spans="4:32" x14ac:dyDescent="0.25">
      <c r="D1108">
        <f>_xlfn.CEILING.MATH(X8+Parameters!$K$8/2,0.001)</f>
        <v>931.16300000000001</v>
      </c>
      <c r="E1108">
        <f>_xlfn.CEILING.MATH(B80+Parameters!$K$9/2,0.001)</f>
        <v>642.51599999999996</v>
      </c>
      <c r="F1108" t="s">
        <v>642</v>
      </c>
      <c r="I1108" s="2">
        <v>931.16300000000001</v>
      </c>
      <c r="J1108" s="2">
        <v>272.548</v>
      </c>
      <c r="K1108" s="2" t="s">
        <v>1098</v>
      </c>
      <c r="N1108" s="2">
        <f>I1108-SUM(Parameters!$K$23:$K$25)</f>
        <v>909.56299999999999</v>
      </c>
      <c r="O1108" s="2">
        <f>J1108-SUM(Parameters!$K$23:$K$25)</f>
        <v>250.94800000000001</v>
      </c>
      <c r="P1108" s="2" t="str">
        <f t="shared" si="15"/>
        <v>BP_TXDATA[421]</v>
      </c>
      <c r="U1108">
        <v>931.16300000000001</v>
      </c>
      <c r="V1108">
        <v>272.548</v>
      </c>
      <c r="W1108" t="s">
        <v>1098</v>
      </c>
      <c r="AE1108" s="2"/>
      <c r="AF1108" s="2"/>
    </row>
    <row r="1109" spans="4:32" x14ac:dyDescent="0.25">
      <c r="D1109">
        <f>_xlfn.CEILING.MATH(X8+Parameters!$K$8/2,0.001)</f>
        <v>931.16300000000001</v>
      </c>
      <c r="E1109">
        <f>_xlfn.CEILING.MATH(B82+Parameters!$K$9/2,0.001)</f>
        <v>596.27</v>
      </c>
      <c r="F1109" t="s">
        <v>710</v>
      </c>
      <c r="I1109" s="2">
        <v>931.16300000000001</v>
      </c>
      <c r="J1109" s="2">
        <v>226.30199999999999</v>
      </c>
      <c r="K1109" s="2" t="s">
        <v>72</v>
      </c>
      <c r="N1109" s="2">
        <f>I1109-SUM(Parameters!$K$23:$K$25)</f>
        <v>909.56299999999999</v>
      </c>
      <c r="O1109" s="2">
        <f>J1109-SUM(Parameters!$K$23:$K$25)</f>
        <v>204.702</v>
      </c>
      <c r="P1109" s="2" t="str">
        <f t="shared" si="15"/>
        <v>VSS</v>
      </c>
      <c r="U1109">
        <v>931.16300000000001</v>
      </c>
      <c r="V1109">
        <v>226.30199999999999</v>
      </c>
      <c r="W1109" t="s">
        <v>72</v>
      </c>
      <c r="AE1109" s="2"/>
      <c r="AF1109" s="2"/>
    </row>
    <row r="1110" spans="4:32" x14ac:dyDescent="0.25">
      <c r="D1110">
        <f>_xlfn.CEILING.MATH(X8+Parameters!$K$8/2,0.001)</f>
        <v>931.16300000000001</v>
      </c>
      <c r="E1110">
        <f>_xlfn.CEILING.MATH(B84+Parameters!$K$9/2,0.001)</f>
        <v>550.024</v>
      </c>
      <c r="F1110" t="s">
        <v>734</v>
      </c>
      <c r="I1110" s="2">
        <v>931.16300000000001</v>
      </c>
      <c r="J1110" s="2">
        <v>180.05600000000001</v>
      </c>
      <c r="K1110" s="2" t="s">
        <v>1216</v>
      </c>
      <c r="N1110" s="2">
        <f>I1110-SUM(Parameters!$K$23:$K$25)</f>
        <v>909.56299999999999</v>
      </c>
      <c r="O1110" s="2">
        <f>J1110-SUM(Parameters!$K$23:$K$25)</f>
        <v>158.45600000000002</v>
      </c>
      <c r="P1110" s="2" t="str">
        <f t="shared" si="15"/>
        <v>BP_TXDATA[420]</v>
      </c>
      <c r="U1110">
        <v>931.16300000000001</v>
      </c>
      <c r="V1110">
        <v>180.05600000000001</v>
      </c>
      <c r="W1110" t="s">
        <v>1216</v>
      </c>
      <c r="AE1110" s="2"/>
      <c r="AF1110" s="2"/>
    </row>
    <row r="1111" spans="4:32" x14ac:dyDescent="0.25">
      <c r="D1111">
        <f>_xlfn.CEILING.MATH(X8+Parameters!$K$8/2,0.001)</f>
        <v>931.16300000000001</v>
      </c>
      <c r="E1111">
        <f>_xlfn.CEILING.MATH(B86+Parameters!$K$9/2,0.001)</f>
        <v>503.77800000000002</v>
      </c>
      <c r="F1111" t="s">
        <v>786</v>
      </c>
      <c r="I1111" s="2">
        <v>931.16300000000001</v>
      </c>
      <c r="J1111" s="2">
        <v>133.81</v>
      </c>
      <c r="K1111" s="2" t="s">
        <v>1291</v>
      </c>
      <c r="N1111" s="2">
        <f>I1111-SUM(Parameters!$K$23:$K$25)</f>
        <v>909.56299999999999</v>
      </c>
      <c r="O1111" s="2">
        <f>J1111-SUM(Parameters!$K$23:$K$25)</f>
        <v>112.21000000000001</v>
      </c>
      <c r="P1111" s="2" t="str">
        <f t="shared" si="15"/>
        <v>BP_TXDATA[419]</v>
      </c>
      <c r="U1111">
        <v>931.16300000000001</v>
      </c>
      <c r="V1111">
        <v>133.81</v>
      </c>
      <c r="W1111" t="s">
        <v>1291</v>
      </c>
      <c r="AE1111" s="2"/>
      <c r="AF1111" s="2"/>
    </row>
    <row r="1112" spans="4:32" x14ac:dyDescent="0.25">
      <c r="D1112">
        <f>_xlfn.CEILING.MATH(X8+Parameters!$K$8/2,0.001)</f>
        <v>931.16300000000001</v>
      </c>
      <c r="E1112">
        <f>_xlfn.CEILING.MATH(B88+Parameters!$K$9/2,0.001)</f>
        <v>457.53199999999998</v>
      </c>
      <c r="F1112" t="s">
        <v>72</v>
      </c>
      <c r="I1112" s="2">
        <v>931.16300000000001</v>
      </c>
      <c r="J1112" s="2">
        <v>87.563999999999993</v>
      </c>
      <c r="K1112" s="2" t="s">
        <v>73</v>
      </c>
      <c r="N1112" s="2">
        <f>I1112-SUM(Parameters!$K$23:$K$25)</f>
        <v>909.56299999999999</v>
      </c>
      <c r="O1112" s="2">
        <f>J1112-SUM(Parameters!$K$23:$K$25)</f>
        <v>65.963999999999999</v>
      </c>
      <c r="P1112" s="2" t="str">
        <f t="shared" si="15"/>
        <v>VCCIO</v>
      </c>
      <c r="U1112">
        <v>931.16300000000001</v>
      </c>
      <c r="V1112">
        <v>87.564000000000007</v>
      </c>
      <c r="W1112" t="s">
        <v>73</v>
      </c>
      <c r="AE1112" s="2"/>
      <c r="AF1112" s="2"/>
    </row>
    <row r="1113" spans="4:32" x14ac:dyDescent="0.25">
      <c r="D1113">
        <f>_xlfn.CEILING.MATH(X8+Parameters!$K$8/2,0.001)</f>
        <v>931.16300000000001</v>
      </c>
      <c r="E1113">
        <f>_xlfn.CEILING.MATH(B90+Parameters!$K$9/2,0.001)</f>
        <v>411.286</v>
      </c>
      <c r="F1113" t="s">
        <v>922</v>
      </c>
      <c r="I1113" s="2">
        <v>970.83699999999999</v>
      </c>
      <c r="J1113" s="2">
        <v>2191.7570000000001</v>
      </c>
      <c r="K1113" s="2" t="s">
        <v>72</v>
      </c>
      <c r="N1113" s="2">
        <f>I1113-SUM(Parameters!$K$23:$K$25)</f>
        <v>949.23699999999997</v>
      </c>
      <c r="O1113" s="2">
        <f>J1113-SUM(Parameters!$K$23:$K$25)</f>
        <v>2170.1570000000002</v>
      </c>
      <c r="P1113" s="2" t="str">
        <f t="shared" si="15"/>
        <v>VSS</v>
      </c>
      <c r="U1113">
        <v>970.83699999999999</v>
      </c>
      <c r="V1113">
        <v>2191.7570000000001</v>
      </c>
      <c r="W1113" t="s">
        <v>72</v>
      </c>
      <c r="AE1113" s="2"/>
      <c r="AF1113" s="2"/>
    </row>
    <row r="1114" spans="4:32" x14ac:dyDescent="0.25">
      <c r="D1114">
        <f>_xlfn.CEILING.MATH(X8+Parameters!$K$8/2,0.001)</f>
        <v>931.16300000000001</v>
      </c>
      <c r="E1114">
        <f>_xlfn.CEILING.MATH(B92+Parameters!$K$9/2,0.001)</f>
        <v>365.04</v>
      </c>
      <c r="F1114" t="s">
        <v>992</v>
      </c>
      <c r="I1114" s="2">
        <v>970.83699999999999</v>
      </c>
      <c r="J1114" s="2">
        <v>2145.511</v>
      </c>
      <c r="K1114" s="2" t="s">
        <v>72</v>
      </c>
      <c r="N1114" s="2">
        <f>I1114-SUM(Parameters!$K$23:$K$25)</f>
        <v>949.23699999999997</v>
      </c>
      <c r="O1114" s="2">
        <f>J1114-SUM(Parameters!$K$23:$K$25)</f>
        <v>2123.9110000000001</v>
      </c>
      <c r="P1114" s="2" t="str">
        <f t="shared" si="15"/>
        <v>VSS</v>
      </c>
      <c r="U1114">
        <v>970.83699999999999</v>
      </c>
      <c r="V1114">
        <v>2145.511</v>
      </c>
      <c r="W1114" t="s">
        <v>72</v>
      </c>
      <c r="AE1114" s="2"/>
      <c r="AF1114" s="2"/>
    </row>
    <row r="1115" spans="4:32" x14ac:dyDescent="0.25">
      <c r="D1115">
        <f>_xlfn.CEILING.MATH(X8+Parameters!$K$8/2,0.001)</f>
        <v>931.16300000000001</v>
      </c>
      <c r="E1115">
        <f>_xlfn.CEILING.MATH(B94+Parameters!$K$9/2,0.001)</f>
        <v>318.79399999999998</v>
      </c>
      <c r="F1115" t="s">
        <v>73</v>
      </c>
      <c r="I1115" s="2">
        <v>970.83699999999999</v>
      </c>
      <c r="J1115" s="2">
        <v>2099.2649999999999</v>
      </c>
      <c r="K1115" s="2" t="s">
        <v>72</v>
      </c>
      <c r="N1115" s="2">
        <f>I1115-SUM(Parameters!$K$23:$K$25)</f>
        <v>949.23699999999997</v>
      </c>
      <c r="O1115" s="2">
        <f>J1115-SUM(Parameters!$K$23:$K$25)</f>
        <v>2077.665</v>
      </c>
      <c r="P1115" s="2" t="str">
        <f t="shared" si="15"/>
        <v>VSS</v>
      </c>
      <c r="U1115">
        <v>970.83699999999999</v>
      </c>
      <c r="V1115">
        <v>2099.2649999999999</v>
      </c>
      <c r="W1115" t="s">
        <v>72</v>
      </c>
      <c r="AE1115" s="2"/>
      <c r="AF1115" s="2"/>
    </row>
    <row r="1116" spans="4:32" x14ac:dyDescent="0.25">
      <c r="D1116">
        <f>_xlfn.CEILING.MATH(X8+Parameters!$K$8/2,0.001)</f>
        <v>931.16300000000001</v>
      </c>
      <c r="E1116">
        <f>_xlfn.CEILING.MATH(B96+Parameters!$K$9/2,0.001)</f>
        <v>272.548</v>
      </c>
      <c r="F1116" t="s">
        <v>1098</v>
      </c>
      <c r="I1116" s="2">
        <v>970.83699999999999</v>
      </c>
      <c r="J1116" s="2">
        <v>2053.0189999999998</v>
      </c>
      <c r="K1116" s="2" t="s">
        <v>72</v>
      </c>
      <c r="N1116" s="2">
        <f>I1116-SUM(Parameters!$K$23:$K$25)</f>
        <v>949.23699999999997</v>
      </c>
      <c r="O1116" s="2">
        <f>J1116-SUM(Parameters!$K$23:$K$25)</f>
        <v>2031.4189999999999</v>
      </c>
      <c r="P1116" s="2" t="str">
        <f t="shared" si="15"/>
        <v>VSS</v>
      </c>
      <c r="U1116">
        <v>970.83699999999999</v>
      </c>
      <c r="V1116">
        <v>2053.0189999999998</v>
      </c>
      <c r="W1116" t="s">
        <v>72</v>
      </c>
      <c r="AE1116" s="2"/>
      <c r="AF1116" s="2"/>
    </row>
    <row r="1117" spans="4:32" x14ac:dyDescent="0.25">
      <c r="D1117">
        <f>_xlfn.CEILING.MATH(X8+Parameters!$K$8/2,0.001)</f>
        <v>931.16300000000001</v>
      </c>
      <c r="E1117">
        <f>_xlfn.CEILING.MATH(B98+Parameters!$K$9/2,0.001)</f>
        <v>226.30199999999999</v>
      </c>
      <c r="F1117" t="s">
        <v>72</v>
      </c>
      <c r="I1117" s="2">
        <v>970.83699999999999</v>
      </c>
      <c r="J1117" s="2">
        <v>2006.7729999999999</v>
      </c>
      <c r="K1117" s="2" t="s">
        <v>1329</v>
      </c>
      <c r="N1117" s="2">
        <f>I1117-SUM(Parameters!$K$23:$K$25)</f>
        <v>949.23699999999997</v>
      </c>
      <c r="O1117" s="2">
        <f>J1117-SUM(Parameters!$K$23:$K$25)</f>
        <v>1985.173</v>
      </c>
      <c r="P1117" s="2" t="str">
        <f t="shared" si="15"/>
        <v>RDI_LP_CFG[4]</v>
      </c>
      <c r="U1117">
        <v>970.83699999999999</v>
      </c>
      <c r="V1117">
        <v>2006.7729999999999</v>
      </c>
      <c r="W1117" t="s">
        <v>1329</v>
      </c>
      <c r="AE1117" s="2"/>
      <c r="AF1117" s="2"/>
    </row>
    <row r="1118" spans="4:32" x14ac:dyDescent="0.25">
      <c r="D1118">
        <f>_xlfn.CEILING.MATH(X8+Parameters!$K$8/2,0.001)</f>
        <v>931.16300000000001</v>
      </c>
      <c r="E1118">
        <f>_xlfn.CEILING.MATH(B100+Parameters!$K$9/2,0.001)</f>
        <v>180.05600000000001</v>
      </c>
      <c r="F1118" t="s">
        <v>1216</v>
      </c>
      <c r="I1118" s="2">
        <v>970.83699999999999</v>
      </c>
      <c r="J1118" s="2">
        <v>1960.527</v>
      </c>
      <c r="K1118" s="2" t="s">
        <v>1351</v>
      </c>
      <c r="N1118" s="2">
        <f>I1118-SUM(Parameters!$K$23:$K$25)</f>
        <v>949.23699999999997</v>
      </c>
      <c r="O1118" s="2">
        <f>J1118-SUM(Parameters!$K$23:$K$25)</f>
        <v>1938.9270000000001</v>
      </c>
      <c r="P1118" s="2" t="str">
        <f t="shared" si="15"/>
        <v>RDI_PL_CFG[4]</v>
      </c>
      <c r="U1118">
        <v>970.83699999999999</v>
      </c>
      <c r="V1118">
        <v>1960.527</v>
      </c>
      <c r="W1118" t="s">
        <v>1351</v>
      </c>
      <c r="AE1118" s="2"/>
      <c r="AF1118" s="2"/>
    </row>
    <row r="1119" spans="4:32" x14ac:dyDescent="0.25">
      <c r="D1119">
        <f>_xlfn.CEILING.MATH(X8+Parameters!$K$8/2,0.001)</f>
        <v>931.16300000000001</v>
      </c>
      <c r="E1119">
        <f>_xlfn.CEILING.MATH(B102+Parameters!$K$9/2,0.001)</f>
        <v>133.81</v>
      </c>
      <c r="F1119" t="s">
        <v>1291</v>
      </c>
      <c r="I1119" s="2">
        <v>970.83699999999999</v>
      </c>
      <c r="J1119" s="2">
        <v>1914.2809999999999</v>
      </c>
      <c r="K1119" s="2" t="s">
        <v>1371</v>
      </c>
      <c r="N1119" s="2">
        <f>I1119-SUM(Parameters!$K$23:$K$25)</f>
        <v>949.23699999999997</v>
      </c>
      <c r="O1119" s="2">
        <f>J1119-SUM(Parameters!$K$23:$K$25)</f>
        <v>1892.681</v>
      </c>
      <c r="P1119" s="2" t="str">
        <f t="shared" si="15"/>
        <v>RDI_PL_CFG[20]</v>
      </c>
      <c r="U1119">
        <v>970.83699999999999</v>
      </c>
      <c r="V1119">
        <v>1914.2809999999999</v>
      </c>
      <c r="W1119" t="s">
        <v>1371</v>
      </c>
      <c r="AE1119" s="2"/>
      <c r="AF1119" s="2"/>
    </row>
    <row r="1120" spans="4:32" x14ac:dyDescent="0.25">
      <c r="D1120">
        <f>_xlfn.CEILING.MATH(X8+Parameters!$K$8/2,0.001)</f>
        <v>931.16300000000001</v>
      </c>
      <c r="E1120">
        <f>_xlfn.CEILING.MATH(Parameters!$C$19/Parameters!$K$4,0.001)</f>
        <v>87.564000000000007</v>
      </c>
      <c r="F1120" t="s">
        <v>73</v>
      </c>
      <c r="I1120" s="2">
        <v>970.83699999999999</v>
      </c>
      <c r="J1120" s="2">
        <v>1868.0350000000001</v>
      </c>
      <c r="K1120" s="2" t="s">
        <v>1393</v>
      </c>
      <c r="N1120" s="2">
        <f>I1120-SUM(Parameters!$K$23:$K$25)</f>
        <v>949.23699999999997</v>
      </c>
      <c r="O1120" s="2">
        <f>J1120-SUM(Parameters!$K$23:$K$25)</f>
        <v>1846.4350000000002</v>
      </c>
      <c r="P1120" s="2" t="str">
        <f t="shared" si="15"/>
        <v>RDI_LP_CFG[20]</v>
      </c>
      <c r="U1120">
        <v>970.83699999999999</v>
      </c>
      <c r="V1120">
        <v>1868.0350000000001</v>
      </c>
      <c r="W1120" t="s">
        <v>1393</v>
      </c>
      <c r="AE1120" s="2"/>
      <c r="AF1120" s="2"/>
    </row>
    <row r="1121" spans="4:32" x14ac:dyDescent="0.25">
      <c r="D1121">
        <f>_xlfn.CEILING.MATH(Y8+Parameters!$K$8/2,0.001)</f>
        <v>970.83699999999999</v>
      </c>
      <c r="E1121">
        <f>_xlfn.CEILING.MATH(B13+Parameters!$K$9/2,0.001)</f>
        <v>2191.7570000000001</v>
      </c>
      <c r="F1121" t="s">
        <v>72</v>
      </c>
      <c r="I1121" s="2">
        <v>970.83699999999999</v>
      </c>
      <c r="J1121" s="2">
        <v>1821.789</v>
      </c>
      <c r="K1121" s="2" t="s">
        <v>1327</v>
      </c>
      <c r="N1121" s="2">
        <f>I1121-SUM(Parameters!$K$23:$K$25)</f>
        <v>949.23699999999997</v>
      </c>
      <c r="O1121" s="2">
        <f>J1121-SUM(Parameters!$K$23:$K$25)</f>
        <v>1800.1890000000001</v>
      </c>
      <c r="P1121" s="2" t="str">
        <f t="shared" si="15"/>
        <v>VDD</v>
      </c>
      <c r="U1121">
        <v>970.83699999999999</v>
      </c>
      <c r="V1121">
        <v>1821.789</v>
      </c>
      <c r="W1121" t="s">
        <v>1327</v>
      </c>
      <c r="AE1121" s="2"/>
      <c r="AF1121" s="2"/>
    </row>
    <row r="1122" spans="4:32" x14ac:dyDescent="0.25">
      <c r="D1122">
        <f>_xlfn.CEILING.MATH(Y8+Parameters!$K$8/2,0.001)</f>
        <v>970.83699999999999</v>
      </c>
      <c r="E1122">
        <f>_xlfn.CEILING.MATH(B15+Parameters!$K$9/2,0.001)</f>
        <v>2145.511</v>
      </c>
      <c r="F1122" t="s">
        <v>72</v>
      </c>
      <c r="I1122" s="2">
        <v>970.83699999999999</v>
      </c>
      <c r="J1122" s="2">
        <v>1775.5429999999999</v>
      </c>
      <c r="K1122" s="2" t="s">
        <v>1327</v>
      </c>
      <c r="N1122" s="2">
        <f>I1122-SUM(Parameters!$K$23:$K$25)</f>
        <v>949.23699999999997</v>
      </c>
      <c r="O1122" s="2">
        <f>J1122-SUM(Parameters!$K$23:$K$25)</f>
        <v>1753.943</v>
      </c>
      <c r="P1122" s="2" t="str">
        <f t="shared" si="15"/>
        <v>VDD</v>
      </c>
      <c r="U1122">
        <v>970.83699999999999</v>
      </c>
      <c r="V1122">
        <v>1775.5429999999999</v>
      </c>
      <c r="W1122" t="s">
        <v>1327</v>
      </c>
      <c r="AE1122" s="2"/>
      <c r="AF1122" s="2"/>
    </row>
    <row r="1123" spans="4:32" x14ac:dyDescent="0.25">
      <c r="D1123">
        <f>_xlfn.CEILING.MATH(Y8+Parameters!$K$8/2,0.001)</f>
        <v>970.83699999999999</v>
      </c>
      <c r="E1123">
        <f>_xlfn.CEILING.MATH(B17+Parameters!$K$9/2,0.001)</f>
        <v>2099.2649999999999</v>
      </c>
      <c r="F1123" t="s">
        <v>72</v>
      </c>
      <c r="I1123" s="2">
        <v>970.83699999999999</v>
      </c>
      <c r="J1123" s="2">
        <v>1729.297</v>
      </c>
      <c r="K1123" s="2" t="s">
        <v>1327</v>
      </c>
      <c r="N1123" s="2">
        <f>I1123-SUM(Parameters!$K$23:$K$25)</f>
        <v>949.23699999999997</v>
      </c>
      <c r="O1123" s="2">
        <f>J1123-SUM(Parameters!$K$23:$K$25)</f>
        <v>1707.6970000000001</v>
      </c>
      <c r="P1123" s="2" t="str">
        <f t="shared" si="15"/>
        <v>VDD</v>
      </c>
      <c r="U1123">
        <v>970.83699999999999</v>
      </c>
      <c r="V1123">
        <v>1729.297</v>
      </c>
      <c r="W1123" t="s">
        <v>1327</v>
      </c>
      <c r="AE1123" s="2"/>
      <c r="AF1123" s="2"/>
    </row>
    <row r="1124" spans="4:32" x14ac:dyDescent="0.25">
      <c r="D1124">
        <f>_xlfn.CEILING.MATH(Y8+Parameters!$K$8/2,0.001)</f>
        <v>970.83699999999999</v>
      </c>
      <c r="E1124">
        <f>_xlfn.CEILING.MATH(B19+Parameters!$K$9/2,0.001)</f>
        <v>2053.0190000000002</v>
      </c>
      <c r="F1124" t="s">
        <v>72</v>
      </c>
      <c r="I1124" s="2">
        <v>970.83699999999999</v>
      </c>
      <c r="J1124" s="2">
        <v>1683.0509999999999</v>
      </c>
      <c r="K1124" s="2" t="s">
        <v>1327</v>
      </c>
      <c r="N1124" s="2">
        <f>I1124-SUM(Parameters!$K$23:$K$25)</f>
        <v>949.23699999999997</v>
      </c>
      <c r="O1124" s="2">
        <f>J1124-SUM(Parameters!$K$23:$K$25)</f>
        <v>1661.451</v>
      </c>
      <c r="P1124" s="2" t="str">
        <f t="shared" si="15"/>
        <v>VDD</v>
      </c>
      <c r="U1124">
        <v>970.83699999999999</v>
      </c>
      <c r="V1124">
        <v>1683.0509999999999</v>
      </c>
      <c r="W1124" t="s">
        <v>1327</v>
      </c>
      <c r="AE1124" s="2"/>
      <c r="AF1124" s="2"/>
    </row>
    <row r="1125" spans="4:32" x14ac:dyDescent="0.25">
      <c r="D1125">
        <f>_xlfn.CEILING.MATH(Y8+Parameters!$K$8/2,0.001)</f>
        <v>970.83699999999999</v>
      </c>
      <c r="E1125">
        <f>_xlfn.CEILING.MATH(B21+Parameters!$K$9/2,0.001)</f>
        <v>2006.7730000000001</v>
      </c>
      <c r="F1125" t="s">
        <v>1329</v>
      </c>
      <c r="I1125" s="2">
        <v>970.83699999999999</v>
      </c>
      <c r="J1125" s="2">
        <v>1636.8050000000001</v>
      </c>
      <c r="K1125" s="2" t="s">
        <v>1327</v>
      </c>
      <c r="N1125" s="2">
        <f>I1125-SUM(Parameters!$K$23:$K$25)</f>
        <v>949.23699999999997</v>
      </c>
      <c r="O1125" s="2">
        <f>J1125-SUM(Parameters!$K$23:$K$25)</f>
        <v>1615.2050000000002</v>
      </c>
      <c r="P1125" s="2" t="str">
        <f t="shared" si="15"/>
        <v>VDD</v>
      </c>
      <c r="U1125">
        <v>970.83699999999999</v>
      </c>
      <c r="V1125">
        <v>1636.8050000000001</v>
      </c>
      <c r="W1125" t="s">
        <v>1327</v>
      </c>
      <c r="AE1125" s="2"/>
      <c r="AF1125" s="2"/>
    </row>
    <row r="1126" spans="4:32" x14ac:dyDescent="0.25">
      <c r="D1126">
        <f>_xlfn.CEILING.MATH(Y8+Parameters!$K$8/2,0.001)</f>
        <v>970.83699999999999</v>
      </c>
      <c r="E1126">
        <f>_xlfn.CEILING.MATH(B23+Parameters!$K$9/2,0.001)</f>
        <v>1960.527</v>
      </c>
      <c r="F1126" t="s">
        <v>1351</v>
      </c>
      <c r="I1126" s="2">
        <v>970.83699999999999</v>
      </c>
      <c r="J1126" s="2">
        <v>1590.559</v>
      </c>
      <c r="K1126" s="2" t="s">
        <v>1327</v>
      </c>
      <c r="N1126" s="2">
        <f>I1126-SUM(Parameters!$K$23:$K$25)</f>
        <v>949.23699999999997</v>
      </c>
      <c r="O1126" s="2">
        <f>J1126-SUM(Parameters!$K$23:$K$25)</f>
        <v>1568.9590000000001</v>
      </c>
      <c r="P1126" s="2" t="str">
        <f t="shared" si="15"/>
        <v>VDD</v>
      </c>
      <c r="U1126">
        <v>970.83699999999999</v>
      </c>
      <c r="V1126">
        <v>1590.559</v>
      </c>
      <c r="W1126" t="s">
        <v>1327</v>
      </c>
      <c r="AE1126" s="2"/>
      <c r="AF1126" s="2"/>
    </row>
    <row r="1127" spans="4:32" x14ac:dyDescent="0.25">
      <c r="D1127">
        <f>_xlfn.CEILING.MATH(Y8+Parameters!$K$8/2,0.001)</f>
        <v>970.83699999999999</v>
      </c>
      <c r="E1127">
        <f>_xlfn.CEILING.MATH(B25+Parameters!$K$9/2,0.001)</f>
        <v>1914.2809999999999</v>
      </c>
      <c r="F1127" t="s">
        <v>1371</v>
      </c>
      <c r="I1127" s="2">
        <v>970.83699999999999</v>
      </c>
      <c r="J1127" s="2">
        <v>1544.3130000000001</v>
      </c>
      <c r="K1127" s="2" t="s">
        <v>1327</v>
      </c>
      <c r="N1127" s="2">
        <f>I1127-SUM(Parameters!$K$23:$K$25)</f>
        <v>949.23699999999997</v>
      </c>
      <c r="O1127" s="2">
        <f>J1127-SUM(Parameters!$K$23:$K$25)</f>
        <v>1522.7130000000002</v>
      </c>
      <c r="P1127" s="2" t="str">
        <f t="shared" si="15"/>
        <v>VDD</v>
      </c>
      <c r="U1127">
        <v>970.83699999999999</v>
      </c>
      <c r="V1127">
        <v>1544.3130000000001</v>
      </c>
      <c r="W1127" t="s">
        <v>1327</v>
      </c>
      <c r="AE1127" s="2"/>
      <c r="AF1127" s="2"/>
    </row>
    <row r="1128" spans="4:32" x14ac:dyDescent="0.25">
      <c r="D1128">
        <f>_xlfn.CEILING.MATH(Y8+Parameters!$K$8/2,0.001)</f>
        <v>970.83699999999999</v>
      </c>
      <c r="E1128">
        <f>_xlfn.CEILING.MATH(B27+Parameters!$K$9/2,0.001)</f>
        <v>1868.0350000000001</v>
      </c>
      <c r="F1128" t="s">
        <v>1393</v>
      </c>
      <c r="I1128" s="2">
        <v>970.83699999999999</v>
      </c>
      <c r="J1128" s="2">
        <v>1498.067</v>
      </c>
      <c r="K1128" s="2" t="s">
        <v>1327</v>
      </c>
      <c r="N1128" s="2">
        <f>I1128-SUM(Parameters!$K$23:$K$25)</f>
        <v>949.23699999999997</v>
      </c>
      <c r="O1128" s="2">
        <f>J1128-SUM(Parameters!$K$23:$K$25)</f>
        <v>1476.4670000000001</v>
      </c>
      <c r="P1128" s="2" t="str">
        <f t="shared" si="15"/>
        <v>VDD</v>
      </c>
      <c r="U1128">
        <v>970.83699999999999</v>
      </c>
      <c r="V1128">
        <v>1498.067</v>
      </c>
      <c r="W1128" t="s">
        <v>1327</v>
      </c>
      <c r="AE1128" s="2"/>
      <c r="AF1128" s="2"/>
    </row>
    <row r="1129" spans="4:32" x14ac:dyDescent="0.25">
      <c r="D1129">
        <f>_xlfn.CEILING.MATH(Y8+Parameters!$K$8/2,0.001)</f>
        <v>970.83699999999999</v>
      </c>
      <c r="E1129">
        <f>_xlfn.CEILING.MATH(B29+Parameters!$K$9/2,0.001)</f>
        <v>1821.789</v>
      </c>
      <c r="F1129" t="s">
        <v>1327</v>
      </c>
      <c r="I1129" s="2">
        <v>970.83699999999999</v>
      </c>
      <c r="J1129" s="2">
        <v>1451.8209999999999</v>
      </c>
      <c r="K1129" s="2" t="s">
        <v>1327</v>
      </c>
      <c r="N1129" s="2">
        <f>I1129-SUM(Parameters!$K$23:$K$25)</f>
        <v>949.23699999999997</v>
      </c>
      <c r="O1129" s="2">
        <f>J1129-SUM(Parameters!$K$23:$K$25)</f>
        <v>1430.221</v>
      </c>
      <c r="P1129" s="2" t="str">
        <f t="shared" si="15"/>
        <v>VDD</v>
      </c>
      <c r="U1129">
        <v>970.83699999999999</v>
      </c>
      <c r="V1129">
        <v>1451.8209999999999</v>
      </c>
      <c r="W1129" t="s">
        <v>1327</v>
      </c>
      <c r="AE1129" s="2"/>
      <c r="AF1129" s="2"/>
    </row>
    <row r="1130" spans="4:32" x14ac:dyDescent="0.25">
      <c r="D1130">
        <f>_xlfn.CEILING.MATH(Y8+Parameters!$K$8/2,0.001)</f>
        <v>970.83699999999999</v>
      </c>
      <c r="E1130">
        <f>_xlfn.CEILING.MATH(B31+Parameters!$K$9/2,0.001)</f>
        <v>1775.5430000000001</v>
      </c>
      <c r="F1130" t="s">
        <v>1327</v>
      </c>
      <c r="I1130" s="2">
        <v>970.83699999999999</v>
      </c>
      <c r="J1130" s="2">
        <v>1405.575</v>
      </c>
      <c r="K1130" s="2" t="s">
        <v>1327</v>
      </c>
      <c r="N1130" s="2">
        <f>I1130-SUM(Parameters!$K$23:$K$25)</f>
        <v>949.23699999999997</v>
      </c>
      <c r="O1130" s="2">
        <f>J1130-SUM(Parameters!$K$23:$K$25)</f>
        <v>1383.9750000000001</v>
      </c>
      <c r="P1130" s="2" t="str">
        <f t="shared" si="15"/>
        <v>VDD</v>
      </c>
      <c r="U1130">
        <v>970.83699999999999</v>
      </c>
      <c r="V1130">
        <v>1405.575</v>
      </c>
      <c r="W1130" t="s">
        <v>1327</v>
      </c>
      <c r="AE1130" s="2"/>
      <c r="AF1130" s="2"/>
    </row>
    <row r="1131" spans="4:32" x14ac:dyDescent="0.25">
      <c r="D1131">
        <f>_xlfn.CEILING.MATH(Y8+Parameters!$K$8/2,0.001)</f>
        <v>970.83699999999999</v>
      </c>
      <c r="E1131">
        <f>_xlfn.CEILING.MATH(B33+Parameters!$K$9/2,0.001)</f>
        <v>1729.297</v>
      </c>
      <c r="F1131" t="s">
        <v>1327</v>
      </c>
      <c r="I1131" s="2">
        <v>970.83699999999999</v>
      </c>
      <c r="J1131" s="2">
        <v>1359.329</v>
      </c>
      <c r="K1131" s="2" t="s">
        <v>1327</v>
      </c>
      <c r="N1131" s="2">
        <f>I1131-SUM(Parameters!$K$23:$K$25)</f>
        <v>949.23699999999997</v>
      </c>
      <c r="O1131" s="2">
        <f>J1131-SUM(Parameters!$K$23:$K$25)</f>
        <v>1337.729</v>
      </c>
      <c r="P1131" s="2" t="str">
        <f t="shared" si="15"/>
        <v>VDD</v>
      </c>
      <c r="U1131">
        <v>970.83699999999999</v>
      </c>
      <c r="V1131">
        <v>1359.329</v>
      </c>
      <c r="W1131" t="s">
        <v>1327</v>
      </c>
      <c r="AE1131" s="2"/>
      <c r="AF1131" s="2"/>
    </row>
    <row r="1132" spans="4:32" x14ac:dyDescent="0.25">
      <c r="D1132">
        <f>_xlfn.CEILING.MATH(Y8+Parameters!$K$8/2,0.001)</f>
        <v>970.83699999999999</v>
      </c>
      <c r="E1132">
        <f>_xlfn.CEILING.MATH(B35+Parameters!$K$9/2,0.001)</f>
        <v>1683.0509999999999</v>
      </c>
      <c r="F1132" t="s">
        <v>1327</v>
      </c>
      <c r="I1132" s="2">
        <v>970.83699999999999</v>
      </c>
      <c r="J1132" s="2">
        <v>1313.0830000000001</v>
      </c>
      <c r="K1132" s="2" t="s">
        <v>1327</v>
      </c>
      <c r="N1132" s="2">
        <f>I1132-SUM(Parameters!$K$23:$K$25)</f>
        <v>949.23699999999997</v>
      </c>
      <c r="O1132" s="2">
        <f>J1132-SUM(Parameters!$K$23:$K$25)</f>
        <v>1291.4830000000002</v>
      </c>
      <c r="P1132" s="2" t="str">
        <f t="shared" si="15"/>
        <v>VDD</v>
      </c>
      <c r="U1132">
        <v>970.83699999999999</v>
      </c>
      <c r="V1132">
        <v>1313.0830000000001</v>
      </c>
      <c r="W1132" t="s">
        <v>1327</v>
      </c>
      <c r="AE1132" s="2"/>
      <c r="AF1132" s="2"/>
    </row>
    <row r="1133" spans="4:32" x14ac:dyDescent="0.25">
      <c r="D1133">
        <f>_xlfn.CEILING.MATH(Y8+Parameters!$K$8/2,0.001)</f>
        <v>970.83699999999999</v>
      </c>
      <c r="E1133">
        <f>_xlfn.CEILING.MATH(B37+Parameters!$K$9/2,0.001)</f>
        <v>1636.8050000000001</v>
      </c>
      <c r="F1133" t="s">
        <v>1327</v>
      </c>
      <c r="I1133" s="2">
        <v>970.83699999999999</v>
      </c>
      <c r="J1133" s="2">
        <v>1266.837</v>
      </c>
      <c r="K1133" s="2" t="s">
        <v>1327</v>
      </c>
      <c r="N1133" s="2">
        <f>I1133-SUM(Parameters!$K$23:$K$25)</f>
        <v>949.23699999999997</v>
      </c>
      <c r="O1133" s="2">
        <f>J1133-SUM(Parameters!$K$23:$K$25)</f>
        <v>1245.2370000000001</v>
      </c>
      <c r="P1133" s="2" t="str">
        <f t="shared" si="15"/>
        <v>VDD</v>
      </c>
      <c r="U1133">
        <v>970.83699999999999</v>
      </c>
      <c r="V1133">
        <v>1266.837</v>
      </c>
      <c r="W1133" t="s">
        <v>1327</v>
      </c>
      <c r="AE1133" s="2"/>
      <c r="AF1133" s="2"/>
    </row>
    <row r="1134" spans="4:32" x14ac:dyDescent="0.25">
      <c r="D1134">
        <f>_xlfn.CEILING.MATH(Y8+Parameters!$K$8/2,0.001)</f>
        <v>970.83699999999999</v>
      </c>
      <c r="E1134">
        <f>_xlfn.CEILING.MATH(B39+Parameters!$K$9/2,0.001)</f>
        <v>1590.559</v>
      </c>
      <c r="F1134" t="s">
        <v>1327</v>
      </c>
      <c r="I1134" s="2">
        <v>970.83699999999999</v>
      </c>
      <c r="J1134" s="2">
        <v>1220.5909999999999</v>
      </c>
      <c r="K1134" s="2" t="s">
        <v>1327</v>
      </c>
      <c r="N1134" s="2">
        <f>I1134-SUM(Parameters!$K$23:$K$25)</f>
        <v>949.23699999999997</v>
      </c>
      <c r="O1134" s="2">
        <f>J1134-SUM(Parameters!$K$23:$K$25)</f>
        <v>1198.991</v>
      </c>
      <c r="P1134" s="2" t="str">
        <f t="shared" si="15"/>
        <v>VDD</v>
      </c>
      <c r="U1134">
        <v>970.83699999999999</v>
      </c>
      <c r="V1134">
        <v>1220.5909999999999</v>
      </c>
      <c r="W1134" t="s">
        <v>1327</v>
      </c>
      <c r="AE1134" s="2"/>
      <c r="AF1134" s="2"/>
    </row>
    <row r="1135" spans="4:32" x14ac:dyDescent="0.25">
      <c r="D1135">
        <f>_xlfn.CEILING.MATH(Y8+Parameters!$K$8/2,0.001)</f>
        <v>970.83699999999999</v>
      </c>
      <c r="E1135">
        <f>_xlfn.CEILING.MATH(B41+Parameters!$K$9/2,0.001)</f>
        <v>1544.3130000000001</v>
      </c>
      <c r="F1135" t="s">
        <v>1327</v>
      </c>
      <c r="I1135" s="2">
        <v>970.83699999999999</v>
      </c>
      <c r="J1135" s="2">
        <v>1174.345</v>
      </c>
      <c r="K1135" s="2" t="s">
        <v>1327</v>
      </c>
      <c r="N1135" s="2">
        <f>I1135-SUM(Parameters!$K$23:$K$25)</f>
        <v>949.23699999999997</v>
      </c>
      <c r="O1135" s="2">
        <f>J1135-SUM(Parameters!$K$23:$K$25)</f>
        <v>1152.7450000000001</v>
      </c>
      <c r="P1135" s="2" t="str">
        <f t="shared" si="15"/>
        <v>VDD</v>
      </c>
      <c r="U1135">
        <v>970.83699999999999</v>
      </c>
      <c r="V1135">
        <v>1174.345</v>
      </c>
      <c r="W1135" t="s">
        <v>1327</v>
      </c>
      <c r="AE1135" s="2"/>
      <c r="AF1135" s="2"/>
    </row>
    <row r="1136" spans="4:32" x14ac:dyDescent="0.25">
      <c r="D1136">
        <f>_xlfn.CEILING.MATH(Y8+Parameters!$K$8/2,0.001)</f>
        <v>970.83699999999999</v>
      </c>
      <c r="E1136">
        <f>_xlfn.CEILING.MATH(B43+Parameters!$K$9/2,0.001)</f>
        <v>1498.067</v>
      </c>
      <c r="F1136" t="s">
        <v>1327</v>
      </c>
      <c r="I1136" s="2">
        <v>970.83699999999999</v>
      </c>
      <c r="J1136" s="2">
        <v>1128.0989999999999</v>
      </c>
      <c r="K1136" s="2" t="s">
        <v>1327</v>
      </c>
      <c r="N1136" s="2">
        <f>I1136-SUM(Parameters!$K$23:$K$25)</f>
        <v>949.23699999999997</v>
      </c>
      <c r="O1136" s="2">
        <f>J1136-SUM(Parameters!$K$23:$K$25)</f>
        <v>1106.499</v>
      </c>
      <c r="P1136" s="2" t="str">
        <f t="shared" si="15"/>
        <v>VDD</v>
      </c>
      <c r="U1136">
        <v>970.83699999999999</v>
      </c>
      <c r="V1136">
        <v>1128.0989999999999</v>
      </c>
      <c r="W1136" t="s">
        <v>1327</v>
      </c>
      <c r="AE1136" s="2"/>
      <c r="AF1136" s="2"/>
    </row>
    <row r="1137" spans="4:32" x14ac:dyDescent="0.25">
      <c r="D1137">
        <f>_xlfn.CEILING.MATH(Y8+Parameters!$K$8/2,0.001)</f>
        <v>970.83699999999999</v>
      </c>
      <c r="E1137">
        <f>_xlfn.CEILING.MATH(B45+Parameters!$K$9/2,0.001)</f>
        <v>1451.8210000000001</v>
      </c>
      <c r="F1137" t="s">
        <v>1327</v>
      </c>
      <c r="I1137" s="2">
        <v>970.83699999999999</v>
      </c>
      <c r="J1137" s="2">
        <v>1081.8530000000001</v>
      </c>
      <c r="K1137" s="2" t="s">
        <v>72</v>
      </c>
      <c r="N1137" s="2">
        <f>I1137-SUM(Parameters!$K$23:$K$25)</f>
        <v>949.23699999999997</v>
      </c>
      <c r="O1137" s="2">
        <f>J1137-SUM(Parameters!$K$23:$K$25)</f>
        <v>1060.2530000000002</v>
      </c>
      <c r="P1137" s="2" t="str">
        <f t="shared" ref="P1137:P1200" si="16">K1137</f>
        <v>VSS</v>
      </c>
      <c r="U1137">
        <v>970.83699999999999</v>
      </c>
      <c r="V1137">
        <v>1081.8530000000001</v>
      </c>
      <c r="W1137" t="s">
        <v>72</v>
      </c>
      <c r="AE1137" s="2"/>
      <c r="AF1137" s="2"/>
    </row>
    <row r="1138" spans="4:32" x14ac:dyDescent="0.25">
      <c r="D1138">
        <f>_xlfn.CEILING.MATH(Y8+Parameters!$K$8/2,0.001)</f>
        <v>970.83699999999999</v>
      </c>
      <c r="E1138">
        <f>_xlfn.CEILING.MATH(B47+Parameters!$K$9/2,0.001)</f>
        <v>1405.575</v>
      </c>
      <c r="F1138" t="s">
        <v>1327</v>
      </c>
      <c r="I1138" s="2">
        <v>970.83699999999999</v>
      </c>
      <c r="J1138" s="2">
        <v>1035.607</v>
      </c>
      <c r="K1138" s="2" t="s">
        <v>80</v>
      </c>
      <c r="N1138" s="2">
        <f>I1138-SUM(Parameters!$K$23:$K$25)</f>
        <v>949.23699999999997</v>
      </c>
      <c r="O1138" s="2">
        <f>J1138-SUM(Parameters!$K$23:$K$25)</f>
        <v>1014.0069999999999</v>
      </c>
      <c r="P1138" s="2" t="str">
        <f t="shared" si="16"/>
        <v>BP_RXDATASB[6]</v>
      </c>
      <c r="U1138">
        <v>970.83699999999999</v>
      </c>
      <c r="V1138">
        <v>1035.607</v>
      </c>
      <c r="W1138" t="s">
        <v>80</v>
      </c>
      <c r="AE1138" s="2"/>
      <c r="AF1138" s="2"/>
    </row>
    <row r="1139" spans="4:32" x14ac:dyDescent="0.25">
      <c r="D1139">
        <f>_xlfn.CEILING.MATH(Y8+Parameters!$K$8/2,0.001)</f>
        <v>970.83699999999999</v>
      </c>
      <c r="E1139">
        <f>_xlfn.CEILING.MATH(B49+Parameters!$K$9/2,0.001)</f>
        <v>1359.329</v>
      </c>
      <c r="F1139" t="s">
        <v>1327</v>
      </c>
      <c r="I1139" s="2">
        <v>970.83699999999999</v>
      </c>
      <c r="J1139" s="2">
        <v>989.36099999999999</v>
      </c>
      <c r="K1139" s="2" t="s">
        <v>146</v>
      </c>
      <c r="N1139" s="2">
        <f>I1139-SUM(Parameters!$K$23:$K$25)</f>
        <v>949.23699999999997</v>
      </c>
      <c r="O1139" s="2">
        <f>J1139-SUM(Parameters!$K$23:$K$25)</f>
        <v>967.76099999999997</v>
      </c>
      <c r="P1139" s="2" t="str">
        <f t="shared" si="16"/>
        <v>BP_RXDATA[398]</v>
      </c>
      <c r="U1139">
        <v>970.83699999999999</v>
      </c>
      <c r="V1139">
        <v>989.36099999999999</v>
      </c>
      <c r="W1139" t="s">
        <v>146</v>
      </c>
      <c r="AE1139" s="2"/>
      <c r="AF1139" s="2"/>
    </row>
    <row r="1140" spans="4:32" x14ac:dyDescent="0.25">
      <c r="D1140">
        <f>_xlfn.CEILING.MATH(Y8+Parameters!$K$8/2,0.001)</f>
        <v>970.83699999999999</v>
      </c>
      <c r="E1140">
        <f>_xlfn.CEILING.MATH(B51+Parameters!$K$9/2,0.001)</f>
        <v>1313.0830000000001</v>
      </c>
      <c r="F1140" t="s">
        <v>1327</v>
      </c>
      <c r="I1140" s="2">
        <v>970.83699999999999</v>
      </c>
      <c r="J1140" s="2">
        <v>943.11500000000001</v>
      </c>
      <c r="K1140" s="2" t="s">
        <v>225</v>
      </c>
      <c r="N1140" s="2">
        <f>I1140-SUM(Parameters!$K$23:$K$25)</f>
        <v>949.23699999999997</v>
      </c>
      <c r="O1140" s="2">
        <f>J1140-SUM(Parameters!$K$23:$K$25)</f>
        <v>921.51499999999999</v>
      </c>
      <c r="P1140" s="2" t="str">
        <f t="shared" si="16"/>
        <v>BP_RXDATA[399]</v>
      </c>
      <c r="U1140">
        <v>970.83699999999999</v>
      </c>
      <c r="V1140">
        <v>943.11500000000001</v>
      </c>
      <c r="W1140" t="s">
        <v>225</v>
      </c>
      <c r="AE1140" s="2"/>
      <c r="AF1140" s="2"/>
    </row>
    <row r="1141" spans="4:32" x14ac:dyDescent="0.25">
      <c r="D1141">
        <f>_xlfn.CEILING.MATH(Y8+Parameters!$K$8/2,0.001)</f>
        <v>970.83699999999999</v>
      </c>
      <c r="E1141">
        <f>_xlfn.CEILING.MATH(B53+Parameters!$K$9/2,0.001)</f>
        <v>1266.837</v>
      </c>
      <c r="F1141" t="s">
        <v>1327</v>
      </c>
      <c r="I1141" s="2">
        <v>970.83699999999999</v>
      </c>
      <c r="J1141" s="2">
        <v>896.86900000000003</v>
      </c>
      <c r="K1141" s="2" t="s">
        <v>72</v>
      </c>
      <c r="N1141" s="2">
        <f>I1141-SUM(Parameters!$K$23:$K$25)</f>
        <v>949.23699999999997</v>
      </c>
      <c r="O1141" s="2">
        <f>J1141-SUM(Parameters!$K$23:$K$25)</f>
        <v>875.26900000000001</v>
      </c>
      <c r="P1141" s="2" t="str">
        <f t="shared" si="16"/>
        <v>VSS</v>
      </c>
      <c r="U1141">
        <v>970.83699999999999</v>
      </c>
      <c r="V1141">
        <v>896.86900000000003</v>
      </c>
      <c r="W1141" t="s">
        <v>72</v>
      </c>
      <c r="AE1141" s="2"/>
      <c r="AF1141" s="2"/>
    </row>
    <row r="1142" spans="4:32" x14ac:dyDescent="0.25">
      <c r="D1142">
        <f>_xlfn.CEILING.MATH(Y8+Parameters!$K$8/2,0.001)</f>
        <v>970.83699999999999</v>
      </c>
      <c r="E1142">
        <f>_xlfn.CEILING.MATH(B55+Parameters!$K$9/2,0.001)</f>
        <v>1220.5910000000001</v>
      </c>
      <c r="F1142" t="s">
        <v>1327</v>
      </c>
      <c r="I1142" s="2">
        <v>970.83699999999999</v>
      </c>
      <c r="J1142" s="2">
        <v>850.62300000000005</v>
      </c>
      <c r="K1142" s="2" t="s">
        <v>338</v>
      </c>
      <c r="N1142" s="2">
        <f>I1142-SUM(Parameters!$K$23:$K$25)</f>
        <v>949.23699999999997</v>
      </c>
      <c r="O1142" s="2">
        <f>J1142-SUM(Parameters!$K$23:$K$25)</f>
        <v>829.02300000000002</v>
      </c>
      <c r="P1142" s="2" t="str">
        <f t="shared" si="16"/>
        <v>BP_RXDATA[400]</v>
      </c>
      <c r="U1142">
        <v>970.83699999999999</v>
      </c>
      <c r="V1142">
        <v>850.62300000000005</v>
      </c>
      <c r="W1142" t="s">
        <v>338</v>
      </c>
      <c r="AE1142" s="2"/>
      <c r="AF1142" s="2"/>
    </row>
    <row r="1143" spans="4:32" x14ac:dyDescent="0.25">
      <c r="D1143">
        <f>_xlfn.CEILING.MATH(Y8+Parameters!$K$8/2,0.001)</f>
        <v>970.83699999999999</v>
      </c>
      <c r="E1143">
        <f>_xlfn.CEILING.MATH(B57+Parameters!$K$9/2,0.001)</f>
        <v>1174.345</v>
      </c>
      <c r="F1143" t="s">
        <v>1327</v>
      </c>
      <c r="I1143" s="2">
        <v>970.83699999999999</v>
      </c>
      <c r="J1143" s="2">
        <v>804.37699999999995</v>
      </c>
      <c r="K1143" s="2" t="s">
        <v>415</v>
      </c>
      <c r="N1143" s="2">
        <f>I1143-SUM(Parameters!$K$23:$K$25)</f>
        <v>949.23699999999997</v>
      </c>
      <c r="O1143" s="2">
        <f>J1143-SUM(Parameters!$K$23:$K$25)</f>
        <v>782.77699999999993</v>
      </c>
      <c r="P1143" s="2" t="str">
        <f t="shared" si="16"/>
        <v>BP_RXDATA[401]</v>
      </c>
      <c r="U1143">
        <v>970.83699999999999</v>
      </c>
      <c r="V1143">
        <v>804.37700000000007</v>
      </c>
      <c r="W1143" t="s">
        <v>415</v>
      </c>
      <c r="AE1143" s="2"/>
      <c r="AF1143" s="2"/>
    </row>
    <row r="1144" spans="4:32" x14ac:dyDescent="0.25">
      <c r="D1144">
        <f>_xlfn.CEILING.MATH(Y8+Parameters!$K$8/2,0.001)</f>
        <v>970.83699999999999</v>
      </c>
      <c r="E1144">
        <f>_xlfn.CEILING.MATH(B59+Parameters!$K$9/2,0.001)</f>
        <v>1128.0989999999999</v>
      </c>
      <c r="F1144" t="s">
        <v>1327</v>
      </c>
      <c r="I1144" s="2">
        <v>970.83699999999999</v>
      </c>
      <c r="J1144" s="2">
        <v>758.13099999999997</v>
      </c>
      <c r="K1144" s="2" t="s">
        <v>474</v>
      </c>
      <c r="N1144" s="2">
        <f>I1144-SUM(Parameters!$K$23:$K$25)</f>
        <v>949.23699999999997</v>
      </c>
      <c r="O1144" s="2">
        <f>J1144-SUM(Parameters!$K$23:$K$25)</f>
        <v>736.53099999999995</v>
      </c>
      <c r="P1144" s="2" t="str">
        <f t="shared" si="16"/>
        <v>BP_RXDATA[402]</v>
      </c>
      <c r="U1144">
        <v>970.83699999999999</v>
      </c>
      <c r="V1144">
        <v>758.13099999999997</v>
      </c>
      <c r="W1144" t="s">
        <v>474</v>
      </c>
      <c r="AE1144" s="2"/>
      <c r="AF1144" s="2"/>
    </row>
    <row r="1145" spans="4:32" x14ac:dyDescent="0.25">
      <c r="D1145">
        <f>_xlfn.CEILING.MATH(Y8+Parameters!$K$8/2,0.001)</f>
        <v>970.83699999999999</v>
      </c>
      <c r="E1145">
        <f>_xlfn.CEILING.MATH(B61+Parameters!$K$9/2,0.001)</f>
        <v>1081.8530000000001</v>
      </c>
      <c r="F1145" t="s">
        <v>72</v>
      </c>
      <c r="I1145" s="2">
        <v>970.83699999999999</v>
      </c>
      <c r="J1145" s="2">
        <v>711.88499999999999</v>
      </c>
      <c r="K1145" s="2" t="s">
        <v>544</v>
      </c>
      <c r="N1145" s="2">
        <f>I1145-SUM(Parameters!$K$23:$K$25)</f>
        <v>949.23699999999997</v>
      </c>
      <c r="O1145" s="2">
        <f>J1145-SUM(Parameters!$K$23:$K$25)</f>
        <v>690.28499999999997</v>
      </c>
      <c r="P1145" s="2" t="str">
        <f t="shared" si="16"/>
        <v>BP_RXDATA[403]</v>
      </c>
      <c r="U1145">
        <v>970.83699999999999</v>
      </c>
      <c r="V1145">
        <v>711.88499999999999</v>
      </c>
      <c r="W1145" t="s">
        <v>544</v>
      </c>
      <c r="AE1145" s="2"/>
      <c r="AF1145" s="2"/>
    </row>
    <row r="1146" spans="4:32" x14ac:dyDescent="0.25">
      <c r="D1146">
        <f>_xlfn.CEILING.MATH(Y8+Parameters!$K$8/2,0.001)</f>
        <v>970.83699999999999</v>
      </c>
      <c r="E1146">
        <f>_xlfn.CEILING.MATH(B63+Parameters!$K$9/2,0.001)</f>
        <v>1035.607</v>
      </c>
      <c r="F1146" t="s">
        <v>80</v>
      </c>
      <c r="I1146" s="2">
        <v>970.83699999999999</v>
      </c>
      <c r="J1146" s="2">
        <v>665.63900000000001</v>
      </c>
      <c r="K1146" s="2" t="s">
        <v>609</v>
      </c>
      <c r="N1146" s="2">
        <f>I1146-SUM(Parameters!$K$23:$K$25)</f>
        <v>949.23699999999997</v>
      </c>
      <c r="O1146" s="2">
        <f>J1146-SUM(Parameters!$K$23:$K$25)</f>
        <v>644.03899999999999</v>
      </c>
      <c r="P1146" s="2" t="str">
        <f t="shared" si="16"/>
        <v>BP_RXDATA[404]</v>
      </c>
      <c r="U1146">
        <v>970.83699999999999</v>
      </c>
      <c r="V1146">
        <v>665.63900000000001</v>
      </c>
      <c r="W1146" t="s">
        <v>609</v>
      </c>
      <c r="AE1146" s="2"/>
      <c r="AF1146" s="2"/>
    </row>
    <row r="1147" spans="4:32" x14ac:dyDescent="0.25">
      <c r="D1147">
        <f>_xlfn.CEILING.MATH(Y8+Parameters!$K$8/2,0.001)</f>
        <v>970.83699999999999</v>
      </c>
      <c r="E1147">
        <f>_xlfn.CEILING.MATH(B65+Parameters!$K$9/2,0.001)</f>
        <v>989.36099999999999</v>
      </c>
      <c r="F1147" t="s">
        <v>146</v>
      </c>
      <c r="I1147" s="2">
        <v>970.83699999999999</v>
      </c>
      <c r="J1147" s="2">
        <v>619.39300000000003</v>
      </c>
      <c r="K1147" s="2" t="s">
        <v>680</v>
      </c>
      <c r="N1147" s="2">
        <f>I1147-SUM(Parameters!$K$23:$K$25)</f>
        <v>949.23699999999997</v>
      </c>
      <c r="O1147" s="2">
        <f>J1147-SUM(Parameters!$K$23:$K$25)</f>
        <v>597.79300000000001</v>
      </c>
      <c r="P1147" s="2" t="str">
        <f t="shared" si="16"/>
        <v>BP_RXDATA[405]</v>
      </c>
      <c r="U1147">
        <v>970.83699999999999</v>
      </c>
      <c r="V1147">
        <v>619.39300000000003</v>
      </c>
      <c r="W1147" t="s">
        <v>680</v>
      </c>
      <c r="AE1147" s="2"/>
      <c r="AF1147" s="2"/>
    </row>
    <row r="1148" spans="4:32" x14ac:dyDescent="0.25">
      <c r="D1148">
        <f>_xlfn.CEILING.MATH(Y8+Parameters!$K$8/2,0.001)</f>
        <v>970.83699999999999</v>
      </c>
      <c r="E1148">
        <f>_xlfn.CEILING.MATH(B67+Parameters!$K$9/2,0.001)</f>
        <v>943.11500000000001</v>
      </c>
      <c r="F1148" t="s">
        <v>225</v>
      </c>
      <c r="I1148" s="2">
        <v>970.83699999999999</v>
      </c>
      <c r="J1148" s="2">
        <v>573.14700000000005</v>
      </c>
      <c r="K1148" s="2" t="s">
        <v>73</v>
      </c>
      <c r="N1148" s="2">
        <f>I1148-SUM(Parameters!$K$23:$K$25)</f>
        <v>949.23699999999997</v>
      </c>
      <c r="O1148" s="2">
        <f>J1148-SUM(Parameters!$K$23:$K$25)</f>
        <v>551.54700000000003</v>
      </c>
      <c r="P1148" s="2" t="str">
        <f t="shared" si="16"/>
        <v>VCCIO</v>
      </c>
      <c r="U1148">
        <v>970.83699999999999</v>
      </c>
      <c r="V1148">
        <v>573.14700000000005</v>
      </c>
      <c r="W1148" t="s">
        <v>73</v>
      </c>
      <c r="AE1148" s="2"/>
      <c r="AF1148" s="2"/>
    </row>
    <row r="1149" spans="4:32" x14ac:dyDescent="0.25">
      <c r="D1149">
        <f>_xlfn.CEILING.MATH(Y8+Parameters!$K$8/2,0.001)</f>
        <v>970.83699999999999</v>
      </c>
      <c r="E1149">
        <f>_xlfn.CEILING.MATH(B69+Parameters!$K$9/2,0.001)</f>
        <v>896.86900000000003</v>
      </c>
      <c r="F1149" t="s">
        <v>72</v>
      </c>
      <c r="I1149" s="2">
        <v>970.83699999999999</v>
      </c>
      <c r="J1149" s="2">
        <v>526.90099999999995</v>
      </c>
      <c r="K1149" s="2" t="s">
        <v>759</v>
      </c>
      <c r="N1149" s="2">
        <f>I1149-SUM(Parameters!$K$23:$K$25)</f>
        <v>949.23699999999997</v>
      </c>
      <c r="O1149" s="2">
        <f>J1149-SUM(Parameters!$K$23:$K$25)</f>
        <v>505.30099999999993</v>
      </c>
      <c r="P1149" s="2" t="str">
        <f t="shared" si="16"/>
        <v>BP_TXDATA[426]</v>
      </c>
      <c r="U1149">
        <v>970.83699999999999</v>
      </c>
      <c r="V1149">
        <v>526.90100000000007</v>
      </c>
      <c r="W1149" t="s">
        <v>759</v>
      </c>
      <c r="AE1149" s="2"/>
      <c r="AF1149" s="2"/>
    </row>
    <row r="1150" spans="4:32" x14ac:dyDescent="0.25">
      <c r="D1150">
        <f>_xlfn.CEILING.MATH(Y8+Parameters!$K$8/2,0.001)</f>
        <v>970.83699999999999</v>
      </c>
      <c r="E1150">
        <f>_xlfn.CEILING.MATH(B71+Parameters!$K$9/2,0.001)</f>
        <v>850.62300000000005</v>
      </c>
      <c r="F1150" t="s">
        <v>338</v>
      </c>
      <c r="I1150" s="2">
        <v>970.83699999999999</v>
      </c>
      <c r="J1150" s="2">
        <v>480.65499999999997</v>
      </c>
      <c r="K1150" s="2" t="s">
        <v>826</v>
      </c>
      <c r="N1150" s="2">
        <f>I1150-SUM(Parameters!$K$23:$K$25)</f>
        <v>949.23699999999997</v>
      </c>
      <c r="O1150" s="2">
        <f>J1150-SUM(Parameters!$K$23:$K$25)</f>
        <v>459.05499999999995</v>
      </c>
      <c r="P1150" s="2" t="str">
        <f t="shared" si="16"/>
        <v>BP_TXDATA[427]</v>
      </c>
      <c r="U1150">
        <v>970.83699999999999</v>
      </c>
      <c r="V1150">
        <v>480.65499999999997</v>
      </c>
      <c r="W1150" t="s">
        <v>826</v>
      </c>
      <c r="AE1150" s="2"/>
      <c r="AF1150" s="2"/>
    </row>
    <row r="1151" spans="4:32" x14ac:dyDescent="0.25">
      <c r="D1151">
        <f>_xlfn.CEILING.MATH(Y8+Parameters!$K$8/2,0.001)</f>
        <v>970.83699999999999</v>
      </c>
      <c r="E1151">
        <f>_xlfn.CEILING.MATH(B73+Parameters!$K$9/2,0.001)</f>
        <v>804.37700000000007</v>
      </c>
      <c r="F1151" t="s">
        <v>415</v>
      </c>
      <c r="I1151" s="2">
        <v>970.83699999999999</v>
      </c>
      <c r="J1151" s="2">
        <v>434.40899999999999</v>
      </c>
      <c r="K1151" s="2" t="s">
        <v>888</v>
      </c>
      <c r="N1151" s="2">
        <f>I1151-SUM(Parameters!$K$23:$K$25)</f>
        <v>949.23699999999997</v>
      </c>
      <c r="O1151" s="2">
        <f>J1151-SUM(Parameters!$K$23:$K$25)</f>
        <v>412.80899999999997</v>
      </c>
      <c r="P1151" s="2" t="str">
        <f t="shared" si="16"/>
        <v>BP_TXDATA[428]</v>
      </c>
      <c r="U1151">
        <v>970.83699999999999</v>
      </c>
      <c r="V1151">
        <v>434.40899999999999</v>
      </c>
      <c r="W1151" t="s">
        <v>888</v>
      </c>
      <c r="AE1151" s="2"/>
      <c r="AF1151" s="2"/>
    </row>
    <row r="1152" spans="4:32" x14ac:dyDescent="0.25">
      <c r="D1152">
        <f>_xlfn.CEILING.MATH(Y8+Parameters!$K$8/2,0.001)</f>
        <v>970.83699999999999</v>
      </c>
      <c r="E1152">
        <f>_xlfn.CEILING.MATH(B75+Parameters!$K$9/2,0.001)</f>
        <v>758.13099999999997</v>
      </c>
      <c r="F1152" t="s">
        <v>474</v>
      </c>
      <c r="I1152" s="2">
        <v>970.83699999999999</v>
      </c>
      <c r="J1152" s="2">
        <v>388.16300000000001</v>
      </c>
      <c r="K1152" s="2" t="s">
        <v>961</v>
      </c>
      <c r="N1152" s="2">
        <f>I1152-SUM(Parameters!$K$23:$K$25)</f>
        <v>949.23699999999997</v>
      </c>
      <c r="O1152" s="2">
        <f>J1152-SUM(Parameters!$K$23:$K$25)</f>
        <v>366.56299999999999</v>
      </c>
      <c r="P1152" s="2" t="str">
        <f t="shared" si="16"/>
        <v>BP_TXDATA[429]</v>
      </c>
      <c r="U1152">
        <v>970.83699999999999</v>
      </c>
      <c r="V1152">
        <v>388.16300000000001</v>
      </c>
      <c r="W1152" t="s">
        <v>961</v>
      </c>
      <c r="AE1152" s="2"/>
      <c r="AF1152" s="2"/>
    </row>
    <row r="1153" spans="4:32" x14ac:dyDescent="0.25">
      <c r="D1153">
        <f>_xlfn.CEILING.MATH(Y8+Parameters!$K$8/2,0.001)</f>
        <v>970.83699999999999</v>
      </c>
      <c r="E1153">
        <f>_xlfn.CEILING.MATH(B77+Parameters!$K$9/2,0.001)</f>
        <v>711.88499999999999</v>
      </c>
      <c r="F1153" t="s">
        <v>544</v>
      </c>
      <c r="I1153" s="2">
        <v>970.83699999999999</v>
      </c>
      <c r="J1153" s="2">
        <v>341.91699999999997</v>
      </c>
      <c r="K1153" s="2" t="s">
        <v>1024</v>
      </c>
      <c r="N1153" s="2">
        <f>I1153-SUM(Parameters!$K$23:$K$25)</f>
        <v>949.23699999999997</v>
      </c>
      <c r="O1153" s="2">
        <f>J1153-SUM(Parameters!$K$23:$K$25)</f>
        <v>320.31699999999995</v>
      </c>
      <c r="P1153" s="2" t="str">
        <f t="shared" si="16"/>
        <v>BP_TXDATA[430]</v>
      </c>
      <c r="U1153">
        <v>970.83699999999999</v>
      </c>
      <c r="V1153">
        <v>341.91699999999997</v>
      </c>
      <c r="W1153" t="s">
        <v>1024</v>
      </c>
      <c r="AE1153" s="2"/>
      <c r="AF1153" s="2"/>
    </row>
    <row r="1154" spans="4:32" x14ac:dyDescent="0.25">
      <c r="D1154">
        <f>_xlfn.CEILING.MATH(Y8+Parameters!$K$8/2,0.001)</f>
        <v>970.83699999999999</v>
      </c>
      <c r="E1154">
        <f>_xlfn.CEILING.MATH(B79+Parameters!$K$9/2,0.001)</f>
        <v>665.63900000000001</v>
      </c>
      <c r="F1154" t="s">
        <v>609</v>
      </c>
      <c r="I1154" s="2">
        <v>970.83699999999999</v>
      </c>
      <c r="J1154" s="2">
        <v>295.67099999999999</v>
      </c>
      <c r="K1154" s="2" t="s">
        <v>1058</v>
      </c>
      <c r="N1154" s="2">
        <f>I1154-SUM(Parameters!$K$23:$K$25)</f>
        <v>949.23699999999997</v>
      </c>
      <c r="O1154" s="2">
        <f>J1154-SUM(Parameters!$K$23:$K$25)</f>
        <v>274.07099999999997</v>
      </c>
      <c r="P1154" s="2" t="str">
        <f t="shared" si="16"/>
        <v>BP_TXDATA[431]</v>
      </c>
      <c r="U1154">
        <v>970.83699999999999</v>
      </c>
      <c r="V1154">
        <v>295.67099999999999</v>
      </c>
      <c r="W1154" t="s">
        <v>1058</v>
      </c>
      <c r="AE1154" s="2"/>
      <c r="AF1154" s="2"/>
    </row>
    <row r="1155" spans="4:32" x14ac:dyDescent="0.25">
      <c r="D1155">
        <f>_xlfn.CEILING.MATH(Y8+Parameters!$K$8/2,0.001)</f>
        <v>970.83699999999999</v>
      </c>
      <c r="E1155">
        <f>_xlfn.CEILING.MATH(B81+Parameters!$K$9/2,0.001)</f>
        <v>619.39300000000003</v>
      </c>
      <c r="F1155" t="s">
        <v>680</v>
      </c>
      <c r="I1155" s="2">
        <v>970.83699999999999</v>
      </c>
      <c r="J1155" s="2">
        <v>249.42500000000001</v>
      </c>
      <c r="K1155" s="2" t="s">
        <v>1137</v>
      </c>
      <c r="N1155" s="2">
        <f>I1155-SUM(Parameters!$K$23:$K$25)</f>
        <v>949.23699999999997</v>
      </c>
      <c r="O1155" s="2">
        <f>J1155-SUM(Parameters!$K$23:$K$25)</f>
        <v>227.82500000000002</v>
      </c>
      <c r="P1155" s="2" t="str">
        <f t="shared" si="16"/>
        <v>BP_TXDATA[432]</v>
      </c>
      <c r="U1155">
        <v>970.83699999999999</v>
      </c>
      <c r="V1155">
        <v>249.42500000000001</v>
      </c>
      <c r="W1155" t="s">
        <v>1137</v>
      </c>
      <c r="AE1155" s="2"/>
      <c r="AF1155" s="2"/>
    </row>
    <row r="1156" spans="4:32" x14ac:dyDescent="0.25">
      <c r="D1156">
        <f>_xlfn.CEILING.MATH(Y8+Parameters!$K$8/2,0.001)</f>
        <v>970.83699999999999</v>
      </c>
      <c r="E1156">
        <f>_xlfn.CEILING.MATH(B83+Parameters!$K$9/2,0.001)</f>
        <v>573.14700000000005</v>
      </c>
      <c r="F1156" t="s">
        <v>73</v>
      </c>
      <c r="I1156" s="2">
        <v>970.83699999999999</v>
      </c>
      <c r="J1156" s="2">
        <v>203.179</v>
      </c>
      <c r="K1156" s="2" t="s">
        <v>72</v>
      </c>
      <c r="N1156" s="2">
        <f>I1156-SUM(Parameters!$K$23:$K$25)</f>
        <v>949.23699999999997</v>
      </c>
      <c r="O1156" s="2">
        <f>J1156-SUM(Parameters!$K$23:$K$25)</f>
        <v>181.57900000000001</v>
      </c>
      <c r="P1156" s="2" t="str">
        <f t="shared" si="16"/>
        <v>VSS</v>
      </c>
      <c r="U1156">
        <v>970.83699999999999</v>
      </c>
      <c r="V1156">
        <v>203.179</v>
      </c>
      <c r="W1156" t="s">
        <v>72</v>
      </c>
      <c r="AE1156" s="2"/>
      <c r="AF1156" s="2"/>
    </row>
    <row r="1157" spans="4:32" x14ac:dyDescent="0.25">
      <c r="D1157">
        <f>_xlfn.CEILING.MATH(Y8+Parameters!$K$8/2,0.001)</f>
        <v>970.83699999999999</v>
      </c>
      <c r="E1157">
        <f>_xlfn.CEILING.MATH(B85+Parameters!$K$9/2,0.001)</f>
        <v>526.90100000000007</v>
      </c>
      <c r="F1157" t="s">
        <v>759</v>
      </c>
      <c r="I1157" s="2">
        <v>970.83699999999999</v>
      </c>
      <c r="J1157" s="2">
        <v>156.93299999999999</v>
      </c>
      <c r="K1157" s="2" t="s">
        <v>1251</v>
      </c>
      <c r="N1157" s="2">
        <f>I1157-SUM(Parameters!$K$23:$K$25)</f>
        <v>949.23699999999997</v>
      </c>
      <c r="O1157" s="2">
        <f>J1157-SUM(Parameters!$K$23:$K$25)</f>
        <v>135.333</v>
      </c>
      <c r="P1157" s="2" t="str">
        <f t="shared" si="16"/>
        <v>BP_TXDATA[433]</v>
      </c>
      <c r="U1157">
        <v>970.83699999999999</v>
      </c>
      <c r="V1157">
        <v>156.93299999999999</v>
      </c>
      <c r="W1157" t="s">
        <v>1251</v>
      </c>
      <c r="AE1157" s="2"/>
      <c r="AF1157" s="2"/>
    </row>
    <row r="1158" spans="4:32" x14ac:dyDescent="0.25">
      <c r="D1158">
        <f>_xlfn.CEILING.MATH(Y8+Parameters!$K$8/2,0.001)</f>
        <v>970.83699999999999</v>
      </c>
      <c r="E1158">
        <f>_xlfn.CEILING.MATH(B87+Parameters!$K$9/2,0.001)</f>
        <v>480.65500000000003</v>
      </c>
      <c r="F1158" t="s">
        <v>826</v>
      </c>
      <c r="I1158" s="2">
        <v>970.83699999999999</v>
      </c>
      <c r="J1158" s="2">
        <v>110.687</v>
      </c>
      <c r="K1158" s="2" t="s">
        <v>73</v>
      </c>
      <c r="N1158" s="2">
        <f>I1158-SUM(Parameters!$K$23:$K$25)</f>
        <v>949.23699999999997</v>
      </c>
      <c r="O1158" s="2">
        <f>J1158-SUM(Parameters!$K$23:$K$25)</f>
        <v>89.086999999999989</v>
      </c>
      <c r="P1158" s="2" t="str">
        <f t="shared" si="16"/>
        <v>VCCIO</v>
      </c>
      <c r="U1158">
        <v>970.83699999999999</v>
      </c>
      <c r="V1158">
        <v>110.687</v>
      </c>
      <c r="W1158" t="s">
        <v>73</v>
      </c>
      <c r="AE1158" s="2"/>
      <c r="AF1158" s="2"/>
    </row>
    <row r="1159" spans="4:32" x14ac:dyDescent="0.25">
      <c r="D1159">
        <f>_xlfn.CEILING.MATH(Y8+Parameters!$K$8/2,0.001)</f>
        <v>970.83699999999999</v>
      </c>
      <c r="E1159">
        <f>_xlfn.CEILING.MATH(B89+Parameters!$K$9/2,0.001)</f>
        <v>434.40899999999999</v>
      </c>
      <c r="F1159" t="s">
        <v>888</v>
      </c>
      <c r="I1159" s="2">
        <v>1010.511</v>
      </c>
      <c r="J1159" s="2">
        <v>2214.88</v>
      </c>
      <c r="K1159" s="2" t="s">
        <v>1327</v>
      </c>
      <c r="N1159" s="2">
        <f>I1159-SUM(Parameters!$K$23:$K$25)</f>
        <v>988.91099999999994</v>
      </c>
      <c r="O1159" s="2">
        <f>J1159-SUM(Parameters!$K$23:$K$25)</f>
        <v>2193.2800000000002</v>
      </c>
      <c r="P1159" s="2" t="str">
        <f t="shared" si="16"/>
        <v>VDD</v>
      </c>
      <c r="U1159">
        <v>1010.511</v>
      </c>
      <c r="V1159">
        <v>2214.88</v>
      </c>
      <c r="W1159" t="s">
        <v>1327</v>
      </c>
      <c r="AE1159" s="2"/>
      <c r="AF1159" s="2"/>
    </row>
    <row r="1160" spans="4:32" x14ac:dyDescent="0.25">
      <c r="D1160">
        <f>_xlfn.CEILING.MATH(Y8+Parameters!$K$8/2,0.001)</f>
        <v>970.83699999999999</v>
      </c>
      <c r="E1160">
        <f>_xlfn.CEILING.MATH(B91+Parameters!$K$9/2,0.001)</f>
        <v>388.16300000000001</v>
      </c>
      <c r="F1160" t="s">
        <v>961</v>
      </c>
      <c r="I1160" s="2">
        <v>1010.511</v>
      </c>
      <c r="J1160" s="2">
        <v>2168.634</v>
      </c>
      <c r="K1160" s="2" t="s">
        <v>1327</v>
      </c>
      <c r="N1160" s="2">
        <f>I1160-SUM(Parameters!$K$23:$K$25)</f>
        <v>988.91099999999994</v>
      </c>
      <c r="O1160" s="2">
        <f>J1160-SUM(Parameters!$K$23:$K$25)</f>
        <v>2147.0340000000001</v>
      </c>
      <c r="P1160" s="2" t="str">
        <f t="shared" si="16"/>
        <v>VDD</v>
      </c>
      <c r="U1160">
        <v>1010.511</v>
      </c>
      <c r="V1160">
        <v>2168.634</v>
      </c>
      <c r="W1160" t="s">
        <v>1327</v>
      </c>
      <c r="AE1160" s="2"/>
      <c r="AF1160" s="2"/>
    </row>
    <row r="1161" spans="4:32" x14ac:dyDescent="0.25">
      <c r="D1161">
        <f>_xlfn.CEILING.MATH(Y8+Parameters!$K$8/2,0.001)</f>
        <v>970.83699999999999</v>
      </c>
      <c r="E1161">
        <f>_xlfn.CEILING.MATH(B93+Parameters!$K$9/2,0.001)</f>
        <v>341.91700000000003</v>
      </c>
      <c r="F1161" t="s">
        <v>1024</v>
      </c>
      <c r="I1161" s="2">
        <v>1010.511</v>
      </c>
      <c r="J1161" s="2">
        <v>2122.3879999999999</v>
      </c>
      <c r="K1161" s="2" t="s">
        <v>1327</v>
      </c>
      <c r="N1161" s="2">
        <f>I1161-SUM(Parameters!$K$23:$K$25)</f>
        <v>988.91099999999994</v>
      </c>
      <c r="O1161" s="2">
        <f>J1161-SUM(Parameters!$K$23:$K$25)</f>
        <v>2100.788</v>
      </c>
      <c r="P1161" s="2" t="str">
        <f t="shared" si="16"/>
        <v>VDD</v>
      </c>
      <c r="U1161">
        <v>1010.511</v>
      </c>
      <c r="V1161">
        <v>2122.3879999999999</v>
      </c>
      <c r="W1161" t="s">
        <v>1327</v>
      </c>
      <c r="AE1161" s="2"/>
      <c r="AF1161" s="2"/>
    </row>
    <row r="1162" spans="4:32" x14ac:dyDescent="0.25">
      <c r="D1162">
        <f>_xlfn.CEILING.MATH(Y8+Parameters!$K$8/2,0.001)</f>
        <v>970.83699999999999</v>
      </c>
      <c r="E1162">
        <f>_xlfn.CEILING.MATH(B95+Parameters!$K$9/2,0.001)</f>
        <v>295.67099999999999</v>
      </c>
      <c r="F1162" t="s">
        <v>1058</v>
      </c>
      <c r="I1162" s="2">
        <v>1010.511</v>
      </c>
      <c r="J1162" s="2">
        <v>2076.1419999999998</v>
      </c>
      <c r="K1162" s="2" t="s">
        <v>1327</v>
      </c>
      <c r="N1162" s="2">
        <f>I1162-SUM(Parameters!$K$23:$K$25)</f>
        <v>988.91099999999994</v>
      </c>
      <c r="O1162" s="2">
        <f>J1162-SUM(Parameters!$K$23:$K$25)</f>
        <v>2054.5419999999999</v>
      </c>
      <c r="P1162" s="2" t="str">
        <f t="shared" si="16"/>
        <v>VDD</v>
      </c>
      <c r="U1162">
        <v>1010.511</v>
      </c>
      <c r="V1162">
        <v>2076.1419999999998</v>
      </c>
      <c r="W1162" t="s">
        <v>1327</v>
      </c>
      <c r="AE1162" s="2"/>
      <c r="AF1162" s="2"/>
    </row>
    <row r="1163" spans="4:32" x14ac:dyDescent="0.25">
      <c r="D1163">
        <f>_xlfn.CEILING.MATH(Y8+Parameters!$K$8/2,0.001)</f>
        <v>970.83699999999999</v>
      </c>
      <c r="E1163">
        <f>_xlfn.CEILING.MATH(B97+Parameters!$K$9/2,0.001)</f>
        <v>249.42500000000001</v>
      </c>
      <c r="F1163" t="s">
        <v>1137</v>
      </c>
      <c r="I1163" s="2">
        <v>1010.511</v>
      </c>
      <c r="J1163" s="2">
        <v>2029.896</v>
      </c>
      <c r="K1163" s="2" t="s">
        <v>1328</v>
      </c>
      <c r="N1163" s="2">
        <f>I1163-SUM(Parameters!$K$23:$K$25)</f>
        <v>988.91099999999994</v>
      </c>
      <c r="O1163" s="2">
        <f>J1163-SUM(Parameters!$K$23:$K$25)</f>
        <v>2008.296</v>
      </c>
      <c r="P1163" s="2" t="str">
        <f t="shared" si="16"/>
        <v>TC_VDDQ</v>
      </c>
      <c r="U1163">
        <v>1010.511</v>
      </c>
      <c r="V1163">
        <v>2029.896</v>
      </c>
      <c r="W1163" t="s">
        <v>1328</v>
      </c>
      <c r="AE1163" s="2"/>
      <c r="AF1163" s="2"/>
    </row>
    <row r="1164" spans="4:32" x14ac:dyDescent="0.25">
      <c r="D1164">
        <f>_xlfn.CEILING.MATH(Y8+Parameters!$K$8/2,0.001)</f>
        <v>970.83699999999999</v>
      </c>
      <c r="E1164">
        <f>_xlfn.CEILING.MATH(B99+Parameters!$K$9/2,0.001)</f>
        <v>203.179</v>
      </c>
      <c r="F1164" t="s">
        <v>72</v>
      </c>
      <c r="I1164" s="2">
        <v>1010.511</v>
      </c>
      <c r="J1164" s="2">
        <v>1983.65</v>
      </c>
      <c r="K1164" s="2" t="s">
        <v>1327</v>
      </c>
      <c r="N1164" s="2">
        <f>I1164-SUM(Parameters!$K$23:$K$25)</f>
        <v>988.91099999999994</v>
      </c>
      <c r="O1164" s="2">
        <f>J1164-SUM(Parameters!$K$23:$K$25)</f>
        <v>1962.0500000000002</v>
      </c>
      <c r="P1164" s="2" t="str">
        <f t="shared" si="16"/>
        <v>VDD</v>
      </c>
      <c r="U1164">
        <v>1010.511</v>
      </c>
      <c r="V1164">
        <v>1983.65</v>
      </c>
      <c r="W1164" t="s">
        <v>1327</v>
      </c>
      <c r="AE1164" s="2"/>
      <c r="AF1164" s="2"/>
    </row>
    <row r="1165" spans="4:32" x14ac:dyDescent="0.25">
      <c r="D1165">
        <f>_xlfn.CEILING.MATH(Y8+Parameters!$K$8/2,0.001)</f>
        <v>970.83699999999999</v>
      </c>
      <c r="E1165">
        <f>_xlfn.CEILING.MATH(B101+Parameters!$K$9/2,0.001)</f>
        <v>156.93299999999999</v>
      </c>
      <c r="F1165" t="s">
        <v>1251</v>
      </c>
      <c r="I1165" s="2">
        <v>1010.511</v>
      </c>
      <c r="J1165" s="2">
        <v>1937.404</v>
      </c>
      <c r="K1165" s="2" t="s">
        <v>1328</v>
      </c>
      <c r="N1165" s="2">
        <f>I1165-SUM(Parameters!$K$23:$K$25)</f>
        <v>988.91099999999994</v>
      </c>
      <c r="O1165" s="2">
        <f>J1165-SUM(Parameters!$K$23:$K$25)</f>
        <v>1915.8040000000001</v>
      </c>
      <c r="P1165" s="2" t="str">
        <f t="shared" si="16"/>
        <v>TC_VDDQ</v>
      </c>
      <c r="U1165">
        <v>1010.511</v>
      </c>
      <c r="V1165">
        <v>1937.404</v>
      </c>
      <c r="W1165" t="s">
        <v>1328</v>
      </c>
      <c r="AE1165" s="2"/>
      <c r="AF1165" s="2"/>
    </row>
    <row r="1166" spans="4:32" x14ac:dyDescent="0.25">
      <c r="D1166">
        <f>_xlfn.CEILING.MATH(Y8+Parameters!$K$8/2,0.001)</f>
        <v>970.83699999999999</v>
      </c>
      <c r="E1166">
        <f>_xlfn.CEILING.MATH(B103+Parameters!$K$9/2,0.001)</f>
        <v>110.687</v>
      </c>
      <c r="F1166" t="s">
        <v>73</v>
      </c>
      <c r="I1166" s="2">
        <v>1010.511</v>
      </c>
      <c r="J1166" s="2">
        <v>1891.1579999999999</v>
      </c>
      <c r="K1166" s="2" t="s">
        <v>72</v>
      </c>
      <c r="N1166" s="2">
        <f>I1166-SUM(Parameters!$K$23:$K$25)</f>
        <v>988.91099999999994</v>
      </c>
      <c r="O1166" s="2">
        <f>J1166-SUM(Parameters!$K$23:$K$25)</f>
        <v>1869.558</v>
      </c>
      <c r="P1166" s="2" t="str">
        <f t="shared" si="16"/>
        <v>VSS</v>
      </c>
      <c r="U1166">
        <v>1010.511</v>
      </c>
      <c r="V1166">
        <v>1891.1579999999999</v>
      </c>
      <c r="W1166" t="s">
        <v>72</v>
      </c>
      <c r="AE1166" s="2"/>
      <c r="AF1166" s="2"/>
    </row>
    <row r="1167" spans="4:32" x14ac:dyDescent="0.25">
      <c r="D1167">
        <f>_xlfn.CEILING.MATH(Z8+Parameters!$K$8/2,0.001)</f>
        <v>1010.511</v>
      </c>
      <c r="E1167">
        <f>_xlfn.CEILING.MATH(B12+Parameters!$K$9/2,0.001)</f>
        <v>2214.88</v>
      </c>
      <c r="F1167" t="s">
        <v>1327</v>
      </c>
      <c r="I1167" s="2">
        <v>1010.511</v>
      </c>
      <c r="J1167" s="2">
        <v>1844.912</v>
      </c>
      <c r="K1167" s="2" t="s">
        <v>1328</v>
      </c>
      <c r="N1167" s="2">
        <f>I1167-SUM(Parameters!$K$23:$K$25)</f>
        <v>988.91099999999994</v>
      </c>
      <c r="O1167" s="2">
        <f>J1167-SUM(Parameters!$K$23:$K$25)</f>
        <v>1823.3120000000001</v>
      </c>
      <c r="P1167" s="2" t="str">
        <f t="shared" si="16"/>
        <v>TC_VDDQ</v>
      </c>
      <c r="U1167">
        <v>1010.511</v>
      </c>
      <c r="V1167">
        <v>1844.912</v>
      </c>
      <c r="W1167" t="s">
        <v>1328</v>
      </c>
      <c r="AE1167" s="2"/>
      <c r="AF1167" s="2"/>
    </row>
    <row r="1168" spans="4:32" x14ac:dyDescent="0.25">
      <c r="D1168">
        <f>_xlfn.CEILING.MATH(Z8+Parameters!$K$8/2,0.001)</f>
        <v>1010.511</v>
      </c>
      <c r="E1168">
        <f>_xlfn.CEILING.MATH(B14+Parameters!$K$9/2,0.001)</f>
        <v>2168.634</v>
      </c>
      <c r="F1168" t="s">
        <v>1327</v>
      </c>
      <c r="I1168" s="2">
        <v>1010.511</v>
      </c>
      <c r="J1168" s="2">
        <v>1798.6659999999999</v>
      </c>
      <c r="K1168" s="2" t="s">
        <v>72</v>
      </c>
      <c r="N1168" s="2">
        <f>I1168-SUM(Parameters!$K$23:$K$25)</f>
        <v>988.91099999999994</v>
      </c>
      <c r="O1168" s="2">
        <f>J1168-SUM(Parameters!$K$23:$K$25)</f>
        <v>1777.066</v>
      </c>
      <c r="P1168" s="2" t="str">
        <f t="shared" si="16"/>
        <v>VSS</v>
      </c>
      <c r="U1168">
        <v>1010.511</v>
      </c>
      <c r="V1168">
        <v>1798.6659999999999</v>
      </c>
      <c r="W1168" t="s">
        <v>72</v>
      </c>
      <c r="AE1168" s="2"/>
      <c r="AF1168" s="2"/>
    </row>
    <row r="1169" spans="4:32" x14ac:dyDescent="0.25">
      <c r="D1169">
        <f>_xlfn.CEILING.MATH(Z8+Parameters!$K$8/2,0.001)</f>
        <v>1010.511</v>
      </c>
      <c r="E1169">
        <f>_xlfn.CEILING.MATH(B16+Parameters!$K$9/2,0.001)</f>
        <v>2122.3879999999999</v>
      </c>
      <c r="F1169" t="s">
        <v>1327</v>
      </c>
      <c r="I1169" s="2">
        <v>1010.511</v>
      </c>
      <c r="J1169" s="2">
        <v>1752.42</v>
      </c>
      <c r="K1169" s="2" t="s">
        <v>72</v>
      </c>
      <c r="N1169" s="2">
        <f>I1169-SUM(Parameters!$K$23:$K$25)</f>
        <v>988.91099999999994</v>
      </c>
      <c r="O1169" s="2">
        <f>J1169-SUM(Parameters!$K$23:$K$25)</f>
        <v>1730.8200000000002</v>
      </c>
      <c r="P1169" s="2" t="str">
        <f t="shared" si="16"/>
        <v>VSS</v>
      </c>
      <c r="U1169">
        <v>1010.511</v>
      </c>
      <c r="V1169">
        <v>1752.42</v>
      </c>
      <c r="W1169" t="s">
        <v>72</v>
      </c>
      <c r="AE1169" s="2"/>
      <c r="AF1169" s="2"/>
    </row>
    <row r="1170" spans="4:32" x14ac:dyDescent="0.25">
      <c r="D1170">
        <f>_xlfn.CEILING.MATH(Z8+Parameters!$K$8/2,0.001)</f>
        <v>1010.511</v>
      </c>
      <c r="E1170">
        <f>_xlfn.CEILING.MATH(B18+Parameters!$K$9/2,0.001)</f>
        <v>2076.1419999999998</v>
      </c>
      <c r="F1170" t="s">
        <v>1327</v>
      </c>
      <c r="I1170" s="2">
        <v>1010.511</v>
      </c>
      <c r="J1170" s="2">
        <v>1706.174</v>
      </c>
      <c r="K1170" s="2" t="s">
        <v>72</v>
      </c>
      <c r="N1170" s="2">
        <f>I1170-SUM(Parameters!$K$23:$K$25)</f>
        <v>988.91099999999994</v>
      </c>
      <c r="O1170" s="2">
        <f>J1170-SUM(Parameters!$K$23:$K$25)</f>
        <v>1684.5740000000001</v>
      </c>
      <c r="P1170" s="2" t="str">
        <f t="shared" si="16"/>
        <v>VSS</v>
      </c>
      <c r="U1170">
        <v>1010.511</v>
      </c>
      <c r="V1170">
        <v>1706.174</v>
      </c>
      <c r="W1170" t="s">
        <v>72</v>
      </c>
      <c r="AE1170" s="2"/>
      <c r="AF1170" s="2"/>
    </row>
    <row r="1171" spans="4:32" x14ac:dyDescent="0.25">
      <c r="D1171">
        <f>_xlfn.CEILING.MATH(Z8+Parameters!$K$8/2,0.001)</f>
        <v>1010.511</v>
      </c>
      <c r="E1171">
        <f>_xlfn.CEILING.MATH(B20+Parameters!$K$9/2,0.001)</f>
        <v>2029.896</v>
      </c>
      <c r="F1171" t="s">
        <v>1328</v>
      </c>
      <c r="I1171" s="2">
        <v>1010.511</v>
      </c>
      <c r="J1171" s="2">
        <v>1659.9280000000001</v>
      </c>
      <c r="K1171" s="2" t="s">
        <v>72</v>
      </c>
      <c r="N1171" s="2">
        <f>I1171-SUM(Parameters!$K$23:$K$25)</f>
        <v>988.91099999999994</v>
      </c>
      <c r="O1171" s="2">
        <f>J1171-SUM(Parameters!$K$23:$K$25)</f>
        <v>1638.3280000000002</v>
      </c>
      <c r="P1171" s="2" t="str">
        <f t="shared" si="16"/>
        <v>VSS</v>
      </c>
      <c r="U1171">
        <v>1010.511</v>
      </c>
      <c r="V1171">
        <v>1659.9280000000001</v>
      </c>
      <c r="W1171" t="s">
        <v>72</v>
      </c>
      <c r="AE1171" s="2"/>
      <c r="AF1171" s="2"/>
    </row>
    <row r="1172" spans="4:32" x14ac:dyDescent="0.25">
      <c r="D1172">
        <f>_xlfn.CEILING.MATH(Z8+Parameters!$K$8/2,0.001)</f>
        <v>1010.511</v>
      </c>
      <c r="E1172">
        <f>_xlfn.CEILING.MATH(B22+Parameters!$K$9/2,0.001)</f>
        <v>1983.65</v>
      </c>
      <c r="F1172" t="s">
        <v>1327</v>
      </c>
      <c r="I1172" s="2">
        <v>1010.511</v>
      </c>
      <c r="J1172" s="2">
        <v>1613.682</v>
      </c>
      <c r="K1172" s="2" t="s">
        <v>1416</v>
      </c>
      <c r="N1172" s="2">
        <f>I1172-SUM(Parameters!$K$23:$K$25)</f>
        <v>988.91099999999994</v>
      </c>
      <c r="O1172" s="2">
        <f>J1172-SUM(Parameters!$K$23:$K$25)</f>
        <v>1592.0820000000001</v>
      </c>
      <c r="P1172" s="2" t="str">
        <f t="shared" si="16"/>
        <v>VCCAON</v>
      </c>
      <c r="U1172">
        <v>1010.511</v>
      </c>
      <c r="V1172">
        <v>1613.682</v>
      </c>
      <c r="W1172" t="s">
        <v>1416</v>
      </c>
      <c r="AE1172" s="2"/>
      <c r="AF1172" s="2"/>
    </row>
    <row r="1173" spans="4:32" x14ac:dyDescent="0.25">
      <c r="D1173">
        <f>_xlfn.CEILING.MATH(Z8+Parameters!$K$8/2,0.001)</f>
        <v>1010.511</v>
      </c>
      <c r="E1173">
        <f>_xlfn.CEILING.MATH(B24+Parameters!$K$9/2,0.001)</f>
        <v>1937.404</v>
      </c>
      <c r="F1173" t="s">
        <v>1328</v>
      </c>
      <c r="I1173" s="2">
        <v>1010.511</v>
      </c>
      <c r="J1173" s="2">
        <v>1567.4359999999999</v>
      </c>
      <c r="K1173" s="2" t="s">
        <v>1416</v>
      </c>
      <c r="N1173" s="2">
        <f>I1173-SUM(Parameters!$K$23:$K$25)</f>
        <v>988.91099999999994</v>
      </c>
      <c r="O1173" s="2">
        <f>J1173-SUM(Parameters!$K$23:$K$25)</f>
        <v>1545.836</v>
      </c>
      <c r="P1173" s="2" t="str">
        <f t="shared" si="16"/>
        <v>VCCAON</v>
      </c>
      <c r="U1173">
        <v>1010.511</v>
      </c>
      <c r="V1173">
        <v>1567.4359999999999</v>
      </c>
      <c r="W1173" t="s">
        <v>1416</v>
      </c>
      <c r="AE1173" s="2"/>
      <c r="AF1173" s="2"/>
    </row>
    <row r="1174" spans="4:32" x14ac:dyDescent="0.25">
      <c r="D1174">
        <f>_xlfn.CEILING.MATH(Z8+Parameters!$K$8/2,0.001)</f>
        <v>1010.511</v>
      </c>
      <c r="E1174">
        <f>_xlfn.CEILING.MATH(B26+Parameters!$K$9/2,0.001)</f>
        <v>1891.1580000000001</v>
      </c>
      <c r="F1174" t="s">
        <v>72</v>
      </c>
      <c r="I1174" s="2">
        <v>1010.511</v>
      </c>
      <c r="J1174" s="2">
        <v>1521.19</v>
      </c>
      <c r="K1174" s="2" t="s">
        <v>72</v>
      </c>
      <c r="N1174" s="2">
        <f>I1174-SUM(Parameters!$K$23:$K$25)</f>
        <v>988.91099999999994</v>
      </c>
      <c r="O1174" s="2">
        <f>J1174-SUM(Parameters!$K$23:$K$25)</f>
        <v>1499.5900000000001</v>
      </c>
      <c r="P1174" s="2" t="str">
        <f t="shared" si="16"/>
        <v>VSS</v>
      </c>
      <c r="U1174">
        <v>1010.511</v>
      </c>
      <c r="V1174">
        <v>1521.19</v>
      </c>
      <c r="W1174" t="s">
        <v>72</v>
      </c>
      <c r="AE1174" s="2"/>
      <c r="AF1174" s="2"/>
    </row>
    <row r="1175" spans="4:32" x14ac:dyDescent="0.25">
      <c r="D1175">
        <f>_xlfn.CEILING.MATH(Z8+Parameters!$K$8/2,0.001)</f>
        <v>1010.511</v>
      </c>
      <c r="E1175">
        <f>_xlfn.CEILING.MATH(B28+Parameters!$K$9/2,0.001)</f>
        <v>1844.912</v>
      </c>
      <c r="F1175" t="s">
        <v>1328</v>
      </c>
      <c r="I1175" s="2">
        <v>1010.511</v>
      </c>
      <c r="J1175" s="2">
        <v>1474.944</v>
      </c>
      <c r="K1175" s="2" t="s">
        <v>72</v>
      </c>
      <c r="N1175" s="2">
        <f>I1175-SUM(Parameters!$K$23:$K$25)</f>
        <v>988.91099999999994</v>
      </c>
      <c r="O1175" s="2">
        <f>J1175-SUM(Parameters!$K$23:$K$25)</f>
        <v>1453.3440000000001</v>
      </c>
      <c r="P1175" s="2" t="str">
        <f t="shared" si="16"/>
        <v>VSS</v>
      </c>
      <c r="U1175">
        <v>1010.511</v>
      </c>
      <c r="V1175">
        <v>1474.944</v>
      </c>
      <c r="W1175" t="s">
        <v>72</v>
      </c>
      <c r="AE1175" s="2"/>
      <c r="AF1175" s="2"/>
    </row>
    <row r="1176" spans="4:32" x14ac:dyDescent="0.25">
      <c r="D1176">
        <f>_xlfn.CEILING.MATH(Z8+Parameters!$K$8/2,0.001)</f>
        <v>1010.511</v>
      </c>
      <c r="E1176">
        <f>_xlfn.CEILING.MATH(B30+Parameters!$K$9/2,0.001)</f>
        <v>1798.6659999999999</v>
      </c>
      <c r="F1176" t="s">
        <v>72</v>
      </c>
      <c r="I1176" s="2">
        <v>1010.511</v>
      </c>
      <c r="J1176" s="2">
        <v>1428.6980000000001</v>
      </c>
      <c r="K1176" s="2" t="s">
        <v>72</v>
      </c>
      <c r="N1176" s="2">
        <f>I1176-SUM(Parameters!$K$23:$K$25)</f>
        <v>988.91099999999994</v>
      </c>
      <c r="O1176" s="2">
        <f>J1176-SUM(Parameters!$K$23:$K$25)</f>
        <v>1407.0980000000002</v>
      </c>
      <c r="P1176" s="2" t="str">
        <f t="shared" si="16"/>
        <v>VSS</v>
      </c>
      <c r="U1176">
        <v>1010.511</v>
      </c>
      <c r="V1176">
        <v>1428.6980000000001</v>
      </c>
      <c r="W1176" t="s">
        <v>72</v>
      </c>
      <c r="AE1176" s="2"/>
      <c r="AF1176" s="2"/>
    </row>
    <row r="1177" spans="4:32" x14ac:dyDescent="0.25">
      <c r="D1177">
        <f>_xlfn.CEILING.MATH(Z8+Parameters!$K$8/2,0.001)</f>
        <v>1010.511</v>
      </c>
      <c r="E1177">
        <f>_xlfn.CEILING.MATH(B32+Parameters!$K$9/2,0.001)</f>
        <v>1752.42</v>
      </c>
      <c r="F1177" t="s">
        <v>72</v>
      </c>
      <c r="I1177" s="2">
        <v>1010.511</v>
      </c>
      <c r="J1177" s="2">
        <v>1382.452</v>
      </c>
      <c r="K1177" s="2" t="s">
        <v>72</v>
      </c>
      <c r="N1177" s="2">
        <f>I1177-SUM(Parameters!$K$23:$K$25)</f>
        <v>988.91099999999994</v>
      </c>
      <c r="O1177" s="2">
        <f>J1177-SUM(Parameters!$K$23:$K$25)</f>
        <v>1360.8520000000001</v>
      </c>
      <c r="P1177" s="2" t="str">
        <f t="shared" si="16"/>
        <v>VSS</v>
      </c>
      <c r="U1177">
        <v>1010.511</v>
      </c>
      <c r="V1177">
        <v>1382.452</v>
      </c>
      <c r="W1177" t="s">
        <v>72</v>
      </c>
      <c r="AE1177" s="2"/>
      <c r="AF1177" s="2"/>
    </row>
    <row r="1178" spans="4:32" x14ac:dyDescent="0.25">
      <c r="D1178">
        <f>_xlfn.CEILING.MATH(Z8+Parameters!$K$8/2,0.001)</f>
        <v>1010.511</v>
      </c>
      <c r="E1178">
        <f>_xlfn.CEILING.MATH(B34+Parameters!$K$9/2,0.001)</f>
        <v>1706.174</v>
      </c>
      <c r="F1178" t="s">
        <v>72</v>
      </c>
      <c r="I1178" s="2">
        <v>1010.511</v>
      </c>
      <c r="J1178" s="2">
        <v>1336.2059999999999</v>
      </c>
      <c r="K1178" s="2" t="s">
        <v>72</v>
      </c>
      <c r="N1178" s="2">
        <f>I1178-SUM(Parameters!$K$23:$K$25)</f>
        <v>988.91099999999994</v>
      </c>
      <c r="O1178" s="2">
        <f>J1178-SUM(Parameters!$K$23:$K$25)</f>
        <v>1314.606</v>
      </c>
      <c r="P1178" s="2" t="str">
        <f t="shared" si="16"/>
        <v>VSS</v>
      </c>
      <c r="U1178">
        <v>1010.511</v>
      </c>
      <c r="V1178">
        <v>1336.2059999999999</v>
      </c>
      <c r="W1178" t="s">
        <v>72</v>
      </c>
      <c r="AE1178" s="2"/>
      <c r="AF1178" s="2"/>
    </row>
    <row r="1179" spans="4:32" x14ac:dyDescent="0.25">
      <c r="D1179">
        <f>_xlfn.CEILING.MATH(Z8+Parameters!$K$8/2,0.001)</f>
        <v>1010.511</v>
      </c>
      <c r="E1179">
        <f>_xlfn.CEILING.MATH(B36+Parameters!$K$9/2,0.001)</f>
        <v>1659.9280000000001</v>
      </c>
      <c r="F1179" t="s">
        <v>72</v>
      </c>
      <c r="I1179" s="2">
        <v>1010.511</v>
      </c>
      <c r="J1179" s="2">
        <v>1289.96</v>
      </c>
      <c r="K1179" s="2" t="s">
        <v>72</v>
      </c>
      <c r="N1179" s="2">
        <f>I1179-SUM(Parameters!$K$23:$K$25)</f>
        <v>988.91099999999994</v>
      </c>
      <c r="O1179" s="2">
        <f>J1179-SUM(Parameters!$K$23:$K$25)</f>
        <v>1268.3600000000001</v>
      </c>
      <c r="P1179" s="2" t="str">
        <f t="shared" si="16"/>
        <v>VSS</v>
      </c>
      <c r="U1179">
        <v>1010.511</v>
      </c>
      <c r="V1179">
        <v>1289.96</v>
      </c>
      <c r="W1179" t="s">
        <v>72</v>
      </c>
      <c r="AE1179" s="2"/>
      <c r="AF1179" s="2"/>
    </row>
    <row r="1180" spans="4:32" x14ac:dyDescent="0.25">
      <c r="D1180">
        <f>_xlfn.CEILING.MATH(Z8+Parameters!$K$8/2,0.001)</f>
        <v>1010.511</v>
      </c>
      <c r="E1180">
        <f>_xlfn.CEILING.MATH(B38+Parameters!$K$9/2,0.001)</f>
        <v>1613.682</v>
      </c>
      <c r="F1180" t="s">
        <v>1416</v>
      </c>
      <c r="I1180" s="2">
        <v>1010.511</v>
      </c>
      <c r="J1180" s="2">
        <v>1243.7139999999999</v>
      </c>
      <c r="K1180" s="2" t="s">
        <v>72</v>
      </c>
      <c r="N1180" s="2">
        <f>I1180-SUM(Parameters!$K$23:$K$25)</f>
        <v>988.91099999999994</v>
      </c>
      <c r="O1180" s="2">
        <f>J1180-SUM(Parameters!$K$23:$K$25)</f>
        <v>1222.114</v>
      </c>
      <c r="P1180" s="2" t="str">
        <f t="shared" si="16"/>
        <v>VSS</v>
      </c>
      <c r="U1180">
        <v>1010.511</v>
      </c>
      <c r="V1180">
        <v>1243.7139999999999</v>
      </c>
      <c r="W1180" t="s">
        <v>72</v>
      </c>
      <c r="AE1180" s="2"/>
      <c r="AF1180" s="2"/>
    </row>
    <row r="1181" spans="4:32" x14ac:dyDescent="0.25">
      <c r="D1181">
        <f>_xlfn.CEILING.MATH(Z8+Parameters!$K$8/2,0.001)</f>
        <v>1010.511</v>
      </c>
      <c r="E1181">
        <f>_xlfn.CEILING.MATH(B40+Parameters!$K$9/2,0.001)</f>
        <v>1567.4359999999999</v>
      </c>
      <c r="F1181" t="s">
        <v>1416</v>
      </c>
      <c r="I1181" s="2">
        <v>1010.511</v>
      </c>
      <c r="J1181" s="2">
        <v>1197.4680000000001</v>
      </c>
      <c r="K1181" s="2" t="s">
        <v>72</v>
      </c>
      <c r="N1181" s="2">
        <f>I1181-SUM(Parameters!$K$23:$K$25)</f>
        <v>988.91099999999994</v>
      </c>
      <c r="O1181" s="2">
        <f>J1181-SUM(Parameters!$K$23:$K$25)</f>
        <v>1175.8680000000002</v>
      </c>
      <c r="P1181" s="2" t="str">
        <f t="shared" si="16"/>
        <v>VSS</v>
      </c>
      <c r="U1181">
        <v>1010.511</v>
      </c>
      <c r="V1181">
        <v>1197.4680000000001</v>
      </c>
      <c r="W1181" t="s">
        <v>72</v>
      </c>
      <c r="AE1181" s="2"/>
      <c r="AF1181" s="2"/>
    </row>
    <row r="1182" spans="4:32" x14ac:dyDescent="0.25">
      <c r="D1182">
        <f>_xlfn.CEILING.MATH(Z8+Parameters!$K$8/2,0.001)</f>
        <v>1010.511</v>
      </c>
      <c r="E1182">
        <f>_xlfn.CEILING.MATH(B42+Parameters!$K$9/2,0.001)</f>
        <v>1521.19</v>
      </c>
      <c r="F1182" t="s">
        <v>72</v>
      </c>
      <c r="I1182" s="2">
        <v>1010.511</v>
      </c>
      <c r="J1182" s="2">
        <v>1151.222</v>
      </c>
      <c r="K1182" s="2" t="s">
        <v>72</v>
      </c>
      <c r="N1182" s="2">
        <f>I1182-SUM(Parameters!$K$23:$K$25)</f>
        <v>988.91099999999994</v>
      </c>
      <c r="O1182" s="2">
        <f>J1182-SUM(Parameters!$K$23:$K$25)</f>
        <v>1129.6220000000001</v>
      </c>
      <c r="P1182" s="2" t="str">
        <f t="shared" si="16"/>
        <v>VSS</v>
      </c>
      <c r="U1182">
        <v>1010.511</v>
      </c>
      <c r="V1182">
        <v>1151.222</v>
      </c>
      <c r="W1182" t="s">
        <v>72</v>
      </c>
      <c r="AE1182" s="2"/>
      <c r="AF1182" s="2"/>
    </row>
    <row r="1183" spans="4:32" x14ac:dyDescent="0.25">
      <c r="D1183">
        <f>_xlfn.CEILING.MATH(Z8+Parameters!$K$8/2,0.001)</f>
        <v>1010.511</v>
      </c>
      <c r="E1183">
        <f>_xlfn.CEILING.MATH(B44+Parameters!$K$9/2,0.001)</f>
        <v>1474.944</v>
      </c>
      <c r="F1183" t="s">
        <v>72</v>
      </c>
      <c r="I1183" s="2">
        <v>1010.511</v>
      </c>
      <c r="J1183" s="2">
        <v>1104.9760000000001</v>
      </c>
      <c r="K1183" s="2" t="s">
        <v>72</v>
      </c>
      <c r="N1183" s="2">
        <f>I1183-SUM(Parameters!$K$23:$K$25)</f>
        <v>988.91099999999994</v>
      </c>
      <c r="O1183" s="2">
        <f>J1183-SUM(Parameters!$K$23:$K$25)</f>
        <v>1083.3760000000002</v>
      </c>
      <c r="P1183" s="2" t="str">
        <f t="shared" si="16"/>
        <v>VSS</v>
      </c>
      <c r="U1183">
        <v>1010.511</v>
      </c>
      <c r="V1183">
        <v>1104.9760000000001</v>
      </c>
      <c r="W1183" t="s">
        <v>72</v>
      </c>
      <c r="AE1183" s="2"/>
      <c r="AF1183" s="2"/>
    </row>
    <row r="1184" spans="4:32" x14ac:dyDescent="0.25">
      <c r="D1184">
        <f>_xlfn.CEILING.MATH(Z8+Parameters!$K$8/2,0.001)</f>
        <v>1010.511</v>
      </c>
      <c r="E1184">
        <f>_xlfn.CEILING.MATH(B46+Parameters!$K$9/2,0.001)</f>
        <v>1428.6980000000001</v>
      </c>
      <c r="F1184" t="s">
        <v>72</v>
      </c>
      <c r="I1184" s="2">
        <v>1010.511</v>
      </c>
      <c r="J1184" s="2">
        <v>1058.73</v>
      </c>
      <c r="K1184" s="2" t="s">
        <v>72</v>
      </c>
      <c r="N1184" s="2">
        <f>I1184-SUM(Parameters!$K$23:$K$25)</f>
        <v>988.91099999999994</v>
      </c>
      <c r="O1184" s="2">
        <f>J1184-SUM(Parameters!$K$23:$K$25)</f>
        <v>1037.1300000000001</v>
      </c>
      <c r="P1184" s="2" t="str">
        <f t="shared" si="16"/>
        <v>VSS</v>
      </c>
      <c r="U1184">
        <v>1010.511</v>
      </c>
      <c r="V1184">
        <v>1058.73</v>
      </c>
      <c r="W1184" t="s">
        <v>72</v>
      </c>
      <c r="AE1184" s="2"/>
      <c r="AF1184" s="2"/>
    </row>
    <row r="1185" spans="4:32" x14ac:dyDescent="0.25">
      <c r="D1185">
        <f>_xlfn.CEILING.MATH(Z8+Parameters!$K$8/2,0.001)</f>
        <v>1010.511</v>
      </c>
      <c r="E1185">
        <f>_xlfn.CEILING.MATH(B48+Parameters!$K$9/2,0.001)</f>
        <v>1382.452</v>
      </c>
      <c r="F1185" t="s">
        <v>72</v>
      </c>
      <c r="I1185" s="2">
        <v>1010.511</v>
      </c>
      <c r="J1185" s="2">
        <v>1012.484</v>
      </c>
      <c r="K1185" s="2" t="s">
        <v>113</v>
      </c>
      <c r="N1185" s="2">
        <f>I1185-SUM(Parameters!$K$23:$K$25)</f>
        <v>988.91099999999994</v>
      </c>
      <c r="O1185" s="2">
        <f>J1185-SUM(Parameters!$K$23:$K$25)</f>
        <v>990.88400000000001</v>
      </c>
      <c r="P1185" s="2" t="str">
        <f t="shared" si="16"/>
        <v>BP_TXCKSBRD[6]</v>
      </c>
      <c r="U1185">
        <v>1010.511</v>
      </c>
      <c r="V1185">
        <v>1012.484</v>
      </c>
      <c r="W1185" t="s">
        <v>113</v>
      </c>
      <c r="AE1185" s="2"/>
      <c r="AF1185" s="2"/>
    </row>
    <row r="1186" spans="4:32" x14ac:dyDescent="0.25">
      <c r="D1186">
        <f>_xlfn.CEILING.MATH(Z8+Parameters!$K$8/2,0.001)</f>
        <v>1010.511</v>
      </c>
      <c r="E1186">
        <f>_xlfn.CEILING.MATH(B50+Parameters!$K$9/2,0.001)</f>
        <v>1336.2060000000001</v>
      </c>
      <c r="F1186" t="s">
        <v>72</v>
      </c>
      <c r="I1186" s="2">
        <v>1010.511</v>
      </c>
      <c r="J1186" s="2">
        <v>966.23800000000006</v>
      </c>
      <c r="K1186" s="2" t="s">
        <v>187</v>
      </c>
      <c r="N1186" s="2">
        <f>I1186-SUM(Parameters!$K$23:$K$25)</f>
        <v>988.91099999999994</v>
      </c>
      <c r="O1186" s="2">
        <f>J1186-SUM(Parameters!$K$23:$K$25)</f>
        <v>944.63800000000003</v>
      </c>
      <c r="P1186" s="2" t="str">
        <f t="shared" si="16"/>
        <v>BP_RXDATA[397]</v>
      </c>
      <c r="U1186">
        <v>1010.511</v>
      </c>
      <c r="V1186">
        <v>966.23800000000006</v>
      </c>
      <c r="W1186" t="s">
        <v>187</v>
      </c>
      <c r="AE1186" s="2"/>
      <c r="AF1186" s="2"/>
    </row>
    <row r="1187" spans="4:32" x14ac:dyDescent="0.25">
      <c r="D1187">
        <f>_xlfn.CEILING.MATH(Z8+Parameters!$K$8/2,0.001)</f>
        <v>1010.511</v>
      </c>
      <c r="E1187">
        <f>_xlfn.CEILING.MATH(B52+Parameters!$K$9/2,0.001)</f>
        <v>1289.96</v>
      </c>
      <c r="F1187" t="s">
        <v>72</v>
      </c>
      <c r="I1187" s="2">
        <v>1010.511</v>
      </c>
      <c r="J1187" s="2">
        <v>919.99199999999996</v>
      </c>
      <c r="K1187" s="2" t="s">
        <v>255</v>
      </c>
      <c r="N1187" s="2">
        <f>I1187-SUM(Parameters!$K$23:$K$25)</f>
        <v>988.91099999999994</v>
      </c>
      <c r="O1187" s="2">
        <f>J1187-SUM(Parameters!$K$23:$K$25)</f>
        <v>898.39199999999994</v>
      </c>
      <c r="P1187" s="2" t="str">
        <f t="shared" si="16"/>
        <v>BP_RXDATA[396]</v>
      </c>
      <c r="U1187">
        <v>1010.511</v>
      </c>
      <c r="V1187">
        <v>919.99200000000008</v>
      </c>
      <c r="W1187" t="s">
        <v>255</v>
      </c>
      <c r="AE1187" s="2"/>
      <c r="AF1187" s="2"/>
    </row>
    <row r="1188" spans="4:32" x14ac:dyDescent="0.25">
      <c r="D1188">
        <f>_xlfn.CEILING.MATH(Z8+Parameters!$K$8/2,0.001)</f>
        <v>1010.511</v>
      </c>
      <c r="E1188">
        <f>_xlfn.CEILING.MATH(B54+Parameters!$K$9/2,0.001)</f>
        <v>1243.7139999999999</v>
      </c>
      <c r="F1188" t="s">
        <v>72</v>
      </c>
      <c r="I1188" s="2">
        <v>1010.511</v>
      </c>
      <c r="J1188" s="2">
        <v>873.74599999999998</v>
      </c>
      <c r="K1188" s="2" t="s">
        <v>305</v>
      </c>
      <c r="N1188" s="2">
        <f>I1188-SUM(Parameters!$K$23:$K$25)</f>
        <v>988.91099999999994</v>
      </c>
      <c r="O1188" s="2">
        <f>J1188-SUM(Parameters!$K$23:$K$25)</f>
        <v>852.14599999999996</v>
      </c>
      <c r="P1188" s="2" t="str">
        <f t="shared" si="16"/>
        <v>BP_RXDATA[395]</v>
      </c>
      <c r="U1188">
        <v>1010.511</v>
      </c>
      <c r="V1188">
        <v>873.74599999999998</v>
      </c>
      <c r="W1188" t="s">
        <v>305</v>
      </c>
      <c r="AE1188" s="2"/>
      <c r="AF1188" s="2"/>
    </row>
    <row r="1189" spans="4:32" x14ac:dyDescent="0.25">
      <c r="D1189">
        <f>_xlfn.CEILING.MATH(Z8+Parameters!$K$8/2,0.001)</f>
        <v>1010.511</v>
      </c>
      <c r="E1189">
        <f>_xlfn.CEILING.MATH(B56+Parameters!$K$9/2,0.001)</f>
        <v>1197.4680000000001</v>
      </c>
      <c r="F1189" t="s">
        <v>72</v>
      </c>
      <c r="I1189" s="2">
        <v>1010.511</v>
      </c>
      <c r="J1189" s="2">
        <v>827.5</v>
      </c>
      <c r="K1189" s="2" t="s">
        <v>379</v>
      </c>
      <c r="N1189" s="2">
        <f>I1189-SUM(Parameters!$K$23:$K$25)</f>
        <v>988.91099999999994</v>
      </c>
      <c r="O1189" s="2">
        <f>J1189-SUM(Parameters!$K$23:$K$25)</f>
        <v>805.9</v>
      </c>
      <c r="P1189" s="2" t="str">
        <f t="shared" si="16"/>
        <v>BP_RXDATA[394]</v>
      </c>
      <c r="U1189">
        <v>1010.511</v>
      </c>
      <c r="V1189">
        <v>827.5</v>
      </c>
      <c r="W1189" t="s">
        <v>379</v>
      </c>
      <c r="AE1189" s="2"/>
      <c r="AF1189" s="2"/>
    </row>
    <row r="1190" spans="4:32" x14ac:dyDescent="0.25">
      <c r="D1190">
        <f>_xlfn.CEILING.MATH(Z8+Parameters!$K$8/2,0.001)</f>
        <v>1010.511</v>
      </c>
      <c r="E1190">
        <f>_xlfn.CEILING.MATH(B58+Parameters!$K$9/2,0.001)</f>
        <v>1151.222</v>
      </c>
      <c r="F1190" t="s">
        <v>72</v>
      </c>
      <c r="I1190" s="2">
        <v>1010.511</v>
      </c>
      <c r="J1190" s="2">
        <v>781.25400000000002</v>
      </c>
      <c r="K1190" s="2" t="s">
        <v>441</v>
      </c>
      <c r="N1190" s="2">
        <f>I1190-SUM(Parameters!$K$23:$K$25)</f>
        <v>988.91099999999994</v>
      </c>
      <c r="O1190" s="2">
        <f>J1190-SUM(Parameters!$K$23:$K$25)</f>
        <v>759.654</v>
      </c>
      <c r="P1190" s="2" t="str">
        <f t="shared" si="16"/>
        <v>BP_RXDATA[393]</v>
      </c>
      <c r="U1190">
        <v>1010.511</v>
      </c>
      <c r="V1190">
        <v>781.25400000000002</v>
      </c>
      <c r="W1190" t="s">
        <v>441</v>
      </c>
      <c r="AE1190" s="2"/>
      <c r="AF1190" s="2"/>
    </row>
    <row r="1191" spans="4:32" x14ac:dyDescent="0.25">
      <c r="D1191">
        <f>_xlfn.CEILING.MATH(Z8+Parameters!$K$8/2,0.001)</f>
        <v>1010.511</v>
      </c>
      <c r="E1191">
        <f>_xlfn.CEILING.MATH(B60+Parameters!$K$9/2,0.001)</f>
        <v>1104.9760000000001</v>
      </c>
      <c r="F1191" t="s">
        <v>72</v>
      </c>
      <c r="I1191" s="2">
        <v>1010.511</v>
      </c>
      <c r="J1191" s="2">
        <v>735.00800000000004</v>
      </c>
      <c r="K1191" s="2" t="s">
        <v>513</v>
      </c>
      <c r="N1191" s="2">
        <f>I1191-SUM(Parameters!$K$23:$K$25)</f>
        <v>988.91099999999994</v>
      </c>
      <c r="O1191" s="2">
        <f>J1191-SUM(Parameters!$K$23:$K$25)</f>
        <v>713.40800000000002</v>
      </c>
      <c r="P1191" s="2" t="str">
        <f t="shared" si="16"/>
        <v>BP_RXDATA[392]</v>
      </c>
      <c r="U1191">
        <v>1010.511</v>
      </c>
      <c r="V1191">
        <v>735.00800000000004</v>
      </c>
      <c r="W1191" t="s">
        <v>513</v>
      </c>
      <c r="AE1191" s="2"/>
      <c r="AF1191" s="2"/>
    </row>
    <row r="1192" spans="4:32" x14ac:dyDescent="0.25">
      <c r="D1192">
        <f>_xlfn.CEILING.MATH(Z8+Parameters!$K$8/2,0.001)</f>
        <v>1010.511</v>
      </c>
      <c r="E1192">
        <f>_xlfn.CEILING.MATH(B62+Parameters!$K$9/2,0.001)</f>
        <v>1058.73</v>
      </c>
      <c r="F1192" t="s">
        <v>72</v>
      </c>
      <c r="I1192" s="2">
        <v>1010.511</v>
      </c>
      <c r="J1192" s="2">
        <v>688.76199999999994</v>
      </c>
      <c r="K1192" s="2" t="s">
        <v>577</v>
      </c>
      <c r="N1192" s="2">
        <f>I1192-SUM(Parameters!$K$23:$K$25)</f>
        <v>988.91099999999994</v>
      </c>
      <c r="O1192" s="2">
        <f>J1192-SUM(Parameters!$K$23:$K$25)</f>
        <v>667.16199999999992</v>
      </c>
      <c r="P1192" s="2" t="str">
        <f t="shared" si="16"/>
        <v>BP_RXDATA[391]</v>
      </c>
      <c r="U1192">
        <v>1010.511</v>
      </c>
      <c r="V1192">
        <v>688.76200000000006</v>
      </c>
      <c r="W1192" t="s">
        <v>577</v>
      </c>
      <c r="AE1192" s="2"/>
      <c r="AF1192" s="2"/>
    </row>
    <row r="1193" spans="4:32" x14ac:dyDescent="0.25">
      <c r="D1193">
        <f>_xlfn.CEILING.MATH(Z8+Parameters!$K$8/2,0.001)</f>
        <v>1010.511</v>
      </c>
      <c r="E1193">
        <f>_xlfn.CEILING.MATH(B64+Parameters!$K$9/2,0.001)</f>
        <v>1012.484</v>
      </c>
      <c r="F1193" t="s">
        <v>113</v>
      </c>
      <c r="I1193" s="2">
        <v>1010.511</v>
      </c>
      <c r="J1193" s="2">
        <v>642.51599999999996</v>
      </c>
      <c r="K1193" s="2" t="s">
        <v>643</v>
      </c>
      <c r="N1193" s="2">
        <f>I1193-SUM(Parameters!$K$23:$K$25)</f>
        <v>988.91099999999994</v>
      </c>
      <c r="O1193" s="2">
        <f>J1193-SUM(Parameters!$K$23:$K$25)</f>
        <v>620.91599999999994</v>
      </c>
      <c r="P1193" s="2" t="str">
        <f t="shared" si="16"/>
        <v>BP_RXDATA[390]</v>
      </c>
      <c r="U1193">
        <v>1010.511</v>
      </c>
      <c r="V1193">
        <v>642.51599999999996</v>
      </c>
      <c r="W1193" t="s">
        <v>643</v>
      </c>
      <c r="AE1193" s="2"/>
      <c r="AF1193" s="2"/>
    </row>
    <row r="1194" spans="4:32" x14ac:dyDescent="0.25">
      <c r="D1194">
        <f>_xlfn.CEILING.MATH(Z8+Parameters!$K$8/2,0.001)</f>
        <v>1010.511</v>
      </c>
      <c r="E1194">
        <f>_xlfn.CEILING.MATH(B66+Parameters!$K$9/2,0.001)</f>
        <v>966.23800000000006</v>
      </c>
      <c r="F1194" t="s">
        <v>187</v>
      </c>
      <c r="I1194" s="2">
        <v>1010.511</v>
      </c>
      <c r="J1194" s="2">
        <v>596.27</v>
      </c>
      <c r="K1194" s="2" t="s">
        <v>711</v>
      </c>
      <c r="N1194" s="2">
        <f>I1194-SUM(Parameters!$K$23:$K$25)</f>
        <v>988.91099999999994</v>
      </c>
      <c r="O1194" s="2">
        <f>J1194-SUM(Parameters!$K$23:$K$25)</f>
        <v>574.66999999999996</v>
      </c>
      <c r="P1194" s="2" t="str">
        <f t="shared" si="16"/>
        <v>BP_RXDATA[389]</v>
      </c>
      <c r="U1194">
        <v>1010.511</v>
      </c>
      <c r="V1194">
        <v>596.27</v>
      </c>
      <c r="W1194" t="s">
        <v>711</v>
      </c>
      <c r="AE1194" s="2"/>
      <c r="AF1194" s="2"/>
    </row>
    <row r="1195" spans="4:32" x14ac:dyDescent="0.25">
      <c r="D1195">
        <f>_xlfn.CEILING.MATH(Z8+Parameters!$K$8/2,0.001)</f>
        <v>1010.511</v>
      </c>
      <c r="E1195">
        <f>_xlfn.CEILING.MATH(B68+Parameters!$K$9/2,0.001)</f>
        <v>919.99200000000008</v>
      </c>
      <c r="F1195" t="s">
        <v>255</v>
      </c>
      <c r="I1195" s="2">
        <v>1010.511</v>
      </c>
      <c r="J1195" s="2">
        <v>550.024</v>
      </c>
      <c r="K1195" s="2" t="s">
        <v>735</v>
      </c>
      <c r="N1195" s="2">
        <f>I1195-SUM(Parameters!$K$23:$K$25)</f>
        <v>988.91099999999994</v>
      </c>
      <c r="O1195" s="2">
        <f>J1195-SUM(Parameters!$K$23:$K$25)</f>
        <v>528.42399999999998</v>
      </c>
      <c r="P1195" s="2" t="str">
        <f t="shared" si="16"/>
        <v>BP_TXDATA[442]</v>
      </c>
      <c r="U1195">
        <v>1010.511</v>
      </c>
      <c r="V1195">
        <v>550.024</v>
      </c>
      <c r="W1195" t="s">
        <v>735</v>
      </c>
      <c r="AE1195" s="2"/>
      <c r="AF1195" s="2"/>
    </row>
    <row r="1196" spans="4:32" x14ac:dyDescent="0.25">
      <c r="D1196">
        <f>_xlfn.CEILING.MATH(Z8+Parameters!$K$8/2,0.001)</f>
        <v>1010.511</v>
      </c>
      <c r="E1196">
        <f>_xlfn.CEILING.MATH(B70+Parameters!$K$9/2,0.001)</f>
        <v>873.74599999999998</v>
      </c>
      <c r="F1196" t="s">
        <v>305</v>
      </c>
      <c r="I1196" s="2">
        <v>1010.511</v>
      </c>
      <c r="J1196" s="2">
        <v>503.77800000000002</v>
      </c>
      <c r="K1196" s="2" t="s">
        <v>787</v>
      </c>
      <c r="N1196" s="2">
        <f>I1196-SUM(Parameters!$K$23:$K$25)</f>
        <v>988.91099999999994</v>
      </c>
      <c r="O1196" s="2">
        <f>J1196-SUM(Parameters!$K$23:$K$25)</f>
        <v>482.178</v>
      </c>
      <c r="P1196" s="2" t="str">
        <f t="shared" si="16"/>
        <v>BP_TXDATA[441]</v>
      </c>
      <c r="U1196">
        <v>1010.511</v>
      </c>
      <c r="V1196">
        <v>503.77800000000002</v>
      </c>
      <c r="W1196" t="s">
        <v>787</v>
      </c>
      <c r="AE1196" s="2"/>
      <c r="AF1196" s="2"/>
    </row>
    <row r="1197" spans="4:32" x14ac:dyDescent="0.25">
      <c r="D1197">
        <f>_xlfn.CEILING.MATH(Z8+Parameters!$K$8/2,0.001)</f>
        <v>1010.511</v>
      </c>
      <c r="E1197">
        <f>_xlfn.CEILING.MATH(B72+Parameters!$K$9/2,0.001)</f>
        <v>827.5</v>
      </c>
      <c r="F1197" t="s">
        <v>379</v>
      </c>
      <c r="I1197" s="2">
        <v>1010.511</v>
      </c>
      <c r="J1197" s="2">
        <v>457.53199999999998</v>
      </c>
      <c r="K1197" s="2" t="s">
        <v>863</v>
      </c>
      <c r="N1197" s="2">
        <f>I1197-SUM(Parameters!$K$23:$K$25)</f>
        <v>988.91099999999994</v>
      </c>
      <c r="O1197" s="2">
        <f>J1197-SUM(Parameters!$K$23:$K$25)</f>
        <v>435.93199999999996</v>
      </c>
      <c r="P1197" s="2" t="str">
        <f t="shared" si="16"/>
        <v>BP_TXDATA[440]</v>
      </c>
      <c r="U1197">
        <v>1010.511</v>
      </c>
      <c r="V1197">
        <v>457.53199999999998</v>
      </c>
      <c r="W1197" t="s">
        <v>863</v>
      </c>
      <c r="AE1197" s="2"/>
      <c r="AF1197" s="2"/>
    </row>
    <row r="1198" spans="4:32" x14ac:dyDescent="0.25">
      <c r="D1198">
        <f>_xlfn.CEILING.MATH(Z8+Parameters!$K$8/2,0.001)</f>
        <v>1010.511</v>
      </c>
      <c r="E1198">
        <f>_xlfn.CEILING.MATH(B74+Parameters!$K$9/2,0.001)</f>
        <v>781.25400000000002</v>
      </c>
      <c r="F1198" t="s">
        <v>441</v>
      </c>
      <c r="I1198" s="2">
        <v>1010.511</v>
      </c>
      <c r="J1198" s="2">
        <v>411.286</v>
      </c>
      <c r="K1198" s="2" t="s">
        <v>923</v>
      </c>
      <c r="N1198" s="2">
        <f>I1198-SUM(Parameters!$K$23:$K$25)</f>
        <v>988.91099999999994</v>
      </c>
      <c r="O1198" s="2">
        <f>J1198-SUM(Parameters!$K$23:$K$25)</f>
        <v>389.68599999999998</v>
      </c>
      <c r="P1198" s="2" t="str">
        <f t="shared" si="16"/>
        <v>BP_TXDATA[439]</v>
      </c>
      <c r="U1198">
        <v>1010.511</v>
      </c>
      <c r="V1198">
        <v>411.286</v>
      </c>
      <c r="W1198" t="s">
        <v>923</v>
      </c>
      <c r="AE1198" s="2"/>
      <c r="AF1198" s="2"/>
    </row>
    <row r="1199" spans="4:32" x14ac:dyDescent="0.25">
      <c r="D1199">
        <f>_xlfn.CEILING.MATH(Z8+Parameters!$K$8/2,0.001)</f>
        <v>1010.511</v>
      </c>
      <c r="E1199">
        <f>_xlfn.CEILING.MATH(B76+Parameters!$K$9/2,0.001)</f>
        <v>735.00800000000004</v>
      </c>
      <c r="F1199" t="s">
        <v>513</v>
      </c>
      <c r="I1199" s="2">
        <v>1010.511</v>
      </c>
      <c r="J1199" s="2">
        <v>365.04</v>
      </c>
      <c r="K1199" s="2" t="s">
        <v>993</v>
      </c>
      <c r="N1199" s="2">
        <f>I1199-SUM(Parameters!$K$23:$K$25)</f>
        <v>988.91099999999994</v>
      </c>
      <c r="O1199" s="2">
        <f>J1199-SUM(Parameters!$K$23:$K$25)</f>
        <v>343.44</v>
      </c>
      <c r="P1199" s="2" t="str">
        <f t="shared" si="16"/>
        <v>BP_TXDATA[438]</v>
      </c>
      <c r="U1199">
        <v>1010.511</v>
      </c>
      <c r="V1199">
        <v>365.04</v>
      </c>
      <c r="W1199" t="s">
        <v>993</v>
      </c>
      <c r="AE1199" s="2"/>
      <c r="AF1199" s="2"/>
    </row>
    <row r="1200" spans="4:32" x14ac:dyDescent="0.25">
      <c r="D1200">
        <f>_xlfn.CEILING.MATH(Z8+Parameters!$K$8/2,0.001)</f>
        <v>1010.511</v>
      </c>
      <c r="E1200">
        <f>_xlfn.CEILING.MATH(B78+Parameters!$K$9/2,0.001)</f>
        <v>688.76200000000006</v>
      </c>
      <c r="F1200" t="s">
        <v>577</v>
      </c>
      <c r="I1200" s="2">
        <v>1010.511</v>
      </c>
      <c r="J1200" s="2">
        <v>318.79399999999998</v>
      </c>
      <c r="K1200" s="2" t="s">
        <v>73</v>
      </c>
      <c r="N1200" s="2">
        <f>I1200-SUM(Parameters!$K$23:$K$25)</f>
        <v>988.91099999999994</v>
      </c>
      <c r="O1200" s="2">
        <f>J1200-SUM(Parameters!$K$23:$K$25)</f>
        <v>297.19399999999996</v>
      </c>
      <c r="P1200" s="2" t="str">
        <f t="shared" si="16"/>
        <v>VCCIO</v>
      </c>
      <c r="U1200">
        <v>1010.511</v>
      </c>
      <c r="V1200">
        <v>318.79399999999998</v>
      </c>
      <c r="W1200" t="s">
        <v>73</v>
      </c>
      <c r="AE1200" s="2"/>
      <c r="AF1200" s="2"/>
    </row>
    <row r="1201" spans="4:32" x14ac:dyDescent="0.25">
      <c r="D1201">
        <f>_xlfn.CEILING.MATH(Z8+Parameters!$K$8/2,0.001)</f>
        <v>1010.511</v>
      </c>
      <c r="E1201">
        <f>_xlfn.CEILING.MATH(B80+Parameters!$K$9/2,0.001)</f>
        <v>642.51599999999996</v>
      </c>
      <c r="F1201" t="s">
        <v>643</v>
      </c>
      <c r="I1201" s="2">
        <v>1010.511</v>
      </c>
      <c r="J1201" s="2">
        <v>272.548</v>
      </c>
      <c r="K1201" s="2" t="s">
        <v>1099</v>
      </c>
      <c r="N1201" s="2">
        <f>I1201-SUM(Parameters!$K$23:$K$25)</f>
        <v>988.91099999999994</v>
      </c>
      <c r="O1201" s="2">
        <f>J1201-SUM(Parameters!$K$23:$K$25)</f>
        <v>250.94800000000001</v>
      </c>
      <c r="P1201" s="2" t="str">
        <f t="shared" ref="P1201:P1264" si="17">K1201</f>
        <v>BP_TXDATA[437]</v>
      </c>
      <c r="U1201">
        <v>1010.511</v>
      </c>
      <c r="V1201">
        <v>272.548</v>
      </c>
      <c r="W1201" t="s">
        <v>1099</v>
      </c>
      <c r="AE1201" s="2"/>
      <c r="AF1201" s="2"/>
    </row>
    <row r="1202" spans="4:32" x14ac:dyDescent="0.25">
      <c r="D1202">
        <f>_xlfn.CEILING.MATH(Z8+Parameters!$K$8/2,0.001)</f>
        <v>1010.511</v>
      </c>
      <c r="E1202">
        <f>_xlfn.CEILING.MATH(B82+Parameters!$K$9/2,0.001)</f>
        <v>596.27</v>
      </c>
      <c r="F1202" t="s">
        <v>711</v>
      </c>
      <c r="I1202" s="2">
        <v>1010.511</v>
      </c>
      <c r="J1202" s="2">
        <v>226.30199999999999</v>
      </c>
      <c r="K1202" s="2" t="s">
        <v>1167</v>
      </c>
      <c r="N1202" s="2">
        <f>I1202-SUM(Parameters!$K$23:$K$25)</f>
        <v>988.91099999999994</v>
      </c>
      <c r="O1202" s="2">
        <f>J1202-SUM(Parameters!$K$23:$K$25)</f>
        <v>204.702</v>
      </c>
      <c r="P1202" s="2" t="str">
        <f t="shared" si="17"/>
        <v>BP_TXDATA[436]</v>
      </c>
      <c r="U1202">
        <v>1010.511</v>
      </c>
      <c r="V1202">
        <v>226.30199999999999</v>
      </c>
      <c r="W1202" t="s">
        <v>1167</v>
      </c>
      <c r="AE1202" s="2"/>
      <c r="AF1202" s="2"/>
    </row>
    <row r="1203" spans="4:32" x14ac:dyDescent="0.25">
      <c r="D1203">
        <f>_xlfn.CEILING.MATH(Z8+Parameters!$K$8/2,0.001)</f>
        <v>1010.511</v>
      </c>
      <c r="E1203">
        <f>_xlfn.CEILING.MATH(B84+Parameters!$K$9/2,0.001)</f>
        <v>550.024</v>
      </c>
      <c r="F1203" t="s">
        <v>735</v>
      </c>
      <c r="I1203" s="2">
        <v>1010.511</v>
      </c>
      <c r="J1203" s="2">
        <v>180.05600000000001</v>
      </c>
      <c r="K1203" s="2" t="s">
        <v>1217</v>
      </c>
      <c r="N1203" s="2">
        <f>I1203-SUM(Parameters!$K$23:$K$25)</f>
        <v>988.91099999999994</v>
      </c>
      <c r="O1203" s="2">
        <f>J1203-SUM(Parameters!$K$23:$K$25)</f>
        <v>158.45600000000002</v>
      </c>
      <c r="P1203" s="2" t="str">
        <f t="shared" si="17"/>
        <v>BP_TXDATA[435]</v>
      </c>
      <c r="U1203">
        <v>1010.511</v>
      </c>
      <c r="V1203">
        <v>180.05600000000001</v>
      </c>
      <c r="W1203" t="s">
        <v>1217</v>
      </c>
      <c r="AE1203" s="2"/>
      <c r="AF1203" s="2"/>
    </row>
    <row r="1204" spans="4:32" x14ac:dyDescent="0.25">
      <c r="D1204">
        <f>_xlfn.CEILING.MATH(Z8+Parameters!$K$8/2,0.001)</f>
        <v>1010.511</v>
      </c>
      <c r="E1204">
        <f>_xlfn.CEILING.MATH(B86+Parameters!$K$9/2,0.001)</f>
        <v>503.77800000000002</v>
      </c>
      <c r="F1204" t="s">
        <v>787</v>
      </c>
      <c r="I1204" s="2">
        <v>1010.511</v>
      </c>
      <c r="J1204" s="2">
        <v>133.81</v>
      </c>
      <c r="K1204" s="2" t="s">
        <v>1292</v>
      </c>
      <c r="N1204" s="2">
        <f>I1204-SUM(Parameters!$K$23:$K$25)</f>
        <v>988.91099999999994</v>
      </c>
      <c r="O1204" s="2">
        <f>J1204-SUM(Parameters!$K$23:$K$25)</f>
        <v>112.21000000000001</v>
      </c>
      <c r="P1204" s="2" t="str">
        <f t="shared" si="17"/>
        <v>BP_TXDATA[434]</v>
      </c>
      <c r="U1204">
        <v>1010.511</v>
      </c>
      <c r="V1204">
        <v>133.81</v>
      </c>
      <c r="W1204" t="s">
        <v>1292</v>
      </c>
      <c r="AE1204" s="2"/>
      <c r="AF1204" s="2"/>
    </row>
    <row r="1205" spans="4:32" x14ac:dyDescent="0.25">
      <c r="D1205">
        <f>_xlfn.CEILING.MATH(Z8+Parameters!$K$8/2,0.001)</f>
        <v>1010.511</v>
      </c>
      <c r="E1205">
        <f>_xlfn.CEILING.MATH(B88+Parameters!$K$9/2,0.001)</f>
        <v>457.53199999999998</v>
      </c>
      <c r="F1205" t="s">
        <v>863</v>
      </c>
      <c r="I1205" s="2">
        <v>1010.511</v>
      </c>
      <c r="J1205" s="2">
        <v>87.563999999999993</v>
      </c>
      <c r="K1205" s="2" t="s">
        <v>73</v>
      </c>
      <c r="N1205" s="2">
        <f>I1205-SUM(Parameters!$K$23:$K$25)</f>
        <v>988.91099999999994</v>
      </c>
      <c r="O1205" s="2">
        <f>J1205-SUM(Parameters!$K$23:$K$25)</f>
        <v>65.963999999999999</v>
      </c>
      <c r="P1205" s="2" t="str">
        <f t="shared" si="17"/>
        <v>VCCIO</v>
      </c>
      <c r="U1205">
        <v>1010.511</v>
      </c>
      <c r="V1205">
        <v>87.564000000000007</v>
      </c>
      <c r="W1205" t="s">
        <v>73</v>
      </c>
      <c r="AE1205" s="2"/>
      <c r="AF1205" s="2"/>
    </row>
    <row r="1206" spans="4:32" x14ac:dyDescent="0.25">
      <c r="D1206">
        <f>_xlfn.CEILING.MATH(Z8+Parameters!$K$8/2,0.001)</f>
        <v>1010.511</v>
      </c>
      <c r="E1206">
        <f>_xlfn.CEILING.MATH(B90+Parameters!$K$9/2,0.001)</f>
        <v>411.286</v>
      </c>
      <c r="F1206" t="s">
        <v>923</v>
      </c>
      <c r="I1206" s="2">
        <v>1050.1849999999999</v>
      </c>
      <c r="J1206" s="2">
        <v>2191.7570000000001</v>
      </c>
      <c r="K1206" s="2" t="s">
        <v>72</v>
      </c>
      <c r="N1206" s="2">
        <f>I1206-SUM(Parameters!$K$23:$K$25)</f>
        <v>1028.585</v>
      </c>
      <c r="O1206" s="2">
        <f>J1206-SUM(Parameters!$K$23:$K$25)</f>
        <v>2170.1570000000002</v>
      </c>
      <c r="P1206" s="2" t="str">
        <f t="shared" si="17"/>
        <v>VSS</v>
      </c>
      <c r="U1206">
        <v>1050.1849999999999</v>
      </c>
      <c r="V1206">
        <v>2191.7570000000001</v>
      </c>
      <c r="W1206" t="s">
        <v>72</v>
      </c>
      <c r="AE1206" s="2"/>
      <c r="AF1206" s="2"/>
    </row>
    <row r="1207" spans="4:32" x14ac:dyDescent="0.25">
      <c r="D1207">
        <f>_xlfn.CEILING.MATH(Z8+Parameters!$K$8/2,0.001)</f>
        <v>1010.511</v>
      </c>
      <c r="E1207">
        <f>_xlfn.CEILING.MATH(B92+Parameters!$K$9/2,0.001)</f>
        <v>365.04</v>
      </c>
      <c r="F1207" t="s">
        <v>993</v>
      </c>
      <c r="I1207" s="2">
        <v>1050.1849999999999</v>
      </c>
      <c r="J1207" s="2">
        <v>2145.511</v>
      </c>
      <c r="K1207" s="2" t="s">
        <v>72</v>
      </c>
      <c r="N1207" s="2">
        <f>I1207-SUM(Parameters!$K$23:$K$25)</f>
        <v>1028.585</v>
      </c>
      <c r="O1207" s="2">
        <f>J1207-SUM(Parameters!$K$23:$K$25)</f>
        <v>2123.9110000000001</v>
      </c>
      <c r="P1207" s="2" t="str">
        <f t="shared" si="17"/>
        <v>VSS</v>
      </c>
      <c r="U1207">
        <v>1050.1849999999999</v>
      </c>
      <c r="V1207">
        <v>2145.511</v>
      </c>
      <c r="W1207" t="s">
        <v>72</v>
      </c>
      <c r="AE1207" s="2"/>
      <c r="AF1207" s="2"/>
    </row>
    <row r="1208" spans="4:32" x14ac:dyDescent="0.25">
      <c r="D1208">
        <f>_xlfn.CEILING.MATH(Z8+Parameters!$K$8/2,0.001)</f>
        <v>1010.511</v>
      </c>
      <c r="E1208">
        <f>_xlfn.CEILING.MATH(B94+Parameters!$K$9/2,0.001)</f>
        <v>318.79399999999998</v>
      </c>
      <c r="F1208" t="s">
        <v>73</v>
      </c>
      <c r="I1208" s="2">
        <v>1050.1849999999999</v>
      </c>
      <c r="J1208" s="2">
        <v>2099.2649999999999</v>
      </c>
      <c r="K1208" s="2" t="s">
        <v>72</v>
      </c>
      <c r="N1208" s="2">
        <f>I1208-SUM(Parameters!$K$23:$K$25)</f>
        <v>1028.585</v>
      </c>
      <c r="O1208" s="2">
        <f>J1208-SUM(Parameters!$K$23:$K$25)</f>
        <v>2077.665</v>
      </c>
      <c r="P1208" s="2" t="str">
        <f t="shared" si="17"/>
        <v>VSS</v>
      </c>
      <c r="U1208">
        <v>1050.1849999999999</v>
      </c>
      <c r="V1208">
        <v>2099.2649999999999</v>
      </c>
      <c r="W1208" t="s">
        <v>72</v>
      </c>
      <c r="AE1208" s="2"/>
      <c r="AF1208" s="2"/>
    </row>
    <row r="1209" spans="4:32" x14ac:dyDescent="0.25">
      <c r="D1209">
        <f>_xlfn.CEILING.MATH(Z8+Parameters!$K$8/2,0.001)</f>
        <v>1010.511</v>
      </c>
      <c r="E1209">
        <f>_xlfn.CEILING.MATH(B96+Parameters!$K$9/2,0.001)</f>
        <v>272.548</v>
      </c>
      <c r="F1209" t="s">
        <v>1099</v>
      </c>
      <c r="I1209" s="2">
        <v>1050.1849999999999</v>
      </c>
      <c r="J1209" s="2">
        <v>2053.0189999999998</v>
      </c>
      <c r="K1209" s="2" t="s">
        <v>72</v>
      </c>
      <c r="N1209" s="2">
        <f>I1209-SUM(Parameters!$K$23:$K$25)</f>
        <v>1028.585</v>
      </c>
      <c r="O1209" s="2">
        <f>J1209-SUM(Parameters!$K$23:$K$25)</f>
        <v>2031.4189999999999</v>
      </c>
      <c r="P1209" s="2" t="str">
        <f t="shared" si="17"/>
        <v>VSS</v>
      </c>
      <c r="U1209">
        <v>1050.1849999999999</v>
      </c>
      <c r="V1209">
        <v>2053.0189999999998</v>
      </c>
      <c r="W1209" t="s">
        <v>72</v>
      </c>
      <c r="AE1209" s="2"/>
      <c r="AF1209" s="2"/>
    </row>
    <row r="1210" spans="4:32" x14ac:dyDescent="0.25">
      <c r="D1210">
        <f>_xlfn.CEILING.MATH(Z8+Parameters!$K$8/2,0.001)</f>
        <v>1010.511</v>
      </c>
      <c r="E1210">
        <f>_xlfn.CEILING.MATH(B98+Parameters!$K$9/2,0.001)</f>
        <v>226.30199999999999</v>
      </c>
      <c r="F1210" t="s">
        <v>1167</v>
      </c>
      <c r="I1210" s="2">
        <v>1050.1849999999999</v>
      </c>
      <c r="J1210" s="2">
        <v>2006.7729999999999</v>
      </c>
      <c r="K1210" s="2" t="s">
        <v>1330</v>
      </c>
      <c r="N1210" s="2">
        <f>I1210-SUM(Parameters!$K$23:$K$25)</f>
        <v>1028.585</v>
      </c>
      <c r="O1210" s="2">
        <f>J1210-SUM(Parameters!$K$23:$K$25)</f>
        <v>1985.173</v>
      </c>
      <c r="P1210" s="2" t="str">
        <f t="shared" si="17"/>
        <v>RDI_LP_CFG[6]</v>
      </c>
      <c r="U1210">
        <v>1050.1849999999999</v>
      </c>
      <c r="V1210">
        <v>2006.7729999999999</v>
      </c>
      <c r="W1210" t="s">
        <v>1330</v>
      </c>
      <c r="AE1210" s="2"/>
      <c r="AF1210" s="2"/>
    </row>
    <row r="1211" spans="4:32" x14ac:dyDescent="0.25">
      <c r="D1211">
        <f>_xlfn.CEILING.MATH(Z8+Parameters!$K$8/2,0.001)</f>
        <v>1010.511</v>
      </c>
      <c r="E1211">
        <f>_xlfn.CEILING.MATH(B100+Parameters!$K$9/2,0.001)</f>
        <v>180.05600000000001</v>
      </c>
      <c r="F1211" t="s">
        <v>1217</v>
      </c>
      <c r="I1211" s="2">
        <v>1050.1849999999999</v>
      </c>
      <c r="J1211" s="2">
        <v>1960.527</v>
      </c>
      <c r="K1211" s="2" t="s">
        <v>1352</v>
      </c>
      <c r="N1211" s="2">
        <f>I1211-SUM(Parameters!$K$23:$K$25)</f>
        <v>1028.585</v>
      </c>
      <c r="O1211" s="2">
        <f>J1211-SUM(Parameters!$K$23:$K$25)</f>
        <v>1938.9270000000001</v>
      </c>
      <c r="P1211" s="2" t="str">
        <f t="shared" si="17"/>
        <v>RDI_LP_CFG[5]</v>
      </c>
      <c r="U1211">
        <v>1050.1849999999999</v>
      </c>
      <c r="V1211">
        <v>1960.527</v>
      </c>
      <c r="W1211" t="s">
        <v>1352</v>
      </c>
      <c r="AE1211" s="2"/>
      <c r="AF1211" s="2"/>
    </row>
    <row r="1212" spans="4:32" x14ac:dyDescent="0.25">
      <c r="D1212">
        <f>_xlfn.CEILING.MATH(Z8+Parameters!$K$8/2,0.001)</f>
        <v>1010.511</v>
      </c>
      <c r="E1212">
        <f>_xlfn.CEILING.MATH(B102+Parameters!$K$9/2,0.001)</f>
        <v>133.81</v>
      </c>
      <c r="F1212" t="s">
        <v>1292</v>
      </c>
      <c r="I1212" s="2">
        <v>1050.1849999999999</v>
      </c>
      <c r="J1212" s="2">
        <v>1914.2809999999999</v>
      </c>
      <c r="K1212" s="2" t="s">
        <v>1372</v>
      </c>
      <c r="N1212" s="2">
        <f>I1212-SUM(Parameters!$K$23:$K$25)</f>
        <v>1028.585</v>
      </c>
      <c r="O1212" s="2">
        <f>J1212-SUM(Parameters!$K$23:$K$25)</f>
        <v>1892.681</v>
      </c>
      <c r="P1212" s="2" t="str">
        <f t="shared" si="17"/>
        <v>RDI_PL_CFG[5]</v>
      </c>
      <c r="U1212">
        <v>1050.1849999999999</v>
      </c>
      <c r="V1212">
        <v>1914.2809999999999</v>
      </c>
      <c r="W1212" t="s">
        <v>1372</v>
      </c>
      <c r="AE1212" s="2"/>
      <c r="AF1212" s="2"/>
    </row>
    <row r="1213" spans="4:32" x14ac:dyDescent="0.25">
      <c r="D1213">
        <f>_xlfn.CEILING.MATH(Z8+Parameters!$K$8/2,0.001)</f>
        <v>1010.511</v>
      </c>
      <c r="E1213">
        <f>_xlfn.CEILING.MATH(Parameters!$C$19/Parameters!$K$4,0.001)</f>
        <v>87.564000000000007</v>
      </c>
      <c r="F1213" t="s">
        <v>73</v>
      </c>
      <c r="I1213" s="2">
        <v>1050.1849999999999</v>
      </c>
      <c r="J1213" s="2">
        <v>1868.0350000000001</v>
      </c>
      <c r="K1213" s="2" t="s">
        <v>1394</v>
      </c>
      <c r="N1213" s="2">
        <f>I1213-SUM(Parameters!$K$23:$K$25)</f>
        <v>1028.585</v>
      </c>
      <c r="O1213" s="2">
        <f>J1213-SUM(Parameters!$K$23:$K$25)</f>
        <v>1846.4350000000002</v>
      </c>
      <c r="P1213" s="2" t="str">
        <f t="shared" si="17"/>
        <v>RDI_LP_CFG[21]</v>
      </c>
      <c r="U1213">
        <v>1050.1849999999999</v>
      </c>
      <c r="V1213">
        <v>1868.0350000000001</v>
      </c>
      <c r="W1213" t="s">
        <v>1394</v>
      </c>
      <c r="AE1213" s="2"/>
      <c r="AF1213" s="2"/>
    </row>
    <row r="1214" spans="4:32" x14ac:dyDescent="0.25">
      <c r="D1214">
        <f>_xlfn.CEILING.MATH(AA8+Parameters!$K$8/2,0.001)</f>
        <v>1050.1849999999999</v>
      </c>
      <c r="E1214">
        <f>_xlfn.CEILING.MATH(B13+Parameters!$K$9/2,0.001)</f>
        <v>2191.7570000000001</v>
      </c>
      <c r="F1214" t="s">
        <v>72</v>
      </c>
      <c r="I1214" s="2">
        <v>1050.1849999999999</v>
      </c>
      <c r="J1214" s="2">
        <v>1821.789</v>
      </c>
      <c r="K1214" s="2" t="s">
        <v>1327</v>
      </c>
      <c r="N1214" s="2">
        <f>I1214-SUM(Parameters!$K$23:$K$25)</f>
        <v>1028.585</v>
      </c>
      <c r="O1214" s="2">
        <f>J1214-SUM(Parameters!$K$23:$K$25)</f>
        <v>1800.1890000000001</v>
      </c>
      <c r="P1214" s="2" t="str">
        <f t="shared" si="17"/>
        <v>VDD</v>
      </c>
      <c r="U1214">
        <v>1050.1849999999999</v>
      </c>
      <c r="V1214">
        <v>1821.789</v>
      </c>
      <c r="W1214" t="s">
        <v>1327</v>
      </c>
      <c r="AE1214" s="2"/>
      <c r="AF1214" s="2"/>
    </row>
    <row r="1215" spans="4:32" x14ac:dyDescent="0.25">
      <c r="D1215">
        <f>_xlfn.CEILING.MATH(AA8+Parameters!$K$8/2,0.001)</f>
        <v>1050.1849999999999</v>
      </c>
      <c r="E1215">
        <f>_xlfn.CEILING.MATH(B15+Parameters!$K$9/2,0.001)</f>
        <v>2145.511</v>
      </c>
      <c r="F1215" t="s">
        <v>72</v>
      </c>
      <c r="I1215" s="2">
        <v>1050.1849999999999</v>
      </c>
      <c r="J1215" s="2">
        <v>1775.5429999999999</v>
      </c>
      <c r="K1215" s="2" t="s">
        <v>1327</v>
      </c>
      <c r="N1215" s="2">
        <f>I1215-SUM(Parameters!$K$23:$K$25)</f>
        <v>1028.585</v>
      </c>
      <c r="O1215" s="2">
        <f>J1215-SUM(Parameters!$K$23:$K$25)</f>
        <v>1753.943</v>
      </c>
      <c r="P1215" s="2" t="str">
        <f t="shared" si="17"/>
        <v>VDD</v>
      </c>
      <c r="U1215">
        <v>1050.1849999999999</v>
      </c>
      <c r="V1215">
        <v>1775.5429999999999</v>
      </c>
      <c r="W1215" t="s">
        <v>1327</v>
      </c>
      <c r="AE1215" s="2"/>
      <c r="AF1215" s="2"/>
    </row>
    <row r="1216" spans="4:32" x14ac:dyDescent="0.25">
      <c r="D1216">
        <f>_xlfn.CEILING.MATH(AA8+Parameters!$K$8/2,0.001)</f>
        <v>1050.1849999999999</v>
      </c>
      <c r="E1216">
        <f>_xlfn.CEILING.MATH(B17+Parameters!$K$9/2,0.001)</f>
        <v>2099.2649999999999</v>
      </c>
      <c r="F1216" t="s">
        <v>72</v>
      </c>
      <c r="I1216" s="2">
        <v>1050.1849999999999</v>
      </c>
      <c r="J1216" s="2">
        <v>1729.297</v>
      </c>
      <c r="K1216" s="2" t="s">
        <v>1327</v>
      </c>
      <c r="N1216" s="2">
        <f>I1216-SUM(Parameters!$K$23:$K$25)</f>
        <v>1028.585</v>
      </c>
      <c r="O1216" s="2">
        <f>J1216-SUM(Parameters!$K$23:$K$25)</f>
        <v>1707.6970000000001</v>
      </c>
      <c r="P1216" s="2" t="str">
        <f t="shared" si="17"/>
        <v>VDD</v>
      </c>
      <c r="U1216">
        <v>1050.1849999999999</v>
      </c>
      <c r="V1216">
        <v>1729.297</v>
      </c>
      <c r="W1216" t="s">
        <v>1327</v>
      </c>
      <c r="AE1216" s="2"/>
      <c r="AF1216" s="2"/>
    </row>
    <row r="1217" spans="4:32" x14ac:dyDescent="0.25">
      <c r="D1217">
        <f>_xlfn.CEILING.MATH(AA8+Parameters!$K$8/2,0.001)</f>
        <v>1050.1849999999999</v>
      </c>
      <c r="E1217">
        <f>_xlfn.CEILING.MATH(B19+Parameters!$K$9/2,0.001)</f>
        <v>2053.0190000000002</v>
      </c>
      <c r="F1217" t="s">
        <v>72</v>
      </c>
      <c r="I1217" s="2">
        <v>1050.1849999999999</v>
      </c>
      <c r="J1217" s="2">
        <v>1683.0509999999999</v>
      </c>
      <c r="K1217" s="2" t="s">
        <v>1327</v>
      </c>
      <c r="N1217" s="2">
        <f>I1217-SUM(Parameters!$K$23:$K$25)</f>
        <v>1028.585</v>
      </c>
      <c r="O1217" s="2">
        <f>J1217-SUM(Parameters!$K$23:$K$25)</f>
        <v>1661.451</v>
      </c>
      <c r="P1217" s="2" t="str">
        <f t="shared" si="17"/>
        <v>VDD</v>
      </c>
      <c r="U1217">
        <v>1050.1849999999999</v>
      </c>
      <c r="V1217">
        <v>1683.0509999999999</v>
      </c>
      <c r="W1217" t="s">
        <v>1327</v>
      </c>
      <c r="AE1217" s="2"/>
      <c r="AF1217" s="2"/>
    </row>
    <row r="1218" spans="4:32" x14ac:dyDescent="0.25">
      <c r="D1218">
        <f>_xlfn.CEILING.MATH(AA8+Parameters!$K$8/2,0.001)</f>
        <v>1050.1849999999999</v>
      </c>
      <c r="E1218">
        <f>_xlfn.CEILING.MATH(B21+Parameters!$K$9/2,0.001)</f>
        <v>2006.7730000000001</v>
      </c>
      <c r="F1218" t="s">
        <v>1330</v>
      </c>
      <c r="I1218" s="2">
        <v>1050.1849999999999</v>
      </c>
      <c r="J1218" s="2">
        <v>1636.8050000000001</v>
      </c>
      <c r="K1218" s="2" t="s">
        <v>1327</v>
      </c>
      <c r="N1218" s="2">
        <f>I1218-SUM(Parameters!$K$23:$K$25)</f>
        <v>1028.585</v>
      </c>
      <c r="O1218" s="2">
        <f>J1218-SUM(Parameters!$K$23:$K$25)</f>
        <v>1615.2050000000002</v>
      </c>
      <c r="P1218" s="2" t="str">
        <f t="shared" si="17"/>
        <v>VDD</v>
      </c>
      <c r="U1218">
        <v>1050.1849999999999</v>
      </c>
      <c r="V1218">
        <v>1636.8050000000001</v>
      </c>
      <c r="W1218" t="s">
        <v>1327</v>
      </c>
      <c r="AE1218" s="2"/>
      <c r="AF1218" s="2"/>
    </row>
    <row r="1219" spans="4:32" x14ac:dyDescent="0.25">
      <c r="D1219">
        <f>_xlfn.CEILING.MATH(AA8+Parameters!$K$8/2,0.001)</f>
        <v>1050.1849999999999</v>
      </c>
      <c r="E1219">
        <f>_xlfn.CEILING.MATH(B23+Parameters!$K$9/2,0.001)</f>
        <v>1960.527</v>
      </c>
      <c r="F1219" t="s">
        <v>1352</v>
      </c>
      <c r="I1219" s="2">
        <v>1050.1849999999999</v>
      </c>
      <c r="J1219" s="2">
        <v>1590.559</v>
      </c>
      <c r="K1219" s="2" t="s">
        <v>1327</v>
      </c>
      <c r="N1219" s="2">
        <f>I1219-SUM(Parameters!$K$23:$K$25)</f>
        <v>1028.585</v>
      </c>
      <c r="O1219" s="2">
        <f>J1219-SUM(Parameters!$K$23:$K$25)</f>
        <v>1568.9590000000001</v>
      </c>
      <c r="P1219" s="2" t="str">
        <f t="shared" si="17"/>
        <v>VDD</v>
      </c>
      <c r="U1219">
        <v>1050.1849999999999</v>
      </c>
      <c r="V1219">
        <v>1590.559</v>
      </c>
      <c r="W1219" t="s">
        <v>1327</v>
      </c>
      <c r="AE1219" s="2"/>
      <c r="AF1219" s="2"/>
    </row>
    <row r="1220" spans="4:32" x14ac:dyDescent="0.25">
      <c r="D1220">
        <f>_xlfn.CEILING.MATH(AA8+Parameters!$K$8/2,0.001)</f>
        <v>1050.1849999999999</v>
      </c>
      <c r="E1220">
        <f>_xlfn.CEILING.MATH(B25+Parameters!$K$9/2,0.001)</f>
        <v>1914.2809999999999</v>
      </c>
      <c r="F1220" t="s">
        <v>1372</v>
      </c>
      <c r="I1220" s="2">
        <v>1050.1849999999999</v>
      </c>
      <c r="J1220" s="2">
        <v>1544.3130000000001</v>
      </c>
      <c r="K1220" s="2" t="s">
        <v>1327</v>
      </c>
      <c r="N1220" s="2">
        <f>I1220-SUM(Parameters!$K$23:$K$25)</f>
        <v>1028.585</v>
      </c>
      <c r="O1220" s="2">
        <f>J1220-SUM(Parameters!$K$23:$K$25)</f>
        <v>1522.7130000000002</v>
      </c>
      <c r="P1220" s="2" t="str">
        <f t="shared" si="17"/>
        <v>VDD</v>
      </c>
      <c r="U1220">
        <v>1050.1849999999999</v>
      </c>
      <c r="V1220">
        <v>1544.3130000000001</v>
      </c>
      <c r="W1220" t="s">
        <v>1327</v>
      </c>
      <c r="AE1220" s="2"/>
      <c r="AF1220" s="2"/>
    </row>
    <row r="1221" spans="4:32" x14ac:dyDescent="0.25">
      <c r="D1221">
        <f>_xlfn.CEILING.MATH(AA8+Parameters!$K$8/2,0.001)</f>
        <v>1050.1849999999999</v>
      </c>
      <c r="E1221">
        <f>_xlfn.CEILING.MATH(B27+Parameters!$K$9/2,0.001)</f>
        <v>1868.0350000000001</v>
      </c>
      <c r="F1221" t="s">
        <v>1394</v>
      </c>
      <c r="I1221" s="2">
        <v>1050.1849999999999</v>
      </c>
      <c r="J1221" s="2">
        <v>1498.067</v>
      </c>
      <c r="K1221" s="2" t="s">
        <v>1327</v>
      </c>
      <c r="N1221" s="2">
        <f>I1221-SUM(Parameters!$K$23:$K$25)</f>
        <v>1028.585</v>
      </c>
      <c r="O1221" s="2">
        <f>J1221-SUM(Parameters!$K$23:$K$25)</f>
        <v>1476.4670000000001</v>
      </c>
      <c r="P1221" s="2" t="str">
        <f t="shared" si="17"/>
        <v>VDD</v>
      </c>
      <c r="U1221">
        <v>1050.1849999999999</v>
      </c>
      <c r="V1221">
        <v>1498.067</v>
      </c>
      <c r="W1221" t="s">
        <v>1327</v>
      </c>
      <c r="AE1221" s="2"/>
      <c r="AF1221" s="2"/>
    </row>
    <row r="1222" spans="4:32" x14ac:dyDescent="0.25">
      <c r="D1222">
        <f>_xlfn.CEILING.MATH(AA8+Parameters!$K$8/2,0.001)</f>
        <v>1050.1849999999999</v>
      </c>
      <c r="E1222">
        <f>_xlfn.CEILING.MATH(B29+Parameters!$K$9/2,0.001)</f>
        <v>1821.789</v>
      </c>
      <c r="F1222" t="s">
        <v>1327</v>
      </c>
      <c r="I1222" s="2">
        <v>1050.1849999999999</v>
      </c>
      <c r="J1222" s="2">
        <v>1451.8209999999999</v>
      </c>
      <c r="K1222" s="2" t="s">
        <v>1327</v>
      </c>
      <c r="N1222" s="2">
        <f>I1222-SUM(Parameters!$K$23:$K$25)</f>
        <v>1028.585</v>
      </c>
      <c r="O1222" s="2">
        <f>J1222-SUM(Parameters!$K$23:$K$25)</f>
        <v>1430.221</v>
      </c>
      <c r="P1222" s="2" t="str">
        <f t="shared" si="17"/>
        <v>VDD</v>
      </c>
      <c r="U1222">
        <v>1050.1849999999999</v>
      </c>
      <c r="V1222">
        <v>1451.8209999999999</v>
      </c>
      <c r="W1222" t="s">
        <v>1327</v>
      </c>
      <c r="AE1222" s="2"/>
      <c r="AF1222" s="2"/>
    </row>
    <row r="1223" spans="4:32" x14ac:dyDescent="0.25">
      <c r="D1223">
        <f>_xlfn.CEILING.MATH(AA8+Parameters!$K$8/2,0.001)</f>
        <v>1050.1849999999999</v>
      </c>
      <c r="E1223">
        <f>_xlfn.CEILING.MATH(B31+Parameters!$K$9/2,0.001)</f>
        <v>1775.5430000000001</v>
      </c>
      <c r="F1223" t="s">
        <v>1327</v>
      </c>
      <c r="I1223" s="2">
        <v>1050.1849999999999</v>
      </c>
      <c r="J1223" s="2">
        <v>1405.575</v>
      </c>
      <c r="K1223" s="2" t="s">
        <v>1327</v>
      </c>
      <c r="N1223" s="2">
        <f>I1223-SUM(Parameters!$K$23:$K$25)</f>
        <v>1028.585</v>
      </c>
      <c r="O1223" s="2">
        <f>J1223-SUM(Parameters!$K$23:$K$25)</f>
        <v>1383.9750000000001</v>
      </c>
      <c r="P1223" s="2" t="str">
        <f t="shared" si="17"/>
        <v>VDD</v>
      </c>
      <c r="U1223">
        <v>1050.1849999999999</v>
      </c>
      <c r="V1223">
        <v>1405.575</v>
      </c>
      <c r="W1223" t="s">
        <v>1327</v>
      </c>
      <c r="AE1223" s="2"/>
      <c r="AF1223" s="2"/>
    </row>
    <row r="1224" spans="4:32" x14ac:dyDescent="0.25">
      <c r="D1224">
        <f>_xlfn.CEILING.MATH(AA8+Parameters!$K$8/2,0.001)</f>
        <v>1050.1849999999999</v>
      </c>
      <c r="E1224">
        <f>_xlfn.CEILING.MATH(B33+Parameters!$K$9/2,0.001)</f>
        <v>1729.297</v>
      </c>
      <c r="F1224" t="s">
        <v>1327</v>
      </c>
      <c r="I1224" s="2">
        <v>1050.1849999999999</v>
      </c>
      <c r="J1224" s="2">
        <v>1359.329</v>
      </c>
      <c r="K1224" s="2" t="s">
        <v>1327</v>
      </c>
      <c r="N1224" s="2">
        <f>I1224-SUM(Parameters!$K$23:$K$25)</f>
        <v>1028.585</v>
      </c>
      <c r="O1224" s="2">
        <f>J1224-SUM(Parameters!$K$23:$K$25)</f>
        <v>1337.729</v>
      </c>
      <c r="P1224" s="2" t="str">
        <f t="shared" si="17"/>
        <v>VDD</v>
      </c>
      <c r="U1224">
        <v>1050.1849999999999</v>
      </c>
      <c r="V1224">
        <v>1359.329</v>
      </c>
      <c r="W1224" t="s">
        <v>1327</v>
      </c>
      <c r="AE1224" s="2"/>
      <c r="AF1224" s="2"/>
    </row>
    <row r="1225" spans="4:32" x14ac:dyDescent="0.25">
      <c r="D1225">
        <f>_xlfn.CEILING.MATH(AA8+Parameters!$K$8/2,0.001)</f>
        <v>1050.1849999999999</v>
      </c>
      <c r="E1225">
        <f>_xlfn.CEILING.MATH(B35+Parameters!$K$9/2,0.001)</f>
        <v>1683.0509999999999</v>
      </c>
      <c r="F1225" t="s">
        <v>1327</v>
      </c>
      <c r="I1225" s="2">
        <v>1050.1849999999999</v>
      </c>
      <c r="J1225" s="2">
        <v>1313.0830000000001</v>
      </c>
      <c r="K1225" s="2" t="s">
        <v>1327</v>
      </c>
      <c r="N1225" s="2">
        <f>I1225-SUM(Parameters!$K$23:$K$25)</f>
        <v>1028.585</v>
      </c>
      <c r="O1225" s="2">
        <f>J1225-SUM(Parameters!$K$23:$K$25)</f>
        <v>1291.4830000000002</v>
      </c>
      <c r="P1225" s="2" t="str">
        <f t="shared" si="17"/>
        <v>VDD</v>
      </c>
      <c r="U1225">
        <v>1050.1849999999999</v>
      </c>
      <c r="V1225">
        <v>1313.0830000000001</v>
      </c>
      <c r="W1225" t="s">
        <v>1327</v>
      </c>
      <c r="AE1225" s="2"/>
      <c r="AF1225" s="2"/>
    </row>
    <row r="1226" spans="4:32" x14ac:dyDescent="0.25">
      <c r="D1226">
        <f>_xlfn.CEILING.MATH(AA8+Parameters!$K$8/2,0.001)</f>
        <v>1050.1849999999999</v>
      </c>
      <c r="E1226">
        <f>_xlfn.CEILING.MATH(B37+Parameters!$K$9/2,0.001)</f>
        <v>1636.8050000000001</v>
      </c>
      <c r="F1226" t="s">
        <v>1327</v>
      </c>
      <c r="I1226" s="2">
        <v>1050.1849999999999</v>
      </c>
      <c r="J1226" s="2">
        <v>1266.837</v>
      </c>
      <c r="K1226" s="2" t="s">
        <v>1327</v>
      </c>
      <c r="N1226" s="2">
        <f>I1226-SUM(Parameters!$K$23:$K$25)</f>
        <v>1028.585</v>
      </c>
      <c r="O1226" s="2">
        <f>J1226-SUM(Parameters!$K$23:$K$25)</f>
        <v>1245.2370000000001</v>
      </c>
      <c r="P1226" s="2" t="str">
        <f t="shared" si="17"/>
        <v>VDD</v>
      </c>
      <c r="U1226">
        <v>1050.1849999999999</v>
      </c>
      <c r="V1226">
        <v>1266.837</v>
      </c>
      <c r="W1226" t="s">
        <v>1327</v>
      </c>
      <c r="AE1226" s="2"/>
      <c r="AF1226" s="2"/>
    </row>
    <row r="1227" spans="4:32" x14ac:dyDescent="0.25">
      <c r="D1227">
        <f>_xlfn.CEILING.MATH(AA8+Parameters!$K$8/2,0.001)</f>
        <v>1050.1849999999999</v>
      </c>
      <c r="E1227">
        <f>_xlfn.CEILING.MATH(B39+Parameters!$K$9/2,0.001)</f>
        <v>1590.559</v>
      </c>
      <c r="F1227" t="s">
        <v>1327</v>
      </c>
      <c r="I1227" s="2">
        <v>1050.1849999999999</v>
      </c>
      <c r="J1227" s="2">
        <v>1220.5909999999999</v>
      </c>
      <c r="K1227" s="2" t="s">
        <v>1327</v>
      </c>
      <c r="N1227" s="2">
        <f>I1227-SUM(Parameters!$K$23:$K$25)</f>
        <v>1028.585</v>
      </c>
      <c r="O1227" s="2">
        <f>J1227-SUM(Parameters!$K$23:$K$25)</f>
        <v>1198.991</v>
      </c>
      <c r="P1227" s="2" t="str">
        <f t="shared" si="17"/>
        <v>VDD</v>
      </c>
      <c r="U1227">
        <v>1050.1849999999999</v>
      </c>
      <c r="V1227">
        <v>1220.5909999999999</v>
      </c>
      <c r="W1227" t="s">
        <v>1327</v>
      </c>
      <c r="AE1227" s="2"/>
      <c r="AF1227" s="2"/>
    </row>
    <row r="1228" spans="4:32" x14ac:dyDescent="0.25">
      <c r="D1228">
        <f>_xlfn.CEILING.MATH(AA8+Parameters!$K$8/2,0.001)</f>
        <v>1050.1849999999999</v>
      </c>
      <c r="E1228">
        <f>_xlfn.CEILING.MATH(B41+Parameters!$K$9/2,0.001)</f>
        <v>1544.3130000000001</v>
      </c>
      <c r="F1228" t="s">
        <v>1327</v>
      </c>
      <c r="I1228" s="2">
        <v>1050.1849999999999</v>
      </c>
      <c r="J1228" s="2">
        <v>1174.345</v>
      </c>
      <c r="K1228" s="2" t="s">
        <v>1327</v>
      </c>
      <c r="N1228" s="2">
        <f>I1228-SUM(Parameters!$K$23:$K$25)</f>
        <v>1028.585</v>
      </c>
      <c r="O1228" s="2">
        <f>J1228-SUM(Parameters!$K$23:$K$25)</f>
        <v>1152.7450000000001</v>
      </c>
      <c r="P1228" s="2" t="str">
        <f t="shared" si="17"/>
        <v>VDD</v>
      </c>
      <c r="U1228">
        <v>1050.1849999999999</v>
      </c>
      <c r="V1228">
        <v>1174.345</v>
      </c>
      <c r="W1228" t="s">
        <v>1327</v>
      </c>
      <c r="AE1228" s="2"/>
      <c r="AF1228" s="2"/>
    </row>
    <row r="1229" spans="4:32" x14ac:dyDescent="0.25">
      <c r="D1229">
        <f>_xlfn.CEILING.MATH(AA8+Parameters!$K$8/2,0.001)</f>
        <v>1050.1849999999999</v>
      </c>
      <c r="E1229">
        <f>_xlfn.CEILING.MATH(B43+Parameters!$K$9/2,0.001)</f>
        <v>1498.067</v>
      </c>
      <c r="F1229" t="s">
        <v>1327</v>
      </c>
      <c r="I1229" s="2">
        <v>1050.1849999999999</v>
      </c>
      <c r="J1229" s="2">
        <v>1128.0989999999999</v>
      </c>
      <c r="K1229" s="2" t="s">
        <v>1327</v>
      </c>
      <c r="N1229" s="2">
        <f>I1229-SUM(Parameters!$K$23:$K$25)</f>
        <v>1028.585</v>
      </c>
      <c r="O1229" s="2">
        <f>J1229-SUM(Parameters!$K$23:$K$25)</f>
        <v>1106.499</v>
      </c>
      <c r="P1229" s="2" t="str">
        <f t="shared" si="17"/>
        <v>VDD</v>
      </c>
      <c r="U1229">
        <v>1050.1849999999999</v>
      </c>
      <c r="V1229">
        <v>1128.0989999999999</v>
      </c>
      <c r="W1229" t="s">
        <v>1327</v>
      </c>
      <c r="AE1229" s="2"/>
      <c r="AF1229" s="2"/>
    </row>
    <row r="1230" spans="4:32" x14ac:dyDescent="0.25">
      <c r="D1230">
        <f>_xlfn.CEILING.MATH(AA8+Parameters!$K$8/2,0.001)</f>
        <v>1050.1849999999999</v>
      </c>
      <c r="E1230">
        <f>_xlfn.CEILING.MATH(B45+Parameters!$K$9/2,0.001)</f>
        <v>1451.8210000000001</v>
      </c>
      <c r="F1230" t="s">
        <v>1327</v>
      </c>
      <c r="I1230" s="2">
        <v>1050.1849999999999</v>
      </c>
      <c r="J1230" s="2">
        <v>1081.8530000000001</v>
      </c>
      <c r="K1230" s="2" t="s">
        <v>72</v>
      </c>
      <c r="N1230" s="2">
        <f>I1230-SUM(Parameters!$K$23:$K$25)</f>
        <v>1028.585</v>
      </c>
      <c r="O1230" s="2">
        <f>J1230-SUM(Parameters!$K$23:$K$25)</f>
        <v>1060.2530000000002</v>
      </c>
      <c r="P1230" s="2" t="str">
        <f t="shared" si="17"/>
        <v>VSS</v>
      </c>
      <c r="U1230">
        <v>1050.1849999999999</v>
      </c>
      <c r="V1230">
        <v>1081.8530000000001</v>
      </c>
      <c r="W1230" t="s">
        <v>72</v>
      </c>
      <c r="AE1230" s="2"/>
      <c r="AF1230" s="2"/>
    </row>
    <row r="1231" spans="4:32" x14ac:dyDescent="0.25">
      <c r="D1231">
        <f>_xlfn.CEILING.MATH(AA8+Parameters!$K$8/2,0.001)</f>
        <v>1050.1849999999999</v>
      </c>
      <c r="E1231">
        <f>_xlfn.CEILING.MATH(B47+Parameters!$K$9/2,0.001)</f>
        <v>1405.575</v>
      </c>
      <c r="F1231" t="s">
        <v>1327</v>
      </c>
      <c r="I1231" s="2">
        <v>1050.1849999999999</v>
      </c>
      <c r="J1231" s="2">
        <v>1035.607</v>
      </c>
      <c r="K1231" s="2" t="s">
        <v>81</v>
      </c>
      <c r="N1231" s="2">
        <f>I1231-SUM(Parameters!$K$23:$K$25)</f>
        <v>1028.585</v>
      </c>
      <c r="O1231" s="2">
        <f>J1231-SUM(Parameters!$K$23:$K$25)</f>
        <v>1014.0069999999999</v>
      </c>
      <c r="P1231" s="2" t="str">
        <f t="shared" si="17"/>
        <v>BP_RXDATASBRD[6]</v>
      </c>
      <c r="U1231">
        <v>1050.1849999999999</v>
      </c>
      <c r="V1231">
        <v>1035.607</v>
      </c>
      <c r="W1231" t="s">
        <v>81</v>
      </c>
      <c r="AE1231" s="2"/>
      <c r="AF1231" s="2"/>
    </row>
    <row r="1232" spans="4:32" x14ac:dyDescent="0.25">
      <c r="D1232">
        <f>_xlfn.CEILING.MATH(AA8+Parameters!$K$8/2,0.001)</f>
        <v>1050.1849999999999</v>
      </c>
      <c r="E1232">
        <f>_xlfn.CEILING.MATH(B49+Parameters!$K$9/2,0.001)</f>
        <v>1359.329</v>
      </c>
      <c r="F1232" t="s">
        <v>1327</v>
      </c>
      <c r="I1232" s="2">
        <v>1050.1849999999999</v>
      </c>
      <c r="J1232" s="2">
        <v>989.36099999999999</v>
      </c>
      <c r="K1232" s="2" t="s">
        <v>147</v>
      </c>
      <c r="N1232" s="2">
        <f>I1232-SUM(Parameters!$K$23:$K$25)</f>
        <v>1028.585</v>
      </c>
      <c r="O1232" s="2">
        <f>J1232-SUM(Parameters!$K$23:$K$25)</f>
        <v>967.76099999999997</v>
      </c>
      <c r="P1232" s="2" t="str">
        <f t="shared" si="17"/>
        <v>BP_RXRD[24]</v>
      </c>
      <c r="U1232">
        <v>1050.1849999999999</v>
      </c>
      <c r="V1232">
        <v>989.36099999999999</v>
      </c>
      <c r="W1232" t="s">
        <v>147</v>
      </c>
      <c r="AE1232" s="2"/>
      <c r="AF1232" s="2"/>
    </row>
    <row r="1233" spans="4:32" x14ac:dyDescent="0.25">
      <c r="D1233">
        <f>_xlfn.CEILING.MATH(AA8+Parameters!$K$8/2,0.001)</f>
        <v>1050.1849999999999</v>
      </c>
      <c r="E1233">
        <f>_xlfn.CEILING.MATH(B51+Parameters!$K$9/2,0.001)</f>
        <v>1313.0830000000001</v>
      </c>
      <c r="F1233" t="s">
        <v>1327</v>
      </c>
      <c r="I1233" s="2">
        <v>1050.1849999999999</v>
      </c>
      <c r="J1233" s="2">
        <v>943.11500000000001</v>
      </c>
      <c r="K1233" s="2" t="s">
        <v>72</v>
      </c>
      <c r="N1233" s="2">
        <f>I1233-SUM(Parameters!$K$23:$K$25)</f>
        <v>1028.585</v>
      </c>
      <c r="O1233" s="2">
        <f>J1233-SUM(Parameters!$K$23:$K$25)</f>
        <v>921.51499999999999</v>
      </c>
      <c r="P1233" s="2" t="str">
        <f t="shared" si="17"/>
        <v>VSS</v>
      </c>
      <c r="U1233">
        <v>1050.1849999999999</v>
      </c>
      <c r="V1233">
        <v>943.11500000000001</v>
      </c>
      <c r="W1233" t="s">
        <v>72</v>
      </c>
      <c r="AE1233" s="2"/>
      <c r="AF1233" s="2"/>
    </row>
    <row r="1234" spans="4:32" x14ac:dyDescent="0.25">
      <c r="D1234">
        <f>_xlfn.CEILING.MATH(AA8+Parameters!$K$8/2,0.001)</f>
        <v>1050.1849999999999</v>
      </c>
      <c r="E1234">
        <f>_xlfn.CEILING.MATH(B53+Parameters!$K$9/2,0.001)</f>
        <v>1266.837</v>
      </c>
      <c r="F1234" t="s">
        <v>1327</v>
      </c>
      <c r="I1234" s="2">
        <v>1050.1849999999999</v>
      </c>
      <c r="J1234" s="2">
        <v>896.86900000000003</v>
      </c>
      <c r="K1234" s="2" t="s">
        <v>279</v>
      </c>
      <c r="N1234" s="2">
        <f>I1234-SUM(Parameters!$K$23:$K$25)</f>
        <v>1028.585</v>
      </c>
      <c r="O1234" s="2">
        <f>J1234-SUM(Parameters!$K$23:$K$25)</f>
        <v>875.26900000000001</v>
      </c>
      <c r="P1234" s="2" t="str">
        <f t="shared" si="17"/>
        <v>BP_RXDATA[384]</v>
      </c>
      <c r="U1234">
        <v>1050.1849999999999</v>
      </c>
      <c r="V1234">
        <v>896.86900000000003</v>
      </c>
      <c r="W1234" t="s">
        <v>279</v>
      </c>
      <c r="AE1234" s="2"/>
      <c r="AF1234" s="2"/>
    </row>
    <row r="1235" spans="4:32" x14ac:dyDescent="0.25">
      <c r="D1235">
        <f>_xlfn.CEILING.MATH(AA8+Parameters!$K$8/2,0.001)</f>
        <v>1050.1849999999999</v>
      </c>
      <c r="E1235">
        <f>_xlfn.CEILING.MATH(B55+Parameters!$K$9/2,0.001)</f>
        <v>1220.5910000000001</v>
      </c>
      <c r="F1235" t="s">
        <v>1327</v>
      </c>
      <c r="I1235" s="2">
        <v>1050.1849999999999</v>
      </c>
      <c r="J1235" s="2">
        <v>850.62300000000005</v>
      </c>
      <c r="K1235" s="2" t="s">
        <v>339</v>
      </c>
      <c r="N1235" s="2">
        <f>I1235-SUM(Parameters!$K$23:$K$25)</f>
        <v>1028.585</v>
      </c>
      <c r="O1235" s="2">
        <f>J1235-SUM(Parameters!$K$23:$K$25)</f>
        <v>829.02300000000002</v>
      </c>
      <c r="P1235" s="2" t="str">
        <f t="shared" si="17"/>
        <v>BP_RXDATA[385]</v>
      </c>
      <c r="U1235">
        <v>1050.1849999999999</v>
      </c>
      <c r="V1235">
        <v>850.62300000000005</v>
      </c>
      <c r="W1235" t="s">
        <v>339</v>
      </c>
      <c r="AE1235" s="2"/>
      <c r="AF1235" s="2"/>
    </row>
    <row r="1236" spans="4:32" x14ac:dyDescent="0.25">
      <c r="D1236">
        <f>_xlfn.CEILING.MATH(AA8+Parameters!$K$8/2,0.001)</f>
        <v>1050.1849999999999</v>
      </c>
      <c r="E1236">
        <f>_xlfn.CEILING.MATH(B57+Parameters!$K$9/2,0.001)</f>
        <v>1174.345</v>
      </c>
      <c r="F1236" t="s">
        <v>1327</v>
      </c>
      <c r="I1236" s="2">
        <v>1050.1849999999999</v>
      </c>
      <c r="J1236" s="2">
        <v>804.37699999999995</v>
      </c>
      <c r="K1236" s="2" t="s">
        <v>72</v>
      </c>
      <c r="N1236" s="2">
        <f>I1236-SUM(Parameters!$K$23:$K$25)</f>
        <v>1028.585</v>
      </c>
      <c r="O1236" s="2">
        <f>J1236-SUM(Parameters!$K$23:$K$25)</f>
        <v>782.77699999999993</v>
      </c>
      <c r="P1236" s="2" t="str">
        <f t="shared" si="17"/>
        <v>VSS</v>
      </c>
      <c r="U1236">
        <v>1050.1849999999999</v>
      </c>
      <c r="V1236">
        <v>804.37700000000007</v>
      </c>
      <c r="W1236" t="s">
        <v>72</v>
      </c>
      <c r="AE1236" s="2"/>
      <c r="AF1236" s="2"/>
    </row>
    <row r="1237" spans="4:32" x14ac:dyDescent="0.25">
      <c r="D1237">
        <f>_xlfn.CEILING.MATH(AA8+Parameters!$K$8/2,0.001)</f>
        <v>1050.1849999999999</v>
      </c>
      <c r="E1237">
        <f>_xlfn.CEILING.MATH(B59+Parameters!$K$9/2,0.001)</f>
        <v>1128.0989999999999</v>
      </c>
      <c r="F1237" t="s">
        <v>1327</v>
      </c>
      <c r="I1237" s="2">
        <v>1050.1849999999999</v>
      </c>
      <c r="J1237" s="2">
        <v>758.13099999999997</v>
      </c>
      <c r="K1237" s="2" t="s">
        <v>475</v>
      </c>
      <c r="N1237" s="2">
        <f>I1237-SUM(Parameters!$K$23:$K$25)</f>
        <v>1028.585</v>
      </c>
      <c r="O1237" s="2">
        <f>J1237-SUM(Parameters!$K$23:$K$25)</f>
        <v>736.53099999999995</v>
      </c>
      <c r="P1237" s="2" t="str">
        <f t="shared" si="17"/>
        <v>BP_RXDATA[386]</v>
      </c>
      <c r="U1237">
        <v>1050.1849999999999</v>
      </c>
      <c r="V1237">
        <v>758.13099999999997</v>
      </c>
      <c r="W1237" t="s">
        <v>475</v>
      </c>
      <c r="AE1237" s="2"/>
      <c r="AF1237" s="2"/>
    </row>
    <row r="1238" spans="4:32" x14ac:dyDescent="0.25">
      <c r="D1238">
        <f>_xlfn.CEILING.MATH(AA8+Parameters!$K$8/2,0.001)</f>
        <v>1050.1849999999999</v>
      </c>
      <c r="E1238">
        <f>_xlfn.CEILING.MATH(B61+Parameters!$K$9/2,0.001)</f>
        <v>1081.8530000000001</v>
      </c>
      <c r="F1238" t="s">
        <v>72</v>
      </c>
      <c r="I1238" s="2">
        <v>1050.1849999999999</v>
      </c>
      <c r="J1238" s="2">
        <v>711.88499999999999</v>
      </c>
      <c r="K1238" s="2" t="s">
        <v>545</v>
      </c>
      <c r="N1238" s="2">
        <f>I1238-SUM(Parameters!$K$23:$K$25)</f>
        <v>1028.585</v>
      </c>
      <c r="O1238" s="2">
        <f>J1238-SUM(Parameters!$K$23:$K$25)</f>
        <v>690.28499999999997</v>
      </c>
      <c r="P1238" s="2" t="str">
        <f t="shared" si="17"/>
        <v>BP_RXDATA[387]</v>
      </c>
      <c r="U1238">
        <v>1050.1849999999999</v>
      </c>
      <c r="V1238">
        <v>711.88499999999999</v>
      </c>
      <c r="W1238" t="s">
        <v>545</v>
      </c>
      <c r="AE1238" s="2"/>
      <c r="AF1238" s="2"/>
    </row>
    <row r="1239" spans="4:32" x14ac:dyDescent="0.25">
      <c r="D1239">
        <f>_xlfn.CEILING.MATH(AA8+Parameters!$K$8/2,0.001)</f>
        <v>1050.1849999999999</v>
      </c>
      <c r="E1239">
        <f>_xlfn.CEILING.MATH(B63+Parameters!$K$9/2,0.001)</f>
        <v>1035.607</v>
      </c>
      <c r="F1239" t="s">
        <v>81</v>
      </c>
      <c r="I1239" s="2">
        <v>1050.1849999999999</v>
      </c>
      <c r="J1239" s="2">
        <v>665.63900000000001</v>
      </c>
      <c r="K1239" s="2" t="s">
        <v>72</v>
      </c>
      <c r="N1239" s="2">
        <f>I1239-SUM(Parameters!$K$23:$K$25)</f>
        <v>1028.585</v>
      </c>
      <c r="O1239" s="2">
        <f>J1239-SUM(Parameters!$K$23:$K$25)</f>
        <v>644.03899999999999</v>
      </c>
      <c r="P1239" s="2" t="str">
        <f t="shared" si="17"/>
        <v>VSS</v>
      </c>
      <c r="U1239">
        <v>1050.1849999999999</v>
      </c>
      <c r="V1239">
        <v>665.63900000000001</v>
      </c>
      <c r="W1239" t="s">
        <v>72</v>
      </c>
      <c r="AE1239" s="2"/>
      <c r="AF1239" s="2"/>
    </row>
    <row r="1240" spans="4:32" x14ac:dyDescent="0.25">
      <c r="D1240">
        <f>_xlfn.CEILING.MATH(AA8+Parameters!$K$8/2,0.001)</f>
        <v>1050.1849999999999</v>
      </c>
      <c r="E1240">
        <f>_xlfn.CEILING.MATH(B65+Parameters!$K$9/2,0.001)</f>
        <v>989.36099999999999</v>
      </c>
      <c r="F1240" t="s">
        <v>147</v>
      </c>
      <c r="I1240" s="2">
        <v>1050.1849999999999</v>
      </c>
      <c r="J1240" s="2">
        <v>619.39300000000003</v>
      </c>
      <c r="K1240" s="2" t="s">
        <v>681</v>
      </c>
      <c r="N1240" s="2">
        <f>I1240-SUM(Parameters!$K$23:$K$25)</f>
        <v>1028.585</v>
      </c>
      <c r="O1240" s="2">
        <f>J1240-SUM(Parameters!$K$23:$K$25)</f>
        <v>597.79300000000001</v>
      </c>
      <c r="P1240" s="2" t="str">
        <f t="shared" si="17"/>
        <v>BP_RXDATA[388]</v>
      </c>
      <c r="U1240">
        <v>1050.1849999999999</v>
      </c>
      <c r="V1240">
        <v>619.39300000000003</v>
      </c>
      <c r="W1240" t="s">
        <v>681</v>
      </c>
      <c r="AE1240" s="2"/>
      <c r="AF1240" s="2"/>
    </row>
    <row r="1241" spans="4:32" x14ac:dyDescent="0.25">
      <c r="D1241">
        <f>_xlfn.CEILING.MATH(AA8+Parameters!$K$8/2,0.001)</f>
        <v>1050.1849999999999</v>
      </c>
      <c r="E1241">
        <f>_xlfn.CEILING.MATH(B67+Parameters!$K$9/2,0.001)</f>
        <v>943.11500000000001</v>
      </c>
      <c r="F1241" t="s">
        <v>72</v>
      </c>
      <c r="I1241" s="2">
        <v>1050.1849999999999</v>
      </c>
      <c r="J1241" s="2">
        <v>573.14700000000005</v>
      </c>
      <c r="K1241" s="2" t="s">
        <v>73</v>
      </c>
      <c r="N1241" s="2">
        <f>I1241-SUM(Parameters!$K$23:$K$25)</f>
        <v>1028.585</v>
      </c>
      <c r="O1241" s="2">
        <f>J1241-SUM(Parameters!$K$23:$K$25)</f>
        <v>551.54700000000003</v>
      </c>
      <c r="P1241" s="2" t="str">
        <f t="shared" si="17"/>
        <v>VCCIO</v>
      </c>
      <c r="U1241">
        <v>1050.1849999999999</v>
      </c>
      <c r="V1241">
        <v>573.14700000000005</v>
      </c>
      <c r="W1241" t="s">
        <v>73</v>
      </c>
      <c r="AE1241" s="2"/>
      <c r="AF1241" s="2"/>
    </row>
    <row r="1242" spans="4:32" x14ac:dyDescent="0.25">
      <c r="D1242">
        <f>_xlfn.CEILING.MATH(AA8+Parameters!$K$8/2,0.001)</f>
        <v>1050.1849999999999</v>
      </c>
      <c r="E1242">
        <f>_xlfn.CEILING.MATH(B69+Parameters!$K$9/2,0.001)</f>
        <v>896.86900000000003</v>
      </c>
      <c r="F1242" t="s">
        <v>279</v>
      </c>
      <c r="I1242" s="2">
        <v>1050.1849999999999</v>
      </c>
      <c r="J1242" s="2">
        <v>526.90099999999995</v>
      </c>
      <c r="K1242" s="2" t="s">
        <v>72</v>
      </c>
      <c r="N1242" s="2">
        <f>I1242-SUM(Parameters!$K$23:$K$25)</f>
        <v>1028.585</v>
      </c>
      <c r="O1242" s="2">
        <f>J1242-SUM(Parameters!$K$23:$K$25)</f>
        <v>505.30099999999993</v>
      </c>
      <c r="P1242" s="2" t="str">
        <f t="shared" si="17"/>
        <v>VSS</v>
      </c>
      <c r="U1242">
        <v>1050.1849999999999</v>
      </c>
      <c r="V1242">
        <v>526.90100000000007</v>
      </c>
      <c r="W1242" t="s">
        <v>72</v>
      </c>
      <c r="AE1242" s="2"/>
      <c r="AF1242" s="2"/>
    </row>
    <row r="1243" spans="4:32" x14ac:dyDescent="0.25">
      <c r="D1243">
        <f>_xlfn.CEILING.MATH(AA8+Parameters!$K$8/2,0.001)</f>
        <v>1050.1849999999999</v>
      </c>
      <c r="E1243">
        <f>_xlfn.CEILING.MATH(B71+Parameters!$K$9/2,0.001)</f>
        <v>850.62300000000005</v>
      </c>
      <c r="F1243" t="s">
        <v>339</v>
      </c>
      <c r="I1243" s="2">
        <v>1050.1849999999999</v>
      </c>
      <c r="J1243" s="2">
        <v>480.65499999999997</v>
      </c>
      <c r="K1243" s="2" t="s">
        <v>827</v>
      </c>
      <c r="N1243" s="2">
        <f>I1243-SUM(Parameters!$K$23:$K$25)</f>
        <v>1028.585</v>
      </c>
      <c r="O1243" s="2">
        <f>J1243-SUM(Parameters!$K$23:$K$25)</f>
        <v>459.05499999999995</v>
      </c>
      <c r="P1243" s="2" t="str">
        <f t="shared" si="17"/>
        <v>BP_TXDATA[443]</v>
      </c>
      <c r="U1243">
        <v>1050.1849999999999</v>
      </c>
      <c r="V1243">
        <v>480.65499999999997</v>
      </c>
      <c r="W1243" t="s">
        <v>827</v>
      </c>
      <c r="AE1243" s="2"/>
      <c r="AF1243" s="2"/>
    </row>
    <row r="1244" spans="4:32" x14ac:dyDescent="0.25">
      <c r="D1244">
        <f>_xlfn.CEILING.MATH(AA8+Parameters!$K$8/2,0.001)</f>
        <v>1050.1849999999999</v>
      </c>
      <c r="E1244">
        <f>_xlfn.CEILING.MATH(B73+Parameters!$K$9/2,0.001)</f>
        <v>804.37700000000007</v>
      </c>
      <c r="F1244" t="s">
        <v>72</v>
      </c>
      <c r="I1244" s="2">
        <v>1050.1849999999999</v>
      </c>
      <c r="J1244" s="2">
        <v>434.40899999999999</v>
      </c>
      <c r="K1244" s="2" t="s">
        <v>889</v>
      </c>
      <c r="N1244" s="2">
        <f>I1244-SUM(Parameters!$K$23:$K$25)</f>
        <v>1028.585</v>
      </c>
      <c r="O1244" s="2">
        <f>J1244-SUM(Parameters!$K$23:$K$25)</f>
        <v>412.80899999999997</v>
      </c>
      <c r="P1244" s="2" t="str">
        <f t="shared" si="17"/>
        <v>BP_TXDATA[444]</v>
      </c>
      <c r="U1244">
        <v>1050.1849999999999</v>
      </c>
      <c r="V1244">
        <v>434.40899999999999</v>
      </c>
      <c r="W1244" t="s">
        <v>889</v>
      </c>
      <c r="AE1244" s="2"/>
      <c r="AF1244" s="2"/>
    </row>
    <row r="1245" spans="4:32" x14ac:dyDescent="0.25">
      <c r="D1245">
        <f>_xlfn.CEILING.MATH(AA8+Parameters!$K$8/2,0.001)</f>
        <v>1050.1849999999999</v>
      </c>
      <c r="E1245">
        <f>_xlfn.CEILING.MATH(B75+Parameters!$K$9/2,0.001)</f>
        <v>758.13099999999997</v>
      </c>
      <c r="F1245" t="s">
        <v>475</v>
      </c>
      <c r="I1245" s="2">
        <v>1050.1849999999999</v>
      </c>
      <c r="J1245" s="2">
        <v>388.16300000000001</v>
      </c>
      <c r="K1245" s="2" t="s">
        <v>72</v>
      </c>
      <c r="N1245" s="2">
        <f>I1245-SUM(Parameters!$K$23:$K$25)</f>
        <v>1028.585</v>
      </c>
      <c r="O1245" s="2">
        <f>J1245-SUM(Parameters!$K$23:$K$25)</f>
        <v>366.56299999999999</v>
      </c>
      <c r="P1245" s="2" t="str">
        <f t="shared" si="17"/>
        <v>VSS</v>
      </c>
      <c r="U1245">
        <v>1050.1849999999999</v>
      </c>
      <c r="V1245">
        <v>388.16300000000001</v>
      </c>
      <c r="W1245" t="s">
        <v>72</v>
      </c>
      <c r="AE1245" s="2"/>
      <c r="AF1245" s="2"/>
    </row>
    <row r="1246" spans="4:32" x14ac:dyDescent="0.25">
      <c r="D1246">
        <f>_xlfn.CEILING.MATH(AA8+Parameters!$K$8/2,0.001)</f>
        <v>1050.1849999999999</v>
      </c>
      <c r="E1246">
        <f>_xlfn.CEILING.MATH(B77+Parameters!$K$9/2,0.001)</f>
        <v>711.88499999999999</v>
      </c>
      <c r="F1246" t="s">
        <v>545</v>
      </c>
      <c r="I1246" s="2">
        <v>1050.1849999999999</v>
      </c>
      <c r="J1246" s="2">
        <v>341.91699999999997</v>
      </c>
      <c r="K1246" s="2" t="s">
        <v>1025</v>
      </c>
      <c r="N1246" s="2">
        <f>I1246-SUM(Parameters!$K$23:$K$25)</f>
        <v>1028.585</v>
      </c>
      <c r="O1246" s="2">
        <f>J1246-SUM(Parameters!$K$23:$K$25)</f>
        <v>320.31699999999995</v>
      </c>
      <c r="P1246" s="2" t="str">
        <f t="shared" si="17"/>
        <v>BP_TXDATA[445]</v>
      </c>
      <c r="U1246">
        <v>1050.1849999999999</v>
      </c>
      <c r="V1246">
        <v>341.91699999999997</v>
      </c>
      <c r="W1246" t="s">
        <v>1025</v>
      </c>
      <c r="AE1246" s="2"/>
      <c r="AF1246" s="2"/>
    </row>
    <row r="1247" spans="4:32" x14ac:dyDescent="0.25">
      <c r="D1247">
        <f>_xlfn.CEILING.MATH(AA8+Parameters!$K$8/2,0.001)</f>
        <v>1050.1849999999999</v>
      </c>
      <c r="E1247">
        <f>_xlfn.CEILING.MATH(B79+Parameters!$K$9/2,0.001)</f>
        <v>665.63900000000001</v>
      </c>
      <c r="F1247" t="s">
        <v>72</v>
      </c>
      <c r="I1247" s="2">
        <v>1050.1849999999999</v>
      </c>
      <c r="J1247" s="2">
        <v>295.67099999999999</v>
      </c>
      <c r="K1247" s="2" t="s">
        <v>1059</v>
      </c>
      <c r="N1247" s="2">
        <f>I1247-SUM(Parameters!$K$23:$K$25)</f>
        <v>1028.585</v>
      </c>
      <c r="O1247" s="2">
        <f>J1247-SUM(Parameters!$K$23:$K$25)</f>
        <v>274.07099999999997</v>
      </c>
      <c r="P1247" s="2" t="str">
        <f t="shared" si="17"/>
        <v>BP_TXDATA[446]</v>
      </c>
      <c r="U1247">
        <v>1050.1849999999999</v>
      </c>
      <c r="V1247">
        <v>295.67099999999999</v>
      </c>
      <c r="W1247" t="s">
        <v>1059</v>
      </c>
      <c r="AE1247" s="2"/>
      <c r="AF1247" s="2"/>
    </row>
    <row r="1248" spans="4:32" x14ac:dyDescent="0.25">
      <c r="D1248">
        <f>_xlfn.CEILING.MATH(AA8+Parameters!$K$8/2,0.001)</f>
        <v>1050.1849999999999</v>
      </c>
      <c r="E1248">
        <f>_xlfn.CEILING.MATH(B81+Parameters!$K$9/2,0.001)</f>
        <v>619.39300000000003</v>
      </c>
      <c r="F1248" t="s">
        <v>681</v>
      </c>
      <c r="I1248" s="2">
        <v>1050.1849999999999</v>
      </c>
      <c r="J1248" s="2">
        <v>249.42500000000001</v>
      </c>
      <c r="K1248" s="2" t="s">
        <v>72</v>
      </c>
      <c r="N1248" s="2">
        <f>I1248-SUM(Parameters!$K$23:$K$25)</f>
        <v>1028.585</v>
      </c>
      <c r="O1248" s="2">
        <f>J1248-SUM(Parameters!$K$23:$K$25)</f>
        <v>227.82500000000002</v>
      </c>
      <c r="P1248" s="2" t="str">
        <f t="shared" si="17"/>
        <v>VSS</v>
      </c>
      <c r="U1248">
        <v>1050.1849999999999</v>
      </c>
      <c r="V1248">
        <v>249.42500000000001</v>
      </c>
      <c r="W1248" t="s">
        <v>72</v>
      </c>
      <c r="AE1248" s="2"/>
      <c r="AF1248" s="2"/>
    </row>
    <row r="1249" spans="4:32" x14ac:dyDescent="0.25">
      <c r="D1249">
        <f>_xlfn.CEILING.MATH(AA8+Parameters!$K$8/2,0.001)</f>
        <v>1050.1849999999999</v>
      </c>
      <c r="E1249">
        <f>_xlfn.CEILING.MATH(B83+Parameters!$K$9/2,0.001)</f>
        <v>573.14700000000005</v>
      </c>
      <c r="F1249" t="s">
        <v>73</v>
      </c>
      <c r="I1249" s="2">
        <v>1050.1849999999999</v>
      </c>
      <c r="J1249" s="2">
        <v>203.179</v>
      </c>
      <c r="K1249" s="2" t="s">
        <v>1191</v>
      </c>
      <c r="N1249" s="2">
        <f>I1249-SUM(Parameters!$K$23:$K$25)</f>
        <v>1028.585</v>
      </c>
      <c r="O1249" s="2">
        <f>J1249-SUM(Parameters!$K$23:$K$25)</f>
        <v>181.57900000000001</v>
      </c>
      <c r="P1249" s="2" t="str">
        <f t="shared" si="17"/>
        <v>BP_TXDATA[447]</v>
      </c>
      <c r="U1249">
        <v>1050.1849999999999</v>
      </c>
      <c r="V1249">
        <v>203.179</v>
      </c>
      <c r="W1249" t="s">
        <v>1191</v>
      </c>
      <c r="AE1249" s="2"/>
      <c r="AF1249" s="2"/>
    </row>
    <row r="1250" spans="4:32" x14ac:dyDescent="0.25">
      <c r="D1250">
        <f>_xlfn.CEILING.MATH(AA8+Parameters!$K$8/2,0.001)</f>
        <v>1050.1849999999999</v>
      </c>
      <c r="E1250">
        <f>_xlfn.CEILING.MATH(B85+Parameters!$K$9/2,0.001)</f>
        <v>526.90100000000007</v>
      </c>
      <c r="F1250" t="s">
        <v>72</v>
      </c>
      <c r="I1250" s="2">
        <v>1050.1849999999999</v>
      </c>
      <c r="J1250" s="2">
        <v>156.93299999999999</v>
      </c>
      <c r="K1250" s="2" t="s">
        <v>1252</v>
      </c>
      <c r="N1250" s="2">
        <f>I1250-SUM(Parameters!$K$23:$K$25)</f>
        <v>1028.585</v>
      </c>
      <c r="O1250" s="2">
        <f>J1250-SUM(Parameters!$K$23:$K$25)</f>
        <v>135.333</v>
      </c>
      <c r="P1250" s="2" t="str">
        <f t="shared" si="17"/>
        <v>BP_TXRD[27]</v>
      </c>
      <c r="U1250">
        <v>1050.1849999999999</v>
      </c>
      <c r="V1250">
        <v>156.93299999999999</v>
      </c>
      <c r="W1250" t="s">
        <v>1252</v>
      </c>
      <c r="AE1250" s="2"/>
      <c r="AF1250" s="2"/>
    </row>
    <row r="1251" spans="4:32" x14ac:dyDescent="0.25">
      <c r="D1251">
        <f>_xlfn.CEILING.MATH(AA8+Parameters!$K$8/2,0.001)</f>
        <v>1050.1849999999999</v>
      </c>
      <c r="E1251">
        <f>_xlfn.CEILING.MATH(B87+Parameters!$K$9/2,0.001)</f>
        <v>480.65500000000003</v>
      </c>
      <c r="F1251" t="s">
        <v>827</v>
      </c>
      <c r="I1251" s="2">
        <v>1050.1849999999999</v>
      </c>
      <c r="J1251" s="2">
        <v>110.687</v>
      </c>
      <c r="K1251" s="2" t="s">
        <v>73</v>
      </c>
      <c r="N1251" s="2">
        <f>I1251-SUM(Parameters!$K$23:$K$25)</f>
        <v>1028.585</v>
      </c>
      <c r="O1251" s="2">
        <f>J1251-SUM(Parameters!$K$23:$K$25)</f>
        <v>89.086999999999989</v>
      </c>
      <c r="P1251" s="2" t="str">
        <f t="shared" si="17"/>
        <v>VCCIO</v>
      </c>
      <c r="U1251">
        <v>1050.1849999999999</v>
      </c>
      <c r="V1251">
        <v>110.687</v>
      </c>
      <c r="W1251" t="s">
        <v>73</v>
      </c>
      <c r="AE1251" s="2"/>
      <c r="AF1251" s="2"/>
    </row>
    <row r="1252" spans="4:32" x14ac:dyDescent="0.25">
      <c r="D1252">
        <f>_xlfn.CEILING.MATH(AA8+Parameters!$K$8/2,0.001)</f>
        <v>1050.1849999999999</v>
      </c>
      <c r="E1252">
        <f>_xlfn.CEILING.MATH(B89+Parameters!$K$9/2,0.001)</f>
        <v>434.40899999999999</v>
      </c>
      <c r="F1252" t="s">
        <v>889</v>
      </c>
      <c r="I1252" s="2">
        <v>1089.8589999999999</v>
      </c>
      <c r="J1252" s="2">
        <v>2214.88</v>
      </c>
      <c r="K1252" s="2" t="s">
        <v>1327</v>
      </c>
      <c r="N1252" s="2">
        <f>I1252-SUM(Parameters!$K$23:$K$25)</f>
        <v>1068.259</v>
      </c>
      <c r="O1252" s="2">
        <f>J1252-SUM(Parameters!$K$23:$K$25)</f>
        <v>2193.2800000000002</v>
      </c>
      <c r="P1252" s="2" t="str">
        <f t="shared" si="17"/>
        <v>VDD</v>
      </c>
      <c r="U1252">
        <v>1089.8589999999999</v>
      </c>
      <c r="V1252">
        <v>2214.88</v>
      </c>
      <c r="W1252" t="s">
        <v>1327</v>
      </c>
      <c r="AE1252" s="2"/>
      <c r="AF1252" s="2"/>
    </row>
    <row r="1253" spans="4:32" x14ac:dyDescent="0.25">
      <c r="D1253">
        <f>_xlfn.CEILING.MATH(AA8+Parameters!$K$8/2,0.001)</f>
        <v>1050.1849999999999</v>
      </c>
      <c r="E1253">
        <f>_xlfn.CEILING.MATH(B91+Parameters!$K$9/2,0.001)</f>
        <v>388.16300000000001</v>
      </c>
      <c r="F1253" t="s">
        <v>72</v>
      </c>
      <c r="I1253" s="2">
        <v>1089.8589999999999</v>
      </c>
      <c r="J1253" s="2">
        <v>2168.634</v>
      </c>
      <c r="K1253" s="2" t="s">
        <v>1327</v>
      </c>
      <c r="N1253" s="2">
        <f>I1253-SUM(Parameters!$K$23:$K$25)</f>
        <v>1068.259</v>
      </c>
      <c r="O1253" s="2">
        <f>J1253-SUM(Parameters!$K$23:$K$25)</f>
        <v>2147.0340000000001</v>
      </c>
      <c r="P1253" s="2" t="str">
        <f t="shared" si="17"/>
        <v>VDD</v>
      </c>
      <c r="U1253">
        <v>1089.8589999999999</v>
      </c>
      <c r="V1253">
        <v>2168.634</v>
      </c>
      <c r="W1253" t="s">
        <v>1327</v>
      </c>
      <c r="AE1253" s="2"/>
      <c r="AF1253" s="2"/>
    </row>
    <row r="1254" spans="4:32" x14ac:dyDescent="0.25">
      <c r="D1254">
        <f>_xlfn.CEILING.MATH(AA8+Parameters!$K$8/2,0.001)</f>
        <v>1050.1849999999999</v>
      </c>
      <c r="E1254">
        <f>_xlfn.CEILING.MATH(B93+Parameters!$K$9/2,0.001)</f>
        <v>341.91700000000003</v>
      </c>
      <c r="F1254" t="s">
        <v>1025</v>
      </c>
      <c r="I1254" s="2">
        <v>1089.8589999999999</v>
      </c>
      <c r="J1254" s="2">
        <v>2122.3879999999999</v>
      </c>
      <c r="K1254" s="2" t="s">
        <v>1327</v>
      </c>
      <c r="N1254" s="2">
        <f>I1254-SUM(Parameters!$K$23:$K$25)</f>
        <v>1068.259</v>
      </c>
      <c r="O1254" s="2">
        <f>J1254-SUM(Parameters!$K$23:$K$25)</f>
        <v>2100.788</v>
      </c>
      <c r="P1254" s="2" t="str">
        <f t="shared" si="17"/>
        <v>VDD</v>
      </c>
      <c r="U1254">
        <v>1089.8589999999999</v>
      </c>
      <c r="V1254">
        <v>2122.3879999999999</v>
      </c>
      <c r="W1254" t="s">
        <v>1327</v>
      </c>
      <c r="AE1254" s="2"/>
      <c r="AF1254" s="2"/>
    </row>
    <row r="1255" spans="4:32" x14ac:dyDescent="0.25">
      <c r="D1255">
        <f>_xlfn.CEILING.MATH(AA8+Parameters!$K$8/2,0.001)</f>
        <v>1050.1849999999999</v>
      </c>
      <c r="E1255">
        <f>_xlfn.CEILING.MATH(B95+Parameters!$K$9/2,0.001)</f>
        <v>295.67099999999999</v>
      </c>
      <c r="F1255" t="s">
        <v>1059</v>
      </c>
      <c r="I1255" s="2">
        <v>1089.8589999999999</v>
      </c>
      <c r="J1255" s="2">
        <v>2076.1419999999998</v>
      </c>
      <c r="K1255" s="2" t="s">
        <v>1327</v>
      </c>
      <c r="N1255" s="2">
        <f>I1255-SUM(Parameters!$K$23:$K$25)</f>
        <v>1068.259</v>
      </c>
      <c r="O1255" s="2">
        <f>J1255-SUM(Parameters!$K$23:$K$25)</f>
        <v>2054.5419999999999</v>
      </c>
      <c r="P1255" s="2" t="str">
        <f t="shared" si="17"/>
        <v>VDD</v>
      </c>
      <c r="U1255">
        <v>1089.8589999999999</v>
      </c>
      <c r="V1255">
        <v>2076.1419999999998</v>
      </c>
      <c r="W1255" t="s">
        <v>1327</v>
      </c>
      <c r="AE1255" s="2"/>
      <c r="AF1255" s="2"/>
    </row>
    <row r="1256" spans="4:32" x14ac:dyDescent="0.25">
      <c r="D1256">
        <f>_xlfn.CEILING.MATH(AA8+Parameters!$K$8/2,0.001)</f>
        <v>1050.1849999999999</v>
      </c>
      <c r="E1256">
        <f>_xlfn.CEILING.MATH(B97+Parameters!$K$9/2,0.001)</f>
        <v>249.42500000000001</v>
      </c>
      <c r="F1256" t="s">
        <v>72</v>
      </c>
      <c r="I1256" s="2">
        <v>1089.8589999999999</v>
      </c>
      <c r="J1256" s="2">
        <v>2029.896</v>
      </c>
      <c r="K1256" s="2" t="s">
        <v>1327</v>
      </c>
      <c r="N1256" s="2">
        <f>I1256-SUM(Parameters!$K$23:$K$25)</f>
        <v>1068.259</v>
      </c>
      <c r="O1256" s="2">
        <f>J1256-SUM(Parameters!$K$23:$K$25)</f>
        <v>2008.296</v>
      </c>
      <c r="P1256" s="2" t="str">
        <f t="shared" si="17"/>
        <v>VDD</v>
      </c>
      <c r="U1256">
        <v>1089.8589999999999</v>
      </c>
      <c r="V1256">
        <v>2029.896</v>
      </c>
      <c r="W1256" t="s">
        <v>1327</v>
      </c>
      <c r="AE1256" s="2"/>
      <c r="AF1256" s="2"/>
    </row>
    <row r="1257" spans="4:32" x14ac:dyDescent="0.25">
      <c r="D1257">
        <f>_xlfn.CEILING.MATH(AA8+Parameters!$K$8/2,0.001)</f>
        <v>1050.1849999999999</v>
      </c>
      <c r="E1257">
        <f>_xlfn.CEILING.MATH(B99+Parameters!$K$9/2,0.001)</f>
        <v>203.179</v>
      </c>
      <c r="F1257" t="s">
        <v>1191</v>
      </c>
      <c r="I1257" s="2">
        <v>1089.8589999999999</v>
      </c>
      <c r="J1257" s="2">
        <v>1983.65</v>
      </c>
      <c r="K1257" s="2" t="s">
        <v>72</v>
      </c>
      <c r="N1257" s="2">
        <f>I1257-SUM(Parameters!$K$23:$K$25)</f>
        <v>1068.259</v>
      </c>
      <c r="O1257" s="2">
        <f>J1257-SUM(Parameters!$K$23:$K$25)</f>
        <v>1962.0500000000002</v>
      </c>
      <c r="P1257" s="2" t="str">
        <f t="shared" si="17"/>
        <v>VSS</v>
      </c>
      <c r="U1257">
        <v>1089.8589999999999</v>
      </c>
      <c r="V1257">
        <v>1983.65</v>
      </c>
      <c r="W1257" t="s">
        <v>72</v>
      </c>
      <c r="AE1257" s="2"/>
      <c r="AF1257" s="2"/>
    </row>
    <row r="1258" spans="4:32" x14ac:dyDescent="0.25">
      <c r="D1258">
        <f>_xlfn.CEILING.MATH(AA8+Parameters!$K$8/2,0.001)</f>
        <v>1050.1849999999999</v>
      </c>
      <c r="E1258">
        <f>_xlfn.CEILING.MATH(B101+Parameters!$K$9/2,0.001)</f>
        <v>156.93299999999999</v>
      </c>
      <c r="F1258" t="s">
        <v>1252</v>
      </c>
      <c r="I1258" s="2">
        <v>1089.8589999999999</v>
      </c>
      <c r="J1258" s="2">
        <v>1937.404</v>
      </c>
      <c r="K1258" s="2" t="s">
        <v>1328</v>
      </c>
      <c r="N1258" s="2">
        <f>I1258-SUM(Parameters!$K$23:$K$25)</f>
        <v>1068.259</v>
      </c>
      <c r="O1258" s="2">
        <f>J1258-SUM(Parameters!$K$23:$K$25)</f>
        <v>1915.8040000000001</v>
      </c>
      <c r="P1258" s="2" t="str">
        <f t="shared" si="17"/>
        <v>TC_VDDQ</v>
      </c>
      <c r="U1258">
        <v>1089.8589999999999</v>
      </c>
      <c r="V1258">
        <v>1937.404</v>
      </c>
      <c r="W1258" t="s">
        <v>1328</v>
      </c>
      <c r="AE1258" s="2"/>
      <c r="AF1258" s="2"/>
    </row>
    <row r="1259" spans="4:32" x14ac:dyDescent="0.25">
      <c r="D1259">
        <f>_xlfn.CEILING.MATH(AA8+Parameters!$K$8/2,0.001)</f>
        <v>1050.1849999999999</v>
      </c>
      <c r="E1259">
        <f>_xlfn.CEILING.MATH(B103+Parameters!$K$9/2,0.001)</f>
        <v>110.687</v>
      </c>
      <c r="F1259" t="s">
        <v>73</v>
      </c>
      <c r="I1259" s="2">
        <v>1089.8589999999999</v>
      </c>
      <c r="J1259" s="2">
        <v>1891.1579999999999</v>
      </c>
      <c r="K1259" s="2" t="s">
        <v>1327</v>
      </c>
      <c r="N1259" s="2">
        <f>I1259-SUM(Parameters!$K$23:$K$25)</f>
        <v>1068.259</v>
      </c>
      <c r="O1259" s="2">
        <f>J1259-SUM(Parameters!$K$23:$K$25)</f>
        <v>1869.558</v>
      </c>
      <c r="P1259" s="2" t="str">
        <f t="shared" si="17"/>
        <v>VDD</v>
      </c>
      <c r="U1259">
        <v>1089.8589999999999</v>
      </c>
      <c r="V1259">
        <v>1891.1579999999999</v>
      </c>
      <c r="W1259" t="s">
        <v>1327</v>
      </c>
      <c r="AE1259" s="2"/>
      <c r="AF1259" s="2"/>
    </row>
    <row r="1260" spans="4:32" x14ac:dyDescent="0.25">
      <c r="D1260">
        <f>_xlfn.CEILING.MATH(AB8+Parameters!$K$8/2,0.001)</f>
        <v>1089.8589999999999</v>
      </c>
      <c r="E1260">
        <f>_xlfn.CEILING.MATH(B12+Parameters!$K$9/2,0.001)</f>
        <v>2214.88</v>
      </c>
      <c r="F1260" t="s">
        <v>1327</v>
      </c>
      <c r="I1260" s="2">
        <v>1089.8589999999999</v>
      </c>
      <c r="J1260" s="2">
        <v>1844.912</v>
      </c>
      <c r="K1260" s="2" t="s">
        <v>72</v>
      </c>
      <c r="N1260" s="2">
        <f>I1260-SUM(Parameters!$K$23:$K$25)</f>
        <v>1068.259</v>
      </c>
      <c r="O1260" s="2">
        <f>J1260-SUM(Parameters!$K$23:$K$25)</f>
        <v>1823.3120000000001</v>
      </c>
      <c r="P1260" s="2" t="str">
        <f t="shared" si="17"/>
        <v>VSS</v>
      </c>
      <c r="U1260">
        <v>1089.8589999999999</v>
      </c>
      <c r="V1260">
        <v>1844.912</v>
      </c>
      <c r="W1260" t="s">
        <v>72</v>
      </c>
      <c r="AE1260" s="2"/>
      <c r="AF1260" s="2"/>
    </row>
    <row r="1261" spans="4:32" x14ac:dyDescent="0.25">
      <c r="D1261">
        <f>_xlfn.CEILING.MATH(AB8+Parameters!$K$8/2,0.001)</f>
        <v>1089.8589999999999</v>
      </c>
      <c r="E1261">
        <f>_xlfn.CEILING.MATH(B14+Parameters!$K$9/2,0.001)</f>
        <v>2168.634</v>
      </c>
      <c r="F1261" t="s">
        <v>1327</v>
      </c>
      <c r="I1261" s="2">
        <v>1089.8589999999999</v>
      </c>
      <c r="J1261" s="2">
        <v>1798.6659999999999</v>
      </c>
      <c r="K1261" s="2" t="s">
        <v>72</v>
      </c>
      <c r="N1261" s="2">
        <f>I1261-SUM(Parameters!$K$23:$K$25)</f>
        <v>1068.259</v>
      </c>
      <c r="O1261" s="2">
        <f>J1261-SUM(Parameters!$K$23:$K$25)</f>
        <v>1777.066</v>
      </c>
      <c r="P1261" s="2" t="str">
        <f t="shared" si="17"/>
        <v>VSS</v>
      </c>
      <c r="U1261">
        <v>1089.8589999999999</v>
      </c>
      <c r="V1261">
        <v>1798.6659999999999</v>
      </c>
      <c r="W1261" t="s">
        <v>72</v>
      </c>
      <c r="AE1261" s="2"/>
      <c r="AF1261" s="2"/>
    </row>
    <row r="1262" spans="4:32" x14ac:dyDescent="0.25">
      <c r="D1262">
        <f>_xlfn.CEILING.MATH(AB8+Parameters!$K$8/2,0.001)</f>
        <v>1089.8589999999999</v>
      </c>
      <c r="E1262">
        <f>_xlfn.CEILING.MATH(B16+Parameters!$K$9/2,0.001)</f>
        <v>2122.3879999999999</v>
      </c>
      <c r="F1262" t="s">
        <v>1327</v>
      </c>
      <c r="I1262" s="2">
        <v>1089.8589999999999</v>
      </c>
      <c r="J1262" s="2">
        <v>1752.42</v>
      </c>
      <c r="K1262" s="2" t="s">
        <v>72</v>
      </c>
      <c r="N1262" s="2">
        <f>I1262-SUM(Parameters!$K$23:$K$25)</f>
        <v>1068.259</v>
      </c>
      <c r="O1262" s="2">
        <f>J1262-SUM(Parameters!$K$23:$K$25)</f>
        <v>1730.8200000000002</v>
      </c>
      <c r="P1262" s="2" t="str">
        <f t="shared" si="17"/>
        <v>VSS</v>
      </c>
      <c r="U1262">
        <v>1089.8589999999999</v>
      </c>
      <c r="V1262">
        <v>1752.42</v>
      </c>
      <c r="W1262" t="s">
        <v>72</v>
      </c>
      <c r="AE1262" s="2"/>
      <c r="AF1262" s="2"/>
    </row>
    <row r="1263" spans="4:32" x14ac:dyDescent="0.25">
      <c r="D1263">
        <f>_xlfn.CEILING.MATH(AB8+Parameters!$K$8/2,0.001)</f>
        <v>1089.8589999999999</v>
      </c>
      <c r="E1263">
        <f>_xlfn.CEILING.MATH(B18+Parameters!$K$9/2,0.001)</f>
        <v>2076.1419999999998</v>
      </c>
      <c r="F1263" t="s">
        <v>1327</v>
      </c>
      <c r="I1263" s="2">
        <v>1089.8589999999999</v>
      </c>
      <c r="J1263" s="2">
        <v>1706.174</v>
      </c>
      <c r="K1263" s="2" t="s">
        <v>72</v>
      </c>
      <c r="N1263" s="2">
        <f>I1263-SUM(Parameters!$K$23:$K$25)</f>
        <v>1068.259</v>
      </c>
      <c r="O1263" s="2">
        <f>J1263-SUM(Parameters!$K$23:$K$25)</f>
        <v>1684.5740000000001</v>
      </c>
      <c r="P1263" s="2" t="str">
        <f t="shared" si="17"/>
        <v>VSS</v>
      </c>
      <c r="U1263">
        <v>1089.8589999999999</v>
      </c>
      <c r="V1263">
        <v>1706.174</v>
      </c>
      <c r="W1263" t="s">
        <v>72</v>
      </c>
      <c r="AE1263" s="2"/>
      <c r="AF1263" s="2"/>
    </row>
    <row r="1264" spans="4:32" x14ac:dyDescent="0.25">
      <c r="D1264">
        <f>_xlfn.CEILING.MATH(AB8+Parameters!$K$8/2,0.001)</f>
        <v>1089.8589999999999</v>
      </c>
      <c r="E1264">
        <f>_xlfn.CEILING.MATH(B20+Parameters!$K$9/2,0.001)</f>
        <v>2029.896</v>
      </c>
      <c r="F1264" t="s">
        <v>1327</v>
      </c>
      <c r="I1264" s="2">
        <v>1089.8589999999999</v>
      </c>
      <c r="J1264" s="2">
        <v>1659.9280000000001</v>
      </c>
      <c r="K1264" s="2" t="s">
        <v>72</v>
      </c>
      <c r="N1264" s="2">
        <f>I1264-SUM(Parameters!$K$23:$K$25)</f>
        <v>1068.259</v>
      </c>
      <c r="O1264" s="2">
        <f>J1264-SUM(Parameters!$K$23:$K$25)</f>
        <v>1638.3280000000002</v>
      </c>
      <c r="P1264" s="2" t="str">
        <f t="shared" si="17"/>
        <v>VSS</v>
      </c>
      <c r="U1264">
        <v>1089.8589999999999</v>
      </c>
      <c r="V1264">
        <v>1659.9280000000001</v>
      </c>
      <c r="W1264" t="s">
        <v>72</v>
      </c>
      <c r="AE1264" s="2"/>
      <c r="AF1264" s="2"/>
    </row>
    <row r="1265" spans="4:32" x14ac:dyDescent="0.25">
      <c r="D1265">
        <f>_xlfn.CEILING.MATH(AB8+Parameters!$K$8/2,0.001)</f>
        <v>1089.8589999999999</v>
      </c>
      <c r="E1265">
        <f>_xlfn.CEILING.MATH(B22+Parameters!$K$9/2,0.001)</f>
        <v>1983.65</v>
      </c>
      <c r="F1265" t="s">
        <v>72</v>
      </c>
      <c r="I1265" s="2">
        <v>1089.8589999999999</v>
      </c>
      <c r="J1265" s="2">
        <v>1613.682</v>
      </c>
      <c r="K1265" s="2" t="s">
        <v>72</v>
      </c>
      <c r="N1265" s="2">
        <f>I1265-SUM(Parameters!$K$23:$K$25)</f>
        <v>1068.259</v>
      </c>
      <c r="O1265" s="2">
        <f>J1265-SUM(Parameters!$K$23:$K$25)</f>
        <v>1592.0820000000001</v>
      </c>
      <c r="P1265" s="2" t="str">
        <f t="shared" ref="P1265:P1328" si="18">K1265</f>
        <v>VSS</v>
      </c>
      <c r="U1265">
        <v>1089.8589999999999</v>
      </c>
      <c r="V1265">
        <v>1613.682</v>
      </c>
      <c r="W1265" t="s">
        <v>72</v>
      </c>
      <c r="AE1265" s="2"/>
      <c r="AF1265" s="2"/>
    </row>
    <row r="1266" spans="4:32" x14ac:dyDescent="0.25">
      <c r="D1266">
        <f>_xlfn.CEILING.MATH(AB8+Parameters!$K$8/2,0.001)</f>
        <v>1089.8589999999999</v>
      </c>
      <c r="E1266">
        <f>_xlfn.CEILING.MATH(B24+Parameters!$K$9/2,0.001)</f>
        <v>1937.404</v>
      </c>
      <c r="F1266" t="s">
        <v>1328</v>
      </c>
      <c r="I1266" s="2">
        <v>1089.8589999999999</v>
      </c>
      <c r="J1266" s="2">
        <v>1567.4359999999999</v>
      </c>
      <c r="K1266" s="2" t="s">
        <v>72</v>
      </c>
      <c r="N1266" s="2">
        <f>I1266-SUM(Parameters!$K$23:$K$25)</f>
        <v>1068.259</v>
      </c>
      <c r="O1266" s="2">
        <f>J1266-SUM(Parameters!$K$23:$K$25)</f>
        <v>1545.836</v>
      </c>
      <c r="P1266" s="2" t="str">
        <f t="shared" si="18"/>
        <v>VSS</v>
      </c>
      <c r="U1266">
        <v>1089.8589999999999</v>
      </c>
      <c r="V1266">
        <v>1567.4359999999999</v>
      </c>
      <c r="W1266" t="s">
        <v>72</v>
      </c>
      <c r="AE1266" s="2"/>
      <c r="AF1266" s="2"/>
    </row>
    <row r="1267" spans="4:32" x14ac:dyDescent="0.25">
      <c r="D1267">
        <f>_xlfn.CEILING.MATH(AB8+Parameters!$K$8/2,0.001)</f>
        <v>1089.8589999999999</v>
      </c>
      <c r="E1267">
        <f>_xlfn.CEILING.MATH(B26+Parameters!$K$9/2,0.001)</f>
        <v>1891.1580000000001</v>
      </c>
      <c r="F1267" t="s">
        <v>1327</v>
      </c>
      <c r="I1267" s="2">
        <v>1089.8589999999999</v>
      </c>
      <c r="J1267" s="2">
        <v>1521.19</v>
      </c>
      <c r="K1267" s="2" t="s">
        <v>72</v>
      </c>
      <c r="N1267" s="2">
        <f>I1267-SUM(Parameters!$K$23:$K$25)</f>
        <v>1068.259</v>
      </c>
      <c r="O1267" s="2">
        <f>J1267-SUM(Parameters!$K$23:$K$25)</f>
        <v>1499.5900000000001</v>
      </c>
      <c r="P1267" s="2" t="str">
        <f t="shared" si="18"/>
        <v>VSS</v>
      </c>
      <c r="U1267">
        <v>1089.8589999999999</v>
      </c>
      <c r="V1267">
        <v>1521.19</v>
      </c>
      <c r="W1267" t="s">
        <v>72</v>
      </c>
      <c r="AE1267" s="2"/>
      <c r="AF1267" s="2"/>
    </row>
    <row r="1268" spans="4:32" x14ac:dyDescent="0.25">
      <c r="D1268">
        <f>_xlfn.CEILING.MATH(AB8+Parameters!$K$8/2,0.001)</f>
        <v>1089.8589999999999</v>
      </c>
      <c r="E1268">
        <f>_xlfn.CEILING.MATH(B28+Parameters!$K$9/2,0.001)</f>
        <v>1844.912</v>
      </c>
      <c r="F1268" t="s">
        <v>72</v>
      </c>
      <c r="I1268" s="2">
        <v>1089.8589999999999</v>
      </c>
      <c r="J1268" s="2">
        <v>1474.944</v>
      </c>
      <c r="K1268" s="2" t="s">
        <v>72</v>
      </c>
      <c r="N1268" s="2">
        <f>I1268-SUM(Parameters!$K$23:$K$25)</f>
        <v>1068.259</v>
      </c>
      <c r="O1268" s="2">
        <f>J1268-SUM(Parameters!$K$23:$K$25)</f>
        <v>1453.3440000000001</v>
      </c>
      <c r="P1268" s="2" t="str">
        <f t="shared" si="18"/>
        <v>VSS</v>
      </c>
      <c r="U1268">
        <v>1089.8589999999999</v>
      </c>
      <c r="V1268">
        <v>1474.944</v>
      </c>
      <c r="W1268" t="s">
        <v>72</v>
      </c>
      <c r="AE1268" s="2"/>
      <c r="AF1268" s="2"/>
    </row>
    <row r="1269" spans="4:32" x14ac:dyDescent="0.25">
      <c r="D1269">
        <f>_xlfn.CEILING.MATH(AB8+Parameters!$K$8/2,0.001)</f>
        <v>1089.8589999999999</v>
      </c>
      <c r="E1269">
        <f>_xlfn.CEILING.MATH(B30+Parameters!$K$9/2,0.001)</f>
        <v>1798.6659999999999</v>
      </c>
      <c r="F1269" t="s">
        <v>72</v>
      </c>
      <c r="I1269" s="2">
        <v>1089.8589999999999</v>
      </c>
      <c r="J1269" s="2">
        <v>1428.6980000000001</v>
      </c>
      <c r="K1269" s="2" t="s">
        <v>72</v>
      </c>
      <c r="N1269" s="2">
        <f>I1269-SUM(Parameters!$K$23:$K$25)</f>
        <v>1068.259</v>
      </c>
      <c r="O1269" s="2">
        <f>J1269-SUM(Parameters!$K$23:$K$25)</f>
        <v>1407.0980000000002</v>
      </c>
      <c r="P1269" s="2" t="str">
        <f t="shared" si="18"/>
        <v>VSS</v>
      </c>
      <c r="U1269">
        <v>1089.8589999999999</v>
      </c>
      <c r="V1269">
        <v>1428.6980000000001</v>
      </c>
      <c r="W1269" t="s">
        <v>72</v>
      </c>
      <c r="AE1269" s="2"/>
      <c r="AF1269" s="2"/>
    </row>
    <row r="1270" spans="4:32" x14ac:dyDescent="0.25">
      <c r="D1270">
        <f>_xlfn.CEILING.MATH(AB8+Parameters!$K$8/2,0.001)</f>
        <v>1089.8589999999999</v>
      </c>
      <c r="E1270">
        <f>_xlfn.CEILING.MATH(B32+Parameters!$K$9/2,0.001)</f>
        <v>1752.42</v>
      </c>
      <c r="F1270" t="s">
        <v>72</v>
      </c>
      <c r="I1270" s="2">
        <v>1089.8589999999999</v>
      </c>
      <c r="J1270" s="2">
        <v>1382.452</v>
      </c>
      <c r="K1270" s="2" t="s">
        <v>72</v>
      </c>
      <c r="N1270" s="2">
        <f>I1270-SUM(Parameters!$K$23:$K$25)</f>
        <v>1068.259</v>
      </c>
      <c r="O1270" s="2">
        <f>J1270-SUM(Parameters!$K$23:$K$25)</f>
        <v>1360.8520000000001</v>
      </c>
      <c r="P1270" s="2" t="str">
        <f t="shared" si="18"/>
        <v>VSS</v>
      </c>
      <c r="U1270">
        <v>1089.8589999999999</v>
      </c>
      <c r="V1270">
        <v>1382.452</v>
      </c>
      <c r="W1270" t="s">
        <v>72</v>
      </c>
      <c r="AE1270" s="2"/>
      <c r="AF1270" s="2"/>
    </row>
    <row r="1271" spans="4:32" x14ac:dyDescent="0.25">
      <c r="D1271">
        <f>_xlfn.CEILING.MATH(AB8+Parameters!$K$8/2,0.001)</f>
        <v>1089.8589999999999</v>
      </c>
      <c r="E1271">
        <f>_xlfn.CEILING.MATH(B34+Parameters!$K$9/2,0.001)</f>
        <v>1706.174</v>
      </c>
      <c r="F1271" t="s">
        <v>72</v>
      </c>
      <c r="I1271" s="2">
        <v>1089.8589999999999</v>
      </c>
      <c r="J1271" s="2">
        <v>1336.2059999999999</v>
      </c>
      <c r="K1271" s="2" t="s">
        <v>72</v>
      </c>
      <c r="N1271" s="2">
        <f>I1271-SUM(Parameters!$K$23:$K$25)</f>
        <v>1068.259</v>
      </c>
      <c r="O1271" s="2">
        <f>J1271-SUM(Parameters!$K$23:$K$25)</f>
        <v>1314.606</v>
      </c>
      <c r="P1271" s="2" t="str">
        <f t="shared" si="18"/>
        <v>VSS</v>
      </c>
      <c r="U1271">
        <v>1089.8589999999999</v>
      </c>
      <c r="V1271">
        <v>1336.2059999999999</v>
      </c>
      <c r="W1271" t="s">
        <v>72</v>
      </c>
      <c r="AE1271" s="2"/>
      <c r="AF1271" s="2"/>
    </row>
    <row r="1272" spans="4:32" x14ac:dyDescent="0.25">
      <c r="D1272">
        <f>_xlfn.CEILING.MATH(AB8+Parameters!$K$8/2,0.001)</f>
        <v>1089.8589999999999</v>
      </c>
      <c r="E1272">
        <f>_xlfn.CEILING.MATH(B36+Parameters!$K$9/2,0.001)</f>
        <v>1659.9280000000001</v>
      </c>
      <c r="F1272" t="s">
        <v>72</v>
      </c>
      <c r="I1272" s="2">
        <v>1089.8589999999999</v>
      </c>
      <c r="J1272" s="2">
        <v>1289.96</v>
      </c>
      <c r="K1272" s="2" t="s">
        <v>72</v>
      </c>
      <c r="N1272" s="2">
        <f>I1272-SUM(Parameters!$K$23:$K$25)</f>
        <v>1068.259</v>
      </c>
      <c r="O1272" s="2">
        <f>J1272-SUM(Parameters!$K$23:$K$25)</f>
        <v>1268.3600000000001</v>
      </c>
      <c r="P1272" s="2" t="str">
        <f t="shared" si="18"/>
        <v>VSS</v>
      </c>
      <c r="U1272">
        <v>1089.8589999999999</v>
      </c>
      <c r="V1272">
        <v>1289.96</v>
      </c>
      <c r="W1272" t="s">
        <v>72</v>
      </c>
      <c r="AE1272" s="2"/>
      <c r="AF1272" s="2"/>
    </row>
    <row r="1273" spans="4:32" x14ac:dyDescent="0.25">
      <c r="D1273">
        <f>_xlfn.CEILING.MATH(AB8+Parameters!$K$8/2,0.001)</f>
        <v>1089.8589999999999</v>
      </c>
      <c r="E1273">
        <f>_xlfn.CEILING.MATH(B38+Parameters!$K$9/2,0.001)</f>
        <v>1613.682</v>
      </c>
      <c r="F1273" t="s">
        <v>72</v>
      </c>
      <c r="I1273" s="2">
        <v>1089.8589999999999</v>
      </c>
      <c r="J1273" s="2">
        <v>1243.7139999999999</v>
      </c>
      <c r="K1273" s="2" t="s">
        <v>72</v>
      </c>
      <c r="N1273" s="2">
        <f>I1273-SUM(Parameters!$K$23:$K$25)</f>
        <v>1068.259</v>
      </c>
      <c r="O1273" s="2">
        <f>J1273-SUM(Parameters!$K$23:$K$25)</f>
        <v>1222.114</v>
      </c>
      <c r="P1273" s="2" t="str">
        <f t="shared" si="18"/>
        <v>VSS</v>
      </c>
      <c r="U1273">
        <v>1089.8589999999999</v>
      </c>
      <c r="V1273">
        <v>1243.7139999999999</v>
      </c>
      <c r="W1273" t="s">
        <v>72</v>
      </c>
      <c r="AE1273" s="2"/>
      <c r="AF1273" s="2"/>
    </row>
    <row r="1274" spans="4:32" x14ac:dyDescent="0.25">
      <c r="D1274">
        <f>_xlfn.CEILING.MATH(AB8+Parameters!$K$8/2,0.001)</f>
        <v>1089.8589999999999</v>
      </c>
      <c r="E1274">
        <f>_xlfn.CEILING.MATH(B40+Parameters!$K$9/2,0.001)</f>
        <v>1567.4359999999999</v>
      </c>
      <c r="F1274" t="s">
        <v>72</v>
      </c>
      <c r="I1274" s="2">
        <v>1089.8589999999999</v>
      </c>
      <c r="J1274" s="2">
        <v>1197.4680000000001</v>
      </c>
      <c r="K1274" s="2" t="s">
        <v>72</v>
      </c>
      <c r="N1274" s="2">
        <f>I1274-SUM(Parameters!$K$23:$K$25)</f>
        <v>1068.259</v>
      </c>
      <c r="O1274" s="2">
        <f>J1274-SUM(Parameters!$K$23:$K$25)</f>
        <v>1175.8680000000002</v>
      </c>
      <c r="P1274" s="2" t="str">
        <f t="shared" si="18"/>
        <v>VSS</v>
      </c>
      <c r="U1274">
        <v>1089.8589999999999</v>
      </c>
      <c r="V1274">
        <v>1197.4680000000001</v>
      </c>
      <c r="W1274" t="s">
        <v>72</v>
      </c>
      <c r="AE1274" s="2"/>
      <c r="AF1274" s="2"/>
    </row>
    <row r="1275" spans="4:32" x14ac:dyDescent="0.25">
      <c r="D1275">
        <f>_xlfn.CEILING.MATH(AB8+Parameters!$K$8/2,0.001)</f>
        <v>1089.8589999999999</v>
      </c>
      <c r="E1275">
        <f>_xlfn.CEILING.MATH(B42+Parameters!$K$9/2,0.001)</f>
        <v>1521.19</v>
      </c>
      <c r="F1275" t="s">
        <v>72</v>
      </c>
      <c r="I1275" s="2">
        <v>1089.8589999999999</v>
      </c>
      <c r="J1275" s="2">
        <v>1151.222</v>
      </c>
      <c r="K1275" s="2" t="s">
        <v>72</v>
      </c>
      <c r="N1275" s="2">
        <f>I1275-SUM(Parameters!$K$23:$K$25)</f>
        <v>1068.259</v>
      </c>
      <c r="O1275" s="2">
        <f>J1275-SUM(Parameters!$K$23:$K$25)</f>
        <v>1129.6220000000001</v>
      </c>
      <c r="P1275" s="2" t="str">
        <f t="shared" si="18"/>
        <v>VSS</v>
      </c>
      <c r="U1275">
        <v>1089.8589999999999</v>
      </c>
      <c r="V1275">
        <v>1151.222</v>
      </c>
      <c r="W1275" t="s">
        <v>72</v>
      </c>
      <c r="AE1275" s="2"/>
      <c r="AF1275" s="2"/>
    </row>
    <row r="1276" spans="4:32" x14ac:dyDescent="0.25">
      <c r="D1276">
        <f>_xlfn.CEILING.MATH(AB8+Parameters!$K$8/2,0.001)</f>
        <v>1089.8589999999999</v>
      </c>
      <c r="E1276">
        <f>_xlfn.CEILING.MATH(B44+Parameters!$K$9/2,0.001)</f>
        <v>1474.944</v>
      </c>
      <c r="F1276" t="s">
        <v>72</v>
      </c>
      <c r="I1276" s="2">
        <v>1089.8589999999999</v>
      </c>
      <c r="J1276" s="2">
        <v>1104.9760000000001</v>
      </c>
      <c r="K1276" s="2" t="s">
        <v>72</v>
      </c>
      <c r="N1276" s="2">
        <f>I1276-SUM(Parameters!$K$23:$K$25)</f>
        <v>1068.259</v>
      </c>
      <c r="O1276" s="2">
        <f>J1276-SUM(Parameters!$K$23:$K$25)</f>
        <v>1083.3760000000002</v>
      </c>
      <c r="P1276" s="2" t="str">
        <f t="shared" si="18"/>
        <v>VSS</v>
      </c>
      <c r="U1276">
        <v>1089.8589999999999</v>
      </c>
      <c r="V1276">
        <v>1104.9760000000001</v>
      </c>
      <c r="W1276" t="s">
        <v>72</v>
      </c>
      <c r="AE1276" s="2"/>
      <c r="AF1276" s="2"/>
    </row>
    <row r="1277" spans="4:32" x14ac:dyDescent="0.25">
      <c r="D1277">
        <f>_xlfn.CEILING.MATH(AB8+Parameters!$K$8/2,0.001)</f>
        <v>1089.8589999999999</v>
      </c>
      <c r="E1277">
        <f>_xlfn.CEILING.MATH(B46+Parameters!$K$9/2,0.001)</f>
        <v>1428.6980000000001</v>
      </c>
      <c r="F1277" t="s">
        <v>72</v>
      </c>
      <c r="I1277" s="2">
        <v>1089.8589999999999</v>
      </c>
      <c r="J1277" s="2">
        <v>1058.73</v>
      </c>
      <c r="K1277" s="2" t="s">
        <v>72</v>
      </c>
      <c r="N1277" s="2">
        <f>I1277-SUM(Parameters!$K$23:$K$25)</f>
        <v>1068.259</v>
      </c>
      <c r="O1277" s="2">
        <f>J1277-SUM(Parameters!$K$23:$K$25)</f>
        <v>1037.1300000000001</v>
      </c>
      <c r="P1277" s="2" t="str">
        <f t="shared" si="18"/>
        <v>VSS</v>
      </c>
      <c r="U1277">
        <v>1089.8589999999999</v>
      </c>
      <c r="V1277">
        <v>1058.73</v>
      </c>
      <c r="W1277" t="s">
        <v>72</v>
      </c>
      <c r="AE1277" s="2"/>
      <c r="AF1277" s="2"/>
    </row>
    <row r="1278" spans="4:32" x14ac:dyDescent="0.25">
      <c r="D1278">
        <f>_xlfn.CEILING.MATH(AB8+Parameters!$K$8/2,0.001)</f>
        <v>1089.8589999999999</v>
      </c>
      <c r="E1278">
        <f>_xlfn.CEILING.MATH(B48+Parameters!$K$9/2,0.001)</f>
        <v>1382.452</v>
      </c>
      <c r="F1278" t="s">
        <v>72</v>
      </c>
      <c r="I1278" s="2">
        <v>1089.8589999999999</v>
      </c>
      <c r="J1278" s="2">
        <v>1012.484</v>
      </c>
      <c r="K1278" s="2" t="s">
        <v>114</v>
      </c>
      <c r="N1278" s="2">
        <f>I1278-SUM(Parameters!$K$23:$K$25)</f>
        <v>1068.259</v>
      </c>
      <c r="O1278" s="2">
        <f>J1278-SUM(Parameters!$K$23:$K$25)</f>
        <v>990.88400000000001</v>
      </c>
      <c r="P1278" s="2" t="str">
        <f t="shared" si="18"/>
        <v>BP_TXDATASBRD[5]</v>
      </c>
      <c r="U1278">
        <v>1089.8589999999999</v>
      </c>
      <c r="V1278">
        <v>1012.484</v>
      </c>
      <c r="W1278" t="s">
        <v>114</v>
      </c>
      <c r="AE1278" s="2"/>
      <c r="AF1278" s="2"/>
    </row>
    <row r="1279" spans="4:32" x14ac:dyDescent="0.25">
      <c r="D1279">
        <f>_xlfn.CEILING.MATH(AB8+Parameters!$K$8/2,0.001)</f>
        <v>1089.8589999999999</v>
      </c>
      <c r="E1279">
        <f>_xlfn.CEILING.MATH(B50+Parameters!$K$9/2,0.001)</f>
        <v>1336.2060000000001</v>
      </c>
      <c r="F1279" t="s">
        <v>72</v>
      </c>
      <c r="I1279" s="2">
        <v>1089.8589999999999</v>
      </c>
      <c r="J1279" s="2">
        <v>966.23800000000006</v>
      </c>
      <c r="K1279" s="2" t="s">
        <v>188</v>
      </c>
      <c r="N1279" s="2">
        <f>I1279-SUM(Parameters!$K$23:$K$25)</f>
        <v>1068.259</v>
      </c>
      <c r="O1279" s="2">
        <f>J1279-SUM(Parameters!$K$23:$K$25)</f>
        <v>944.63800000000003</v>
      </c>
      <c r="P1279" s="2" t="str">
        <f t="shared" si="18"/>
        <v>BP_RXRD[23]</v>
      </c>
      <c r="U1279">
        <v>1089.8589999999999</v>
      </c>
      <c r="V1279">
        <v>966.23800000000006</v>
      </c>
      <c r="W1279" t="s">
        <v>188</v>
      </c>
      <c r="AE1279" s="2"/>
      <c r="AF1279" s="2"/>
    </row>
    <row r="1280" spans="4:32" x14ac:dyDescent="0.25">
      <c r="D1280">
        <f>_xlfn.CEILING.MATH(AB8+Parameters!$K$8/2,0.001)</f>
        <v>1089.8589999999999</v>
      </c>
      <c r="E1280">
        <f>_xlfn.CEILING.MATH(B52+Parameters!$K$9/2,0.001)</f>
        <v>1289.96</v>
      </c>
      <c r="F1280" t="s">
        <v>72</v>
      </c>
      <c r="I1280" s="2">
        <v>1089.8589999999999</v>
      </c>
      <c r="J1280" s="2">
        <v>919.99199999999996</v>
      </c>
      <c r="K1280" s="2" t="s">
        <v>256</v>
      </c>
      <c r="N1280" s="2">
        <f>I1280-SUM(Parameters!$K$23:$K$25)</f>
        <v>1068.259</v>
      </c>
      <c r="O1280" s="2">
        <f>J1280-SUM(Parameters!$K$23:$K$25)</f>
        <v>898.39199999999994</v>
      </c>
      <c r="P1280" s="2" t="str">
        <f t="shared" si="18"/>
        <v>BP_RXDATA[383]</v>
      </c>
      <c r="U1280">
        <v>1089.8589999999999</v>
      </c>
      <c r="V1280">
        <v>919.99200000000008</v>
      </c>
      <c r="W1280" t="s">
        <v>256</v>
      </c>
      <c r="AE1280" s="2"/>
      <c r="AF1280" s="2"/>
    </row>
    <row r="1281" spans="4:32" x14ac:dyDescent="0.25">
      <c r="D1281">
        <f>_xlfn.CEILING.MATH(AB8+Parameters!$K$8/2,0.001)</f>
        <v>1089.8589999999999</v>
      </c>
      <c r="E1281">
        <f>_xlfn.CEILING.MATH(B54+Parameters!$K$9/2,0.001)</f>
        <v>1243.7139999999999</v>
      </c>
      <c r="F1281" t="s">
        <v>72</v>
      </c>
      <c r="I1281" s="2">
        <v>1089.8589999999999</v>
      </c>
      <c r="J1281" s="2">
        <v>873.74599999999998</v>
      </c>
      <c r="K1281" s="2" t="s">
        <v>72</v>
      </c>
      <c r="N1281" s="2">
        <f>I1281-SUM(Parameters!$K$23:$K$25)</f>
        <v>1068.259</v>
      </c>
      <c r="O1281" s="2">
        <f>J1281-SUM(Parameters!$K$23:$K$25)</f>
        <v>852.14599999999996</v>
      </c>
      <c r="P1281" s="2" t="str">
        <f t="shared" si="18"/>
        <v>VSS</v>
      </c>
      <c r="U1281">
        <v>1089.8589999999999</v>
      </c>
      <c r="V1281">
        <v>873.74599999999998</v>
      </c>
      <c r="W1281" t="s">
        <v>72</v>
      </c>
      <c r="AE1281" s="2"/>
      <c r="AF1281" s="2"/>
    </row>
    <row r="1282" spans="4:32" x14ac:dyDescent="0.25">
      <c r="D1282">
        <f>_xlfn.CEILING.MATH(AB8+Parameters!$K$8/2,0.001)</f>
        <v>1089.8589999999999</v>
      </c>
      <c r="E1282">
        <f>_xlfn.CEILING.MATH(B56+Parameters!$K$9/2,0.001)</f>
        <v>1197.4680000000001</v>
      </c>
      <c r="F1282" t="s">
        <v>72</v>
      </c>
      <c r="I1282" s="2">
        <v>1089.8589999999999</v>
      </c>
      <c r="J1282" s="2">
        <v>827.5</v>
      </c>
      <c r="K1282" s="2" t="s">
        <v>380</v>
      </c>
      <c r="N1282" s="2">
        <f>I1282-SUM(Parameters!$K$23:$K$25)</f>
        <v>1068.259</v>
      </c>
      <c r="O1282" s="2">
        <f>J1282-SUM(Parameters!$K$23:$K$25)</f>
        <v>805.9</v>
      </c>
      <c r="P1282" s="2" t="str">
        <f t="shared" si="18"/>
        <v>BP_RXDATA[382]</v>
      </c>
      <c r="U1282">
        <v>1089.8589999999999</v>
      </c>
      <c r="V1282">
        <v>827.5</v>
      </c>
      <c r="W1282" t="s">
        <v>380</v>
      </c>
      <c r="AE1282" s="2"/>
      <c r="AF1282" s="2"/>
    </row>
    <row r="1283" spans="4:32" x14ac:dyDescent="0.25">
      <c r="D1283">
        <f>_xlfn.CEILING.MATH(AB8+Parameters!$K$8/2,0.001)</f>
        <v>1089.8589999999999</v>
      </c>
      <c r="E1283">
        <f>_xlfn.CEILING.MATH(B58+Parameters!$K$9/2,0.001)</f>
        <v>1151.222</v>
      </c>
      <c r="F1283" t="s">
        <v>72</v>
      </c>
      <c r="I1283" s="2">
        <v>1089.8589999999999</v>
      </c>
      <c r="J1283" s="2">
        <v>781.25400000000002</v>
      </c>
      <c r="K1283" s="2" t="s">
        <v>442</v>
      </c>
      <c r="N1283" s="2">
        <f>I1283-SUM(Parameters!$K$23:$K$25)</f>
        <v>1068.259</v>
      </c>
      <c r="O1283" s="2">
        <f>J1283-SUM(Parameters!$K$23:$K$25)</f>
        <v>759.654</v>
      </c>
      <c r="P1283" s="2" t="str">
        <f t="shared" si="18"/>
        <v>BP_RXDATA[381]</v>
      </c>
      <c r="U1283">
        <v>1089.8589999999999</v>
      </c>
      <c r="V1283">
        <v>781.25400000000002</v>
      </c>
      <c r="W1283" t="s">
        <v>442</v>
      </c>
      <c r="AE1283" s="2"/>
      <c r="AF1283" s="2"/>
    </row>
    <row r="1284" spans="4:32" x14ac:dyDescent="0.25">
      <c r="D1284">
        <f>_xlfn.CEILING.MATH(AB8+Parameters!$K$8/2,0.001)</f>
        <v>1089.8589999999999</v>
      </c>
      <c r="E1284">
        <f>_xlfn.CEILING.MATH(B60+Parameters!$K$9/2,0.001)</f>
        <v>1104.9760000000001</v>
      </c>
      <c r="F1284" t="s">
        <v>72</v>
      </c>
      <c r="I1284" s="2">
        <v>1089.8589999999999</v>
      </c>
      <c r="J1284" s="2">
        <v>735.00800000000004</v>
      </c>
      <c r="K1284" s="2" t="s">
        <v>72</v>
      </c>
      <c r="N1284" s="2">
        <f>I1284-SUM(Parameters!$K$23:$K$25)</f>
        <v>1068.259</v>
      </c>
      <c r="O1284" s="2">
        <f>J1284-SUM(Parameters!$K$23:$K$25)</f>
        <v>713.40800000000002</v>
      </c>
      <c r="P1284" s="2" t="str">
        <f t="shared" si="18"/>
        <v>VSS</v>
      </c>
      <c r="U1284">
        <v>1089.8589999999999</v>
      </c>
      <c r="V1284">
        <v>735.00800000000004</v>
      </c>
      <c r="W1284" t="s">
        <v>72</v>
      </c>
      <c r="AE1284" s="2"/>
      <c r="AF1284" s="2"/>
    </row>
    <row r="1285" spans="4:32" x14ac:dyDescent="0.25">
      <c r="D1285">
        <f>_xlfn.CEILING.MATH(AB8+Parameters!$K$8/2,0.001)</f>
        <v>1089.8589999999999</v>
      </c>
      <c r="E1285">
        <f>_xlfn.CEILING.MATH(B62+Parameters!$K$9/2,0.001)</f>
        <v>1058.73</v>
      </c>
      <c r="F1285" t="s">
        <v>72</v>
      </c>
      <c r="I1285" s="2">
        <v>1089.8589999999999</v>
      </c>
      <c r="J1285" s="2">
        <v>688.76199999999994</v>
      </c>
      <c r="K1285" s="2" t="s">
        <v>578</v>
      </c>
      <c r="N1285" s="2">
        <f>I1285-SUM(Parameters!$K$23:$K$25)</f>
        <v>1068.259</v>
      </c>
      <c r="O1285" s="2">
        <f>J1285-SUM(Parameters!$K$23:$K$25)</f>
        <v>667.16199999999992</v>
      </c>
      <c r="P1285" s="2" t="str">
        <f t="shared" si="18"/>
        <v>BP_RXDATA[380]</v>
      </c>
      <c r="U1285">
        <v>1089.8589999999999</v>
      </c>
      <c r="V1285">
        <v>688.76200000000006</v>
      </c>
      <c r="W1285" t="s">
        <v>578</v>
      </c>
      <c r="AE1285" s="2"/>
      <c r="AF1285" s="2"/>
    </row>
    <row r="1286" spans="4:32" x14ac:dyDescent="0.25">
      <c r="D1286">
        <f>_xlfn.CEILING.MATH(AB8+Parameters!$K$8/2,0.001)</f>
        <v>1089.8589999999999</v>
      </c>
      <c r="E1286">
        <f>_xlfn.CEILING.MATH(B64+Parameters!$K$9/2,0.001)</f>
        <v>1012.484</v>
      </c>
      <c r="F1286" t="s">
        <v>114</v>
      </c>
      <c r="I1286" s="2">
        <v>1089.8589999999999</v>
      </c>
      <c r="J1286" s="2">
        <v>642.51599999999996</v>
      </c>
      <c r="K1286" s="2" t="s">
        <v>644</v>
      </c>
      <c r="N1286" s="2">
        <f>I1286-SUM(Parameters!$K$23:$K$25)</f>
        <v>1068.259</v>
      </c>
      <c r="O1286" s="2">
        <f>J1286-SUM(Parameters!$K$23:$K$25)</f>
        <v>620.91599999999994</v>
      </c>
      <c r="P1286" s="2" t="str">
        <f t="shared" si="18"/>
        <v>BP_RXDATA[379]</v>
      </c>
      <c r="U1286">
        <v>1089.8589999999999</v>
      </c>
      <c r="V1286">
        <v>642.51599999999996</v>
      </c>
      <c r="W1286" t="s">
        <v>644</v>
      </c>
      <c r="AE1286" s="2"/>
      <c r="AF1286" s="2"/>
    </row>
    <row r="1287" spans="4:32" x14ac:dyDescent="0.25">
      <c r="D1287">
        <f>_xlfn.CEILING.MATH(AB8+Parameters!$K$8/2,0.001)</f>
        <v>1089.8589999999999</v>
      </c>
      <c r="E1287">
        <f>_xlfn.CEILING.MATH(B66+Parameters!$K$9/2,0.001)</f>
        <v>966.23800000000006</v>
      </c>
      <c r="F1287" t="s">
        <v>188</v>
      </c>
      <c r="I1287" s="2">
        <v>1089.8589999999999</v>
      </c>
      <c r="J1287" s="2">
        <v>596.27</v>
      </c>
      <c r="K1287" s="2" t="s">
        <v>72</v>
      </c>
      <c r="N1287" s="2">
        <f>I1287-SUM(Parameters!$K$23:$K$25)</f>
        <v>1068.259</v>
      </c>
      <c r="O1287" s="2">
        <f>J1287-SUM(Parameters!$K$23:$K$25)</f>
        <v>574.66999999999996</v>
      </c>
      <c r="P1287" s="2" t="str">
        <f t="shared" si="18"/>
        <v>VSS</v>
      </c>
      <c r="U1287">
        <v>1089.8589999999999</v>
      </c>
      <c r="V1287">
        <v>596.27</v>
      </c>
      <c r="W1287" t="s">
        <v>72</v>
      </c>
      <c r="AE1287" s="2"/>
      <c r="AF1287" s="2"/>
    </row>
    <row r="1288" spans="4:32" x14ac:dyDescent="0.25">
      <c r="D1288">
        <f>_xlfn.CEILING.MATH(AB8+Parameters!$K$8/2,0.001)</f>
        <v>1089.8589999999999</v>
      </c>
      <c r="E1288">
        <f>_xlfn.CEILING.MATH(B68+Parameters!$K$9/2,0.001)</f>
        <v>919.99200000000008</v>
      </c>
      <c r="F1288" t="s">
        <v>256</v>
      </c>
      <c r="I1288" s="2">
        <v>1089.8589999999999</v>
      </c>
      <c r="J1288" s="2">
        <v>550.024</v>
      </c>
      <c r="K1288" s="2" t="s">
        <v>73</v>
      </c>
      <c r="N1288" s="2">
        <f>I1288-SUM(Parameters!$K$23:$K$25)</f>
        <v>1068.259</v>
      </c>
      <c r="O1288" s="2">
        <f>J1288-SUM(Parameters!$K$23:$K$25)</f>
        <v>528.42399999999998</v>
      </c>
      <c r="P1288" s="2" t="str">
        <f t="shared" si="18"/>
        <v>VCCIO</v>
      </c>
      <c r="U1288">
        <v>1089.8589999999999</v>
      </c>
      <c r="V1288">
        <v>550.024</v>
      </c>
      <c r="W1288" t="s">
        <v>73</v>
      </c>
      <c r="AE1288" s="2"/>
      <c r="AF1288" s="2"/>
    </row>
    <row r="1289" spans="4:32" x14ac:dyDescent="0.25">
      <c r="D1289">
        <f>_xlfn.CEILING.MATH(AB8+Parameters!$K$8/2,0.001)</f>
        <v>1089.8589999999999</v>
      </c>
      <c r="E1289">
        <f>_xlfn.CEILING.MATH(B70+Parameters!$K$9/2,0.001)</f>
        <v>873.74599999999998</v>
      </c>
      <c r="F1289" t="s">
        <v>72</v>
      </c>
      <c r="I1289" s="2">
        <v>1089.8589999999999</v>
      </c>
      <c r="J1289" s="2">
        <v>503.77800000000002</v>
      </c>
      <c r="K1289" s="2" t="s">
        <v>788</v>
      </c>
      <c r="N1289" s="2">
        <f>I1289-SUM(Parameters!$K$23:$K$25)</f>
        <v>1068.259</v>
      </c>
      <c r="O1289" s="2">
        <f>J1289-SUM(Parameters!$K$23:$K$25)</f>
        <v>482.178</v>
      </c>
      <c r="P1289" s="2" t="str">
        <f t="shared" si="18"/>
        <v>BP_TXDATA[324]</v>
      </c>
      <c r="U1289">
        <v>1089.8589999999999</v>
      </c>
      <c r="V1289">
        <v>503.77800000000002</v>
      </c>
      <c r="W1289" t="s">
        <v>788</v>
      </c>
      <c r="AE1289" s="2"/>
      <c r="AF1289" s="2"/>
    </row>
    <row r="1290" spans="4:32" x14ac:dyDescent="0.25">
      <c r="D1290">
        <f>_xlfn.CEILING.MATH(AB8+Parameters!$K$8/2,0.001)</f>
        <v>1089.8589999999999</v>
      </c>
      <c r="E1290">
        <f>_xlfn.CEILING.MATH(B72+Parameters!$K$9/2,0.001)</f>
        <v>827.5</v>
      </c>
      <c r="F1290" t="s">
        <v>380</v>
      </c>
      <c r="I1290" s="2">
        <v>1089.8589999999999</v>
      </c>
      <c r="J1290" s="2">
        <v>457.53199999999998</v>
      </c>
      <c r="K1290" s="2" t="s">
        <v>72</v>
      </c>
      <c r="N1290" s="2">
        <f>I1290-SUM(Parameters!$K$23:$K$25)</f>
        <v>1068.259</v>
      </c>
      <c r="O1290" s="2">
        <f>J1290-SUM(Parameters!$K$23:$K$25)</f>
        <v>435.93199999999996</v>
      </c>
      <c r="P1290" s="2" t="str">
        <f t="shared" si="18"/>
        <v>VSS</v>
      </c>
      <c r="U1290">
        <v>1089.8589999999999</v>
      </c>
      <c r="V1290">
        <v>457.53199999999998</v>
      </c>
      <c r="W1290" t="s">
        <v>72</v>
      </c>
      <c r="AE1290" s="2"/>
      <c r="AF1290" s="2"/>
    </row>
    <row r="1291" spans="4:32" x14ac:dyDescent="0.25">
      <c r="D1291">
        <f>_xlfn.CEILING.MATH(AB8+Parameters!$K$8/2,0.001)</f>
        <v>1089.8589999999999</v>
      </c>
      <c r="E1291">
        <f>_xlfn.CEILING.MATH(B74+Parameters!$K$9/2,0.001)</f>
        <v>781.25400000000002</v>
      </c>
      <c r="F1291" t="s">
        <v>442</v>
      </c>
      <c r="I1291" s="2">
        <v>1089.8589999999999</v>
      </c>
      <c r="J1291" s="2">
        <v>411.286</v>
      </c>
      <c r="K1291" s="2" t="s">
        <v>924</v>
      </c>
      <c r="N1291" s="2">
        <f>I1291-SUM(Parameters!$K$23:$K$25)</f>
        <v>1068.259</v>
      </c>
      <c r="O1291" s="2">
        <f>J1291-SUM(Parameters!$K$23:$K$25)</f>
        <v>389.68599999999998</v>
      </c>
      <c r="P1291" s="2" t="str">
        <f t="shared" si="18"/>
        <v>BP_TXDATA[323]</v>
      </c>
      <c r="U1291">
        <v>1089.8589999999999</v>
      </c>
      <c r="V1291">
        <v>411.286</v>
      </c>
      <c r="W1291" t="s">
        <v>924</v>
      </c>
      <c r="AE1291" s="2"/>
      <c r="AF1291" s="2"/>
    </row>
    <row r="1292" spans="4:32" x14ac:dyDescent="0.25">
      <c r="D1292">
        <f>_xlfn.CEILING.MATH(AB8+Parameters!$K$8/2,0.001)</f>
        <v>1089.8589999999999</v>
      </c>
      <c r="E1292">
        <f>_xlfn.CEILING.MATH(B76+Parameters!$K$9/2,0.001)</f>
        <v>735.00800000000004</v>
      </c>
      <c r="F1292" t="s">
        <v>72</v>
      </c>
      <c r="I1292" s="2">
        <v>1089.8589999999999</v>
      </c>
      <c r="J1292" s="2">
        <v>365.04</v>
      </c>
      <c r="K1292" s="2" t="s">
        <v>994</v>
      </c>
      <c r="N1292" s="2">
        <f>I1292-SUM(Parameters!$K$23:$K$25)</f>
        <v>1068.259</v>
      </c>
      <c r="O1292" s="2">
        <f>J1292-SUM(Parameters!$K$23:$K$25)</f>
        <v>343.44</v>
      </c>
      <c r="P1292" s="2" t="str">
        <f t="shared" si="18"/>
        <v>BP_TXDATA[322]</v>
      </c>
      <c r="U1292">
        <v>1089.8589999999999</v>
      </c>
      <c r="V1292">
        <v>365.04</v>
      </c>
      <c r="W1292" t="s">
        <v>994</v>
      </c>
      <c r="AE1292" s="2"/>
      <c r="AF1292" s="2"/>
    </row>
    <row r="1293" spans="4:32" x14ac:dyDescent="0.25">
      <c r="D1293">
        <f>_xlfn.CEILING.MATH(AB8+Parameters!$K$8/2,0.001)</f>
        <v>1089.8589999999999</v>
      </c>
      <c r="E1293">
        <f>_xlfn.CEILING.MATH(B78+Parameters!$K$9/2,0.001)</f>
        <v>688.76200000000006</v>
      </c>
      <c r="F1293" t="s">
        <v>578</v>
      </c>
      <c r="I1293" s="2">
        <v>1089.8589999999999</v>
      </c>
      <c r="J1293" s="2">
        <v>318.79399999999998</v>
      </c>
      <c r="K1293" s="2" t="s">
        <v>73</v>
      </c>
      <c r="N1293" s="2">
        <f>I1293-SUM(Parameters!$K$23:$K$25)</f>
        <v>1068.259</v>
      </c>
      <c r="O1293" s="2">
        <f>J1293-SUM(Parameters!$K$23:$K$25)</f>
        <v>297.19399999999996</v>
      </c>
      <c r="P1293" s="2" t="str">
        <f t="shared" si="18"/>
        <v>VCCIO</v>
      </c>
      <c r="U1293">
        <v>1089.8589999999999</v>
      </c>
      <c r="V1293">
        <v>318.79399999999998</v>
      </c>
      <c r="W1293" t="s">
        <v>73</v>
      </c>
      <c r="AE1293" s="2"/>
      <c r="AF1293" s="2"/>
    </row>
    <row r="1294" spans="4:32" x14ac:dyDescent="0.25">
      <c r="D1294">
        <f>_xlfn.CEILING.MATH(AB8+Parameters!$K$8/2,0.001)</f>
        <v>1089.8589999999999</v>
      </c>
      <c r="E1294">
        <f>_xlfn.CEILING.MATH(B80+Parameters!$K$9/2,0.001)</f>
        <v>642.51599999999996</v>
      </c>
      <c r="F1294" t="s">
        <v>644</v>
      </c>
      <c r="I1294" s="2">
        <v>1089.8589999999999</v>
      </c>
      <c r="J1294" s="2">
        <v>272.548</v>
      </c>
      <c r="K1294" s="2" t="s">
        <v>1100</v>
      </c>
      <c r="N1294" s="2">
        <f>I1294-SUM(Parameters!$K$23:$K$25)</f>
        <v>1068.259</v>
      </c>
      <c r="O1294" s="2">
        <f>J1294-SUM(Parameters!$K$23:$K$25)</f>
        <v>250.94800000000001</v>
      </c>
      <c r="P1294" s="2" t="str">
        <f t="shared" si="18"/>
        <v>BP_TXDATA[321]</v>
      </c>
      <c r="U1294">
        <v>1089.8589999999999</v>
      </c>
      <c r="V1294">
        <v>272.548</v>
      </c>
      <c r="W1294" t="s">
        <v>1100</v>
      </c>
      <c r="AE1294" s="2"/>
      <c r="AF1294" s="2"/>
    </row>
    <row r="1295" spans="4:32" x14ac:dyDescent="0.25">
      <c r="D1295">
        <f>_xlfn.CEILING.MATH(AB8+Parameters!$K$8/2,0.001)</f>
        <v>1089.8589999999999</v>
      </c>
      <c r="E1295">
        <f>_xlfn.CEILING.MATH(B82+Parameters!$K$9/2,0.001)</f>
        <v>596.27</v>
      </c>
      <c r="F1295" t="s">
        <v>72</v>
      </c>
      <c r="I1295" s="2">
        <v>1089.8589999999999</v>
      </c>
      <c r="J1295" s="2">
        <v>226.30199999999999</v>
      </c>
      <c r="K1295" s="2" t="s">
        <v>1168</v>
      </c>
      <c r="N1295" s="2">
        <f>I1295-SUM(Parameters!$K$23:$K$25)</f>
        <v>1068.259</v>
      </c>
      <c r="O1295" s="2">
        <f>J1295-SUM(Parameters!$K$23:$K$25)</f>
        <v>204.702</v>
      </c>
      <c r="P1295" s="2" t="str">
        <f t="shared" si="18"/>
        <v>BP_TXDATA[320]</v>
      </c>
      <c r="U1295">
        <v>1089.8589999999999</v>
      </c>
      <c r="V1295">
        <v>226.30199999999999</v>
      </c>
      <c r="W1295" t="s">
        <v>1168</v>
      </c>
      <c r="AE1295" s="2"/>
      <c r="AF1295" s="2"/>
    </row>
    <row r="1296" spans="4:32" x14ac:dyDescent="0.25">
      <c r="D1296">
        <f>_xlfn.CEILING.MATH(AB8+Parameters!$K$8/2,0.001)</f>
        <v>1089.8589999999999</v>
      </c>
      <c r="E1296">
        <f>_xlfn.CEILING.MATH(B84+Parameters!$K$9/2,0.001)</f>
        <v>550.024</v>
      </c>
      <c r="F1296" t="s">
        <v>73</v>
      </c>
      <c r="I1296" s="2">
        <v>1089.8589999999999</v>
      </c>
      <c r="J1296" s="2">
        <v>180.05600000000001</v>
      </c>
      <c r="K1296" s="2" t="s">
        <v>72</v>
      </c>
      <c r="N1296" s="2">
        <f>I1296-SUM(Parameters!$K$23:$K$25)</f>
        <v>1068.259</v>
      </c>
      <c r="O1296" s="2">
        <f>J1296-SUM(Parameters!$K$23:$K$25)</f>
        <v>158.45600000000002</v>
      </c>
      <c r="P1296" s="2" t="str">
        <f t="shared" si="18"/>
        <v>VSS</v>
      </c>
      <c r="U1296">
        <v>1089.8589999999999</v>
      </c>
      <c r="V1296">
        <v>180.05600000000001</v>
      </c>
      <c r="W1296" t="s">
        <v>72</v>
      </c>
      <c r="AE1296" s="2"/>
      <c r="AF1296" s="2"/>
    </row>
    <row r="1297" spans="4:32" x14ac:dyDescent="0.25">
      <c r="D1297">
        <f>_xlfn.CEILING.MATH(AB8+Parameters!$K$8/2,0.001)</f>
        <v>1089.8589999999999</v>
      </c>
      <c r="E1297">
        <f>_xlfn.CEILING.MATH(B86+Parameters!$K$9/2,0.001)</f>
        <v>503.77800000000002</v>
      </c>
      <c r="F1297" t="s">
        <v>788</v>
      </c>
      <c r="I1297" s="2">
        <v>1089.8589999999999</v>
      </c>
      <c r="J1297" s="2">
        <v>133.81</v>
      </c>
      <c r="K1297" s="2" t="s">
        <v>1293</v>
      </c>
      <c r="N1297" s="2">
        <f>I1297-SUM(Parameters!$K$23:$K$25)</f>
        <v>1068.259</v>
      </c>
      <c r="O1297" s="2">
        <f>J1297-SUM(Parameters!$K$23:$K$25)</f>
        <v>112.21000000000001</v>
      </c>
      <c r="P1297" s="2" t="str">
        <f t="shared" si="18"/>
        <v>BP_TXRD[20]</v>
      </c>
      <c r="U1297">
        <v>1089.8589999999999</v>
      </c>
      <c r="V1297">
        <v>133.81</v>
      </c>
      <c r="W1297" t="s">
        <v>1293</v>
      </c>
      <c r="AE1297" s="2"/>
      <c r="AF1297" s="2"/>
    </row>
    <row r="1298" spans="4:32" x14ac:dyDescent="0.25">
      <c r="D1298">
        <f>_xlfn.CEILING.MATH(AB8+Parameters!$K$8/2,0.001)</f>
        <v>1089.8589999999999</v>
      </c>
      <c r="E1298">
        <f>_xlfn.CEILING.MATH(B88+Parameters!$K$9/2,0.001)</f>
        <v>457.53199999999998</v>
      </c>
      <c r="F1298" t="s">
        <v>72</v>
      </c>
      <c r="I1298" s="2">
        <v>1089.8589999999999</v>
      </c>
      <c r="J1298" s="2">
        <v>87.563999999999993</v>
      </c>
      <c r="K1298" s="2" t="s">
        <v>73</v>
      </c>
      <c r="N1298" s="2">
        <f>I1298-SUM(Parameters!$K$23:$K$25)</f>
        <v>1068.259</v>
      </c>
      <c r="O1298" s="2">
        <f>J1298-SUM(Parameters!$K$23:$K$25)</f>
        <v>65.963999999999999</v>
      </c>
      <c r="P1298" s="2" t="str">
        <f t="shared" si="18"/>
        <v>VCCIO</v>
      </c>
      <c r="U1298">
        <v>1089.8589999999999</v>
      </c>
      <c r="V1298">
        <v>87.564000000000007</v>
      </c>
      <c r="W1298" t="s">
        <v>73</v>
      </c>
      <c r="AE1298" s="2"/>
      <c r="AF1298" s="2"/>
    </row>
    <row r="1299" spans="4:32" x14ac:dyDescent="0.25">
      <c r="D1299">
        <f>_xlfn.CEILING.MATH(AB8+Parameters!$K$8/2,0.001)</f>
        <v>1089.8589999999999</v>
      </c>
      <c r="E1299">
        <f>_xlfn.CEILING.MATH(B90+Parameters!$K$9/2,0.001)</f>
        <v>411.286</v>
      </c>
      <c r="F1299" t="s">
        <v>924</v>
      </c>
      <c r="I1299" s="2">
        <v>1129.5329999999999</v>
      </c>
      <c r="J1299" s="2">
        <v>2191.7570000000001</v>
      </c>
      <c r="K1299" s="2" t="s">
        <v>72</v>
      </c>
      <c r="N1299" s="2">
        <f>I1299-SUM(Parameters!$K$23:$K$25)</f>
        <v>1107.933</v>
      </c>
      <c r="O1299" s="2">
        <f>J1299-SUM(Parameters!$K$23:$K$25)</f>
        <v>2170.1570000000002</v>
      </c>
      <c r="P1299" s="2" t="str">
        <f t="shared" si="18"/>
        <v>VSS</v>
      </c>
      <c r="U1299">
        <v>1129.5329999999999</v>
      </c>
      <c r="V1299">
        <v>2191.7570000000001</v>
      </c>
      <c r="W1299" t="s">
        <v>72</v>
      </c>
      <c r="AE1299" s="2"/>
      <c r="AF1299" s="2"/>
    </row>
    <row r="1300" spans="4:32" x14ac:dyDescent="0.25">
      <c r="D1300">
        <f>_xlfn.CEILING.MATH(AB8+Parameters!$K$8/2,0.001)</f>
        <v>1089.8589999999999</v>
      </c>
      <c r="E1300">
        <f>_xlfn.CEILING.MATH(B92+Parameters!$K$9/2,0.001)</f>
        <v>365.04</v>
      </c>
      <c r="F1300" t="s">
        <v>994</v>
      </c>
      <c r="I1300" s="2">
        <v>1129.5329999999999</v>
      </c>
      <c r="J1300" s="2">
        <v>2145.511</v>
      </c>
      <c r="K1300" s="2" t="s">
        <v>72</v>
      </c>
      <c r="N1300" s="2">
        <f>I1300-SUM(Parameters!$K$23:$K$25)</f>
        <v>1107.933</v>
      </c>
      <c r="O1300" s="2">
        <f>J1300-SUM(Parameters!$K$23:$K$25)</f>
        <v>2123.9110000000001</v>
      </c>
      <c r="P1300" s="2" t="str">
        <f t="shared" si="18"/>
        <v>VSS</v>
      </c>
      <c r="U1300">
        <v>1129.5329999999999</v>
      </c>
      <c r="V1300">
        <v>2145.511</v>
      </c>
      <c r="W1300" t="s">
        <v>72</v>
      </c>
      <c r="AE1300" s="2"/>
      <c r="AF1300" s="2"/>
    </row>
    <row r="1301" spans="4:32" x14ac:dyDescent="0.25">
      <c r="D1301">
        <f>_xlfn.CEILING.MATH(AB8+Parameters!$K$8/2,0.001)</f>
        <v>1089.8589999999999</v>
      </c>
      <c r="E1301">
        <f>_xlfn.CEILING.MATH(B94+Parameters!$K$9/2,0.001)</f>
        <v>318.79399999999998</v>
      </c>
      <c r="F1301" t="s">
        <v>73</v>
      </c>
      <c r="I1301" s="2">
        <v>1129.5329999999999</v>
      </c>
      <c r="J1301" s="2">
        <v>2099.2649999999999</v>
      </c>
      <c r="K1301" s="2" t="s">
        <v>72</v>
      </c>
      <c r="N1301" s="2">
        <f>I1301-SUM(Parameters!$K$23:$K$25)</f>
        <v>1107.933</v>
      </c>
      <c r="O1301" s="2">
        <f>J1301-SUM(Parameters!$K$23:$K$25)</f>
        <v>2077.665</v>
      </c>
      <c r="P1301" s="2" t="str">
        <f t="shared" si="18"/>
        <v>VSS</v>
      </c>
      <c r="U1301">
        <v>1129.5329999999999</v>
      </c>
      <c r="V1301">
        <v>2099.2649999999999</v>
      </c>
      <c r="W1301" t="s">
        <v>72</v>
      </c>
      <c r="AE1301" s="2"/>
      <c r="AF1301" s="2"/>
    </row>
    <row r="1302" spans="4:32" x14ac:dyDescent="0.25">
      <c r="D1302">
        <f>_xlfn.CEILING.MATH(AB8+Parameters!$K$8/2,0.001)</f>
        <v>1089.8589999999999</v>
      </c>
      <c r="E1302">
        <f>_xlfn.CEILING.MATH(B96+Parameters!$K$9/2,0.001)</f>
        <v>272.548</v>
      </c>
      <c r="F1302" t="s">
        <v>1100</v>
      </c>
      <c r="I1302" s="2">
        <v>1129.5329999999999</v>
      </c>
      <c r="J1302" s="2">
        <v>2053.0189999999998</v>
      </c>
      <c r="K1302" s="2" t="s">
        <v>72</v>
      </c>
      <c r="N1302" s="2">
        <f>I1302-SUM(Parameters!$K$23:$K$25)</f>
        <v>1107.933</v>
      </c>
      <c r="O1302" s="2">
        <f>J1302-SUM(Parameters!$K$23:$K$25)</f>
        <v>2031.4189999999999</v>
      </c>
      <c r="P1302" s="2" t="str">
        <f t="shared" si="18"/>
        <v>VSS</v>
      </c>
      <c r="U1302">
        <v>1129.5329999999999</v>
      </c>
      <c r="V1302">
        <v>2053.0189999999998</v>
      </c>
      <c r="W1302" t="s">
        <v>72</v>
      </c>
      <c r="AE1302" s="2"/>
      <c r="AF1302" s="2"/>
    </row>
    <row r="1303" spans="4:32" x14ac:dyDescent="0.25">
      <c r="D1303">
        <f>_xlfn.CEILING.MATH(AB8+Parameters!$K$8/2,0.001)</f>
        <v>1089.8589999999999</v>
      </c>
      <c r="E1303">
        <f>_xlfn.CEILING.MATH(B98+Parameters!$K$9/2,0.001)</f>
        <v>226.30199999999999</v>
      </c>
      <c r="F1303" t="s">
        <v>1168</v>
      </c>
      <c r="I1303" s="2">
        <v>1129.5329999999999</v>
      </c>
      <c r="J1303" s="2">
        <v>2006.7729999999999</v>
      </c>
      <c r="K1303" s="2" t="s">
        <v>1327</v>
      </c>
      <c r="N1303" s="2">
        <f>I1303-SUM(Parameters!$K$23:$K$25)</f>
        <v>1107.933</v>
      </c>
      <c r="O1303" s="2">
        <f>J1303-SUM(Parameters!$K$23:$K$25)</f>
        <v>1985.173</v>
      </c>
      <c r="P1303" s="2" t="str">
        <f t="shared" si="18"/>
        <v>VDD</v>
      </c>
      <c r="U1303">
        <v>1129.5329999999999</v>
      </c>
      <c r="V1303">
        <v>2006.7729999999999</v>
      </c>
      <c r="W1303" t="s">
        <v>1327</v>
      </c>
      <c r="AE1303" s="2"/>
      <c r="AF1303" s="2"/>
    </row>
    <row r="1304" spans="4:32" x14ac:dyDescent="0.25">
      <c r="D1304">
        <f>_xlfn.CEILING.MATH(AB8+Parameters!$K$8/2,0.001)</f>
        <v>1089.8589999999999</v>
      </c>
      <c r="E1304">
        <f>_xlfn.CEILING.MATH(B100+Parameters!$K$9/2,0.001)</f>
        <v>180.05600000000001</v>
      </c>
      <c r="F1304" t="s">
        <v>72</v>
      </c>
      <c r="I1304" s="2">
        <v>1129.5329999999999</v>
      </c>
      <c r="J1304" s="2">
        <v>1960.527</v>
      </c>
      <c r="K1304" s="2" t="s">
        <v>1327</v>
      </c>
      <c r="N1304" s="2">
        <f>I1304-SUM(Parameters!$K$23:$K$25)</f>
        <v>1107.933</v>
      </c>
      <c r="O1304" s="2">
        <f>J1304-SUM(Parameters!$K$23:$K$25)</f>
        <v>1938.9270000000001</v>
      </c>
      <c r="P1304" s="2" t="str">
        <f t="shared" si="18"/>
        <v>VDD</v>
      </c>
      <c r="U1304">
        <v>1129.5329999999999</v>
      </c>
      <c r="V1304">
        <v>1960.527</v>
      </c>
      <c r="W1304" t="s">
        <v>1327</v>
      </c>
      <c r="AE1304" s="2"/>
      <c r="AF1304" s="2"/>
    </row>
    <row r="1305" spans="4:32" x14ac:dyDescent="0.25">
      <c r="D1305">
        <f>_xlfn.CEILING.MATH(AB8+Parameters!$K$8/2,0.001)</f>
        <v>1089.8589999999999</v>
      </c>
      <c r="E1305">
        <f>_xlfn.CEILING.MATH(B102+Parameters!$K$9/2,0.001)</f>
        <v>133.81</v>
      </c>
      <c r="F1305" t="s">
        <v>1293</v>
      </c>
      <c r="I1305" s="2">
        <v>1129.5329999999999</v>
      </c>
      <c r="J1305" s="2">
        <v>1914.2809999999999</v>
      </c>
      <c r="K1305" s="2" t="s">
        <v>1327</v>
      </c>
      <c r="N1305" s="2">
        <f>I1305-SUM(Parameters!$K$23:$K$25)</f>
        <v>1107.933</v>
      </c>
      <c r="O1305" s="2">
        <f>J1305-SUM(Parameters!$K$23:$K$25)</f>
        <v>1892.681</v>
      </c>
      <c r="P1305" s="2" t="str">
        <f t="shared" si="18"/>
        <v>VDD</v>
      </c>
      <c r="U1305">
        <v>1129.5329999999999</v>
      </c>
      <c r="V1305">
        <v>1914.2809999999999</v>
      </c>
      <c r="W1305" t="s">
        <v>1327</v>
      </c>
      <c r="AE1305" s="2"/>
      <c r="AF1305" s="2"/>
    </row>
    <row r="1306" spans="4:32" x14ac:dyDescent="0.25">
      <c r="D1306">
        <f>_xlfn.CEILING.MATH(AB8+Parameters!$K$8/2,0.001)</f>
        <v>1089.8589999999999</v>
      </c>
      <c r="E1306">
        <f>_xlfn.CEILING.MATH(Parameters!$C$19/Parameters!$K$4,0.001)</f>
        <v>87.564000000000007</v>
      </c>
      <c r="F1306" t="s">
        <v>73</v>
      </c>
      <c r="I1306" s="2">
        <v>1129.5329999999999</v>
      </c>
      <c r="J1306" s="2">
        <v>1868.0350000000001</v>
      </c>
      <c r="K1306" s="2" t="s">
        <v>1327</v>
      </c>
      <c r="N1306" s="2">
        <f>I1306-SUM(Parameters!$K$23:$K$25)</f>
        <v>1107.933</v>
      </c>
      <c r="O1306" s="2">
        <f>J1306-SUM(Parameters!$K$23:$K$25)</f>
        <v>1846.4350000000002</v>
      </c>
      <c r="P1306" s="2" t="str">
        <f t="shared" si="18"/>
        <v>VDD</v>
      </c>
      <c r="U1306">
        <v>1129.5329999999999</v>
      </c>
      <c r="V1306">
        <v>1868.0350000000001</v>
      </c>
      <c r="W1306" t="s">
        <v>1327</v>
      </c>
      <c r="AE1306" s="2"/>
      <c r="AF1306" s="2"/>
    </row>
    <row r="1307" spans="4:32" x14ac:dyDescent="0.25">
      <c r="D1307">
        <f>_xlfn.CEILING.MATH(AC8+Parameters!$K$8/2,0.001)</f>
        <v>1129.5330000000001</v>
      </c>
      <c r="E1307">
        <f>_xlfn.CEILING.MATH(B13+Parameters!$K$9/2,0.001)</f>
        <v>2191.7570000000001</v>
      </c>
      <c r="F1307" t="s">
        <v>72</v>
      </c>
      <c r="I1307" s="2">
        <v>1129.5329999999999</v>
      </c>
      <c r="J1307" s="2">
        <v>1821.789</v>
      </c>
      <c r="K1307" s="2" t="s">
        <v>1327</v>
      </c>
      <c r="N1307" s="2">
        <f>I1307-SUM(Parameters!$K$23:$K$25)</f>
        <v>1107.933</v>
      </c>
      <c r="O1307" s="2">
        <f>J1307-SUM(Parameters!$K$23:$K$25)</f>
        <v>1800.1890000000001</v>
      </c>
      <c r="P1307" s="2" t="str">
        <f t="shared" si="18"/>
        <v>VDD</v>
      </c>
      <c r="U1307">
        <v>1129.5329999999999</v>
      </c>
      <c r="V1307">
        <v>1821.789</v>
      </c>
      <c r="W1307" t="s">
        <v>1327</v>
      </c>
      <c r="AE1307" s="2"/>
      <c r="AF1307" s="2"/>
    </row>
    <row r="1308" spans="4:32" x14ac:dyDescent="0.25">
      <c r="D1308">
        <f>_xlfn.CEILING.MATH(AC8+Parameters!$K$8/2,0.001)</f>
        <v>1129.5330000000001</v>
      </c>
      <c r="E1308">
        <f>_xlfn.CEILING.MATH(B15+Parameters!$K$9/2,0.001)</f>
        <v>2145.511</v>
      </c>
      <c r="F1308" t="s">
        <v>72</v>
      </c>
      <c r="I1308" s="2">
        <v>1129.5329999999999</v>
      </c>
      <c r="J1308" s="2">
        <v>1775.5429999999999</v>
      </c>
      <c r="K1308" s="2" t="s">
        <v>1327</v>
      </c>
      <c r="N1308" s="2">
        <f>I1308-SUM(Parameters!$K$23:$K$25)</f>
        <v>1107.933</v>
      </c>
      <c r="O1308" s="2">
        <f>J1308-SUM(Parameters!$K$23:$K$25)</f>
        <v>1753.943</v>
      </c>
      <c r="P1308" s="2" t="str">
        <f t="shared" si="18"/>
        <v>VDD</v>
      </c>
      <c r="U1308">
        <v>1129.5329999999999</v>
      </c>
      <c r="V1308">
        <v>1775.5429999999999</v>
      </c>
      <c r="W1308" t="s">
        <v>1327</v>
      </c>
      <c r="AE1308" s="2"/>
      <c r="AF1308" s="2"/>
    </row>
    <row r="1309" spans="4:32" x14ac:dyDescent="0.25">
      <c r="D1309">
        <f>_xlfn.CEILING.MATH(AC8+Parameters!$K$8/2,0.001)</f>
        <v>1129.5330000000001</v>
      </c>
      <c r="E1309">
        <f>_xlfn.CEILING.MATH(B17+Parameters!$K$9/2,0.001)</f>
        <v>2099.2649999999999</v>
      </c>
      <c r="F1309" t="s">
        <v>72</v>
      </c>
      <c r="I1309" s="2">
        <v>1129.5329999999999</v>
      </c>
      <c r="J1309" s="2">
        <v>1729.297</v>
      </c>
      <c r="K1309" s="2" t="s">
        <v>1327</v>
      </c>
      <c r="N1309" s="2">
        <f>I1309-SUM(Parameters!$K$23:$K$25)</f>
        <v>1107.933</v>
      </c>
      <c r="O1309" s="2">
        <f>J1309-SUM(Parameters!$K$23:$K$25)</f>
        <v>1707.6970000000001</v>
      </c>
      <c r="P1309" s="2" t="str">
        <f t="shared" si="18"/>
        <v>VDD</v>
      </c>
      <c r="U1309">
        <v>1129.5329999999999</v>
      </c>
      <c r="V1309">
        <v>1729.297</v>
      </c>
      <c r="W1309" t="s">
        <v>1327</v>
      </c>
      <c r="AE1309" s="2"/>
      <c r="AF1309" s="2"/>
    </row>
    <row r="1310" spans="4:32" x14ac:dyDescent="0.25">
      <c r="D1310">
        <f>_xlfn.CEILING.MATH(AC8+Parameters!$K$8/2,0.001)</f>
        <v>1129.5330000000001</v>
      </c>
      <c r="E1310">
        <f>_xlfn.CEILING.MATH(B19+Parameters!$K$9/2,0.001)</f>
        <v>2053.0190000000002</v>
      </c>
      <c r="F1310" t="s">
        <v>72</v>
      </c>
      <c r="I1310" s="2">
        <v>1129.5329999999999</v>
      </c>
      <c r="J1310" s="2">
        <v>1683.0509999999999</v>
      </c>
      <c r="K1310" s="2" t="s">
        <v>1327</v>
      </c>
      <c r="N1310" s="2">
        <f>I1310-SUM(Parameters!$K$23:$K$25)</f>
        <v>1107.933</v>
      </c>
      <c r="O1310" s="2">
        <f>J1310-SUM(Parameters!$K$23:$K$25)</f>
        <v>1661.451</v>
      </c>
      <c r="P1310" s="2" t="str">
        <f t="shared" si="18"/>
        <v>VDD</v>
      </c>
      <c r="U1310">
        <v>1129.5329999999999</v>
      </c>
      <c r="V1310">
        <v>1683.0509999999999</v>
      </c>
      <c r="W1310" t="s">
        <v>1327</v>
      </c>
      <c r="AE1310" s="2"/>
      <c r="AF1310" s="2"/>
    </row>
    <row r="1311" spans="4:32" x14ac:dyDescent="0.25">
      <c r="D1311">
        <f>_xlfn.CEILING.MATH(AC8+Parameters!$K$8/2,0.001)</f>
        <v>1129.5330000000001</v>
      </c>
      <c r="E1311">
        <f>_xlfn.CEILING.MATH(B21+Parameters!$K$9/2,0.001)</f>
        <v>2006.7730000000001</v>
      </c>
      <c r="F1311" t="s">
        <v>1327</v>
      </c>
      <c r="I1311" s="2">
        <v>1129.5329999999999</v>
      </c>
      <c r="J1311" s="2">
        <v>1636.8050000000001</v>
      </c>
      <c r="K1311" s="2" t="s">
        <v>1327</v>
      </c>
      <c r="N1311" s="2">
        <f>I1311-SUM(Parameters!$K$23:$K$25)</f>
        <v>1107.933</v>
      </c>
      <c r="O1311" s="2">
        <f>J1311-SUM(Parameters!$K$23:$K$25)</f>
        <v>1615.2050000000002</v>
      </c>
      <c r="P1311" s="2" t="str">
        <f t="shared" si="18"/>
        <v>VDD</v>
      </c>
      <c r="U1311">
        <v>1129.5329999999999</v>
      </c>
      <c r="V1311">
        <v>1636.8050000000001</v>
      </c>
      <c r="W1311" t="s">
        <v>1327</v>
      </c>
      <c r="AE1311" s="2"/>
      <c r="AF1311" s="2"/>
    </row>
    <row r="1312" spans="4:32" x14ac:dyDescent="0.25">
      <c r="D1312">
        <f>_xlfn.CEILING.MATH(AC8+Parameters!$K$8/2,0.001)</f>
        <v>1129.5330000000001</v>
      </c>
      <c r="E1312">
        <f>_xlfn.CEILING.MATH(B23+Parameters!$K$9/2,0.001)</f>
        <v>1960.527</v>
      </c>
      <c r="F1312" t="s">
        <v>1327</v>
      </c>
      <c r="I1312" s="2">
        <v>1129.5329999999999</v>
      </c>
      <c r="J1312" s="2">
        <v>1590.559</v>
      </c>
      <c r="K1312" s="2" t="s">
        <v>1327</v>
      </c>
      <c r="N1312" s="2">
        <f>I1312-SUM(Parameters!$K$23:$K$25)</f>
        <v>1107.933</v>
      </c>
      <c r="O1312" s="2">
        <f>J1312-SUM(Parameters!$K$23:$K$25)</f>
        <v>1568.9590000000001</v>
      </c>
      <c r="P1312" s="2" t="str">
        <f t="shared" si="18"/>
        <v>VDD</v>
      </c>
      <c r="U1312">
        <v>1129.5329999999999</v>
      </c>
      <c r="V1312">
        <v>1590.559</v>
      </c>
      <c r="W1312" t="s">
        <v>1327</v>
      </c>
      <c r="AE1312" s="2"/>
      <c r="AF1312" s="2"/>
    </row>
    <row r="1313" spans="4:32" x14ac:dyDescent="0.25">
      <c r="D1313">
        <f>_xlfn.CEILING.MATH(AC8+Parameters!$K$8/2,0.001)</f>
        <v>1129.5330000000001</v>
      </c>
      <c r="E1313">
        <f>_xlfn.CEILING.MATH(B25+Parameters!$K$9/2,0.001)</f>
        <v>1914.2809999999999</v>
      </c>
      <c r="F1313" t="s">
        <v>1327</v>
      </c>
      <c r="I1313" s="2">
        <v>1129.5329999999999</v>
      </c>
      <c r="J1313" s="2">
        <v>1544.3130000000001</v>
      </c>
      <c r="K1313" s="2" t="s">
        <v>1327</v>
      </c>
      <c r="N1313" s="2">
        <f>I1313-SUM(Parameters!$K$23:$K$25)</f>
        <v>1107.933</v>
      </c>
      <c r="O1313" s="2">
        <f>J1313-SUM(Parameters!$K$23:$K$25)</f>
        <v>1522.7130000000002</v>
      </c>
      <c r="P1313" s="2" t="str">
        <f t="shared" si="18"/>
        <v>VDD</v>
      </c>
      <c r="U1313">
        <v>1129.5329999999999</v>
      </c>
      <c r="V1313">
        <v>1544.3130000000001</v>
      </c>
      <c r="W1313" t="s">
        <v>1327</v>
      </c>
      <c r="AE1313" s="2"/>
      <c r="AF1313" s="2"/>
    </row>
    <row r="1314" spans="4:32" x14ac:dyDescent="0.25">
      <c r="D1314">
        <f>_xlfn.CEILING.MATH(AC8+Parameters!$K$8/2,0.001)</f>
        <v>1129.5330000000001</v>
      </c>
      <c r="E1314">
        <f>_xlfn.CEILING.MATH(B27+Parameters!$K$9/2,0.001)</f>
        <v>1868.0350000000001</v>
      </c>
      <c r="F1314" t="s">
        <v>1327</v>
      </c>
      <c r="I1314" s="2">
        <v>1129.5329999999999</v>
      </c>
      <c r="J1314" s="2">
        <v>1498.067</v>
      </c>
      <c r="K1314" s="2" t="s">
        <v>1327</v>
      </c>
      <c r="N1314" s="2">
        <f>I1314-SUM(Parameters!$K$23:$K$25)</f>
        <v>1107.933</v>
      </c>
      <c r="O1314" s="2">
        <f>J1314-SUM(Parameters!$K$23:$K$25)</f>
        <v>1476.4670000000001</v>
      </c>
      <c r="P1314" s="2" t="str">
        <f t="shared" si="18"/>
        <v>VDD</v>
      </c>
      <c r="U1314">
        <v>1129.5329999999999</v>
      </c>
      <c r="V1314">
        <v>1498.067</v>
      </c>
      <c r="W1314" t="s">
        <v>1327</v>
      </c>
      <c r="AE1314" s="2"/>
      <c r="AF1314" s="2"/>
    </row>
    <row r="1315" spans="4:32" x14ac:dyDescent="0.25">
      <c r="D1315">
        <f>_xlfn.CEILING.MATH(AC8+Parameters!$K$8/2,0.001)</f>
        <v>1129.5330000000001</v>
      </c>
      <c r="E1315">
        <f>_xlfn.CEILING.MATH(B29+Parameters!$K$9/2,0.001)</f>
        <v>1821.789</v>
      </c>
      <c r="F1315" t="s">
        <v>1327</v>
      </c>
      <c r="I1315" s="2">
        <v>1129.5329999999999</v>
      </c>
      <c r="J1315" s="2">
        <v>1451.8209999999999</v>
      </c>
      <c r="K1315" s="2" t="s">
        <v>1327</v>
      </c>
      <c r="N1315" s="2">
        <f>I1315-SUM(Parameters!$K$23:$K$25)</f>
        <v>1107.933</v>
      </c>
      <c r="O1315" s="2">
        <f>J1315-SUM(Parameters!$K$23:$K$25)</f>
        <v>1430.221</v>
      </c>
      <c r="P1315" s="2" t="str">
        <f t="shared" si="18"/>
        <v>VDD</v>
      </c>
      <c r="U1315">
        <v>1129.5329999999999</v>
      </c>
      <c r="V1315">
        <v>1451.8209999999999</v>
      </c>
      <c r="W1315" t="s">
        <v>1327</v>
      </c>
      <c r="AE1315" s="2"/>
      <c r="AF1315" s="2"/>
    </row>
    <row r="1316" spans="4:32" x14ac:dyDescent="0.25">
      <c r="D1316">
        <f>_xlfn.CEILING.MATH(AC8+Parameters!$K$8/2,0.001)</f>
        <v>1129.5330000000001</v>
      </c>
      <c r="E1316">
        <f>_xlfn.CEILING.MATH(B31+Parameters!$K$9/2,0.001)</f>
        <v>1775.5430000000001</v>
      </c>
      <c r="F1316" t="s">
        <v>1327</v>
      </c>
      <c r="I1316" s="2">
        <v>1129.5329999999999</v>
      </c>
      <c r="J1316" s="2">
        <v>1405.575</v>
      </c>
      <c r="K1316" s="2" t="s">
        <v>1327</v>
      </c>
      <c r="N1316" s="2">
        <f>I1316-SUM(Parameters!$K$23:$K$25)</f>
        <v>1107.933</v>
      </c>
      <c r="O1316" s="2">
        <f>J1316-SUM(Parameters!$K$23:$K$25)</f>
        <v>1383.9750000000001</v>
      </c>
      <c r="P1316" s="2" t="str">
        <f t="shared" si="18"/>
        <v>VDD</v>
      </c>
      <c r="U1316">
        <v>1129.5329999999999</v>
      </c>
      <c r="V1316">
        <v>1405.575</v>
      </c>
      <c r="W1316" t="s">
        <v>1327</v>
      </c>
      <c r="AE1316" s="2"/>
      <c r="AF1316" s="2"/>
    </row>
    <row r="1317" spans="4:32" x14ac:dyDescent="0.25">
      <c r="D1317">
        <f>_xlfn.CEILING.MATH(AC8+Parameters!$K$8/2,0.001)</f>
        <v>1129.5330000000001</v>
      </c>
      <c r="E1317">
        <f>_xlfn.CEILING.MATH(B33+Parameters!$K$9/2,0.001)</f>
        <v>1729.297</v>
      </c>
      <c r="F1317" t="s">
        <v>1327</v>
      </c>
      <c r="I1317" s="2">
        <v>1129.5329999999999</v>
      </c>
      <c r="J1317" s="2">
        <v>1359.329</v>
      </c>
      <c r="K1317" s="2" t="s">
        <v>1327</v>
      </c>
      <c r="N1317" s="2">
        <f>I1317-SUM(Parameters!$K$23:$K$25)</f>
        <v>1107.933</v>
      </c>
      <c r="O1317" s="2">
        <f>J1317-SUM(Parameters!$K$23:$K$25)</f>
        <v>1337.729</v>
      </c>
      <c r="P1317" s="2" t="str">
        <f t="shared" si="18"/>
        <v>VDD</v>
      </c>
      <c r="U1317">
        <v>1129.5329999999999</v>
      </c>
      <c r="V1317">
        <v>1359.329</v>
      </c>
      <c r="W1317" t="s">
        <v>1327</v>
      </c>
      <c r="AE1317" s="2"/>
      <c r="AF1317" s="2"/>
    </row>
    <row r="1318" spans="4:32" x14ac:dyDescent="0.25">
      <c r="D1318">
        <f>_xlfn.CEILING.MATH(AC8+Parameters!$K$8/2,0.001)</f>
        <v>1129.5330000000001</v>
      </c>
      <c r="E1318">
        <f>_xlfn.CEILING.MATH(B35+Parameters!$K$9/2,0.001)</f>
        <v>1683.0509999999999</v>
      </c>
      <c r="F1318" t="s">
        <v>1327</v>
      </c>
      <c r="I1318" s="2">
        <v>1129.5329999999999</v>
      </c>
      <c r="J1318" s="2">
        <v>1313.0830000000001</v>
      </c>
      <c r="K1318" s="2" t="s">
        <v>1327</v>
      </c>
      <c r="N1318" s="2">
        <f>I1318-SUM(Parameters!$K$23:$K$25)</f>
        <v>1107.933</v>
      </c>
      <c r="O1318" s="2">
        <f>J1318-SUM(Parameters!$K$23:$K$25)</f>
        <v>1291.4830000000002</v>
      </c>
      <c r="P1318" s="2" t="str">
        <f t="shared" si="18"/>
        <v>VDD</v>
      </c>
      <c r="U1318">
        <v>1129.5329999999999</v>
      </c>
      <c r="V1318">
        <v>1313.0830000000001</v>
      </c>
      <c r="W1318" t="s">
        <v>1327</v>
      </c>
      <c r="AE1318" s="2"/>
      <c r="AF1318" s="2"/>
    </row>
    <row r="1319" spans="4:32" x14ac:dyDescent="0.25">
      <c r="D1319">
        <f>_xlfn.CEILING.MATH(AC8+Parameters!$K$8/2,0.001)</f>
        <v>1129.5330000000001</v>
      </c>
      <c r="E1319">
        <f>_xlfn.CEILING.MATH(B37+Parameters!$K$9/2,0.001)</f>
        <v>1636.8050000000001</v>
      </c>
      <c r="F1319" t="s">
        <v>1327</v>
      </c>
      <c r="I1319" s="2">
        <v>1129.5329999999999</v>
      </c>
      <c r="J1319" s="2">
        <v>1266.837</v>
      </c>
      <c r="K1319" s="2" t="s">
        <v>1327</v>
      </c>
      <c r="N1319" s="2">
        <f>I1319-SUM(Parameters!$K$23:$K$25)</f>
        <v>1107.933</v>
      </c>
      <c r="O1319" s="2">
        <f>J1319-SUM(Parameters!$K$23:$K$25)</f>
        <v>1245.2370000000001</v>
      </c>
      <c r="P1319" s="2" t="str">
        <f t="shared" si="18"/>
        <v>VDD</v>
      </c>
      <c r="U1319">
        <v>1129.5329999999999</v>
      </c>
      <c r="V1319">
        <v>1266.837</v>
      </c>
      <c r="W1319" t="s">
        <v>1327</v>
      </c>
      <c r="AE1319" s="2"/>
      <c r="AF1319" s="2"/>
    </row>
    <row r="1320" spans="4:32" x14ac:dyDescent="0.25">
      <c r="D1320">
        <f>_xlfn.CEILING.MATH(AC8+Parameters!$K$8/2,0.001)</f>
        <v>1129.5330000000001</v>
      </c>
      <c r="E1320">
        <f>_xlfn.CEILING.MATH(B39+Parameters!$K$9/2,0.001)</f>
        <v>1590.559</v>
      </c>
      <c r="F1320" t="s">
        <v>1327</v>
      </c>
      <c r="I1320" s="2">
        <v>1129.5329999999999</v>
      </c>
      <c r="J1320" s="2">
        <v>1220.5909999999999</v>
      </c>
      <c r="K1320" s="2" t="s">
        <v>1327</v>
      </c>
      <c r="N1320" s="2">
        <f>I1320-SUM(Parameters!$K$23:$K$25)</f>
        <v>1107.933</v>
      </c>
      <c r="O1320" s="2">
        <f>J1320-SUM(Parameters!$K$23:$K$25)</f>
        <v>1198.991</v>
      </c>
      <c r="P1320" s="2" t="str">
        <f t="shared" si="18"/>
        <v>VDD</v>
      </c>
      <c r="U1320">
        <v>1129.5329999999999</v>
      </c>
      <c r="V1320">
        <v>1220.5909999999999</v>
      </c>
      <c r="W1320" t="s">
        <v>1327</v>
      </c>
      <c r="AE1320" s="2"/>
      <c r="AF1320" s="2"/>
    </row>
    <row r="1321" spans="4:32" x14ac:dyDescent="0.25">
      <c r="D1321">
        <f>_xlfn.CEILING.MATH(AC8+Parameters!$K$8/2,0.001)</f>
        <v>1129.5330000000001</v>
      </c>
      <c r="E1321">
        <f>_xlfn.CEILING.MATH(B41+Parameters!$K$9/2,0.001)</f>
        <v>1544.3130000000001</v>
      </c>
      <c r="F1321" t="s">
        <v>1327</v>
      </c>
      <c r="I1321" s="2">
        <v>1129.5329999999999</v>
      </c>
      <c r="J1321" s="2">
        <v>1174.345</v>
      </c>
      <c r="K1321" s="2" t="s">
        <v>1327</v>
      </c>
      <c r="N1321" s="2">
        <f>I1321-SUM(Parameters!$K$23:$K$25)</f>
        <v>1107.933</v>
      </c>
      <c r="O1321" s="2">
        <f>J1321-SUM(Parameters!$K$23:$K$25)</f>
        <v>1152.7450000000001</v>
      </c>
      <c r="P1321" s="2" t="str">
        <f t="shared" si="18"/>
        <v>VDD</v>
      </c>
      <c r="U1321">
        <v>1129.5329999999999</v>
      </c>
      <c r="V1321">
        <v>1174.345</v>
      </c>
      <c r="W1321" t="s">
        <v>1327</v>
      </c>
      <c r="AE1321" s="2"/>
      <c r="AF1321" s="2"/>
    </row>
    <row r="1322" spans="4:32" x14ac:dyDescent="0.25">
      <c r="D1322">
        <f>_xlfn.CEILING.MATH(AC8+Parameters!$K$8/2,0.001)</f>
        <v>1129.5330000000001</v>
      </c>
      <c r="E1322">
        <f>_xlfn.CEILING.MATH(B43+Parameters!$K$9/2,0.001)</f>
        <v>1498.067</v>
      </c>
      <c r="F1322" t="s">
        <v>1327</v>
      </c>
      <c r="I1322" s="2">
        <v>1129.5329999999999</v>
      </c>
      <c r="J1322" s="2">
        <v>1128.0989999999999</v>
      </c>
      <c r="K1322" s="2" t="s">
        <v>1327</v>
      </c>
      <c r="N1322" s="2">
        <f>I1322-SUM(Parameters!$K$23:$K$25)</f>
        <v>1107.933</v>
      </c>
      <c r="O1322" s="2">
        <f>J1322-SUM(Parameters!$K$23:$K$25)</f>
        <v>1106.499</v>
      </c>
      <c r="P1322" s="2" t="str">
        <f t="shared" si="18"/>
        <v>VDD</v>
      </c>
      <c r="U1322">
        <v>1129.5329999999999</v>
      </c>
      <c r="V1322">
        <v>1128.0989999999999</v>
      </c>
      <c r="W1322" t="s">
        <v>1327</v>
      </c>
      <c r="AE1322" s="2"/>
      <c r="AF1322" s="2"/>
    </row>
    <row r="1323" spans="4:32" x14ac:dyDescent="0.25">
      <c r="D1323">
        <f>_xlfn.CEILING.MATH(AC8+Parameters!$K$8/2,0.001)</f>
        <v>1129.5330000000001</v>
      </c>
      <c r="E1323">
        <f>_xlfn.CEILING.MATH(B45+Parameters!$K$9/2,0.001)</f>
        <v>1451.8210000000001</v>
      </c>
      <c r="F1323" t="s">
        <v>1327</v>
      </c>
      <c r="I1323" s="2">
        <v>1129.5329999999999</v>
      </c>
      <c r="J1323" s="2">
        <v>1081.8530000000001</v>
      </c>
      <c r="K1323" s="2" t="s">
        <v>72</v>
      </c>
      <c r="N1323" s="2">
        <f>I1323-SUM(Parameters!$K$23:$K$25)</f>
        <v>1107.933</v>
      </c>
      <c r="O1323" s="2">
        <f>J1323-SUM(Parameters!$K$23:$K$25)</f>
        <v>1060.2530000000002</v>
      </c>
      <c r="P1323" s="2" t="str">
        <f t="shared" si="18"/>
        <v>VSS</v>
      </c>
      <c r="U1323">
        <v>1129.5329999999999</v>
      </c>
      <c r="V1323">
        <v>1081.8530000000001</v>
      </c>
      <c r="W1323" t="s">
        <v>72</v>
      </c>
      <c r="AE1323" s="2"/>
      <c r="AF1323" s="2"/>
    </row>
    <row r="1324" spans="4:32" x14ac:dyDescent="0.25">
      <c r="D1324">
        <f>_xlfn.CEILING.MATH(AC8+Parameters!$K$8/2,0.001)</f>
        <v>1129.5330000000001</v>
      </c>
      <c r="E1324">
        <f>_xlfn.CEILING.MATH(B47+Parameters!$K$9/2,0.001)</f>
        <v>1405.575</v>
      </c>
      <c r="F1324" t="s">
        <v>1327</v>
      </c>
      <c r="I1324" s="2">
        <v>1129.5329999999999</v>
      </c>
      <c r="J1324" s="2">
        <v>1035.607</v>
      </c>
      <c r="K1324" s="2" t="s">
        <v>82</v>
      </c>
      <c r="N1324" s="2">
        <f>I1324-SUM(Parameters!$K$23:$K$25)</f>
        <v>1107.933</v>
      </c>
      <c r="O1324" s="2">
        <f>J1324-SUM(Parameters!$K$23:$K$25)</f>
        <v>1014.0069999999999</v>
      </c>
      <c r="P1324" s="2" t="str">
        <f t="shared" si="18"/>
        <v>BP_RXCKSBRD[5]</v>
      </c>
      <c r="U1324">
        <v>1129.5329999999999</v>
      </c>
      <c r="V1324">
        <v>1035.607</v>
      </c>
      <c r="W1324" t="s">
        <v>82</v>
      </c>
      <c r="AE1324" s="2"/>
      <c r="AF1324" s="2"/>
    </row>
    <row r="1325" spans="4:32" x14ac:dyDescent="0.25">
      <c r="D1325">
        <f>_xlfn.CEILING.MATH(AC8+Parameters!$K$8/2,0.001)</f>
        <v>1129.5330000000001</v>
      </c>
      <c r="E1325">
        <f>_xlfn.CEILING.MATH(B49+Parameters!$K$9/2,0.001)</f>
        <v>1359.329</v>
      </c>
      <c r="F1325" t="s">
        <v>1327</v>
      </c>
      <c r="I1325" s="2">
        <v>1129.5329999999999</v>
      </c>
      <c r="J1325" s="2">
        <v>989.36099999999999</v>
      </c>
      <c r="K1325" s="2" t="s">
        <v>148</v>
      </c>
      <c r="N1325" s="2">
        <f>I1325-SUM(Parameters!$K$23:$K$25)</f>
        <v>1107.933</v>
      </c>
      <c r="O1325" s="2">
        <f>J1325-SUM(Parameters!$K$23:$K$25)</f>
        <v>967.76099999999997</v>
      </c>
      <c r="P1325" s="2" t="str">
        <f t="shared" si="18"/>
        <v>BP_RXDATA[370]</v>
      </c>
      <c r="U1325">
        <v>1129.5329999999999</v>
      </c>
      <c r="V1325">
        <v>989.36099999999999</v>
      </c>
      <c r="W1325" t="s">
        <v>148</v>
      </c>
      <c r="AE1325" s="2"/>
      <c r="AF1325" s="2"/>
    </row>
    <row r="1326" spans="4:32" x14ac:dyDescent="0.25">
      <c r="D1326">
        <f>_xlfn.CEILING.MATH(AC8+Parameters!$K$8/2,0.001)</f>
        <v>1129.5330000000001</v>
      </c>
      <c r="E1326">
        <f>_xlfn.CEILING.MATH(B51+Parameters!$K$9/2,0.001)</f>
        <v>1313.0830000000001</v>
      </c>
      <c r="F1326" t="s">
        <v>1327</v>
      </c>
      <c r="I1326" s="2">
        <v>1129.5329999999999</v>
      </c>
      <c r="J1326" s="2">
        <v>943.11500000000001</v>
      </c>
      <c r="K1326" s="2" t="s">
        <v>226</v>
      </c>
      <c r="N1326" s="2">
        <f>I1326-SUM(Parameters!$K$23:$K$25)</f>
        <v>1107.933</v>
      </c>
      <c r="O1326" s="2">
        <f>J1326-SUM(Parameters!$K$23:$K$25)</f>
        <v>921.51499999999999</v>
      </c>
      <c r="P1326" s="2" t="str">
        <f t="shared" si="18"/>
        <v>BP_RXDATA[371]</v>
      </c>
      <c r="U1326">
        <v>1129.5329999999999</v>
      </c>
      <c r="V1326">
        <v>943.11500000000001</v>
      </c>
      <c r="W1326" t="s">
        <v>226</v>
      </c>
      <c r="AE1326" s="2"/>
      <c r="AF1326" s="2"/>
    </row>
    <row r="1327" spans="4:32" x14ac:dyDescent="0.25">
      <c r="D1327">
        <f>_xlfn.CEILING.MATH(AC8+Parameters!$K$8/2,0.001)</f>
        <v>1129.5330000000001</v>
      </c>
      <c r="E1327">
        <f>_xlfn.CEILING.MATH(B53+Parameters!$K$9/2,0.001)</f>
        <v>1266.837</v>
      </c>
      <c r="F1327" t="s">
        <v>1327</v>
      </c>
      <c r="I1327" s="2">
        <v>1129.5329999999999</v>
      </c>
      <c r="J1327" s="2">
        <v>896.86900000000003</v>
      </c>
      <c r="K1327" s="2" t="s">
        <v>280</v>
      </c>
      <c r="N1327" s="2">
        <f>I1327-SUM(Parameters!$K$23:$K$25)</f>
        <v>1107.933</v>
      </c>
      <c r="O1327" s="2">
        <f>J1327-SUM(Parameters!$K$23:$K$25)</f>
        <v>875.26900000000001</v>
      </c>
      <c r="P1327" s="2" t="str">
        <f t="shared" si="18"/>
        <v>BP_RXDATA[372]</v>
      </c>
      <c r="U1327">
        <v>1129.5329999999999</v>
      </c>
      <c r="V1327">
        <v>896.86900000000003</v>
      </c>
      <c r="W1327" t="s">
        <v>280</v>
      </c>
      <c r="AE1327" s="2"/>
      <c r="AF1327" s="2"/>
    </row>
    <row r="1328" spans="4:32" x14ac:dyDescent="0.25">
      <c r="D1328">
        <f>_xlfn.CEILING.MATH(AC8+Parameters!$K$8/2,0.001)</f>
        <v>1129.5330000000001</v>
      </c>
      <c r="E1328">
        <f>_xlfn.CEILING.MATH(B55+Parameters!$K$9/2,0.001)</f>
        <v>1220.5910000000001</v>
      </c>
      <c r="F1328" t="s">
        <v>1327</v>
      </c>
      <c r="I1328" s="2">
        <v>1129.5329999999999</v>
      </c>
      <c r="J1328" s="2">
        <v>850.62300000000005</v>
      </c>
      <c r="K1328" s="2" t="s">
        <v>340</v>
      </c>
      <c r="N1328" s="2">
        <f>I1328-SUM(Parameters!$K$23:$K$25)</f>
        <v>1107.933</v>
      </c>
      <c r="O1328" s="2">
        <f>J1328-SUM(Parameters!$K$23:$K$25)</f>
        <v>829.02300000000002</v>
      </c>
      <c r="P1328" s="2" t="str">
        <f t="shared" si="18"/>
        <v>BP_RXDATA[373]</v>
      </c>
      <c r="U1328">
        <v>1129.5329999999999</v>
      </c>
      <c r="V1328">
        <v>850.62300000000005</v>
      </c>
      <c r="W1328" t="s">
        <v>340</v>
      </c>
      <c r="AE1328" s="2"/>
      <c r="AF1328" s="2"/>
    </row>
    <row r="1329" spans="4:32" x14ac:dyDescent="0.25">
      <c r="D1329">
        <f>_xlfn.CEILING.MATH(AC8+Parameters!$K$8/2,0.001)</f>
        <v>1129.5330000000001</v>
      </c>
      <c r="E1329">
        <f>_xlfn.CEILING.MATH(B57+Parameters!$K$9/2,0.001)</f>
        <v>1174.345</v>
      </c>
      <c r="F1329" t="s">
        <v>1327</v>
      </c>
      <c r="I1329" s="2">
        <v>1129.5329999999999</v>
      </c>
      <c r="J1329" s="2">
        <v>804.37699999999995</v>
      </c>
      <c r="K1329" s="2" t="s">
        <v>416</v>
      </c>
      <c r="N1329" s="2">
        <f>I1329-SUM(Parameters!$K$23:$K$25)</f>
        <v>1107.933</v>
      </c>
      <c r="O1329" s="2">
        <f>J1329-SUM(Parameters!$K$23:$K$25)</f>
        <v>782.77699999999993</v>
      </c>
      <c r="P1329" s="2" t="str">
        <f t="shared" ref="P1329:P1392" si="19">K1329</f>
        <v>BP_RXDATA[374]</v>
      </c>
      <c r="U1329">
        <v>1129.5329999999999</v>
      </c>
      <c r="V1329">
        <v>804.37700000000007</v>
      </c>
      <c r="W1329" t="s">
        <v>416</v>
      </c>
      <c r="AE1329" s="2"/>
      <c r="AF1329" s="2"/>
    </row>
    <row r="1330" spans="4:32" x14ac:dyDescent="0.25">
      <c r="D1330">
        <f>_xlfn.CEILING.MATH(AC8+Parameters!$K$8/2,0.001)</f>
        <v>1129.5330000000001</v>
      </c>
      <c r="E1330">
        <f>_xlfn.CEILING.MATH(B59+Parameters!$K$9/2,0.001)</f>
        <v>1128.0989999999999</v>
      </c>
      <c r="F1330" t="s">
        <v>1327</v>
      </c>
      <c r="I1330" s="2">
        <v>1129.5329999999999</v>
      </c>
      <c r="J1330" s="2">
        <v>758.13099999999997</v>
      </c>
      <c r="K1330" s="2" t="s">
        <v>476</v>
      </c>
      <c r="N1330" s="2">
        <f>I1330-SUM(Parameters!$K$23:$K$25)</f>
        <v>1107.933</v>
      </c>
      <c r="O1330" s="2">
        <f>J1330-SUM(Parameters!$K$23:$K$25)</f>
        <v>736.53099999999995</v>
      </c>
      <c r="P1330" s="2" t="str">
        <f t="shared" si="19"/>
        <v>BP_RXDATA[375]</v>
      </c>
      <c r="U1330">
        <v>1129.5329999999999</v>
      </c>
      <c r="V1330">
        <v>758.13099999999997</v>
      </c>
      <c r="W1330" t="s">
        <v>476</v>
      </c>
      <c r="AE1330" s="2"/>
      <c r="AF1330" s="2"/>
    </row>
    <row r="1331" spans="4:32" x14ac:dyDescent="0.25">
      <c r="D1331">
        <f>_xlfn.CEILING.MATH(AC8+Parameters!$K$8/2,0.001)</f>
        <v>1129.5330000000001</v>
      </c>
      <c r="E1331">
        <f>_xlfn.CEILING.MATH(B61+Parameters!$K$9/2,0.001)</f>
        <v>1081.8530000000001</v>
      </c>
      <c r="F1331" t="s">
        <v>72</v>
      </c>
      <c r="I1331" s="2">
        <v>1129.5329999999999</v>
      </c>
      <c r="J1331" s="2">
        <v>711.88499999999999</v>
      </c>
      <c r="K1331" s="2" t="s">
        <v>546</v>
      </c>
      <c r="N1331" s="2">
        <f>I1331-SUM(Parameters!$K$23:$K$25)</f>
        <v>1107.933</v>
      </c>
      <c r="O1331" s="2">
        <f>J1331-SUM(Parameters!$K$23:$K$25)</f>
        <v>690.28499999999997</v>
      </c>
      <c r="P1331" s="2" t="str">
        <f t="shared" si="19"/>
        <v>BP_RXDATA[376]</v>
      </c>
      <c r="U1331">
        <v>1129.5329999999999</v>
      </c>
      <c r="V1331">
        <v>711.88499999999999</v>
      </c>
      <c r="W1331" t="s">
        <v>546</v>
      </c>
      <c r="AE1331" s="2"/>
      <c r="AF1331" s="2"/>
    </row>
    <row r="1332" spans="4:32" x14ac:dyDescent="0.25">
      <c r="D1332">
        <f>_xlfn.CEILING.MATH(AC8+Parameters!$K$8/2,0.001)</f>
        <v>1129.5330000000001</v>
      </c>
      <c r="E1332">
        <f>_xlfn.CEILING.MATH(B63+Parameters!$K$9/2,0.001)</f>
        <v>1035.607</v>
      </c>
      <c r="F1332" t="s">
        <v>82</v>
      </c>
      <c r="I1332" s="2">
        <v>1129.5329999999999</v>
      </c>
      <c r="J1332" s="2">
        <v>665.63900000000001</v>
      </c>
      <c r="K1332" s="2" t="s">
        <v>610</v>
      </c>
      <c r="N1332" s="2">
        <f>I1332-SUM(Parameters!$K$23:$K$25)</f>
        <v>1107.933</v>
      </c>
      <c r="O1332" s="2">
        <f>J1332-SUM(Parameters!$K$23:$K$25)</f>
        <v>644.03899999999999</v>
      </c>
      <c r="P1332" s="2" t="str">
        <f t="shared" si="19"/>
        <v>BP_RXDATA[377]</v>
      </c>
      <c r="U1332">
        <v>1129.5329999999999</v>
      </c>
      <c r="V1332">
        <v>665.63900000000001</v>
      </c>
      <c r="W1332" t="s">
        <v>610</v>
      </c>
      <c r="AE1332" s="2"/>
      <c r="AF1332" s="2"/>
    </row>
    <row r="1333" spans="4:32" x14ac:dyDescent="0.25">
      <c r="D1333">
        <f>_xlfn.CEILING.MATH(AC8+Parameters!$K$8/2,0.001)</f>
        <v>1129.5330000000001</v>
      </c>
      <c r="E1333">
        <f>_xlfn.CEILING.MATH(B65+Parameters!$K$9/2,0.001)</f>
        <v>989.36099999999999</v>
      </c>
      <c r="F1333" t="s">
        <v>148</v>
      </c>
      <c r="I1333" s="2">
        <v>1129.5329999999999</v>
      </c>
      <c r="J1333" s="2">
        <v>619.39300000000003</v>
      </c>
      <c r="K1333" s="2" t="s">
        <v>682</v>
      </c>
      <c r="N1333" s="2">
        <f>I1333-SUM(Parameters!$K$23:$K$25)</f>
        <v>1107.933</v>
      </c>
      <c r="O1333" s="2">
        <f>J1333-SUM(Parameters!$K$23:$K$25)</f>
        <v>597.79300000000001</v>
      </c>
      <c r="P1333" s="2" t="str">
        <f t="shared" si="19"/>
        <v>BP_RXDATA[378]</v>
      </c>
      <c r="U1333">
        <v>1129.5329999999999</v>
      </c>
      <c r="V1333">
        <v>619.39300000000003</v>
      </c>
      <c r="W1333" t="s">
        <v>682</v>
      </c>
      <c r="AE1333" s="2"/>
      <c r="AF1333" s="2"/>
    </row>
    <row r="1334" spans="4:32" x14ac:dyDescent="0.25">
      <c r="D1334">
        <f>_xlfn.CEILING.MATH(AC8+Parameters!$K$8/2,0.001)</f>
        <v>1129.5330000000001</v>
      </c>
      <c r="E1334">
        <f>_xlfn.CEILING.MATH(B67+Parameters!$K$9/2,0.001)</f>
        <v>943.11500000000001</v>
      </c>
      <c r="F1334" t="s">
        <v>226</v>
      </c>
      <c r="I1334" s="2">
        <v>1129.5329999999999</v>
      </c>
      <c r="J1334" s="2">
        <v>573.14700000000005</v>
      </c>
      <c r="K1334" s="2" t="s">
        <v>73</v>
      </c>
      <c r="N1334" s="2">
        <f>I1334-SUM(Parameters!$K$23:$K$25)</f>
        <v>1107.933</v>
      </c>
      <c r="O1334" s="2">
        <f>J1334-SUM(Parameters!$K$23:$K$25)</f>
        <v>551.54700000000003</v>
      </c>
      <c r="P1334" s="2" t="str">
        <f t="shared" si="19"/>
        <v>VCCIO</v>
      </c>
      <c r="U1334">
        <v>1129.5329999999999</v>
      </c>
      <c r="V1334">
        <v>573.14700000000005</v>
      </c>
      <c r="W1334" t="s">
        <v>73</v>
      </c>
      <c r="AE1334" s="2"/>
      <c r="AF1334" s="2"/>
    </row>
    <row r="1335" spans="4:32" x14ac:dyDescent="0.25">
      <c r="D1335">
        <f>_xlfn.CEILING.MATH(AC8+Parameters!$K$8/2,0.001)</f>
        <v>1129.5330000000001</v>
      </c>
      <c r="E1335">
        <f>_xlfn.CEILING.MATH(B69+Parameters!$K$9/2,0.001)</f>
        <v>896.86900000000003</v>
      </c>
      <c r="F1335" t="s">
        <v>280</v>
      </c>
      <c r="I1335" s="2">
        <v>1129.5329999999999</v>
      </c>
      <c r="J1335" s="2">
        <v>526.90099999999995</v>
      </c>
      <c r="K1335" s="2" t="s">
        <v>760</v>
      </c>
      <c r="N1335" s="2">
        <f>I1335-SUM(Parameters!$K$23:$K$25)</f>
        <v>1107.933</v>
      </c>
      <c r="O1335" s="2">
        <f>J1335-SUM(Parameters!$K$23:$K$25)</f>
        <v>505.30099999999993</v>
      </c>
      <c r="P1335" s="2" t="str">
        <f t="shared" si="19"/>
        <v>BP_TXDATA[325]</v>
      </c>
      <c r="U1335">
        <v>1129.5329999999999</v>
      </c>
      <c r="V1335">
        <v>526.90100000000007</v>
      </c>
      <c r="W1335" t="s">
        <v>760</v>
      </c>
      <c r="AE1335" s="2"/>
      <c r="AF1335" s="2"/>
    </row>
    <row r="1336" spans="4:32" x14ac:dyDescent="0.25">
      <c r="D1336">
        <f>_xlfn.CEILING.MATH(AC8+Parameters!$K$8/2,0.001)</f>
        <v>1129.5330000000001</v>
      </c>
      <c r="E1336">
        <f>_xlfn.CEILING.MATH(B71+Parameters!$K$9/2,0.001)</f>
        <v>850.62300000000005</v>
      </c>
      <c r="F1336" t="s">
        <v>340</v>
      </c>
      <c r="I1336" s="2">
        <v>1129.5329999999999</v>
      </c>
      <c r="J1336" s="2">
        <v>480.65499999999997</v>
      </c>
      <c r="K1336" s="2" t="s">
        <v>828</v>
      </c>
      <c r="N1336" s="2">
        <f>I1336-SUM(Parameters!$K$23:$K$25)</f>
        <v>1107.933</v>
      </c>
      <c r="O1336" s="2">
        <f>J1336-SUM(Parameters!$K$23:$K$25)</f>
        <v>459.05499999999995</v>
      </c>
      <c r="P1336" s="2" t="str">
        <f t="shared" si="19"/>
        <v>BP_TXDATA[326]</v>
      </c>
      <c r="U1336">
        <v>1129.5329999999999</v>
      </c>
      <c r="V1336">
        <v>480.65499999999997</v>
      </c>
      <c r="W1336" t="s">
        <v>828</v>
      </c>
      <c r="AE1336" s="2"/>
      <c r="AF1336" s="2"/>
    </row>
    <row r="1337" spans="4:32" x14ac:dyDescent="0.25">
      <c r="D1337">
        <f>_xlfn.CEILING.MATH(AC8+Parameters!$K$8/2,0.001)</f>
        <v>1129.5330000000001</v>
      </c>
      <c r="E1337">
        <f>_xlfn.CEILING.MATH(B73+Parameters!$K$9/2,0.001)</f>
        <v>804.37700000000007</v>
      </c>
      <c r="F1337" t="s">
        <v>416</v>
      </c>
      <c r="I1337" s="2">
        <v>1129.5329999999999</v>
      </c>
      <c r="J1337" s="2">
        <v>434.40899999999999</v>
      </c>
      <c r="K1337" s="2" t="s">
        <v>890</v>
      </c>
      <c r="N1337" s="2">
        <f>I1337-SUM(Parameters!$K$23:$K$25)</f>
        <v>1107.933</v>
      </c>
      <c r="O1337" s="2">
        <f>J1337-SUM(Parameters!$K$23:$K$25)</f>
        <v>412.80899999999997</v>
      </c>
      <c r="P1337" s="2" t="str">
        <f t="shared" si="19"/>
        <v>BP_TXDATA[327]</v>
      </c>
      <c r="U1337">
        <v>1129.5329999999999</v>
      </c>
      <c r="V1337">
        <v>434.40899999999999</v>
      </c>
      <c r="W1337" t="s">
        <v>890</v>
      </c>
      <c r="AE1337" s="2"/>
      <c r="AF1337" s="2"/>
    </row>
    <row r="1338" spans="4:32" x14ac:dyDescent="0.25">
      <c r="D1338">
        <f>_xlfn.CEILING.MATH(AC8+Parameters!$K$8/2,0.001)</f>
        <v>1129.5330000000001</v>
      </c>
      <c r="E1338">
        <f>_xlfn.CEILING.MATH(B75+Parameters!$K$9/2,0.001)</f>
        <v>758.13099999999997</v>
      </c>
      <c r="F1338" t="s">
        <v>476</v>
      </c>
      <c r="I1338" s="2">
        <v>1129.5329999999999</v>
      </c>
      <c r="J1338" s="2">
        <v>388.16300000000001</v>
      </c>
      <c r="K1338" s="2" t="s">
        <v>962</v>
      </c>
      <c r="N1338" s="2">
        <f>I1338-SUM(Parameters!$K$23:$K$25)</f>
        <v>1107.933</v>
      </c>
      <c r="O1338" s="2">
        <f>J1338-SUM(Parameters!$K$23:$K$25)</f>
        <v>366.56299999999999</v>
      </c>
      <c r="P1338" s="2" t="str">
        <f t="shared" si="19"/>
        <v>BP_TXDATA[328]</v>
      </c>
      <c r="U1338">
        <v>1129.5329999999999</v>
      </c>
      <c r="V1338">
        <v>388.16300000000001</v>
      </c>
      <c r="W1338" t="s">
        <v>962</v>
      </c>
      <c r="AE1338" s="2"/>
      <c r="AF1338" s="2"/>
    </row>
    <row r="1339" spans="4:32" x14ac:dyDescent="0.25">
      <c r="D1339">
        <f>_xlfn.CEILING.MATH(AC8+Parameters!$K$8/2,0.001)</f>
        <v>1129.5330000000001</v>
      </c>
      <c r="E1339">
        <f>_xlfn.CEILING.MATH(B77+Parameters!$K$9/2,0.001)</f>
        <v>711.88499999999999</v>
      </c>
      <c r="F1339" t="s">
        <v>546</v>
      </c>
      <c r="I1339" s="2">
        <v>1129.5329999999999</v>
      </c>
      <c r="J1339" s="2">
        <v>341.91699999999997</v>
      </c>
      <c r="K1339" s="2" t="s">
        <v>1026</v>
      </c>
      <c r="N1339" s="2">
        <f>I1339-SUM(Parameters!$K$23:$K$25)</f>
        <v>1107.933</v>
      </c>
      <c r="O1339" s="2">
        <f>J1339-SUM(Parameters!$K$23:$K$25)</f>
        <v>320.31699999999995</v>
      </c>
      <c r="P1339" s="2" t="str">
        <f t="shared" si="19"/>
        <v>BP_TXDATA[329]</v>
      </c>
      <c r="U1339">
        <v>1129.5329999999999</v>
      </c>
      <c r="V1339">
        <v>341.91699999999997</v>
      </c>
      <c r="W1339" t="s">
        <v>1026</v>
      </c>
      <c r="AE1339" s="2"/>
      <c r="AF1339" s="2"/>
    </row>
    <row r="1340" spans="4:32" x14ac:dyDescent="0.25">
      <c r="D1340">
        <f>_xlfn.CEILING.MATH(AC8+Parameters!$K$8/2,0.001)</f>
        <v>1129.5330000000001</v>
      </c>
      <c r="E1340">
        <f>_xlfn.CEILING.MATH(B79+Parameters!$K$9/2,0.001)</f>
        <v>665.63900000000001</v>
      </c>
      <c r="F1340" t="s">
        <v>610</v>
      </c>
      <c r="I1340" s="2">
        <v>1129.5329999999999</v>
      </c>
      <c r="J1340" s="2">
        <v>295.67099999999999</v>
      </c>
      <c r="K1340" s="2" t="s">
        <v>1060</v>
      </c>
      <c r="N1340" s="2">
        <f>I1340-SUM(Parameters!$K$23:$K$25)</f>
        <v>1107.933</v>
      </c>
      <c r="O1340" s="2">
        <f>J1340-SUM(Parameters!$K$23:$K$25)</f>
        <v>274.07099999999997</v>
      </c>
      <c r="P1340" s="2" t="str">
        <f t="shared" si="19"/>
        <v>BP_TXDATA[330]</v>
      </c>
      <c r="U1340">
        <v>1129.5329999999999</v>
      </c>
      <c r="V1340">
        <v>295.67099999999999</v>
      </c>
      <c r="W1340" t="s">
        <v>1060</v>
      </c>
      <c r="AE1340" s="2"/>
      <c r="AF1340" s="2"/>
    </row>
    <row r="1341" spans="4:32" x14ac:dyDescent="0.25">
      <c r="D1341">
        <f>_xlfn.CEILING.MATH(AC8+Parameters!$K$8/2,0.001)</f>
        <v>1129.5330000000001</v>
      </c>
      <c r="E1341">
        <f>_xlfn.CEILING.MATH(B81+Parameters!$K$9/2,0.001)</f>
        <v>619.39300000000003</v>
      </c>
      <c r="F1341" t="s">
        <v>682</v>
      </c>
      <c r="I1341" s="2">
        <v>1129.5329999999999</v>
      </c>
      <c r="J1341" s="2">
        <v>249.42500000000001</v>
      </c>
      <c r="K1341" s="2" t="s">
        <v>1138</v>
      </c>
      <c r="N1341" s="2">
        <f>I1341-SUM(Parameters!$K$23:$K$25)</f>
        <v>1107.933</v>
      </c>
      <c r="O1341" s="2">
        <f>J1341-SUM(Parameters!$K$23:$K$25)</f>
        <v>227.82500000000002</v>
      </c>
      <c r="P1341" s="2" t="str">
        <f t="shared" si="19"/>
        <v>BP_TXDATA[331]</v>
      </c>
      <c r="U1341">
        <v>1129.5329999999999</v>
      </c>
      <c r="V1341">
        <v>249.42500000000001</v>
      </c>
      <c r="W1341" t="s">
        <v>1138</v>
      </c>
      <c r="AE1341" s="2"/>
      <c r="AF1341" s="2"/>
    </row>
    <row r="1342" spans="4:32" x14ac:dyDescent="0.25">
      <c r="D1342">
        <f>_xlfn.CEILING.MATH(AC8+Parameters!$K$8/2,0.001)</f>
        <v>1129.5330000000001</v>
      </c>
      <c r="E1342">
        <f>_xlfn.CEILING.MATH(B83+Parameters!$K$9/2,0.001)</f>
        <v>573.14700000000005</v>
      </c>
      <c r="F1342" t="s">
        <v>73</v>
      </c>
      <c r="I1342" s="2">
        <v>1129.5329999999999</v>
      </c>
      <c r="J1342" s="2">
        <v>203.179</v>
      </c>
      <c r="K1342" s="2" t="s">
        <v>1192</v>
      </c>
      <c r="N1342" s="2">
        <f>I1342-SUM(Parameters!$K$23:$K$25)</f>
        <v>1107.933</v>
      </c>
      <c r="O1342" s="2">
        <f>J1342-SUM(Parameters!$K$23:$K$25)</f>
        <v>181.57900000000001</v>
      </c>
      <c r="P1342" s="2" t="str">
        <f t="shared" si="19"/>
        <v>BP_TXDATA[332]</v>
      </c>
      <c r="U1342">
        <v>1129.5329999999999</v>
      </c>
      <c r="V1342">
        <v>203.179</v>
      </c>
      <c r="W1342" t="s">
        <v>1192</v>
      </c>
      <c r="AE1342" s="2"/>
      <c r="AF1342" s="2"/>
    </row>
    <row r="1343" spans="4:32" x14ac:dyDescent="0.25">
      <c r="D1343">
        <f>_xlfn.CEILING.MATH(AC8+Parameters!$K$8/2,0.001)</f>
        <v>1129.5330000000001</v>
      </c>
      <c r="E1343">
        <f>_xlfn.CEILING.MATH(B85+Parameters!$K$9/2,0.001)</f>
        <v>526.90100000000007</v>
      </c>
      <c r="F1343" t="s">
        <v>760</v>
      </c>
      <c r="I1343" s="2">
        <v>1129.5329999999999</v>
      </c>
      <c r="J1343" s="2">
        <v>156.93299999999999</v>
      </c>
      <c r="K1343" s="2" t="s">
        <v>1253</v>
      </c>
      <c r="N1343" s="2">
        <f>I1343-SUM(Parameters!$K$23:$K$25)</f>
        <v>1107.933</v>
      </c>
      <c r="O1343" s="2">
        <f>J1343-SUM(Parameters!$K$23:$K$25)</f>
        <v>135.333</v>
      </c>
      <c r="P1343" s="2" t="str">
        <f t="shared" si="19"/>
        <v>BP_TXDATA[333]</v>
      </c>
      <c r="U1343">
        <v>1129.5329999999999</v>
      </c>
      <c r="V1343">
        <v>156.93299999999999</v>
      </c>
      <c r="W1343" t="s">
        <v>1253</v>
      </c>
      <c r="AE1343" s="2"/>
      <c r="AF1343" s="2"/>
    </row>
    <row r="1344" spans="4:32" x14ac:dyDescent="0.25">
      <c r="D1344">
        <f>_xlfn.CEILING.MATH(AC8+Parameters!$K$8/2,0.001)</f>
        <v>1129.5330000000001</v>
      </c>
      <c r="E1344">
        <f>_xlfn.CEILING.MATH(B87+Parameters!$K$9/2,0.001)</f>
        <v>480.65500000000003</v>
      </c>
      <c r="F1344" t="s">
        <v>828</v>
      </c>
      <c r="I1344" s="2">
        <v>1129.5329999999999</v>
      </c>
      <c r="J1344" s="2">
        <v>110.687</v>
      </c>
      <c r="K1344" s="2" t="s">
        <v>73</v>
      </c>
      <c r="N1344" s="2">
        <f>I1344-SUM(Parameters!$K$23:$K$25)</f>
        <v>1107.933</v>
      </c>
      <c r="O1344" s="2">
        <f>J1344-SUM(Parameters!$K$23:$K$25)</f>
        <v>89.086999999999989</v>
      </c>
      <c r="P1344" s="2" t="str">
        <f t="shared" si="19"/>
        <v>VCCIO</v>
      </c>
      <c r="U1344">
        <v>1129.5329999999999</v>
      </c>
      <c r="V1344">
        <v>110.687</v>
      </c>
      <c r="W1344" t="s">
        <v>73</v>
      </c>
      <c r="AE1344" s="2"/>
      <c r="AF1344" s="2"/>
    </row>
    <row r="1345" spans="4:32" x14ac:dyDescent="0.25">
      <c r="D1345">
        <f>_xlfn.CEILING.MATH(AC8+Parameters!$K$8/2,0.001)</f>
        <v>1129.5330000000001</v>
      </c>
      <c r="E1345">
        <f>_xlfn.CEILING.MATH(B89+Parameters!$K$9/2,0.001)</f>
        <v>434.40899999999999</v>
      </c>
      <c r="F1345" t="s">
        <v>890</v>
      </c>
      <c r="I1345" s="2">
        <v>1169.2070000000001</v>
      </c>
      <c r="J1345" s="2">
        <v>2214.88</v>
      </c>
      <c r="K1345" s="2" t="s">
        <v>1327</v>
      </c>
      <c r="N1345" s="2">
        <f>I1345-SUM(Parameters!$K$23:$K$25)</f>
        <v>1147.6070000000002</v>
      </c>
      <c r="O1345" s="2">
        <f>J1345-SUM(Parameters!$K$23:$K$25)</f>
        <v>2193.2800000000002</v>
      </c>
      <c r="P1345" s="2" t="str">
        <f t="shared" si="19"/>
        <v>VDD</v>
      </c>
      <c r="U1345">
        <v>1169.2070000000001</v>
      </c>
      <c r="V1345">
        <v>2214.88</v>
      </c>
      <c r="W1345" t="s">
        <v>1327</v>
      </c>
      <c r="AE1345" s="2"/>
      <c r="AF1345" s="2"/>
    </row>
    <row r="1346" spans="4:32" x14ac:dyDescent="0.25">
      <c r="D1346">
        <f>_xlfn.CEILING.MATH(AC8+Parameters!$K$8/2,0.001)</f>
        <v>1129.5330000000001</v>
      </c>
      <c r="E1346">
        <f>_xlfn.CEILING.MATH(B91+Parameters!$K$9/2,0.001)</f>
        <v>388.16300000000001</v>
      </c>
      <c r="F1346" t="s">
        <v>962</v>
      </c>
      <c r="I1346" s="2">
        <v>1169.2070000000001</v>
      </c>
      <c r="J1346" s="2">
        <v>2168.634</v>
      </c>
      <c r="K1346" s="2" t="s">
        <v>1327</v>
      </c>
      <c r="N1346" s="2">
        <f>I1346-SUM(Parameters!$K$23:$K$25)</f>
        <v>1147.6070000000002</v>
      </c>
      <c r="O1346" s="2">
        <f>J1346-SUM(Parameters!$K$23:$K$25)</f>
        <v>2147.0340000000001</v>
      </c>
      <c r="P1346" s="2" t="str">
        <f t="shared" si="19"/>
        <v>VDD</v>
      </c>
      <c r="U1346">
        <v>1169.2070000000001</v>
      </c>
      <c r="V1346">
        <v>2168.634</v>
      </c>
      <c r="W1346" t="s">
        <v>1327</v>
      </c>
      <c r="AE1346" s="2"/>
      <c r="AF1346" s="2"/>
    </row>
    <row r="1347" spans="4:32" x14ac:dyDescent="0.25">
      <c r="D1347">
        <f>_xlfn.CEILING.MATH(AC8+Parameters!$K$8/2,0.001)</f>
        <v>1129.5330000000001</v>
      </c>
      <c r="E1347">
        <f>_xlfn.CEILING.MATH(B93+Parameters!$K$9/2,0.001)</f>
        <v>341.91700000000003</v>
      </c>
      <c r="F1347" t="s">
        <v>1026</v>
      </c>
      <c r="I1347" s="2">
        <v>1169.2070000000001</v>
      </c>
      <c r="J1347" s="2">
        <v>2122.3879999999999</v>
      </c>
      <c r="K1347" s="2" t="s">
        <v>1327</v>
      </c>
      <c r="N1347" s="2">
        <f>I1347-SUM(Parameters!$K$23:$K$25)</f>
        <v>1147.6070000000002</v>
      </c>
      <c r="O1347" s="2">
        <f>J1347-SUM(Parameters!$K$23:$K$25)</f>
        <v>2100.788</v>
      </c>
      <c r="P1347" s="2" t="str">
        <f t="shared" si="19"/>
        <v>VDD</v>
      </c>
      <c r="U1347">
        <v>1169.2070000000001</v>
      </c>
      <c r="V1347">
        <v>2122.3879999999999</v>
      </c>
      <c r="W1347" t="s">
        <v>1327</v>
      </c>
      <c r="AE1347" s="2"/>
      <c r="AF1347" s="2"/>
    </row>
    <row r="1348" spans="4:32" x14ac:dyDescent="0.25">
      <c r="D1348">
        <f>_xlfn.CEILING.MATH(AC8+Parameters!$K$8/2,0.001)</f>
        <v>1129.5330000000001</v>
      </c>
      <c r="E1348">
        <f>_xlfn.CEILING.MATH(B95+Parameters!$K$9/2,0.001)</f>
        <v>295.67099999999999</v>
      </c>
      <c r="F1348" t="s">
        <v>1060</v>
      </c>
      <c r="I1348" s="2">
        <v>1169.2070000000001</v>
      </c>
      <c r="J1348" s="2">
        <v>2076.1419999999998</v>
      </c>
      <c r="K1348" s="2" t="s">
        <v>1327</v>
      </c>
      <c r="N1348" s="2">
        <f>I1348-SUM(Parameters!$K$23:$K$25)</f>
        <v>1147.6070000000002</v>
      </c>
      <c r="O1348" s="2">
        <f>J1348-SUM(Parameters!$K$23:$K$25)</f>
        <v>2054.5419999999999</v>
      </c>
      <c r="P1348" s="2" t="str">
        <f t="shared" si="19"/>
        <v>VDD</v>
      </c>
      <c r="U1348">
        <v>1169.2070000000001</v>
      </c>
      <c r="V1348">
        <v>2076.1419999999998</v>
      </c>
      <c r="W1348" t="s">
        <v>1327</v>
      </c>
      <c r="AE1348" s="2"/>
      <c r="AF1348" s="2"/>
    </row>
    <row r="1349" spans="4:32" x14ac:dyDescent="0.25">
      <c r="D1349">
        <f>_xlfn.CEILING.MATH(AC8+Parameters!$K$8/2,0.001)</f>
        <v>1129.5330000000001</v>
      </c>
      <c r="E1349">
        <f>_xlfn.CEILING.MATH(B97+Parameters!$K$9/2,0.001)</f>
        <v>249.42500000000001</v>
      </c>
      <c r="F1349" t="s">
        <v>1138</v>
      </c>
      <c r="I1349" s="2">
        <v>1169.2070000000001</v>
      </c>
      <c r="J1349" s="2">
        <v>2029.896</v>
      </c>
      <c r="K1349" s="2" t="s">
        <v>72</v>
      </c>
      <c r="N1349" s="2">
        <f>I1349-SUM(Parameters!$K$23:$K$25)</f>
        <v>1147.6070000000002</v>
      </c>
      <c r="O1349" s="2">
        <f>J1349-SUM(Parameters!$K$23:$K$25)</f>
        <v>2008.296</v>
      </c>
      <c r="P1349" s="2" t="str">
        <f t="shared" si="19"/>
        <v>VSS</v>
      </c>
      <c r="U1349">
        <v>1169.2070000000001</v>
      </c>
      <c r="V1349">
        <v>2029.896</v>
      </c>
      <c r="W1349" t="s">
        <v>72</v>
      </c>
      <c r="AE1349" s="2"/>
      <c r="AF1349" s="2"/>
    </row>
    <row r="1350" spans="4:32" x14ac:dyDescent="0.25">
      <c r="D1350">
        <f>_xlfn.CEILING.MATH(AC8+Parameters!$K$8/2,0.001)</f>
        <v>1129.5330000000001</v>
      </c>
      <c r="E1350">
        <f>_xlfn.CEILING.MATH(B99+Parameters!$K$9/2,0.001)</f>
        <v>203.179</v>
      </c>
      <c r="F1350" t="s">
        <v>1192</v>
      </c>
      <c r="I1350" s="2">
        <v>1169.2070000000001</v>
      </c>
      <c r="J1350" s="2">
        <v>1983.65</v>
      </c>
      <c r="K1350" s="2" t="s">
        <v>72</v>
      </c>
      <c r="N1350" s="2">
        <f>I1350-SUM(Parameters!$K$23:$K$25)</f>
        <v>1147.6070000000002</v>
      </c>
      <c r="O1350" s="2">
        <f>J1350-SUM(Parameters!$K$23:$K$25)</f>
        <v>1962.0500000000002</v>
      </c>
      <c r="P1350" s="2" t="str">
        <f t="shared" si="19"/>
        <v>VSS</v>
      </c>
      <c r="U1350">
        <v>1169.2070000000001</v>
      </c>
      <c r="V1350">
        <v>1983.65</v>
      </c>
      <c r="W1350" t="s">
        <v>72</v>
      </c>
      <c r="AE1350" s="2"/>
      <c r="AF1350" s="2"/>
    </row>
    <row r="1351" spans="4:32" x14ac:dyDescent="0.25">
      <c r="D1351">
        <f>_xlfn.CEILING.MATH(AC8+Parameters!$K$8/2,0.001)</f>
        <v>1129.5330000000001</v>
      </c>
      <c r="E1351">
        <f>_xlfn.CEILING.MATH(B101+Parameters!$K$9/2,0.001)</f>
        <v>156.93299999999999</v>
      </c>
      <c r="F1351" t="s">
        <v>1253</v>
      </c>
      <c r="I1351" s="2">
        <v>1169.2070000000001</v>
      </c>
      <c r="J1351" s="2">
        <v>1937.404</v>
      </c>
      <c r="K1351" s="2" t="s">
        <v>72</v>
      </c>
      <c r="N1351" s="2">
        <f>I1351-SUM(Parameters!$K$23:$K$25)</f>
        <v>1147.6070000000002</v>
      </c>
      <c r="O1351" s="2">
        <f>J1351-SUM(Parameters!$K$23:$K$25)</f>
        <v>1915.8040000000001</v>
      </c>
      <c r="P1351" s="2" t="str">
        <f t="shared" si="19"/>
        <v>VSS</v>
      </c>
      <c r="U1351">
        <v>1169.2070000000001</v>
      </c>
      <c r="V1351">
        <v>1937.404</v>
      </c>
      <c r="W1351" t="s">
        <v>72</v>
      </c>
      <c r="AE1351" s="2"/>
      <c r="AF1351" s="2"/>
    </row>
    <row r="1352" spans="4:32" x14ac:dyDescent="0.25">
      <c r="D1352">
        <f>_xlfn.CEILING.MATH(AC8+Parameters!$K$8/2,0.001)</f>
        <v>1129.5330000000001</v>
      </c>
      <c r="E1352">
        <f>_xlfn.CEILING.MATH(B103+Parameters!$K$9/2,0.001)</f>
        <v>110.687</v>
      </c>
      <c r="F1352" t="s">
        <v>73</v>
      </c>
      <c r="I1352" s="2">
        <v>1169.2070000000001</v>
      </c>
      <c r="J1352" s="2">
        <v>1891.1579999999999</v>
      </c>
      <c r="K1352" s="2" t="s">
        <v>72</v>
      </c>
      <c r="N1352" s="2">
        <f>I1352-SUM(Parameters!$K$23:$K$25)</f>
        <v>1147.6070000000002</v>
      </c>
      <c r="O1352" s="2">
        <f>J1352-SUM(Parameters!$K$23:$K$25)</f>
        <v>1869.558</v>
      </c>
      <c r="P1352" s="2" t="str">
        <f t="shared" si="19"/>
        <v>VSS</v>
      </c>
      <c r="U1352">
        <v>1169.2070000000001</v>
      </c>
      <c r="V1352">
        <v>1891.1579999999999</v>
      </c>
      <c r="W1352" t="s">
        <v>72</v>
      </c>
      <c r="AE1352" s="2"/>
      <c r="AF1352" s="2"/>
    </row>
    <row r="1353" spans="4:32" x14ac:dyDescent="0.25">
      <c r="D1353">
        <f>_xlfn.CEILING.MATH(AD8+Parameters!$K$8/2,0.001)</f>
        <v>1169.2070000000001</v>
      </c>
      <c r="E1353">
        <f>_xlfn.CEILING.MATH(B12+Parameters!$K$9/2,0.001)</f>
        <v>2214.88</v>
      </c>
      <c r="F1353" t="s">
        <v>1327</v>
      </c>
      <c r="I1353" s="2">
        <v>1169.2070000000001</v>
      </c>
      <c r="J1353" s="2">
        <v>1844.912</v>
      </c>
      <c r="K1353" s="2" t="s">
        <v>72</v>
      </c>
      <c r="N1353" s="2">
        <f>I1353-SUM(Parameters!$K$23:$K$25)</f>
        <v>1147.6070000000002</v>
      </c>
      <c r="O1353" s="2">
        <f>J1353-SUM(Parameters!$K$23:$K$25)</f>
        <v>1823.3120000000001</v>
      </c>
      <c r="P1353" s="2" t="str">
        <f t="shared" si="19"/>
        <v>VSS</v>
      </c>
      <c r="U1353">
        <v>1169.2070000000001</v>
      </c>
      <c r="V1353">
        <v>1844.912</v>
      </c>
      <c r="W1353" t="s">
        <v>72</v>
      </c>
      <c r="AE1353" s="2"/>
      <c r="AF1353" s="2"/>
    </row>
    <row r="1354" spans="4:32" x14ac:dyDescent="0.25">
      <c r="D1354">
        <f>_xlfn.CEILING.MATH(AD8+Parameters!$K$8/2,0.001)</f>
        <v>1169.2070000000001</v>
      </c>
      <c r="E1354">
        <f>_xlfn.CEILING.MATH(B14+Parameters!$K$9/2,0.001)</f>
        <v>2168.634</v>
      </c>
      <c r="F1354" t="s">
        <v>1327</v>
      </c>
      <c r="I1354" s="2">
        <v>1169.2070000000001</v>
      </c>
      <c r="J1354" s="2">
        <v>1798.6659999999999</v>
      </c>
      <c r="K1354" s="2" t="s">
        <v>72</v>
      </c>
      <c r="N1354" s="2">
        <f>I1354-SUM(Parameters!$K$23:$K$25)</f>
        <v>1147.6070000000002</v>
      </c>
      <c r="O1354" s="2">
        <f>J1354-SUM(Parameters!$K$23:$K$25)</f>
        <v>1777.066</v>
      </c>
      <c r="P1354" s="2" t="str">
        <f t="shared" si="19"/>
        <v>VSS</v>
      </c>
      <c r="U1354">
        <v>1169.2070000000001</v>
      </c>
      <c r="V1354">
        <v>1798.6659999999999</v>
      </c>
      <c r="W1354" t="s">
        <v>72</v>
      </c>
      <c r="AE1354" s="2"/>
      <c r="AF1354" s="2"/>
    </row>
    <row r="1355" spans="4:32" x14ac:dyDescent="0.25">
      <c r="D1355">
        <f>_xlfn.CEILING.MATH(AD8+Parameters!$K$8/2,0.001)</f>
        <v>1169.2070000000001</v>
      </c>
      <c r="E1355">
        <f>_xlfn.CEILING.MATH(B16+Parameters!$K$9/2,0.001)</f>
        <v>2122.3879999999999</v>
      </c>
      <c r="F1355" t="s">
        <v>1327</v>
      </c>
      <c r="I1355" s="2">
        <v>1169.2070000000001</v>
      </c>
      <c r="J1355" s="2">
        <v>1752.42</v>
      </c>
      <c r="K1355" s="2" t="s">
        <v>72</v>
      </c>
      <c r="N1355" s="2">
        <f>I1355-SUM(Parameters!$K$23:$K$25)</f>
        <v>1147.6070000000002</v>
      </c>
      <c r="O1355" s="2">
        <f>J1355-SUM(Parameters!$K$23:$K$25)</f>
        <v>1730.8200000000002</v>
      </c>
      <c r="P1355" s="2" t="str">
        <f t="shared" si="19"/>
        <v>VSS</v>
      </c>
      <c r="U1355">
        <v>1169.2070000000001</v>
      </c>
      <c r="V1355">
        <v>1752.42</v>
      </c>
      <c r="W1355" t="s">
        <v>72</v>
      </c>
      <c r="AE1355" s="2"/>
      <c r="AF1355" s="2"/>
    </row>
    <row r="1356" spans="4:32" x14ac:dyDescent="0.25">
      <c r="D1356">
        <f>_xlfn.CEILING.MATH(AD8+Parameters!$K$8/2,0.001)</f>
        <v>1169.2070000000001</v>
      </c>
      <c r="E1356">
        <f>_xlfn.CEILING.MATH(B18+Parameters!$K$9/2,0.001)</f>
        <v>2076.1419999999998</v>
      </c>
      <c r="F1356" t="s">
        <v>1327</v>
      </c>
      <c r="I1356" s="2">
        <v>1169.2070000000001</v>
      </c>
      <c r="J1356" s="2">
        <v>1706.174</v>
      </c>
      <c r="K1356" s="2" t="s">
        <v>72</v>
      </c>
      <c r="N1356" s="2">
        <f>I1356-SUM(Parameters!$K$23:$K$25)</f>
        <v>1147.6070000000002</v>
      </c>
      <c r="O1356" s="2">
        <f>J1356-SUM(Parameters!$K$23:$K$25)</f>
        <v>1684.5740000000001</v>
      </c>
      <c r="P1356" s="2" t="str">
        <f t="shared" si="19"/>
        <v>VSS</v>
      </c>
      <c r="U1356">
        <v>1169.2070000000001</v>
      </c>
      <c r="V1356">
        <v>1706.174</v>
      </c>
      <c r="W1356" t="s">
        <v>72</v>
      </c>
      <c r="AE1356" s="2"/>
      <c r="AF1356" s="2"/>
    </row>
    <row r="1357" spans="4:32" x14ac:dyDescent="0.25">
      <c r="D1357">
        <f>_xlfn.CEILING.MATH(AD8+Parameters!$K$8/2,0.001)</f>
        <v>1169.2070000000001</v>
      </c>
      <c r="E1357">
        <f>_xlfn.CEILING.MATH(B20+Parameters!$K$9/2,0.001)</f>
        <v>2029.896</v>
      </c>
      <c r="F1357" t="s">
        <v>72</v>
      </c>
      <c r="I1357" s="2">
        <v>1169.2070000000001</v>
      </c>
      <c r="J1357" s="2">
        <v>1659.9280000000001</v>
      </c>
      <c r="K1357" s="2" t="s">
        <v>72</v>
      </c>
      <c r="N1357" s="2">
        <f>I1357-SUM(Parameters!$K$23:$K$25)</f>
        <v>1147.6070000000002</v>
      </c>
      <c r="O1357" s="2">
        <f>J1357-SUM(Parameters!$K$23:$K$25)</f>
        <v>1638.3280000000002</v>
      </c>
      <c r="P1357" s="2" t="str">
        <f t="shared" si="19"/>
        <v>VSS</v>
      </c>
      <c r="U1357">
        <v>1169.2070000000001</v>
      </c>
      <c r="V1357">
        <v>1659.9280000000001</v>
      </c>
      <c r="W1357" t="s">
        <v>72</v>
      </c>
      <c r="AE1357" s="2"/>
      <c r="AF1357" s="2"/>
    </row>
    <row r="1358" spans="4:32" x14ac:dyDescent="0.25">
      <c r="D1358">
        <f>_xlfn.CEILING.MATH(AD8+Parameters!$K$8/2,0.001)</f>
        <v>1169.2070000000001</v>
      </c>
      <c r="E1358">
        <f>_xlfn.CEILING.MATH(B22+Parameters!$K$9/2,0.001)</f>
        <v>1983.65</v>
      </c>
      <c r="F1358" t="s">
        <v>72</v>
      </c>
      <c r="I1358" s="2">
        <v>1169.2070000000001</v>
      </c>
      <c r="J1358" s="2">
        <v>1613.682</v>
      </c>
      <c r="K1358" s="2" t="s">
        <v>72</v>
      </c>
      <c r="N1358" s="2">
        <f>I1358-SUM(Parameters!$K$23:$K$25)</f>
        <v>1147.6070000000002</v>
      </c>
      <c r="O1358" s="2">
        <f>J1358-SUM(Parameters!$K$23:$K$25)</f>
        <v>1592.0820000000001</v>
      </c>
      <c r="P1358" s="2" t="str">
        <f t="shared" si="19"/>
        <v>VSS</v>
      </c>
      <c r="U1358">
        <v>1169.2070000000001</v>
      </c>
      <c r="V1358">
        <v>1613.682</v>
      </c>
      <c r="W1358" t="s">
        <v>72</v>
      </c>
      <c r="AE1358" s="2"/>
      <c r="AF1358" s="2"/>
    </row>
    <row r="1359" spans="4:32" x14ac:dyDescent="0.25">
      <c r="D1359">
        <f>_xlfn.CEILING.MATH(AD8+Parameters!$K$8/2,0.001)</f>
        <v>1169.2070000000001</v>
      </c>
      <c r="E1359">
        <f>_xlfn.CEILING.MATH(B24+Parameters!$K$9/2,0.001)</f>
        <v>1937.404</v>
      </c>
      <c r="F1359" t="s">
        <v>72</v>
      </c>
      <c r="I1359" s="2">
        <v>1169.2070000000001</v>
      </c>
      <c r="J1359" s="2">
        <v>1567.4359999999999</v>
      </c>
      <c r="K1359" s="2" t="s">
        <v>72</v>
      </c>
      <c r="N1359" s="2">
        <f>I1359-SUM(Parameters!$K$23:$K$25)</f>
        <v>1147.6070000000002</v>
      </c>
      <c r="O1359" s="2">
        <f>J1359-SUM(Parameters!$K$23:$K$25)</f>
        <v>1545.836</v>
      </c>
      <c r="P1359" s="2" t="str">
        <f t="shared" si="19"/>
        <v>VSS</v>
      </c>
      <c r="U1359">
        <v>1169.2070000000001</v>
      </c>
      <c r="V1359">
        <v>1567.4359999999999</v>
      </c>
      <c r="W1359" t="s">
        <v>72</v>
      </c>
      <c r="AE1359" s="2"/>
      <c r="AF1359" s="2"/>
    </row>
    <row r="1360" spans="4:32" x14ac:dyDescent="0.25">
      <c r="D1360">
        <f>_xlfn.CEILING.MATH(AD8+Parameters!$K$8/2,0.001)</f>
        <v>1169.2070000000001</v>
      </c>
      <c r="E1360">
        <f>_xlfn.CEILING.MATH(B26+Parameters!$K$9/2,0.001)</f>
        <v>1891.1580000000001</v>
      </c>
      <c r="F1360" t="s">
        <v>72</v>
      </c>
      <c r="I1360" s="2">
        <v>1169.2070000000001</v>
      </c>
      <c r="J1360" s="2">
        <v>1521.19</v>
      </c>
      <c r="K1360" s="2" t="s">
        <v>72</v>
      </c>
      <c r="N1360" s="2">
        <f>I1360-SUM(Parameters!$K$23:$K$25)</f>
        <v>1147.6070000000002</v>
      </c>
      <c r="O1360" s="2">
        <f>J1360-SUM(Parameters!$K$23:$K$25)</f>
        <v>1499.5900000000001</v>
      </c>
      <c r="P1360" s="2" t="str">
        <f t="shared" si="19"/>
        <v>VSS</v>
      </c>
      <c r="U1360">
        <v>1169.2070000000001</v>
      </c>
      <c r="V1360">
        <v>1521.19</v>
      </c>
      <c r="W1360" t="s">
        <v>72</v>
      </c>
      <c r="AE1360" s="2"/>
      <c r="AF1360" s="2"/>
    </row>
    <row r="1361" spans="4:32" x14ac:dyDescent="0.25">
      <c r="D1361">
        <f>_xlfn.CEILING.MATH(AD8+Parameters!$K$8/2,0.001)</f>
        <v>1169.2070000000001</v>
      </c>
      <c r="E1361">
        <f>_xlfn.CEILING.MATH(B28+Parameters!$K$9/2,0.001)</f>
        <v>1844.912</v>
      </c>
      <c r="F1361" t="s">
        <v>72</v>
      </c>
      <c r="I1361" s="2">
        <v>1169.2070000000001</v>
      </c>
      <c r="J1361" s="2">
        <v>1474.944</v>
      </c>
      <c r="K1361" s="2" t="s">
        <v>72</v>
      </c>
      <c r="N1361" s="2">
        <f>I1361-SUM(Parameters!$K$23:$K$25)</f>
        <v>1147.6070000000002</v>
      </c>
      <c r="O1361" s="2">
        <f>J1361-SUM(Parameters!$K$23:$K$25)</f>
        <v>1453.3440000000001</v>
      </c>
      <c r="P1361" s="2" t="str">
        <f t="shared" si="19"/>
        <v>VSS</v>
      </c>
      <c r="U1361">
        <v>1169.2070000000001</v>
      </c>
      <c r="V1361">
        <v>1474.944</v>
      </c>
      <c r="W1361" t="s">
        <v>72</v>
      </c>
      <c r="AE1361" s="2"/>
      <c r="AF1361" s="2"/>
    </row>
    <row r="1362" spans="4:32" x14ac:dyDescent="0.25">
      <c r="D1362">
        <f>_xlfn.CEILING.MATH(AD8+Parameters!$K$8/2,0.001)</f>
        <v>1169.2070000000001</v>
      </c>
      <c r="E1362">
        <f>_xlfn.CEILING.MATH(B30+Parameters!$K$9/2,0.001)</f>
        <v>1798.6659999999999</v>
      </c>
      <c r="F1362" t="s">
        <v>72</v>
      </c>
      <c r="I1362" s="2">
        <v>1169.2070000000001</v>
      </c>
      <c r="J1362" s="2">
        <v>1428.6980000000001</v>
      </c>
      <c r="K1362" s="2" t="s">
        <v>72</v>
      </c>
      <c r="N1362" s="2">
        <f>I1362-SUM(Parameters!$K$23:$K$25)</f>
        <v>1147.6070000000002</v>
      </c>
      <c r="O1362" s="2">
        <f>J1362-SUM(Parameters!$K$23:$K$25)</f>
        <v>1407.0980000000002</v>
      </c>
      <c r="P1362" s="2" t="str">
        <f t="shared" si="19"/>
        <v>VSS</v>
      </c>
      <c r="U1362">
        <v>1169.2070000000001</v>
      </c>
      <c r="V1362">
        <v>1428.6980000000001</v>
      </c>
      <c r="W1362" t="s">
        <v>72</v>
      </c>
      <c r="AE1362" s="2"/>
      <c r="AF1362" s="2"/>
    </row>
    <row r="1363" spans="4:32" x14ac:dyDescent="0.25">
      <c r="D1363">
        <f>_xlfn.CEILING.MATH(AD8+Parameters!$K$8/2,0.001)</f>
        <v>1169.2070000000001</v>
      </c>
      <c r="E1363">
        <f>_xlfn.CEILING.MATH(B32+Parameters!$K$9/2,0.001)</f>
        <v>1752.42</v>
      </c>
      <c r="F1363" t="s">
        <v>72</v>
      </c>
      <c r="I1363" s="2">
        <v>1169.2070000000001</v>
      </c>
      <c r="J1363" s="2">
        <v>1382.452</v>
      </c>
      <c r="K1363" s="2" t="s">
        <v>72</v>
      </c>
      <c r="N1363" s="2">
        <f>I1363-SUM(Parameters!$K$23:$K$25)</f>
        <v>1147.6070000000002</v>
      </c>
      <c r="O1363" s="2">
        <f>J1363-SUM(Parameters!$K$23:$K$25)</f>
        <v>1360.8520000000001</v>
      </c>
      <c r="P1363" s="2" t="str">
        <f t="shared" si="19"/>
        <v>VSS</v>
      </c>
      <c r="U1363">
        <v>1169.2070000000001</v>
      </c>
      <c r="V1363">
        <v>1382.452</v>
      </c>
      <c r="W1363" t="s">
        <v>72</v>
      </c>
      <c r="AE1363" s="2"/>
      <c r="AF1363" s="2"/>
    </row>
    <row r="1364" spans="4:32" x14ac:dyDescent="0.25">
      <c r="D1364">
        <f>_xlfn.CEILING.MATH(AD8+Parameters!$K$8/2,0.001)</f>
        <v>1169.2070000000001</v>
      </c>
      <c r="E1364">
        <f>_xlfn.CEILING.MATH(B34+Parameters!$K$9/2,0.001)</f>
        <v>1706.174</v>
      </c>
      <c r="F1364" t="s">
        <v>72</v>
      </c>
      <c r="I1364" s="2">
        <v>1169.2070000000001</v>
      </c>
      <c r="J1364" s="2">
        <v>1336.2059999999999</v>
      </c>
      <c r="K1364" s="2" t="s">
        <v>72</v>
      </c>
      <c r="N1364" s="2">
        <f>I1364-SUM(Parameters!$K$23:$K$25)</f>
        <v>1147.6070000000002</v>
      </c>
      <c r="O1364" s="2">
        <f>J1364-SUM(Parameters!$K$23:$K$25)</f>
        <v>1314.606</v>
      </c>
      <c r="P1364" s="2" t="str">
        <f t="shared" si="19"/>
        <v>VSS</v>
      </c>
      <c r="U1364">
        <v>1169.2070000000001</v>
      </c>
      <c r="V1364">
        <v>1336.2059999999999</v>
      </c>
      <c r="W1364" t="s">
        <v>72</v>
      </c>
      <c r="AE1364" s="2"/>
      <c r="AF1364" s="2"/>
    </row>
    <row r="1365" spans="4:32" x14ac:dyDescent="0.25">
      <c r="D1365">
        <f>_xlfn.CEILING.MATH(AD8+Parameters!$K$8/2,0.001)</f>
        <v>1169.2070000000001</v>
      </c>
      <c r="E1365">
        <f>_xlfn.CEILING.MATH(B36+Parameters!$K$9/2,0.001)</f>
        <v>1659.9280000000001</v>
      </c>
      <c r="F1365" t="s">
        <v>72</v>
      </c>
      <c r="I1365" s="2">
        <v>1169.2070000000001</v>
      </c>
      <c r="J1365" s="2">
        <v>1289.96</v>
      </c>
      <c r="K1365" s="2" t="s">
        <v>72</v>
      </c>
      <c r="N1365" s="2">
        <f>I1365-SUM(Parameters!$K$23:$K$25)</f>
        <v>1147.6070000000002</v>
      </c>
      <c r="O1365" s="2">
        <f>J1365-SUM(Parameters!$K$23:$K$25)</f>
        <v>1268.3600000000001</v>
      </c>
      <c r="P1365" s="2" t="str">
        <f t="shared" si="19"/>
        <v>VSS</v>
      </c>
      <c r="U1365">
        <v>1169.2070000000001</v>
      </c>
      <c r="V1365">
        <v>1289.96</v>
      </c>
      <c r="W1365" t="s">
        <v>72</v>
      </c>
      <c r="AE1365" s="2"/>
      <c r="AF1365" s="2"/>
    </row>
    <row r="1366" spans="4:32" x14ac:dyDescent="0.25">
      <c r="D1366">
        <f>_xlfn.CEILING.MATH(AD8+Parameters!$K$8/2,0.001)</f>
        <v>1169.2070000000001</v>
      </c>
      <c r="E1366">
        <f>_xlfn.CEILING.MATH(B38+Parameters!$K$9/2,0.001)</f>
        <v>1613.682</v>
      </c>
      <c r="F1366" t="s">
        <v>72</v>
      </c>
      <c r="I1366" s="2">
        <v>1169.2070000000001</v>
      </c>
      <c r="J1366" s="2">
        <v>1243.7139999999999</v>
      </c>
      <c r="K1366" s="2" t="s">
        <v>72</v>
      </c>
      <c r="N1366" s="2">
        <f>I1366-SUM(Parameters!$K$23:$K$25)</f>
        <v>1147.6070000000002</v>
      </c>
      <c r="O1366" s="2">
        <f>J1366-SUM(Parameters!$K$23:$K$25)</f>
        <v>1222.114</v>
      </c>
      <c r="P1366" s="2" t="str">
        <f t="shared" si="19"/>
        <v>VSS</v>
      </c>
      <c r="U1366">
        <v>1169.2070000000001</v>
      </c>
      <c r="V1366">
        <v>1243.7139999999999</v>
      </c>
      <c r="W1366" t="s">
        <v>72</v>
      </c>
      <c r="AE1366" s="2"/>
      <c r="AF1366" s="2"/>
    </row>
    <row r="1367" spans="4:32" x14ac:dyDescent="0.25">
      <c r="D1367">
        <f>_xlfn.CEILING.MATH(AD8+Parameters!$K$8/2,0.001)</f>
        <v>1169.2070000000001</v>
      </c>
      <c r="E1367">
        <f>_xlfn.CEILING.MATH(B40+Parameters!$K$9/2,0.001)</f>
        <v>1567.4359999999999</v>
      </c>
      <c r="F1367" t="s">
        <v>72</v>
      </c>
      <c r="I1367" s="2">
        <v>1169.2070000000001</v>
      </c>
      <c r="J1367" s="2">
        <v>1197.4680000000001</v>
      </c>
      <c r="K1367" s="2" t="s">
        <v>72</v>
      </c>
      <c r="N1367" s="2">
        <f>I1367-SUM(Parameters!$K$23:$K$25)</f>
        <v>1147.6070000000002</v>
      </c>
      <c r="O1367" s="2">
        <f>J1367-SUM(Parameters!$K$23:$K$25)</f>
        <v>1175.8680000000002</v>
      </c>
      <c r="P1367" s="2" t="str">
        <f t="shared" si="19"/>
        <v>VSS</v>
      </c>
      <c r="U1367">
        <v>1169.2070000000001</v>
      </c>
      <c r="V1367">
        <v>1197.4680000000001</v>
      </c>
      <c r="W1367" t="s">
        <v>72</v>
      </c>
      <c r="AE1367" s="2"/>
      <c r="AF1367" s="2"/>
    </row>
    <row r="1368" spans="4:32" x14ac:dyDescent="0.25">
      <c r="D1368">
        <f>_xlfn.CEILING.MATH(AD8+Parameters!$K$8/2,0.001)</f>
        <v>1169.2070000000001</v>
      </c>
      <c r="E1368">
        <f>_xlfn.CEILING.MATH(B42+Parameters!$K$9/2,0.001)</f>
        <v>1521.19</v>
      </c>
      <c r="F1368" t="s">
        <v>72</v>
      </c>
      <c r="I1368" s="2">
        <v>1169.2070000000001</v>
      </c>
      <c r="J1368" s="2">
        <v>1151.222</v>
      </c>
      <c r="K1368" s="2" t="s">
        <v>72</v>
      </c>
      <c r="N1368" s="2">
        <f>I1368-SUM(Parameters!$K$23:$K$25)</f>
        <v>1147.6070000000002</v>
      </c>
      <c r="O1368" s="2">
        <f>J1368-SUM(Parameters!$K$23:$K$25)</f>
        <v>1129.6220000000001</v>
      </c>
      <c r="P1368" s="2" t="str">
        <f t="shared" si="19"/>
        <v>VSS</v>
      </c>
      <c r="U1368">
        <v>1169.2070000000001</v>
      </c>
      <c r="V1368">
        <v>1151.222</v>
      </c>
      <c r="W1368" t="s">
        <v>72</v>
      </c>
      <c r="AE1368" s="2"/>
      <c r="AF1368" s="2"/>
    </row>
    <row r="1369" spans="4:32" x14ac:dyDescent="0.25">
      <c r="D1369">
        <f>_xlfn.CEILING.MATH(AD8+Parameters!$K$8/2,0.001)</f>
        <v>1169.2070000000001</v>
      </c>
      <c r="E1369">
        <f>_xlfn.CEILING.MATH(B44+Parameters!$K$9/2,0.001)</f>
        <v>1474.944</v>
      </c>
      <c r="F1369" t="s">
        <v>72</v>
      </c>
      <c r="I1369" s="2">
        <v>1169.2070000000001</v>
      </c>
      <c r="J1369" s="2">
        <v>1104.9760000000001</v>
      </c>
      <c r="K1369" s="2" t="s">
        <v>72</v>
      </c>
      <c r="N1369" s="2">
        <f>I1369-SUM(Parameters!$K$23:$K$25)</f>
        <v>1147.6070000000002</v>
      </c>
      <c r="O1369" s="2">
        <f>J1369-SUM(Parameters!$K$23:$K$25)</f>
        <v>1083.3760000000002</v>
      </c>
      <c r="P1369" s="2" t="str">
        <f t="shared" si="19"/>
        <v>VSS</v>
      </c>
      <c r="U1369">
        <v>1169.2070000000001</v>
      </c>
      <c r="V1369">
        <v>1104.9760000000001</v>
      </c>
      <c r="W1369" t="s">
        <v>72</v>
      </c>
      <c r="AE1369" s="2"/>
      <c r="AF1369" s="2"/>
    </row>
    <row r="1370" spans="4:32" x14ac:dyDescent="0.25">
      <c r="D1370">
        <f>_xlfn.CEILING.MATH(AD8+Parameters!$K$8/2,0.001)</f>
        <v>1169.2070000000001</v>
      </c>
      <c r="E1370">
        <f>_xlfn.CEILING.MATH(B46+Parameters!$K$9/2,0.001)</f>
        <v>1428.6980000000001</v>
      </c>
      <c r="F1370" t="s">
        <v>72</v>
      </c>
      <c r="I1370" s="2">
        <v>1169.2070000000001</v>
      </c>
      <c r="J1370" s="2">
        <v>1058.73</v>
      </c>
      <c r="K1370" s="2" t="s">
        <v>72</v>
      </c>
      <c r="N1370" s="2">
        <f>I1370-SUM(Parameters!$K$23:$K$25)</f>
        <v>1147.6070000000002</v>
      </c>
      <c r="O1370" s="2">
        <f>J1370-SUM(Parameters!$K$23:$K$25)</f>
        <v>1037.1300000000001</v>
      </c>
      <c r="P1370" s="2" t="str">
        <f t="shared" si="19"/>
        <v>VSS</v>
      </c>
      <c r="U1370">
        <v>1169.2070000000001</v>
      </c>
      <c r="V1370">
        <v>1058.73</v>
      </c>
      <c r="W1370" t="s">
        <v>72</v>
      </c>
      <c r="AE1370" s="2"/>
      <c r="AF1370" s="2"/>
    </row>
    <row r="1371" spans="4:32" x14ac:dyDescent="0.25">
      <c r="D1371">
        <f>_xlfn.CEILING.MATH(AD8+Parameters!$K$8/2,0.001)</f>
        <v>1169.2070000000001</v>
      </c>
      <c r="E1371">
        <f>_xlfn.CEILING.MATH(B48+Parameters!$K$9/2,0.001)</f>
        <v>1382.452</v>
      </c>
      <c r="F1371" t="s">
        <v>72</v>
      </c>
      <c r="I1371" s="2">
        <v>1169.2070000000001</v>
      </c>
      <c r="J1371" s="2">
        <v>1012.484</v>
      </c>
      <c r="K1371" s="2" t="s">
        <v>115</v>
      </c>
      <c r="N1371" s="2">
        <f>I1371-SUM(Parameters!$K$23:$K$25)</f>
        <v>1147.6070000000002</v>
      </c>
      <c r="O1371" s="2">
        <f>J1371-SUM(Parameters!$K$23:$K$25)</f>
        <v>990.88400000000001</v>
      </c>
      <c r="P1371" s="2" t="str">
        <f t="shared" si="19"/>
        <v>BP_TXDATASB[5]</v>
      </c>
      <c r="U1371">
        <v>1169.2070000000001</v>
      </c>
      <c r="V1371">
        <v>1012.484</v>
      </c>
      <c r="W1371" t="s">
        <v>115</v>
      </c>
      <c r="AE1371" s="2"/>
      <c r="AF1371" s="2"/>
    </row>
    <row r="1372" spans="4:32" x14ac:dyDescent="0.25">
      <c r="D1372">
        <f>_xlfn.CEILING.MATH(AD8+Parameters!$K$8/2,0.001)</f>
        <v>1169.2070000000001</v>
      </c>
      <c r="E1372">
        <f>_xlfn.CEILING.MATH(B50+Parameters!$K$9/2,0.001)</f>
        <v>1336.2060000000001</v>
      </c>
      <c r="F1372" t="s">
        <v>72</v>
      </c>
      <c r="I1372" s="2">
        <v>1169.2070000000001</v>
      </c>
      <c r="J1372" s="2">
        <v>966.23800000000006</v>
      </c>
      <c r="K1372" s="2" t="s">
        <v>189</v>
      </c>
      <c r="N1372" s="2">
        <f>I1372-SUM(Parameters!$K$23:$K$25)</f>
        <v>1147.6070000000002</v>
      </c>
      <c r="O1372" s="2">
        <f>J1372-SUM(Parameters!$K$23:$K$25)</f>
        <v>944.63800000000003</v>
      </c>
      <c r="P1372" s="2" t="str">
        <f t="shared" si="19"/>
        <v>BP_RXDATA[369]</v>
      </c>
      <c r="U1372">
        <v>1169.2070000000001</v>
      </c>
      <c r="V1372">
        <v>966.23800000000006</v>
      </c>
      <c r="W1372" t="s">
        <v>189</v>
      </c>
      <c r="AE1372" s="2"/>
      <c r="AF1372" s="2"/>
    </row>
    <row r="1373" spans="4:32" x14ac:dyDescent="0.25">
      <c r="D1373">
        <f>_xlfn.CEILING.MATH(AD8+Parameters!$K$8/2,0.001)</f>
        <v>1169.2070000000001</v>
      </c>
      <c r="E1373">
        <f>_xlfn.CEILING.MATH(B52+Parameters!$K$9/2,0.001)</f>
        <v>1289.96</v>
      </c>
      <c r="F1373" t="s">
        <v>72</v>
      </c>
      <c r="I1373" s="2">
        <v>1169.2070000000001</v>
      </c>
      <c r="J1373" s="2">
        <v>919.99199999999996</v>
      </c>
      <c r="K1373" s="2" t="s">
        <v>73</v>
      </c>
      <c r="N1373" s="2">
        <f>I1373-SUM(Parameters!$K$23:$K$25)</f>
        <v>1147.6070000000002</v>
      </c>
      <c r="O1373" s="2">
        <f>J1373-SUM(Parameters!$K$23:$K$25)</f>
        <v>898.39199999999994</v>
      </c>
      <c r="P1373" s="2" t="str">
        <f t="shared" si="19"/>
        <v>VCCIO</v>
      </c>
      <c r="U1373">
        <v>1169.2070000000001</v>
      </c>
      <c r="V1373">
        <v>919.99200000000008</v>
      </c>
      <c r="W1373" t="s">
        <v>73</v>
      </c>
      <c r="AE1373" s="2"/>
      <c r="AF1373" s="2"/>
    </row>
    <row r="1374" spans="4:32" x14ac:dyDescent="0.25">
      <c r="D1374">
        <f>_xlfn.CEILING.MATH(AD8+Parameters!$K$8/2,0.001)</f>
        <v>1169.2070000000001</v>
      </c>
      <c r="E1374">
        <f>_xlfn.CEILING.MATH(B54+Parameters!$K$9/2,0.001)</f>
        <v>1243.7139999999999</v>
      </c>
      <c r="F1374" t="s">
        <v>72</v>
      </c>
      <c r="I1374" s="2">
        <v>1169.2070000000001</v>
      </c>
      <c r="J1374" s="2">
        <v>873.74599999999998</v>
      </c>
      <c r="K1374" s="2" t="s">
        <v>306</v>
      </c>
      <c r="N1374" s="2">
        <f>I1374-SUM(Parameters!$K$23:$K$25)</f>
        <v>1147.6070000000002</v>
      </c>
      <c r="O1374" s="2">
        <f>J1374-SUM(Parameters!$K$23:$K$25)</f>
        <v>852.14599999999996</v>
      </c>
      <c r="P1374" s="2" t="str">
        <f t="shared" si="19"/>
        <v>BP_RXDATA[368]</v>
      </c>
      <c r="U1374">
        <v>1169.2070000000001</v>
      </c>
      <c r="V1374">
        <v>873.74599999999998</v>
      </c>
      <c r="W1374" t="s">
        <v>306</v>
      </c>
      <c r="AE1374" s="2"/>
      <c r="AF1374" s="2"/>
    </row>
    <row r="1375" spans="4:32" x14ac:dyDescent="0.25">
      <c r="D1375">
        <f>_xlfn.CEILING.MATH(AD8+Parameters!$K$8/2,0.001)</f>
        <v>1169.2070000000001</v>
      </c>
      <c r="E1375">
        <f>_xlfn.CEILING.MATH(B56+Parameters!$K$9/2,0.001)</f>
        <v>1197.4680000000001</v>
      </c>
      <c r="F1375" t="s">
        <v>72</v>
      </c>
      <c r="I1375" s="2">
        <v>1169.2070000000001</v>
      </c>
      <c r="J1375" s="2">
        <v>827.5</v>
      </c>
      <c r="K1375" s="2" t="s">
        <v>381</v>
      </c>
      <c r="N1375" s="2">
        <f>I1375-SUM(Parameters!$K$23:$K$25)</f>
        <v>1147.6070000000002</v>
      </c>
      <c r="O1375" s="2">
        <f>J1375-SUM(Parameters!$K$23:$K$25)</f>
        <v>805.9</v>
      </c>
      <c r="P1375" s="2" t="str">
        <f t="shared" si="19"/>
        <v>BP_RXDATA[367]</v>
      </c>
      <c r="U1375">
        <v>1169.2070000000001</v>
      </c>
      <c r="V1375">
        <v>827.5</v>
      </c>
      <c r="W1375" t="s">
        <v>381</v>
      </c>
      <c r="AE1375" s="2"/>
      <c r="AF1375" s="2"/>
    </row>
    <row r="1376" spans="4:32" x14ac:dyDescent="0.25">
      <c r="D1376">
        <f>_xlfn.CEILING.MATH(AD8+Parameters!$K$8/2,0.001)</f>
        <v>1169.2070000000001</v>
      </c>
      <c r="E1376">
        <f>_xlfn.CEILING.MATH(B58+Parameters!$K$9/2,0.001)</f>
        <v>1151.222</v>
      </c>
      <c r="F1376" t="s">
        <v>72</v>
      </c>
      <c r="I1376" s="2">
        <v>1169.2070000000001</v>
      </c>
      <c r="J1376" s="2">
        <v>781.25400000000002</v>
      </c>
      <c r="K1376" s="2" t="s">
        <v>443</v>
      </c>
      <c r="N1376" s="2">
        <f>I1376-SUM(Parameters!$K$23:$K$25)</f>
        <v>1147.6070000000002</v>
      </c>
      <c r="O1376" s="2">
        <f>J1376-SUM(Parameters!$K$23:$K$25)</f>
        <v>759.654</v>
      </c>
      <c r="P1376" s="2" t="str">
        <f t="shared" si="19"/>
        <v>BP_RXDATA[366]</v>
      </c>
      <c r="U1376">
        <v>1169.2070000000001</v>
      </c>
      <c r="V1376">
        <v>781.25400000000002</v>
      </c>
      <c r="W1376" t="s">
        <v>443</v>
      </c>
      <c r="AE1376" s="2"/>
      <c r="AF1376" s="2"/>
    </row>
    <row r="1377" spans="4:32" x14ac:dyDescent="0.25">
      <c r="D1377">
        <f>_xlfn.CEILING.MATH(AD8+Parameters!$K$8/2,0.001)</f>
        <v>1169.2070000000001</v>
      </c>
      <c r="E1377">
        <f>_xlfn.CEILING.MATH(B60+Parameters!$K$9/2,0.001)</f>
        <v>1104.9760000000001</v>
      </c>
      <c r="F1377" t="s">
        <v>72</v>
      </c>
      <c r="I1377" s="2">
        <v>1169.2070000000001</v>
      </c>
      <c r="J1377" s="2">
        <v>735.00800000000004</v>
      </c>
      <c r="K1377" s="2" t="s">
        <v>514</v>
      </c>
      <c r="N1377" s="2">
        <f>I1377-SUM(Parameters!$K$23:$K$25)</f>
        <v>1147.6070000000002</v>
      </c>
      <c r="O1377" s="2">
        <f>J1377-SUM(Parameters!$K$23:$K$25)</f>
        <v>713.40800000000002</v>
      </c>
      <c r="P1377" s="2" t="str">
        <f t="shared" si="19"/>
        <v>BP_RXDATA[365]</v>
      </c>
      <c r="U1377">
        <v>1169.2070000000001</v>
      </c>
      <c r="V1377">
        <v>735.00800000000004</v>
      </c>
      <c r="W1377" t="s">
        <v>514</v>
      </c>
      <c r="AE1377" s="2"/>
      <c r="AF1377" s="2"/>
    </row>
    <row r="1378" spans="4:32" x14ac:dyDescent="0.25">
      <c r="D1378">
        <f>_xlfn.CEILING.MATH(AD8+Parameters!$K$8/2,0.001)</f>
        <v>1169.2070000000001</v>
      </c>
      <c r="E1378">
        <f>_xlfn.CEILING.MATH(B62+Parameters!$K$9/2,0.001)</f>
        <v>1058.73</v>
      </c>
      <c r="F1378" t="s">
        <v>72</v>
      </c>
      <c r="I1378" s="2">
        <v>1169.2070000000001</v>
      </c>
      <c r="J1378" s="2">
        <v>688.76199999999994</v>
      </c>
      <c r="K1378" s="2" t="s">
        <v>579</v>
      </c>
      <c r="N1378" s="2">
        <f>I1378-SUM(Parameters!$K$23:$K$25)</f>
        <v>1147.6070000000002</v>
      </c>
      <c r="O1378" s="2">
        <f>J1378-SUM(Parameters!$K$23:$K$25)</f>
        <v>667.16199999999992</v>
      </c>
      <c r="P1378" s="2" t="str">
        <f t="shared" si="19"/>
        <v>BP_RXDATA[364]</v>
      </c>
      <c r="U1378">
        <v>1169.2070000000001</v>
      </c>
      <c r="V1378">
        <v>688.76200000000006</v>
      </c>
      <c r="W1378" t="s">
        <v>579</v>
      </c>
      <c r="AE1378" s="2"/>
      <c r="AF1378" s="2"/>
    </row>
    <row r="1379" spans="4:32" x14ac:dyDescent="0.25">
      <c r="D1379">
        <f>_xlfn.CEILING.MATH(AD8+Parameters!$K$8/2,0.001)</f>
        <v>1169.2070000000001</v>
      </c>
      <c r="E1379">
        <f>_xlfn.CEILING.MATH(B64+Parameters!$K$9/2,0.001)</f>
        <v>1012.484</v>
      </c>
      <c r="F1379" t="s">
        <v>115</v>
      </c>
      <c r="I1379" s="2">
        <v>1169.2070000000001</v>
      </c>
      <c r="J1379" s="2">
        <v>642.51599999999996</v>
      </c>
      <c r="K1379" s="2" t="s">
        <v>645</v>
      </c>
      <c r="N1379" s="2">
        <f>I1379-SUM(Parameters!$K$23:$K$25)</f>
        <v>1147.6070000000002</v>
      </c>
      <c r="O1379" s="2">
        <f>J1379-SUM(Parameters!$K$23:$K$25)</f>
        <v>620.91599999999994</v>
      </c>
      <c r="P1379" s="2" t="str">
        <f t="shared" si="19"/>
        <v>BP_RXDATA[363]</v>
      </c>
      <c r="U1379">
        <v>1169.2070000000001</v>
      </c>
      <c r="V1379">
        <v>642.51599999999996</v>
      </c>
      <c r="W1379" t="s">
        <v>645</v>
      </c>
      <c r="AE1379" s="2"/>
      <c r="AF1379" s="2"/>
    </row>
    <row r="1380" spans="4:32" x14ac:dyDescent="0.25">
      <c r="D1380">
        <f>_xlfn.CEILING.MATH(AD8+Parameters!$K$8/2,0.001)</f>
        <v>1169.2070000000001</v>
      </c>
      <c r="E1380">
        <f>_xlfn.CEILING.MATH(B66+Parameters!$K$9/2,0.001)</f>
        <v>966.23800000000006</v>
      </c>
      <c r="F1380" t="s">
        <v>189</v>
      </c>
      <c r="I1380" s="2">
        <v>1169.2070000000001</v>
      </c>
      <c r="J1380" s="2">
        <v>596.27</v>
      </c>
      <c r="K1380" s="2" t="s">
        <v>712</v>
      </c>
      <c r="N1380" s="2">
        <f>I1380-SUM(Parameters!$K$23:$K$25)</f>
        <v>1147.6070000000002</v>
      </c>
      <c r="O1380" s="2">
        <f>J1380-SUM(Parameters!$K$23:$K$25)</f>
        <v>574.66999999999996</v>
      </c>
      <c r="P1380" s="2" t="str">
        <f t="shared" si="19"/>
        <v>BP_RXDATA[362]</v>
      </c>
      <c r="U1380">
        <v>1169.2070000000001</v>
      </c>
      <c r="V1380">
        <v>596.27</v>
      </c>
      <c r="W1380" t="s">
        <v>712</v>
      </c>
      <c r="AE1380" s="2"/>
      <c r="AF1380" s="2"/>
    </row>
    <row r="1381" spans="4:32" x14ac:dyDescent="0.25">
      <c r="D1381">
        <f>_xlfn.CEILING.MATH(AD8+Parameters!$K$8/2,0.001)</f>
        <v>1169.2070000000001</v>
      </c>
      <c r="E1381">
        <f>_xlfn.CEILING.MATH(B68+Parameters!$K$9/2,0.001)</f>
        <v>919.99200000000008</v>
      </c>
      <c r="F1381" t="s">
        <v>73</v>
      </c>
      <c r="I1381" s="2">
        <v>1169.2070000000001</v>
      </c>
      <c r="J1381" s="2">
        <v>550.024</v>
      </c>
      <c r="K1381" s="2" t="s">
        <v>736</v>
      </c>
      <c r="N1381" s="2">
        <f>I1381-SUM(Parameters!$K$23:$K$25)</f>
        <v>1147.6070000000002</v>
      </c>
      <c r="O1381" s="2">
        <f>J1381-SUM(Parameters!$K$23:$K$25)</f>
        <v>528.42399999999998</v>
      </c>
      <c r="P1381" s="2" t="str">
        <f t="shared" si="19"/>
        <v>BP_TXDATA[341]</v>
      </c>
      <c r="U1381">
        <v>1169.2070000000001</v>
      </c>
      <c r="V1381">
        <v>550.024</v>
      </c>
      <c r="W1381" t="s">
        <v>736</v>
      </c>
      <c r="AE1381" s="2"/>
      <c r="AF1381" s="2"/>
    </row>
    <row r="1382" spans="4:32" x14ac:dyDescent="0.25">
      <c r="D1382">
        <f>_xlfn.CEILING.MATH(AD8+Parameters!$K$8/2,0.001)</f>
        <v>1169.2070000000001</v>
      </c>
      <c r="E1382">
        <f>_xlfn.CEILING.MATH(B70+Parameters!$K$9/2,0.001)</f>
        <v>873.74599999999998</v>
      </c>
      <c r="F1382" t="s">
        <v>306</v>
      </c>
      <c r="I1382" s="2">
        <v>1169.2070000000001</v>
      </c>
      <c r="J1382" s="2">
        <v>503.77800000000002</v>
      </c>
      <c r="K1382" s="2" t="s">
        <v>789</v>
      </c>
      <c r="N1382" s="2">
        <f>I1382-SUM(Parameters!$K$23:$K$25)</f>
        <v>1147.6070000000002</v>
      </c>
      <c r="O1382" s="2">
        <f>J1382-SUM(Parameters!$K$23:$K$25)</f>
        <v>482.178</v>
      </c>
      <c r="P1382" s="2" t="str">
        <f t="shared" si="19"/>
        <v>BP_TXDATA[340]</v>
      </c>
      <c r="U1382">
        <v>1169.2070000000001</v>
      </c>
      <c r="V1382">
        <v>503.77800000000002</v>
      </c>
      <c r="W1382" t="s">
        <v>789</v>
      </c>
      <c r="AE1382" s="2"/>
      <c r="AF1382" s="2"/>
    </row>
    <row r="1383" spans="4:32" x14ac:dyDescent="0.25">
      <c r="D1383">
        <f>_xlfn.CEILING.MATH(AD8+Parameters!$K$8/2,0.001)</f>
        <v>1169.2070000000001</v>
      </c>
      <c r="E1383">
        <f>_xlfn.CEILING.MATH(B72+Parameters!$K$9/2,0.001)</f>
        <v>827.5</v>
      </c>
      <c r="F1383" t="s">
        <v>381</v>
      </c>
      <c r="I1383" s="2">
        <v>1169.2070000000001</v>
      </c>
      <c r="J1383" s="2">
        <v>457.53199999999998</v>
      </c>
      <c r="K1383" s="2" t="s">
        <v>864</v>
      </c>
      <c r="N1383" s="2">
        <f>I1383-SUM(Parameters!$K$23:$K$25)</f>
        <v>1147.6070000000002</v>
      </c>
      <c r="O1383" s="2">
        <f>J1383-SUM(Parameters!$K$23:$K$25)</f>
        <v>435.93199999999996</v>
      </c>
      <c r="P1383" s="2" t="str">
        <f t="shared" si="19"/>
        <v>BP_TXDATA[339]</v>
      </c>
      <c r="U1383">
        <v>1169.2070000000001</v>
      </c>
      <c r="V1383">
        <v>457.53199999999998</v>
      </c>
      <c r="W1383" t="s">
        <v>864</v>
      </c>
      <c r="AE1383" s="2"/>
      <c r="AF1383" s="2"/>
    </row>
    <row r="1384" spans="4:32" x14ac:dyDescent="0.25">
      <c r="D1384">
        <f>_xlfn.CEILING.MATH(AD8+Parameters!$K$8/2,0.001)</f>
        <v>1169.2070000000001</v>
      </c>
      <c r="E1384">
        <f>_xlfn.CEILING.MATH(B74+Parameters!$K$9/2,0.001)</f>
        <v>781.25400000000002</v>
      </c>
      <c r="F1384" t="s">
        <v>443</v>
      </c>
      <c r="I1384" s="2">
        <v>1169.2070000000001</v>
      </c>
      <c r="J1384" s="2">
        <v>411.286</v>
      </c>
      <c r="K1384" s="2" t="s">
        <v>925</v>
      </c>
      <c r="N1384" s="2">
        <f>I1384-SUM(Parameters!$K$23:$K$25)</f>
        <v>1147.6070000000002</v>
      </c>
      <c r="O1384" s="2">
        <f>J1384-SUM(Parameters!$K$23:$K$25)</f>
        <v>389.68599999999998</v>
      </c>
      <c r="P1384" s="2" t="str">
        <f t="shared" si="19"/>
        <v>BP_TXDATA[338]</v>
      </c>
      <c r="U1384">
        <v>1169.2070000000001</v>
      </c>
      <c r="V1384">
        <v>411.286</v>
      </c>
      <c r="W1384" t="s">
        <v>925</v>
      </c>
      <c r="AE1384" s="2"/>
      <c r="AF1384" s="2"/>
    </row>
    <row r="1385" spans="4:32" x14ac:dyDescent="0.25">
      <c r="D1385">
        <f>_xlfn.CEILING.MATH(AD8+Parameters!$K$8/2,0.001)</f>
        <v>1169.2070000000001</v>
      </c>
      <c r="E1385">
        <f>_xlfn.CEILING.MATH(B76+Parameters!$K$9/2,0.001)</f>
        <v>735.00800000000004</v>
      </c>
      <c r="F1385" t="s">
        <v>514</v>
      </c>
      <c r="I1385" s="2">
        <v>1169.2070000000001</v>
      </c>
      <c r="J1385" s="2">
        <v>365.04</v>
      </c>
      <c r="K1385" s="2" t="s">
        <v>995</v>
      </c>
      <c r="N1385" s="2">
        <f>I1385-SUM(Parameters!$K$23:$K$25)</f>
        <v>1147.6070000000002</v>
      </c>
      <c r="O1385" s="2">
        <f>J1385-SUM(Parameters!$K$23:$K$25)</f>
        <v>343.44</v>
      </c>
      <c r="P1385" s="2" t="str">
        <f t="shared" si="19"/>
        <v>BP_TXDATA[337]</v>
      </c>
      <c r="U1385">
        <v>1169.2070000000001</v>
      </c>
      <c r="V1385">
        <v>365.04</v>
      </c>
      <c r="W1385" t="s">
        <v>995</v>
      </c>
      <c r="AE1385" s="2"/>
      <c r="AF1385" s="2"/>
    </row>
    <row r="1386" spans="4:32" x14ac:dyDescent="0.25">
      <c r="D1386">
        <f>_xlfn.CEILING.MATH(AD8+Parameters!$K$8/2,0.001)</f>
        <v>1169.2070000000001</v>
      </c>
      <c r="E1386">
        <f>_xlfn.CEILING.MATH(B78+Parameters!$K$9/2,0.001)</f>
        <v>688.76200000000006</v>
      </c>
      <c r="F1386" t="s">
        <v>579</v>
      </c>
      <c r="I1386" s="2">
        <v>1169.2070000000001</v>
      </c>
      <c r="J1386" s="2">
        <v>318.79399999999998</v>
      </c>
      <c r="K1386" s="2" t="s">
        <v>73</v>
      </c>
      <c r="N1386" s="2">
        <f>I1386-SUM(Parameters!$K$23:$K$25)</f>
        <v>1147.6070000000002</v>
      </c>
      <c r="O1386" s="2">
        <f>J1386-SUM(Parameters!$K$23:$K$25)</f>
        <v>297.19399999999996</v>
      </c>
      <c r="P1386" s="2" t="str">
        <f t="shared" si="19"/>
        <v>VCCIO</v>
      </c>
      <c r="U1386">
        <v>1169.2070000000001</v>
      </c>
      <c r="V1386">
        <v>318.79399999999998</v>
      </c>
      <c r="W1386" t="s">
        <v>73</v>
      </c>
      <c r="AE1386" s="2"/>
      <c r="AF1386" s="2"/>
    </row>
    <row r="1387" spans="4:32" x14ac:dyDescent="0.25">
      <c r="D1387">
        <f>_xlfn.CEILING.MATH(AD8+Parameters!$K$8/2,0.001)</f>
        <v>1169.2070000000001</v>
      </c>
      <c r="E1387">
        <f>_xlfn.CEILING.MATH(B80+Parameters!$K$9/2,0.001)</f>
        <v>642.51599999999996</v>
      </c>
      <c r="F1387" t="s">
        <v>645</v>
      </c>
      <c r="I1387" s="2">
        <v>1169.2070000000001</v>
      </c>
      <c r="J1387" s="2">
        <v>272.548</v>
      </c>
      <c r="K1387" s="2" t="s">
        <v>1101</v>
      </c>
      <c r="N1387" s="2">
        <f>I1387-SUM(Parameters!$K$23:$K$25)</f>
        <v>1147.6070000000002</v>
      </c>
      <c r="O1387" s="2">
        <f>J1387-SUM(Parameters!$K$23:$K$25)</f>
        <v>250.94800000000001</v>
      </c>
      <c r="P1387" s="2" t="str">
        <f t="shared" si="19"/>
        <v>BP_TXDATA[336]</v>
      </c>
      <c r="U1387">
        <v>1169.2070000000001</v>
      </c>
      <c r="V1387">
        <v>272.548</v>
      </c>
      <c r="W1387" t="s">
        <v>1101</v>
      </c>
      <c r="AE1387" s="2"/>
      <c r="AF1387" s="2"/>
    </row>
    <row r="1388" spans="4:32" x14ac:dyDescent="0.25">
      <c r="D1388">
        <f>_xlfn.CEILING.MATH(AD8+Parameters!$K$8/2,0.001)</f>
        <v>1169.2070000000001</v>
      </c>
      <c r="E1388">
        <f>_xlfn.CEILING.MATH(B82+Parameters!$K$9/2,0.001)</f>
        <v>596.27</v>
      </c>
      <c r="F1388" t="s">
        <v>712</v>
      </c>
      <c r="I1388" s="2">
        <v>1169.2070000000001</v>
      </c>
      <c r="J1388" s="2">
        <v>226.30199999999999</v>
      </c>
      <c r="K1388" s="2" t="s">
        <v>72</v>
      </c>
      <c r="N1388" s="2">
        <f>I1388-SUM(Parameters!$K$23:$K$25)</f>
        <v>1147.6070000000002</v>
      </c>
      <c r="O1388" s="2">
        <f>J1388-SUM(Parameters!$K$23:$K$25)</f>
        <v>204.702</v>
      </c>
      <c r="P1388" s="2" t="str">
        <f t="shared" si="19"/>
        <v>VSS</v>
      </c>
      <c r="U1388">
        <v>1169.2070000000001</v>
      </c>
      <c r="V1388">
        <v>226.30199999999999</v>
      </c>
      <c r="W1388" t="s">
        <v>72</v>
      </c>
      <c r="AE1388" s="2"/>
      <c r="AF1388" s="2"/>
    </row>
    <row r="1389" spans="4:32" x14ac:dyDescent="0.25">
      <c r="D1389">
        <f>_xlfn.CEILING.MATH(AD8+Parameters!$K$8/2,0.001)</f>
        <v>1169.2070000000001</v>
      </c>
      <c r="E1389">
        <f>_xlfn.CEILING.MATH(B84+Parameters!$K$9/2,0.001)</f>
        <v>550.024</v>
      </c>
      <c r="F1389" t="s">
        <v>736</v>
      </c>
      <c r="I1389" s="2">
        <v>1169.2070000000001</v>
      </c>
      <c r="J1389" s="2">
        <v>180.05600000000001</v>
      </c>
      <c r="K1389" s="2" t="s">
        <v>1218</v>
      </c>
      <c r="N1389" s="2">
        <f>I1389-SUM(Parameters!$K$23:$K$25)</f>
        <v>1147.6070000000002</v>
      </c>
      <c r="O1389" s="2">
        <f>J1389-SUM(Parameters!$K$23:$K$25)</f>
        <v>158.45600000000002</v>
      </c>
      <c r="P1389" s="2" t="str">
        <f t="shared" si="19"/>
        <v>BP_TXDATA[335]</v>
      </c>
      <c r="U1389">
        <v>1169.2070000000001</v>
      </c>
      <c r="V1389">
        <v>180.05600000000001</v>
      </c>
      <c r="W1389" t="s">
        <v>1218</v>
      </c>
      <c r="AE1389" s="2"/>
      <c r="AF1389" s="2"/>
    </row>
    <row r="1390" spans="4:32" x14ac:dyDescent="0.25">
      <c r="D1390">
        <f>_xlfn.CEILING.MATH(AD8+Parameters!$K$8/2,0.001)</f>
        <v>1169.2070000000001</v>
      </c>
      <c r="E1390">
        <f>_xlfn.CEILING.MATH(B86+Parameters!$K$9/2,0.001)</f>
        <v>503.77800000000002</v>
      </c>
      <c r="F1390" t="s">
        <v>789</v>
      </c>
      <c r="I1390" s="2">
        <v>1169.2070000000001</v>
      </c>
      <c r="J1390" s="2">
        <v>133.81</v>
      </c>
      <c r="K1390" s="2" t="s">
        <v>1294</v>
      </c>
      <c r="N1390" s="2">
        <f>I1390-SUM(Parameters!$K$23:$K$25)</f>
        <v>1147.6070000000002</v>
      </c>
      <c r="O1390" s="2">
        <f>J1390-SUM(Parameters!$K$23:$K$25)</f>
        <v>112.21000000000001</v>
      </c>
      <c r="P1390" s="2" t="str">
        <f t="shared" si="19"/>
        <v>BP_TXDATA[334]</v>
      </c>
      <c r="U1390">
        <v>1169.2070000000001</v>
      </c>
      <c r="V1390">
        <v>133.81</v>
      </c>
      <c r="W1390" t="s">
        <v>1294</v>
      </c>
      <c r="AE1390" s="2"/>
      <c r="AF1390" s="2"/>
    </row>
    <row r="1391" spans="4:32" x14ac:dyDescent="0.25">
      <c r="D1391">
        <f>_xlfn.CEILING.MATH(AD8+Parameters!$K$8/2,0.001)</f>
        <v>1169.2070000000001</v>
      </c>
      <c r="E1391">
        <f>_xlfn.CEILING.MATH(B88+Parameters!$K$9/2,0.001)</f>
        <v>457.53199999999998</v>
      </c>
      <c r="F1391" t="s">
        <v>864</v>
      </c>
      <c r="I1391" s="2">
        <v>1169.2070000000001</v>
      </c>
      <c r="J1391" s="2">
        <v>87.563999999999993</v>
      </c>
      <c r="K1391" s="2" t="s">
        <v>73</v>
      </c>
      <c r="N1391" s="2">
        <f>I1391-SUM(Parameters!$K$23:$K$25)</f>
        <v>1147.6070000000002</v>
      </c>
      <c r="O1391" s="2">
        <f>J1391-SUM(Parameters!$K$23:$K$25)</f>
        <v>65.963999999999999</v>
      </c>
      <c r="P1391" s="2" t="str">
        <f t="shared" si="19"/>
        <v>VCCIO</v>
      </c>
      <c r="U1391">
        <v>1169.2070000000001</v>
      </c>
      <c r="V1391">
        <v>87.564000000000007</v>
      </c>
      <c r="W1391" t="s">
        <v>73</v>
      </c>
      <c r="AE1391" s="2"/>
      <c r="AF1391" s="2"/>
    </row>
    <row r="1392" spans="4:32" x14ac:dyDescent="0.25">
      <c r="D1392">
        <f>_xlfn.CEILING.MATH(AD8+Parameters!$K$8/2,0.001)</f>
        <v>1169.2070000000001</v>
      </c>
      <c r="E1392">
        <f>_xlfn.CEILING.MATH(B90+Parameters!$K$9/2,0.001)</f>
        <v>411.286</v>
      </c>
      <c r="F1392" t="s">
        <v>925</v>
      </c>
      <c r="I1392" s="2">
        <v>1208.8810000000001</v>
      </c>
      <c r="J1392" s="2">
        <v>2191.7570000000001</v>
      </c>
      <c r="K1392" s="2" t="s">
        <v>72</v>
      </c>
      <c r="N1392" s="2">
        <f>I1392-SUM(Parameters!$K$23:$K$25)</f>
        <v>1187.2810000000002</v>
      </c>
      <c r="O1392" s="2">
        <f>J1392-SUM(Parameters!$K$23:$K$25)</f>
        <v>2170.1570000000002</v>
      </c>
      <c r="P1392" s="2" t="str">
        <f t="shared" si="19"/>
        <v>VSS</v>
      </c>
      <c r="U1392">
        <v>1208.8810000000001</v>
      </c>
      <c r="V1392">
        <v>2191.7570000000001</v>
      </c>
      <c r="W1392" t="s">
        <v>72</v>
      </c>
      <c r="AE1392" s="2"/>
      <c r="AF1392" s="2"/>
    </row>
    <row r="1393" spans="4:32" x14ac:dyDescent="0.25">
      <c r="D1393">
        <f>_xlfn.CEILING.MATH(AD8+Parameters!$K$8/2,0.001)</f>
        <v>1169.2070000000001</v>
      </c>
      <c r="E1393">
        <f>_xlfn.CEILING.MATH(B92+Parameters!$K$9/2,0.001)</f>
        <v>365.04</v>
      </c>
      <c r="F1393" t="s">
        <v>995</v>
      </c>
      <c r="I1393" s="2">
        <v>1208.8810000000001</v>
      </c>
      <c r="J1393" s="2">
        <v>2145.511</v>
      </c>
      <c r="K1393" s="2" t="s">
        <v>72</v>
      </c>
      <c r="N1393" s="2">
        <f>I1393-SUM(Parameters!$K$23:$K$25)</f>
        <v>1187.2810000000002</v>
      </c>
      <c r="O1393" s="2">
        <f>J1393-SUM(Parameters!$K$23:$K$25)</f>
        <v>2123.9110000000001</v>
      </c>
      <c r="P1393" s="2" t="str">
        <f t="shared" ref="P1393:P1456" si="20">K1393</f>
        <v>VSS</v>
      </c>
      <c r="U1393">
        <v>1208.8810000000001</v>
      </c>
      <c r="V1393">
        <v>2145.511</v>
      </c>
      <c r="W1393" t="s">
        <v>72</v>
      </c>
      <c r="AE1393" s="2"/>
      <c r="AF1393" s="2"/>
    </row>
    <row r="1394" spans="4:32" x14ac:dyDescent="0.25">
      <c r="D1394">
        <f>_xlfn.CEILING.MATH(AD8+Parameters!$K$8/2,0.001)</f>
        <v>1169.2070000000001</v>
      </c>
      <c r="E1394">
        <f>_xlfn.CEILING.MATH(B94+Parameters!$K$9/2,0.001)</f>
        <v>318.79399999999998</v>
      </c>
      <c r="F1394" t="s">
        <v>73</v>
      </c>
      <c r="I1394" s="2">
        <v>1208.8810000000001</v>
      </c>
      <c r="J1394" s="2">
        <v>2099.2649999999999</v>
      </c>
      <c r="K1394" s="2" t="s">
        <v>72</v>
      </c>
      <c r="N1394" s="2">
        <f>I1394-SUM(Parameters!$K$23:$K$25)</f>
        <v>1187.2810000000002</v>
      </c>
      <c r="O1394" s="2">
        <f>J1394-SUM(Parameters!$K$23:$K$25)</f>
        <v>2077.665</v>
      </c>
      <c r="P1394" s="2" t="str">
        <f t="shared" si="20"/>
        <v>VSS</v>
      </c>
      <c r="U1394">
        <v>1208.8810000000001</v>
      </c>
      <c r="V1394">
        <v>2099.2649999999999</v>
      </c>
      <c r="W1394" t="s">
        <v>72</v>
      </c>
      <c r="AE1394" s="2"/>
      <c r="AF1394" s="2"/>
    </row>
    <row r="1395" spans="4:32" x14ac:dyDescent="0.25">
      <c r="D1395">
        <f>_xlfn.CEILING.MATH(AD8+Parameters!$K$8/2,0.001)</f>
        <v>1169.2070000000001</v>
      </c>
      <c r="E1395">
        <f>_xlfn.CEILING.MATH(B96+Parameters!$K$9/2,0.001)</f>
        <v>272.548</v>
      </c>
      <c r="F1395" t="s">
        <v>1101</v>
      </c>
      <c r="I1395" s="2">
        <v>1208.8810000000001</v>
      </c>
      <c r="J1395" s="2">
        <v>2053.0189999999998</v>
      </c>
      <c r="K1395" s="2" t="s">
        <v>72</v>
      </c>
      <c r="N1395" s="2">
        <f>I1395-SUM(Parameters!$K$23:$K$25)</f>
        <v>1187.2810000000002</v>
      </c>
      <c r="O1395" s="2">
        <f>J1395-SUM(Parameters!$K$23:$K$25)</f>
        <v>2031.4189999999999</v>
      </c>
      <c r="P1395" s="2" t="str">
        <f t="shared" si="20"/>
        <v>VSS</v>
      </c>
      <c r="U1395">
        <v>1208.8810000000001</v>
      </c>
      <c r="V1395">
        <v>2053.0189999999998</v>
      </c>
      <c r="W1395" t="s">
        <v>72</v>
      </c>
      <c r="AE1395" s="2"/>
      <c r="AF1395" s="2"/>
    </row>
    <row r="1396" spans="4:32" x14ac:dyDescent="0.25">
      <c r="D1396">
        <f>_xlfn.CEILING.MATH(AD8+Parameters!$K$8/2,0.001)</f>
        <v>1169.2070000000001</v>
      </c>
      <c r="E1396">
        <f>_xlfn.CEILING.MATH(B98+Parameters!$K$9/2,0.001)</f>
        <v>226.30199999999999</v>
      </c>
      <c r="F1396" t="s">
        <v>72</v>
      </c>
      <c r="I1396" s="2">
        <v>1208.8810000000001</v>
      </c>
      <c r="J1396" s="2">
        <v>2006.7729999999999</v>
      </c>
      <c r="K1396" s="2" t="s">
        <v>1327</v>
      </c>
      <c r="N1396" s="2">
        <f>I1396-SUM(Parameters!$K$23:$K$25)</f>
        <v>1187.2810000000002</v>
      </c>
      <c r="O1396" s="2">
        <f>J1396-SUM(Parameters!$K$23:$K$25)</f>
        <v>1985.173</v>
      </c>
      <c r="P1396" s="2" t="str">
        <f t="shared" si="20"/>
        <v>VDD</v>
      </c>
      <c r="U1396">
        <v>1208.8810000000001</v>
      </c>
      <c r="V1396">
        <v>2006.7729999999999</v>
      </c>
      <c r="W1396" t="s">
        <v>1327</v>
      </c>
      <c r="AE1396" s="2"/>
      <c r="AF1396" s="2"/>
    </row>
    <row r="1397" spans="4:32" x14ac:dyDescent="0.25">
      <c r="D1397">
        <f>_xlfn.CEILING.MATH(AD8+Parameters!$K$8/2,0.001)</f>
        <v>1169.2070000000001</v>
      </c>
      <c r="E1397">
        <f>_xlfn.CEILING.MATH(B100+Parameters!$K$9/2,0.001)</f>
        <v>180.05600000000001</v>
      </c>
      <c r="F1397" t="s">
        <v>1218</v>
      </c>
      <c r="I1397" s="2">
        <v>1208.8810000000001</v>
      </c>
      <c r="J1397" s="2">
        <v>1960.527</v>
      </c>
      <c r="K1397" s="2" t="s">
        <v>1327</v>
      </c>
      <c r="N1397" s="2">
        <f>I1397-SUM(Parameters!$K$23:$K$25)</f>
        <v>1187.2810000000002</v>
      </c>
      <c r="O1397" s="2">
        <f>J1397-SUM(Parameters!$K$23:$K$25)</f>
        <v>1938.9270000000001</v>
      </c>
      <c r="P1397" s="2" t="str">
        <f t="shared" si="20"/>
        <v>VDD</v>
      </c>
      <c r="U1397">
        <v>1208.8810000000001</v>
      </c>
      <c r="V1397">
        <v>1960.527</v>
      </c>
      <c r="W1397" t="s">
        <v>1327</v>
      </c>
      <c r="AE1397" s="2"/>
      <c r="AF1397" s="2"/>
    </row>
    <row r="1398" spans="4:32" x14ac:dyDescent="0.25">
      <c r="D1398">
        <f>_xlfn.CEILING.MATH(AD8+Parameters!$K$8/2,0.001)</f>
        <v>1169.2070000000001</v>
      </c>
      <c r="E1398">
        <f>_xlfn.CEILING.MATH(B102+Parameters!$K$9/2,0.001)</f>
        <v>133.81</v>
      </c>
      <c r="F1398" t="s">
        <v>1294</v>
      </c>
      <c r="I1398" s="2">
        <v>1208.8810000000001</v>
      </c>
      <c r="J1398" s="2">
        <v>1914.2809999999999</v>
      </c>
      <c r="K1398" s="2" t="s">
        <v>1327</v>
      </c>
      <c r="N1398" s="2">
        <f>I1398-SUM(Parameters!$K$23:$K$25)</f>
        <v>1187.2810000000002</v>
      </c>
      <c r="O1398" s="2">
        <f>J1398-SUM(Parameters!$K$23:$K$25)</f>
        <v>1892.681</v>
      </c>
      <c r="P1398" s="2" t="str">
        <f t="shared" si="20"/>
        <v>VDD</v>
      </c>
      <c r="U1398">
        <v>1208.8810000000001</v>
      </c>
      <c r="V1398">
        <v>1914.2809999999999</v>
      </c>
      <c r="W1398" t="s">
        <v>1327</v>
      </c>
      <c r="AE1398" s="2"/>
      <c r="AF1398" s="2"/>
    </row>
    <row r="1399" spans="4:32" x14ac:dyDescent="0.25">
      <c r="D1399">
        <f>_xlfn.CEILING.MATH(AD8+Parameters!$K$8/2,0.001)</f>
        <v>1169.2070000000001</v>
      </c>
      <c r="E1399">
        <f>_xlfn.CEILING.MATH(Parameters!$C$19/Parameters!$K$4,0.001)</f>
        <v>87.564000000000007</v>
      </c>
      <c r="F1399" t="s">
        <v>73</v>
      </c>
      <c r="I1399" s="2">
        <v>1208.8810000000001</v>
      </c>
      <c r="J1399" s="2">
        <v>1868.0350000000001</v>
      </c>
      <c r="K1399" s="2" t="s">
        <v>1327</v>
      </c>
      <c r="N1399" s="2">
        <f>I1399-SUM(Parameters!$K$23:$K$25)</f>
        <v>1187.2810000000002</v>
      </c>
      <c r="O1399" s="2">
        <f>J1399-SUM(Parameters!$K$23:$K$25)</f>
        <v>1846.4350000000002</v>
      </c>
      <c r="P1399" s="2" t="str">
        <f t="shared" si="20"/>
        <v>VDD</v>
      </c>
      <c r="U1399">
        <v>1208.8810000000001</v>
      </c>
      <c r="V1399">
        <v>1868.0350000000001</v>
      </c>
      <c r="W1399" t="s">
        <v>1327</v>
      </c>
      <c r="AE1399" s="2"/>
      <c r="AF1399" s="2"/>
    </row>
    <row r="1400" spans="4:32" x14ac:dyDescent="0.25">
      <c r="D1400">
        <f>_xlfn.CEILING.MATH(AE8+Parameters!$K$8/2,0.001)</f>
        <v>1208.8810000000001</v>
      </c>
      <c r="E1400">
        <f>_xlfn.CEILING.MATH(B13+Parameters!$K$9/2,0.001)</f>
        <v>2191.7570000000001</v>
      </c>
      <c r="F1400" t="s">
        <v>72</v>
      </c>
      <c r="I1400" s="2">
        <v>1208.8810000000001</v>
      </c>
      <c r="J1400" s="2">
        <v>1821.789</v>
      </c>
      <c r="K1400" s="2" t="s">
        <v>1327</v>
      </c>
      <c r="N1400" s="2">
        <f>I1400-SUM(Parameters!$K$23:$K$25)</f>
        <v>1187.2810000000002</v>
      </c>
      <c r="O1400" s="2">
        <f>J1400-SUM(Parameters!$K$23:$K$25)</f>
        <v>1800.1890000000001</v>
      </c>
      <c r="P1400" s="2" t="str">
        <f t="shared" si="20"/>
        <v>VDD</v>
      </c>
      <c r="U1400">
        <v>1208.8810000000001</v>
      </c>
      <c r="V1400">
        <v>1821.789</v>
      </c>
      <c r="W1400" t="s">
        <v>1327</v>
      </c>
      <c r="AE1400" s="2"/>
      <c r="AF1400" s="2"/>
    </row>
    <row r="1401" spans="4:32" x14ac:dyDescent="0.25">
      <c r="D1401">
        <f>_xlfn.CEILING.MATH(AE8+Parameters!$K$8/2,0.001)</f>
        <v>1208.8810000000001</v>
      </c>
      <c r="E1401">
        <f>_xlfn.CEILING.MATH(B15+Parameters!$K$9/2,0.001)</f>
        <v>2145.511</v>
      </c>
      <c r="F1401" t="s">
        <v>72</v>
      </c>
      <c r="I1401" s="2">
        <v>1208.8810000000001</v>
      </c>
      <c r="J1401" s="2">
        <v>1775.5429999999999</v>
      </c>
      <c r="K1401" s="2" t="s">
        <v>1327</v>
      </c>
      <c r="N1401" s="2">
        <f>I1401-SUM(Parameters!$K$23:$K$25)</f>
        <v>1187.2810000000002</v>
      </c>
      <c r="O1401" s="2">
        <f>J1401-SUM(Parameters!$K$23:$K$25)</f>
        <v>1753.943</v>
      </c>
      <c r="P1401" s="2" t="str">
        <f t="shared" si="20"/>
        <v>VDD</v>
      </c>
      <c r="U1401">
        <v>1208.8810000000001</v>
      </c>
      <c r="V1401">
        <v>1775.5429999999999</v>
      </c>
      <c r="W1401" t="s">
        <v>1327</v>
      </c>
      <c r="AE1401" s="2"/>
      <c r="AF1401" s="2"/>
    </row>
    <row r="1402" spans="4:32" x14ac:dyDescent="0.25">
      <c r="D1402">
        <f>_xlfn.CEILING.MATH(AE8+Parameters!$K$8/2,0.001)</f>
        <v>1208.8810000000001</v>
      </c>
      <c r="E1402">
        <f>_xlfn.CEILING.MATH(B17+Parameters!$K$9/2,0.001)</f>
        <v>2099.2649999999999</v>
      </c>
      <c r="F1402" t="s">
        <v>72</v>
      </c>
      <c r="I1402" s="2">
        <v>1208.8810000000001</v>
      </c>
      <c r="J1402" s="2">
        <v>1729.297</v>
      </c>
      <c r="K1402" s="2" t="s">
        <v>1327</v>
      </c>
      <c r="N1402" s="2">
        <f>I1402-SUM(Parameters!$K$23:$K$25)</f>
        <v>1187.2810000000002</v>
      </c>
      <c r="O1402" s="2">
        <f>J1402-SUM(Parameters!$K$23:$K$25)</f>
        <v>1707.6970000000001</v>
      </c>
      <c r="P1402" s="2" t="str">
        <f t="shared" si="20"/>
        <v>VDD</v>
      </c>
      <c r="U1402">
        <v>1208.8810000000001</v>
      </c>
      <c r="V1402">
        <v>1729.297</v>
      </c>
      <c r="W1402" t="s">
        <v>1327</v>
      </c>
      <c r="AE1402" s="2"/>
      <c r="AF1402" s="2"/>
    </row>
    <row r="1403" spans="4:32" x14ac:dyDescent="0.25">
      <c r="D1403">
        <f>_xlfn.CEILING.MATH(AE8+Parameters!$K$8/2,0.001)</f>
        <v>1208.8810000000001</v>
      </c>
      <c r="E1403">
        <f>_xlfn.CEILING.MATH(B19+Parameters!$K$9/2,0.001)</f>
        <v>2053.0190000000002</v>
      </c>
      <c r="F1403" t="s">
        <v>72</v>
      </c>
      <c r="I1403" s="2">
        <v>1208.8810000000001</v>
      </c>
      <c r="J1403" s="2">
        <v>1683.0509999999999</v>
      </c>
      <c r="K1403" s="2" t="s">
        <v>1327</v>
      </c>
      <c r="N1403" s="2">
        <f>I1403-SUM(Parameters!$K$23:$K$25)</f>
        <v>1187.2810000000002</v>
      </c>
      <c r="O1403" s="2">
        <f>J1403-SUM(Parameters!$K$23:$K$25)</f>
        <v>1661.451</v>
      </c>
      <c r="P1403" s="2" t="str">
        <f t="shared" si="20"/>
        <v>VDD</v>
      </c>
      <c r="U1403">
        <v>1208.8810000000001</v>
      </c>
      <c r="V1403">
        <v>1683.0509999999999</v>
      </c>
      <c r="W1403" t="s">
        <v>1327</v>
      </c>
      <c r="AE1403" s="2"/>
      <c r="AF1403" s="2"/>
    </row>
    <row r="1404" spans="4:32" x14ac:dyDescent="0.25">
      <c r="D1404">
        <f>_xlfn.CEILING.MATH(AE8+Parameters!$K$8/2,0.001)</f>
        <v>1208.8810000000001</v>
      </c>
      <c r="E1404">
        <f>_xlfn.CEILING.MATH(B21+Parameters!$K$9/2,0.001)</f>
        <v>2006.7730000000001</v>
      </c>
      <c r="F1404" t="s">
        <v>1327</v>
      </c>
      <c r="I1404" s="2">
        <v>1208.8810000000001</v>
      </c>
      <c r="J1404" s="2">
        <v>1636.8050000000001</v>
      </c>
      <c r="K1404" s="2" t="s">
        <v>1327</v>
      </c>
      <c r="N1404" s="2">
        <f>I1404-SUM(Parameters!$K$23:$K$25)</f>
        <v>1187.2810000000002</v>
      </c>
      <c r="O1404" s="2">
        <f>J1404-SUM(Parameters!$K$23:$K$25)</f>
        <v>1615.2050000000002</v>
      </c>
      <c r="P1404" s="2" t="str">
        <f t="shared" si="20"/>
        <v>VDD</v>
      </c>
      <c r="U1404">
        <v>1208.8810000000001</v>
      </c>
      <c r="V1404">
        <v>1636.8050000000001</v>
      </c>
      <c r="W1404" t="s">
        <v>1327</v>
      </c>
      <c r="AE1404" s="2"/>
      <c r="AF1404" s="2"/>
    </row>
    <row r="1405" spans="4:32" x14ac:dyDescent="0.25">
      <c r="D1405">
        <f>_xlfn.CEILING.MATH(AE8+Parameters!$K$8/2,0.001)</f>
        <v>1208.8810000000001</v>
      </c>
      <c r="E1405">
        <f>_xlfn.CEILING.MATH(B23+Parameters!$K$9/2,0.001)</f>
        <v>1960.527</v>
      </c>
      <c r="F1405" t="s">
        <v>1327</v>
      </c>
      <c r="I1405" s="2">
        <v>1208.8810000000001</v>
      </c>
      <c r="J1405" s="2">
        <v>1590.559</v>
      </c>
      <c r="K1405" s="2" t="s">
        <v>1327</v>
      </c>
      <c r="N1405" s="2">
        <f>I1405-SUM(Parameters!$K$23:$K$25)</f>
        <v>1187.2810000000002</v>
      </c>
      <c r="O1405" s="2">
        <f>J1405-SUM(Parameters!$K$23:$K$25)</f>
        <v>1568.9590000000001</v>
      </c>
      <c r="P1405" s="2" t="str">
        <f t="shared" si="20"/>
        <v>VDD</v>
      </c>
      <c r="U1405">
        <v>1208.8810000000001</v>
      </c>
      <c r="V1405">
        <v>1590.559</v>
      </c>
      <c r="W1405" t="s">
        <v>1327</v>
      </c>
      <c r="AE1405" s="2"/>
      <c r="AF1405" s="2"/>
    </row>
    <row r="1406" spans="4:32" x14ac:dyDescent="0.25">
      <c r="D1406">
        <f>_xlfn.CEILING.MATH(AE8+Parameters!$K$8/2,0.001)</f>
        <v>1208.8810000000001</v>
      </c>
      <c r="E1406">
        <f>_xlfn.CEILING.MATH(B25+Parameters!$K$9/2,0.001)</f>
        <v>1914.2809999999999</v>
      </c>
      <c r="F1406" t="s">
        <v>1327</v>
      </c>
      <c r="I1406" s="2">
        <v>1208.8810000000001</v>
      </c>
      <c r="J1406" s="2">
        <v>1544.3130000000001</v>
      </c>
      <c r="K1406" s="2" t="s">
        <v>1327</v>
      </c>
      <c r="N1406" s="2">
        <f>I1406-SUM(Parameters!$K$23:$K$25)</f>
        <v>1187.2810000000002</v>
      </c>
      <c r="O1406" s="2">
        <f>J1406-SUM(Parameters!$K$23:$K$25)</f>
        <v>1522.7130000000002</v>
      </c>
      <c r="P1406" s="2" t="str">
        <f t="shared" si="20"/>
        <v>VDD</v>
      </c>
      <c r="U1406">
        <v>1208.8810000000001</v>
      </c>
      <c r="V1406">
        <v>1544.3130000000001</v>
      </c>
      <c r="W1406" t="s">
        <v>1327</v>
      </c>
      <c r="AE1406" s="2"/>
      <c r="AF1406" s="2"/>
    </row>
    <row r="1407" spans="4:32" x14ac:dyDescent="0.25">
      <c r="D1407">
        <f>_xlfn.CEILING.MATH(AE8+Parameters!$K$8/2,0.001)</f>
        <v>1208.8810000000001</v>
      </c>
      <c r="E1407">
        <f>_xlfn.CEILING.MATH(B27+Parameters!$K$9/2,0.001)</f>
        <v>1868.0350000000001</v>
      </c>
      <c r="F1407" t="s">
        <v>1327</v>
      </c>
      <c r="I1407" s="2">
        <v>1208.8810000000001</v>
      </c>
      <c r="J1407" s="2">
        <v>1498.067</v>
      </c>
      <c r="K1407" s="2" t="s">
        <v>1327</v>
      </c>
      <c r="N1407" s="2">
        <f>I1407-SUM(Parameters!$K$23:$K$25)</f>
        <v>1187.2810000000002</v>
      </c>
      <c r="O1407" s="2">
        <f>J1407-SUM(Parameters!$K$23:$K$25)</f>
        <v>1476.4670000000001</v>
      </c>
      <c r="P1407" s="2" t="str">
        <f t="shared" si="20"/>
        <v>VDD</v>
      </c>
      <c r="U1407">
        <v>1208.8810000000001</v>
      </c>
      <c r="V1407">
        <v>1498.067</v>
      </c>
      <c r="W1407" t="s">
        <v>1327</v>
      </c>
      <c r="AE1407" s="2"/>
      <c r="AF1407" s="2"/>
    </row>
    <row r="1408" spans="4:32" x14ac:dyDescent="0.25">
      <c r="D1408">
        <f>_xlfn.CEILING.MATH(AE8+Parameters!$K$8/2,0.001)</f>
        <v>1208.8810000000001</v>
      </c>
      <c r="E1408">
        <f>_xlfn.CEILING.MATH(B29+Parameters!$K$9/2,0.001)</f>
        <v>1821.789</v>
      </c>
      <c r="F1408" t="s">
        <v>1327</v>
      </c>
      <c r="I1408" s="2">
        <v>1208.8810000000001</v>
      </c>
      <c r="J1408" s="2">
        <v>1451.8209999999999</v>
      </c>
      <c r="K1408" s="2" t="s">
        <v>1327</v>
      </c>
      <c r="N1408" s="2">
        <f>I1408-SUM(Parameters!$K$23:$K$25)</f>
        <v>1187.2810000000002</v>
      </c>
      <c r="O1408" s="2">
        <f>J1408-SUM(Parameters!$K$23:$K$25)</f>
        <v>1430.221</v>
      </c>
      <c r="P1408" s="2" t="str">
        <f t="shared" si="20"/>
        <v>VDD</v>
      </c>
      <c r="U1408">
        <v>1208.8810000000001</v>
      </c>
      <c r="V1408">
        <v>1451.8209999999999</v>
      </c>
      <c r="W1408" t="s">
        <v>1327</v>
      </c>
      <c r="AE1408" s="2"/>
      <c r="AF1408" s="2"/>
    </row>
    <row r="1409" spans="4:32" x14ac:dyDescent="0.25">
      <c r="D1409">
        <f>_xlfn.CEILING.MATH(AE8+Parameters!$K$8/2,0.001)</f>
        <v>1208.8810000000001</v>
      </c>
      <c r="E1409">
        <f>_xlfn.CEILING.MATH(B31+Parameters!$K$9/2,0.001)</f>
        <v>1775.5430000000001</v>
      </c>
      <c r="F1409" t="s">
        <v>1327</v>
      </c>
      <c r="I1409" s="2">
        <v>1208.8810000000001</v>
      </c>
      <c r="J1409" s="2">
        <v>1405.575</v>
      </c>
      <c r="K1409" s="2" t="s">
        <v>1327</v>
      </c>
      <c r="N1409" s="2">
        <f>I1409-SUM(Parameters!$K$23:$K$25)</f>
        <v>1187.2810000000002</v>
      </c>
      <c r="O1409" s="2">
        <f>J1409-SUM(Parameters!$K$23:$K$25)</f>
        <v>1383.9750000000001</v>
      </c>
      <c r="P1409" s="2" t="str">
        <f t="shared" si="20"/>
        <v>VDD</v>
      </c>
      <c r="U1409">
        <v>1208.8810000000001</v>
      </c>
      <c r="V1409">
        <v>1405.575</v>
      </c>
      <c r="W1409" t="s">
        <v>1327</v>
      </c>
      <c r="AE1409" s="2"/>
      <c r="AF1409" s="2"/>
    </row>
    <row r="1410" spans="4:32" x14ac:dyDescent="0.25">
      <c r="D1410">
        <f>_xlfn.CEILING.MATH(AE8+Parameters!$K$8/2,0.001)</f>
        <v>1208.8810000000001</v>
      </c>
      <c r="E1410">
        <f>_xlfn.CEILING.MATH(B33+Parameters!$K$9/2,0.001)</f>
        <v>1729.297</v>
      </c>
      <c r="F1410" t="s">
        <v>1327</v>
      </c>
      <c r="I1410" s="2">
        <v>1208.8810000000001</v>
      </c>
      <c r="J1410" s="2">
        <v>1359.329</v>
      </c>
      <c r="K1410" s="2" t="s">
        <v>1327</v>
      </c>
      <c r="N1410" s="2">
        <f>I1410-SUM(Parameters!$K$23:$K$25)</f>
        <v>1187.2810000000002</v>
      </c>
      <c r="O1410" s="2">
        <f>J1410-SUM(Parameters!$K$23:$K$25)</f>
        <v>1337.729</v>
      </c>
      <c r="P1410" s="2" t="str">
        <f t="shared" si="20"/>
        <v>VDD</v>
      </c>
      <c r="U1410">
        <v>1208.8810000000001</v>
      </c>
      <c r="V1410">
        <v>1359.329</v>
      </c>
      <c r="W1410" t="s">
        <v>1327</v>
      </c>
      <c r="AE1410" s="2"/>
      <c r="AF1410" s="2"/>
    </row>
    <row r="1411" spans="4:32" x14ac:dyDescent="0.25">
      <c r="D1411">
        <f>_xlfn.CEILING.MATH(AE8+Parameters!$K$8/2,0.001)</f>
        <v>1208.8810000000001</v>
      </c>
      <c r="E1411">
        <f>_xlfn.CEILING.MATH(B35+Parameters!$K$9/2,0.001)</f>
        <v>1683.0509999999999</v>
      </c>
      <c r="F1411" t="s">
        <v>1327</v>
      </c>
      <c r="I1411" s="2">
        <v>1208.8810000000001</v>
      </c>
      <c r="J1411" s="2">
        <v>1313.0830000000001</v>
      </c>
      <c r="K1411" s="2" t="s">
        <v>1327</v>
      </c>
      <c r="N1411" s="2">
        <f>I1411-SUM(Parameters!$K$23:$K$25)</f>
        <v>1187.2810000000002</v>
      </c>
      <c r="O1411" s="2">
        <f>J1411-SUM(Parameters!$K$23:$K$25)</f>
        <v>1291.4830000000002</v>
      </c>
      <c r="P1411" s="2" t="str">
        <f t="shared" si="20"/>
        <v>VDD</v>
      </c>
      <c r="U1411">
        <v>1208.8810000000001</v>
      </c>
      <c r="V1411">
        <v>1313.0830000000001</v>
      </c>
      <c r="W1411" t="s">
        <v>1327</v>
      </c>
      <c r="AE1411" s="2"/>
      <c r="AF1411" s="2"/>
    </row>
    <row r="1412" spans="4:32" x14ac:dyDescent="0.25">
      <c r="D1412">
        <f>_xlfn.CEILING.MATH(AE8+Parameters!$K$8/2,0.001)</f>
        <v>1208.8810000000001</v>
      </c>
      <c r="E1412">
        <f>_xlfn.CEILING.MATH(B37+Parameters!$K$9/2,0.001)</f>
        <v>1636.8050000000001</v>
      </c>
      <c r="F1412" t="s">
        <v>1327</v>
      </c>
      <c r="I1412" s="2">
        <v>1208.8810000000001</v>
      </c>
      <c r="J1412" s="2">
        <v>1266.837</v>
      </c>
      <c r="K1412" s="2" t="s">
        <v>1327</v>
      </c>
      <c r="N1412" s="2">
        <f>I1412-SUM(Parameters!$K$23:$K$25)</f>
        <v>1187.2810000000002</v>
      </c>
      <c r="O1412" s="2">
        <f>J1412-SUM(Parameters!$K$23:$K$25)</f>
        <v>1245.2370000000001</v>
      </c>
      <c r="P1412" s="2" t="str">
        <f t="shared" si="20"/>
        <v>VDD</v>
      </c>
      <c r="U1412">
        <v>1208.8810000000001</v>
      </c>
      <c r="V1412">
        <v>1266.837</v>
      </c>
      <c r="W1412" t="s">
        <v>1327</v>
      </c>
      <c r="AE1412" s="2"/>
      <c r="AF1412" s="2"/>
    </row>
    <row r="1413" spans="4:32" x14ac:dyDescent="0.25">
      <c r="D1413">
        <f>_xlfn.CEILING.MATH(AE8+Parameters!$K$8/2,0.001)</f>
        <v>1208.8810000000001</v>
      </c>
      <c r="E1413">
        <f>_xlfn.CEILING.MATH(B39+Parameters!$K$9/2,0.001)</f>
        <v>1590.559</v>
      </c>
      <c r="F1413" t="s">
        <v>1327</v>
      </c>
      <c r="I1413" s="2">
        <v>1208.8810000000001</v>
      </c>
      <c r="J1413" s="2">
        <v>1220.5909999999999</v>
      </c>
      <c r="K1413" s="2" t="s">
        <v>1327</v>
      </c>
      <c r="N1413" s="2">
        <f>I1413-SUM(Parameters!$K$23:$K$25)</f>
        <v>1187.2810000000002</v>
      </c>
      <c r="O1413" s="2">
        <f>J1413-SUM(Parameters!$K$23:$K$25)</f>
        <v>1198.991</v>
      </c>
      <c r="P1413" s="2" t="str">
        <f t="shared" si="20"/>
        <v>VDD</v>
      </c>
      <c r="U1413">
        <v>1208.8810000000001</v>
      </c>
      <c r="V1413">
        <v>1220.5909999999999</v>
      </c>
      <c r="W1413" t="s">
        <v>1327</v>
      </c>
      <c r="AE1413" s="2"/>
      <c r="AF1413" s="2"/>
    </row>
    <row r="1414" spans="4:32" x14ac:dyDescent="0.25">
      <c r="D1414">
        <f>_xlfn.CEILING.MATH(AE8+Parameters!$K$8/2,0.001)</f>
        <v>1208.8810000000001</v>
      </c>
      <c r="E1414">
        <f>_xlfn.CEILING.MATH(B41+Parameters!$K$9/2,0.001)</f>
        <v>1544.3130000000001</v>
      </c>
      <c r="F1414" t="s">
        <v>1327</v>
      </c>
      <c r="I1414" s="2">
        <v>1208.8810000000001</v>
      </c>
      <c r="J1414" s="2">
        <v>1174.345</v>
      </c>
      <c r="K1414" s="2" t="s">
        <v>1327</v>
      </c>
      <c r="N1414" s="2">
        <f>I1414-SUM(Parameters!$K$23:$K$25)</f>
        <v>1187.2810000000002</v>
      </c>
      <c r="O1414" s="2">
        <f>J1414-SUM(Parameters!$K$23:$K$25)</f>
        <v>1152.7450000000001</v>
      </c>
      <c r="P1414" s="2" t="str">
        <f t="shared" si="20"/>
        <v>VDD</v>
      </c>
      <c r="U1414">
        <v>1208.8810000000001</v>
      </c>
      <c r="V1414">
        <v>1174.345</v>
      </c>
      <c r="W1414" t="s">
        <v>1327</v>
      </c>
      <c r="AE1414" s="2"/>
      <c r="AF1414" s="2"/>
    </row>
    <row r="1415" spans="4:32" x14ac:dyDescent="0.25">
      <c r="D1415">
        <f>_xlfn.CEILING.MATH(AE8+Parameters!$K$8/2,0.001)</f>
        <v>1208.8810000000001</v>
      </c>
      <c r="E1415">
        <f>_xlfn.CEILING.MATH(B43+Parameters!$K$9/2,0.001)</f>
        <v>1498.067</v>
      </c>
      <c r="F1415" t="s">
        <v>1327</v>
      </c>
      <c r="I1415" s="2">
        <v>1208.8810000000001</v>
      </c>
      <c r="J1415" s="2">
        <v>1128.0989999999999</v>
      </c>
      <c r="K1415" s="2" t="s">
        <v>1327</v>
      </c>
      <c r="N1415" s="2">
        <f>I1415-SUM(Parameters!$K$23:$K$25)</f>
        <v>1187.2810000000002</v>
      </c>
      <c r="O1415" s="2">
        <f>J1415-SUM(Parameters!$K$23:$K$25)</f>
        <v>1106.499</v>
      </c>
      <c r="P1415" s="2" t="str">
        <f t="shared" si="20"/>
        <v>VDD</v>
      </c>
      <c r="U1415">
        <v>1208.8810000000001</v>
      </c>
      <c r="V1415">
        <v>1128.0989999999999</v>
      </c>
      <c r="W1415" t="s">
        <v>1327</v>
      </c>
      <c r="AE1415" s="2"/>
      <c r="AF1415" s="2"/>
    </row>
    <row r="1416" spans="4:32" x14ac:dyDescent="0.25">
      <c r="D1416">
        <f>_xlfn.CEILING.MATH(AE8+Parameters!$K$8/2,0.001)</f>
        <v>1208.8810000000001</v>
      </c>
      <c r="E1416">
        <f>_xlfn.CEILING.MATH(B45+Parameters!$K$9/2,0.001)</f>
        <v>1451.8210000000001</v>
      </c>
      <c r="F1416" t="s">
        <v>1327</v>
      </c>
      <c r="I1416" s="2">
        <v>1208.8810000000001</v>
      </c>
      <c r="J1416" s="2">
        <v>1081.8530000000001</v>
      </c>
      <c r="K1416" s="2" t="s">
        <v>73</v>
      </c>
      <c r="N1416" s="2">
        <f>I1416-SUM(Parameters!$K$23:$K$25)</f>
        <v>1187.2810000000002</v>
      </c>
      <c r="O1416" s="2">
        <f>J1416-SUM(Parameters!$K$23:$K$25)</f>
        <v>1060.2530000000002</v>
      </c>
      <c r="P1416" s="2" t="str">
        <f t="shared" si="20"/>
        <v>VCCIO</v>
      </c>
      <c r="U1416">
        <v>1208.8810000000001</v>
      </c>
      <c r="V1416">
        <v>1081.8530000000001</v>
      </c>
      <c r="W1416" t="s">
        <v>73</v>
      </c>
      <c r="AE1416" s="2"/>
      <c r="AF1416" s="2"/>
    </row>
    <row r="1417" spans="4:32" x14ac:dyDescent="0.25">
      <c r="D1417">
        <f>_xlfn.CEILING.MATH(AE8+Parameters!$K$8/2,0.001)</f>
        <v>1208.8810000000001</v>
      </c>
      <c r="E1417">
        <f>_xlfn.CEILING.MATH(B47+Parameters!$K$9/2,0.001)</f>
        <v>1405.575</v>
      </c>
      <c r="F1417" t="s">
        <v>1327</v>
      </c>
      <c r="I1417" s="2">
        <v>1208.8810000000001</v>
      </c>
      <c r="J1417" s="2">
        <v>1035.607</v>
      </c>
      <c r="K1417" s="2" t="s">
        <v>83</v>
      </c>
      <c r="N1417" s="2">
        <f>I1417-SUM(Parameters!$K$23:$K$25)</f>
        <v>1187.2810000000002</v>
      </c>
      <c r="O1417" s="2">
        <f>J1417-SUM(Parameters!$K$23:$K$25)</f>
        <v>1014.0069999999999</v>
      </c>
      <c r="P1417" s="2" t="str">
        <f t="shared" si="20"/>
        <v>BP_RXCKSB[5]</v>
      </c>
      <c r="U1417">
        <v>1208.8810000000001</v>
      </c>
      <c r="V1417">
        <v>1035.607</v>
      </c>
      <c r="W1417" t="s">
        <v>83</v>
      </c>
      <c r="AE1417" s="2"/>
      <c r="AF1417" s="2"/>
    </row>
    <row r="1418" spans="4:32" x14ac:dyDescent="0.25">
      <c r="D1418">
        <f>_xlfn.CEILING.MATH(AE8+Parameters!$K$8/2,0.001)</f>
        <v>1208.8810000000001</v>
      </c>
      <c r="E1418">
        <f>_xlfn.CEILING.MATH(B49+Parameters!$K$9/2,0.001)</f>
        <v>1359.329</v>
      </c>
      <c r="F1418" t="s">
        <v>1327</v>
      </c>
      <c r="I1418" s="2">
        <v>1208.8810000000001</v>
      </c>
      <c r="J1418" s="2">
        <v>989.36099999999999</v>
      </c>
      <c r="K1418" s="2" t="s">
        <v>149</v>
      </c>
      <c r="N1418" s="2">
        <f>I1418-SUM(Parameters!$K$23:$K$25)</f>
        <v>1187.2810000000002</v>
      </c>
      <c r="O1418" s="2">
        <f>J1418-SUM(Parameters!$K$23:$K$25)</f>
        <v>967.76099999999997</v>
      </c>
      <c r="P1418" s="2" t="str">
        <f t="shared" si="20"/>
        <v>BP_RXDATA[355]</v>
      </c>
      <c r="U1418">
        <v>1208.8810000000001</v>
      </c>
      <c r="V1418">
        <v>989.36099999999999</v>
      </c>
      <c r="W1418" t="s">
        <v>149</v>
      </c>
      <c r="AE1418" s="2"/>
      <c r="AF1418" s="2"/>
    </row>
    <row r="1419" spans="4:32" x14ac:dyDescent="0.25">
      <c r="D1419">
        <f>_xlfn.CEILING.MATH(AE8+Parameters!$K$8/2,0.001)</f>
        <v>1208.8810000000001</v>
      </c>
      <c r="E1419">
        <f>_xlfn.CEILING.MATH(B51+Parameters!$K$9/2,0.001)</f>
        <v>1313.0830000000001</v>
      </c>
      <c r="F1419" t="s">
        <v>1327</v>
      </c>
      <c r="I1419" s="2">
        <v>1208.8810000000001</v>
      </c>
      <c r="J1419" s="2">
        <v>943.11500000000001</v>
      </c>
      <c r="K1419" s="2" t="s">
        <v>227</v>
      </c>
      <c r="N1419" s="2">
        <f>I1419-SUM(Parameters!$K$23:$K$25)</f>
        <v>1187.2810000000002</v>
      </c>
      <c r="O1419" s="2">
        <f>J1419-SUM(Parameters!$K$23:$K$25)</f>
        <v>921.51499999999999</v>
      </c>
      <c r="P1419" s="2" t="str">
        <f t="shared" si="20"/>
        <v>BP_RXDATA[356]</v>
      </c>
      <c r="U1419">
        <v>1208.8810000000001</v>
      </c>
      <c r="V1419">
        <v>943.11500000000001</v>
      </c>
      <c r="W1419" t="s">
        <v>227</v>
      </c>
      <c r="AE1419" s="2"/>
      <c r="AF1419" s="2"/>
    </row>
    <row r="1420" spans="4:32" x14ac:dyDescent="0.25">
      <c r="D1420">
        <f>_xlfn.CEILING.MATH(AE8+Parameters!$K$8/2,0.001)</f>
        <v>1208.8810000000001</v>
      </c>
      <c r="E1420">
        <f>_xlfn.CEILING.MATH(B53+Parameters!$K$9/2,0.001)</f>
        <v>1266.837</v>
      </c>
      <c r="F1420" t="s">
        <v>1327</v>
      </c>
      <c r="I1420" s="2">
        <v>1208.8810000000001</v>
      </c>
      <c r="J1420" s="2">
        <v>896.86900000000003</v>
      </c>
      <c r="K1420" s="2" t="s">
        <v>72</v>
      </c>
      <c r="N1420" s="2">
        <f>I1420-SUM(Parameters!$K$23:$K$25)</f>
        <v>1187.2810000000002</v>
      </c>
      <c r="O1420" s="2">
        <f>J1420-SUM(Parameters!$K$23:$K$25)</f>
        <v>875.26900000000001</v>
      </c>
      <c r="P1420" s="2" t="str">
        <f t="shared" si="20"/>
        <v>VSS</v>
      </c>
      <c r="U1420">
        <v>1208.8810000000001</v>
      </c>
      <c r="V1420">
        <v>896.86900000000003</v>
      </c>
      <c r="W1420" t="s">
        <v>72</v>
      </c>
      <c r="AE1420" s="2"/>
      <c r="AF1420" s="2"/>
    </row>
    <row r="1421" spans="4:32" x14ac:dyDescent="0.25">
      <c r="D1421">
        <f>_xlfn.CEILING.MATH(AE8+Parameters!$K$8/2,0.001)</f>
        <v>1208.8810000000001</v>
      </c>
      <c r="E1421">
        <f>_xlfn.CEILING.MATH(B55+Parameters!$K$9/2,0.001)</f>
        <v>1220.5910000000001</v>
      </c>
      <c r="F1421" t="s">
        <v>1327</v>
      </c>
      <c r="I1421" s="2">
        <v>1208.8810000000001</v>
      </c>
      <c r="J1421" s="2">
        <v>850.62300000000005</v>
      </c>
      <c r="K1421" s="2" t="s">
        <v>341</v>
      </c>
      <c r="N1421" s="2">
        <f>I1421-SUM(Parameters!$K$23:$K$25)</f>
        <v>1187.2810000000002</v>
      </c>
      <c r="O1421" s="2">
        <f>J1421-SUM(Parameters!$K$23:$K$25)</f>
        <v>829.02300000000002</v>
      </c>
      <c r="P1421" s="2" t="str">
        <f t="shared" si="20"/>
        <v>BP_RXDATA[357]</v>
      </c>
      <c r="U1421">
        <v>1208.8810000000001</v>
      </c>
      <c r="V1421">
        <v>850.62300000000005</v>
      </c>
      <c r="W1421" t="s">
        <v>341</v>
      </c>
      <c r="AE1421" s="2"/>
      <c r="AF1421" s="2"/>
    </row>
    <row r="1422" spans="4:32" x14ac:dyDescent="0.25">
      <c r="D1422">
        <f>_xlfn.CEILING.MATH(AE8+Parameters!$K$8/2,0.001)</f>
        <v>1208.8810000000001</v>
      </c>
      <c r="E1422">
        <f>_xlfn.CEILING.MATH(B57+Parameters!$K$9/2,0.001)</f>
        <v>1174.345</v>
      </c>
      <c r="F1422" t="s">
        <v>1327</v>
      </c>
      <c r="I1422" s="2">
        <v>1208.8810000000001</v>
      </c>
      <c r="J1422" s="2">
        <v>804.37699999999995</v>
      </c>
      <c r="K1422" s="2" t="s">
        <v>417</v>
      </c>
      <c r="N1422" s="2">
        <f>I1422-SUM(Parameters!$K$23:$K$25)</f>
        <v>1187.2810000000002</v>
      </c>
      <c r="O1422" s="2">
        <f>J1422-SUM(Parameters!$K$23:$K$25)</f>
        <v>782.77699999999993</v>
      </c>
      <c r="P1422" s="2" t="str">
        <f t="shared" si="20"/>
        <v>BP_RXDATA[358]</v>
      </c>
      <c r="U1422">
        <v>1208.8810000000001</v>
      </c>
      <c r="V1422">
        <v>804.37700000000007</v>
      </c>
      <c r="W1422" t="s">
        <v>417</v>
      </c>
      <c r="AE1422" s="2"/>
      <c r="AF1422" s="2"/>
    </row>
    <row r="1423" spans="4:32" x14ac:dyDescent="0.25">
      <c r="D1423">
        <f>_xlfn.CEILING.MATH(AE8+Parameters!$K$8/2,0.001)</f>
        <v>1208.8810000000001</v>
      </c>
      <c r="E1423">
        <f>_xlfn.CEILING.MATH(B59+Parameters!$K$9/2,0.001)</f>
        <v>1128.0989999999999</v>
      </c>
      <c r="F1423" t="s">
        <v>1327</v>
      </c>
      <c r="I1423" s="2">
        <v>1208.8810000000001</v>
      </c>
      <c r="J1423" s="2">
        <v>758.13099999999997</v>
      </c>
      <c r="K1423" s="2" t="s">
        <v>477</v>
      </c>
      <c r="N1423" s="2">
        <f>I1423-SUM(Parameters!$K$23:$K$25)</f>
        <v>1187.2810000000002</v>
      </c>
      <c r="O1423" s="2">
        <f>J1423-SUM(Parameters!$K$23:$K$25)</f>
        <v>736.53099999999995</v>
      </c>
      <c r="P1423" s="2" t="str">
        <f t="shared" si="20"/>
        <v>BP_RXDATA[359]</v>
      </c>
      <c r="U1423">
        <v>1208.8810000000001</v>
      </c>
      <c r="V1423">
        <v>758.13099999999997</v>
      </c>
      <c r="W1423" t="s">
        <v>477</v>
      </c>
      <c r="AE1423" s="2"/>
      <c r="AF1423" s="2"/>
    </row>
    <row r="1424" spans="4:32" x14ac:dyDescent="0.25">
      <c r="D1424">
        <f>_xlfn.CEILING.MATH(AE8+Parameters!$K$8/2,0.001)</f>
        <v>1208.8810000000001</v>
      </c>
      <c r="E1424">
        <f>_xlfn.CEILING.MATH(B61+Parameters!$K$9/2,0.001)</f>
        <v>1081.8530000000001</v>
      </c>
      <c r="F1424" t="s">
        <v>73</v>
      </c>
      <c r="I1424" s="2">
        <v>1208.8810000000001</v>
      </c>
      <c r="J1424" s="2">
        <v>711.88499999999999</v>
      </c>
      <c r="K1424" s="2" t="s">
        <v>72</v>
      </c>
      <c r="N1424" s="2">
        <f>I1424-SUM(Parameters!$K$23:$K$25)</f>
        <v>1187.2810000000002</v>
      </c>
      <c r="O1424" s="2">
        <f>J1424-SUM(Parameters!$K$23:$K$25)</f>
        <v>690.28499999999997</v>
      </c>
      <c r="P1424" s="2" t="str">
        <f t="shared" si="20"/>
        <v>VSS</v>
      </c>
      <c r="U1424">
        <v>1208.8810000000001</v>
      </c>
      <c r="V1424">
        <v>711.88499999999999</v>
      </c>
      <c r="W1424" t="s">
        <v>72</v>
      </c>
      <c r="AE1424" s="2"/>
      <c r="AF1424" s="2"/>
    </row>
    <row r="1425" spans="4:32" x14ac:dyDescent="0.25">
      <c r="D1425">
        <f>_xlfn.CEILING.MATH(AE8+Parameters!$K$8/2,0.001)</f>
        <v>1208.8810000000001</v>
      </c>
      <c r="E1425">
        <f>_xlfn.CEILING.MATH(B63+Parameters!$K$9/2,0.001)</f>
        <v>1035.607</v>
      </c>
      <c r="F1425" t="s">
        <v>83</v>
      </c>
      <c r="I1425" s="2">
        <v>1208.8810000000001</v>
      </c>
      <c r="J1425" s="2">
        <v>665.63900000000001</v>
      </c>
      <c r="K1425" s="2" t="s">
        <v>611</v>
      </c>
      <c r="N1425" s="2">
        <f>I1425-SUM(Parameters!$K$23:$K$25)</f>
        <v>1187.2810000000002</v>
      </c>
      <c r="O1425" s="2">
        <f>J1425-SUM(Parameters!$K$23:$K$25)</f>
        <v>644.03899999999999</v>
      </c>
      <c r="P1425" s="2" t="str">
        <f t="shared" si="20"/>
        <v>BP_RXDATA[360]</v>
      </c>
      <c r="U1425">
        <v>1208.8810000000001</v>
      </c>
      <c r="V1425">
        <v>665.63900000000001</v>
      </c>
      <c r="W1425" t="s">
        <v>611</v>
      </c>
      <c r="AE1425" s="2"/>
      <c r="AF1425" s="2"/>
    </row>
    <row r="1426" spans="4:32" x14ac:dyDescent="0.25">
      <c r="D1426">
        <f>_xlfn.CEILING.MATH(AE8+Parameters!$K$8/2,0.001)</f>
        <v>1208.8810000000001</v>
      </c>
      <c r="E1426">
        <f>_xlfn.CEILING.MATH(B65+Parameters!$K$9/2,0.001)</f>
        <v>989.36099999999999</v>
      </c>
      <c r="F1426" t="s">
        <v>149</v>
      </c>
      <c r="I1426" s="2">
        <v>1208.8810000000001</v>
      </c>
      <c r="J1426" s="2">
        <v>619.39300000000003</v>
      </c>
      <c r="K1426" s="2" t="s">
        <v>683</v>
      </c>
      <c r="N1426" s="2">
        <f>I1426-SUM(Parameters!$K$23:$K$25)</f>
        <v>1187.2810000000002</v>
      </c>
      <c r="O1426" s="2">
        <f>J1426-SUM(Parameters!$K$23:$K$25)</f>
        <v>597.79300000000001</v>
      </c>
      <c r="P1426" s="2" t="str">
        <f t="shared" si="20"/>
        <v>BP_RXDATA[361]</v>
      </c>
      <c r="U1426">
        <v>1208.8810000000001</v>
      </c>
      <c r="V1426">
        <v>619.39300000000003</v>
      </c>
      <c r="W1426" t="s">
        <v>683</v>
      </c>
      <c r="AE1426" s="2"/>
      <c r="AF1426" s="2"/>
    </row>
    <row r="1427" spans="4:32" x14ac:dyDescent="0.25">
      <c r="D1427">
        <f>_xlfn.CEILING.MATH(AE8+Parameters!$K$8/2,0.001)</f>
        <v>1208.8810000000001</v>
      </c>
      <c r="E1427">
        <f>_xlfn.CEILING.MATH(B67+Parameters!$K$9/2,0.001)</f>
        <v>943.11500000000001</v>
      </c>
      <c r="F1427" t="s">
        <v>227</v>
      </c>
      <c r="I1427" s="2">
        <v>1208.8810000000001</v>
      </c>
      <c r="J1427" s="2">
        <v>573.14700000000005</v>
      </c>
      <c r="K1427" s="2" t="s">
        <v>73</v>
      </c>
      <c r="N1427" s="2">
        <f>I1427-SUM(Parameters!$K$23:$K$25)</f>
        <v>1187.2810000000002</v>
      </c>
      <c r="O1427" s="2">
        <f>J1427-SUM(Parameters!$K$23:$K$25)</f>
        <v>551.54700000000003</v>
      </c>
      <c r="P1427" s="2" t="str">
        <f t="shared" si="20"/>
        <v>VCCIO</v>
      </c>
      <c r="U1427">
        <v>1208.8810000000001</v>
      </c>
      <c r="V1427">
        <v>573.14700000000005</v>
      </c>
      <c r="W1427" t="s">
        <v>73</v>
      </c>
      <c r="AE1427" s="2"/>
      <c r="AF1427" s="2"/>
    </row>
    <row r="1428" spans="4:32" x14ac:dyDescent="0.25">
      <c r="D1428">
        <f>_xlfn.CEILING.MATH(AE8+Parameters!$K$8/2,0.001)</f>
        <v>1208.8810000000001</v>
      </c>
      <c r="E1428">
        <f>_xlfn.CEILING.MATH(B69+Parameters!$K$9/2,0.001)</f>
        <v>896.86900000000003</v>
      </c>
      <c r="F1428" t="s">
        <v>72</v>
      </c>
      <c r="I1428" s="2">
        <v>1208.8810000000001</v>
      </c>
      <c r="J1428" s="2">
        <v>526.90099999999995</v>
      </c>
      <c r="K1428" s="2" t="s">
        <v>761</v>
      </c>
      <c r="N1428" s="2">
        <f>I1428-SUM(Parameters!$K$23:$K$25)</f>
        <v>1187.2810000000002</v>
      </c>
      <c r="O1428" s="2">
        <f>J1428-SUM(Parameters!$K$23:$K$25)</f>
        <v>505.30099999999993</v>
      </c>
      <c r="P1428" s="2" t="str">
        <f t="shared" si="20"/>
        <v>BP_TXDATA[342]</v>
      </c>
      <c r="U1428">
        <v>1208.8810000000001</v>
      </c>
      <c r="V1428">
        <v>526.90100000000007</v>
      </c>
      <c r="W1428" t="s">
        <v>761</v>
      </c>
      <c r="AE1428" s="2"/>
      <c r="AF1428" s="2"/>
    </row>
    <row r="1429" spans="4:32" x14ac:dyDescent="0.25">
      <c r="D1429">
        <f>_xlfn.CEILING.MATH(AE8+Parameters!$K$8/2,0.001)</f>
        <v>1208.8810000000001</v>
      </c>
      <c r="E1429">
        <f>_xlfn.CEILING.MATH(B71+Parameters!$K$9/2,0.001)</f>
        <v>850.62300000000005</v>
      </c>
      <c r="F1429" t="s">
        <v>341</v>
      </c>
      <c r="I1429" s="2">
        <v>1208.8810000000001</v>
      </c>
      <c r="J1429" s="2">
        <v>480.65499999999997</v>
      </c>
      <c r="K1429" s="2" t="s">
        <v>829</v>
      </c>
      <c r="N1429" s="2">
        <f>I1429-SUM(Parameters!$K$23:$K$25)</f>
        <v>1187.2810000000002</v>
      </c>
      <c r="O1429" s="2">
        <f>J1429-SUM(Parameters!$K$23:$K$25)</f>
        <v>459.05499999999995</v>
      </c>
      <c r="P1429" s="2" t="str">
        <f t="shared" si="20"/>
        <v>BP_TXDATA[343]</v>
      </c>
      <c r="U1429">
        <v>1208.8810000000001</v>
      </c>
      <c r="V1429">
        <v>480.65499999999997</v>
      </c>
      <c r="W1429" t="s">
        <v>829</v>
      </c>
      <c r="AE1429" s="2"/>
      <c r="AF1429" s="2"/>
    </row>
    <row r="1430" spans="4:32" x14ac:dyDescent="0.25">
      <c r="D1430">
        <f>_xlfn.CEILING.MATH(AE8+Parameters!$K$8/2,0.001)</f>
        <v>1208.8810000000001</v>
      </c>
      <c r="E1430">
        <f>_xlfn.CEILING.MATH(B73+Parameters!$K$9/2,0.001)</f>
        <v>804.37700000000007</v>
      </c>
      <c r="F1430" t="s">
        <v>417</v>
      </c>
      <c r="I1430" s="2">
        <v>1208.8810000000001</v>
      </c>
      <c r="J1430" s="2">
        <v>434.40899999999999</v>
      </c>
      <c r="K1430" s="2" t="s">
        <v>72</v>
      </c>
      <c r="N1430" s="2">
        <f>I1430-SUM(Parameters!$K$23:$K$25)</f>
        <v>1187.2810000000002</v>
      </c>
      <c r="O1430" s="2">
        <f>J1430-SUM(Parameters!$K$23:$K$25)</f>
        <v>412.80899999999997</v>
      </c>
      <c r="P1430" s="2" t="str">
        <f t="shared" si="20"/>
        <v>VSS</v>
      </c>
      <c r="U1430">
        <v>1208.8810000000001</v>
      </c>
      <c r="V1430">
        <v>434.40899999999999</v>
      </c>
      <c r="W1430" t="s">
        <v>72</v>
      </c>
      <c r="AE1430" s="2"/>
      <c r="AF1430" s="2"/>
    </row>
    <row r="1431" spans="4:32" x14ac:dyDescent="0.25">
      <c r="D1431">
        <f>_xlfn.CEILING.MATH(AE8+Parameters!$K$8/2,0.001)</f>
        <v>1208.8810000000001</v>
      </c>
      <c r="E1431">
        <f>_xlfn.CEILING.MATH(B75+Parameters!$K$9/2,0.001)</f>
        <v>758.13099999999997</v>
      </c>
      <c r="F1431" t="s">
        <v>477</v>
      </c>
      <c r="I1431" s="2">
        <v>1208.8810000000001</v>
      </c>
      <c r="J1431" s="2">
        <v>388.16300000000001</v>
      </c>
      <c r="K1431" s="2" t="s">
        <v>963</v>
      </c>
      <c r="N1431" s="2">
        <f>I1431-SUM(Parameters!$K$23:$K$25)</f>
        <v>1187.2810000000002</v>
      </c>
      <c r="O1431" s="2">
        <f>J1431-SUM(Parameters!$K$23:$K$25)</f>
        <v>366.56299999999999</v>
      </c>
      <c r="P1431" s="2" t="str">
        <f t="shared" si="20"/>
        <v>BP_TXDATA[344]</v>
      </c>
      <c r="U1431">
        <v>1208.8810000000001</v>
      </c>
      <c r="V1431">
        <v>388.16300000000001</v>
      </c>
      <c r="W1431" t="s">
        <v>963</v>
      </c>
      <c r="AE1431" s="2"/>
      <c r="AF1431" s="2"/>
    </row>
    <row r="1432" spans="4:32" x14ac:dyDescent="0.25">
      <c r="D1432">
        <f>_xlfn.CEILING.MATH(AE8+Parameters!$K$8/2,0.001)</f>
        <v>1208.8810000000001</v>
      </c>
      <c r="E1432">
        <f>_xlfn.CEILING.MATH(B77+Parameters!$K$9/2,0.001)</f>
        <v>711.88499999999999</v>
      </c>
      <c r="F1432" t="s">
        <v>72</v>
      </c>
      <c r="I1432" s="2">
        <v>1208.8810000000001</v>
      </c>
      <c r="J1432" s="2">
        <v>341.91699999999997</v>
      </c>
      <c r="K1432" s="2" t="s">
        <v>1027</v>
      </c>
      <c r="N1432" s="2">
        <f>I1432-SUM(Parameters!$K$23:$K$25)</f>
        <v>1187.2810000000002</v>
      </c>
      <c r="O1432" s="2">
        <f>J1432-SUM(Parameters!$K$23:$K$25)</f>
        <v>320.31699999999995</v>
      </c>
      <c r="P1432" s="2" t="str">
        <f t="shared" si="20"/>
        <v>BP_TXDATA[345]</v>
      </c>
      <c r="U1432">
        <v>1208.8810000000001</v>
      </c>
      <c r="V1432">
        <v>341.91699999999997</v>
      </c>
      <c r="W1432" t="s">
        <v>1027</v>
      </c>
      <c r="AE1432" s="2"/>
      <c r="AF1432" s="2"/>
    </row>
    <row r="1433" spans="4:32" x14ac:dyDescent="0.25">
      <c r="D1433">
        <f>_xlfn.CEILING.MATH(AE8+Parameters!$K$8/2,0.001)</f>
        <v>1208.8810000000001</v>
      </c>
      <c r="E1433">
        <f>_xlfn.CEILING.MATH(B79+Parameters!$K$9/2,0.001)</f>
        <v>665.63900000000001</v>
      </c>
      <c r="F1433" t="s">
        <v>611</v>
      </c>
      <c r="I1433" s="2">
        <v>1208.8810000000001</v>
      </c>
      <c r="J1433" s="2">
        <v>295.67099999999999</v>
      </c>
      <c r="K1433" s="2" t="s">
        <v>1061</v>
      </c>
      <c r="N1433" s="2">
        <f>I1433-SUM(Parameters!$K$23:$K$25)</f>
        <v>1187.2810000000002</v>
      </c>
      <c r="O1433" s="2">
        <f>J1433-SUM(Parameters!$K$23:$K$25)</f>
        <v>274.07099999999997</v>
      </c>
      <c r="P1433" s="2" t="str">
        <f t="shared" si="20"/>
        <v>BP_TXDATA[346]</v>
      </c>
      <c r="U1433">
        <v>1208.8810000000001</v>
      </c>
      <c r="V1433">
        <v>295.67099999999999</v>
      </c>
      <c r="W1433" t="s">
        <v>1061</v>
      </c>
      <c r="AE1433" s="2"/>
      <c r="AF1433" s="2"/>
    </row>
    <row r="1434" spans="4:32" x14ac:dyDescent="0.25">
      <c r="D1434">
        <f>_xlfn.CEILING.MATH(AE8+Parameters!$K$8/2,0.001)</f>
        <v>1208.8810000000001</v>
      </c>
      <c r="E1434">
        <f>_xlfn.CEILING.MATH(B81+Parameters!$K$9/2,0.001)</f>
        <v>619.39300000000003</v>
      </c>
      <c r="F1434" t="s">
        <v>683</v>
      </c>
      <c r="I1434" s="2">
        <v>1208.8810000000001</v>
      </c>
      <c r="J1434" s="2">
        <v>249.42500000000001</v>
      </c>
      <c r="K1434" s="2" t="s">
        <v>1139</v>
      </c>
      <c r="N1434" s="2">
        <f>I1434-SUM(Parameters!$K$23:$K$25)</f>
        <v>1187.2810000000002</v>
      </c>
      <c r="O1434" s="2">
        <f>J1434-SUM(Parameters!$K$23:$K$25)</f>
        <v>227.82500000000002</v>
      </c>
      <c r="P1434" s="2" t="str">
        <f t="shared" si="20"/>
        <v>BP_TXDATA[347]</v>
      </c>
      <c r="U1434">
        <v>1208.8810000000001</v>
      </c>
      <c r="V1434">
        <v>249.42500000000001</v>
      </c>
      <c r="W1434" t="s">
        <v>1139</v>
      </c>
      <c r="AE1434" s="2"/>
      <c r="AF1434" s="2"/>
    </row>
    <row r="1435" spans="4:32" x14ac:dyDescent="0.25">
      <c r="D1435">
        <f>_xlfn.CEILING.MATH(AE8+Parameters!$K$8/2,0.001)</f>
        <v>1208.8810000000001</v>
      </c>
      <c r="E1435">
        <f>_xlfn.CEILING.MATH(B83+Parameters!$K$9/2,0.001)</f>
        <v>573.14700000000005</v>
      </c>
      <c r="F1435" t="s">
        <v>73</v>
      </c>
      <c r="I1435" s="2">
        <v>1208.8810000000001</v>
      </c>
      <c r="J1435" s="2">
        <v>203.179</v>
      </c>
      <c r="K1435" s="2" t="s">
        <v>72</v>
      </c>
      <c r="N1435" s="2">
        <f>I1435-SUM(Parameters!$K$23:$K$25)</f>
        <v>1187.2810000000002</v>
      </c>
      <c r="O1435" s="2">
        <f>J1435-SUM(Parameters!$K$23:$K$25)</f>
        <v>181.57900000000001</v>
      </c>
      <c r="P1435" s="2" t="str">
        <f t="shared" si="20"/>
        <v>VSS</v>
      </c>
      <c r="U1435">
        <v>1208.8810000000001</v>
      </c>
      <c r="V1435">
        <v>203.179</v>
      </c>
      <c r="W1435" t="s">
        <v>72</v>
      </c>
      <c r="AE1435" s="2"/>
      <c r="AF1435" s="2"/>
    </row>
    <row r="1436" spans="4:32" x14ac:dyDescent="0.25">
      <c r="D1436">
        <f>_xlfn.CEILING.MATH(AE8+Parameters!$K$8/2,0.001)</f>
        <v>1208.8810000000001</v>
      </c>
      <c r="E1436">
        <f>_xlfn.CEILING.MATH(B85+Parameters!$K$9/2,0.001)</f>
        <v>526.90100000000007</v>
      </c>
      <c r="F1436" t="s">
        <v>761</v>
      </c>
      <c r="I1436" s="2">
        <v>1208.8810000000001</v>
      </c>
      <c r="J1436" s="2">
        <v>156.93299999999999</v>
      </c>
      <c r="K1436" s="2" t="s">
        <v>1254</v>
      </c>
      <c r="N1436" s="2">
        <f>I1436-SUM(Parameters!$K$23:$K$25)</f>
        <v>1187.2810000000002</v>
      </c>
      <c r="O1436" s="2">
        <f>J1436-SUM(Parameters!$K$23:$K$25)</f>
        <v>135.333</v>
      </c>
      <c r="P1436" s="2" t="str">
        <f t="shared" si="20"/>
        <v>BP_TXDATA[348]</v>
      </c>
      <c r="U1436">
        <v>1208.8810000000001</v>
      </c>
      <c r="V1436">
        <v>156.93299999999999</v>
      </c>
      <c r="W1436" t="s">
        <v>1254</v>
      </c>
      <c r="AE1436" s="2"/>
      <c r="AF1436" s="2"/>
    </row>
    <row r="1437" spans="4:32" x14ac:dyDescent="0.25">
      <c r="D1437">
        <f>_xlfn.CEILING.MATH(AE8+Parameters!$K$8/2,0.001)</f>
        <v>1208.8810000000001</v>
      </c>
      <c r="E1437">
        <f>_xlfn.CEILING.MATH(B87+Parameters!$K$9/2,0.001)</f>
        <v>480.65500000000003</v>
      </c>
      <c r="F1437" t="s">
        <v>829</v>
      </c>
      <c r="I1437" s="2">
        <v>1208.8810000000001</v>
      </c>
      <c r="J1437" s="2">
        <v>110.687</v>
      </c>
      <c r="K1437" s="2" t="s">
        <v>73</v>
      </c>
      <c r="N1437" s="2">
        <f>I1437-SUM(Parameters!$K$23:$K$25)</f>
        <v>1187.2810000000002</v>
      </c>
      <c r="O1437" s="2">
        <f>J1437-SUM(Parameters!$K$23:$K$25)</f>
        <v>89.086999999999989</v>
      </c>
      <c r="P1437" s="2" t="str">
        <f t="shared" si="20"/>
        <v>VCCIO</v>
      </c>
      <c r="U1437">
        <v>1208.8810000000001</v>
      </c>
      <c r="V1437">
        <v>110.687</v>
      </c>
      <c r="W1437" t="s">
        <v>73</v>
      </c>
      <c r="AE1437" s="2"/>
      <c r="AF1437" s="2"/>
    </row>
    <row r="1438" spans="4:32" x14ac:dyDescent="0.25">
      <c r="D1438">
        <f>_xlfn.CEILING.MATH(AE8+Parameters!$K$8/2,0.001)</f>
        <v>1208.8810000000001</v>
      </c>
      <c r="E1438">
        <f>_xlfn.CEILING.MATH(B89+Parameters!$K$9/2,0.001)</f>
        <v>434.40899999999999</v>
      </c>
      <c r="F1438" t="s">
        <v>72</v>
      </c>
      <c r="I1438" s="2">
        <v>1248.5550000000001</v>
      </c>
      <c r="J1438" s="2">
        <v>2214.88</v>
      </c>
      <c r="K1438" s="2" t="s">
        <v>1327</v>
      </c>
      <c r="N1438" s="2">
        <f>I1438-SUM(Parameters!$K$23:$K$25)</f>
        <v>1226.9550000000002</v>
      </c>
      <c r="O1438" s="2">
        <f>J1438-SUM(Parameters!$K$23:$K$25)</f>
        <v>2193.2800000000002</v>
      </c>
      <c r="P1438" s="2" t="str">
        <f t="shared" si="20"/>
        <v>VDD</v>
      </c>
      <c r="U1438">
        <v>1248.5550000000001</v>
      </c>
      <c r="V1438">
        <v>2214.88</v>
      </c>
      <c r="W1438" t="s">
        <v>1327</v>
      </c>
      <c r="AE1438" s="2"/>
      <c r="AF1438" s="2"/>
    </row>
    <row r="1439" spans="4:32" x14ac:dyDescent="0.25">
      <c r="D1439">
        <f>_xlfn.CEILING.MATH(AE8+Parameters!$K$8/2,0.001)</f>
        <v>1208.8810000000001</v>
      </c>
      <c r="E1439">
        <f>_xlfn.CEILING.MATH(B91+Parameters!$K$9/2,0.001)</f>
        <v>388.16300000000001</v>
      </c>
      <c r="F1439" t="s">
        <v>963</v>
      </c>
      <c r="I1439" s="2">
        <v>1248.5550000000001</v>
      </c>
      <c r="J1439" s="2">
        <v>2168.634</v>
      </c>
      <c r="K1439" s="2" t="s">
        <v>1327</v>
      </c>
      <c r="N1439" s="2">
        <f>I1439-SUM(Parameters!$K$23:$K$25)</f>
        <v>1226.9550000000002</v>
      </c>
      <c r="O1439" s="2">
        <f>J1439-SUM(Parameters!$K$23:$K$25)</f>
        <v>2147.0340000000001</v>
      </c>
      <c r="P1439" s="2" t="str">
        <f t="shared" si="20"/>
        <v>VDD</v>
      </c>
      <c r="U1439">
        <v>1248.5550000000001</v>
      </c>
      <c r="V1439">
        <v>2168.634</v>
      </c>
      <c r="W1439" t="s">
        <v>1327</v>
      </c>
      <c r="AE1439" s="2"/>
      <c r="AF1439" s="2"/>
    </row>
    <row r="1440" spans="4:32" x14ac:dyDescent="0.25">
      <c r="D1440">
        <f>_xlfn.CEILING.MATH(AE8+Parameters!$K$8/2,0.001)</f>
        <v>1208.8810000000001</v>
      </c>
      <c r="E1440">
        <f>_xlfn.CEILING.MATH(B93+Parameters!$K$9/2,0.001)</f>
        <v>341.91700000000003</v>
      </c>
      <c r="F1440" t="s">
        <v>1027</v>
      </c>
      <c r="I1440" s="2">
        <v>1248.5550000000001</v>
      </c>
      <c r="J1440" s="2">
        <v>2122.3879999999999</v>
      </c>
      <c r="K1440" s="2" t="s">
        <v>1327</v>
      </c>
      <c r="N1440" s="2">
        <f>I1440-SUM(Parameters!$K$23:$K$25)</f>
        <v>1226.9550000000002</v>
      </c>
      <c r="O1440" s="2">
        <f>J1440-SUM(Parameters!$K$23:$K$25)</f>
        <v>2100.788</v>
      </c>
      <c r="P1440" s="2" t="str">
        <f t="shared" si="20"/>
        <v>VDD</v>
      </c>
      <c r="U1440">
        <v>1248.5550000000001</v>
      </c>
      <c r="V1440">
        <v>2122.3879999999999</v>
      </c>
      <c r="W1440" t="s">
        <v>1327</v>
      </c>
      <c r="AE1440" s="2"/>
      <c r="AF1440" s="2"/>
    </row>
    <row r="1441" spans="4:32" x14ac:dyDescent="0.25">
      <c r="D1441">
        <f>_xlfn.CEILING.MATH(AE8+Parameters!$K$8/2,0.001)</f>
        <v>1208.8810000000001</v>
      </c>
      <c r="E1441">
        <f>_xlfn.CEILING.MATH(B95+Parameters!$K$9/2,0.001)</f>
        <v>295.67099999999999</v>
      </c>
      <c r="F1441" t="s">
        <v>1061</v>
      </c>
      <c r="I1441" s="2">
        <v>1248.5550000000001</v>
      </c>
      <c r="J1441" s="2">
        <v>2076.1419999999998</v>
      </c>
      <c r="K1441" s="2" t="s">
        <v>1327</v>
      </c>
      <c r="N1441" s="2">
        <f>I1441-SUM(Parameters!$K$23:$K$25)</f>
        <v>1226.9550000000002</v>
      </c>
      <c r="O1441" s="2">
        <f>J1441-SUM(Parameters!$K$23:$K$25)</f>
        <v>2054.5419999999999</v>
      </c>
      <c r="P1441" s="2" t="str">
        <f t="shared" si="20"/>
        <v>VDD</v>
      </c>
      <c r="U1441">
        <v>1248.5550000000001</v>
      </c>
      <c r="V1441">
        <v>2076.1419999999998</v>
      </c>
      <c r="W1441" t="s">
        <v>1327</v>
      </c>
      <c r="AE1441" s="2"/>
      <c r="AF1441" s="2"/>
    </row>
    <row r="1442" spans="4:32" x14ac:dyDescent="0.25">
      <c r="D1442">
        <f>_xlfn.CEILING.MATH(AE8+Parameters!$K$8/2,0.001)</f>
        <v>1208.8810000000001</v>
      </c>
      <c r="E1442">
        <f>_xlfn.CEILING.MATH(B97+Parameters!$K$9/2,0.001)</f>
        <v>249.42500000000001</v>
      </c>
      <c r="F1442" t="s">
        <v>1139</v>
      </c>
      <c r="I1442" s="2">
        <v>1248.5550000000001</v>
      </c>
      <c r="J1442" s="2">
        <v>2029.896</v>
      </c>
      <c r="K1442" s="2" t="s">
        <v>1327</v>
      </c>
      <c r="N1442" s="2">
        <f>I1442-SUM(Parameters!$K$23:$K$25)</f>
        <v>1226.9550000000002</v>
      </c>
      <c r="O1442" s="2">
        <f>J1442-SUM(Parameters!$K$23:$K$25)</f>
        <v>2008.296</v>
      </c>
      <c r="P1442" s="2" t="str">
        <f t="shared" si="20"/>
        <v>VDD</v>
      </c>
      <c r="U1442">
        <v>1248.5550000000001</v>
      </c>
      <c r="V1442">
        <v>2029.896</v>
      </c>
      <c r="W1442" t="s">
        <v>1327</v>
      </c>
      <c r="AE1442" s="2"/>
      <c r="AF1442" s="2"/>
    </row>
    <row r="1443" spans="4:32" x14ac:dyDescent="0.25">
      <c r="D1443">
        <f>_xlfn.CEILING.MATH(AE8+Parameters!$K$8/2,0.001)</f>
        <v>1208.8810000000001</v>
      </c>
      <c r="E1443">
        <f>_xlfn.CEILING.MATH(B99+Parameters!$K$9/2,0.001)</f>
        <v>203.179</v>
      </c>
      <c r="F1443" t="s">
        <v>72</v>
      </c>
      <c r="I1443" s="2">
        <v>1248.5550000000001</v>
      </c>
      <c r="J1443" s="2">
        <v>1983.65</v>
      </c>
      <c r="K1443" s="2" t="s">
        <v>72</v>
      </c>
      <c r="N1443" s="2">
        <f>I1443-SUM(Parameters!$K$23:$K$25)</f>
        <v>1226.9550000000002</v>
      </c>
      <c r="O1443" s="2">
        <f>J1443-SUM(Parameters!$K$23:$K$25)</f>
        <v>1962.0500000000002</v>
      </c>
      <c r="P1443" s="2" t="str">
        <f t="shared" si="20"/>
        <v>VSS</v>
      </c>
      <c r="U1443">
        <v>1248.5550000000001</v>
      </c>
      <c r="V1443">
        <v>1983.65</v>
      </c>
      <c r="W1443" t="s">
        <v>72</v>
      </c>
      <c r="AE1443" s="2"/>
      <c r="AF1443" s="2"/>
    </row>
    <row r="1444" spans="4:32" x14ac:dyDescent="0.25">
      <c r="D1444">
        <f>_xlfn.CEILING.MATH(AE8+Parameters!$K$8/2,0.001)</f>
        <v>1208.8810000000001</v>
      </c>
      <c r="E1444">
        <f>_xlfn.CEILING.MATH(B101+Parameters!$K$9/2,0.001)</f>
        <v>156.93299999999999</v>
      </c>
      <c r="F1444" t="s">
        <v>1254</v>
      </c>
      <c r="I1444" s="2">
        <v>1248.5550000000001</v>
      </c>
      <c r="J1444" s="2">
        <v>1937.404</v>
      </c>
      <c r="K1444" s="2" t="s">
        <v>1328</v>
      </c>
      <c r="N1444" s="2">
        <f>I1444-SUM(Parameters!$K$23:$K$25)</f>
        <v>1226.9550000000002</v>
      </c>
      <c r="O1444" s="2">
        <f>J1444-SUM(Parameters!$K$23:$K$25)</f>
        <v>1915.8040000000001</v>
      </c>
      <c r="P1444" s="2" t="str">
        <f t="shared" si="20"/>
        <v>TC_VDDQ</v>
      </c>
      <c r="U1444">
        <v>1248.5550000000001</v>
      </c>
      <c r="V1444">
        <v>1937.404</v>
      </c>
      <c r="W1444" t="s">
        <v>1328</v>
      </c>
      <c r="AE1444" s="2"/>
      <c r="AF1444" s="2"/>
    </row>
    <row r="1445" spans="4:32" x14ac:dyDescent="0.25">
      <c r="D1445">
        <f>_xlfn.CEILING.MATH(AE8+Parameters!$K$8/2,0.001)</f>
        <v>1208.8810000000001</v>
      </c>
      <c r="E1445">
        <f>_xlfn.CEILING.MATH(B103+Parameters!$K$9/2,0.001)</f>
        <v>110.687</v>
      </c>
      <c r="F1445" t="s">
        <v>73</v>
      </c>
      <c r="I1445" s="2">
        <v>1248.5550000000001</v>
      </c>
      <c r="J1445" s="2">
        <v>1891.1579999999999</v>
      </c>
      <c r="K1445" s="2" t="s">
        <v>1327</v>
      </c>
      <c r="N1445" s="2">
        <f>I1445-SUM(Parameters!$K$23:$K$25)</f>
        <v>1226.9550000000002</v>
      </c>
      <c r="O1445" s="2">
        <f>J1445-SUM(Parameters!$K$23:$K$25)</f>
        <v>1869.558</v>
      </c>
      <c r="P1445" s="2" t="str">
        <f t="shared" si="20"/>
        <v>VDD</v>
      </c>
      <c r="U1445">
        <v>1248.5550000000001</v>
      </c>
      <c r="V1445">
        <v>1891.1579999999999</v>
      </c>
      <c r="W1445" t="s">
        <v>1327</v>
      </c>
      <c r="AE1445" s="2"/>
      <c r="AF1445" s="2"/>
    </row>
    <row r="1446" spans="4:32" x14ac:dyDescent="0.25">
      <c r="D1446">
        <f>_xlfn.CEILING.MATH(AF8+Parameters!$K$8/2,0.001)</f>
        <v>1248.5550000000001</v>
      </c>
      <c r="E1446">
        <f>_xlfn.CEILING.MATH(B12+Parameters!$K$9/2,0.001)</f>
        <v>2214.88</v>
      </c>
      <c r="F1446" t="s">
        <v>1327</v>
      </c>
      <c r="I1446" s="2">
        <v>1248.5550000000001</v>
      </c>
      <c r="J1446" s="2">
        <v>1844.912</v>
      </c>
      <c r="K1446" s="2" t="s">
        <v>72</v>
      </c>
      <c r="N1446" s="2">
        <f>I1446-SUM(Parameters!$K$23:$K$25)</f>
        <v>1226.9550000000002</v>
      </c>
      <c r="O1446" s="2">
        <f>J1446-SUM(Parameters!$K$23:$K$25)</f>
        <v>1823.3120000000001</v>
      </c>
      <c r="P1446" s="2" t="str">
        <f t="shared" si="20"/>
        <v>VSS</v>
      </c>
      <c r="U1446">
        <v>1248.5550000000001</v>
      </c>
      <c r="V1446">
        <v>1844.912</v>
      </c>
      <c r="W1446" t="s">
        <v>72</v>
      </c>
      <c r="AE1446" s="2"/>
      <c r="AF1446" s="2"/>
    </row>
    <row r="1447" spans="4:32" x14ac:dyDescent="0.25">
      <c r="D1447">
        <f>_xlfn.CEILING.MATH(AF8+Parameters!$K$8/2,0.001)</f>
        <v>1248.5550000000001</v>
      </c>
      <c r="E1447">
        <f>_xlfn.CEILING.MATH(B14+Parameters!$K$9/2,0.001)</f>
        <v>2168.634</v>
      </c>
      <c r="F1447" t="s">
        <v>1327</v>
      </c>
      <c r="I1447" s="2">
        <v>1248.5550000000001</v>
      </c>
      <c r="J1447" s="2">
        <v>1798.6659999999999</v>
      </c>
      <c r="K1447" s="2" t="s">
        <v>72</v>
      </c>
      <c r="N1447" s="2">
        <f>I1447-SUM(Parameters!$K$23:$K$25)</f>
        <v>1226.9550000000002</v>
      </c>
      <c r="O1447" s="2">
        <f>J1447-SUM(Parameters!$K$23:$K$25)</f>
        <v>1777.066</v>
      </c>
      <c r="P1447" s="2" t="str">
        <f t="shared" si="20"/>
        <v>VSS</v>
      </c>
      <c r="U1447">
        <v>1248.5550000000001</v>
      </c>
      <c r="V1447">
        <v>1798.6659999999999</v>
      </c>
      <c r="W1447" t="s">
        <v>72</v>
      </c>
      <c r="AE1447" s="2"/>
      <c r="AF1447" s="2"/>
    </row>
    <row r="1448" spans="4:32" x14ac:dyDescent="0.25">
      <c r="D1448">
        <f>_xlfn.CEILING.MATH(AF8+Parameters!$K$8/2,0.001)</f>
        <v>1248.5550000000001</v>
      </c>
      <c r="E1448">
        <f>_xlfn.CEILING.MATH(B16+Parameters!$K$9/2,0.001)</f>
        <v>2122.3879999999999</v>
      </c>
      <c r="F1448" t="s">
        <v>1327</v>
      </c>
      <c r="I1448" s="2">
        <v>1248.5550000000001</v>
      </c>
      <c r="J1448" s="2">
        <v>1752.42</v>
      </c>
      <c r="K1448" s="2" t="s">
        <v>72</v>
      </c>
      <c r="N1448" s="2">
        <f>I1448-SUM(Parameters!$K$23:$K$25)</f>
        <v>1226.9550000000002</v>
      </c>
      <c r="O1448" s="2">
        <f>J1448-SUM(Parameters!$K$23:$K$25)</f>
        <v>1730.8200000000002</v>
      </c>
      <c r="P1448" s="2" t="str">
        <f t="shared" si="20"/>
        <v>VSS</v>
      </c>
      <c r="U1448">
        <v>1248.5550000000001</v>
      </c>
      <c r="V1448">
        <v>1752.42</v>
      </c>
      <c r="W1448" t="s">
        <v>72</v>
      </c>
      <c r="AE1448" s="2"/>
      <c r="AF1448" s="2"/>
    </row>
    <row r="1449" spans="4:32" x14ac:dyDescent="0.25">
      <c r="D1449">
        <f>_xlfn.CEILING.MATH(AF8+Parameters!$K$8/2,0.001)</f>
        <v>1248.5550000000001</v>
      </c>
      <c r="E1449">
        <f>_xlfn.CEILING.MATH(B18+Parameters!$K$9/2,0.001)</f>
        <v>2076.1419999999998</v>
      </c>
      <c r="F1449" t="s">
        <v>1327</v>
      </c>
      <c r="I1449" s="2">
        <v>1248.5550000000001</v>
      </c>
      <c r="J1449" s="2">
        <v>1706.174</v>
      </c>
      <c r="K1449" s="2" t="s">
        <v>72</v>
      </c>
      <c r="N1449" s="2">
        <f>I1449-SUM(Parameters!$K$23:$K$25)</f>
        <v>1226.9550000000002</v>
      </c>
      <c r="O1449" s="2">
        <f>J1449-SUM(Parameters!$K$23:$K$25)</f>
        <v>1684.5740000000001</v>
      </c>
      <c r="P1449" s="2" t="str">
        <f t="shared" si="20"/>
        <v>VSS</v>
      </c>
      <c r="U1449">
        <v>1248.5550000000001</v>
      </c>
      <c r="V1449">
        <v>1706.174</v>
      </c>
      <c r="W1449" t="s">
        <v>72</v>
      </c>
      <c r="AE1449" s="2"/>
      <c r="AF1449" s="2"/>
    </row>
    <row r="1450" spans="4:32" x14ac:dyDescent="0.25">
      <c r="D1450">
        <f>_xlfn.CEILING.MATH(AF8+Parameters!$K$8/2,0.001)</f>
        <v>1248.5550000000001</v>
      </c>
      <c r="E1450">
        <f>_xlfn.CEILING.MATH(B20+Parameters!$K$9/2,0.001)</f>
        <v>2029.896</v>
      </c>
      <c r="F1450" t="s">
        <v>1327</v>
      </c>
      <c r="I1450" s="2">
        <v>1248.5550000000001</v>
      </c>
      <c r="J1450" s="2">
        <v>1659.9280000000001</v>
      </c>
      <c r="K1450" s="2" t="s">
        <v>72</v>
      </c>
      <c r="N1450" s="2">
        <f>I1450-SUM(Parameters!$K$23:$K$25)</f>
        <v>1226.9550000000002</v>
      </c>
      <c r="O1450" s="2">
        <f>J1450-SUM(Parameters!$K$23:$K$25)</f>
        <v>1638.3280000000002</v>
      </c>
      <c r="P1450" s="2" t="str">
        <f t="shared" si="20"/>
        <v>VSS</v>
      </c>
      <c r="U1450">
        <v>1248.5550000000001</v>
      </c>
      <c r="V1450">
        <v>1659.9280000000001</v>
      </c>
      <c r="W1450" t="s">
        <v>72</v>
      </c>
      <c r="AE1450" s="2"/>
      <c r="AF1450" s="2"/>
    </row>
    <row r="1451" spans="4:32" x14ac:dyDescent="0.25">
      <c r="D1451">
        <f>_xlfn.CEILING.MATH(AF8+Parameters!$K$8/2,0.001)</f>
        <v>1248.5550000000001</v>
      </c>
      <c r="E1451">
        <f>_xlfn.CEILING.MATH(B22+Parameters!$K$9/2,0.001)</f>
        <v>1983.65</v>
      </c>
      <c r="F1451" t="s">
        <v>72</v>
      </c>
      <c r="I1451" s="2">
        <v>1248.5550000000001</v>
      </c>
      <c r="J1451" s="2">
        <v>1613.682</v>
      </c>
      <c r="K1451" s="2" t="s">
        <v>72</v>
      </c>
      <c r="N1451" s="2">
        <f>I1451-SUM(Parameters!$K$23:$K$25)</f>
        <v>1226.9550000000002</v>
      </c>
      <c r="O1451" s="2">
        <f>J1451-SUM(Parameters!$K$23:$K$25)</f>
        <v>1592.0820000000001</v>
      </c>
      <c r="P1451" s="2" t="str">
        <f t="shared" si="20"/>
        <v>VSS</v>
      </c>
      <c r="U1451">
        <v>1248.5550000000001</v>
      </c>
      <c r="V1451">
        <v>1613.682</v>
      </c>
      <c r="W1451" t="s">
        <v>72</v>
      </c>
      <c r="AE1451" s="2"/>
      <c r="AF1451" s="2"/>
    </row>
    <row r="1452" spans="4:32" x14ac:dyDescent="0.25">
      <c r="D1452">
        <f>_xlfn.CEILING.MATH(AF8+Parameters!$K$8/2,0.001)</f>
        <v>1248.5550000000001</v>
      </c>
      <c r="E1452">
        <f>_xlfn.CEILING.MATH(B24+Parameters!$K$9/2,0.001)</f>
        <v>1937.404</v>
      </c>
      <c r="F1452" t="s">
        <v>1328</v>
      </c>
      <c r="I1452" s="2">
        <v>1248.5550000000001</v>
      </c>
      <c r="J1452" s="2">
        <v>1567.4359999999999</v>
      </c>
      <c r="K1452" s="2" t="s">
        <v>72</v>
      </c>
      <c r="N1452" s="2">
        <f>I1452-SUM(Parameters!$K$23:$K$25)</f>
        <v>1226.9550000000002</v>
      </c>
      <c r="O1452" s="2">
        <f>J1452-SUM(Parameters!$K$23:$K$25)</f>
        <v>1545.836</v>
      </c>
      <c r="P1452" s="2" t="str">
        <f t="shared" si="20"/>
        <v>VSS</v>
      </c>
      <c r="U1452">
        <v>1248.5550000000001</v>
      </c>
      <c r="V1452">
        <v>1567.4359999999999</v>
      </c>
      <c r="W1452" t="s">
        <v>72</v>
      </c>
      <c r="AE1452" s="2"/>
      <c r="AF1452" s="2"/>
    </row>
    <row r="1453" spans="4:32" x14ac:dyDescent="0.25">
      <c r="D1453">
        <f>_xlfn.CEILING.MATH(AF8+Parameters!$K$8/2,0.001)</f>
        <v>1248.5550000000001</v>
      </c>
      <c r="E1453">
        <f>_xlfn.CEILING.MATH(B26+Parameters!$K$9/2,0.001)</f>
        <v>1891.1580000000001</v>
      </c>
      <c r="F1453" t="s">
        <v>1327</v>
      </c>
      <c r="I1453" s="2">
        <v>1248.5550000000001</v>
      </c>
      <c r="J1453" s="2">
        <v>1521.19</v>
      </c>
      <c r="K1453" s="2" t="s">
        <v>72</v>
      </c>
      <c r="N1453" s="2">
        <f>I1453-SUM(Parameters!$K$23:$K$25)</f>
        <v>1226.9550000000002</v>
      </c>
      <c r="O1453" s="2">
        <f>J1453-SUM(Parameters!$K$23:$K$25)</f>
        <v>1499.5900000000001</v>
      </c>
      <c r="P1453" s="2" t="str">
        <f t="shared" si="20"/>
        <v>VSS</v>
      </c>
      <c r="U1453">
        <v>1248.5550000000001</v>
      </c>
      <c r="V1453">
        <v>1521.19</v>
      </c>
      <c r="W1453" t="s">
        <v>72</v>
      </c>
      <c r="AE1453" s="2"/>
      <c r="AF1453" s="2"/>
    </row>
    <row r="1454" spans="4:32" x14ac:dyDescent="0.25">
      <c r="D1454">
        <f>_xlfn.CEILING.MATH(AF8+Parameters!$K$8/2,0.001)</f>
        <v>1248.5550000000001</v>
      </c>
      <c r="E1454">
        <f>_xlfn.CEILING.MATH(B28+Parameters!$K$9/2,0.001)</f>
        <v>1844.912</v>
      </c>
      <c r="F1454" t="s">
        <v>72</v>
      </c>
      <c r="I1454" s="2">
        <v>1248.5550000000001</v>
      </c>
      <c r="J1454" s="2">
        <v>1474.944</v>
      </c>
      <c r="K1454" s="2" t="s">
        <v>72</v>
      </c>
      <c r="N1454" s="2">
        <f>I1454-SUM(Parameters!$K$23:$K$25)</f>
        <v>1226.9550000000002</v>
      </c>
      <c r="O1454" s="2">
        <f>J1454-SUM(Parameters!$K$23:$K$25)</f>
        <v>1453.3440000000001</v>
      </c>
      <c r="P1454" s="2" t="str">
        <f t="shared" si="20"/>
        <v>VSS</v>
      </c>
      <c r="U1454">
        <v>1248.5550000000001</v>
      </c>
      <c r="V1454">
        <v>1474.944</v>
      </c>
      <c r="W1454" t="s">
        <v>72</v>
      </c>
      <c r="AE1454" s="2"/>
      <c r="AF1454" s="2"/>
    </row>
    <row r="1455" spans="4:32" x14ac:dyDescent="0.25">
      <c r="D1455">
        <f>_xlfn.CEILING.MATH(AF8+Parameters!$K$8/2,0.001)</f>
        <v>1248.5550000000001</v>
      </c>
      <c r="E1455">
        <f>_xlfn.CEILING.MATH(B30+Parameters!$K$9/2,0.001)</f>
        <v>1798.6659999999999</v>
      </c>
      <c r="F1455" t="s">
        <v>72</v>
      </c>
      <c r="I1455" s="2">
        <v>1248.5550000000001</v>
      </c>
      <c r="J1455" s="2">
        <v>1428.6980000000001</v>
      </c>
      <c r="K1455" s="2" t="s">
        <v>72</v>
      </c>
      <c r="N1455" s="2">
        <f>I1455-SUM(Parameters!$K$23:$K$25)</f>
        <v>1226.9550000000002</v>
      </c>
      <c r="O1455" s="2">
        <f>J1455-SUM(Parameters!$K$23:$K$25)</f>
        <v>1407.0980000000002</v>
      </c>
      <c r="P1455" s="2" t="str">
        <f t="shared" si="20"/>
        <v>VSS</v>
      </c>
      <c r="U1455">
        <v>1248.5550000000001</v>
      </c>
      <c r="V1455">
        <v>1428.6980000000001</v>
      </c>
      <c r="W1455" t="s">
        <v>72</v>
      </c>
      <c r="AE1455" s="2"/>
      <c r="AF1455" s="2"/>
    </row>
    <row r="1456" spans="4:32" x14ac:dyDescent="0.25">
      <c r="D1456">
        <f>_xlfn.CEILING.MATH(AF8+Parameters!$K$8/2,0.001)</f>
        <v>1248.5550000000001</v>
      </c>
      <c r="E1456">
        <f>_xlfn.CEILING.MATH(B32+Parameters!$K$9/2,0.001)</f>
        <v>1752.42</v>
      </c>
      <c r="F1456" t="s">
        <v>72</v>
      </c>
      <c r="I1456" s="2">
        <v>1248.5550000000001</v>
      </c>
      <c r="J1456" s="2">
        <v>1382.452</v>
      </c>
      <c r="K1456" s="2" t="s">
        <v>72</v>
      </c>
      <c r="N1456" s="2">
        <f>I1456-SUM(Parameters!$K$23:$K$25)</f>
        <v>1226.9550000000002</v>
      </c>
      <c r="O1456" s="2">
        <f>J1456-SUM(Parameters!$K$23:$K$25)</f>
        <v>1360.8520000000001</v>
      </c>
      <c r="P1456" s="2" t="str">
        <f t="shared" si="20"/>
        <v>VSS</v>
      </c>
      <c r="U1456">
        <v>1248.5550000000001</v>
      </c>
      <c r="V1456">
        <v>1382.452</v>
      </c>
      <c r="W1456" t="s">
        <v>72</v>
      </c>
      <c r="AE1456" s="2"/>
      <c r="AF1456" s="2"/>
    </row>
    <row r="1457" spans="4:32" x14ac:dyDescent="0.25">
      <c r="D1457">
        <f>_xlfn.CEILING.MATH(AF8+Parameters!$K$8/2,0.001)</f>
        <v>1248.5550000000001</v>
      </c>
      <c r="E1457">
        <f>_xlfn.CEILING.MATH(B34+Parameters!$K$9/2,0.001)</f>
        <v>1706.174</v>
      </c>
      <c r="F1457" t="s">
        <v>72</v>
      </c>
      <c r="I1457" s="2">
        <v>1248.5550000000001</v>
      </c>
      <c r="J1457" s="2">
        <v>1336.2059999999999</v>
      </c>
      <c r="K1457" s="2" t="s">
        <v>72</v>
      </c>
      <c r="N1457" s="2">
        <f>I1457-SUM(Parameters!$K$23:$K$25)</f>
        <v>1226.9550000000002</v>
      </c>
      <c r="O1457" s="2">
        <f>J1457-SUM(Parameters!$K$23:$K$25)</f>
        <v>1314.606</v>
      </c>
      <c r="P1457" s="2" t="str">
        <f t="shared" ref="P1457:P1520" si="21">K1457</f>
        <v>VSS</v>
      </c>
      <c r="U1457">
        <v>1248.5550000000001</v>
      </c>
      <c r="V1457">
        <v>1336.2059999999999</v>
      </c>
      <c r="W1457" t="s">
        <v>72</v>
      </c>
      <c r="AE1457" s="2"/>
      <c r="AF1457" s="2"/>
    </row>
    <row r="1458" spans="4:32" x14ac:dyDescent="0.25">
      <c r="D1458">
        <f>_xlfn.CEILING.MATH(AF8+Parameters!$K$8/2,0.001)</f>
        <v>1248.5550000000001</v>
      </c>
      <c r="E1458">
        <f>_xlfn.CEILING.MATH(B36+Parameters!$K$9/2,0.001)</f>
        <v>1659.9280000000001</v>
      </c>
      <c r="F1458" t="s">
        <v>72</v>
      </c>
      <c r="I1458" s="2">
        <v>1248.5550000000001</v>
      </c>
      <c r="J1458" s="2">
        <v>1289.96</v>
      </c>
      <c r="K1458" s="2" t="s">
        <v>72</v>
      </c>
      <c r="N1458" s="2">
        <f>I1458-SUM(Parameters!$K$23:$K$25)</f>
        <v>1226.9550000000002</v>
      </c>
      <c r="O1458" s="2">
        <f>J1458-SUM(Parameters!$K$23:$K$25)</f>
        <v>1268.3600000000001</v>
      </c>
      <c r="P1458" s="2" t="str">
        <f t="shared" si="21"/>
        <v>VSS</v>
      </c>
      <c r="U1458">
        <v>1248.5550000000001</v>
      </c>
      <c r="V1458">
        <v>1289.96</v>
      </c>
      <c r="W1458" t="s">
        <v>72</v>
      </c>
      <c r="AE1458" s="2"/>
      <c r="AF1458" s="2"/>
    </row>
    <row r="1459" spans="4:32" x14ac:dyDescent="0.25">
      <c r="D1459">
        <f>_xlfn.CEILING.MATH(AF8+Parameters!$K$8/2,0.001)</f>
        <v>1248.5550000000001</v>
      </c>
      <c r="E1459">
        <f>_xlfn.CEILING.MATH(B38+Parameters!$K$9/2,0.001)</f>
        <v>1613.682</v>
      </c>
      <c r="F1459" t="s">
        <v>72</v>
      </c>
      <c r="I1459" s="2">
        <v>1248.5550000000001</v>
      </c>
      <c r="J1459" s="2">
        <v>1243.7139999999999</v>
      </c>
      <c r="K1459" s="2" t="s">
        <v>72</v>
      </c>
      <c r="N1459" s="2">
        <f>I1459-SUM(Parameters!$K$23:$K$25)</f>
        <v>1226.9550000000002</v>
      </c>
      <c r="O1459" s="2">
        <f>J1459-SUM(Parameters!$K$23:$K$25)</f>
        <v>1222.114</v>
      </c>
      <c r="P1459" s="2" t="str">
        <f t="shared" si="21"/>
        <v>VSS</v>
      </c>
      <c r="U1459">
        <v>1248.5550000000001</v>
      </c>
      <c r="V1459">
        <v>1243.7139999999999</v>
      </c>
      <c r="W1459" t="s">
        <v>72</v>
      </c>
      <c r="AE1459" s="2"/>
      <c r="AF1459" s="2"/>
    </row>
    <row r="1460" spans="4:32" x14ac:dyDescent="0.25">
      <c r="D1460">
        <f>_xlfn.CEILING.MATH(AF8+Parameters!$K$8/2,0.001)</f>
        <v>1248.5550000000001</v>
      </c>
      <c r="E1460">
        <f>_xlfn.CEILING.MATH(B40+Parameters!$K$9/2,0.001)</f>
        <v>1567.4359999999999</v>
      </c>
      <c r="F1460" t="s">
        <v>72</v>
      </c>
      <c r="I1460" s="2">
        <v>1248.5550000000001</v>
      </c>
      <c r="J1460" s="2">
        <v>1197.4680000000001</v>
      </c>
      <c r="K1460" s="2" t="s">
        <v>72</v>
      </c>
      <c r="N1460" s="2">
        <f>I1460-SUM(Parameters!$K$23:$K$25)</f>
        <v>1226.9550000000002</v>
      </c>
      <c r="O1460" s="2">
        <f>J1460-SUM(Parameters!$K$23:$K$25)</f>
        <v>1175.8680000000002</v>
      </c>
      <c r="P1460" s="2" t="str">
        <f t="shared" si="21"/>
        <v>VSS</v>
      </c>
      <c r="U1460">
        <v>1248.5550000000001</v>
      </c>
      <c r="V1460">
        <v>1197.4680000000001</v>
      </c>
      <c r="W1460" t="s">
        <v>72</v>
      </c>
      <c r="AE1460" s="2"/>
      <c r="AF1460" s="2"/>
    </row>
    <row r="1461" spans="4:32" x14ac:dyDescent="0.25">
      <c r="D1461">
        <f>_xlfn.CEILING.MATH(AF8+Parameters!$K$8/2,0.001)</f>
        <v>1248.5550000000001</v>
      </c>
      <c r="E1461">
        <f>_xlfn.CEILING.MATH(B42+Parameters!$K$9/2,0.001)</f>
        <v>1521.19</v>
      </c>
      <c r="F1461" t="s">
        <v>72</v>
      </c>
      <c r="I1461" s="2">
        <v>1248.5550000000001</v>
      </c>
      <c r="J1461" s="2">
        <v>1151.222</v>
      </c>
      <c r="K1461" s="2" t="s">
        <v>72</v>
      </c>
      <c r="N1461" s="2">
        <f>I1461-SUM(Parameters!$K$23:$K$25)</f>
        <v>1226.9550000000002</v>
      </c>
      <c r="O1461" s="2">
        <f>J1461-SUM(Parameters!$K$23:$K$25)</f>
        <v>1129.6220000000001</v>
      </c>
      <c r="P1461" s="2" t="str">
        <f t="shared" si="21"/>
        <v>VSS</v>
      </c>
      <c r="U1461">
        <v>1248.5550000000001</v>
      </c>
      <c r="V1461">
        <v>1151.222</v>
      </c>
      <c r="W1461" t="s">
        <v>72</v>
      </c>
      <c r="AE1461" s="2"/>
      <c r="AF1461" s="2"/>
    </row>
    <row r="1462" spans="4:32" x14ac:dyDescent="0.25">
      <c r="D1462">
        <f>_xlfn.CEILING.MATH(AF8+Parameters!$K$8/2,0.001)</f>
        <v>1248.5550000000001</v>
      </c>
      <c r="E1462">
        <f>_xlfn.CEILING.MATH(B44+Parameters!$K$9/2,0.001)</f>
        <v>1474.944</v>
      </c>
      <c r="F1462" t="s">
        <v>72</v>
      </c>
      <c r="I1462" s="2">
        <v>1248.5550000000001</v>
      </c>
      <c r="J1462" s="2">
        <v>1104.9760000000001</v>
      </c>
      <c r="K1462" s="2" t="s">
        <v>73</v>
      </c>
      <c r="N1462" s="2">
        <f>I1462-SUM(Parameters!$K$23:$K$25)</f>
        <v>1226.9550000000002</v>
      </c>
      <c r="O1462" s="2">
        <f>J1462-SUM(Parameters!$K$23:$K$25)</f>
        <v>1083.3760000000002</v>
      </c>
      <c r="P1462" s="2" t="str">
        <f t="shared" si="21"/>
        <v>VCCIO</v>
      </c>
      <c r="U1462">
        <v>1248.5550000000001</v>
      </c>
      <c r="V1462">
        <v>1104.9760000000001</v>
      </c>
      <c r="W1462" t="s">
        <v>73</v>
      </c>
      <c r="AE1462" s="2"/>
      <c r="AF1462" s="2"/>
    </row>
    <row r="1463" spans="4:32" x14ac:dyDescent="0.25">
      <c r="D1463">
        <f>_xlfn.CEILING.MATH(AF8+Parameters!$K$8/2,0.001)</f>
        <v>1248.5550000000001</v>
      </c>
      <c r="E1463">
        <f>_xlfn.CEILING.MATH(B46+Parameters!$K$9/2,0.001)</f>
        <v>1428.6980000000001</v>
      </c>
      <c r="F1463" t="s">
        <v>72</v>
      </c>
      <c r="I1463" s="2">
        <v>1248.5550000000001</v>
      </c>
      <c r="J1463" s="2">
        <v>1058.73</v>
      </c>
      <c r="K1463" s="2" t="s">
        <v>73</v>
      </c>
      <c r="N1463" s="2">
        <f>I1463-SUM(Parameters!$K$23:$K$25)</f>
        <v>1226.9550000000002</v>
      </c>
      <c r="O1463" s="2">
        <f>J1463-SUM(Parameters!$K$23:$K$25)</f>
        <v>1037.1300000000001</v>
      </c>
      <c r="P1463" s="2" t="str">
        <f t="shared" si="21"/>
        <v>VCCIO</v>
      </c>
      <c r="U1463">
        <v>1248.5550000000001</v>
      </c>
      <c r="V1463">
        <v>1058.73</v>
      </c>
      <c r="W1463" t="s">
        <v>73</v>
      </c>
      <c r="AE1463" s="2"/>
      <c r="AF1463" s="2"/>
    </row>
    <row r="1464" spans="4:32" x14ac:dyDescent="0.25">
      <c r="D1464">
        <f>_xlfn.CEILING.MATH(AF8+Parameters!$K$8/2,0.001)</f>
        <v>1248.5550000000001</v>
      </c>
      <c r="E1464">
        <f>_xlfn.CEILING.MATH(B48+Parameters!$K$9/2,0.001)</f>
        <v>1382.452</v>
      </c>
      <c r="F1464" t="s">
        <v>72</v>
      </c>
      <c r="I1464" s="2">
        <v>1248.5550000000001</v>
      </c>
      <c r="J1464" s="2">
        <v>1012.484</v>
      </c>
      <c r="K1464" s="2" t="s">
        <v>73</v>
      </c>
      <c r="N1464" s="2">
        <f>I1464-SUM(Parameters!$K$23:$K$25)</f>
        <v>1226.9550000000002</v>
      </c>
      <c r="O1464" s="2">
        <f>J1464-SUM(Parameters!$K$23:$K$25)</f>
        <v>990.88400000000001</v>
      </c>
      <c r="P1464" s="2" t="str">
        <f t="shared" si="21"/>
        <v>VCCIO</v>
      </c>
      <c r="U1464">
        <v>1248.5550000000001</v>
      </c>
      <c r="V1464">
        <v>1012.484</v>
      </c>
      <c r="W1464" t="s">
        <v>73</v>
      </c>
      <c r="AE1464" s="2"/>
      <c r="AF1464" s="2"/>
    </row>
    <row r="1465" spans="4:32" x14ac:dyDescent="0.25">
      <c r="D1465">
        <f>_xlfn.CEILING.MATH(AF8+Parameters!$K$8/2,0.001)</f>
        <v>1248.5550000000001</v>
      </c>
      <c r="E1465">
        <f>_xlfn.CEILING.MATH(B50+Parameters!$K$9/2,0.001)</f>
        <v>1336.2060000000001</v>
      </c>
      <c r="F1465" t="s">
        <v>72</v>
      </c>
      <c r="I1465" s="2">
        <v>1248.5550000000001</v>
      </c>
      <c r="J1465" s="2">
        <v>966.23800000000006</v>
      </c>
      <c r="K1465" s="2" t="s">
        <v>190</v>
      </c>
      <c r="N1465" s="2">
        <f>I1465-SUM(Parameters!$K$23:$K$25)</f>
        <v>1226.9550000000002</v>
      </c>
      <c r="O1465" s="2">
        <f>J1465-SUM(Parameters!$K$23:$K$25)</f>
        <v>944.63800000000003</v>
      </c>
      <c r="P1465" s="2" t="str">
        <f t="shared" si="21"/>
        <v>BP_RXDATA[354]</v>
      </c>
      <c r="U1465">
        <v>1248.5550000000001</v>
      </c>
      <c r="V1465">
        <v>966.23800000000006</v>
      </c>
      <c r="W1465" t="s">
        <v>190</v>
      </c>
      <c r="AE1465" s="2"/>
      <c r="AF1465" s="2"/>
    </row>
    <row r="1466" spans="4:32" x14ac:dyDescent="0.25">
      <c r="D1466">
        <f>_xlfn.CEILING.MATH(AF8+Parameters!$K$8/2,0.001)</f>
        <v>1248.5550000000001</v>
      </c>
      <c r="E1466">
        <f>_xlfn.CEILING.MATH(B52+Parameters!$K$9/2,0.001)</f>
        <v>1289.96</v>
      </c>
      <c r="F1466" t="s">
        <v>72</v>
      </c>
      <c r="I1466" s="2">
        <v>1248.5550000000001</v>
      </c>
      <c r="J1466" s="2">
        <v>919.99199999999996</v>
      </c>
      <c r="K1466" s="2" t="s">
        <v>257</v>
      </c>
      <c r="N1466" s="2">
        <f>I1466-SUM(Parameters!$K$23:$K$25)</f>
        <v>1226.9550000000002</v>
      </c>
      <c r="O1466" s="2">
        <f>J1466-SUM(Parameters!$K$23:$K$25)</f>
        <v>898.39199999999994</v>
      </c>
      <c r="P1466" s="2" t="str">
        <f t="shared" si="21"/>
        <v>BP_RXDATA[353]</v>
      </c>
      <c r="U1466">
        <v>1248.5550000000001</v>
      </c>
      <c r="V1466">
        <v>919.99200000000008</v>
      </c>
      <c r="W1466" t="s">
        <v>257</v>
      </c>
      <c r="AE1466" s="2"/>
      <c r="AF1466" s="2"/>
    </row>
    <row r="1467" spans="4:32" x14ac:dyDescent="0.25">
      <c r="D1467">
        <f>_xlfn.CEILING.MATH(AF8+Parameters!$K$8/2,0.001)</f>
        <v>1248.5550000000001</v>
      </c>
      <c r="E1467">
        <f>_xlfn.CEILING.MATH(B54+Parameters!$K$9/2,0.001)</f>
        <v>1243.7139999999999</v>
      </c>
      <c r="F1467" t="s">
        <v>72</v>
      </c>
      <c r="I1467" s="2">
        <v>1248.5550000000001</v>
      </c>
      <c r="J1467" s="2">
        <v>873.74599999999998</v>
      </c>
      <c r="K1467" s="2" t="s">
        <v>307</v>
      </c>
      <c r="N1467" s="2">
        <f>I1467-SUM(Parameters!$K$23:$K$25)</f>
        <v>1226.9550000000002</v>
      </c>
      <c r="O1467" s="2">
        <f>J1467-SUM(Parameters!$K$23:$K$25)</f>
        <v>852.14599999999996</v>
      </c>
      <c r="P1467" s="2" t="str">
        <f t="shared" si="21"/>
        <v>BP_RXDATA[352]</v>
      </c>
      <c r="U1467">
        <v>1248.5550000000001</v>
      </c>
      <c r="V1467">
        <v>873.74599999999998</v>
      </c>
      <c r="W1467" t="s">
        <v>307</v>
      </c>
      <c r="AE1467" s="2"/>
      <c r="AF1467" s="2"/>
    </row>
    <row r="1468" spans="4:32" x14ac:dyDescent="0.25">
      <c r="D1468">
        <f>_xlfn.CEILING.MATH(AF8+Parameters!$K$8/2,0.001)</f>
        <v>1248.5550000000001</v>
      </c>
      <c r="E1468">
        <f>_xlfn.CEILING.MATH(B56+Parameters!$K$9/2,0.001)</f>
        <v>1197.4680000000001</v>
      </c>
      <c r="F1468" t="s">
        <v>72</v>
      </c>
      <c r="I1468" s="2">
        <v>1248.5550000000001</v>
      </c>
      <c r="J1468" s="2">
        <v>827.5</v>
      </c>
      <c r="K1468" s="2" t="s">
        <v>382</v>
      </c>
      <c r="N1468" s="2">
        <f>I1468-SUM(Parameters!$K$23:$K$25)</f>
        <v>1226.9550000000002</v>
      </c>
      <c r="O1468" s="2">
        <f>J1468-SUM(Parameters!$K$23:$K$25)</f>
        <v>805.9</v>
      </c>
      <c r="P1468" s="2" t="str">
        <f t="shared" si="21"/>
        <v>BP_RXRD[22]</v>
      </c>
      <c r="U1468">
        <v>1248.5550000000001</v>
      </c>
      <c r="V1468">
        <v>827.5</v>
      </c>
      <c r="W1468" t="s">
        <v>382</v>
      </c>
      <c r="AE1468" s="2"/>
      <c r="AF1468" s="2"/>
    </row>
    <row r="1469" spans="4:32" x14ac:dyDescent="0.25">
      <c r="D1469">
        <f>_xlfn.CEILING.MATH(AF8+Parameters!$K$8/2,0.001)</f>
        <v>1248.5550000000001</v>
      </c>
      <c r="E1469">
        <f>_xlfn.CEILING.MATH(B58+Parameters!$K$9/2,0.001)</f>
        <v>1151.222</v>
      </c>
      <c r="F1469" t="s">
        <v>72</v>
      </c>
      <c r="I1469" s="2">
        <v>1248.5550000000001</v>
      </c>
      <c r="J1469" s="2">
        <v>781.25400000000002</v>
      </c>
      <c r="K1469" s="2" t="s">
        <v>73</v>
      </c>
      <c r="N1469" s="2">
        <f>I1469-SUM(Parameters!$K$23:$K$25)</f>
        <v>1226.9550000000002</v>
      </c>
      <c r="O1469" s="2">
        <f>J1469-SUM(Parameters!$K$23:$K$25)</f>
        <v>759.654</v>
      </c>
      <c r="P1469" s="2" t="str">
        <f t="shared" si="21"/>
        <v>VCCIO</v>
      </c>
      <c r="U1469">
        <v>1248.5550000000001</v>
      </c>
      <c r="V1469">
        <v>781.25400000000002</v>
      </c>
      <c r="W1469" t="s">
        <v>73</v>
      </c>
      <c r="AE1469" s="2"/>
      <c r="AF1469" s="2"/>
    </row>
    <row r="1470" spans="4:32" x14ac:dyDescent="0.25">
      <c r="D1470">
        <f>_xlfn.CEILING.MATH(AF8+Parameters!$K$8/2,0.001)</f>
        <v>1248.5550000000001</v>
      </c>
      <c r="E1470">
        <f>_xlfn.CEILING.MATH(B60+Parameters!$K$9/2,0.001)</f>
        <v>1104.9760000000001</v>
      </c>
      <c r="F1470" t="s">
        <v>73</v>
      </c>
      <c r="I1470" s="2">
        <v>1248.5550000000001</v>
      </c>
      <c r="J1470" s="2">
        <v>735.00800000000004</v>
      </c>
      <c r="K1470" s="2" t="s">
        <v>515</v>
      </c>
      <c r="N1470" s="2">
        <f>I1470-SUM(Parameters!$K$23:$K$25)</f>
        <v>1226.9550000000002</v>
      </c>
      <c r="O1470" s="2">
        <f>J1470-SUM(Parameters!$K$23:$K$25)</f>
        <v>713.40800000000002</v>
      </c>
      <c r="P1470" s="2" t="str">
        <f t="shared" si="21"/>
        <v>BP_RXTRK[5]</v>
      </c>
      <c r="U1470">
        <v>1248.5550000000001</v>
      </c>
      <c r="V1470">
        <v>735.00800000000004</v>
      </c>
      <c r="W1470" t="s">
        <v>515</v>
      </c>
      <c r="AE1470" s="2"/>
      <c r="AF1470" s="2"/>
    </row>
    <row r="1471" spans="4:32" x14ac:dyDescent="0.25">
      <c r="D1471">
        <f>_xlfn.CEILING.MATH(AF8+Parameters!$K$8/2,0.001)</f>
        <v>1248.5550000000001</v>
      </c>
      <c r="E1471">
        <f>_xlfn.CEILING.MATH(B62+Parameters!$K$9/2,0.001)</f>
        <v>1058.73</v>
      </c>
      <c r="F1471" t="s">
        <v>73</v>
      </c>
      <c r="I1471" s="2">
        <v>1248.5550000000001</v>
      </c>
      <c r="J1471" s="2">
        <v>688.76199999999994</v>
      </c>
      <c r="K1471" s="2" t="s">
        <v>580</v>
      </c>
      <c r="N1471" s="2">
        <f>I1471-SUM(Parameters!$K$23:$K$25)</f>
        <v>1226.9550000000002</v>
      </c>
      <c r="O1471" s="2">
        <f>J1471-SUM(Parameters!$K$23:$K$25)</f>
        <v>667.16199999999992</v>
      </c>
      <c r="P1471" s="2" t="str">
        <f t="shared" si="21"/>
        <v>BP_RXVLD[5]</v>
      </c>
      <c r="U1471">
        <v>1248.5550000000001</v>
      </c>
      <c r="V1471">
        <v>688.76200000000006</v>
      </c>
      <c r="W1471" t="s">
        <v>580</v>
      </c>
      <c r="AE1471" s="2"/>
      <c r="AF1471" s="2"/>
    </row>
    <row r="1472" spans="4:32" x14ac:dyDescent="0.25">
      <c r="D1472">
        <f>_xlfn.CEILING.MATH(AF8+Parameters!$K$8/2,0.001)</f>
        <v>1248.5550000000001</v>
      </c>
      <c r="E1472">
        <f>_xlfn.CEILING.MATH(B64+Parameters!$K$9/2,0.001)</f>
        <v>1012.484</v>
      </c>
      <c r="F1472" t="s">
        <v>73</v>
      </c>
      <c r="I1472" s="2">
        <v>1248.5550000000001</v>
      </c>
      <c r="J1472" s="2">
        <v>642.51599999999996</v>
      </c>
      <c r="K1472" s="2" t="s">
        <v>646</v>
      </c>
      <c r="N1472" s="2">
        <f>I1472-SUM(Parameters!$K$23:$K$25)</f>
        <v>1226.9550000000002</v>
      </c>
      <c r="O1472" s="2">
        <f>J1472-SUM(Parameters!$K$23:$K$25)</f>
        <v>620.91599999999994</v>
      </c>
      <c r="P1472" s="2" t="str">
        <f t="shared" si="21"/>
        <v>BP_RXVLDRD[5]</v>
      </c>
      <c r="U1472">
        <v>1248.5550000000001</v>
      </c>
      <c r="V1472">
        <v>642.51599999999996</v>
      </c>
      <c r="W1472" t="s">
        <v>646</v>
      </c>
      <c r="AE1472" s="2"/>
      <c r="AF1472" s="2"/>
    </row>
    <row r="1473" spans="4:32" x14ac:dyDescent="0.25">
      <c r="D1473">
        <f>_xlfn.CEILING.MATH(AF8+Parameters!$K$8/2,0.001)</f>
        <v>1248.5550000000001</v>
      </c>
      <c r="E1473">
        <f>_xlfn.CEILING.MATH(B66+Parameters!$K$9/2,0.001)</f>
        <v>966.23800000000006</v>
      </c>
      <c r="F1473" t="s">
        <v>190</v>
      </c>
      <c r="I1473" s="2">
        <v>1248.5550000000001</v>
      </c>
      <c r="J1473" s="2">
        <v>596.27</v>
      </c>
      <c r="K1473" s="2" t="s">
        <v>73</v>
      </c>
      <c r="N1473" s="2">
        <f>I1473-SUM(Parameters!$K$23:$K$25)</f>
        <v>1226.9550000000002</v>
      </c>
      <c r="O1473" s="2">
        <f>J1473-SUM(Parameters!$K$23:$K$25)</f>
        <v>574.66999999999996</v>
      </c>
      <c r="P1473" s="2" t="str">
        <f t="shared" si="21"/>
        <v>VCCIO</v>
      </c>
      <c r="U1473">
        <v>1248.5550000000001</v>
      </c>
      <c r="V1473">
        <v>596.27</v>
      </c>
      <c r="W1473" t="s">
        <v>73</v>
      </c>
      <c r="AE1473" s="2"/>
      <c r="AF1473" s="2"/>
    </row>
    <row r="1474" spans="4:32" x14ac:dyDescent="0.25">
      <c r="D1474">
        <f>_xlfn.CEILING.MATH(AF8+Parameters!$K$8/2,0.001)</f>
        <v>1248.5550000000001</v>
      </c>
      <c r="E1474">
        <f>_xlfn.CEILING.MATH(B68+Parameters!$K$9/2,0.001)</f>
        <v>919.99200000000008</v>
      </c>
      <c r="F1474" t="s">
        <v>257</v>
      </c>
      <c r="I1474" s="2">
        <v>1248.5550000000001</v>
      </c>
      <c r="J1474" s="2">
        <v>550.024</v>
      </c>
      <c r="K1474" s="2" t="s">
        <v>73</v>
      </c>
      <c r="N1474" s="2">
        <f>I1474-SUM(Parameters!$K$23:$K$25)</f>
        <v>1226.9550000000002</v>
      </c>
      <c r="O1474" s="2">
        <f>J1474-SUM(Parameters!$K$23:$K$25)</f>
        <v>528.42399999999998</v>
      </c>
      <c r="P1474" s="2" t="str">
        <f t="shared" si="21"/>
        <v>VCCIO</v>
      </c>
      <c r="U1474">
        <v>1248.5550000000001</v>
      </c>
      <c r="V1474">
        <v>550.024</v>
      </c>
      <c r="W1474" t="s">
        <v>73</v>
      </c>
      <c r="AE1474" s="2"/>
      <c r="AF1474" s="2"/>
    </row>
    <row r="1475" spans="4:32" x14ac:dyDescent="0.25">
      <c r="D1475">
        <f>_xlfn.CEILING.MATH(AF8+Parameters!$K$8/2,0.001)</f>
        <v>1248.5550000000001</v>
      </c>
      <c r="E1475">
        <f>_xlfn.CEILING.MATH(B70+Parameters!$K$9/2,0.001)</f>
        <v>873.74599999999998</v>
      </c>
      <c r="F1475" t="s">
        <v>307</v>
      </c>
      <c r="I1475" s="2">
        <v>1248.5550000000001</v>
      </c>
      <c r="J1475" s="2">
        <v>503.77800000000002</v>
      </c>
      <c r="K1475" s="2" t="s">
        <v>790</v>
      </c>
      <c r="N1475" s="2">
        <f>I1475-SUM(Parameters!$K$23:$K$25)</f>
        <v>1226.9550000000002</v>
      </c>
      <c r="O1475" s="2">
        <f>J1475-SUM(Parameters!$K$23:$K$25)</f>
        <v>482.178</v>
      </c>
      <c r="P1475" s="2" t="str">
        <f t="shared" si="21"/>
        <v>BP_TXCKP[5]</v>
      </c>
      <c r="U1475">
        <v>1248.5550000000001</v>
      </c>
      <c r="V1475">
        <v>503.77800000000002</v>
      </c>
      <c r="W1475" t="s">
        <v>790</v>
      </c>
      <c r="AE1475" s="2"/>
      <c r="AF1475" s="2"/>
    </row>
    <row r="1476" spans="4:32" x14ac:dyDescent="0.25">
      <c r="D1476">
        <f>_xlfn.CEILING.MATH(AF8+Parameters!$K$8/2,0.001)</f>
        <v>1248.5550000000001</v>
      </c>
      <c r="E1476">
        <f>_xlfn.CEILING.MATH(B72+Parameters!$K$9/2,0.001)</f>
        <v>827.5</v>
      </c>
      <c r="F1476" t="s">
        <v>382</v>
      </c>
      <c r="I1476" s="2">
        <v>1248.5550000000001</v>
      </c>
      <c r="J1476" s="2">
        <v>457.53199999999998</v>
      </c>
      <c r="K1476" s="2" t="s">
        <v>865</v>
      </c>
      <c r="N1476" s="2">
        <f>I1476-SUM(Parameters!$K$23:$K$25)</f>
        <v>1226.9550000000002</v>
      </c>
      <c r="O1476" s="2">
        <f>J1476-SUM(Parameters!$K$23:$K$25)</f>
        <v>435.93199999999996</v>
      </c>
      <c r="P1476" s="2" t="str">
        <f t="shared" si="21"/>
        <v>BP_TXCKN[5]</v>
      </c>
      <c r="U1476">
        <v>1248.5550000000001</v>
      </c>
      <c r="V1476">
        <v>457.53199999999998</v>
      </c>
      <c r="W1476" t="s">
        <v>865</v>
      </c>
      <c r="AE1476" s="2"/>
      <c r="AF1476" s="2"/>
    </row>
    <row r="1477" spans="4:32" x14ac:dyDescent="0.25">
      <c r="D1477">
        <f>_xlfn.CEILING.MATH(AF8+Parameters!$K$8/2,0.001)</f>
        <v>1248.5550000000001</v>
      </c>
      <c r="E1477">
        <f>_xlfn.CEILING.MATH(B74+Parameters!$K$9/2,0.001)</f>
        <v>781.25400000000002</v>
      </c>
      <c r="F1477" t="s">
        <v>73</v>
      </c>
      <c r="I1477" s="2">
        <v>1248.5550000000001</v>
      </c>
      <c r="J1477" s="2">
        <v>411.286</v>
      </c>
      <c r="K1477" s="2" t="s">
        <v>926</v>
      </c>
      <c r="N1477" s="2">
        <f>I1477-SUM(Parameters!$K$23:$K$25)</f>
        <v>1226.9550000000002</v>
      </c>
      <c r="O1477" s="2">
        <f>J1477-SUM(Parameters!$K$23:$K$25)</f>
        <v>389.68599999999998</v>
      </c>
      <c r="P1477" s="2" t="str">
        <f t="shared" si="21"/>
        <v>BP_TXCKRD[5]</v>
      </c>
      <c r="U1477">
        <v>1248.5550000000001</v>
      </c>
      <c r="V1477">
        <v>411.286</v>
      </c>
      <c r="W1477" t="s">
        <v>926</v>
      </c>
      <c r="AE1477" s="2"/>
      <c r="AF1477" s="2"/>
    </row>
    <row r="1478" spans="4:32" x14ac:dyDescent="0.25">
      <c r="D1478">
        <f>_xlfn.CEILING.MATH(AF8+Parameters!$K$8/2,0.001)</f>
        <v>1248.5550000000001</v>
      </c>
      <c r="E1478">
        <f>_xlfn.CEILING.MATH(B76+Parameters!$K$9/2,0.001)</f>
        <v>735.00800000000004</v>
      </c>
      <c r="F1478" t="s">
        <v>515</v>
      </c>
      <c r="I1478" s="2">
        <v>1248.5550000000001</v>
      </c>
      <c r="J1478" s="2">
        <v>365.04</v>
      </c>
      <c r="K1478" s="2" t="s">
        <v>73</v>
      </c>
      <c r="N1478" s="2">
        <f>I1478-SUM(Parameters!$K$23:$K$25)</f>
        <v>1226.9550000000002</v>
      </c>
      <c r="O1478" s="2">
        <f>J1478-SUM(Parameters!$K$23:$K$25)</f>
        <v>343.44</v>
      </c>
      <c r="P1478" s="2" t="str">
        <f t="shared" si="21"/>
        <v>VCCIO</v>
      </c>
      <c r="U1478">
        <v>1248.5550000000001</v>
      </c>
      <c r="V1478">
        <v>365.04</v>
      </c>
      <c r="W1478" t="s">
        <v>73</v>
      </c>
      <c r="AE1478" s="2"/>
      <c r="AF1478" s="2"/>
    </row>
    <row r="1479" spans="4:32" x14ac:dyDescent="0.25">
      <c r="D1479">
        <f>_xlfn.CEILING.MATH(AF8+Parameters!$K$8/2,0.001)</f>
        <v>1248.5550000000001</v>
      </c>
      <c r="E1479">
        <f>_xlfn.CEILING.MATH(B78+Parameters!$K$9/2,0.001)</f>
        <v>688.76200000000006</v>
      </c>
      <c r="F1479" t="s">
        <v>580</v>
      </c>
      <c r="I1479" s="2">
        <v>1248.5550000000001</v>
      </c>
      <c r="J1479" s="2">
        <v>318.79399999999998</v>
      </c>
      <c r="K1479" s="2" t="s">
        <v>73</v>
      </c>
      <c r="N1479" s="2">
        <f>I1479-SUM(Parameters!$K$23:$K$25)</f>
        <v>1226.9550000000002</v>
      </c>
      <c r="O1479" s="2">
        <f>J1479-SUM(Parameters!$K$23:$K$25)</f>
        <v>297.19399999999996</v>
      </c>
      <c r="P1479" s="2" t="str">
        <f t="shared" si="21"/>
        <v>VCCIO</v>
      </c>
      <c r="U1479">
        <v>1248.5550000000001</v>
      </c>
      <c r="V1479">
        <v>318.79399999999998</v>
      </c>
      <c r="W1479" t="s">
        <v>73</v>
      </c>
      <c r="AE1479" s="2"/>
      <c r="AF1479" s="2"/>
    </row>
    <row r="1480" spans="4:32" x14ac:dyDescent="0.25">
      <c r="D1480">
        <f>_xlfn.CEILING.MATH(AF8+Parameters!$K$8/2,0.001)</f>
        <v>1248.5550000000001</v>
      </c>
      <c r="E1480">
        <f>_xlfn.CEILING.MATH(B80+Parameters!$K$9/2,0.001)</f>
        <v>642.51599999999996</v>
      </c>
      <c r="F1480" t="s">
        <v>646</v>
      </c>
      <c r="I1480" s="2">
        <v>1248.5550000000001</v>
      </c>
      <c r="J1480" s="2">
        <v>272.548</v>
      </c>
      <c r="K1480" s="2" t="s">
        <v>1102</v>
      </c>
      <c r="N1480" s="2">
        <f>I1480-SUM(Parameters!$K$23:$K$25)</f>
        <v>1226.9550000000002</v>
      </c>
      <c r="O1480" s="2">
        <f>J1480-SUM(Parameters!$K$23:$K$25)</f>
        <v>250.94800000000001</v>
      </c>
      <c r="P1480" s="2" t="str">
        <f t="shared" si="21"/>
        <v>BP_TXRD[21]</v>
      </c>
      <c r="U1480">
        <v>1248.5550000000001</v>
      </c>
      <c r="V1480">
        <v>272.548</v>
      </c>
      <c r="W1480" t="s">
        <v>1102</v>
      </c>
      <c r="AE1480" s="2"/>
      <c r="AF1480" s="2"/>
    </row>
    <row r="1481" spans="4:32" x14ac:dyDescent="0.25">
      <c r="D1481">
        <f>_xlfn.CEILING.MATH(AF8+Parameters!$K$8/2,0.001)</f>
        <v>1248.5550000000001</v>
      </c>
      <c r="E1481">
        <f>_xlfn.CEILING.MATH(B82+Parameters!$K$9/2,0.001)</f>
        <v>596.27</v>
      </c>
      <c r="F1481" t="s">
        <v>73</v>
      </c>
      <c r="I1481" s="2">
        <v>1248.5550000000001</v>
      </c>
      <c r="J1481" s="2">
        <v>226.30199999999999</v>
      </c>
      <c r="K1481" s="2" t="s">
        <v>1169</v>
      </c>
      <c r="N1481" s="2">
        <f>I1481-SUM(Parameters!$K$23:$K$25)</f>
        <v>1226.9550000000002</v>
      </c>
      <c r="O1481" s="2">
        <f>J1481-SUM(Parameters!$K$23:$K$25)</f>
        <v>204.702</v>
      </c>
      <c r="P1481" s="2" t="str">
        <f t="shared" si="21"/>
        <v>BP_TXDATA[351]</v>
      </c>
      <c r="U1481">
        <v>1248.5550000000001</v>
      </c>
      <c r="V1481">
        <v>226.30199999999999</v>
      </c>
      <c r="W1481" t="s">
        <v>1169</v>
      </c>
      <c r="AE1481" s="2"/>
      <c r="AF1481" s="2"/>
    </row>
    <row r="1482" spans="4:32" x14ac:dyDescent="0.25">
      <c r="D1482">
        <f>_xlfn.CEILING.MATH(AF8+Parameters!$K$8/2,0.001)</f>
        <v>1248.5550000000001</v>
      </c>
      <c r="E1482">
        <f>_xlfn.CEILING.MATH(B84+Parameters!$K$9/2,0.001)</f>
        <v>550.024</v>
      </c>
      <c r="F1482" t="s">
        <v>73</v>
      </c>
      <c r="I1482" s="2">
        <v>1248.5550000000001</v>
      </c>
      <c r="J1482" s="2">
        <v>180.05600000000001</v>
      </c>
      <c r="K1482" s="2" t="s">
        <v>1219</v>
      </c>
      <c r="N1482" s="2">
        <f>I1482-SUM(Parameters!$K$23:$K$25)</f>
        <v>1226.9550000000002</v>
      </c>
      <c r="O1482" s="2">
        <f>J1482-SUM(Parameters!$K$23:$K$25)</f>
        <v>158.45600000000002</v>
      </c>
      <c r="P1482" s="2" t="str">
        <f t="shared" si="21"/>
        <v>BP_TXDATA[350]</v>
      </c>
      <c r="U1482">
        <v>1248.5550000000001</v>
      </c>
      <c r="V1482">
        <v>180.05600000000001</v>
      </c>
      <c r="W1482" t="s">
        <v>1219</v>
      </c>
      <c r="AE1482" s="2"/>
      <c r="AF1482" s="2"/>
    </row>
    <row r="1483" spans="4:32" x14ac:dyDescent="0.25">
      <c r="D1483">
        <f>_xlfn.CEILING.MATH(AF8+Parameters!$K$8/2,0.001)</f>
        <v>1248.5550000000001</v>
      </c>
      <c r="E1483">
        <f>_xlfn.CEILING.MATH(B86+Parameters!$K$9/2,0.001)</f>
        <v>503.77800000000002</v>
      </c>
      <c r="F1483" t="s">
        <v>790</v>
      </c>
      <c r="I1483" s="2">
        <v>1248.5550000000001</v>
      </c>
      <c r="J1483" s="2">
        <v>133.81</v>
      </c>
      <c r="K1483" s="2" t="s">
        <v>1295</v>
      </c>
      <c r="N1483" s="2">
        <f>I1483-SUM(Parameters!$K$23:$K$25)</f>
        <v>1226.9550000000002</v>
      </c>
      <c r="O1483" s="2">
        <f>J1483-SUM(Parameters!$K$23:$K$25)</f>
        <v>112.21000000000001</v>
      </c>
      <c r="P1483" s="2" t="str">
        <f t="shared" si="21"/>
        <v>BP_TXDATA[349]</v>
      </c>
      <c r="U1483">
        <v>1248.5550000000001</v>
      </c>
      <c r="V1483">
        <v>133.81</v>
      </c>
      <c r="W1483" t="s">
        <v>1295</v>
      </c>
      <c r="AE1483" s="2"/>
      <c r="AF1483" s="2"/>
    </row>
    <row r="1484" spans="4:32" x14ac:dyDescent="0.25">
      <c r="D1484">
        <f>_xlfn.CEILING.MATH(AF8+Parameters!$K$8/2,0.001)</f>
        <v>1248.5550000000001</v>
      </c>
      <c r="E1484">
        <f>_xlfn.CEILING.MATH(B88+Parameters!$K$9/2,0.001)</f>
        <v>457.53199999999998</v>
      </c>
      <c r="F1484" t="s">
        <v>865</v>
      </c>
      <c r="I1484" s="2">
        <v>1248.5550000000001</v>
      </c>
      <c r="J1484" s="2">
        <v>87.563999999999993</v>
      </c>
      <c r="K1484" s="2" t="s">
        <v>73</v>
      </c>
      <c r="N1484" s="2">
        <f>I1484-SUM(Parameters!$K$23:$K$25)</f>
        <v>1226.9550000000002</v>
      </c>
      <c r="O1484" s="2">
        <f>J1484-SUM(Parameters!$K$23:$K$25)</f>
        <v>65.963999999999999</v>
      </c>
      <c r="P1484" s="2" t="str">
        <f t="shared" si="21"/>
        <v>VCCIO</v>
      </c>
      <c r="U1484">
        <v>1248.5550000000001</v>
      </c>
      <c r="V1484">
        <v>87.564000000000007</v>
      </c>
      <c r="W1484" t="s">
        <v>73</v>
      </c>
      <c r="AE1484" s="2"/>
      <c r="AF1484" s="2"/>
    </row>
    <row r="1485" spans="4:32" x14ac:dyDescent="0.25">
      <c r="D1485">
        <f>_xlfn.CEILING.MATH(AF8+Parameters!$K$8/2,0.001)</f>
        <v>1248.5550000000001</v>
      </c>
      <c r="E1485">
        <f>_xlfn.CEILING.MATH(B90+Parameters!$K$9/2,0.001)</f>
        <v>411.286</v>
      </c>
      <c r="F1485" t="s">
        <v>926</v>
      </c>
      <c r="I1485" s="2">
        <v>1288.229</v>
      </c>
      <c r="J1485" s="2">
        <v>2191.7570000000001</v>
      </c>
      <c r="K1485" s="2" t="s">
        <v>72</v>
      </c>
      <c r="N1485" s="2">
        <f>I1485-SUM(Parameters!$K$23:$K$25)</f>
        <v>1266.6290000000001</v>
      </c>
      <c r="O1485" s="2">
        <f>J1485-SUM(Parameters!$K$23:$K$25)</f>
        <v>2170.1570000000002</v>
      </c>
      <c r="P1485" s="2" t="str">
        <f t="shared" si="21"/>
        <v>VSS</v>
      </c>
      <c r="U1485">
        <v>1288.229</v>
      </c>
      <c r="V1485">
        <v>2191.7570000000001</v>
      </c>
      <c r="W1485" t="s">
        <v>72</v>
      </c>
      <c r="AE1485" s="2"/>
      <c r="AF1485" s="2"/>
    </row>
    <row r="1486" spans="4:32" x14ac:dyDescent="0.25">
      <c r="D1486">
        <f>_xlfn.CEILING.MATH(AF8+Parameters!$K$8/2,0.001)</f>
        <v>1248.5550000000001</v>
      </c>
      <c r="E1486">
        <f>_xlfn.CEILING.MATH(B92+Parameters!$K$9/2,0.001)</f>
        <v>365.04</v>
      </c>
      <c r="F1486" t="s">
        <v>73</v>
      </c>
      <c r="I1486" s="2">
        <v>1288.229</v>
      </c>
      <c r="J1486" s="2">
        <v>2145.511</v>
      </c>
      <c r="K1486" s="2" t="s">
        <v>72</v>
      </c>
      <c r="N1486" s="2">
        <f>I1486-SUM(Parameters!$K$23:$K$25)</f>
        <v>1266.6290000000001</v>
      </c>
      <c r="O1486" s="2">
        <f>J1486-SUM(Parameters!$K$23:$K$25)</f>
        <v>2123.9110000000001</v>
      </c>
      <c r="P1486" s="2" t="str">
        <f t="shared" si="21"/>
        <v>VSS</v>
      </c>
      <c r="U1486">
        <v>1288.229</v>
      </c>
      <c r="V1486">
        <v>2145.511</v>
      </c>
      <c r="W1486" t="s">
        <v>72</v>
      </c>
      <c r="AE1486" s="2"/>
      <c r="AF1486" s="2"/>
    </row>
    <row r="1487" spans="4:32" x14ac:dyDescent="0.25">
      <c r="D1487">
        <f>_xlfn.CEILING.MATH(AF8+Parameters!$K$8/2,0.001)</f>
        <v>1248.5550000000001</v>
      </c>
      <c r="E1487">
        <f>_xlfn.CEILING.MATH(B94+Parameters!$K$9/2,0.001)</f>
        <v>318.79399999999998</v>
      </c>
      <c r="F1487" t="s">
        <v>73</v>
      </c>
      <c r="I1487" s="2">
        <v>1288.229</v>
      </c>
      <c r="J1487" s="2">
        <v>2099.2649999999999</v>
      </c>
      <c r="K1487" s="2" t="s">
        <v>72</v>
      </c>
      <c r="N1487" s="2">
        <f>I1487-SUM(Parameters!$K$23:$K$25)</f>
        <v>1266.6290000000001</v>
      </c>
      <c r="O1487" s="2">
        <f>J1487-SUM(Parameters!$K$23:$K$25)</f>
        <v>2077.665</v>
      </c>
      <c r="P1487" s="2" t="str">
        <f t="shared" si="21"/>
        <v>VSS</v>
      </c>
      <c r="U1487">
        <v>1288.229</v>
      </c>
      <c r="V1487">
        <v>2099.2649999999999</v>
      </c>
      <c r="W1487" t="s">
        <v>72</v>
      </c>
      <c r="AE1487" s="2"/>
      <c r="AF1487" s="2"/>
    </row>
    <row r="1488" spans="4:32" x14ac:dyDescent="0.25">
      <c r="D1488">
        <f>_xlfn.CEILING.MATH(AF8+Parameters!$K$8/2,0.001)</f>
        <v>1248.5550000000001</v>
      </c>
      <c r="E1488">
        <f>_xlfn.CEILING.MATH(B96+Parameters!$K$9/2,0.001)</f>
        <v>272.548</v>
      </c>
      <c r="F1488" t="s">
        <v>1102</v>
      </c>
      <c r="I1488" s="2">
        <v>1288.229</v>
      </c>
      <c r="J1488" s="2">
        <v>2053.0189999999998</v>
      </c>
      <c r="K1488" s="2" t="s">
        <v>72</v>
      </c>
      <c r="N1488" s="2">
        <f>I1488-SUM(Parameters!$K$23:$K$25)</f>
        <v>1266.6290000000001</v>
      </c>
      <c r="O1488" s="2">
        <f>J1488-SUM(Parameters!$K$23:$K$25)</f>
        <v>2031.4189999999999</v>
      </c>
      <c r="P1488" s="2" t="str">
        <f t="shared" si="21"/>
        <v>VSS</v>
      </c>
      <c r="U1488">
        <v>1288.229</v>
      </c>
      <c r="V1488">
        <v>2053.0189999999998</v>
      </c>
      <c r="W1488" t="s">
        <v>72</v>
      </c>
      <c r="AE1488" s="2"/>
      <c r="AF1488" s="2"/>
    </row>
    <row r="1489" spans="4:32" x14ac:dyDescent="0.25">
      <c r="D1489">
        <f>_xlfn.CEILING.MATH(AF8+Parameters!$K$8/2,0.001)</f>
        <v>1248.5550000000001</v>
      </c>
      <c r="E1489">
        <f>_xlfn.CEILING.MATH(B98+Parameters!$K$9/2,0.001)</f>
        <v>226.30199999999999</v>
      </c>
      <c r="F1489" t="s">
        <v>1169</v>
      </c>
      <c r="I1489" s="2">
        <v>1288.229</v>
      </c>
      <c r="J1489" s="2">
        <v>2006.7729999999999</v>
      </c>
      <c r="K1489" s="2" t="s">
        <v>1331</v>
      </c>
      <c r="N1489" s="2">
        <f>I1489-SUM(Parameters!$K$23:$K$25)</f>
        <v>1266.6290000000001</v>
      </c>
      <c r="O1489" s="2">
        <f>J1489-SUM(Parameters!$K$23:$K$25)</f>
        <v>1985.173</v>
      </c>
      <c r="P1489" s="2" t="str">
        <f t="shared" si="21"/>
        <v>RDI_PL_CFG[6]</v>
      </c>
      <c r="U1489">
        <v>1288.229</v>
      </c>
      <c r="V1489">
        <v>2006.7729999999999</v>
      </c>
      <c r="W1489" t="s">
        <v>1331</v>
      </c>
      <c r="AE1489" s="2"/>
      <c r="AF1489" s="2"/>
    </row>
    <row r="1490" spans="4:32" x14ac:dyDescent="0.25">
      <c r="D1490">
        <f>_xlfn.CEILING.MATH(AF8+Parameters!$K$8/2,0.001)</f>
        <v>1248.5550000000001</v>
      </c>
      <c r="E1490">
        <f>_xlfn.CEILING.MATH(B100+Parameters!$K$9/2,0.001)</f>
        <v>180.05600000000001</v>
      </c>
      <c r="F1490" t="s">
        <v>1219</v>
      </c>
      <c r="I1490" s="2">
        <v>1288.229</v>
      </c>
      <c r="J1490" s="2">
        <v>1960.527</v>
      </c>
      <c r="K1490" s="2" t="s">
        <v>1353</v>
      </c>
      <c r="N1490" s="2">
        <f>I1490-SUM(Parameters!$K$23:$K$25)</f>
        <v>1266.6290000000001</v>
      </c>
      <c r="O1490" s="2">
        <f>J1490-SUM(Parameters!$K$23:$K$25)</f>
        <v>1938.9270000000001</v>
      </c>
      <c r="P1490" s="2" t="str">
        <f t="shared" si="21"/>
        <v>RDI_LP_CFG[7]</v>
      </c>
      <c r="U1490">
        <v>1288.229</v>
      </c>
      <c r="V1490">
        <v>1960.527</v>
      </c>
      <c r="W1490" t="s">
        <v>1353</v>
      </c>
      <c r="AE1490" s="2"/>
      <c r="AF1490" s="2"/>
    </row>
    <row r="1491" spans="4:32" x14ac:dyDescent="0.25">
      <c r="D1491">
        <f>_xlfn.CEILING.MATH(AF8+Parameters!$K$8/2,0.001)</f>
        <v>1248.5550000000001</v>
      </c>
      <c r="E1491">
        <f>_xlfn.CEILING.MATH(B102+Parameters!$K$9/2,0.001)</f>
        <v>133.81</v>
      </c>
      <c r="F1491" t="s">
        <v>1295</v>
      </c>
      <c r="I1491" s="2">
        <v>1288.229</v>
      </c>
      <c r="J1491" s="2">
        <v>1914.2809999999999</v>
      </c>
      <c r="K1491" s="2" t="s">
        <v>1373</v>
      </c>
      <c r="N1491" s="2">
        <f>I1491-SUM(Parameters!$K$23:$K$25)</f>
        <v>1266.6290000000001</v>
      </c>
      <c r="O1491" s="2">
        <f>J1491-SUM(Parameters!$K$23:$K$25)</f>
        <v>1892.681</v>
      </c>
      <c r="P1491" s="2" t="str">
        <f t="shared" si="21"/>
        <v>RDI_PL_CFG[21]</v>
      </c>
      <c r="U1491">
        <v>1288.229</v>
      </c>
      <c r="V1491">
        <v>1914.2809999999999</v>
      </c>
      <c r="W1491" t="s">
        <v>1373</v>
      </c>
      <c r="AE1491" s="2"/>
      <c r="AF1491" s="2"/>
    </row>
    <row r="1492" spans="4:32" x14ac:dyDescent="0.25">
      <c r="D1492">
        <f>_xlfn.CEILING.MATH(AF8+Parameters!$K$8/2,0.001)</f>
        <v>1248.5550000000001</v>
      </c>
      <c r="E1492">
        <f>_xlfn.CEILING.MATH(Parameters!$C$19/Parameters!$K$4,0.001)</f>
        <v>87.564000000000007</v>
      </c>
      <c r="F1492" t="s">
        <v>73</v>
      </c>
      <c r="I1492" s="2">
        <v>1288.229</v>
      </c>
      <c r="J1492" s="2">
        <v>1868.0350000000001</v>
      </c>
      <c r="K1492" s="2" t="s">
        <v>1395</v>
      </c>
      <c r="N1492" s="2">
        <f>I1492-SUM(Parameters!$K$23:$K$25)</f>
        <v>1266.6290000000001</v>
      </c>
      <c r="O1492" s="2">
        <f>J1492-SUM(Parameters!$K$23:$K$25)</f>
        <v>1846.4350000000002</v>
      </c>
      <c r="P1492" s="2" t="str">
        <f t="shared" si="21"/>
        <v>RDI_LP_CFG[22]</v>
      </c>
      <c r="U1492">
        <v>1288.229</v>
      </c>
      <c r="V1492">
        <v>1868.0350000000001</v>
      </c>
      <c r="W1492" t="s">
        <v>1395</v>
      </c>
      <c r="AE1492" s="2"/>
      <c r="AF1492" s="2"/>
    </row>
    <row r="1493" spans="4:32" x14ac:dyDescent="0.25">
      <c r="D1493">
        <f>_xlfn.CEILING.MATH(AG8+Parameters!$K$8/2,0.001)</f>
        <v>1288.229</v>
      </c>
      <c r="E1493">
        <f>_xlfn.CEILING.MATH(B13+Parameters!$K$9/2,0.001)</f>
        <v>2191.7570000000001</v>
      </c>
      <c r="F1493" t="s">
        <v>72</v>
      </c>
      <c r="I1493" s="2">
        <v>1288.229</v>
      </c>
      <c r="J1493" s="2">
        <v>1821.789</v>
      </c>
      <c r="K1493" s="2" t="s">
        <v>1327</v>
      </c>
      <c r="N1493" s="2">
        <f>I1493-SUM(Parameters!$K$23:$K$25)</f>
        <v>1266.6290000000001</v>
      </c>
      <c r="O1493" s="2">
        <f>J1493-SUM(Parameters!$K$23:$K$25)</f>
        <v>1800.1890000000001</v>
      </c>
      <c r="P1493" s="2" t="str">
        <f t="shared" si="21"/>
        <v>VDD</v>
      </c>
      <c r="U1493">
        <v>1288.229</v>
      </c>
      <c r="V1493">
        <v>1821.789</v>
      </c>
      <c r="W1493" t="s">
        <v>1327</v>
      </c>
      <c r="AE1493" s="2"/>
      <c r="AF1493" s="2"/>
    </row>
    <row r="1494" spans="4:32" x14ac:dyDescent="0.25">
      <c r="D1494">
        <f>_xlfn.CEILING.MATH(AG8+Parameters!$K$8/2,0.001)</f>
        <v>1288.229</v>
      </c>
      <c r="E1494">
        <f>_xlfn.CEILING.MATH(B15+Parameters!$K$9/2,0.001)</f>
        <v>2145.511</v>
      </c>
      <c r="F1494" t="s">
        <v>72</v>
      </c>
      <c r="I1494" s="2">
        <v>1288.229</v>
      </c>
      <c r="J1494" s="2">
        <v>1775.5429999999999</v>
      </c>
      <c r="K1494" s="2" t="s">
        <v>1327</v>
      </c>
      <c r="N1494" s="2">
        <f>I1494-SUM(Parameters!$K$23:$K$25)</f>
        <v>1266.6290000000001</v>
      </c>
      <c r="O1494" s="2">
        <f>J1494-SUM(Parameters!$K$23:$K$25)</f>
        <v>1753.943</v>
      </c>
      <c r="P1494" s="2" t="str">
        <f t="shared" si="21"/>
        <v>VDD</v>
      </c>
      <c r="U1494">
        <v>1288.229</v>
      </c>
      <c r="V1494">
        <v>1775.5429999999999</v>
      </c>
      <c r="W1494" t="s">
        <v>1327</v>
      </c>
      <c r="AE1494" s="2"/>
      <c r="AF1494" s="2"/>
    </row>
    <row r="1495" spans="4:32" x14ac:dyDescent="0.25">
      <c r="D1495">
        <f>_xlfn.CEILING.MATH(AG8+Parameters!$K$8/2,0.001)</f>
        <v>1288.229</v>
      </c>
      <c r="E1495">
        <f>_xlfn.CEILING.MATH(B17+Parameters!$K$9/2,0.001)</f>
        <v>2099.2649999999999</v>
      </c>
      <c r="F1495" t="s">
        <v>72</v>
      </c>
      <c r="I1495" s="2">
        <v>1288.229</v>
      </c>
      <c r="J1495" s="2">
        <v>1729.297</v>
      </c>
      <c r="K1495" s="2" t="s">
        <v>1327</v>
      </c>
      <c r="N1495" s="2">
        <f>I1495-SUM(Parameters!$K$23:$K$25)</f>
        <v>1266.6290000000001</v>
      </c>
      <c r="O1495" s="2">
        <f>J1495-SUM(Parameters!$K$23:$K$25)</f>
        <v>1707.6970000000001</v>
      </c>
      <c r="P1495" s="2" t="str">
        <f t="shared" si="21"/>
        <v>VDD</v>
      </c>
      <c r="U1495">
        <v>1288.229</v>
      </c>
      <c r="V1495">
        <v>1729.297</v>
      </c>
      <c r="W1495" t="s">
        <v>1327</v>
      </c>
      <c r="AE1495" s="2"/>
      <c r="AF1495" s="2"/>
    </row>
    <row r="1496" spans="4:32" x14ac:dyDescent="0.25">
      <c r="D1496">
        <f>_xlfn.CEILING.MATH(AG8+Parameters!$K$8/2,0.001)</f>
        <v>1288.229</v>
      </c>
      <c r="E1496">
        <f>_xlfn.CEILING.MATH(B19+Parameters!$K$9/2,0.001)</f>
        <v>2053.0190000000002</v>
      </c>
      <c r="F1496" t="s">
        <v>72</v>
      </c>
      <c r="I1496" s="2">
        <v>1288.229</v>
      </c>
      <c r="J1496" s="2">
        <v>1683.0509999999999</v>
      </c>
      <c r="K1496" s="2" t="s">
        <v>1327</v>
      </c>
      <c r="N1496" s="2">
        <f>I1496-SUM(Parameters!$K$23:$K$25)</f>
        <v>1266.6290000000001</v>
      </c>
      <c r="O1496" s="2">
        <f>J1496-SUM(Parameters!$K$23:$K$25)</f>
        <v>1661.451</v>
      </c>
      <c r="P1496" s="2" t="str">
        <f t="shared" si="21"/>
        <v>VDD</v>
      </c>
      <c r="U1496">
        <v>1288.229</v>
      </c>
      <c r="V1496">
        <v>1683.0509999999999</v>
      </c>
      <c r="W1496" t="s">
        <v>1327</v>
      </c>
      <c r="AE1496" s="2"/>
      <c r="AF1496" s="2"/>
    </row>
    <row r="1497" spans="4:32" x14ac:dyDescent="0.25">
      <c r="D1497">
        <f>_xlfn.CEILING.MATH(AG8+Parameters!$K$8/2,0.001)</f>
        <v>1288.229</v>
      </c>
      <c r="E1497">
        <f>_xlfn.CEILING.MATH(B21+Parameters!$K$9/2,0.001)</f>
        <v>2006.7730000000001</v>
      </c>
      <c r="F1497" t="s">
        <v>1331</v>
      </c>
      <c r="I1497" s="2">
        <v>1288.229</v>
      </c>
      <c r="J1497" s="2">
        <v>1636.8050000000001</v>
      </c>
      <c r="K1497" s="2" t="s">
        <v>1327</v>
      </c>
      <c r="N1497" s="2">
        <f>I1497-SUM(Parameters!$K$23:$K$25)</f>
        <v>1266.6290000000001</v>
      </c>
      <c r="O1497" s="2">
        <f>J1497-SUM(Parameters!$K$23:$K$25)</f>
        <v>1615.2050000000002</v>
      </c>
      <c r="P1497" s="2" t="str">
        <f t="shared" si="21"/>
        <v>VDD</v>
      </c>
      <c r="U1497">
        <v>1288.229</v>
      </c>
      <c r="V1497">
        <v>1636.8050000000001</v>
      </c>
      <c r="W1497" t="s">
        <v>1327</v>
      </c>
      <c r="AE1497" s="2"/>
      <c r="AF1497" s="2"/>
    </row>
    <row r="1498" spans="4:32" x14ac:dyDescent="0.25">
      <c r="D1498">
        <f>_xlfn.CEILING.MATH(AG8+Parameters!$K$8/2,0.001)</f>
        <v>1288.229</v>
      </c>
      <c r="E1498">
        <f>_xlfn.CEILING.MATH(B23+Parameters!$K$9/2,0.001)</f>
        <v>1960.527</v>
      </c>
      <c r="F1498" t="s">
        <v>1353</v>
      </c>
      <c r="I1498" s="2">
        <v>1288.229</v>
      </c>
      <c r="J1498" s="2">
        <v>1590.559</v>
      </c>
      <c r="K1498" s="2" t="s">
        <v>1327</v>
      </c>
      <c r="N1498" s="2">
        <f>I1498-SUM(Parameters!$K$23:$K$25)</f>
        <v>1266.6290000000001</v>
      </c>
      <c r="O1498" s="2">
        <f>J1498-SUM(Parameters!$K$23:$K$25)</f>
        <v>1568.9590000000001</v>
      </c>
      <c r="P1498" s="2" t="str">
        <f t="shared" si="21"/>
        <v>VDD</v>
      </c>
      <c r="U1498">
        <v>1288.229</v>
      </c>
      <c r="V1498">
        <v>1590.559</v>
      </c>
      <c r="W1498" t="s">
        <v>1327</v>
      </c>
      <c r="AE1498" s="2"/>
      <c r="AF1498" s="2"/>
    </row>
    <row r="1499" spans="4:32" x14ac:dyDescent="0.25">
      <c r="D1499">
        <f>_xlfn.CEILING.MATH(AG8+Parameters!$K$8/2,0.001)</f>
        <v>1288.229</v>
      </c>
      <c r="E1499">
        <f>_xlfn.CEILING.MATH(B25+Parameters!$K$9/2,0.001)</f>
        <v>1914.2809999999999</v>
      </c>
      <c r="F1499" t="s">
        <v>1373</v>
      </c>
      <c r="I1499" s="2">
        <v>1288.229</v>
      </c>
      <c r="J1499" s="2">
        <v>1544.3130000000001</v>
      </c>
      <c r="K1499" s="2" t="s">
        <v>1327</v>
      </c>
      <c r="N1499" s="2">
        <f>I1499-SUM(Parameters!$K$23:$K$25)</f>
        <v>1266.6290000000001</v>
      </c>
      <c r="O1499" s="2">
        <f>J1499-SUM(Parameters!$K$23:$K$25)</f>
        <v>1522.7130000000002</v>
      </c>
      <c r="P1499" s="2" t="str">
        <f t="shared" si="21"/>
        <v>VDD</v>
      </c>
      <c r="U1499">
        <v>1288.229</v>
      </c>
      <c r="V1499">
        <v>1544.3130000000001</v>
      </c>
      <c r="W1499" t="s">
        <v>1327</v>
      </c>
      <c r="AE1499" s="2"/>
      <c r="AF1499" s="2"/>
    </row>
    <row r="1500" spans="4:32" x14ac:dyDescent="0.25">
      <c r="D1500">
        <f>_xlfn.CEILING.MATH(AG8+Parameters!$K$8/2,0.001)</f>
        <v>1288.229</v>
      </c>
      <c r="E1500">
        <f>_xlfn.CEILING.MATH(B27+Parameters!$K$9/2,0.001)</f>
        <v>1868.0350000000001</v>
      </c>
      <c r="F1500" t="s">
        <v>1395</v>
      </c>
      <c r="I1500" s="2">
        <v>1288.229</v>
      </c>
      <c r="J1500" s="2">
        <v>1498.067</v>
      </c>
      <c r="K1500" s="2" t="s">
        <v>1327</v>
      </c>
      <c r="N1500" s="2">
        <f>I1500-SUM(Parameters!$K$23:$K$25)</f>
        <v>1266.6290000000001</v>
      </c>
      <c r="O1500" s="2">
        <f>J1500-SUM(Parameters!$K$23:$K$25)</f>
        <v>1476.4670000000001</v>
      </c>
      <c r="P1500" s="2" t="str">
        <f t="shared" si="21"/>
        <v>VDD</v>
      </c>
      <c r="U1500">
        <v>1288.229</v>
      </c>
      <c r="V1500">
        <v>1498.067</v>
      </c>
      <c r="W1500" t="s">
        <v>1327</v>
      </c>
      <c r="AE1500" s="2"/>
      <c r="AF1500" s="2"/>
    </row>
    <row r="1501" spans="4:32" x14ac:dyDescent="0.25">
      <c r="D1501">
        <f>_xlfn.CEILING.MATH(AG8+Parameters!$K$8/2,0.001)</f>
        <v>1288.229</v>
      </c>
      <c r="E1501">
        <f>_xlfn.CEILING.MATH(B29+Parameters!$K$9/2,0.001)</f>
        <v>1821.789</v>
      </c>
      <c r="F1501" t="s">
        <v>1327</v>
      </c>
      <c r="I1501" s="2">
        <v>1288.229</v>
      </c>
      <c r="J1501" s="2">
        <v>1451.8209999999999</v>
      </c>
      <c r="K1501" s="2" t="s">
        <v>1327</v>
      </c>
      <c r="N1501" s="2">
        <f>I1501-SUM(Parameters!$K$23:$K$25)</f>
        <v>1266.6290000000001</v>
      </c>
      <c r="O1501" s="2">
        <f>J1501-SUM(Parameters!$K$23:$K$25)</f>
        <v>1430.221</v>
      </c>
      <c r="P1501" s="2" t="str">
        <f t="shared" si="21"/>
        <v>VDD</v>
      </c>
      <c r="U1501">
        <v>1288.229</v>
      </c>
      <c r="V1501">
        <v>1451.8209999999999</v>
      </c>
      <c r="W1501" t="s">
        <v>1327</v>
      </c>
      <c r="AE1501" s="2"/>
      <c r="AF1501" s="2"/>
    </row>
    <row r="1502" spans="4:32" x14ac:dyDescent="0.25">
      <c r="D1502">
        <f>_xlfn.CEILING.MATH(AG8+Parameters!$K$8/2,0.001)</f>
        <v>1288.229</v>
      </c>
      <c r="E1502">
        <f>_xlfn.CEILING.MATH(B31+Parameters!$K$9/2,0.001)</f>
        <v>1775.5430000000001</v>
      </c>
      <c r="F1502" t="s">
        <v>1327</v>
      </c>
      <c r="I1502" s="2">
        <v>1288.229</v>
      </c>
      <c r="J1502" s="2">
        <v>1405.575</v>
      </c>
      <c r="K1502" s="2" t="s">
        <v>1327</v>
      </c>
      <c r="N1502" s="2">
        <f>I1502-SUM(Parameters!$K$23:$K$25)</f>
        <v>1266.6290000000001</v>
      </c>
      <c r="O1502" s="2">
        <f>J1502-SUM(Parameters!$K$23:$K$25)</f>
        <v>1383.9750000000001</v>
      </c>
      <c r="P1502" s="2" t="str">
        <f t="shared" si="21"/>
        <v>VDD</v>
      </c>
      <c r="U1502">
        <v>1288.229</v>
      </c>
      <c r="V1502">
        <v>1405.575</v>
      </c>
      <c r="W1502" t="s">
        <v>1327</v>
      </c>
      <c r="AE1502" s="2"/>
      <c r="AF1502" s="2"/>
    </row>
    <row r="1503" spans="4:32" x14ac:dyDescent="0.25">
      <c r="D1503">
        <f>_xlfn.CEILING.MATH(AG8+Parameters!$K$8/2,0.001)</f>
        <v>1288.229</v>
      </c>
      <c r="E1503">
        <f>_xlfn.CEILING.MATH(B33+Parameters!$K$9/2,0.001)</f>
        <v>1729.297</v>
      </c>
      <c r="F1503" t="s">
        <v>1327</v>
      </c>
      <c r="I1503" s="2">
        <v>1288.229</v>
      </c>
      <c r="J1503" s="2">
        <v>1359.329</v>
      </c>
      <c r="K1503" s="2" t="s">
        <v>1327</v>
      </c>
      <c r="N1503" s="2">
        <f>I1503-SUM(Parameters!$K$23:$K$25)</f>
        <v>1266.6290000000001</v>
      </c>
      <c r="O1503" s="2">
        <f>J1503-SUM(Parameters!$K$23:$K$25)</f>
        <v>1337.729</v>
      </c>
      <c r="P1503" s="2" t="str">
        <f t="shared" si="21"/>
        <v>VDD</v>
      </c>
      <c r="U1503">
        <v>1288.229</v>
      </c>
      <c r="V1503">
        <v>1359.329</v>
      </c>
      <c r="W1503" t="s">
        <v>1327</v>
      </c>
      <c r="AE1503" s="2"/>
      <c r="AF1503" s="2"/>
    </row>
    <row r="1504" spans="4:32" x14ac:dyDescent="0.25">
      <c r="D1504">
        <f>_xlfn.CEILING.MATH(AG8+Parameters!$K$8/2,0.001)</f>
        <v>1288.229</v>
      </c>
      <c r="E1504">
        <f>_xlfn.CEILING.MATH(B35+Parameters!$K$9/2,0.001)</f>
        <v>1683.0509999999999</v>
      </c>
      <c r="F1504" t="s">
        <v>1327</v>
      </c>
      <c r="I1504" s="2">
        <v>1288.229</v>
      </c>
      <c r="J1504" s="2">
        <v>1313.0830000000001</v>
      </c>
      <c r="K1504" s="2" t="s">
        <v>1327</v>
      </c>
      <c r="N1504" s="2">
        <f>I1504-SUM(Parameters!$K$23:$K$25)</f>
        <v>1266.6290000000001</v>
      </c>
      <c r="O1504" s="2">
        <f>J1504-SUM(Parameters!$K$23:$K$25)</f>
        <v>1291.4830000000002</v>
      </c>
      <c r="P1504" s="2" t="str">
        <f t="shared" si="21"/>
        <v>VDD</v>
      </c>
      <c r="U1504">
        <v>1288.229</v>
      </c>
      <c r="V1504">
        <v>1313.0830000000001</v>
      </c>
      <c r="W1504" t="s">
        <v>1327</v>
      </c>
      <c r="AE1504" s="2"/>
      <c r="AF1504" s="2"/>
    </row>
    <row r="1505" spans="4:32" x14ac:dyDescent="0.25">
      <c r="D1505">
        <f>_xlfn.CEILING.MATH(AG8+Parameters!$K$8/2,0.001)</f>
        <v>1288.229</v>
      </c>
      <c r="E1505">
        <f>_xlfn.CEILING.MATH(B37+Parameters!$K$9/2,0.001)</f>
        <v>1636.8050000000001</v>
      </c>
      <c r="F1505" t="s">
        <v>1327</v>
      </c>
      <c r="I1505" s="2">
        <v>1288.229</v>
      </c>
      <c r="J1505" s="2">
        <v>1266.837</v>
      </c>
      <c r="K1505" s="2" t="s">
        <v>1327</v>
      </c>
      <c r="N1505" s="2">
        <f>I1505-SUM(Parameters!$K$23:$K$25)</f>
        <v>1266.6290000000001</v>
      </c>
      <c r="O1505" s="2">
        <f>J1505-SUM(Parameters!$K$23:$K$25)</f>
        <v>1245.2370000000001</v>
      </c>
      <c r="P1505" s="2" t="str">
        <f t="shared" si="21"/>
        <v>VDD</v>
      </c>
      <c r="U1505">
        <v>1288.229</v>
      </c>
      <c r="V1505">
        <v>1266.837</v>
      </c>
      <c r="W1505" t="s">
        <v>1327</v>
      </c>
      <c r="AE1505" s="2"/>
      <c r="AF1505" s="2"/>
    </row>
    <row r="1506" spans="4:32" x14ac:dyDescent="0.25">
      <c r="D1506">
        <f>_xlfn.CEILING.MATH(AG8+Parameters!$K$8/2,0.001)</f>
        <v>1288.229</v>
      </c>
      <c r="E1506">
        <f>_xlfn.CEILING.MATH(B39+Parameters!$K$9/2,0.001)</f>
        <v>1590.559</v>
      </c>
      <c r="F1506" t="s">
        <v>1327</v>
      </c>
      <c r="I1506" s="2">
        <v>1288.229</v>
      </c>
      <c r="J1506" s="2">
        <v>1220.5909999999999</v>
      </c>
      <c r="K1506" s="2" t="s">
        <v>1327</v>
      </c>
      <c r="N1506" s="2">
        <f>I1506-SUM(Parameters!$K$23:$K$25)</f>
        <v>1266.6290000000001</v>
      </c>
      <c r="O1506" s="2">
        <f>J1506-SUM(Parameters!$K$23:$K$25)</f>
        <v>1198.991</v>
      </c>
      <c r="P1506" s="2" t="str">
        <f t="shared" si="21"/>
        <v>VDD</v>
      </c>
      <c r="U1506">
        <v>1288.229</v>
      </c>
      <c r="V1506">
        <v>1220.5909999999999</v>
      </c>
      <c r="W1506" t="s">
        <v>1327</v>
      </c>
      <c r="AE1506" s="2"/>
      <c r="AF1506" s="2"/>
    </row>
    <row r="1507" spans="4:32" x14ac:dyDescent="0.25">
      <c r="D1507">
        <f>_xlfn.CEILING.MATH(AG8+Parameters!$K$8/2,0.001)</f>
        <v>1288.229</v>
      </c>
      <c r="E1507">
        <f>_xlfn.CEILING.MATH(B41+Parameters!$K$9/2,0.001)</f>
        <v>1544.3130000000001</v>
      </c>
      <c r="F1507" t="s">
        <v>1327</v>
      </c>
      <c r="I1507" s="2">
        <v>1288.229</v>
      </c>
      <c r="J1507" s="2">
        <v>1174.345</v>
      </c>
      <c r="K1507" s="2" t="s">
        <v>1327</v>
      </c>
      <c r="N1507" s="2">
        <f>I1507-SUM(Parameters!$K$23:$K$25)</f>
        <v>1266.6290000000001</v>
      </c>
      <c r="O1507" s="2">
        <f>J1507-SUM(Parameters!$K$23:$K$25)</f>
        <v>1152.7450000000001</v>
      </c>
      <c r="P1507" s="2" t="str">
        <f t="shared" si="21"/>
        <v>VDD</v>
      </c>
      <c r="U1507">
        <v>1288.229</v>
      </c>
      <c r="V1507">
        <v>1174.345</v>
      </c>
      <c r="W1507" t="s">
        <v>1327</v>
      </c>
      <c r="AE1507" s="2"/>
      <c r="AF1507" s="2"/>
    </row>
    <row r="1508" spans="4:32" x14ac:dyDescent="0.25">
      <c r="D1508">
        <f>_xlfn.CEILING.MATH(AG8+Parameters!$K$8/2,0.001)</f>
        <v>1288.229</v>
      </c>
      <c r="E1508">
        <f>_xlfn.CEILING.MATH(B43+Parameters!$K$9/2,0.001)</f>
        <v>1498.067</v>
      </c>
      <c r="F1508" t="s">
        <v>1327</v>
      </c>
      <c r="I1508" s="2">
        <v>1288.229</v>
      </c>
      <c r="J1508" s="2">
        <v>1128.0989999999999</v>
      </c>
      <c r="K1508" s="2" t="s">
        <v>1327</v>
      </c>
      <c r="N1508" s="2">
        <f>I1508-SUM(Parameters!$K$23:$K$25)</f>
        <v>1266.6290000000001</v>
      </c>
      <c r="O1508" s="2">
        <f>J1508-SUM(Parameters!$K$23:$K$25)</f>
        <v>1106.499</v>
      </c>
      <c r="P1508" s="2" t="str">
        <f t="shared" si="21"/>
        <v>VDD</v>
      </c>
      <c r="U1508">
        <v>1288.229</v>
      </c>
      <c r="V1508">
        <v>1128.0989999999999</v>
      </c>
      <c r="W1508" t="s">
        <v>1327</v>
      </c>
      <c r="AE1508" s="2"/>
      <c r="AF1508" s="2"/>
    </row>
    <row r="1509" spans="4:32" x14ac:dyDescent="0.25">
      <c r="D1509">
        <f>_xlfn.CEILING.MATH(AG8+Parameters!$K$8/2,0.001)</f>
        <v>1288.229</v>
      </c>
      <c r="E1509">
        <f>_xlfn.CEILING.MATH(B45+Parameters!$K$9/2,0.001)</f>
        <v>1451.8210000000001</v>
      </c>
      <c r="F1509" t="s">
        <v>1327</v>
      </c>
      <c r="I1509" s="2">
        <v>1288.229</v>
      </c>
      <c r="J1509" s="2">
        <v>1081.8530000000001</v>
      </c>
      <c r="K1509" s="2" t="s">
        <v>73</v>
      </c>
      <c r="N1509" s="2">
        <f>I1509-SUM(Parameters!$K$23:$K$25)</f>
        <v>1266.6290000000001</v>
      </c>
      <c r="O1509" s="2">
        <f>J1509-SUM(Parameters!$K$23:$K$25)</f>
        <v>1060.2530000000002</v>
      </c>
      <c r="P1509" s="2" t="str">
        <f t="shared" si="21"/>
        <v>VCCIO</v>
      </c>
      <c r="U1509">
        <v>1288.229</v>
      </c>
      <c r="V1509">
        <v>1081.8530000000001</v>
      </c>
      <c r="W1509" t="s">
        <v>73</v>
      </c>
      <c r="AE1509" s="2"/>
      <c r="AF1509" s="2"/>
    </row>
    <row r="1510" spans="4:32" x14ac:dyDescent="0.25">
      <c r="D1510">
        <f>_xlfn.CEILING.MATH(AG8+Parameters!$K$8/2,0.001)</f>
        <v>1288.229</v>
      </c>
      <c r="E1510">
        <f>_xlfn.CEILING.MATH(B47+Parameters!$K$9/2,0.001)</f>
        <v>1405.575</v>
      </c>
      <c r="F1510" t="s">
        <v>1327</v>
      </c>
      <c r="I1510" s="2">
        <v>1288.229</v>
      </c>
      <c r="J1510" s="2">
        <v>1035.607</v>
      </c>
      <c r="K1510" s="2" t="s">
        <v>73</v>
      </c>
      <c r="N1510" s="2">
        <f>I1510-SUM(Parameters!$K$23:$K$25)</f>
        <v>1266.6290000000001</v>
      </c>
      <c r="O1510" s="2">
        <f>J1510-SUM(Parameters!$K$23:$K$25)</f>
        <v>1014.0069999999999</v>
      </c>
      <c r="P1510" s="2" t="str">
        <f t="shared" si="21"/>
        <v>VCCIO</v>
      </c>
      <c r="U1510">
        <v>1288.229</v>
      </c>
      <c r="V1510">
        <v>1035.607</v>
      </c>
      <c r="W1510" t="s">
        <v>73</v>
      </c>
      <c r="AE1510" s="2"/>
      <c r="AF1510" s="2"/>
    </row>
    <row r="1511" spans="4:32" x14ac:dyDescent="0.25">
      <c r="D1511">
        <f>_xlfn.CEILING.MATH(AG8+Parameters!$K$8/2,0.001)</f>
        <v>1288.229</v>
      </c>
      <c r="E1511">
        <f>_xlfn.CEILING.MATH(B49+Parameters!$K$9/2,0.001)</f>
        <v>1359.329</v>
      </c>
      <c r="F1511" t="s">
        <v>1327</v>
      </c>
      <c r="I1511" s="2">
        <v>1288.229</v>
      </c>
      <c r="J1511" s="2">
        <v>989.36099999999999</v>
      </c>
      <c r="K1511" s="2" t="s">
        <v>150</v>
      </c>
      <c r="N1511" s="2">
        <f>I1511-SUM(Parameters!$K$23:$K$25)</f>
        <v>1266.6290000000001</v>
      </c>
      <c r="O1511" s="2">
        <f>J1511-SUM(Parameters!$K$23:$K$25)</f>
        <v>967.76099999999997</v>
      </c>
      <c r="P1511" s="2" t="str">
        <f t="shared" si="21"/>
        <v>BP_RXDATA[349]</v>
      </c>
      <c r="U1511">
        <v>1288.229</v>
      </c>
      <c r="V1511">
        <v>989.36099999999999</v>
      </c>
      <c r="W1511" t="s">
        <v>150</v>
      </c>
      <c r="AE1511" s="2"/>
      <c r="AF1511" s="2"/>
    </row>
    <row r="1512" spans="4:32" x14ac:dyDescent="0.25">
      <c r="D1512">
        <f>_xlfn.CEILING.MATH(AG8+Parameters!$K$8/2,0.001)</f>
        <v>1288.229</v>
      </c>
      <c r="E1512">
        <f>_xlfn.CEILING.MATH(B51+Parameters!$K$9/2,0.001)</f>
        <v>1313.0830000000001</v>
      </c>
      <c r="F1512" t="s">
        <v>1327</v>
      </c>
      <c r="I1512" s="2">
        <v>1288.229</v>
      </c>
      <c r="J1512" s="2">
        <v>943.11500000000001</v>
      </c>
      <c r="K1512" s="2" t="s">
        <v>228</v>
      </c>
      <c r="N1512" s="2">
        <f>I1512-SUM(Parameters!$K$23:$K$25)</f>
        <v>1266.6290000000001</v>
      </c>
      <c r="O1512" s="2">
        <f>J1512-SUM(Parameters!$K$23:$K$25)</f>
        <v>921.51499999999999</v>
      </c>
      <c r="P1512" s="2" t="str">
        <f t="shared" si="21"/>
        <v>BP_RXDATA[350]</v>
      </c>
      <c r="U1512">
        <v>1288.229</v>
      </c>
      <c r="V1512">
        <v>943.11500000000001</v>
      </c>
      <c r="W1512" t="s">
        <v>228</v>
      </c>
      <c r="AE1512" s="2"/>
      <c r="AF1512" s="2"/>
    </row>
    <row r="1513" spans="4:32" x14ac:dyDescent="0.25">
      <c r="D1513">
        <f>_xlfn.CEILING.MATH(AG8+Parameters!$K$8/2,0.001)</f>
        <v>1288.229</v>
      </c>
      <c r="E1513">
        <f>_xlfn.CEILING.MATH(B53+Parameters!$K$9/2,0.001)</f>
        <v>1266.837</v>
      </c>
      <c r="F1513" t="s">
        <v>1327</v>
      </c>
      <c r="I1513" s="2">
        <v>1288.229</v>
      </c>
      <c r="J1513" s="2">
        <v>896.86900000000003</v>
      </c>
      <c r="K1513" s="2" t="s">
        <v>281</v>
      </c>
      <c r="N1513" s="2">
        <f>I1513-SUM(Parameters!$K$23:$K$25)</f>
        <v>1266.6290000000001</v>
      </c>
      <c r="O1513" s="2">
        <f>J1513-SUM(Parameters!$K$23:$K$25)</f>
        <v>875.26900000000001</v>
      </c>
      <c r="P1513" s="2" t="str">
        <f t="shared" si="21"/>
        <v>BP_RXDATA[351]</v>
      </c>
      <c r="U1513">
        <v>1288.229</v>
      </c>
      <c r="V1513">
        <v>896.86900000000003</v>
      </c>
      <c r="W1513" t="s">
        <v>281</v>
      </c>
      <c r="AE1513" s="2"/>
      <c r="AF1513" s="2"/>
    </row>
    <row r="1514" spans="4:32" x14ac:dyDescent="0.25">
      <c r="D1514">
        <f>_xlfn.CEILING.MATH(AG8+Parameters!$K$8/2,0.001)</f>
        <v>1288.229</v>
      </c>
      <c r="E1514">
        <f>_xlfn.CEILING.MATH(B55+Parameters!$K$9/2,0.001)</f>
        <v>1220.5910000000001</v>
      </c>
      <c r="F1514" t="s">
        <v>1327</v>
      </c>
      <c r="I1514" s="2">
        <v>1288.229</v>
      </c>
      <c r="J1514" s="2">
        <v>850.62300000000005</v>
      </c>
      <c r="K1514" s="2" t="s">
        <v>342</v>
      </c>
      <c r="N1514" s="2">
        <f>I1514-SUM(Parameters!$K$23:$K$25)</f>
        <v>1266.6290000000001</v>
      </c>
      <c r="O1514" s="2">
        <f>J1514-SUM(Parameters!$K$23:$K$25)</f>
        <v>829.02300000000002</v>
      </c>
      <c r="P1514" s="2" t="str">
        <f t="shared" si="21"/>
        <v>BP_RXRD[21]</v>
      </c>
      <c r="U1514">
        <v>1288.229</v>
      </c>
      <c r="V1514">
        <v>850.62300000000005</v>
      </c>
      <c r="W1514" t="s">
        <v>342</v>
      </c>
      <c r="AE1514" s="2"/>
      <c r="AF1514" s="2"/>
    </row>
    <row r="1515" spans="4:32" x14ac:dyDescent="0.25">
      <c r="D1515">
        <f>_xlfn.CEILING.MATH(AG8+Parameters!$K$8/2,0.001)</f>
        <v>1288.229</v>
      </c>
      <c r="E1515">
        <f>_xlfn.CEILING.MATH(B57+Parameters!$K$9/2,0.001)</f>
        <v>1174.345</v>
      </c>
      <c r="F1515" t="s">
        <v>1327</v>
      </c>
      <c r="I1515" s="2">
        <v>1288.229</v>
      </c>
      <c r="J1515" s="2">
        <v>804.37699999999995</v>
      </c>
      <c r="K1515" s="2" t="s">
        <v>72</v>
      </c>
      <c r="N1515" s="2">
        <f>I1515-SUM(Parameters!$K$23:$K$25)</f>
        <v>1266.6290000000001</v>
      </c>
      <c r="O1515" s="2">
        <f>J1515-SUM(Parameters!$K$23:$K$25)</f>
        <v>782.77699999999993</v>
      </c>
      <c r="P1515" s="2" t="str">
        <f t="shared" si="21"/>
        <v>VSS</v>
      </c>
      <c r="U1515">
        <v>1288.229</v>
      </c>
      <c r="V1515">
        <v>804.37700000000007</v>
      </c>
      <c r="W1515" t="s">
        <v>72</v>
      </c>
      <c r="AE1515" s="2"/>
      <c r="AF1515" s="2"/>
    </row>
    <row r="1516" spans="4:32" x14ac:dyDescent="0.25">
      <c r="D1516">
        <f>_xlfn.CEILING.MATH(AG8+Parameters!$K$8/2,0.001)</f>
        <v>1288.229</v>
      </c>
      <c r="E1516">
        <f>_xlfn.CEILING.MATH(B59+Parameters!$K$9/2,0.001)</f>
        <v>1128.0989999999999</v>
      </c>
      <c r="F1516" t="s">
        <v>1327</v>
      </c>
      <c r="I1516" s="2">
        <v>1288.229</v>
      </c>
      <c r="J1516" s="2">
        <v>758.13099999999997</v>
      </c>
      <c r="K1516" s="2" t="s">
        <v>478</v>
      </c>
      <c r="N1516" s="2">
        <f>I1516-SUM(Parameters!$K$23:$K$25)</f>
        <v>1266.6290000000001</v>
      </c>
      <c r="O1516" s="2">
        <f>J1516-SUM(Parameters!$K$23:$K$25)</f>
        <v>736.53099999999995</v>
      </c>
      <c r="P1516" s="2" t="str">
        <f t="shared" si="21"/>
        <v>BP_RXCKRD[5]</v>
      </c>
      <c r="U1516">
        <v>1288.229</v>
      </c>
      <c r="V1516">
        <v>758.13099999999997</v>
      </c>
      <c r="W1516" t="s">
        <v>478</v>
      </c>
      <c r="AE1516" s="2"/>
      <c r="AF1516" s="2"/>
    </row>
    <row r="1517" spans="4:32" x14ac:dyDescent="0.25">
      <c r="D1517">
        <f>_xlfn.CEILING.MATH(AG8+Parameters!$K$8/2,0.001)</f>
        <v>1288.229</v>
      </c>
      <c r="E1517">
        <f>_xlfn.CEILING.MATH(B61+Parameters!$K$9/2,0.001)</f>
        <v>1081.8530000000001</v>
      </c>
      <c r="F1517" t="s">
        <v>73</v>
      </c>
      <c r="I1517" s="2">
        <v>1288.229</v>
      </c>
      <c r="J1517" s="2">
        <v>711.88499999999999</v>
      </c>
      <c r="K1517" s="2" t="s">
        <v>547</v>
      </c>
      <c r="N1517" s="2">
        <f>I1517-SUM(Parameters!$K$23:$K$25)</f>
        <v>1266.6290000000001</v>
      </c>
      <c r="O1517" s="2">
        <f>J1517-SUM(Parameters!$K$23:$K$25)</f>
        <v>690.28499999999997</v>
      </c>
      <c r="P1517" s="2" t="str">
        <f t="shared" si="21"/>
        <v>BP_RXCKN[5]</v>
      </c>
      <c r="U1517">
        <v>1288.229</v>
      </c>
      <c r="V1517">
        <v>711.88499999999999</v>
      </c>
      <c r="W1517" t="s">
        <v>547</v>
      </c>
      <c r="AE1517" s="2"/>
      <c r="AF1517" s="2"/>
    </row>
    <row r="1518" spans="4:32" x14ac:dyDescent="0.25">
      <c r="D1518">
        <f>_xlfn.CEILING.MATH(AG8+Parameters!$K$8/2,0.001)</f>
        <v>1288.229</v>
      </c>
      <c r="E1518">
        <f>_xlfn.CEILING.MATH(B63+Parameters!$K$9/2,0.001)</f>
        <v>1035.607</v>
      </c>
      <c r="F1518" t="s">
        <v>73</v>
      </c>
      <c r="I1518" s="2">
        <v>1288.229</v>
      </c>
      <c r="J1518" s="2">
        <v>665.63900000000001</v>
      </c>
      <c r="K1518" s="2" t="s">
        <v>612</v>
      </c>
      <c r="N1518" s="2">
        <f>I1518-SUM(Parameters!$K$23:$K$25)</f>
        <v>1266.6290000000001</v>
      </c>
      <c r="O1518" s="2">
        <f>J1518-SUM(Parameters!$K$23:$K$25)</f>
        <v>644.03899999999999</v>
      </c>
      <c r="P1518" s="2" t="str">
        <f t="shared" si="21"/>
        <v>BP_RXCKP[5]</v>
      </c>
      <c r="U1518">
        <v>1288.229</v>
      </c>
      <c r="V1518">
        <v>665.63900000000001</v>
      </c>
      <c r="W1518" t="s">
        <v>612</v>
      </c>
      <c r="AE1518" s="2"/>
      <c r="AF1518" s="2"/>
    </row>
    <row r="1519" spans="4:32" x14ac:dyDescent="0.25">
      <c r="D1519">
        <f>_xlfn.CEILING.MATH(AG8+Parameters!$K$8/2,0.001)</f>
        <v>1288.229</v>
      </c>
      <c r="E1519">
        <f>_xlfn.CEILING.MATH(B65+Parameters!$K$9/2,0.001)</f>
        <v>989.36099999999999</v>
      </c>
      <c r="F1519" t="s">
        <v>150</v>
      </c>
      <c r="I1519" s="2">
        <v>1288.229</v>
      </c>
      <c r="J1519" s="2">
        <v>619.39300000000003</v>
      </c>
      <c r="K1519" s="2" t="s">
        <v>72</v>
      </c>
      <c r="N1519" s="2">
        <f>I1519-SUM(Parameters!$K$23:$K$25)</f>
        <v>1266.6290000000001</v>
      </c>
      <c r="O1519" s="2">
        <f>J1519-SUM(Parameters!$K$23:$K$25)</f>
        <v>597.79300000000001</v>
      </c>
      <c r="P1519" s="2" t="str">
        <f t="shared" si="21"/>
        <v>VSS</v>
      </c>
      <c r="U1519">
        <v>1288.229</v>
      </c>
      <c r="V1519">
        <v>619.39300000000003</v>
      </c>
      <c r="W1519" t="s">
        <v>72</v>
      </c>
      <c r="AE1519" s="2"/>
      <c r="AF1519" s="2"/>
    </row>
    <row r="1520" spans="4:32" x14ac:dyDescent="0.25">
      <c r="D1520">
        <f>_xlfn.CEILING.MATH(AG8+Parameters!$K$8/2,0.001)</f>
        <v>1288.229</v>
      </c>
      <c r="E1520">
        <f>_xlfn.CEILING.MATH(B67+Parameters!$K$9/2,0.001)</f>
        <v>943.11500000000001</v>
      </c>
      <c r="F1520" t="s">
        <v>228</v>
      </c>
      <c r="I1520" s="2">
        <v>1288.229</v>
      </c>
      <c r="J1520" s="2">
        <v>573.14700000000005</v>
      </c>
      <c r="K1520" s="2" t="s">
        <v>73</v>
      </c>
      <c r="N1520" s="2">
        <f>I1520-SUM(Parameters!$K$23:$K$25)</f>
        <v>1266.6290000000001</v>
      </c>
      <c r="O1520" s="2">
        <f>J1520-SUM(Parameters!$K$23:$K$25)</f>
        <v>551.54700000000003</v>
      </c>
      <c r="P1520" s="2" t="str">
        <f t="shared" si="21"/>
        <v>VCCIO</v>
      </c>
      <c r="U1520">
        <v>1288.229</v>
      </c>
      <c r="V1520">
        <v>573.14700000000005</v>
      </c>
      <c r="W1520" t="s">
        <v>73</v>
      </c>
      <c r="AE1520" s="2"/>
      <c r="AF1520" s="2"/>
    </row>
    <row r="1521" spans="4:32" x14ac:dyDescent="0.25">
      <c r="D1521">
        <f>_xlfn.CEILING.MATH(AG8+Parameters!$K$8/2,0.001)</f>
        <v>1288.229</v>
      </c>
      <c r="E1521">
        <f>_xlfn.CEILING.MATH(B69+Parameters!$K$9/2,0.001)</f>
        <v>896.86900000000003</v>
      </c>
      <c r="F1521" t="s">
        <v>281</v>
      </c>
      <c r="I1521" s="2">
        <v>1288.229</v>
      </c>
      <c r="J1521" s="2">
        <v>526.90099999999995</v>
      </c>
      <c r="K1521" s="2" t="s">
        <v>72</v>
      </c>
      <c r="N1521" s="2">
        <f>I1521-SUM(Parameters!$K$23:$K$25)</f>
        <v>1266.6290000000001</v>
      </c>
      <c r="O1521" s="2">
        <f>J1521-SUM(Parameters!$K$23:$K$25)</f>
        <v>505.30099999999993</v>
      </c>
      <c r="P1521" s="2" t="str">
        <f t="shared" ref="P1521:P1584" si="22">K1521</f>
        <v>VSS</v>
      </c>
      <c r="U1521">
        <v>1288.229</v>
      </c>
      <c r="V1521">
        <v>526.90100000000007</v>
      </c>
      <c r="W1521" t="s">
        <v>72</v>
      </c>
      <c r="AE1521" s="2"/>
      <c r="AF1521" s="2"/>
    </row>
    <row r="1522" spans="4:32" x14ac:dyDescent="0.25">
      <c r="D1522">
        <f>_xlfn.CEILING.MATH(AG8+Parameters!$K$8/2,0.001)</f>
        <v>1288.229</v>
      </c>
      <c r="E1522">
        <f>_xlfn.CEILING.MATH(B71+Parameters!$K$9/2,0.001)</f>
        <v>850.62300000000005</v>
      </c>
      <c r="F1522" t="s">
        <v>342</v>
      </c>
      <c r="I1522" s="2">
        <v>1288.229</v>
      </c>
      <c r="J1522" s="2">
        <v>480.65499999999997</v>
      </c>
      <c r="K1522" s="2" t="s">
        <v>830</v>
      </c>
      <c r="N1522" s="2">
        <f>I1522-SUM(Parameters!$K$23:$K$25)</f>
        <v>1266.6290000000001</v>
      </c>
      <c r="O1522" s="2">
        <f>J1522-SUM(Parameters!$K$23:$K$25)</f>
        <v>459.05499999999995</v>
      </c>
      <c r="P1522" s="2" t="str">
        <f t="shared" si="22"/>
        <v>BP_TXTRK[5]</v>
      </c>
      <c r="U1522">
        <v>1288.229</v>
      </c>
      <c r="V1522">
        <v>480.65499999999997</v>
      </c>
      <c r="W1522" t="s">
        <v>830</v>
      </c>
      <c r="AE1522" s="2"/>
      <c r="AF1522" s="2"/>
    </row>
    <row r="1523" spans="4:32" x14ac:dyDescent="0.25">
      <c r="D1523">
        <f>_xlfn.CEILING.MATH(AG8+Parameters!$K$8/2,0.001)</f>
        <v>1288.229</v>
      </c>
      <c r="E1523">
        <f>_xlfn.CEILING.MATH(B73+Parameters!$K$9/2,0.001)</f>
        <v>804.37700000000007</v>
      </c>
      <c r="F1523" t="s">
        <v>72</v>
      </c>
      <c r="I1523" s="2">
        <v>1288.229</v>
      </c>
      <c r="J1523" s="2">
        <v>434.40899999999999</v>
      </c>
      <c r="K1523" s="2" t="s">
        <v>891</v>
      </c>
      <c r="N1523" s="2">
        <f>I1523-SUM(Parameters!$K$23:$K$25)</f>
        <v>1266.6290000000001</v>
      </c>
      <c r="O1523" s="2">
        <f>J1523-SUM(Parameters!$K$23:$K$25)</f>
        <v>412.80899999999997</v>
      </c>
      <c r="P1523" s="2" t="str">
        <f t="shared" si="22"/>
        <v>BP_TXVLD[5]</v>
      </c>
      <c r="U1523">
        <v>1288.229</v>
      </c>
      <c r="V1523">
        <v>434.40899999999999</v>
      </c>
      <c r="W1523" t="s">
        <v>891</v>
      </c>
      <c r="AE1523" s="2"/>
      <c r="AF1523" s="2"/>
    </row>
    <row r="1524" spans="4:32" x14ac:dyDescent="0.25">
      <c r="D1524">
        <f>_xlfn.CEILING.MATH(AG8+Parameters!$K$8/2,0.001)</f>
        <v>1288.229</v>
      </c>
      <c r="E1524">
        <f>_xlfn.CEILING.MATH(B75+Parameters!$K$9/2,0.001)</f>
        <v>758.13099999999997</v>
      </c>
      <c r="F1524" t="s">
        <v>478</v>
      </c>
      <c r="I1524" s="2">
        <v>1288.229</v>
      </c>
      <c r="J1524" s="2">
        <v>388.16300000000001</v>
      </c>
      <c r="K1524" s="2" t="s">
        <v>964</v>
      </c>
      <c r="N1524" s="2">
        <f>I1524-SUM(Parameters!$K$23:$K$25)</f>
        <v>1266.6290000000001</v>
      </c>
      <c r="O1524" s="2">
        <f>J1524-SUM(Parameters!$K$23:$K$25)</f>
        <v>366.56299999999999</v>
      </c>
      <c r="P1524" s="2" t="str">
        <f t="shared" si="22"/>
        <v>BP_TXVLDRD[5]</v>
      </c>
      <c r="U1524">
        <v>1288.229</v>
      </c>
      <c r="V1524">
        <v>388.16300000000001</v>
      </c>
      <c r="W1524" t="s">
        <v>964</v>
      </c>
      <c r="AE1524" s="2"/>
      <c r="AF1524" s="2"/>
    </row>
    <row r="1525" spans="4:32" x14ac:dyDescent="0.25">
      <c r="D1525">
        <f>_xlfn.CEILING.MATH(AG8+Parameters!$K$8/2,0.001)</f>
        <v>1288.229</v>
      </c>
      <c r="E1525">
        <f>_xlfn.CEILING.MATH(B77+Parameters!$K$9/2,0.001)</f>
        <v>711.88499999999999</v>
      </c>
      <c r="F1525" t="s">
        <v>547</v>
      </c>
      <c r="I1525" s="2">
        <v>1288.229</v>
      </c>
      <c r="J1525" s="2">
        <v>341.91699999999997</v>
      </c>
      <c r="K1525" s="2" t="s">
        <v>72</v>
      </c>
      <c r="N1525" s="2">
        <f>I1525-SUM(Parameters!$K$23:$K$25)</f>
        <v>1266.6290000000001</v>
      </c>
      <c r="O1525" s="2">
        <f>J1525-SUM(Parameters!$K$23:$K$25)</f>
        <v>320.31699999999995</v>
      </c>
      <c r="P1525" s="2" t="str">
        <f t="shared" si="22"/>
        <v>VSS</v>
      </c>
      <c r="U1525">
        <v>1288.229</v>
      </c>
      <c r="V1525">
        <v>341.91699999999997</v>
      </c>
      <c r="W1525" t="s">
        <v>72</v>
      </c>
      <c r="AE1525" s="2"/>
      <c r="AF1525" s="2"/>
    </row>
    <row r="1526" spans="4:32" x14ac:dyDescent="0.25">
      <c r="D1526">
        <f>_xlfn.CEILING.MATH(AG8+Parameters!$K$8/2,0.001)</f>
        <v>1288.229</v>
      </c>
      <c r="E1526">
        <f>_xlfn.CEILING.MATH(B79+Parameters!$K$9/2,0.001)</f>
        <v>665.63900000000001</v>
      </c>
      <c r="F1526" t="s">
        <v>612</v>
      </c>
      <c r="I1526" s="2">
        <v>1288.229</v>
      </c>
      <c r="J1526" s="2">
        <v>295.67099999999999</v>
      </c>
      <c r="K1526" s="2" t="s">
        <v>1062</v>
      </c>
      <c r="N1526" s="2">
        <f>I1526-SUM(Parameters!$K$23:$K$25)</f>
        <v>1266.6290000000001</v>
      </c>
      <c r="O1526" s="2">
        <f>J1526-SUM(Parameters!$K$23:$K$25)</f>
        <v>274.07099999999997</v>
      </c>
      <c r="P1526" s="2" t="str">
        <f t="shared" si="22"/>
        <v>BP_TXRD[22]</v>
      </c>
      <c r="U1526">
        <v>1288.229</v>
      </c>
      <c r="V1526">
        <v>295.67099999999999</v>
      </c>
      <c r="W1526" t="s">
        <v>1062</v>
      </c>
      <c r="AE1526" s="2"/>
      <c r="AF1526" s="2"/>
    </row>
    <row r="1527" spans="4:32" x14ac:dyDescent="0.25">
      <c r="D1527">
        <f>_xlfn.CEILING.MATH(AG8+Parameters!$K$8/2,0.001)</f>
        <v>1288.229</v>
      </c>
      <c r="E1527">
        <f>_xlfn.CEILING.MATH(B81+Parameters!$K$9/2,0.001)</f>
        <v>619.39300000000003</v>
      </c>
      <c r="F1527" t="s">
        <v>72</v>
      </c>
      <c r="I1527" s="2">
        <v>1288.229</v>
      </c>
      <c r="J1527" s="2">
        <v>249.42500000000001</v>
      </c>
      <c r="K1527" s="2" t="s">
        <v>1140</v>
      </c>
      <c r="N1527" s="2">
        <f>I1527-SUM(Parameters!$K$23:$K$25)</f>
        <v>1266.6290000000001</v>
      </c>
      <c r="O1527" s="2">
        <f>J1527-SUM(Parameters!$K$23:$K$25)</f>
        <v>227.82500000000002</v>
      </c>
      <c r="P1527" s="2" t="str">
        <f t="shared" si="22"/>
        <v>BP_TXDATA[352]</v>
      </c>
      <c r="U1527">
        <v>1288.229</v>
      </c>
      <c r="V1527">
        <v>249.42500000000001</v>
      </c>
      <c r="W1527" t="s">
        <v>1140</v>
      </c>
      <c r="AE1527" s="2"/>
      <c r="AF1527" s="2"/>
    </row>
    <row r="1528" spans="4:32" x14ac:dyDescent="0.25">
      <c r="D1528">
        <f>_xlfn.CEILING.MATH(AG8+Parameters!$K$8/2,0.001)</f>
        <v>1288.229</v>
      </c>
      <c r="E1528">
        <f>_xlfn.CEILING.MATH(B83+Parameters!$K$9/2,0.001)</f>
        <v>573.14700000000005</v>
      </c>
      <c r="F1528" t="s">
        <v>73</v>
      </c>
      <c r="I1528" s="2">
        <v>1288.229</v>
      </c>
      <c r="J1528" s="2">
        <v>203.179</v>
      </c>
      <c r="K1528" s="2" t="s">
        <v>1193</v>
      </c>
      <c r="N1528" s="2">
        <f>I1528-SUM(Parameters!$K$23:$K$25)</f>
        <v>1266.6290000000001</v>
      </c>
      <c r="O1528" s="2">
        <f>J1528-SUM(Parameters!$K$23:$K$25)</f>
        <v>181.57900000000001</v>
      </c>
      <c r="P1528" s="2" t="str">
        <f t="shared" si="22"/>
        <v>BP_TXDATA[353]</v>
      </c>
      <c r="U1528">
        <v>1288.229</v>
      </c>
      <c r="V1528">
        <v>203.179</v>
      </c>
      <c r="W1528" t="s">
        <v>1193</v>
      </c>
      <c r="AE1528" s="2"/>
      <c r="AF1528" s="2"/>
    </row>
    <row r="1529" spans="4:32" x14ac:dyDescent="0.25">
      <c r="D1529">
        <f>_xlfn.CEILING.MATH(AG8+Parameters!$K$8/2,0.001)</f>
        <v>1288.229</v>
      </c>
      <c r="E1529">
        <f>_xlfn.CEILING.MATH(B85+Parameters!$K$9/2,0.001)</f>
        <v>526.90100000000007</v>
      </c>
      <c r="F1529" t="s">
        <v>72</v>
      </c>
      <c r="I1529" s="2">
        <v>1288.229</v>
      </c>
      <c r="J1529" s="2">
        <v>156.93299999999999</v>
      </c>
      <c r="K1529" s="2" t="s">
        <v>1255</v>
      </c>
      <c r="N1529" s="2">
        <f>I1529-SUM(Parameters!$K$23:$K$25)</f>
        <v>1266.6290000000001</v>
      </c>
      <c r="O1529" s="2">
        <f>J1529-SUM(Parameters!$K$23:$K$25)</f>
        <v>135.333</v>
      </c>
      <c r="P1529" s="2" t="str">
        <f t="shared" si="22"/>
        <v>BP_TXDATA[354]</v>
      </c>
      <c r="U1529">
        <v>1288.229</v>
      </c>
      <c r="V1529">
        <v>156.93299999999999</v>
      </c>
      <c r="W1529" t="s">
        <v>1255</v>
      </c>
      <c r="AE1529" s="2"/>
      <c r="AF1529" s="2"/>
    </row>
    <row r="1530" spans="4:32" x14ac:dyDescent="0.25">
      <c r="D1530">
        <f>_xlfn.CEILING.MATH(AG8+Parameters!$K$8/2,0.001)</f>
        <v>1288.229</v>
      </c>
      <c r="E1530">
        <f>_xlfn.CEILING.MATH(B87+Parameters!$K$9/2,0.001)</f>
        <v>480.65500000000003</v>
      </c>
      <c r="F1530" t="s">
        <v>830</v>
      </c>
      <c r="I1530" s="2">
        <v>1288.229</v>
      </c>
      <c r="J1530" s="2">
        <v>110.687</v>
      </c>
      <c r="K1530" s="2" t="s">
        <v>73</v>
      </c>
      <c r="N1530" s="2">
        <f>I1530-SUM(Parameters!$K$23:$K$25)</f>
        <v>1266.6290000000001</v>
      </c>
      <c r="O1530" s="2">
        <f>J1530-SUM(Parameters!$K$23:$K$25)</f>
        <v>89.086999999999989</v>
      </c>
      <c r="P1530" s="2" t="str">
        <f t="shared" si="22"/>
        <v>VCCIO</v>
      </c>
      <c r="U1530">
        <v>1288.229</v>
      </c>
      <c r="V1530">
        <v>110.687</v>
      </c>
      <c r="W1530" t="s">
        <v>73</v>
      </c>
      <c r="AE1530" s="2"/>
      <c r="AF1530" s="2"/>
    </row>
    <row r="1531" spans="4:32" x14ac:dyDescent="0.25">
      <c r="D1531">
        <f>_xlfn.CEILING.MATH(AG8+Parameters!$K$8/2,0.001)</f>
        <v>1288.229</v>
      </c>
      <c r="E1531">
        <f>_xlfn.CEILING.MATH(B89+Parameters!$K$9/2,0.001)</f>
        <v>434.40899999999999</v>
      </c>
      <c r="F1531" t="s">
        <v>891</v>
      </c>
      <c r="I1531" s="2">
        <v>1327.903</v>
      </c>
      <c r="J1531" s="2">
        <v>2214.88</v>
      </c>
      <c r="K1531" s="2" t="s">
        <v>1327</v>
      </c>
      <c r="N1531" s="2">
        <f>I1531-SUM(Parameters!$K$23:$K$25)</f>
        <v>1306.3030000000001</v>
      </c>
      <c r="O1531" s="2">
        <f>J1531-SUM(Parameters!$K$23:$K$25)</f>
        <v>2193.2800000000002</v>
      </c>
      <c r="P1531" s="2" t="str">
        <f t="shared" si="22"/>
        <v>VDD</v>
      </c>
      <c r="U1531">
        <v>1327.903</v>
      </c>
      <c r="V1531">
        <v>2214.88</v>
      </c>
      <c r="W1531" t="s">
        <v>1327</v>
      </c>
      <c r="AE1531" s="2"/>
      <c r="AF1531" s="2"/>
    </row>
    <row r="1532" spans="4:32" x14ac:dyDescent="0.25">
      <c r="D1532">
        <f>_xlfn.CEILING.MATH(AG8+Parameters!$K$8/2,0.001)</f>
        <v>1288.229</v>
      </c>
      <c r="E1532">
        <f>_xlfn.CEILING.MATH(B91+Parameters!$K$9/2,0.001)</f>
        <v>388.16300000000001</v>
      </c>
      <c r="F1532" t="s">
        <v>964</v>
      </c>
      <c r="I1532" s="2">
        <v>1327.903</v>
      </c>
      <c r="J1532" s="2">
        <v>2168.634</v>
      </c>
      <c r="K1532" s="2" t="s">
        <v>1327</v>
      </c>
      <c r="N1532" s="2">
        <f>I1532-SUM(Parameters!$K$23:$K$25)</f>
        <v>1306.3030000000001</v>
      </c>
      <c r="O1532" s="2">
        <f>J1532-SUM(Parameters!$K$23:$K$25)</f>
        <v>2147.0340000000001</v>
      </c>
      <c r="P1532" s="2" t="str">
        <f t="shared" si="22"/>
        <v>VDD</v>
      </c>
      <c r="U1532">
        <v>1327.903</v>
      </c>
      <c r="V1532">
        <v>2168.634</v>
      </c>
      <c r="W1532" t="s">
        <v>1327</v>
      </c>
      <c r="AE1532" s="2"/>
      <c r="AF1532" s="2"/>
    </row>
    <row r="1533" spans="4:32" x14ac:dyDescent="0.25">
      <c r="D1533">
        <f>_xlfn.CEILING.MATH(AG8+Parameters!$K$8/2,0.001)</f>
        <v>1288.229</v>
      </c>
      <c r="E1533">
        <f>_xlfn.CEILING.MATH(B93+Parameters!$K$9/2,0.001)</f>
        <v>341.91700000000003</v>
      </c>
      <c r="F1533" t="s">
        <v>72</v>
      </c>
      <c r="I1533" s="2">
        <v>1327.903</v>
      </c>
      <c r="J1533" s="2">
        <v>2122.3879999999999</v>
      </c>
      <c r="K1533" s="2" t="s">
        <v>1327</v>
      </c>
      <c r="N1533" s="2">
        <f>I1533-SUM(Parameters!$K$23:$K$25)</f>
        <v>1306.3030000000001</v>
      </c>
      <c r="O1533" s="2">
        <f>J1533-SUM(Parameters!$K$23:$K$25)</f>
        <v>2100.788</v>
      </c>
      <c r="P1533" s="2" t="str">
        <f t="shared" si="22"/>
        <v>VDD</v>
      </c>
      <c r="U1533">
        <v>1327.903</v>
      </c>
      <c r="V1533">
        <v>2122.3879999999999</v>
      </c>
      <c r="W1533" t="s">
        <v>1327</v>
      </c>
      <c r="AE1533" s="2"/>
      <c r="AF1533" s="2"/>
    </row>
    <row r="1534" spans="4:32" x14ac:dyDescent="0.25">
      <c r="D1534">
        <f>_xlfn.CEILING.MATH(AG8+Parameters!$K$8/2,0.001)</f>
        <v>1288.229</v>
      </c>
      <c r="E1534">
        <f>_xlfn.CEILING.MATH(B95+Parameters!$K$9/2,0.001)</f>
        <v>295.67099999999999</v>
      </c>
      <c r="F1534" t="s">
        <v>1062</v>
      </c>
      <c r="I1534" s="2">
        <v>1327.903</v>
      </c>
      <c r="J1534" s="2">
        <v>2076.1419999999998</v>
      </c>
      <c r="K1534" s="2" t="s">
        <v>1327</v>
      </c>
      <c r="N1534" s="2">
        <f>I1534-SUM(Parameters!$K$23:$K$25)</f>
        <v>1306.3030000000001</v>
      </c>
      <c r="O1534" s="2">
        <f>J1534-SUM(Parameters!$K$23:$K$25)</f>
        <v>2054.5419999999999</v>
      </c>
      <c r="P1534" s="2" t="str">
        <f t="shared" si="22"/>
        <v>VDD</v>
      </c>
      <c r="U1534">
        <v>1327.903</v>
      </c>
      <c r="V1534">
        <v>2076.1419999999998</v>
      </c>
      <c r="W1534" t="s">
        <v>1327</v>
      </c>
      <c r="AE1534" s="2"/>
      <c r="AF1534" s="2"/>
    </row>
    <row r="1535" spans="4:32" x14ac:dyDescent="0.25">
      <c r="D1535">
        <f>_xlfn.CEILING.MATH(AG8+Parameters!$K$8/2,0.001)</f>
        <v>1288.229</v>
      </c>
      <c r="E1535">
        <f>_xlfn.CEILING.MATH(B97+Parameters!$K$9/2,0.001)</f>
        <v>249.42500000000001</v>
      </c>
      <c r="F1535" t="s">
        <v>1140</v>
      </c>
      <c r="I1535" s="2">
        <v>1327.903</v>
      </c>
      <c r="J1535" s="2">
        <v>2029.896</v>
      </c>
      <c r="K1535" s="2" t="s">
        <v>1328</v>
      </c>
      <c r="N1535" s="2">
        <f>I1535-SUM(Parameters!$K$23:$K$25)</f>
        <v>1306.3030000000001</v>
      </c>
      <c r="O1535" s="2">
        <f>J1535-SUM(Parameters!$K$23:$K$25)</f>
        <v>2008.296</v>
      </c>
      <c r="P1535" s="2" t="str">
        <f t="shared" si="22"/>
        <v>TC_VDDQ</v>
      </c>
      <c r="U1535">
        <v>1327.903</v>
      </c>
      <c r="V1535">
        <v>2029.896</v>
      </c>
      <c r="W1535" t="s">
        <v>1328</v>
      </c>
      <c r="AE1535" s="2"/>
      <c r="AF1535" s="2"/>
    </row>
    <row r="1536" spans="4:32" x14ac:dyDescent="0.25">
      <c r="D1536">
        <f>_xlfn.CEILING.MATH(AG8+Parameters!$K$8/2,0.001)</f>
        <v>1288.229</v>
      </c>
      <c r="E1536">
        <f>_xlfn.CEILING.MATH(B99+Parameters!$K$9/2,0.001)</f>
        <v>203.179</v>
      </c>
      <c r="F1536" t="s">
        <v>1193</v>
      </c>
      <c r="I1536" s="2">
        <v>1327.903</v>
      </c>
      <c r="J1536" s="2">
        <v>1983.65</v>
      </c>
      <c r="K1536" s="2" t="s">
        <v>1327</v>
      </c>
      <c r="N1536" s="2">
        <f>I1536-SUM(Parameters!$K$23:$K$25)</f>
        <v>1306.3030000000001</v>
      </c>
      <c r="O1536" s="2">
        <f>J1536-SUM(Parameters!$K$23:$K$25)</f>
        <v>1962.0500000000002</v>
      </c>
      <c r="P1536" s="2" t="str">
        <f t="shared" si="22"/>
        <v>VDD</v>
      </c>
      <c r="U1536">
        <v>1327.903</v>
      </c>
      <c r="V1536">
        <v>1983.65</v>
      </c>
      <c r="W1536" t="s">
        <v>1327</v>
      </c>
      <c r="AE1536" s="2"/>
      <c r="AF1536" s="2"/>
    </row>
    <row r="1537" spans="4:32" x14ac:dyDescent="0.25">
      <c r="D1537">
        <f>_xlfn.CEILING.MATH(AG8+Parameters!$K$8/2,0.001)</f>
        <v>1288.229</v>
      </c>
      <c r="E1537">
        <f>_xlfn.CEILING.MATH(B101+Parameters!$K$9/2,0.001)</f>
        <v>156.93299999999999</v>
      </c>
      <c r="F1537" t="s">
        <v>1255</v>
      </c>
      <c r="I1537" s="2">
        <v>1327.903</v>
      </c>
      <c r="J1537" s="2">
        <v>1937.404</v>
      </c>
      <c r="K1537" s="2" t="s">
        <v>1328</v>
      </c>
      <c r="N1537" s="2">
        <f>I1537-SUM(Parameters!$K$23:$K$25)</f>
        <v>1306.3030000000001</v>
      </c>
      <c r="O1537" s="2">
        <f>J1537-SUM(Parameters!$K$23:$K$25)</f>
        <v>1915.8040000000001</v>
      </c>
      <c r="P1537" s="2" t="str">
        <f t="shared" si="22"/>
        <v>TC_VDDQ</v>
      </c>
      <c r="U1537">
        <v>1327.903</v>
      </c>
      <c r="V1537">
        <v>1937.404</v>
      </c>
      <c r="W1537" t="s">
        <v>1328</v>
      </c>
      <c r="AE1537" s="2"/>
      <c r="AF1537" s="2"/>
    </row>
    <row r="1538" spans="4:32" x14ac:dyDescent="0.25">
      <c r="D1538">
        <f>_xlfn.CEILING.MATH(AG8+Parameters!$K$8/2,0.001)</f>
        <v>1288.229</v>
      </c>
      <c r="E1538">
        <f>_xlfn.CEILING.MATH(B103+Parameters!$K$9/2,0.001)</f>
        <v>110.687</v>
      </c>
      <c r="F1538" t="s">
        <v>73</v>
      </c>
      <c r="I1538" s="2">
        <v>1327.903</v>
      </c>
      <c r="J1538" s="2">
        <v>1891.1579999999999</v>
      </c>
      <c r="K1538" s="2" t="s">
        <v>72</v>
      </c>
      <c r="N1538" s="2">
        <f>I1538-SUM(Parameters!$K$23:$K$25)</f>
        <v>1306.3030000000001</v>
      </c>
      <c r="O1538" s="2">
        <f>J1538-SUM(Parameters!$K$23:$K$25)</f>
        <v>1869.558</v>
      </c>
      <c r="P1538" s="2" t="str">
        <f t="shared" si="22"/>
        <v>VSS</v>
      </c>
      <c r="U1538">
        <v>1327.903</v>
      </c>
      <c r="V1538">
        <v>1891.1579999999999</v>
      </c>
      <c r="W1538" t="s">
        <v>72</v>
      </c>
      <c r="AE1538" s="2"/>
      <c r="AF1538" s="2"/>
    </row>
    <row r="1539" spans="4:32" x14ac:dyDescent="0.25">
      <c r="D1539">
        <f>_xlfn.CEILING.MATH(AH8+Parameters!$K$8/2,0.001)</f>
        <v>1327.903</v>
      </c>
      <c r="E1539">
        <f>_xlfn.CEILING.MATH(B12+Parameters!$K$9/2,0.001)</f>
        <v>2214.88</v>
      </c>
      <c r="F1539" t="s">
        <v>1327</v>
      </c>
      <c r="I1539" s="2">
        <v>1327.903</v>
      </c>
      <c r="J1539" s="2">
        <v>1844.912</v>
      </c>
      <c r="K1539" s="2" t="s">
        <v>1328</v>
      </c>
      <c r="N1539" s="2">
        <f>I1539-SUM(Parameters!$K$23:$K$25)</f>
        <v>1306.3030000000001</v>
      </c>
      <c r="O1539" s="2">
        <f>J1539-SUM(Parameters!$K$23:$K$25)</f>
        <v>1823.3120000000001</v>
      </c>
      <c r="P1539" s="2" t="str">
        <f t="shared" si="22"/>
        <v>TC_VDDQ</v>
      </c>
      <c r="U1539">
        <v>1327.903</v>
      </c>
      <c r="V1539">
        <v>1844.912</v>
      </c>
      <c r="W1539" t="s">
        <v>1328</v>
      </c>
      <c r="AE1539" s="2"/>
      <c r="AF1539" s="2"/>
    </row>
    <row r="1540" spans="4:32" x14ac:dyDescent="0.25">
      <c r="D1540">
        <f>_xlfn.CEILING.MATH(AH8+Parameters!$K$8/2,0.001)</f>
        <v>1327.903</v>
      </c>
      <c r="E1540">
        <f>_xlfn.CEILING.MATH(B14+Parameters!$K$9/2,0.001)</f>
        <v>2168.634</v>
      </c>
      <c r="F1540" t="s">
        <v>1327</v>
      </c>
      <c r="I1540" s="2">
        <v>1327.903</v>
      </c>
      <c r="J1540" s="2">
        <v>1798.6659999999999</v>
      </c>
      <c r="K1540" s="2" t="s">
        <v>72</v>
      </c>
      <c r="N1540" s="2">
        <f>I1540-SUM(Parameters!$K$23:$K$25)</f>
        <v>1306.3030000000001</v>
      </c>
      <c r="O1540" s="2">
        <f>J1540-SUM(Parameters!$K$23:$K$25)</f>
        <v>1777.066</v>
      </c>
      <c r="P1540" s="2" t="str">
        <f t="shared" si="22"/>
        <v>VSS</v>
      </c>
      <c r="U1540">
        <v>1327.903</v>
      </c>
      <c r="V1540">
        <v>1798.6659999999999</v>
      </c>
      <c r="W1540" t="s">
        <v>72</v>
      </c>
      <c r="AE1540" s="2"/>
      <c r="AF1540" s="2"/>
    </row>
    <row r="1541" spans="4:32" x14ac:dyDescent="0.25">
      <c r="D1541">
        <f>_xlfn.CEILING.MATH(AH8+Parameters!$K$8/2,0.001)</f>
        <v>1327.903</v>
      </c>
      <c r="E1541">
        <f>_xlfn.CEILING.MATH(B16+Parameters!$K$9/2,0.001)</f>
        <v>2122.3879999999999</v>
      </c>
      <c r="F1541" t="s">
        <v>1327</v>
      </c>
      <c r="I1541" s="2">
        <v>1327.903</v>
      </c>
      <c r="J1541" s="2">
        <v>1752.42</v>
      </c>
      <c r="K1541" s="2" t="s">
        <v>72</v>
      </c>
      <c r="N1541" s="2">
        <f>I1541-SUM(Parameters!$K$23:$K$25)</f>
        <v>1306.3030000000001</v>
      </c>
      <c r="O1541" s="2">
        <f>J1541-SUM(Parameters!$K$23:$K$25)</f>
        <v>1730.8200000000002</v>
      </c>
      <c r="P1541" s="2" t="str">
        <f t="shared" si="22"/>
        <v>VSS</v>
      </c>
      <c r="U1541">
        <v>1327.903</v>
      </c>
      <c r="V1541">
        <v>1752.42</v>
      </c>
      <c r="W1541" t="s">
        <v>72</v>
      </c>
      <c r="AE1541" s="2"/>
      <c r="AF1541" s="2"/>
    </row>
    <row r="1542" spans="4:32" x14ac:dyDescent="0.25">
      <c r="D1542">
        <f>_xlfn.CEILING.MATH(AH8+Parameters!$K$8/2,0.001)</f>
        <v>1327.903</v>
      </c>
      <c r="E1542">
        <f>_xlfn.CEILING.MATH(B18+Parameters!$K$9/2,0.001)</f>
        <v>2076.1419999999998</v>
      </c>
      <c r="F1542" t="s">
        <v>1327</v>
      </c>
      <c r="I1542" s="2">
        <v>1327.903</v>
      </c>
      <c r="J1542" s="2">
        <v>1706.174</v>
      </c>
      <c r="K1542" s="2" t="s">
        <v>72</v>
      </c>
      <c r="N1542" s="2">
        <f>I1542-SUM(Parameters!$K$23:$K$25)</f>
        <v>1306.3030000000001</v>
      </c>
      <c r="O1542" s="2">
        <f>J1542-SUM(Parameters!$K$23:$K$25)</f>
        <v>1684.5740000000001</v>
      </c>
      <c r="P1542" s="2" t="str">
        <f t="shared" si="22"/>
        <v>VSS</v>
      </c>
      <c r="U1542">
        <v>1327.903</v>
      </c>
      <c r="V1542">
        <v>1706.174</v>
      </c>
      <c r="W1542" t="s">
        <v>72</v>
      </c>
      <c r="AE1542" s="2"/>
      <c r="AF1542" s="2"/>
    </row>
    <row r="1543" spans="4:32" x14ac:dyDescent="0.25">
      <c r="D1543">
        <f>_xlfn.CEILING.MATH(AH8+Parameters!$K$8/2,0.001)</f>
        <v>1327.903</v>
      </c>
      <c r="E1543">
        <f>_xlfn.CEILING.MATH(B20+Parameters!$K$9/2,0.001)</f>
        <v>2029.896</v>
      </c>
      <c r="F1543" t="s">
        <v>1328</v>
      </c>
      <c r="I1543" s="2">
        <v>1327.903</v>
      </c>
      <c r="J1543" s="2">
        <v>1659.9280000000001</v>
      </c>
      <c r="K1543" s="2" t="s">
        <v>72</v>
      </c>
      <c r="N1543" s="2">
        <f>I1543-SUM(Parameters!$K$23:$K$25)</f>
        <v>1306.3030000000001</v>
      </c>
      <c r="O1543" s="2">
        <f>J1543-SUM(Parameters!$K$23:$K$25)</f>
        <v>1638.3280000000002</v>
      </c>
      <c r="P1543" s="2" t="str">
        <f t="shared" si="22"/>
        <v>VSS</v>
      </c>
      <c r="U1543">
        <v>1327.903</v>
      </c>
      <c r="V1543">
        <v>1659.9280000000001</v>
      </c>
      <c r="W1543" t="s">
        <v>72</v>
      </c>
      <c r="AE1543" s="2"/>
      <c r="AF1543" s="2"/>
    </row>
    <row r="1544" spans="4:32" x14ac:dyDescent="0.25">
      <c r="D1544">
        <f>_xlfn.CEILING.MATH(AH8+Parameters!$K$8/2,0.001)</f>
        <v>1327.903</v>
      </c>
      <c r="E1544">
        <f>_xlfn.CEILING.MATH(B22+Parameters!$K$9/2,0.001)</f>
        <v>1983.65</v>
      </c>
      <c r="F1544" t="s">
        <v>1327</v>
      </c>
      <c r="I1544" s="2">
        <v>1327.903</v>
      </c>
      <c r="J1544" s="2">
        <v>1613.682</v>
      </c>
      <c r="K1544" s="2" t="s">
        <v>72</v>
      </c>
      <c r="N1544" s="2">
        <f>I1544-SUM(Parameters!$K$23:$K$25)</f>
        <v>1306.3030000000001</v>
      </c>
      <c r="O1544" s="2">
        <f>J1544-SUM(Parameters!$K$23:$K$25)</f>
        <v>1592.0820000000001</v>
      </c>
      <c r="P1544" s="2" t="str">
        <f t="shared" si="22"/>
        <v>VSS</v>
      </c>
      <c r="U1544">
        <v>1327.903</v>
      </c>
      <c r="V1544">
        <v>1613.682</v>
      </c>
      <c r="W1544" t="s">
        <v>72</v>
      </c>
      <c r="AE1544" s="2"/>
      <c r="AF1544" s="2"/>
    </row>
    <row r="1545" spans="4:32" x14ac:dyDescent="0.25">
      <c r="D1545">
        <f>_xlfn.CEILING.MATH(AH8+Parameters!$K$8/2,0.001)</f>
        <v>1327.903</v>
      </c>
      <c r="E1545">
        <f>_xlfn.CEILING.MATH(B24+Parameters!$K$9/2,0.001)</f>
        <v>1937.404</v>
      </c>
      <c r="F1545" t="s">
        <v>1328</v>
      </c>
      <c r="I1545" s="2">
        <v>1327.903</v>
      </c>
      <c r="J1545" s="2">
        <v>1567.4359999999999</v>
      </c>
      <c r="K1545" s="2" t="s">
        <v>72</v>
      </c>
      <c r="N1545" s="2">
        <f>I1545-SUM(Parameters!$K$23:$K$25)</f>
        <v>1306.3030000000001</v>
      </c>
      <c r="O1545" s="2">
        <f>J1545-SUM(Parameters!$K$23:$K$25)</f>
        <v>1545.836</v>
      </c>
      <c r="P1545" s="2" t="str">
        <f t="shared" si="22"/>
        <v>VSS</v>
      </c>
      <c r="U1545">
        <v>1327.903</v>
      </c>
      <c r="V1545">
        <v>1567.4359999999999</v>
      </c>
      <c r="W1545" t="s">
        <v>72</v>
      </c>
      <c r="AE1545" s="2"/>
      <c r="AF1545" s="2"/>
    </row>
    <row r="1546" spans="4:32" x14ac:dyDescent="0.25">
      <c r="D1546">
        <f>_xlfn.CEILING.MATH(AH8+Parameters!$K$8/2,0.001)</f>
        <v>1327.903</v>
      </c>
      <c r="E1546">
        <f>_xlfn.CEILING.MATH(B26+Parameters!$K$9/2,0.001)</f>
        <v>1891.1580000000001</v>
      </c>
      <c r="F1546" t="s">
        <v>72</v>
      </c>
      <c r="I1546" s="2">
        <v>1327.903</v>
      </c>
      <c r="J1546" s="2">
        <v>1521.19</v>
      </c>
      <c r="K1546" s="2" t="s">
        <v>72</v>
      </c>
      <c r="N1546" s="2">
        <f>I1546-SUM(Parameters!$K$23:$K$25)</f>
        <v>1306.3030000000001</v>
      </c>
      <c r="O1546" s="2">
        <f>J1546-SUM(Parameters!$K$23:$K$25)</f>
        <v>1499.5900000000001</v>
      </c>
      <c r="P1546" s="2" t="str">
        <f t="shared" si="22"/>
        <v>VSS</v>
      </c>
      <c r="U1546">
        <v>1327.903</v>
      </c>
      <c r="V1546">
        <v>1521.19</v>
      </c>
      <c r="W1546" t="s">
        <v>72</v>
      </c>
      <c r="AE1546" s="2"/>
      <c r="AF1546" s="2"/>
    </row>
    <row r="1547" spans="4:32" x14ac:dyDescent="0.25">
      <c r="D1547">
        <f>_xlfn.CEILING.MATH(AH8+Parameters!$K$8/2,0.001)</f>
        <v>1327.903</v>
      </c>
      <c r="E1547">
        <f>_xlfn.CEILING.MATH(B28+Parameters!$K$9/2,0.001)</f>
        <v>1844.912</v>
      </c>
      <c r="F1547" t="s">
        <v>1328</v>
      </c>
      <c r="I1547" s="2">
        <v>1327.903</v>
      </c>
      <c r="J1547" s="2">
        <v>1474.944</v>
      </c>
      <c r="K1547" s="2" t="s">
        <v>72</v>
      </c>
      <c r="N1547" s="2">
        <f>I1547-SUM(Parameters!$K$23:$K$25)</f>
        <v>1306.3030000000001</v>
      </c>
      <c r="O1547" s="2">
        <f>J1547-SUM(Parameters!$K$23:$K$25)</f>
        <v>1453.3440000000001</v>
      </c>
      <c r="P1547" s="2" t="str">
        <f t="shared" si="22"/>
        <v>VSS</v>
      </c>
      <c r="U1547">
        <v>1327.903</v>
      </c>
      <c r="V1547">
        <v>1474.944</v>
      </c>
      <c r="W1547" t="s">
        <v>72</v>
      </c>
      <c r="AE1547" s="2"/>
      <c r="AF1547" s="2"/>
    </row>
    <row r="1548" spans="4:32" x14ac:dyDescent="0.25">
      <c r="D1548">
        <f>_xlfn.CEILING.MATH(AH8+Parameters!$K$8/2,0.001)</f>
        <v>1327.903</v>
      </c>
      <c r="E1548">
        <f>_xlfn.CEILING.MATH(B30+Parameters!$K$9/2,0.001)</f>
        <v>1798.6659999999999</v>
      </c>
      <c r="F1548" t="s">
        <v>72</v>
      </c>
      <c r="I1548" s="2">
        <v>1327.903</v>
      </c>
      <c r="J1548" s="2">
        <v>1428.6980000000001</v>
      </c>
      <c r="K1548" s="2" t="s">
        <v>72</v>
      </c>
      <c r="N1548" s="2">
        <f>I1548-SUM(Parameters!$K$23:$K$25)</f>
        <v>1306.3030000000001</v>
      </c>
      <c r="O1548" s="2">
        <f>J1548-SUM(Parameters!$K$23:$K$25)</f>
        <v>1407.0980000000002</v>
      </c>
      <c r="P1548" s="2" t="str">
        <f t="shared" si="22"/>
        <v>VSS</v>
      </c>
      <c r="U1548">
        <v>1327.903</v>
      </c>
      <c r="V1548">
        <v>1428.6980000000001</v>
      </c>
      <c r="W1548" t="s">
        <v>72</v>
      </c>
      <c r="AE1548" s="2"/>
      <c r="AF1548" s="2"/>
    </row>
    <row r="1549" spans="4:32" x14ac:dyDescent="0.25">
      <c r="D1549">
        <f>_xlfn.CEILING.MATH(AH8+Parameters!$K$8/2,0.001)</f>
        <v>1327.903</v>
      </c>
      <c r="E1549">
        <f>_xlfn.CEILING.MATH(B32+Parameters!$K$9/2,0.001)</f>
        <v>1752.42</v>
      </c>
      <c r="F1549" t="s">
        <v>72</v>
      </c>
      <c r="I1549" s="2">
        <v>1327.903</v>
      </c>
      <c r="J1549" s="2">
        <v>1382.452</v>
      </c>
      <c r="K1549" s="2" t="s">
        <v>72</v>
      </c>
      <c r="N1549" s="2">
        <f>I1549-SUM(Parameters!$K$23:$K$25)</f>
        <v>1306.3030000000001</v>
      </c>
      <c r="O1549" s="2">
        <f>J1549-SUM(Parameters!$K$23:$K$25)</f>
        <v>1360.8520000000001</v>
      </c>
      <c r="P1549" s="2" t="str">
        <f t="shared" si="22"/>
        <v>VSS</v>
      </c>
      <c r="U1549">
        <v>1327.903</v>
      </c>
      <c r="V1549">
        <v>1382.452</v>
      </c>
      <c r="W1549" t="s">
        <v>72</v>
      </c>
      <c r="AE1549" s="2"/>
      <c r="AF1549" s="2"/>
    </row>
    <row r="1550" spans="4:32" x14ac:dyDescent="0.25">
      <c r="D1550">
        <f>_xlfn.CEILING.MATH(AH8+Parameters!$K$8/2,0.001)</f>
        <v>1327.903</v>
      </c>
      <c r="E1550">
        <f>_xlfn.CEILING.MATH(B34+Parameters!$K$9/2,0.001)</f>
        <v>1706.174</v>
      </c>
      <c r="F1550" t="s">
        <v>72</v>
      </c>
      <c r="I1550" s="2">
        <v>1327.903</v>
      </c>
      <c r="J1550" s="2">
        <v>1336.2059999999999</v>
      </c>
      <c r="K1550" s="2" t="s">
        <v>72</v>
      </c>
      <c r="N1550" s="2">
        <f>I1550-SUM(Parameters!$K$23:$K$25)</f>
        <v>1306.3030000000001</v>
      </c>
      <c r="O1550" s="2">
        <f>J1550-SUM(Parameters!$K$23:$K$25)</f>
        <v>1314.606</v>
      </c>
      <c r="P1550" s="2" t="str">
        <f t="shared" si="22"/>
        <v>VSS</v>
      </c>
      <c r="U1550">
        <v>1327.903</v>
      </c>
      <c r="V1550">
        <v>1336.2059999999999</v>
      </c>
      <c r="W1550" t="s">
        <v>72</v>
      </c>
      <c r="AE1550" s="2"/>
      <c r="AF1550" s="2"/>
    </row>
    <row r="1551" spans="4:32" x14ac:dyDescent="0.25">
      <c r="D1551">
        <f>_xlfn.CEILING.MATH(AH8+Parameters!$K$8/2,0.001)</f>
        <v>1327.903</v>
      </c>
      <c r="E1551">
        <f>_xlfn.CEILING.MATH(B36+Parameters!$K$9/2,0.001)</f>
        <v>1659.9280000000001</v>
      </c>
      <c r="F1551" t="s">
        <v>72</v>
      </c>
      <c r="I1551" s="2">
        <v>1327.903</v>
      </c>
      <c r="J1551" s="2">
        <v>1289.96</v>
      </c>
      <c r="K1551" s="2" t="s">
        <v>72</v>
      </c>
      <c r="N1551" s="2">
        <f>I1551-SUM(Parameters!$K$23:$K$25)</f>
        <v>1306.3030000000001</v>
      </c>
      <c r="O1551" s="2">
        <f>J1551-SUM(Parameters!$K$23:$K$25)</f>
        <v>1268.3600000000001</v>
      </c>
      <c r="P1551" s="2" t="str">
        <f t="shared" si="22"/>
        <v>VSS</v>
      </c>
      <c r="U1551">
        <v>1327.903</v>
      </c>
      <c r="V1551">
        <v>1289.96</v>
      </c>
      <c r="W1551" t="s">
        <v>72</v>
      </c>
      <c r="AE1551" s="2"/>
      <c r="AF1551" s="2"/>
    </row>
    <row r="1552" spans="4:32" x14ac:dyDescent="0.25">
      <c r="D1552">
        <f>_xlfn.CEILING.MATH(AH8+Parameters!$K$8/2,0.001)</f>
        <v>1327.903</v>
      </c>
      <c r="E1552">
        <f>_xlfn.CEILING.MATH(B38+Parameters!$K$9/2,0.001)</f>
        <v>1613.682</v>
      </c>
      <c r="F1552" t="s">
        <v>72</v>
      </c>
      <c r="I1552" s="2">
        <v>1327.903</v>
      </c>
      <c r="J1552" s="2">
        <v>1243.7139999999999</v>
      </c>
      <c r="K1552" s="2" t="s">
        <v>72</v>
      </c>
      <c r="N1552" s="2">
        <f>I1552-SUM(Parameters!$K$23:$K$25)</f>
        <v>1306.3030000000001</v>
      </c>
      <c r="O1552" s="2">
        <f>J1552-SUM(Parameters!$K$23:$K$25)</f>
        <v>1222.114</v>
      </c>
      <c r="P1552" s="2" t="str">
        <f t="shared" si="22"/>
        <v>VSS</v>
      </c>
      <c r="U1552">
        <v>1327.903</v>
      </c>
      <c r="V1552">
        <v>1243.7139999999999</v>
      </c>
      <c r="W1552" t="s">
        <v>72</v>
      </c>
      <c r="AE1552" s="2"/>
      <c r="AF1552" s="2"/>
    </row>
    <row r="1553" spans="4:32" x14ac:dyDescent="0.25">
      <c r="D1553">
        <f>_xlfn.CEILING.MATH(AH8+Parameters!$K$8/2,0.001)</f>
        <v>1327.903</v>
      </c>
      <c r="E1553">
        <f>_xlfn.CEILING.MATH(B40+Parameters!$K$9/2,0.001)</f>
        <v>1567.4359999999999</v>
      </c>
      <c r="F1553" t="s">
        <v>72</v>
      </c>
      <c r="I1553" s="2">
        <v>1327.903</v>
      </c>
      <c r="J1553" s="2">
        <v>1197.4680000000001</v>
      </c>
      <c r="K1553" s="2" t="s">
        <v>72</v>
      </c>
      <c r="N1553" s="2">
        <f>I1553-SUM(Parameters!$K$23:$K$25)</f>
        <v>1306.3030000000001</v>
      </c>
      <c r="O1553" s="2">
        <f>J1553-SUM(Parameters!$K$23:$K$25)</f>
        <v>1175.8680000000002</v>
      </c>
      <c r="P1553" s="2" t="str">
        <f t="shared" si="22"/>
        <v>VSS</v>
      </c>
      <c r="U1553">
        <v>1327.903</v>
      </c>
      <c r="V1553">
        <v>1197.4680000000001</v>
      </c>
      <c r="W1553" t="s">
        <v>72</v>
      </c>
      <c r="AE1553" s="2"/>
      <c r="AF1553" s="2"/>
    </row>
    <row r="1554" spans="4:32" x14ac:dyDescent="0.25">
      <c r="D1554">
        <f>_xlfn.CEILING.MATH(AH8+Parameters!$K$8/2,0.001)</f>
        <v>1327.903</v>
      </c>
      <c r="E1554">
        <f>_xlfn.CEILING.MATH(B42+Parameters!$K$9/2,0.001)</f>
        <v>1521.19</v>
      </c>
      <c r="F1554" t="s">
        <v>72</v>
      </c>
      <c r="I1554" s="2">
        <v>1327.903</v>
      </c>
      <c r="J1554" s="2">
        <v>1151.222</v>
      </c>
      <c r="K1554" s="2" t="s">
        <v>72</v>
      </c>
      <c r="N1554" s="2">
        <f>I1554-SUM(Parameters!$K$23:$K$25)</f>
        <v>1306.3030000000001</v>
      </c>
      <c r="O1554" s="2">
        <f>J1554-SUM(Parameters!$K$23:$K$25)</f>
        <v>1129.6220000000001</v>
      </c>
      <c r="P1554" s="2" t="str">
        <f t="shared" si="22"/>
        <v>VSS</v>
      </c>
      <c r="U1554">
        <v>1327.903</v>
      </c>
      <c r="V1554">
        <v>1151.222</v>
      </c>
      <c r="W1554" t="s">
        <v>72</v>
      </c>
      <c r="AE1554" s="2"/>
      <c r="AF1554" s="2"/>
    </row>
    <row r="1555" spans="4:32" x14ac:dyDescent="0.25">
      <c r="D1555">
        <f>_xlfn.CEILING.MATH(AH8+Parameters!$K$8/2,0.001)</f>
        <v>1327.903</v>
      </c>
      <c r="E1555">
        <f>_xlfn.CEILING.MATH(B44+Parameters!$K$9/2,0.001)</f>
        <v>1474.944</v>
      </c>
      <c r="F1555" t="s">
        <v>72</v>
      </c>
      <c r="I1555" s="2">
        <v>1327.903</v>
      </c>
      <c r="J1555" s="2">
        <v>1104.9760000000001</v>
      </c>
      <c r="K1555" s="2" t="s">
        <v>73</v>
      </c>
      <c r="N1555" s="2">
        <f>I1555-SUM(Parameters!$K$23:$K$25)</f>
        <v>1306.3030000000001</v>
      </c>
      <c r="O1555" s="2">
        <f>J1555-SUM(Parameters!$K$23:$K$25)</f>
        <v>1083.3760000000002</v>
      </c>
      <c r="P1555" s="2" t="str">
        <f t="shared" si="22"/>
        <v>VCCIO</v>
      </c>
      <c r="U1555">
        <v>1327.903</v>
      </c>
      <c r="V1555">
        <v>1104.9760000000001</v>
      </c>
      <c r="W1555" t="s">
        <v>73</v>
      </c>
      <c r="AE1555" s="2"/>
      <c r="AF1555" s="2"/>
    </row>
    <row r="1556" spans="4:32" x14ac:dyDescent="0.25">
      <c r="D1556">
        <f>_xlfn.CEILING.MATH(AH8+Parameters!$K$8/2,0.001)</f>
        <v>1327.903</v>
      </c>
      <c r="E1556">
        <f>_xlfn.CEILING.MATH(B46+Parameters!$K$9/2,0.001)</f>
        <v>1428.6980000000001</v>
      </c>
      <c r="F1556" t="s">
        <v>72</v>
      </c>
      <c r="I1556" s="2">
        <v>1327.903</v>
      </c>
      <c r="J1556" s="2">
        <v>1058.73</v>
      </c>
      <c r="K1556" s="2" t="s">
        <v>73</v>
      </c>
      <c r="N1556" s="2">
        <f>I1556-SUM(Parameters!$K$23:$K$25)</f>
        <v>1306.3030000000001</v>
      </c>
      <c r="O1556" s="2">
        <f>J1556-SUM(Parameters!$K$23:$K$25)</f>
        <v>1037.1300000000001</v>
      </c>
      <c r="P1556" s="2" t="str">
        <f t="shared" si="22"/>
        <v>VCCIO</v>
      </c>
      <c r="U1556">
        <v>1327.903</v>
      </c>
      <c r="V1556">
        <v>1058.73</v>
      </c>
      <c r="W1556" t="s">
        <v>73</v>
      </c>
      <c r="AE1556" s="2"/>
      <c r="AF1556" s="2"/>
    </row>
    <row r="1557" spans="4:32" x14ac:dyDescent="0.25">
      <c r="D1557">
        <f>_xlfn.CEILING.MATH(AH8+Parameters!$K$8/2,0.001)</f>
        <v>1327.903</v>
      </c>
      <c r="E1557">
        <f>_xlfn.CEILING.MATH(B48+Parameters!$K$9/2,0.001)</f>
        <v>1382.452</v>
      </c>
      <c r="F1557" t="s">
        <v>72</v>
      </c>
      <c r="I1557" s="2">
        <v>1327.903</v>
      </c>
      <c r="J1557" s="2">
        <v>1012.484</v>
      </c>
      <c r="K1557" s="2" t="s">
        <v>116</v>
      </c>
      <c r="N1557" s="2">
        <f>I1557-SUM(Parameters!$K$23:$K$25)</f>
        <v>1306.3030000000001</v>
      </c>
      <c r="O1557" s="2">
        <f>J1557-SUM(Parameters!$K$23:$K$25)</f>
        <v>990.88400000000001</v>
      </c>
      <c r="P1557" s="2" t="str">
        <f t="shared" si="22"/>
        <v>BP_TXCKSB[5]</v>
      </c>
      <c r="U1557">
        <v>1327.903</v>
      </c>
      <c r="V1557">
        <v>1012.484</v>
      </c>
      <c r="W1557" t="s">
        <v>116</v>
      </c>
      <c r="AE1557" s="2"/>
      <c r="AF1557" s="2"/>
    </row>
    <row r="1558" spans="4:32" x14ac:dyDescent="0.25">
      <c r="D1558">
        <f>_xlfn.CEILING.MATH(AH8+Parameters!$K$8/2,0.001)</f>
        <v>1327.903</v>
      </c>
      <c r="E1558">
        <f>_xlfn.CEILING.MATH(B50+Parameters!$K$9/2,0.001)</f>
        <v>1336.2060000000001</v>
      </c>
      <c r="F1558" t="s">
        <v>72</v>
      </c>
      <c r="I1558" s="2">
        <v>1327.903</v>
      </c>
      <c r="J1558" s="2">
        <v>966.23800000000006</v>
      </c>
      <c r="K1558" s="2" t="s">
        <v>191</v>
      </c>
      <c r="N1558" s="2">
        <f>I1558-SUM(Parameters!$K$23:$K$25)</f>
        <v>1306.3030000000001</v>
      </c>
      <c r="O1558" s="2">
        <f>J1558-SUM(Parameters!$K$23:$K$25)</f>
        <v>944.63800000000003</v>
      </c>
      <c r="P1558" s="2" t="str">
        <f t="shared" si="22"/>
        <v>BP_RXDATA[348]</v>
      </c>
      <c r="U1558">
        <v>1327.903</v>
      </c>
      <c r="V1558">
        <v>966.23800000000006</v>
      </c>
      <c r="W1558" t="s">
        <v>191</v>
      </c>
      <c r="AE1558" s="2"/>
      <c r="AF1558" s="2"/>
    </row>
    <row r="1559" spans="4:32" x14ac:dyDescent="0.25">
      <c r="D1559">
        <f>_xlfn.CEILING.MATH(AH8+Parameters!$K$8/2,0.001)</f>
        <v>1327.903</v>
      </c>
      <c r="E1559">
        <f>_xlfn.CEILING.MATH(B52+Parameters!$K$9/2,0.001)</f>
        <v>1289.96</v>
      </c>
      <c r="F1559" t="s">
        <v>72</v>
      </c>
      <c r="I1559" s="2">
        <v>1327.903</v>
      </c>
      <c r="J1559" s="2">
        <v>919.99199999999996</v>
      </c>
      <c r="K1559" s="2" t="s">
        <v>73</v>
      </c>
      <c r="N1559" s="2">
        <f>I1559-SUM(Parameters!$K$23:$K$25)</f>
        <v>1306.3030000000001</v>
      </c>
      <c r="O1559" s="2">
        <f>J1559-SUM(Parameters!$K$23:$K$25)</f>
        <v>898.39199999999994</v>
      </c>
      <c r="P1559" s="2" t="str">
        <f t="shared" si="22"/>
        <v>VCCIO</v>
      </c>
      <c r="U1559">
        <v>1327.903</v>
      </c>
      <c r="V1559">
        <v>919.99200000000008</v>
      </c>
      <c r="W1559" t="s">
        <v>73</v>
      </c>
      <c r="AE1559" s="2"/>
      <c r="AF1559" s="2"/>
    </row>
    <row r="1560" spans="4:32" x14ac:dyDescent="0.25">
      <c r="D1560">
        <f>_xlfn.CEILING.MATH(AH8+Parameters!$K$8/2,0.001)</f>
        <v>1327.903</v>
      </c>
      <c r="E1560">
        <f>_xlfn.CEILING.MATH(B54+Parameters!$K$9/2,0.001)</f>
        <v>1243.7139999999999</v>
      </c>
      <c r="F1560" t="s">
        <v>72</v>
      </c>
      <c r="I1560" s="2">
        <v>1327.903</v>
      </c>
      <c r="J1560" s="2">
        <v>873.74599999999998</v>
      </c>
      <c r="K1560" s="2" t="s">
        <v>308</v>
      </c>
      <c r="N1560" s="2">
        <f>I1560-SUM(Parameters!$K$23:$K$25)</f>
        <v>1306.3030000000001</v>
      </c>
      <c r="O1560" s="2">
        <f>J1560-SUM(Parameters!$K$23:$K$25)</f>
        <v>852.14599999999996</v>
      </c>
      <c r="P1560" s="2" t="str">
        <f t="shared" si="22"/>
        <v>BP_RXDATA[347]</v>
      </c>
      <c r="U1560">
        <v>1327.903</v>
      </c>
      <c r="V1560">
        <v>873.74599999999998</v>
      </c>
      <c r="W1560" t="s">
        <v>308</v>
      </c>
      <c r="AE1560" s="2"/>
      <c r="AF1560" s="2"/>
    </row>
    <row r="1561" spans="4:32" x14ac:dyDescent="0.25">
      <c r="D1561">
        <f>_xlfn.CEILING.MATH(AH8+Parameters!$K$8/2,0.001)</f>
        <v>1327.903</v>
      </c>
      <c r="E1561">
        <f>_xlfn.CEILING.MATH(B56+Parameters!$K$9/2,0.001)</f>
        <v>1197.4680000000001</v>
      </c>
      <c r="F1561" t="s">
        <v>72</v>
      </c>
      <c r="I1561" s="2">
        <v>1327.903</v>
      </c>
      <c r="J1561" s="2">
        <v>827.5</v>
      </c>
      <c r="K1561" s="2" t="s">
        <v>383</v>
      </c>
      <c r="N1561" s="2">
        <f>I1561-SUM(Parameters!$K$23:$K$25)</f>
        <v>1306.3030000000001</v>
      </c>
      <c r="O1561" s="2">
        <f>J1561-SUM(Parameters!$K$23:$K$25)</f>
        <v>805.9</v>
      </c>
      <c r="P1561" s="2" t="str">
        <f t="shared" si="22"/>
        <v>BP_RXDATA[346]</v>
      </c>
      <c r="U1561">
        <v>1327.903</v>
      </c>
      <c r="V1561">
        <v>827.5</v>
      </c>
      <c r="W1561" t="s">
        <v>383</v>
      </c>
      <c r="AE1561" s="2"/>
      <c r="AF1561" s="2"/>
    </row>
    <row r="1562" spans="4:32" x14ac:dyDescent="0.25">
      <c r="D1562">
        <f>_xlfn.CEILING.MATH(AH8+Parameters!$K$8/2,0.001)</f>
        <v>1327.903</v>
      </c>
      <c r="E1562">
        <f>_xlfn.CEILING.MATH(B58+Parameters!$K$9/2,0.001)</f>
        <v>1151.222</v>
      </c>
      <c r="F1562" t="s">
        <v>72</v>
      </c>
      <c r="I1562" s="2">
        <v>1327.903</v>
      </c>
      <c r="J1562" s="2">
        <v>781.25400000000002</v>
      </c>
      <c r="K1562" s="2" t="s">
        <v>444</v>
      </c>
      <c r="N1562" s="2">
        <f>I1562-SUM(Parameters!$K$23:$K$25)</f>
        <v>1306.3030000000001</v>
      </c>
      <c r="O1562" s="2">
        <f>J1562-SUM(Parameters!$K$23:$K$25)</f>
        <v>759.654</v>
      </c>
      <c r="P1562" s="2" t="str">
        <f t="shared" si="22"/>
        <v>BP_RXDATA[345]</v>
      </c>
      <c r="U1562">
        <v>1327.903</v>
      </c>
      <c r="V1562">
        <v>781.25400000000002</v>
      </c>
      <c r="W1562" t="s">
        <v>444</v>
      </c>
      <c r="AE1562" s="2"/>
      <c r="AF1562" s="2"/>
    </row>
    <row r="1563" spans="4:32" x14ac:dyDescent="0.25">
      <c r="D1563">
        <f>_xlfn.CEILING.MATH(AH8+Parameters!$K$8/2,0.001)</f>
        <v>1327.903</v>
      </c>
      <c r="E1563">
        <f>_xlfn.CEILING.MATH(B60+Parameters!$K$9/2,0.001)</f>
        <v>1104.9760000000001</v>
      </c>
      <c r="F1563" t="s">
        <v>73</v>
      </c>
      <c r="I1563" s="2">
        <v>1327.903</v>
      </c>
      <c r="J1563" s="2">
        <v>735.00800000000004</v>
      </c>
      <c r="K1563" s="2" t="s">
        <v>516</v>
      </c>
      <c r="N1563" s="2">
        <f>I1563-SUM(Parameters!$K$23:$K$25)</f>
        <v>1306.3030000000001</v>
      </c>
      <c r="O1563" s="2">
        <f>J1563-SUM(Parameters!$K$23:$K$25)</f>
        <v>713.40800000000002</v>
      </c>
      <c r="P1563" s="2" t="str">
        <f t="shared" si="22"/>
        <v>BP_RXDATA[344]</v>
      </c>
      <c r="U1563">
        <v>1327.903</v>
      </c>
      <c r="V1563">
        <v>735.00800000000004</v>
      </c>
      <c r="W1563" t="s">
        <v>516</v>
      </c>
      <c r="AE1563" s="2"/>
      <c r="AF1563" s="2"/>
    </row>
    <row r="1564" spans="4:32" x14ac:dyDescent="0.25">
      <c r="D1564">
        <f>_xlfn.CEILING.MATH(AH8+Parameters!$K$8/2,0.001)</f>
        <v>1327.903</v>
      </c>
      <c r="E1564">
        <f>_xlfn.CEILING.MATH(B62+Parameters!$K$9/2,0.001)</f>
        <v>1058.73</v>
      </c>
      <c r="F1564" t="s">
        <v>73</v>
      </c>
      <c r="I1564" s="2">
        <v>1327.903</v>
      </c>
      <c r="J1564" s="2">
        <v>688.76199999999994</v>
      </c>
      <c r="K1564" s="2" t="s">
        <v>72</v>
      </c>
      <c r="N1564" s="2">
        <f>I1564-SUM(Parameters!$K$23:$K$25)</f>
        <v>1306.3030000000001</v>
      </c>
      <c r="O1564" s="2">
        <f>J1564-SUM(Parameters!$K$23:$K$25)</f>
        <v>667.16199999999992</v>
      </c>
      <c r="P1564" s="2" t="str">
        <f t="shared" si="22"/>
        <v>VSS</v>
      </c>
      <c r="U1564">
        <v>1327.903</v>
      </c>
      <c r="V1564">
        <v>688.76200000000006</v>
      </c>
      <c r="W1564" t="s">
        <v>72</v>
      </c>
      <c r="AE1564" s="2"/>
      <c r="AF1564" s="2"/>
    </row>
    <row r="1565" spans="4:32" x14ac:dyDescent="0.25">
      <c r="D1565">
        <f>_xlfn.CEILING.MATH(AH8+Parameters!$K$8/2,0.001)</f>
        <v>1327.903</v>
      </c>
      <c r="E1565">
        <f>_xlfn.CEILING.MATH(B64+Parameters!$K$9/2,0.001)</f>
        <v>1012.484</v>
      </c>
      <c r="F1565" t="s">
        <v>116</v>
      </c>
      <c r="I1565" s="2">
        <v>1327.903</v>
      </c>
      <c r="J1565" s="2">
        <v>642.51599999999996</v>
      </c>
      <c r="K1565" s="2" t="s">
        <v>647</v>
      </c>
      <c r="N1565" s="2">
        <f>I1565-SUM(Parameters!$K$23:$K$25)</f>
        <v>1306.3030000000001</v>
      </c>
      <c r="O1565" s="2">
        <f>J1565-SUM(Parameters!$K$23:$K$25)</f>
        <v>620.91599999999994</v>
      </c>
      <c r="P1565" s="2" t="str">
        <f t="shared" si="22"/>
        <v>BP_RXDATA[343]</v>
      </c>
      <c r="U1565">
        <v>1327.903</v>
      </c>
      <c r="V1565">
        <v>642.51599999999996</v>
      </c>
      <c r="W1565" t="s">
        <v>647</v>
      </c>
      <c r="AE1565" s="2"/>
      <c r="AF1565" s="2"/>
    </row>
    <row r="1566" spans="4:32" x14ac:dyDescent="0.25">
      <c r="D1566">
        <f>_xlfn.CEILING.MATH(AH8+Parameters!$K$8/2,0.001)</f>
        <v>1327.903</v>
      </c>
      <c r="E1566">
        <f>_xlfn.CEILING.MATH(B66+Parameters!$K$9/2,0.001)</f>
        <v>966.23800000000006</v>
      </c>
      <c r="F1566" t="s">
        <v>191</v>
      </c>
      <c r="I1566" s="2">
        <v>1327.903</v>
      </c>
      <c r="J1566" s="2">
        <v>596.27</v>
      </c>
      <c r="K1566" s="2" t="s">
        <v>713</v>
      </c>
      <c r="N1566" s="2">
        <f>I1566-SUM(Parameters!$K$23:$K$25)</f>
        <v>1306.3030000000001</v>
      </c>
      <c r="O1566" s="2">
        <f>J1566-SUM(Parameters!$K$23:$K$25)</f>
        <v>574.66999999999996</v>
      </c>
      <c r="P1566" s="2" t="str">
        <f t="shared" si="22"/>
        <v>BP_RXDATA[342]</v>
      </c>
      <c r="U1566">
        <v>1327.903</v>
      </c>
      <c r="V1566">
        <v>596.27</v>
      </c>
      <c r="W1566" t="s">
        <v>713</v>
      </c>
      <c r="AE1566" s="2"/>
      <c r="AF1566" s="2"/>
    </row>
    <row r="1567" spans="4:32" x14ac:dyDescent="0.25">
      <c r="D1567">
        <f>_xlfn.CEILING.MATH(AH8+Parameters!$K$8/2,0.001)</f>
        <v>1327.903</v>
      </c>
      <c r="E1567">
        <f>_xlfn.CEILING.MATH(B68+Parameters!$K$9/2,0.001)</f>
        <v>919.99200000000008</v>
      </c>
      <c r="F1567" t="s">
        <v>73</v>
      </c>
      <c r="I1567" s="2">
        <v>1327.903</v>
      </c>
      <c r="J1567" s="2">
        <v>550.024</v>
      </c>
      <c r="K1567" s="2" t="s">
        <v>737</v>
      </c>
      <c r="N1567" s="2">
        <f>I1567-SUM(Parameters!$K$23:$K$25)</f>
        <v>1306.3030000000001</v>
      </c>
      <c r="O1567" s="2">
        <f>J1567-SUM(Parameters!$K$23:$K$25)</f>
        <v>528.42399999999998</v>
      </c>
      <c r="P1567" s="2" t="str">
        <f t="shared" si="22"/>
        <v>BP_TXDATA[361]</v>
      </c>
      <c r="U1567">
        <v>1327.903</v>
      </c>
      <c r="V1567">
        <v>550.024</v>
      </c>
      <c r="W1567" t="s">
        <v>737</v>
      </c>
      <c r="AE1567" s="2"/>
      <c r="AF1567" s="2"/>
    </row>
    <row r="1568" spans="4:32" x14ac:dyDescent="0.25">
      <c r="D1568">
        <f>_xlfn.CEILING.MATH(AH8+Parameters!$K$8/2,0.001)</f>
        <v>1327.903</v>
      </c>
      <c r="E1568">
        <f>_xlfn.CEILING.MATH(B70+Parameters!$K$9/2,0.001)</f>
        <v>873.74599999999998</v>
      </c>
      <c r="F1568" t="s">
        <v>308</v>
      </c>
      <c r="I1568" s="2">
        <v>1327.903</v>
      </c>
      <c r="J1568" s="2">
        <v>503.77800000000002</v>
      </c>
      <c r="K1568" s="2" t="s">
        <v>791</v>
      </c>
      <c r="N1568" s="2">
        <f>I1568-SUM(Parameters!$K$23:$K$25)</f>
        <v>1306.3030000000001</v>
      </c>
      <c r="O1568" s="2">
        <f>J1568-SUM(Parameters!$K$23:$K$25)</f>
        <v>482.178</v>
      </c>
      <c r="P1568" s="2" t="str">
        <f t="shared" si="22"/>
        <v>BP_TXDATA[360]</v>
      </c>
      <c r="U1568">
        <v>1327.903</v>
      </c>
      <c r="V1568">
        <v>503.77800000000002</v>
      </c>
      <c r="W1568" t="s">
        <v>791</v>
      </c>
      <c r="AE1568" s="2"/>
      <c r="AF1568" s="2"/>
    </row>
    <row r="1569" spans="4:32" x14ac:dyDescent="0.25">
      <c r="D1569">
        <f>_xlfn.CEILING.MATH(AH8+Parameters!$K$8/2,0.001)</f>
        <v>1327.903</v>
      </c>
      <c r="E1569">
        <f>_xlfn.CEILING.MATH(B72+Parameters!$K$9/2,0.001)</f>
        <v>827.5</v>
      </c>
      <c r="F1569" t="s">
        <v>383</v>
      </c>
      <c r="I1569" s="2">
        <v>1327.903</v>
      </c>
      <c r="J1569" s="2">
        <v>457.53199999999998</v>
      </c>
      <c r="K1569" s="2" t="s">
        <v>72</v>
      </c>
      <c r="N1569" s="2">
        <f>I1569-SUM(Parameters!$K$23:$K$25)</f>
        <v>1306.3030000000001</v>
      </c>
      <c r="O1569" s="2">
        <f>J1569-SUM(Parameters!$K$23:$K$25)</f>
        <v>435.93199999999996</v>
      </c>
      <c r="P1569" s="2" t="str">
        <f t="shared" si="22"/>
        <v>VSS</v>
      </c>
      <c r="U1569">
        <v>1327.903</v>
      </c>
      <c r="V1569">
        <v>457.53199999999998</v>
      </c>
      <c r="W1569" t="s">
        <v>72</v>
      </c>
      <c r="AE1569" s="2"/>
      <c r="AF1569" s="2"/>
    </row>
    <row r="1570" spans="4:32" x14ac:dyDescent="0.25">
      <c r="D1570">
        <f>_xlfn.CEILING.MATH(AH8+Parameters!$K$8/2,0.001)</f>
        <v>1327.903</v>
      </c>
      <c r="E1570">
        <f>_xlfn.CEILING.MATH(B74+Parameters!$K$9/2,0.001)</f>
        <v>781.25400000000002</v>
      </c>
      <c r="F1570" t="s">
        <v>444</v>
      </c>
      <c r="I1570" s="2">
        <v>1327.903</v>
      </c>
      <c r="J1570" s="2">
        <v>411.286</v>
      </c>
      <c r="K1570" s="2" t="s">
        <v>927</v>
      </c>
      <c r="N1570" s="2">
        <f>I1570-SUM(Parameters!$K$23:$K$25)</f>
        <v>1306.3030000000001</v>
      </c>
      <c r="O1570" s="2">
        <f>J1570-SUM(Parameters!$K$23:$K$25)</f>
        <v>389.68599999999998</v>
      </c>
      <c r="P1570" s="2" t="str">
        <f t="shared" si="22"/>
        <v>BP_TXDATA[359]</v>
      </c>
      <c r="U1570">
        <v>1327.903</v>
      </c>
      <c r="V1570">
        <v>411.286</v>
      </c>
      <c r="W1570" t="s">
        <v>927</v>
      </c>
      <c r="AE1570" s="2"/>
      <c r="AF1570" s="2"/>
    </row>
    <row r="1571" spans="4:32" x14ac:dyDescent="0.25">
      <c r="D1571">
        <f>_xlfn.CEILING.MATH(AH8+Parameters!$K$8/2,0.001)</f>
        <v>1327.903</v>
      </c>
      <c r="E1571">
        <f>_xlfn.CEILING.MATH(B76+Parameters!$K$9/2,0.001)</f>
        <v>735.00800000000004</v>
      </c>
      <c r="F1571" t="s">
        <v>516</v>
      </c>
      <c r="I1571" s="2">
        <v>1327.903</v>
      </c>
      <c r="J1571" s="2">
        <v>365.04</v>
      </c>
      <c r="K1571" s="2" t="s">
        <v>996</v>
      </c>
      <c r="N1571" s="2">
        <f>I1571-SUM(Parameters!$K$23:$K$25)</f>
        <v>1306.3030000000001</v>
      </c>
      <c r="O1571" s="2">
        <f>J1571-SUM(Parameters!$K$23:$K$25)</f>
        <v>343.44</v>
      </c>
      <c r="P1571" s="2" t="str">
        <f t="shared" si="22"/>
        <v>BP_TXDATA[358]</v>
      </c>
      <c r="U1571">
        <v>1327.903</v>
      </c>
      <c r="V1571">
        <v>365.04</v>
      </c>
      <c r="W1571" t="s">
        <v>996</v>
      </c>
      <c r="AE1571" s="2"/>
      <c r="AF1571" s="2"/>
    </row>
    <row r="1572" spans="4:32" x14ac:dyDescent="0.25">
      <c r="D1572">
        <f>_xlfn.CEILING.MATH(AH8+Parameters!$K$8/2,0.001)</f>
        <v>1327.903</v>
      </c>
      <c r="E1572">
        <f>_xlfn.CEILING.MATH(B78+Parameters!$K$9/2,0.001)</f>
        <v>688.76200000000006</v>
      </c>
      <c r="F1572" t="s">
        <v>72</v>
      </c>
      <c r="I1572" s="2">
        <v>1327.903</v>
      </c>
      <c r="J1572" s="2">
        <v>318.79399999999998</v>
      </c>
      <c r="K1572" s="2" t="s">
        <v>73</v>
      </c>
      <c r="N1572" s="2">
        <f>I1572-SUM(Parameters!$K$23:$K$25)</f>
        <v>1306.3030000000001</v>
      </c>
      <c r="O1572" s="2">
        <f>J1572-SUM(Parameters!$K$23:$K$25)</f>
        <v>297.19399999999996</v>
      </c>
      <c r="P1572" s="2" t="str">
        <f t="shared" si="22"/>
        <v>VCCIO</v>
      </c>
      <c r="U1572">
        <v>1327.903</v>
      </c>
      <c r="V1572">
        <v>318.79399999999998</v>
      </c>
      <c r="W1572" t="s">
        <v>73</v>
      </c>
      <c r="AE1572" s="2"/>
      <c r="AF1572" s="2"/>
    </row>
    <row r="1573" spans="4:32" x14ac:dyDescent="0.25">
      <c r="D1573">
        <f>_xlfn.CEILING.MATH(AH8+Parameters!$K$8/2,0.001)</f>
        <v>1327.903</v>
      </c>
      <c r="E1573">
        <f>_xlfn.CEILING.MATH(B80+Parameters!$K$9/2,0.001)</f>
        <v>642.51599999999996</v>
      </c>
      <c r="F1573" t="s">
        <v>647</v>
      </c>
      <c r="I1573" s="2">
        <v>1327.903</v>
      </c>
      <c r="J1573" s="2">
        <v>272.548</v>
      </c>
      <c r="K1573" s="2" t="s">
        <v>1103</v>
      </c>
      <c r="N1573" s="2">
        <f>I1573-SUM(Parameters!$K$23:$K$25)</f>
        <v>1306.3030000000001</v>
      </c>
      <c r="O1573" s="2">
        <f>J1573-SUM(Parameters!$K$23:$K$25)</f>
        <v>250.94800000000001</v>
      </c>
      <c r="P1573" s="2" t="str">
        <f t="shared" si="22"/>
        <v>BP_TXDATA[357]</v>
      </c>
      <c r="U1573">
        <v>1327.903</v>
      </c>
      <c r="V1573">
        <v>272.548</v>
      </c>
      <c r="W1573" t="s">
        <v>1103</v>
      </c>
      <c r="AE1573" s="2"/>
      <c r="AF1573" s="2"/>
    </row>
    <row r="1574" spans="4:32" x14ac:dyDescent="0.25">
      <c r="D1574">
        <f>_xlfn.CEILING.MATH(AH8+Parameters!$K$8/2,0.001)</f>
        <v>1327.903</v>
      </c>
      <c r="E1574">
        <f>_xlfn.CEILING.MATH(B82+Parameters!$K$9/2,0.001)</f>
        <v>596.27</v>
      </c>
      <c r="F1574" t="s">
        <v>713</v>
      </c>
      <c r="I1574" s="2">
        <v>1327.903</v>
      </c>
      <c r="J1574" s="2">
        <v>226.30199999999999</v>
      </c>
      <c r="K1574" s="2" t="s">
        <v>72</v>
      </c>
      <c r="N1574" s="2">
        <f>I1574-SUM(Parameters!$K$23:$K$25)</f>
        <v>1306.3030000000001</v>
      </c>
      <c r="O1574" s="2">
        <f>J1574-SUM(Parameters!$K$23:$K$25)</f>
        <v>204.702</v>
      </c>
      <c r="P1574" s="2" t="str">
        <f t="shared" si="22"/>
        <v>VSS</v>
      </c>
      <c r="U1574">
        <v>1327.903</v>
      </c>
      <c r="V1574">
        <v>226.30199999999999</v>
      </c>
      <c r="W1574" t="s">
        <v>72</v>
      </c>
      <c r="AE1574" s="2"/>
      <c r="AF1574" s="2"/>
    </row>
    <row r="1575" spans="4:32" x14ac:dyDescent="0.25">
      <c r="D1575">
        <f>_xlfn.CEILING.MATH(AH8+Parameters!$K$8/2,0.001)</f>
        <v>1327.903</v>
      </c>
      <c r="E1575">
        <f>_xlfn.CEILING.MATH(B84+Parameters!$K$9/2,0.001)</f>
        <v>550.024</v>
      </c>
      <c r="F1575" t="s">
        <v>737</v>
      </c>
      <c r="I1575" s="2">
        <v>1327.903</v>
      </c>
      <c r="J1575" s="2">
        <v>180.05600000000001</v>
      </c>
      <c r="K1575" s="2" t="s">
        <v>1220</v>
      </c>
      <c r="N1575" s="2">
        <f>I1575-SUM(Parameters!$K$23:$K$25)</f>
        <v>1306.3030000000001</v>
      </c>
      <c r="O1575" s="2">
        <f>J1575-SUM(Parameters!$K$23:$K$25)</f>
        <v>158.45600000000002</v>
      </c>
      <c r="P1575" s="2" t="str">
        <f t="shared" si="22"/>
        <v>BP_TXDATA[356]</v>
      </c>
      <c r="U1575">
        <v>1327.903</v>
      </c>
      <c r="V1575">
        <v>180.05600000000001</v>
      </c>
      <c r="W1575" t="s">
        <v>1220</v>
      </c>
      <c r="AE1575" s="2"/>
      <c r="AF1575" s="2"/>
    </row>
    <row r="1576" spans="4:32" x14ac:dyDescent="0.25">
      <c r="D1576">
        <f>_xlfn.CEILING.MATH(AH8+Parameters!$K$8/2,0.001)</f>
        <v>1327.903</v>
      </c>
      <c r="E1576">
        <f>_xlfn.CEILING.MATH(B86+Parameters!$K$9/2,0.001)</f>
        <v>503.77800000000002</v>
      </c>
      <c r="F1576" t="s">
        <v>791</v>
      </c>
      <c r="I1576" s="2">
        <v>1327.903</v>
      </c>
      <c r="J1576" s="2">
        <v>133.81</v>
      </c>
      <c r="K1576" s="2" t="s">
        <v>1296</v>
      </c>
      <c r="N1576" s="2">
        <f>I1576-SUM(Parameters!$K$23:$K$25)</f>
        <v>1306.3030000000001</v>
      </c>
      <c r="O1576" s="2">
        <f>J1576-SUM(Parameters!$K$23:$K$25)</f>
        <v>112.21000000000001</v>
      </c>
      <c r="P1576" s="2" t="str">
        <f t="shared" si="22"/>
        <v>BP_TXDATA[355]</v>
      </c>
      <c r="U1576">
        <v>1327.903</v>
      </c>
      <c r="V1576">
        <v>133.81</v>
      </c>
      <c r="W1576" t="s">
        <v>1296</v>
      </c>
      <c r="AE1576" s="2"/>
      <c r="AF1576" s="2"/>
    </row>
    <row r="1577" spans="4:32" x14ac:dyDescent="0.25">
      <c r="D1577">
        <f>_xlfn.CEILING.MATH(AH8+Parameters!$K$8/2,0.001)</f>
        <v>1327.903</v>
      </c>
      <c r="E1577">
        <f>_xlfn.CEILING.MATH(B88+Parameters!$K$9/2,0.001)</f>
        <v>457.53199999999998</v>
      </c>
      <c r="F1577" t="s">
        <v>72</v>
      </c>
      <c r="I1577" s="2">
        <v>1327.903</v>
      </c>
      <c r="J1577" s="2">
        <v>87.563999999999993</v>
      </c>
      <c r="K1577" s="2" t="s">
        <v>73</v>
      </c>
      <c r="N1577" s="2">
        <f>I1577-SUM(Parameters!$K$23:$K$25)</f>
        <v>1306.3030000000001</v>
      </c>
      <c r="O1577" s="2">
        <f>J1577-SUM(Parameters!$K$23:$K$25)</f>
        <v>65.963999999999999</v>
      </c>
      <c r="P1577" s="2" t="str">
        <f t="shared" si="22"/>
        <v>VCCIO</v>
      </c>
      <c r="U1577">
        <v>1327.903</v>
      </c>
      <c r="V1577">
        <v>87.564000000000007</v>
      </c>
      <c r="W1577" t="s">
        <v>73</v>
      </c>
      <c r="AE1577" s="2"/>
      <c r="AF1577" s="2"/>
    </row>
    <row r="1578" spans="4:32" x14ac:dyDescent="0.25">
      <c r="D1578">
        <f>_xlfn.CEILING.MATH(AH8+Parameters!$K$8/2,0.001)</f>
        <v>1327.903</v>
      </c>
      <c r="E1578">
        <f>_xlfn.CEILING.MATH(B90+Parameters!$K$9/2,0.001)</f>
        <v>411.286</v>
      </c>
      <c r="F1578" t="s">
        <v>927</v>
      </c>
      <c r="I1578" s="2">
        <v>1367.577</v>
      </c>
      <c r="J1578" s="2">
        <v>2191.7570000000001</v>
      </c>
      <c r="K1578" s="2" t="s">
        <v>72</v>
      </c>
      <c r="N1578" s="2">
        <f>I1578-SUM(Parameters!$K$23:$K$25)</f>
        <v>1345.9770000000001</v>
      </c>
      <c r="O1578" s="2">
        <f>J1578-SUM(Parameters!$K$23:$K$25)</f>
        <v>2170.1570000000002</v>
      </c>
      <c r="P1578" s="2" t="str">
        <f t="shared" si="22"/>
        <v>VSS</v>
      </c>
      <c r="U1578">
        <v>1367.577</v>
      </c>
      <c r="V1578">
        <v>2191.7570000000001</v>
      </c>
      <c r="W1578" t="s">
        <v>72</v>
      </c>
      <c r="AE1578" s="2"/>
      <c r="AF1578" s="2"/>
    </row>
    <row r="1579" spans="4:32" x14ac:dyDescent="0.25">
      <c r="D1579">
        <f>_xlfn.CEILING.MATH(AH8+Parameters!$K$8/2,0.001)</f>
        <v>1327.903</v>
      </c>
      <c r="E1579">
        <f>_xlfn.CEILING.MATH(B92+Parameters!$K$9/2,0.001)</f>
        <v>365.04</v>
      </c>
      <c r="F1579" t="s">
        <v>996</v>
      </c>
      <c r="I1579" s="2">
        <v>1367.577</v>
      </c>
      <c r="J1579" s="2">
        <v>2145.511</v>
      </c>
      <c r="K1579" s="2" t="s">
        <v>72</v>
      </c>
      <c r="N1579" s="2">
        <f>I1579-SUM(Parameters!$K$23:$K$25)</f>
        <v>1345.9770000000001</v>
      </c>
      <c r="O1579" s="2">
        <f>J1579-SUM(Parameters!$K$23:$K$25)</f>
        <v>2123.9110000000001</v>
      </c>
      <c r="P1579" s="2" t="str">
        <f t="shared" si="22"/>
        <v>VSS</v>
      </c>
      <c r="U1579">
        <v>1367.577</v>
      </c>
      <c r="V1579">
        <v>2145.511</v>
      </c>
      <c r="W1579" t="s">
        <v>72</v>
      </c>
      <c r="AE1579" s="2"/>
      <c r="AF1579" s="2"/>
    </row>
    <row r="1580" spans="4:32" x14ac:dyDescent="0.25">
      <c r="D1580">
        <f>_xlfn.CEILING.MATH(AH8+Parameters!$K$8/2,0.001)</f>
        <v>1327.903</v>
      </c>
      <c r="E1580">
        <f>_xlfn.CEILING.MATH(B94+Parameters!$K$9/2,0.001)</f>
        <v>318.79399999999998</v>
      </c>
      <c r="F1580" t="s">
        <v>73</v>
      </c>
      <c r="I1580" s="2">
        <v>1367.577</v>
      </c>
      <c r="J1580" s="2">
        <v>2099.2649999999999</v>
      </c>
      <c r="K1580" s="2" t="s">
        <v>72</v>
      </c>
      <c r="N1580" s="2">
        <f>I1580-SUM(Parameters!$K$23:$K$25)</f>
        <v>1345.9770000000001</v>
      </c>
      <c r="O1580" s="2">
        <f>J1580-SUM(Parameters!$K$23:$K$25)</f>
        <v>2077.665</v>
      </c>
      <c r="P1580" s="2" t="str">
        <f t="shared" si="22"/>
        <v>VSS</v>
      </c>
      <c r="U1580">
        <v>1367.577</v>
      </c>
      <c r="V1580">
        <v>2099.2649999999999</v>
      </c>
      <c r="W1580" t="s">
        <v>72</v>
      </c>
      <c r="AE1580" s="2"/>
      <c r="AF1580" s="2"/>
    </row>
    <row r="1581" spans="4:32" x14ac:dyDescent="0.25">
      <c r="D1581">
        <f>_xlfn.CEILING.MATH(AH8+Parameters!$K$8/2,0.001)</f>
        <v>1327.903</v>
      </c>
      <c r="E1581">
        <f>_xlfn.CEILING.MATH(B96+Parameters!$K$9/2,0.001)</f>
        <v>272.548</v>
      </c>
      <c r="F1581" t="s">
        <v>1103</v>
      </c>
      <c r="I1581" s="2">
        <v>1367.577</v>
      </c>
      <c r="J1581" s="2">
        <v>2053.0189999999998</v>
      </c>
      <c r="K1581" s="2" t="s">
        <v>72</v>
      </c>
      <c r="N1581" s="2">
        <f>I1581-SUM(Parameters!$K$23:$K$25)</f>
        <v>1345.9770000000001</v>
      </c>
      <c r="O1581" s="2">
        <f>J1581-SUM(Parameters!$K$23:$K$25)</f>
        <v>2031.4189999999999</v>
      </c>
      <c r="P1581" s="2" t="str">
        <f t="shared" si="22"/>
        <v>VSS</v>
      </c>
      <c r="U1581">
        <v>1367.577</v>
      </c>
      <c r="V1581">
        <v>2053.0189999999998</v>
      </c>
      <c r="W1581" t="s">
        <v>72</v>
      </c>
      <c r="AE1581" s="2"/>
      <c r="AF1581" s="2"/>
    </row>
    <row r="1582" spans="4:32" x14ac:dyDescent="0.25">
      <c r="D1582">
        <f>_xlfn.CEILING.MATH(AH8+Parameters!$K$8/2,0.001)</f>
        <v>1327.903</v>
      </c>
      <c r="E1582">
        <f>_xlfn.CEILING.MATH(B98+Parameters!$K$9/2,0.001)</f>
        <v>226.30199999999999</v>
      </c>
      <c r="F1582" t="s">
        <v>72</v>
      </c>
      <c r="I1582" s="2">
        <v>1367.577</v>
      </c>
      <c r="J1582" s="2">
        <v>2006.7729999999999</v>
      </c>
      <c r="K1582" s="2" t="s">
        <v>1332</v>
      </c>
      <c r="N1582" s="2">
        <f>I1582-SUM(Parameters!$K$23:$K$25)</f>
        <v>1345.9770000000001</v>
      </c>
      <c r="O1582" s="2">
        <f>J1582-SUM(Parameters!$K$23:$K$25)</f>
        <v>1985.173</v>
      </c>
      <c r="P1582" s="2" t="str">
        <f t="shared" si="22"/>
        <v>RDI_LP_CFG[8]</v>
      </c>
      <c r="U1582">
        <v>1367.577</v>
      </c>
      <c r="V1582">
        <v>2006.7729999999999</v>
      </c>
      <c r="W1582" t="s">
        <v>1332</v>
      </c>
      <c r="AE1582" s="2"/>
      <c r="AF1582" s="2"/>
    </row>
    <row r="1583" spans="4:32" x14ac:dyDescent="0.25">
      <c r="D1583">
        <f>_xlfn.CEILING.MATH(AH8+Parameters!$K$8/2,0.001)</f>
        <v>1327.903</v>
      </c>
      <c r="E1583">
        <f>_xlfn.CEILING.MATH(B100+Parameters!$K$9/2,0.001)</f>
        <v>180.05600000000001</v>
      </c>
      <c r="F1583" t="s">
        <v>1220</v>
      </c>
      <c r="I1583" s="2">
        <v>1367.577</v>
      </c>
      <c r="J1583" s="2">
        <v>1960.527</v>
      </c>
      <c r="K1583" s="2" t="s">
        <v>1354</v>
      </c>
      <c r="N1583" s="2">
        <f>I1583-SUM(Parameters!$K$23:$K$25)</f>
        <v>1345.9770000000001</v>
      </c>
      <c r="O1583" s="2">
        <f>J1583-SUM(Parameters!$K$23:$K$25)</f>
        <v>1938.9270000000001</v>
      </c>
      <c r="P1583" s="2" t="str">
        <f t="shared" si="22"/>
        <v>RDI_PL_CFG[7]</v>
      </c>
      <c r="U1583">
        <v>1367.577</v>
      </c>
      <c r="V1583">
        <v>1960.527</v>
      </c>
      <c r="W1583" t="s">
        <v>1354</v>
      </c>
      <c r="AE1583" s="2"/>
      <c r="AF1583" s="2"/>
    </row>
    <row r="1584" spans="4:32" x14ac:dyDescent="0.25">
      <c r="D1584">
        <f>_xlfn.CEILING.MATH(AH8+Parameters!$K$8/2,0.001)</f>
        <v>1327.903</v>
      </c>
      <c r="E1584">
        <f>_xlfn.CEILING.MATH(B102+Parameters!$K$9/2,0.001)</f>
        <v>133.81</v>
      </c>
      <c r="F1584" t="s">
        <v>1296</v>
      </c>
      <c r="I1584" s="2">
        <v>1367.577</v>
      </c>
      <c r="J1584" s="2">
        <v>1914.2809999999999</v>
      </c>
      <c r="K1584" s="2" t="s">
        <v>1374</v>
      </c>
      <c r="N1584" s="2">
        <f>I1584-SUM(Parameters!$K$23:$K$25)</f>
        <v>1345.9770000000001</v>
      </c>
      <c r="O1584" s="2">
        <f>J1584-SUM(Parameters!$K$23:$K$25)</f>
        <v>1892.681</v>
      </c>
      <c r="P1584" s="2" t="str">
        <f t="shared" si="22"/>
        <v>RDI_LP_CFG[23]</v>
      </c>
      <c r="U1584">
        <v>1367.577</v>
      </c>
      <c r="V1584">
        <v>1914.2809999999999</v>
      </c>
      <c r="W1584" t="s">
        <v>1374</v>
      </c>
      <c r="AE1584" s="2"/>
      <c r="AF1584" s="2"/>
    </row>
    <row r="1585" spans="4:32" x14ac:dyDescent="0.25">
      <c r="D1585">
        <f>_xlfn.CEILING.MATH(AH8+Parameters!$K$8/2,0.001)</f>
        <v>1327.903</v>
      </c>
      <c r="E1585">
        <f>_xlfn.CEILING.MATH(Parameters!$C$19/Parameters!$K$4,0.001)</f>
        <v>87.564000000000007</v>
      </c>
      <c r="F1585" t="s">
        <v>73</v>
      </c>
      <c r="I1585" s="2">
        <v>1367.577</v>
      </c>
      <c r="J1585" s="2">
        <v>1868.0350000000001</v>
      </c>
      <c r="K1585" s="2" t="s">
        <v>1396</v>
      </c>
      <c r="N1585" s="2">
        <f>I1585-SUM(Parameters!$K$23:$K$25)</f>
        <v>1345.9770000000001</v>
      </c>
      <c r="O1585" s="2">
        <f>J1585-SUM(Parameters!$K$23:$K$25)</f>
        <v>1846.4350000000002</v>
      </c>
      <c r="P1585" s="2" t="str">
        <f t="shared" ref="P1585:P1648" si="23">K1585</f>
        <v>RDI_PL_CFG[22]</v>
      </c>
      <c r="U1585">
        <v>1367.577</v>
      </c>
      <c r="V1585">
        <v>1868.0350000000001</v>
      </c>
      <c r="W1585" t="s">
        <v>1396</v>
      </c>
      <c r="AE1585" s="2"/>
      <c r="AF1585" s="2"/>
    </row>
    <row r="1586" spans="4:32" x14ac:dyDescent="0.25">
      <c r="D1586">
        <f>_xlfn.CEILING.MATH(AI8+Parameters!$K$8/2,0.001)</f>
        <v>1367.577</v>
      </c>
      <c r="E1586">
        <f>_xlfn.CEILING.MATH(B13+Parameters!$K$9/2,0.001)</f>
        <v>2191.7570000000001</v>
      </c>
      <c r="F1586" t="s">
        <v>72</v>
      </c>
      <c r="I1586" s="2">
        <v>1367.577</v>
      </c>
      <c r="J1586" s="2">
        <v>1821.789</v>
      </c>
      <c r="K1586" s="2" t="s">
        <v>1327</v>
      </c>
      <c r="N1586" s="2">
        <f>I1586-SUM(Parameters!$K$23:$K$25)</f>
        <v>1345.9770000000001</v>
      </c>
      <c r="O1586" s="2">
        <f>J1586-SUM(Parameters!$K$23:$K$25)</f>
        <v>1800.1890000000001</v>
      </c>
      <c r="P1586" s="2" t="str">
        <f t="shared" si="23"/>
        <v>VDD</v>
      </c>
      <c r="U1586">
        <v>1367.577</v>
      </c>
      <c r="V1586">
        <v>1821.789</v>
      </c>
      <c r="W1586" t="s">
        <v>1327</v>
      </c>
      <c r="AE1586" s="2"/>
      <c r="AF1586" s="2"/>
    </row>
    <row r="1587" spans="4:32" x14ac:dyDescent="0.25">
      <c r="D1587">
        <f>_xlfn.CEILING.MATH(AI8+Parameters!$K$8/2,0.001)</f>
        <v>1367.577</v>
      </c>
      <c r="E1587">
        <f>_xlfn.CEILING.MATH(B15+Parameters!$K$9/2,0.001)</f>
        <v>2145.511</v>
      </c>
      <c r="F1587" t="s">
        <v>72</v>
      </c>
      <c r="I1587" s="2">
        <v>1367.577</v>
      </c>
      <c r="J1587" s="2">
        <v>1775.5429999999999</v>
      </c>
      <c r="K1587" s="2" t="s">
        <v>1327</v>
      </c>
      <c r="N1587" s="2">
        <f>I1587-SUM(Parameters!$K$23:$K$25)</f>
        <v>1345.9770000000001</v>
      </c>
      <c r="O1587" s="2">
        <f>J1587-SUM(Parameters!$K$23:$K$25)</f>
        <v>1753.943</v>
      </c>
      <c r="P1587" s="2" t="str">
        <f t="shared" si="23"/>
        <v>VDD</v>
      </c>
      <c r="U1587">
        <v>1367.577</v>
      </c>
      <c r="V1587">
        <v>1775.5429999999999</v>
      </c>
      <c r="W1587" t="s">
        <v>1327</v>
      </c>
      <c r="AE1587" s="2"/>
      <c r="AF1587" s="2"/>
    </row>
    <row r="1588" spans="4:32" x14ac:dyDescent="0.25">
      <c r="D1588">
        <f>_xlfn.CEILING.MATH(AI8+Parameters!$K$8/2,0.001)</f>
        <v>1367.577</v>
      </c>
      <c r="E1588">
        <f>_xlfn.CEILING.MATH(B17+Parameters!$K$9/2,0.001)</f>
        <v>2099.2649999999999</v>
      </c>
      <c r="F1588" t="s">
        <v>72</v>
      </c>
      <c r="I1588" s="2">
        <v>1367.577</v>
      </c>
      <c r="J1588" s="2">
        <v>1729.297</v>
      </c>
      <c r="K1588" s="2" t="s">
        <v>1327</v>
      </c>
      <c r="N1588" s="2">
        <f>I1588-SUM(Parameters!$K$23:$K$25)</f>
        <v>1345.9770000000001</v>
      </c>
      <c r="O1588" s="2">
        <f>J1588-SUM(Parameters!$K$23:$K$25)</f>
        <v>1707.6970000000001</v>
      </c>
      <c r="P1588" s="2" t="str">
        <f t="shared" si="23"/>
        <v>VDD</v>
      </c>
      <c r="U1588">
        <v>1367.577</v>
      </c>
      <c r="V1588">
        <v>1729.297</v>
      </c>
      <c r="W1588" t="s">
        <v>1327</v>
      </c>
      <c r="AE1588" s="2"/>
      <c r="AF1588" s="2"/>
    </row>
    <row r="1589" spans="4:32" x14ac:dyDescent="0.25">
      <c r="D1589">
        <f>_xlfn.CEILING.MATH(AI8+Parameters!$K$8/2,0.001)</f>
        <v>1367.577</v>
      </c>
      <c r="E1589">
        <f>_xlfn.CEILING.MATH(B19+Parameters!$K$9/2,0.001)</f>
        <v>2053.0190000000002</v>
      </c>
      <c r="F1589" t="s">
        <v>72</v>
      </c>
      <c r="I1589" s="2">
        <v>1367.577</v>
      </c>
      <c r="J1589" s="2">
        <v>1683.0509999999999</v>
      </c>
      <c r="K1589" s="2" t="s">
        <v>1327</v>
      </c>
      <c r="N1589" s="2">
        <f>I1589-SUM(Parameters!$K$23:$K$25)</f>
        <v>1345.9770000000001</v>
      </c>
      <c r="O1589" s="2">
        <f>J1589-SUM(Parameters!$K$23:$K$25)</f>
        <v>1661.451</v>
      </c>
      <c r="P1589" s="2" t="str">
        <f t="shared" si="23"/>
        <v>VDD</v>
      </c>
      <c r="U1589">
        <v>1367.577</v>
      </c>
      <c r="V1589">
        <v>1683.0509999999999</v>
      </c>
      <c r="W1589" t="s">
        <v>1327</v>
      </c>
      <c r="AE1589" s="2"/>
      <c r="AF1589" s="2"/>
    </row>
    <row r="1590" spans="4:32" x14ac:dyDescent="0.25">
      <c r="D1590">
        <f>_xlfn.CEILING.MATH(AI8+Parameters!$K$8/2,0.001)</f>
        <v>1367.577</v>
      </c>
      <c r="E1590">
        <f>_xlfn.CEILING.MATH(B21+Parameters!$K$9/2,0.001)</f>
        <v>2006.7730000000001</v>
      </c>
      <c r="F1590" t="s">
        <v>1332</v>
      </c>
      <c r="I1590" s="2">
        <v>1367.577</v>
      </c>
      <c r="J1590" s="2">
        <v>1636.8050000000001</v>
      </c>
      <c r="K1590" s="2" t="s">
        <v>1327</v>
      </c>
      <c r="N1590" s="2">
        <f>I1590-SUM(Parameters!$K$23:$K$25)</f>
        <v>1345.9770000000001</v>
      </c>
      <c r="O1590" s="2">
        <f>J1590-SUM(Parameters!$K$23:$K$25)</f>
        <v>1615.2050000000002</v>
      </c>
      <c r="P1590" s="2" t="str">
        <f t="shared" si="23"/>
        <v>VDD</v>
      </c>
      <c r="U1590">
        <v>1367.577</v>
      </c>
      <c r="V1590">
        <v>1636.8050000000001</v>
      </c>
      <c r="W1590" t="s">
        <v>1327</v>
      </c>
      <c r="AE1590" s="2"/>
      <c r="AF1590" s="2"/>
    </row>
    <row r="1591" spans="4:32" x14ac:dyDescent="0.25">
      <c r="D1591">
        <f>_xlfn.CEILING.MATH(AI8+Parameters!$K$8/2,0.001)</f>
        <v>1367.577</v>
      </c>
      <c r="E1591">
        <f>_xlfn.CEILING.MATH(B23+Parameters!$K$9/2,0.001)</f>
        <v>1960.527</v>
      </c>
      <c r="F1591" t="s">
        <v>1354</v>
      </c>
      <c r="I1591" s="2">
        <v>1367.577</v>
      </c>
      <c r="J1591" s="2">
        <v>1590.559</v>
      </c>
      <c r="K1591" s="2" t="s">
        <v>1327</v>
      </c>
      <c r="N1591" s="2">
        <f>I1591-SUM(Parameters!$K$23:$K$25)</f>
        <v>1345.9770000000001</v>
      </c>
      <c r="O1591" s="2">
        <f>J1591-SUM(Parameters!$K$23:$K$25)</f>
        <v>1568.9590000000001</v>
      </c>
      <c r="P1591" s="2" t="str">
        <f t="shared" si="23"/>
        <v>VDD</v>
      </c>
      <c r="U1591">
        <v>1367.577</v>
      </c>
      <c r="V1591">
        <v>1590.559</v>
      </c>
      <c r="W1591" t="s">
        <v>1327</v>
      </c>
      <c r="AE1591" s="2"/>
      <c r="AF1591" s="2"/>
    </row>
    <row r="1592" spans="4:32" x14ac:dyDescent="0.25">
      <c r="D1592">
        <f>_xlfn.CEILING.MATH(AI8+Parameters!$K$8/2,0.001)</f>
        <v>1367.577</v>
      </c>
      <c r="E1592">
        <f>_xlfn.CEILING.MATH(B25+Parameters!$K$9/2,0.001)</f>
        <v>1914.2809999999999</v>
      </c>
      <c r="F1592" t="s">
        <v>1374</v>
      </c>
      <c r="I1592" s="2">
        <v>1367.577</v>
      </c>
      <c r="J1592" s="2">
        <v>1544.3130000000001</v>
      </c>
      <c r="K1592" s="2" t="s">
        <v>1327</v>
      </c>
      <c r="N1592" s="2">
        <f>I1592-SUM(Parameters!$K$23:$K$25)</f>
        <v>1345.9770000000001</v>
      </c>
      <c r="O1592" s="2">
        <f>J1592-SUM(Parameters!$K$23:$K$25)</f>
        <v>1522.7130000000002</v>
      </c>
      <c r="P1592" s="2" t="str">
        <f t="shared" si="23"/>
        <v>VDD</v>
      </c>
      <c r="U1592">
        <v>1367.577</v>
      </c>
      <c r="V1592">
        <v>1544.3130000000001</v>
      </c>
      <c r="W1592" t="s">
        <v>1327</v>
      </c>
      <c r="AE1592" s="2"/>
      <c r="AF1592" s="2"/>
    </row>
    <row r="1593" spans="4:32" x14ac:dyDescent="0.25">
      <c r="D1593">
        <f>_xlfn.CEILING.MATH(AI8+Parameters!$K$8/2,0.001)</f>
        <v>1367.577</v>
      </c>
      <c r="E1593">
        <f>_xlfn.CEILING.MATH(B27+Parameters!$K$9/2,0.001)</f>
        <v>1868.0350000000001</v>
      </c>
      <c r="F1593" t="s">
        <v>1396</v>
      </c>
      <c r="I1593" s="2">
        <v>1367.577</v>
      </c>
      <c r="J1593" s="2">
        <v>1498.067</v>
      </c>
      <c r="K1593" s="2" t="s">
        <v>1327</v>
      </c>
      <c r="N1593" s="2">
        <f>I1593-SUM(Parameters!$K$23:$K$25)</f>
        <v>1345.9770000000001</v>
      </c>
      <c r="O1593" s="2">
        <f>J1593-SUM(Parameters!$K$23:$K$25)</f>
        <v>1476.4670000000001</v>
      </c>
      <c r="P1593" s="2" t="str">
        <f t="shared" si="23"/>
        <v>VDD</v>
      </c>
      <c r="U1593">
        <v>1367.577</v>
      </c>
      <c r="V1593">
        <v>1498.067</v>
      </c>
      <c r="W1593" t="s">
        <v>1327</v>
      </c>
      <c r="AE1593" s="2"/>
      <c r="AF1593" s="2"/>
    </row>
    <row r="1594" spans="4:32" x14ac:dyDescent="0.25">
      <c r="D1594">
        <f>_xlfn.CEILING.MATH(AI8+Parameters!$K$8/2,0.001)</f>
        <v>1367.577</v>
      </c>
      <c r="E1594">
        <f>_xlfn.CEILING.MATH(B29+Parameters!$K$9/2,0.001)</f>
        <v>1821.789</v>
      </c>
      <c r="F1594" t="s">
        <v>1327</v>
      </c>
      <c r="I1594" s="2">
        <v>1367.577</v>
      </c>
      <c r="J1594" s="2">
        <v>1451.8209999999999</v>
      </c>
      <c r="K1594" s="2" t="s">
        <v>1327</v>
      </c>
      <c r="N1594" s="2">
        <f>I1594-SUM(Parameters!$K$23:$K$25)</f>
        <v>1345.9770000000001</v>
      </c>
      <c r="O1594" s="2">
        <f>J1594-SUM(Parameters!$K$23:$K$25)</f>
        <v>1430.221</v>
      </c>
      <c r="P1594" s="2" t="str">
        <f t="shared" si="23"/>
        <v>VDD</v>
      </c>
      <c r="U1594">
        <v>1367.577</v>
      </c>
      <c r="V1594">
        <v>1451.8209999999999</v>
      </c>
      <c r="W1594" t="s">
        <v>1327</v>
      </c>
      <c r="AE1594" s="2"/>
      <c r="AF1594" s="2"/>
    </row>
    <row r="1595" spans="4:32" x14ac:dyDescent="0.25">
      <c r="D1595">
        <f>_xlfn.CEILING.MATH(AI8+Parameters!$K$8/2,0.001)</f>
        <v>1367.577</v>
      </c>
      <c r="E1595">
        <f>_xlfn.CEILING.MATH(B31+Parameters!$K$9/2,0.001)</f>
        <v>1775.5430000000001</v>
      </c>
      <c r="F1595" t="s">
        <v>1327</v>
      </c>
      <c r="I1595" s="2">
        <v>1367.577</v>
      </c>
      <c r="J1595" s="2">
        <v>1405.575</v>
      </c>
      <c r="K1595" s="2" t="s">
        <v>1327</v>
      </c>
      <c r="N1595" s="2">
        <f>I1595-SUM(Parameters!$K$23:$K$25)</f>
        <v>1345.9770000000001</v>
      </c>
      <c r="O1595" s="2">
        <f>J1595-SUM(Parameters!$K$23:$K$25)</f>
        <v>1383.9750000000001</v>
      </c>
      <c r="P1595" s="2" t="str">
        <f t="shared" si="23"/>
        <v>VDD</v>
      </c>
      <c r="U1595">
        <v>1367.577</v>
      </c>
      <c r="V1595">
        <v>1405.575</v>
      </c>
      <c r="W1595" t="s">
        <v>1327</v>
      </c>
      <c r="AE1595" s="2"/>
      <c r="AF1595" s="2"/>
    </row>
    <row r="1596" spans="4:32" x14ac:dyDescent="0.25">
      <c r="D1596">
        <f>_xlfn.CEILING.MATH(AI8+Parameters!$K$8/2,0.001)</f>
        <v>1367.577</v>
      </c>
      <c r="E1596">
        <f>_xlfn.CEILING.MATH(B33+Parameters!$K$9/2,0.001)</f>
        <v>1729.297</v>
      </c>
      <c r="F1596" t="s">
        <v>1327</v>
      </c>
      <c r="I1596" s="2">
        <v>1367.577</v>
      </c>
      <c r="J1596" s="2">
        <v>1359.329</v>
      </c>
      <c r="K1596" s="2" t="s">
        <v>1327</v>
      </c>
      <c r="N1596" s="2">
        <f>I1596-SUM(Parameters!$K$23:$K$25)</f>
        <v>1345.9770000000001</v>
      </c>
      <c r="O1596" s="2">
        <f>J1596-SUM(Parameters!$K$23:$K$25)</f>
        <v>1337.729</v>
      </c>
      <c r="P1596" s="2" t="str">
        <f t="shared" si="23"/>
        <v>VDD</v>
      </c>
      <c r="U1596">
        <v>1367.577</v>
      </c>
      <c r="V1596">
        <v>1359.329</v>
      </c>
      <c r="W1596" t="s">
        <v>1327</v>
      </c>
      <c r="AE1596" s="2"/>
      <c r="AF1596" s="2"/>
    </row>
    <row r="1597" spans="4:32" x14ac:dyDescent="0.25">
      <c r="D1597">
        <f>_xlfn.CEILING.MATH(AI8+Parameters!$K$8/2,0.001)</f>
        <v>1367.577</v>
      </c>
      <c r="E1597">
        <f>_xlfn.CEILING.MATH(B35+Parameters!$K$9/2,0.001)</f>
        <v>1683.0509999999999</v>
      </c>
      <c r="F1597" t="s">
        <v>1327</v>
      </c>
      <c r="I1597" s="2">
        <v>1367.577</v>
      </c>
      <c r="J1597" s="2">
        <v>1313.0830000000001</v>
      </c>
      <c r="K1597" s="2" t="s">
        <v>1327</v>
      </c>
      <c r="N1597" s="2">
        <f>I1597-SUM(Parameters!$K$23:$K$25)</f>
        <v>1345.9770000000001</v>
      </c>
      <c r="O1597" s="2">
        <f>J1597-SUM(Parameters!$K$23:$K$25)</f>
        <v>1291.4830000000002</v>
      </c>
      <c r="P1597" s="2" t="str">
        <f t="shared" si="23"/>
        <v>VDD</v>
      </c>
      <c r="U1597">
        <v>1367.577</v>
      </c>
      <c r="V1597">
        <v>1313.0830000000001</v>
      </c>
      <c r="W1597" t="s">
        <v>1327</v>
      </c>
      <c r="AE1597" s="2"/>
      <c r="AF1597" s="2"/>
    </row>
    <row r="1598" spans="4:32" x14ac:dyDescent="0.25">
      <c r="D1598">
        <f>_xlfn.CEILING.MATH(AI8+Parameters!$K$8/2,0.001)</f>
        <v>1367.577</v>
      </c>
      <c r="E1598">
        <f>_xlfn.CEILING.MATH(B37+Parameters!$K$9/2,0.001)</f>
        <v>1636.8050000000001</v>
      </c>
      <c r="F1598" t="s">
        <v>1327</v>
      </c>
      <c r="I1598" s="2">
        <v>1367.577</v>
      </c>
      <c r="J1598" s="2">
        <v>1266.837</v>
      </c>
      <c r="K1598" s="2" t="s">
        <v>1327</v>
      </c>
      <c r="N1598" s="2">
        <f>I1598-SUM(Parameters!$K$23:$K$25)</f>
        <v>1345.9770000000001</v>
      </c>
      <c r="O1598" s="2">
        <f>J1598-SUM(Parameters!$K$23:$K$25)</f>
        <v>1245.2370000000001</v>
      </c>
      <c r="P1598" s="2" t="str">
        <f t="shared" si="23"/>
        <v>VDD</v>
      </c>
      <c r="U1598">
        <v>1367.577</v>
      </c>
      <c r="V1598">
        <v>1266.837</v>
      </c>
      <c r="W1598" t="s">
        <v>1327</v>
      </c>
      <c r="AE1598" s="2"/>
      <c r="AF1598" s="2"/>
    </row>
    <row r="1599" spans="4:32" x14ac:dyDescent="0.25">
      <c r="D1599">
        <f>_xlfn.CEILING.MATH(AI8+Parameters!$K$8/2,0.001)</f>
        <v>1367.577</v>
      </c>
      <c r="E1599">
        <f>_xlfn.CEILING.MATH(B39+Parameters!$K$9/2,0.001)</f>
        <v>1590.559</v>
      </c>
      <c r="F1599" t="s">
        <v>1327</v>
      </c>
      <c r="I1599" s="2">
        <v>1367.577</v>
      </c>
      <c r="J1599" s="2">
        <v>1220.5909999999999</v>
      </c>
      <c r="K1599" s="2" t="s">
        <v>1327</v>
      </c>
      <c r="N1599" s="2">
        <f>I1599-SUM(Parameters!$K$23:$K$25)</f>
        <v>1345.9770000000001</v>
      </c>
      <c r="O1599" s="2">
        <f>J1599-SUM(Parameters!$K$23:$K$25)</f>
        <v>1198.991</v>
      </c>
      <c r="P1599" s="2" t="str">
        <f t="shared" si="23"/>
        <v>VDD</v>
      </c>
      <c r="U1599">
        <v>1367.577</v>
      </c>
      <c r="V1599">
        <v>1220.5909999999999</v>
      </c>
      <c r="W1599" t="s">
        <v>1327</v>
      </c>
      <c r="AE1599" s="2"/>
      <c r="AF1599" s="2"/>
    </row>
    <row r="1600" spans="4:32" x14ac:dyDescent="0.25">
      <c r="D1600">
        <f>_xlfn.CEILING.MATH(AI8+Parameters!$K$8/2,0.001)</f>
        <v>1367.577</v>
      </c>
      <c r="E1600">
        <f>_xlfn.CEILING.MATH(B41+Parameters!$K$9/2,0.001)</f>
        <v>1544.3130000000001</v>
      </c>
      <c r="F1600" t="s">
        <v>1327</v>
      </c>
      <c r="I1600" s="2">
        <v>1367.577</v>
      </c>
      <c r="J1600" s="2">
        <v>1174.345</v>
      </c>
      <c r="K1600" s="2" t="s">
        <v>1327</v>
      </c>
      <c r="N1600" s="2">
        <f>I1600-SUM(Parameters!$K$23:$K$25)</f>
        <v>1345.9770000000001</v>
      </c>
      <c r="O1600" s="2">
        <f>J1600-SUM(Parameters!$K$23:$K$25)</f>
        <v>1152.7450000000001</v>
      </c>
      <c r="P1600" s="2" t="str">
        <f t="shared" si="23"/>
        <v>VDD</v>
      </c>
      <c r="U1600">
        <v>1367.577</v>
      </c>
      <c r="V1600">
        <v>1174.345</v>
      </c>
      <c r="W1600" t="s">
        <v>1327</v>
      </c>
      <c r="AE1600" s="2"/>
      <c r="AF1600" s="2"/>
    </row>
    <row r="1601" spans="4:32" x14ac:dyDescent="0.25">
      <c r="D1601">
        <f>_xlfn.CEILING.MATH(AI8+Parameters!$K$8/2,0.001)</f>
        <v>1367.577</v>
      </c>
      <c r="E1601">
        <f>_xlfn.CEILING.MATH(B43+Parameters!$K$9/2,0.001)</f>
        <v>1498.067</v>
      </c>
      <c r="F1601" t="s">
        <v>1327</v>
      </c>
      <c r="I1601" s="2">
        <v>1367.577</v>
      </c>
      <c r="J1601" s="2">
        <v>1128.0989999999999</v>
      </c>
      <c r="K1601" s="2" t="s">
        <v>1327</v>
      </c>
      <c r="N1601" s="2">
        <f>I1601-SUM(Parameters!$K$23:$K$25)</f>
        <v>1345.9770000000001</v>
      </c>
      <c r="O1601" s="2">
        <f>J1601-SUM(Parameters!$K$23:$K$25)</f>
        <v>1106.499</v>
      </c>
      <c r="P1601" s="2" t="str">
        <f t="shared" si="23"/>
        <v>VDD</v>
      </c>
      <c r="U1601">
        <v>1367.577</v>
      </c>
      <c r="V1601">
        <v>1128.0989999999999</v>
      </c>
      <c r="W1601" t="s">
        <v>1327</v>
      </c>
      <c r="AE1601" s="2"/>
      <c r="AF1601" s="2"/>
    </row>
    <row r="1602" spans="4:32" x14ac:dyDescent="0.25">
      <c r="D1602">
        <f>_xlfn.CEILING.MATH(AI8+Parameters!$K$8/2,0.001)</f>
        <v>1367.577</v>
      </c>
      <c r="E1602">
        <f>_xlfn.CEILING.MATH(B45+Parameters!$K$9/2,0.001)</f>
        <v>1451.8210000000001</v>
      </c>
      <c r="F1602" t="s">
        <v>1327</v>
      </c>
      <c r="I1602" s="2">
        <v>1367.577</v>
      </c>
      <c r="J1602" s="2">
        <v>1081.8530000000001</v>
      </c>
      <c r="K1602" s="2" t="s">
        <v>72</v>
      </c>
      <c r="N1602" s="2">
        <f>I1602-SUM(Parameters!$K$23:$K$25)</f>
        <v>1345.9770000000001</v>
      </c>
      <c r="O1602" s="2">
        <f>J1602-SUM(Parameters!$K$23:$K$25)</f>
        <v>1060.2530000000002</v>
      </c>
      <c r="P1602" s="2" t="str">
        <f t="shared" si="23"/>
        <v>VSS</v>
      </c>
      <c r="U1602">
        <v>1367.577</v>
      </c>
      <c r="V1602">
        <v>1081.8530000000001</v>
      </c>
      <c r="W1602" t="s">
        <v>72</v>
      </c>
      <c r="AE1602" s="2"/>
      <c r="AF1602" s="2"/>
    </row>
    <row r="1603" spans="4:32" x14ac:dyDescent="0.25">
      <c r="D1603">
        <f>_xlfn.CEILING.MATH(AI8+Parameters!$K$8/2,0.001)</f>
        <v>1367.577</v>
      </c>
      <c r="E1603">
        <f>_xlfn.CEILING.MATH(B47+Parameters!$K$9/2,0.001)</f>
        <v>1405.575</v>
      </c>
      <c r="F1603" t="s">
        <v>1327</v>
      </c>
      <c r="I1603" s="2">
        <v>1367.577</v>
      </c>
      <c r="J1603" s="2">
        <v>1035.607</v>
      </c>
      <c r="K1603" s="2" t="s">
        <v>84</v>
      </c>
      <c r="N1603" s="2">
        <f>I1603-SUM(Parameters!$K$23:$K$25)</f>
        <v>1345.9770000000001</v>
      </c>
      <c r="O1603" s="2">
        <f>J1603-SUM(Parameters!$K$23:$K$25)</f>
        <v>1014.0069999999999</v>
      </c>
      <c r="P1603" s="2" t="str">
        <f t="shared" si="23"/>
        <v>BP_RXDATASB[5]</v>
      </c>
      <c r="U1603">
        <v>1367.577</v>
      </c>
      <c r="V1603">
        <v>1035.607</v>
      </c>
      <c r="W1603" t="s">
        <v>84</v>
      </c>
      <c r="AE1603" s="2"/>
      <c r="AF1603" s="2"/>
    </row>
    <row r="1604" spans="4:32" x14ac:dyDescent="0.25">
      <c r="D1604">
        <f>_xlfn.CEILING.MATH(AI8+Parameters!$K$8/2,0.001)</f>
        <v>1367.577</v>
      </c>
      <c r="E1604">
        <f>_xlfn.CEILING.MATH(B49+Parameters!$K$9/2,0.001)</f>
        <v>1359.329</v>
      </c>
      <c r="F1604" t="s">
        <v>1327</v>
      </c>
      <c r="I1604" s="2">
        <v>1367.577</v>
      </c>
      <c r="J1604" s="2">
        <v>989.36099999999999</v>
      </c>
      <c r="K1604" s="2" t="s">
        <v>151</v>
      </c>
      <c r="N1604" s="2">
        <f>I1604-SUM(Parameters!$K$23:$K$25)</f>
        <v>1345.9770000000001</v>
      </c>
      <c r="O1604" s="2">
        <f>J1604-SUM(Parameters!$K$23:$K$25)</f>
        <v>967.76099999999997</v>
      </c>
      <c r="P1604" s="2" t="str">
        <f t="shared" si="23"/>
        <v>BP_RXDATA[334]</v>
      </c>
      <c r="U1604">
        <v>1367.577</v>
      </c>
      <c r="V1604">
        <v>989.36099999999999</v>
      </c>
      <c r="W1604" t="s">
        <v>151</v>
      </c>
      <c r="AE1604" s="2"/>
      <c r="AF1604" s="2"/>
    </row>
    <row r="1605" spans="4:32" x14ac:dyDescent="0.25">
      <c r="D1605">
        <f>_xlfn.CEILING.MATH(AI8+Parameters!$K$8/2,0.001)</f>
        <v>1367.577</v>
      </c>
      <c r="E1605">
        <f>_xlfn.CEILING.MATH(B51+Parameters!$K$9/2,0.001)</f>
        <v>1313.0830000000001</v>
      </c>
      <c r="F1605" t="s">
        <v>1327</v>
      </c>
      <c r="I1605" s="2">
        <v>1367.577</v>
      </c>
      <c r="J1605" s="2">
        <v>943.11500000000001</v>
      </c>
      <c r="K1605" s="2" t="s">
        <v>229</v>
      </c>
      <c r="N1605" s="2">
        <f>I1605-SUM(Parameters!$K$23:$K$25)</f>
        <v>1345.9770000000001</v>
      </c>
      <c r="O1605" s="2">
        <f>J1605-SUM(Parameters!$K$23:$K$25)</f>
        <v>921.51499999999999</v>
      </c>
      <c r="P1605" s="2" t="str">
        <f t="shared" si="23"/>
        <v>BP_RXDATA[335]</v>
      </c>
      <c r="U1605">
        <v>1367.577</v>
      </c>
      <c r="V1605">
        <v>943.11500000000001</v>
      </c>
      <c r="W1605" t="s">
        <v>229</v>
      </c>
      <c r="AE1605" s="2"/>
      <c r="AF1605" s="2"/>
    </row>
    <row r="1606" spans="4:32" x14ac:dyDescent="0.25">
      <c r="D1606">
        <f>_xlfn.CEILING.MATH(AI8+Parameters!$K$8/2,0.001)</f>
        <v>1367.577</v>
      </c>
      <c r="E1606">
        <f>_xlfn.CEILING.MATH(B53+Parameters!$K$9/2,0.001)</f>
        <v>1266.837</v>
      </c>
      <c r="F1606" t="s">
        <v>1327</v>
      </c>
      <c r="I1606" s="2">
        <v>1367.577</v>
      </c>
      <c r="J1606" s="2">
        <v>896.86900000000003</v>
      </c>
      <c r="K1606" s="2" t="s">
        <v>72</v>
      </c>
      <c r="N1606" s="2">
        <f>I1606-SUM(Parameters!$K$23:$K$25)</f>
        <v>1345.9770000000001</v>
      </c>
      <c r="O1606" s="2">
        <f>J1606-SUM(Parameters!$K$23:$K$25)</f>
        <v>875.26900000000001</v>
      </c>
      <c r="P1606" s="2" t="str">
        <f t="shared" si="23"/>
        <v>VSS</v>
      </c>
      <c r="U1606">
        <v>1367.577</v>
      </c>
      <c r="V1606">
        <v>896.86900000000003</v>
      </c>
      <c r="W1606" t="s">
        <v>72</v>
      </c>
      <c r="AE1606" s="2"/>
      <c r="AF1606" s="2"/>
    </row>
    <row r="1607" spans="4:32" x14ac:dyDescent="0.25">
      <c r="D1607">
        <f>_xlfn.CEILING.MATH(AI8+Parameters!$K$8/2,0.001)</f>
        <v>1367.577</v>
      </c>
      <c r="E1607">
        <f>_xlfn.CEILING.MATH(B55+Parameters!$K$9/2,0.001)</f>
        <v>1220.5910000000001</v>
      </c>
      <c r="F1607" t="s">
        <v>1327</v>
      </c>
      <c r="I1607" s="2">
        <v>1367.577</v>
      </c>
      <c r="J1607" s="2">
        <v>850.62300000000005</v>
      </c>
      <c r="K1607" s="2" t="s">
        <v>343</v>
      </c>
      <c r="N1607" s="2">
        <f>I1607-SUM(Parameters!$K$23:$K$25)</f>
        <v>1345.9770000000001</v>
      </c>
      <c r="O1607" s="2">
        <f>J1607-SUM(Parameters!$K$23:$K$25)</f>
        <v>829.02300000000002</v>
      </c>
      <c r="P1607" s="2" t="str">
        <f t="shared" si="23"/>
        <v>BP_RXDATA[336]</v>
      </c>
      <c r="U1607">
        <v>1367.577</v>
      </c>
      <c r="V1607">
        <v>850.62300000000005</v>
      </c>
      <c r="W1607" t="s">
        <v>343</v>
      </c>
      <c r="AE1607" s="2"/>
      <c r="AF1607" s="2"/>
    </row>
    <row r="1608" spans="4:32" x14ac:dyDescent="0.25">
      <c r="D1608">
        <f>_xlfn.CEILING.MATH(AI8+Parameters!$K$8/2,0.001)</f>
        <v>1367.577</v>
      </c>
      <c r="E1608">
        <f>_xlfn.CEILING.MATH(B57+Parameters!$K$9/2,0.001)</f>
        <v>1174.345</v>
      </c>
      <c r="F1608" t="s">
        <v>1327</v>
      </c>
      <c r="I1608" s="2">
        <v>1367.577</v>
      </c>
      <c r="J1608" s="2">
        <v>804.37699999999995</v>
      </c>
      <c r="K1608" s="2" t="s">
        <v>418</v>
      </c>
      <c r="N1608" s="2">
        <f>I1608-SUM(Parameters!$K$23:$K$25)</f>
        <v>1345.9770000000001</v>
      </c>
      <c r="O1608" s="2">
        <f>J1608-SUM(Parameters!$K$23:$K$25)</f>
        <v>782.77699999999993</v>
      </c>
      <c r="P1608" s="2" t="str">
        <f t="shared" si="23"/>
        <v>BP_RXDATA[337]</v>
      </c>
      <c r="U1608">
        <v>1367.577</v>
      </c>
      <c r="V1608">
        <v>804.37700000000007</v>
      </c>
      <c r="W1608" t="s">
        <v>418</v>
      </c>
      <c r="AE1608" s="2"/>
      <c r="AF1608" s="2"/>
    </row>
    <row r="1609" spans="4:32" x14ac:dyDescent="0.25">
      <c r="D1609">
        <f>_xlfn.CEILING.MATH(AI8+Parameters!$K$8/2,0.001)</f>
        <v>1367.577</v>
      </c>
      <c r="E1609">
        <f>_xlfn.CEILING.MATH(B59+Parameters!$K$9/2,0.001)</f>
        <v>1128.0989999999999</v>
      </c>
      <c r="F1609" t="s">
        <v>1327</v>
      </c>
      <c r="I1609" s="2">
        <v>1367.577</v>
      </c>
      <c r="J1609" s="2">
        <v>758.13099999999997</v>
      </c>
      <c r="K1609" s="2" t="s">
        <v>479</v>
      </c>
      <c r="N1609" s="2">
        <f>I1609-SUM(Parameters!$K$23:$K$25)</f>
        <v>1345.9770000000001</v>
      </c>
      <c r="O1609" s="2">
        <f>J1609-SUM(Parameters!$K$23:$K$25)</f>
        <v>736.53099999999995</v>
      </c>
      <c r="P1609" s="2" t="str">
        <f t="shared" si="23"/>
        <v>BP_RXDATA[338]</v>
      </c>
      <c r="U1609">
        <v>1367.577</v>
      </c>
      <c r="V1609">
        <v>758.13099999999997</v>
      </c>
      <c r="W1609" t="s">
        <v>479</v>
      </c>
      <c r="AE1609" s="2"/>
      <c r="AF1609" s="2"/>
    </row>
    <row r="1610" spans="4:32" x14ac:dyDescent="0.25">
      <c r="D1610">
        <f>_xlfn.CEILING.MATH(AI8+Parameters!$K$8/2,0.001)</f>
        <v>1367.577</v>
      </c>
      <c r="E1610">
        <f>_xlfn.CEILING.MATH(B61+Parameters!$K$9/2,0.001)</f>
        <v>1081.8530000000001</v>
      </c>
      <c r="F1610" t="s">
        <v>72</v>
      </c>
      <c r="I1610" s="2">
        <v>1367.577</v>
      </c>
      <c r="J1610" s="2">
        <v>711.88499999999999</v>
      </c>
      <c r="K1610" s="2" t="s">
        <v>548</v>
      </c>
      <c r="N1610" s="2">
        <f>I1610-SUM(Parameters!$K$23:$K$25)</f>
        <v>1345.9770000000001</v>
      </c>
      <c r="O1610" s="2">
        <f>J1610-SUM(Parameters!$K$23:$K$25)</f>
        <v>690.28499999999997</v>
      </c>
      <c r="P1610" s="2" t="str">
        <f t="shared" si="23"/>
        <v>BP_RXDATA[339]</v>
      </c>
      <c r="U1610">
        <v>1367.577</v>
      </c>
      <c r="V1610">
        <v>711.88499999999999</v>
      </c>
      <c r="W1610" t="s">
        <v>548</v>
      </c>
      <c r="AE1610" s="2"/>
      <c r="AF1610" s="2"/>
    </row>
    <row r="1611" spans="4:32" x14ac:dyDescent="0.25">
      <c r="D1611">
        <f>_xlfn.CEILING.MATH(AI8+Parameters!$K$8/2,0.001)</f>
        <v>1367.577</v>
      </c>
      <c r="E1611">
        <f>_xlfn.CEILING.MATH(B63+Parameters!$K$9/2,0.001)</f>
        <v>1035.607</v>
      </c>
      <c r="F1611" t="s">
        <v>84</v>
      </c>
      <c r="I1611" s="2">
        <v>1367.577</v>
      </c>
      <c r="J1611" s="2">
        <v>665.63900000000001</v>
      </c>
      <c r="K1611" s="2" t="s">
        <v>613</v>
      </c>
      <c r="N1611" s="2">
        <f>I1611-SUM(Parameters!$K$23:$K$25)</f>
        <v>1345.9770000000001</v>
      </c>
      <c r="O1611" s="2">
        <f>J1611-SUM(Parameters!$K$23:$K$25)</f>
        <v>644.03899999999999</v>
      </c>
      <c r="P1611" s="2" t="str">
        <f t="shared" si="23"/>
        <v>BP_RXDATA[340]</v>
      </c>
      <c r="U1611">
        <v>1367.577</v>
      </c>
      <c r="V1611">
        <v>665.63900000000001</v>
      </c>
      <c r="W1611" t="s">
        <v>613</v>
      </c>
      <c r="AE1611" s="2"/>
      <c r="AF1611" s="2"/>
    </row>
    <row r="1612" spans="4:32" x14ac:dyDescent="0.25">
      <c r="D1612">
        <f>_xlfn.CEILING.MATH(AI8+Parameters!$K$8/2,0.001)</f>
        <v>1367.577</v>
      </c>
      <c r="E1612">
        <f>_xlfn.CEILING.MATH(B65+Parameters!$K$9/2,0.001)</f>
        <v>989.36099999999999</v>
      </c>
      <c r="F1612" t="s">
        <v>151</v>
      </c>
      <c r="I1612" s="2">
        <v>1367.577</v>
      </c>
      <c r="J1612" s="2">
        <v>619.39300000000003</v>
      </c>
      <c r="K1612" s="2" t="s">
        <v>684</v>
      </c>
      <c r="N1612" s="2">
        <f>I1612-SUM(Parameters!$K$23:$K$25)</f>
        <v>1345.9770000000001</v>
      </c>
      <c r="O1612" s="2">
        <f>J1612-SUM(Parameters!$K$23:$K$25)</f>
        <v>597.79300000000001</v>
      </c>
      <c r="P1612" s="2" t="str">
        <f t="shared" si="23"/>
        <v>BP_RXDATA[341]</v>
      </c>
      <c r="U1612">
        <v>1367.577</v>
      </c>
      <c r="V1612">
        <v>619.39300000000003</v>
      </c>
      <c r="W1612" t="s">
        <v>684</v>
      </c>
      <c r="AE1612" s="2"/>
      <c r="AF1612" s="2"/>
    </row>
    <row r="1613" spans="4:32" x14ac:dyDescent="0.25">
      <c r="D1613">
        <f>_xlfn.CEILING.MATH(AI8+Parameters!$K$8/2,0.001)</f>
        <v>1367.577</v>
      </c>
      <c r="E1613">
        <f>_xlfn.CEILING.MATH(B67+Parameters!$K$9/2,0.001)</f>
        <v>943.11500000000001</v>
      </c>
      <c r="F1613" t="s">
        <v>229</v>
      </c>
      <c r="I1613" s="2">
        <v>1367.577</v>
      </c>
      <c r="J1613" s="2">
        <v>573.14700000000005</v>
      </c>
      <c r="K1613" s="2" t="s">
        <v>73</v>
      </c>
      <c r="N1613" s="2">
        <f>I1613-SUM(Parameters!$K$23:$K$25)</f>
        <v>1345.9770000000001</v>
      </c>
      <c r="O1613" s="2">
        <f>J1613-SUM(Parameters!$K$23:$K$25)</f>
        <v>551.54700000000003</v>
      </c>
      <c r="P1613" s="2" t="str">
        <f t="shared" si="23"/>
        <v>VCCIO</v>
      </c>
      <c r="U1613">
        <v>1367.577</v>
      </c>
      <c r="V1613">
        <v>573.14700000000005</v>
      </c>
      <c r="W1613" t="s">
        <v>73</v>
      </c>
      <c r="AE1613" s="2"/>
      <c r="AF1613" s="2"/>
    </row>
    <row r="1614" spans="4:32" x14ac:dyDescent="0.25">
      <c r="D1614">
        <f>_xlfn.CEILING.MATH(AI8+Parameters!$K$8/2,0.001)</f>
        <v>1367.577</v>
      </c>
      <c r="E1614">
        <f>_xlfn.CEILING.MATH(B69+Parameters!$K$9/2,0.001)</f>
        <v>896.86900000000003</v>
      </c>
      <c r="F1614" t="s">
        <v>72</v>
      </c>
      <c r="I1614" s="2">
        <v>1367.577</v>
      </c>
      <c r="J1614" s="2">
        <v>526.90099999999995</v>
      </c>
      <c r="K1614" s="2" t="s">
        <v>762</v>
      </c>
      <c r="N1614" s="2">
        <f>I1614-SUM(Parameters!$K$23:$K$25)</f>
        <v>1345.9770000000001</v>
      </c>
      <c r="O1614" s="2">
        <f>J1614-SUM(Parameters!$K$23:$K$25)</f>
        <v>505.30099999999993</v>
      </c>
      <c r="P1614" s="2" t="str">
        <f t="shared" si="23"/>
        <v>BP_TXDATA[362]</v>
      </c>
      <c r="U1614">
        <v>1367.577</v>
      </c>
      <c r="V1614">
        <v>526.90100000000007</v>
      </c>
      <c r="W1614" t="s">
        <v>762</v>
      </c>
      <c r="AE1614" s="2"/>
      <c r="AF1614" s="2"/>
    </row>
    <row r="1615" spans="4:32" x14ac:dyDescent="0.25">
      <c r="D1615">
        <f>_xlfn.CEILING.MATH(AI8+Parameters!$K$8/2,0.001)</f>
        <v>1367.577</v>
      </c>
      <c r="E1615">
        <f>_xlfn.CEILING.MATH(B71+Parameters!$K$9/2,0.001)</f>
        <v>850.62300000000005</v>
      </c>
      <c r="F1615" t="s">
        <v>343</v>
      </c>
      <c r="I1615" s="2">
        <v>1367.577</v>
      </c>
      <c r="J1615" s="2">
        <v>480.65499999999997</v>
      </c>
      <c r="K1615" s="2" t="s">
        <v>831</v>
      </c>
      <c r="N1615" s="2">
        <f>I1615-SUM(Parameters!$K$23:$K$25)</f>
        <v>1345.9770000000001</v>
      </c>
      <c r="O1615" s="2">
        <f>J1615-SUM(Parameters!$K$23:$K$25)</f>
        <v>459.05499999999995</v>
      </c>
      <c r="P1615" s="2" t="str">
        <f t="shared" si="23"/>
        <v>BP_TXDATA[363]</v>
      </c>
      <c r="U1615">
        <v>1367.577</v>
      </c>
      <c r="V1615">
        <v>480.65499999999997</v>
      </c>
      <c r="W1615" t="s">
        <v>831</v>
      </c>
      <c r="AE1615" s="2"/>
      <c r="AF1615" s="2"/>
    </row>
    <row r="1616" spans="4:32" x14ac:dyDescent="0.25">
      <c r="D1616">
        <f>_xlfn.CEILING.MATH(AI8+Parameters!$K$8/2,0.001)</f>
        <v>1367.577</v>
      </c>
      <c r="E1616">
        <f>_xlfn.CEILING.MATH(B73+Parameters!$K$9/2,0.001)</f>
        <v>804.37700000000007</v>
      </c>
      <c r="F1616" t="s">
        <v>418</v>
      </c>
      <c r="I1616" s="2">
        <v>1367.577</v>
      </c>
      <c r="J1616" s="2">
        <v>434.40899999999999</v>
      </c>
      <c r="K1616" s="2" t="s">
        <v>892</v>
      </c>
      <c r="N1616" s="2">
        <f>I1616-SUM(Parameters!$K$23:$K$25)</f>
        <v>1345.9770000000001</v>
      </c>
      <c r="O1616" s="2">
        <f>J1616-SUM(Parameters!$K$23:$K$25)</f>
        <v>412.80899999999997</v>
      </c>
      <c r="P1616" s="2" t="str">
        <f t="shared" si="23"/>
        <v>BP_TXDATA[364]</v>
      </c>
      <c r="U1616">
        <v>1367.577</v>
      </c>
      <c r="V1616">
        <v>434.40899999999999</v>
      </c>
      <c r="W1616" t="s">
        <v>892</v>
      </c>
      <c r="AE1616" s="2"/>
      <c r="AF1616" s="2"/>
    </row>
    <row r="1617" spans="4:32" x14ac:dyDescent="0.25">
      <c r="D1617">
        <f>_xlfn.CEILING.MATH(AI8+Parameters!$K$8/2,0.001)</f>
        <v>1367.577</v>
      </c>
      <c r="E1617">
        <f>_xlfn.CEILING.MATH(B75+Parameters!$K$9/2,0.001)</f>
        <v>758.13099999999997</v>
      </c>
      <c r="F1617" t="s">
        <v>479</v>
      </c>
      <c r="I1617" s="2">
        <v>1367.577</v>
      </c>
      <c r="J1617" s="2">
        <v>388.16300000000001</v>
      </c>
      <c r="K1617" s="2" t="s">
        <v>965</v>
      </c>
      <c r="N1617" s="2">
        <f>I1617-SUM(Parameters!$K$23:$K$25)</f>
        <v>1345.9770000000001</v>
      </c>
      <c r="O1617" s="2">
        <f>J1617-SUM(Parameters!$K$23:$K$25)</f>
        <v>366.56299999999999</v>
      </c>
      <c r="P1617" s="2" t="str">
        <f t="shared" si="23"/>
        <v>BP_TXDATA[365]</v>
      </c>
      <c r="U1617">
        <v>1367.577</v>
      </c>
      <c r="V1617">
        <v>388.16300000000001</v>
      </c>
      <c r="W1617" t="s">
        <v>965</v>
      </c>
      <c r="AE1617" s="2"/>
      <c r="AF1617" s="2"/>
    </row>
    <row r="1618" spans="4:32" x14ac:dyDescent="0.25">
      <c r="D1618">
        <f>_xlfn.CEILING.MATH(AI8+Parameters!$K$8/2,0.001)</f>
        <v>1367.577</v>
      </c>
      <c r="E1618">
        <f>_xlfn.CEILING.MATH(B77+Parameters!$K$9/2,0.001)</f>
        <v>711.88499999999999</v>
      </c>
      <c r="F1618" t="s">
        <v>548</v>
      </c>
      <c r="I1618" s="2">
        <v>1367.577</v>
      </c>
      <c r="J1618" s="2">
        <v>341.91699999999997</v>
      </c>
      <c r="K1618" s="2" t="s">
        <v>1028</v>
      </c>
      <c r="N1618" s="2">
        <f>I1618-SUM(Parameters!$K$23:$K$25)</f>
        <v>1345.9770000000001</v>
      </c>
      <c r="O1618" s="2">
        <f>J1618-SUM(Parameters!$K$23:$K$25)</f>
        <v>320.31699999999995</v>
      </c>
      <c r="P1618" s="2" t="str">
        <f t="shared" si="23"/>
        <v>BP_TXDATA[366]</v>
      </c>
      <c r="U1618">
        <v>1367.577</v>
      </c>
      <c r="V1618">
        <v>341.91699999999997</v>
      </c>
      <c r="W1618" t="s">
        <v>1028</v>
      </c>
      <c r="AE1618" s="2"/>
      <c r="AF1618" s="2"/>
    </row>
    <row r="1619" spans="4:32" x14ac:dyDescent="0.25">
      <c r="D1619">
        <f>_xlfn.CEILING.MATH(AI8+Parameters!$K$8/2,0.001)</f>
        <v>1367.577</v>
      </c>
      <c r="E1619">
        <f>_xlfn.CEILING.MATH(B79+Parameters!$K$9/2,0.001)</f>
        <v>665.63900000000001</v>
      </c>
      <c r="F1619" t="s">
        <v>613</v>
      </c>
      <c r="I1619" s="2">
        <v>1367.577</v>
      </c>
      <c r="J1619" s="2">
        <v>295.67099999999999</v>
      </c>
      <c r="K1619" s="2" t="s">
        <v>1063</v>
      </c>
      <c r="N1619" s="2">
        <f>I1619-SUM(Parameters!$K$23:$K$25)</f>
        <v>1345.9770000000001</v>
      </c>
      <c r="O1619" s="2">
        <f>J1619-SUM(Parameters!$K$23:$K$25)</f>
        <v>274.07099999999997</v>
      </c>
      <c r="P1619" s="2" t="str">
        <f t="shared" si="23"/>
        <v>BP_TXDATA[367]</v>
      </c>
      <c r="U1619">
        <v>1367.577</v>
      </c>
      <c r="V1619">
        <v>295.67099999999999</v>
      </c>
      <c r="W1619" t="s">
        <v>1063</v>
      </c>
      <c r="AE1619" s="2"/>
      <c r="AF1619" s="2"/>
    </row>
    <row r="1620" spans="4:32" x14ac:dyDescent="0.25">
      <c r="D1620">
        <f>_xlfn.CEILING.MATH(AI8+Parameters!$K$8/2,0.001)</f>
        <v>1367.577</v>
      </c>
      <c r="E1620">
        <f>_xlfn.CEILING.MATH(B81+Parameters!$K$9/2,0.001)</f>
        <v>619.39300000000003</v>
      </c>
      <c r="F1620" t="s">
        <v>684</v>
      </c>
      <c r="I1620" s="2">
        <v>1367.577</v>
      </c>
      <c r="J1620" s="2">
        <v>249.42500000000001</v>
      </c>
      <c r="K1620" s="2" t="s">
        <v>1141</v>
      </c>
      <c r="N1620" s="2">
        <f>I1620-SUM(Parameters!$K$23:$K$25)</f>
        <v>1345.9770000000001</v>
      </c>
      <c r="O1620" s="2">
        <f>J1620-SUM(Parameters!$K$23:$K$25)</f>
        <v>227.82500000000002</v>
      </c>
      <c r="P1620" s="2" t="str">
        <f t="shared" si="23"/>
        <v>BP_TXDATA[368]</v>
      </c>
      <c r="U1620">
        <v>1367.577</v>
      </c>
      <c r="V1620">
        <v>249.42500000000001</v>
      </c>
      <c r="W1620" t="s">
        <v>1141</v>
      </c>
      <c r="AE1620" s="2"/>
      <c r="AF1620" s="2"/>
    </row>
    <row r="1621" spans="4:32" x14ac:dyDescent="0.25">
      <c r="D1621">
        <f>_xlfn.CEILING.MATH(AI8+Parameters!$K$8/2,0.001)</f>
        <v>1367.577</v>
      </c>
      <c r="E1621">
        <f>_xlfn.CEILING.MATH(B83+Parameters!$K$9/2,0.001)</f>
        <v>573.14700000000005</v>
      </c>
      <c r="F1621" t="s">
        <v>73</v>
      </c>
      <c r="I1621" s="2">
        <v>1367.577</v>
      </c>
      <c r="J1621" s="2">
        <v>203.179</v>
      </c>
      <c r="K1621" s="2" t="s">
        <v>72</v>
      </c>
      <c r="N1621" s="2">
        <f>I1621-SUM(Parameters!$K$23:$K$25)</f>
        <v>1345.9770000000001</v>
      </c>
      <c r="O1621" s="2">
        <f>J1621-SUM(Parameters!$K$23:$K$25)</f>
        <v>181.57900000000001</v>
      </c>
      <c r="P1621" s="2" t="str">
        <f t="shared" si="23"/>
        <v>VSS</v>
      </c>
      <c r="U1621">
        <v>1367.577</v>
      </c>
      <c r="V1621">
        <v>203.179</v>
      </c>
      <c r="W1621" t="s">
        <v>72</v>
      </c>
      <c r="AE1621" s="2"/>
      <c r="AF1621" s="2"/>
    </row>
    <row r="1622" spans="4:32" x14ac:dyDescent="0.25">
      <c r="D1622">
        <f>_xlfn.CEILING.MATH(AI8+Parameters!$K$8/2,0.001)</f>
        <v>1367.577</v>
      </c>
      <c r="E1622">
        <f>_xlfn.CEILING.MATH(B85+Parameters!$K$9/2,0.001)</f>
        <v>526.90100000000007</v>
      </c>
      <c r="F1622" t="s">
        <v>762</v>
      </c>
      <c r="I1622" s="2">
        <v>1367.577</v>
      </c>
      <c r="J1622" s="2">
        <v>156.93299999999999</v>
      </c>
      <c r="K1622" s="2" t="s">
        <v>1256</v>
      </c>
      <c r="N1622" s="2">
        <f>I1622-SUM(Parameters!$K$23:$K$25)</f>
        <v>1345.9770000000001</v>
      </c>
      <c r="O1622" s="2">
        <f>J1622-SUM(Parameters!$K$23:$K$25)</f>
        <v>135.333</v>
      </c>
      <c r="P1622" s="2" t="str">
        <f t="shared" si="23"/>
        <v>BP_TXDATA[369]</v>
      </c>
      <c r="U1622">
        <v>1367.577</v>
      </c>
      <c r="V1622">
        <v>156.93299999999999</v>
      </c>
      <c r="W1622" t="s">
        <v>1256</v>
      </c>
      <c r="AE1622" s="2"/>
      <c r="AF1622" s="2"/>
    </row>
    <row r="1623" spans="4:32" x14ac:dyDescent="0.25">
      <c r="D1623">
        <f>_xlfn.CEILING.MATH(AI8+Parameters!$K$8/2,0.001)</f>
        <v>1367.577</v>
      </c>
      <c r="E1623">
        <f>_xlfn.CEILING.MATH(B87+Parameters!$K$9/2,0.001)</f>
        <v>480.65500000000003</v>
      </c>
      <c r="F1623" t="s">
        <v>831</v>
      </c>
      <c r="I1623" s="2">
        <v>1367.577</v>
      </c>
      <c r="J1623" s="2">
        <v>110.687</v>
      </c>
      <c r="K1623" s="2" t="s">
        <v>73</v>
      </c>
      <c r="N1623" s="2">
        <f>I1623-SUM(Parameters!$K$23:$K$25)</f>
        <v>1345.9770000000001</v>
      </c>
      <c r="O1623" s="2">
        <f>J1623-SUM(Parameters!$K$23:$K$25)</f>
        <v>89.086999999999989</v>
      </c>
      <c r="P1623" s="2" t="str">
        <f t="shared" si="23"/>
        <v>VCCIO</v>
      </c>
      <c r="U1623">
        <v>1367.577</v>
      </c>
      <c r="V1623">
        <v>110.687</v>
      </c>
      <c r="W1623" t="s">
        <v>73</v>
      </c>
      <c r="AE1623" s="2"/>
      <c r="AF1623" s="2"/>
    </row>
    <row r="1624" spans="4:32" x14ac:dyDescent="0.25">
      <c r="D1624">
        <f>_xlfn.CEILING.MATH(AI8+Parameters!$K$8/2,0.001)</f>
        <v>1367.577</v>
      </c>
      <c r="E1624">
        <f>_xlfn.CEILING.MATH(B89+Parameters!$K$9/2,0.001)</f>
        <v>434.40899999999999</v>
      </c>
      <c r="F1624" t="s">
        <v>892</v>
      </c>
      <c r="I1624" s="2">
        <v>1407.251</v>
      </c>
      <c r="J1624" s="2">
        <v>2214.88</v>
      </c>
      <c r="K1624" s="2" t="s">
        <v>1327</v>
      </c>
      <c r="N1624" s="2">
        <f>I1624-SUM(Parameters!$K$23:$K$25)</f>
        <v>1385.6510000000001</v>
      </c>
      <c r="O1624" s="2">
        <f>J1624-SUM(Parameters!$K$23:$K$25)</f>
        <v>2193.2800000000002</v>
      </c>
      <c r="P1624" s="2" t="str">
        <f t="shared" si="23"/>
        <v>VDD</v>
      </c>
      <c r="U1624">
        <v>1407.251</v>
      </c>
      <c r="V1624">
        <v>2214.88</v>
      </c>
      <c r="W1624" t="s">
        <v>1327</v>
      </c>
      <c r="AE1624" s="2"/>
      <c r="AF1624" s="2"/>
    </row>
    <row r="1625" spans="4:32" x14ac:dyDescent="0.25">
      <c r="D1625">
        <f>_xlfn.CEILING.MATH(AI8+Parameters!$K$8/2,0.001)</f>
        <v>1367.577</v>
      </c>
      <c r="E1625">
        <f>_xlfn.CEILING.MATH(B91+Parameters!$K$9/2,0.001)</f>
        <v>388.16300000000001</v>
      </c>
      <c r="F1625" t="s">
        <v>965</v>
      </c>
      <c r="I1625" s="2">
        <v>1407.251</v>
      </c>
      <c r="J1625" s="2">
        <v>2168.634</v>
      </c>
      <c r="K1625" s="2" t="s">
        <v>1327</v>
      </c>
      <c r="N1625" s="2">
        <f>I1625-SUM(Parameters!$K$23:$K$25)</f>
        <v>1385.6510000000001</v>
      </c>
      <c r="O1625" s="2">
        <f>J1625-SUM(Parameters!$K$23:$K$25)</f>
        <v>2147.0340000000001</v>
      </c>
      <c r="P1625" s="2" t="str">
        <f t="shared" si="23"/>
        <v>VDD</v>
      </c>
      <c r="U1625">
        <v>1407.251</v>
      </c>
      <c r="V1625">
        <v>2168.634</v>
      </c>
      <c r="W1625" t="s">
        <v>1327</v>
      </c>
      <c r="AE1625" s="2"/>
      <c r="AF1625" s="2"/>
    </row>
    <row r="1626" spans="4:32" x14ac:dyDescent="0.25">
      <c r="D1626">
        <f>_xlfn.CEILING.MATH(AI8+Parameters!$K$8/2,0.001)</f>
        <v>1367.577</v>
      </c>
      <c r="E1626">
        <f>_xlfn.CEILING.MATH(B93+Parameters!$K$9/2,0.001)</f>
        <v>341.91700000000003</v>
      </c>
      <c r="F1626" t="s">
        <v>1028</v>
      </c>
      <c r="I1626" s="2">
        <v>1407.251</v>
      </c>
      <c r="J1626" s="2">
        <v>2122.3879999999999</v>
      </c>
      <c r="K1626" s="2" t="s">
        <v>1327</v>
      </c>
      <c r="N1626" s="2">
        <f>I1626-SUM(Parameters!$K$23:$K$25)</f>
        <v>1385.6510000000001</v>
      </c>
      <c r="O1626" s="2">
        <f>J1626-SUM(Parameters!$K$23:$K$25)</f>
        <v>2100.788</v>
      </c>
      <c r="P1626" s="2" t="str">
        <f t="shared" si="23"/>
        <v>VDD</v>
      </c>
      <c r="U1626">
        <v>1407.251</v>
      </c>
      <c r="V1626">
        <v>2122.3879999999999</v>
      </c>
      <c r="W1626" t="s">
        <v>1327</v>
      </c>
      <c r="AE1626" s="2"/>
      <c r="AF1626" s="2"/>
    </row>
    <row r="1627" spans="4:32" x14ac:dyDescent="0.25">
      <c r="D1627">
        <f>_xlfn.CEILING.MATH(AI8+Parameters!$K$8/2,0.001)</f>
        <v>1367.577</v>
      </c>
      <c r="E1627">
        <f>_xlfn.CEILING.MATH(B95+Parameters!$K$9/2,0.001)</f>
        <v>295.67099999999999</v>
      </c>
      <c r="F1627" t="s">
        <v>1063</v>
      </c>
      <c r="I1627" s="2">
        <v>1407.251</v>
      </c>
      <c r="J1627" s="2">
        <v>2076.1419999999998</v>
      </c>
      <c r="K1627" s="2" t="s">
        <v>1327</v>
      </c>
      <c r="N1627" s="2">
        <f>I1627-SUM(Parameters!$K$23:$K$25)</f>
        <v>1385.6510000000001</v>
      </c>
      <c r="O1627" s="2">
        <f>J1627-SUM(Parameters!$K$23:$K$25)</f>
        <v>2054.5419999999999</v>
      </c>
      <c r="P1627" s="2" t="str">
        <f t="shared" si="23"/>
        <v>VDD</v>
      </c>
      <c r="U1627">
        <v>1407.251</v>
      </c>
      <c r="V1627">
        <v>2076.1419999999998</v>
      </c>
      <c r="W1627" t="s">
        <v>1327</v>
      </c>
      <c r="AE1627" s="2"/>
      <c r="AF1627" s="2"/>
    </row>
    <row r="1628" spans="4:32" x14ac:dyDescent="0.25">
      <c r="D1628">
        <f>_xlfn.CEILING.MATH(AI8+Parameters!$K$8/2,0.001)</f>
        <v>1367.577</v>
      </c>
      <c r="E1628">
        <f>_xlfn.CEILING.MATH(B97+Parameters!$K$9/2,0.001)</f>
        <v>249.42500000000001</v>
      </c>
      <c r="F1628" t="s">
        <v>1141</v>
      </c>
      <c r="I1628" s="2">
        <v>1407.251</v>
      </c>
      <c r="J1628" s="2">
        <v>2029.896</v>
      </c>
      <c r="K1628" s="2" t="s">
        <v>1327</v>
      </c>
      <c r="N1628" s="2">
        <f>I1628-SUM(Parameters!$K$23:$K$25)</f>
        <v>1385.6510000000001</v>
      </c>
      <c r="O1628" s="2">
        <f>J1628-SUM(Parameters!$K$23:$K$25)</f>
        <v>2008.296</v>
      </c>
      <c r="P1628" s="2" t="str">
        <f t="shared" si="23"/>
        <v>VDD</v>
      </c>
      <c r="U1628">
        <v>1407.251</v>
      </c>
      <c r="V1628">
        <v>2029.896</v>
      </c>
      <c r="W1628" t="s">
        <v>1327</v>
      </c>
      <c r="AE1628" s="2"/>
      <c r="AF1628" s="2"/>
    </row>
    <row r="1629" spans="4:32" x14ac:dyDescent="0.25">
      <c r="D1629">
        <f>_xlfn.CEILING.MATH(AI8+Parameters!$K$8/2,0.001)</f>
        <v>1367.577</v>
      </c>
      <c r="E1629">
        <f>_xlfn.CEILING.MATH(B99+Parameters!$K$9/2,0.001)</f>
        <v>203.179</v>
      </c>
      <c r="F1629" t="s">
        <v>72</v>
      </c>
      <c r="I1629" s="2">
        <v>1407.251</v>
      </c>
      <c r="J1629" s="2">
        <v>1983.65</v>
      </c>
      <c r="K1629" s="2" t="s">
        <v>72</v>
      </c>
      <c r="N1629" s="2">
        <f>I1629-SUM(Parameters!$K$23:$K$25)</f>
        <v>1385.6510000000001</v>
      </c>
      <c r="O1629" s="2">
        <f>J1629-SUM(Parameters!$K$23:$K$25)</f>
        <v>1962.0500000000002</v>
      </c>
      <c r="P1629" s="2" t="str">
        <f t="shared" si="23"/>
        <v>VSS</v>
      </c>
      <c r="U1629">
        <v>1407.251</v>
      </c>
      <c r="V1629">
        <v>1983.65</v>
      </c>
      <c r="W1629" t="s">
        <v>72</v>
      </c>
      <c r="AE1629" s="2"/>
      <c r="AF1629" s="2"/>
    </row>
    <row r="1630" spans="4:32" x14ac:dyDescent="0.25">
      <c r="D1630">
        <f>_xlfn.CEILING.MATH(AI8+Parameters!$K$8/2,0.001)</f>
        <v>1367.577</v>
      </c>
      <c r="E1630">
        <f>_xlfn.CEILING.MATH(B101+Parameters!$K$9/2,0.001)</f>
        <v>156.93299999999999</v>
      </c>
      <c r="F1630" t="s">
        <v>1256</v>
      </c>
      <c r="I1630" s="2">
        <v>1407.251</v>
      </c>
      <c r="J1630" s="2">
        <v>1937.404</v>
      </c>
      <c r="K1630" s="2" t="s">
        <v>1328</v>
      </c>
      <c r="N1630" s="2">
        <f>I1630-SUM(Parameters!$K$23:$K$25)</f>
        <v>1385.6510000000001</v>
      </c>
      <c r="O1630" s="2">
        <f>J1630-SUM(Parameters!$K$23:$K$25)</f>
        <v>1915.8040000000001</v>
      </c>
      <c r="P1630" s="2" t="str">
        <f t="shared" si="23"/>
        <v>TC_VDDQ</v>
      </c>
      <c r="U1630">
        <v>1407.251</v>
      </c>
      <c r="V1630">
        <v>1937.404</v>
      </c>
      <c r="W1630" t="s">
        <v>1328</v>
      </c>
      <c r="AE1630" s="2"/>
      <c r="AF1630" s="2"/>
    </row>
    <row r="1631" spans="4:32" x14ac:dyDescent="0.25">
      <c r="D1631">
        <f>_xlfn.CEILING.MATH(AI8+Parameters!$K$8/2,0.001)</f>
        <v>1367.577</v>
      </c>
      <c r="E1631">
        <f>_xlfn.CEILING.MATH(B103+Parameters!$K$9/2,0.001)</f>
        <v>110.687</v>
      </c>
      <c r="F1631" t="s">
        <v>73</v>
      </c>
      <c r="I1631" s="2">
        <v>1407.251</v>
      </c>
      <c r="J1631" s="2">
        <v>1891.1579999999999</v>
      </c>
      <c r="K1631" s="2" t="s">
        <v>1327</v>
      </c>
      <c r="N1631" s="2">
        <f>I1631-SUM(Parameters!$K$23:$K$25)</f>
        <v>1385.6510000000001</v>
      </c>
      <c r="O1631" s="2">
        <f>J1631-SUM(Parameters!$K$23:$K$25)</f>
        <v>1869.558</v>
      </c>
      <c r="P1631" s="2" t="str">
        <f t="shared" si="23"/>
        <v>VDD</v>
      </c>
      <c r="U1631">
        <v>1407.251</v>
      </c>
      <c r="V1631">
        <v>1891.1579999999999</v>
      </c>
      <c r="W1631" t="s">
        <v>1327</v>
      </c>
      <c r="AE1631" s="2"/>
      <c r="AF1631" s="2"/>
    </row>
    <row r="1632" spans="4:32" x14ac:dyDescent="0.25">
      <c r="D1632">
        <f>_xlfn.CEILING.MATH(AJ8+Parameters!$K$8/2,0.001)</f>
        <v>1407.251</v>
      </c>
      <c r="E1632">
        <f>_xlfn.CEILING.MATH(B12+Parameters!$K$9/2,0.001)</f>
        <v>2214.88</v>
      </c>
      <c r="F1632" t="s">
        <v>1327</v>
      </c>
      <c r="I1632" s="2">
        <v>1407.251</v>
      </c>
      <c r="J1632" s="2">
        <v>1844.912</v>
      </c>
      <c r="K1632" s="2" t="s">
        <v>72</v>
      </c>
      <c r="N1632" s="2">
        <f>I1632-SUM(Parameters!$K$23:$K$25)</f>
        <v>1385.6510000000001</v>
      </c>
      <c r="O1632" s="2">
        <f>J1632-SUM(Parameters!$K$23:$K$25)</f>
        <v>1823.3120000000001</v>
      </c>
      <c r="P1632" s="2" t="str">
        <f t="shared" si="23"/>
        <v>VSS</v>
      </c>
      <c r="U1632">
        <v>1407.251</v>
      </c>
      <c r="V1632">
        <v>1844.912</v>
      </c>
      <c r="W1632" t="s">
        <v>72</v>
      </c>
      <c r="AE1632" s="2"/>
      <c r="AF1632" s="2"/>
    </row>
    <row r="1633" spans="4:32" x14ac:dyDescent="0.25">
      <c r="D1633">
        <f>_xlfn.CEILING.MATH(AJ8+Parameters!$K$8/2,0.001)</f>
        <v>1407.251</v>
      </c>
      <c r="E1633">
        <f>_xlfn.CEILING.MATH(B14+Parameters!$K$9/2,0.001)</f>
        <v>2168.634</v>
      </c>
      <c r="F1633" t="s">
        <v>1327</v>
      </c>
      <c r="I1633" s="2">
        <v>1407.251</v>
      </c>
      <c r="J1633" s="2">
        <v>1798.6659999999999</v>
      </c>
      <c r="K1633" s="2" t="s">
        <v>72</v>
      </c>
      <c r="N1633" s="2">
        <f>I1633-SUM(Parameters!$K$23:$K$25)</f>
        <v>1385.6510000000001</v>
      </c>
      <c r="O1633" s="2">
        <f>J1633-SUM(Parameters!$K$23:$K$25)</f>
        <v>1777.066</v>
      </c>
      <c r="P1633" s="2" t="str">
        <f t="shared" si="23"/>
        <v>VSS</v>
      </c>
      <c r="U1633">
        <v>1407.251</v>
      </c>
      <c r="V1633">
        <v>1798.6659999999999</v>
      </c>
      <c r="W1633" t="s">
        <v>72</v>
      </c>
      <c r="AE1633" s="2"/>
      <c r="AF1633" s="2"/>
    </row>
    <row r="1634" spans="4:32" x14ac:dyDescent="0.25">
      <c r="D1634">
        <f>_xlfn.CEILING.MATH(AJ8+Parameters!$K$8/2,0.001)</f>
        <v>1407.251</v>
      </c>
      <c r="E1634">
        <f>_xlfn.CEILING.MATH(B16+Parameters!$K$9/2,0.001)</f>
        <v>2122.3879999999999</v>
      </c>
      <c r="F1634" t="s">
        <v>1327</v>
      </c>
      <c r="I1634" s="2">
        <v>1407.251</v>
      </c>
      <c r="J1634" s="2">
        <v>1752.42</v>
      </c>
      <c r="K1634" s="2" t="s">
        <v>72</v>
      </c>
      <c r="N1634" s="2">
        <f>I1634-SUM(Parameters!$K$23:$K$25)</f>
        <v>1385.6510000000001</v>
      </c>
      <c r="O1634" s="2">
        <f>J1634-SUM(Parameters!$K$23:$K$25)</f>
        <v>1730.8200000000002</v>
      </c>
      <c r="P1634" s="2" t="str">
        <f t="shared" si="23"/>
        <v>VSS</v>
      </c>
      <c r="U1634">
        <v>1407.251</v>
      </c>
      <c r="V1634">
        <v>1752.42</v>
      </c>
      <c r="W1634" t="s">
        <v>72</v>
      </c>
      <c r="AE1634" s="2"/>
      <c r="AF1634" s="2"/>
    </row>
    <row r="1635" spans="4:32" x14ac:dyDescent="0.25">
      <c r="D1635">
        <f>_xlfn.CEILING.MATH(AJ8+Parameters!$K$8/2,0.001)</f>
        <v>1407.251</v>
      </c>
      <c r="E1635">
        <f>_xlfn.CEILING.MATH(B18+Parameters!$K$9/2,0.001)</f>
        <v>2076.1419999999998</v>
      </c>
      <c r="F1635" t="s">
        <v>1327</v>
      </c>
      <c r="I1635" s="2">
        <v>1407.251</v>
      </c>
      <c r="J1635" s="2">
        <v>1706.174</v>
      </c>
      <c r="K1635" s="2" t="s">
        <v>72</v>
      </c>
      <c r="N1635" s="2">
        <f>I1635-SUM(Parameters!$K$23:$K$25)</f>
        <v>1385.6510000000001</v>
      </c>
      <c r="O1635" s="2">
        <f>J1635-SUM(Parameters!$K$23:$K$25)</f>
        <v>1684.5740000000001</v>
      </c>
      <c r="P1635" s="2" t="str">
        <f t="shared" si="23"/>
        <v>VSS</v>
      </c>
      <c r="U1635">
        <v>1407.251</v>
      </c>
      <c r="V1635">
        <v>1706.174</v>
      </c>
      <c r="W1635" t="s">
        <v>72</v>
      </c>
      <c r="AE1635" s="2"/>
      <c r="AF1635" s="2"/>
    </row>
    <row r="1636" spans="4:32" x14ac:dyDescent="0.25">
      <c r="D1636">
        <f>_xlfn.CEILING.MATH(AJ8+Parameters!$K$8/2,0.001)</f>
        <v>1407.251</v>
      </c>
      <c r="E1636">
        <f>_xlfn.CEILING.MATH(B20+Parameters!$K$9/2,0.001)</f>
        <v>2029.896</v>
      </c>
      <c r="F1636" t="s">
        <v>1327</v>
      </c>
      <c r="I1636" s="2">
        <v>1407.251</v>
      </c>
      <c r="J1636" s="2">
        <v>1659.9280000000001</v>
      </c>
      <c r="K1636" s="2" t="s">
        <v>72</v>
      </c>
      <c r="N1636" s="2">
        <f>I1636-SUM(Parameters!$K$23:$K$25)</f>
        <v>1385.6510000000001</v>
      </c>
      <c r="O1636" s="2">
        <f>J1636-SUM(Parameters!$K$23:$K$25)</f>
        <v>1638.3280000000002</v>
      </c>
      <c r="P1636" s="2" t="str">
        <f t="shared" si="23"/>
        <v>VSS</v>
      </c>
      <c r="U1636">
        <v>1407.251</v>
      </c>
      <c r="V1636">
        <v>1659.9280000000001</v>
      </c>
      <c r="W1636" t="s">
        <v>72</v>
      </c>
      <c r="AE1636" s="2"/>
      <c r="AF1636" s="2"/>
    </row>
    <row r="1637" spans="4:32" x14ac:dyDescent="0.25">
      <c r="D1637">
        <f>_xlfn.CEILING.MATH(AJ8+Parameters!$K$8/2,0.001)</f>
        <v>1407.251</v>
      </c>
      <c r="E1637">
        <f>_xlfn.CEILING.MATH(B22+Parameters!$K$9/2,0.001)</f>
        <v>1983.65</v>
      </c>
      <c r="F1637" t="s">
        <v>72</v>
      </c>
      <c r="I1637" s="2">
        <v>1407.251</v>
      </c>
      <c r="J1637" s="2">
        <v>1613.682</v>
      </c>
      <c r="K1637" s="2" t="s">
        <v>1416</v>
      </c>
      <c r="N1637" s="2">
        <f>I1637-SUM(Parameters!$K$23:$K$25)</f>
        <v>1385.6510000000001</v>
      </c>
      <c r="O1637" s="2">
        <f>J1637-SUM(Parameters!$K$23:$K$25)</f>
        <v>1592.0820000000001</v>
      </c>
      <c r="P1637" s="2" t="str">
        <f t="shared" si="23"/>
        <v>VCCAON</v>
      </c>
      <c r="U1637">
        <v>1407.251</v>
      </c>
      <c r="V1637">
        <v>1613.682</v>
      </c>
      <c r="W1637" t="s">
        <v>1416</v>
      </c>
      <c r="AE1637" s="2"/>
      <c r="AF1637" s="2"/>
    </row>
    <row r="1638" spans="4:32" x14ac:dyDescent="0.25">
      <c r="D1638">
        <f>_xlfn.CEILING.MATH(AJ8+Parameters!$K$8/2,0.001)</f>
        <v>1407.251</v>
      </c>
      <c r="E1638">
        <f>_xlfn.CEILING.MATH(B24+Parameters!$K$9/2,0.001)</f>
        <v>1937.404</v>
      </c>
      <c r="F1638" t="s">
        <v>1328</v>
      </c>
      <c r="I1638" s="2">
        <v>1407.251</v>
      </c>
      <c r="J1638" s="2">
        <v>1567.4359999999999</v>
      </c>
      <c r="K1638" s="2" t="s">
        <v>1416</v>
      </c>
      <c r="N1638" s="2">
        <f>I1638-SUM(Parameters!$K$23:$K$25)</f>
        <v>1385.6510000000001</v>
      </c>
      <c r="O1638" s="2">
        <f>J1638-SUM(Parameters!$K$23:$K$25)</f>
        <v>1545.836</v>
      </c>
      <c r="P1638" s="2" t="str">
        <f t="shared" si="23"/>
        <v>VCCAON</v>
      </c>
      <c r="U1638">
        <v>1407.251</v>
      </c>
      <c r="V1638">
        <v>1567.4359999999999</v>
      </c>
      <c r="W1638" t="s">
        <v>1416</v>
      </c>
      <c r="AE1638" s="2"/>
      <c r="AF1638" s="2"/>
    </row>
    <row r="1639" spans="4:32" x14ac:dyDescent="0.25">
      <c r="D1639">
        <f>_xlfn.CEILING.MATH(AJ8+Parameters!$K$8/2,0.001)</f>
        <v>1407.251</v>
      </c>
      <c r="E1639">
        <f>_xlfn.CEILING.MATH(B26+Parameters!$K$9/2,0.001)</f>
        <v>1891.1580000000001</v>
      </c>
      <c r="F1639" t="s">
        <v>1327</v>
      </c>
      <c r="I1639" s="2">
        <v>1407.251</v>
      </c>
      <c r="J1639" s="2">
        <v>1521.19</v>
      </c>
      <c r="K1639" s="2" t="s">
        <v>72</v>
      </c>
      <c r="N1639" s="2">
        <f>I1639-SUM(Parameters!$K$23:$K$25)</f>
        <v>1385.6510000000001</v>
      </c>
      <c r="O1639" s="2">
        <f>J1639-SUM(Parameters!$K$23:$K$25)</f>
        <v>1499.5900000000001</v>
      </c>
      <c r="P1639" s="2" t="str">
        <f t="shared" si="23"/>
        <v>VSS</v>
      </c>
      <c r="U1639">
        <v>1407.251</v>
      </c>
      <c r="V1639">
        <v>1521.19</v>
      </c>
      <c r="W1639" t="s">
        <v>72</v>
      </c>
      <c r="AE1639" s="2"/>
      <c r="AF1639" s="2"/>
    </row>
    <row r="1640" spans="4:32" x14ac:dyDescent="0.25">
      <c r="D1640">
        <f>_xlfn.CEILING.MATH(AJ8+Parameters!$K$8/2,0.001)</f>
        <v>1407.251</v>
      </c>
      <c r="E1640">
        <f>_xlfn.CEILING.MATH(B28+Parameters!$K$9/2,0.001)</f>
        <v>1844.912</v>
      </c>
      <c r="F1640" t="s">
        <v>72</v>
      </c>
      <c r="I1640" s="2">
        <v>1407.251</v>
      </c>
      <c r="J1640" s="2">
        <v>1474.944</v>
      </c>
      <c r="K1640" s="2" t="s">
        <v>72</v>
      </c>
      <c r="N1640" s="2">
        <f>I1640-SUM(Parameters!$K$23:$K$25)</f>
        <v>1385.6510000000001</v>
      </c>
      <c r="O1640" s="2">
        <f>J1640-SUM(Parameters!$K$23:$K$25)</f>
        <v>1453.3440000000001</v>
      </c>
      <c r="P1640" s="2" t="str">
        <f t="shared" si="23"/>
        <v>VSS</v>
      </c>
      <c r="U1640">
        <v>1407.251</v>
      </c>
      <c r="V1640">
        <v>1474.944</v>
      </c>
      <c r="W1640" t="s">
        <v>72</v>
      </c>
      <c r="AE1640" s="2"/>
      <c r="AF1640" s="2"/>
    </row>
    <row r="1641" spans="4:32" x14ac:dyDescent="0.25">
      <c r="D1641">
        <f>_xlfn.CEILING.MATH(AJ8+Parameters!$K$8/2,0.001)</f>
        <v>1407.251</v>
      </c>
      <c r="E1641">
        <f>_xlfn.CEILING.MATH(B30+Parameters!$K$9/2,0.001)</f>
        <v>1798.6659999999999</v>
      </c>
      <c r="F1641" t="s">
        <v>72</v>
      </c>
      <c r="I1641" s="2">
        <v>1407.251</v>
      </c>
      <c r="J1641" s="2">
        <v>1428.6980000000001</v>
      </c>
      <c r="K1641" s="2" t="s">
        <v>72</v>
      </c>
      <c r="N1641" s="2">
        <f>I1641-SUM(Parameters!$K$23:$K$25)</f>
        <v>1385.6510000000001</v>
      </c>
      <c r="O1641" s="2">
        <f>J1641-SUM(Parameters!$K$23:$K$25)</f>
        <v>1407.0980000000002</v>
      </c>
      <c r="P1641" s="2" t="str">
        <f t="shared" si="23"/>
        <v>VSS</v>
      </c>
      <c r="U1641">
        <v>1407.251</v>
      </c>
      <c r="V1641">
        <v>1428.6980000000001</v>
      </c>
      <c r="W1641" t="s">
        <v>72</v>
      </c>
      <c r="AE1641" s="2"/>
      <c r="AF1641" s="2"/>
    </row>
    <row r="1642" spans="4:32" x14ac:dyDescent="0.25">
      <c r="D1642">
        <f>_xlfn.CEILING.MATH(AJ8+Parameters!$K$8/2,0.001)</f>
        <v>1407.251</v>
      </c>
      <c r="E1642">
        <f>_xlfn.CEILING.MATH(B32+Parameters!$K$9/2,0.001)</f>
        <v>1752.42</v>
      </c>
      <c r="F1642" t="s">
        <v>72</v>
      </c>
      <c r="I1642" s="2">
        <v>1407.251</v>
      </c>
      <c r="J1642" s="2">
        <v>1382.452</v>
      </c>
      <c r="K1642" s="2" t="s">
        <v>72</v>
      </c>
      <c r="N1642" s="2">
        <f>I1642-SUM(Parameters!$K$23:$K$25)</f>
        <v>1385.6510000000001</v>
      </c>
      <c r="O1642" s="2">
        <f>J1642-SUM(Parameters!$K$23:$K$25)</f>
        <v>1360.8520000000001</v>
      </c>
      <c r="P1642" s="2" t="str">
        <f t="shared" si="23"/>
        <v>VSS</v>
      </c>
      <c r="U1642">
        <v>1407.251</v>
      </c>
      <c r="V1642">
        <v>1382.452</v>
      </c>
      <c r="W1642" t="s">
        <v>72</v>
      </c>
      <c r="AE1642" s="2"/>
      <c r="AF1642" s="2"/>
    </row>
    <row r="1643" spans="4:32" x14ac:dyDescent="0.25">
      <c r="D1643">
        <f>_xlfn.CEILING.MATH(AJ8+Parameters!$K$8/2,0.001)</f>
        <v>1407.251</v>
      </c>
      <c r="E1643">
        <f>_xlfn.CEILING.MATH(B34+Parameters!$K$9/2,0.001)</f>
        <v>1706.174</v>
      </c>
      <c r="F1643" t="s">
        <v>72</v>
      </c>
      <c r="I1643" s="2">
        <v>1407.251</v>
      </c>
      <c r="J1643" s="2">
        <v>1336.2059999999999</v>
      </c>
      <c r="K1643" s="2" t="s">
        <v>72</v>
      </c>
      <c r="N1643" s="2">
        <f>I1643-SUM(Parameters!$K$23:$K$25)</f>
        <v>1385.6510000000001</v>
      </c>
      <c r="O1643" s="2">
        <f>J1643-SUM(Parameters!$K$23:$K$25)</f>
        <v>1314.606</v>
      </c>
      <c r="P1643" s="2" t="str">
        <f t="shared" si="23"/>
        <v>VSS</v>
      </c>
      <c r="U1643">
        <v>1407.251</v>
      </c>
      <c r="V1643">
        <v>1336.2059999999999</v>
      </c>
      <c r="W1643" t="s">
        <v>72</v>
      </c>
      <c r="AE1643" s="2"/>
      <c r="AF1643" s="2"/>
    </row>
    <row r="1644" spans="4:32" x14ac:dyDescent="0.25">
      <c r="D1644">
        <f>_xlfn.CEILING.MATH(AJ8+Parameters!$K$8/2,0.001)</f>
        <v>1407.251</v>
      </c>
      <c r="E1644">
        <f>_xlfn.CEILING.MATH(B36+Parameters!$K$9/2,0.001)</f>
        <v>1659.9280000000001</v>
      </c>
      <c r="F1644" t="s">
        <v>72</v>
      </c>
      <c r="I1644" s="2">
        <v>1407.251</v>
      </c>
      <c r="J1644" s="2">
        <v>1289.96</v>
      </c>
      <c r="K1644" s="2" t="s">
        <v>72</v>
      </c>
      <c r="N1644" s="2">
        <f>I1644-SUM(Parameters!$K$23:$K$25)</f>
        <v>1385.6510000000001</v>
      </c>
      <c r="O1644" s="2">
        <f>J1644-SUM(Parameters!$K$23:$K$25)</f>
        <v>1268.3600000000001</v>
      </c>
      <c r="P1644" s="2" t="str">
        <f t="shared" si="23"/>
        <v>VSS</v>
      </c>
      <c r="U1644">
        <v>1407.251</v>
      </c>
      <c r="V1644">
        <v>1289.96</v>
      </c>
      <c r="W1644" t="s">
        <v>72</v>
      </c>
      <c r="AE1644" s="2"/>
      <c r="AF1644" s="2"/>
    </row>
    <row r="1645" spans="4:32" x14ac:dyDescent="0.25">
      <c r="D1645">
        <f>_xlfn.CEILING.MATH(AJ8+Parameters!$K$8/2,0.001)</f>
        <v>1407.251</v>
      </c>
      <c r="E1645">
        <f>_xlfn.CEILING.MATH(B38+Parameters!$K$9/2,0.001)</f>
        <v>1613.682</v>
      </c>
      <c r="F1645" t="s">
        <v>1416</v>
      </c>
      <c r="I1645" s="2">
        <v>1407.251</v>
      </c>
      <c r="J1645" s="2">
        <v>1243.7139999999999</v>
      </c>
      <c r="K1645" s="2" t="s">
        <v>72</v>
      </c>
      <c r="N1645" s="2">
        <f>I1645-SUM(Parameters!$K$23:$K$25)</f>
        <v>1385.6510000000001</v>
      </c>
      <c r="O1645" s="2">
        <f>J1645-SUM(Parameters!$K$23:$K$25)</f>
        <v>1222.114</v>
      </c>
      <c r="P1645" s="2" t="str">
        <f t="shared" si="23"/>
        <v>VSS</v>
      </c>
      <c r="U1645">
        <v>1407.251</v>
      </c>
      <c r="V1645">
        <v>1243.7139999999999</v>
      </c>
      <c r="W1645" t="s">
        <v>72</v>
      </c>
      <c r="AE1645" s="2"/>
      <c r="AF1645" s="2"/>
    </row>
    <row r="1646" spans="4:32" x14ac:dyDescent="0.25">
      <c r="D1646">
        <f>_xlfn.CEILING.MATH(AJ8+Parameters!$K$8/2,0.001)</f>
        <v>1407.251</v>
      </c>
      <c r="E1646">
        <f>_xlfn.CEILING.MATH(B40+Parameters!$K$9/2,0.001)</f>
        <v>1567.4359999999999</v>
      </c>
      <c r="F1646" t="s">
        <v>1416</v>
      </c>
      <c r="I1646" s="2">
        <v>1407.251</v>
      </c>
      <c r="J1646" s="2">
        <v>1197.4680000000001</v>
      </c>
      <c r="K1646" s="2" t="s">
        <v>72</v>
      </c>
      <c r="N1646" s="2">
        <f>I1646-SUM(Parameters!$K$23:$K$25)</f>
        <v>1385.6510000000001</v>
      </c>
      <c r="O1646" s="2">
        <f>J1646-SUM(Parameters!$K$23:$K$25)</f>
        <v>1175.8680000000002</v>
      </c>
      <c r="P1646" s="2" t="str">
        <f t="shared" si="23"/>
        <v>VSS</v>
      </c>
      <c r="U1646">
        <v>1407.251</v>
      </c>
      <c r="V1646">
        <v>1197.4680000000001</v>
      </c>
      <c r="W1646" t="s">
        <v>72</v>
      </c>
      <c r="AE1646" s="2"/>
      <c r="AF1646" s="2"/>
    </row>
    <row r="1647" spans="4:32" x14ac:dyDescent="0.25">
      <c r="D1647">
        <f>_xlfn.CEILING.MATH(AJ8+Parameters!$K$8/2,0.001)</f>
        <v>1407.251</v>
      </c>
      <c r="E1647">
        <f>_xlfn.CEILING.MATH(B42+Parameters!$K$9/2,0.001)</f>
        <v>1521.19</v>
      </c>
      <c r="F1647" t="s">
        <v>72</v>
      </c>
      <c r="I1647" s="2">
        <v>1407.251</v>
      </c>
      <c r="J1647" s="2">
        <v>1151.222</v>
      </c>
      <c r="K1647" s="2" t="s">
        <v>72</v>
      </c>
      <c r="N1647" s="2">
        <f>I1647-SUM(Parameters!$K$23:$K$25)</f>
        <v>1385.6510000000001</v>
      </c>
      <c r="O1647" s="2">
        <f>J1647-SUM(Parameters!$K$23:$K$25)</f>
        <v>1129.6220000000001</v>
      </c>
      <c r="P1647" s="2" t="str">
        <f t="shared" si="23"/>
        <v>VSS</v>
      </c>
      <c r="U1647">
        <v>1407.251</v>
      </c>
      <c r="V1647">
        <v>1151.222</v>
      </c>
      <c r="W1647" t="s">
        <v>72</v>
      </c>
      <c r="AE1647" s="2"/>
      <c r="AF1647" s="2"/>
    </row>
    <row r="1648" spans="4:32" x14ac:dyDescent="0.25">
      <c r="D1648">
        <f>_xlfn.CEILING.MATH(AJ8+Parameters!$K$8/2,0.001)</f>
        <v>1407.251</v>
      </c>
      <c r="E1648">
        <f>_xlfn.CEILING.MATH(B44+Parameters!$K$9/2,0.001)</f>
        <v>1474.944</v>
      </c>
      <c r="F1648" t="s">
        <v>72</v>
      </c>
      <c r="I1648" s="2">
        <v>1407.251</v>
      </c>
      <c r="J1648" s="2">
        <v>1104.9760000000001</v>
      </c>
      <c r="K1648" s="2" t="s">
        <v>72</v>
      </c>
      <c r="N1648" s="2">
        <f>I1648-SUM(Parameters!$K$23:$K$25)</f>
        <v>1385.6510000000001</v>
      </c>
      <c r="O1648" s="2">
        <f>J1648-SUM(Parameters!$K$23:$K$25)</f>
        <v>1083.3760000000002</v>
      </c>
      <c r="P1648" s="2" t="str">
        <f t="shared" si="23"/>
        <v>VSS</v>
      </c>
      <c r="U1648">
        <v>1407.251</v>
      </c>
      <c r="V1648">
        <v>1104.9760000000001</v>
      </c>
      <c r="W1648" t="s">
        <v>72</v>
      </c>
      <c r="AE1648" s="2"/>
      <c r="AF1648" s="2"/>
    </row>
    <row r="1649" spans="4:32" x14ac:dyDescent="0.25">
      <c r="D1649">
        <f>_xlfn.CEILING.MATH(AJ8+Parameters!$K$8/2,0.001)</f>
        <v>1407.251</v>
      </c>
      <c r="E1649">
        <f>_xlfn.CEILING.MATH(B46+Parameters!$K$9/2,0.001)</f>
        <v>1428.6980000000001</v>
      </c>
      <c r="F1649" t="s">
        <v>72</v>
      </c>
      <c r="I1649" s="2">
        <v>1407.251</v>
      </c>
      <c r="J1649" s="2">
        <v>1058.73</v>
      </c>
      <c r="K1649" s="2" t="s">
        <v>72</v>
      </c>
      <c r="N1649" s="2">
        <f>I1649-SUM(Parameters!$K$23:$K$25)</f>
        <v>1385.6510000000001</v>
      </c>
      <c r="O1649" s="2">
        <f>J1649-SUM(Parameters!$K$23:$K$25)</f>
        <v>1037.1300000000001</v>
      </c>
      <c r="P1649" s="2" t="str">
        <f t="shared" ref="P1649:P1712" si="24">K1649</f>
        <v>VSS</v>
      </c>
      <c r="U1649">
        <v>1407.251</v>
      </c>
      <c r="V1649">
        <v>1058.73</v>
      </c>
      <c r="W1649" t="s">
        <v>72</v>
      </c>
      <c r="AE1649" s="2"/>
      <c r="AF1649" s="2"/>
    </row>
    <row r="1650" spans="4:32" x14ac:dyDescent="0.25">
      <c r="D1650">
        <f>_xlfn.CEILING.MATH(AJ8+Parameters!$K$8/2,0.001)</f>
        <v>1407.251</v>
      </c>
      <c r="E1650">
        <f>_xlfn.CEILING.MATH(B48+Parameters!$K$9/2,0.001)</f>
        <v>1382.452</v>
      </c>
      <c r="F1650" t="s">
        <v>72</v>
      </c>
      <c r="I1650" s="2">
        <v>1407.251</v>
      </c>
      <c r="J1650" s="2">
        <v>1012.484</v>
      </c>
      <c r="K1650" s="2" t="s">
        <v>117</v>
      </c>
      <c r="N1650" s="2">
        <f>I1650-SUM(Parameters!$K$23:$K$25)</f>
        <v>1385.6510000000001</v>
      </c>
      <c r="O1650" s="2">
        <f>J1650-SUM(Parameters!$K$23:$K$25)</f>
        <v>990.88400000000001</v>
      </c>
      <c r="P1650" s="2" t="str">
        <f t="shared" si="24"/>
        <v>BP_TXCKSBRD[5]</v>
      </c>
      <c r="U1650">
        <v>1407.251</v>
      </c>
      <c r="V1650">
        <v>1012.484</v>
      </c>
      <c r="W1650" t="s">
        <v>117</v>
      </c>
      <c r="AE1650" s="2"/>
      <c r="AF1650" s="2"/>
    </row>
    <row r="1651" spans="4:32" x14ac:dyDescent="0.25">
      <c r="D1651">
        <f>_xlfn.CEILING.MATH(AJ8+Parameters!$K$8/2,0.001)</f>
        <v>1407.251</v>
      </c>
      <c r="E1651">
        <f>_xlfn.CEILING.MATH(B50+Parameters!$K$9/2,0.001)</f>
        <v>1336.2060000000001</v>
      </c>
      <c r="F1651" t="s">
        <v>72</v>
      </c>
      <c r="I1651" s="2">
        <v>1407.251</v>
      </c>
      <c r="J1651" s="2">
        <v>966.23800000000006</v>
      </c>
      <c r="K1651" s="2" t="s">
        <v>192</v>
      </c>
      <c r="N1651" s="2">
        <f>I1651-SUM(Parameters!$K$23:$K$25)</f>
        <v>1385.6510000000001</v>
      </c>
      <c r="O1651" s="2">
        <f>J1651-SUM(Parameters!$K$23:$K$25)</f>
        <v>944.63800000000003</v>
      </c>
      <c r="P1651" s="2" t="str">
        <f t="shared" si="24"/>
        <v>BP_RXDATA[333]</v>
      </c>
      <c r="U1651">
        <v>1407.251</v>
      </c>
      <c r="V1651">
        <v>966.23800000000006</v>
      </c>
      <c r="W1651" t="s">
        <v>192</v>
      </c>
      <c r="AE1651" s="2"/>
      <c r="AF1651" s="2"/>
    </row>
    <row r="1652" spans="4:32" x14ac:dyDescent="0.25">
      <c r="D1652">
        <f>_xlfn.CEILING.MATH(AJ8+Parameters!$K$8/2,0.001)</f>
        <v>1407.251</v>
      </c>
      <c r="E1652">
        <f>_xlfn.CEILING.MATH(B52+Parameters!$K$9/2,0.001)</f>
        <v>1289.96</v>
      </c>
      <c r="F1652" t="s">
        <v>72</v>
      </c>
      <c r="I1652" s="2">
        <v>1407.251</v>
      </c>
      <c r="J1652" s="2">
        <v>919.99199999999996</v>
      </c>
      <c r="K1652" s="2" t="s">
        <v>258</v>
      </c>
      <c r="N1652" s="2">
        <f>I1652-SUM(Parameters!$K$23:$K$25)</f>
        <v>1385.6510000000001</v>
      </c>
      <c r="O1652" s="2">
        <f>J1652-SUM(Parameters!$K$23:$K$25)</f>
        <v>898.39199999999994</v>
      </c>
      <c r="P1652" s="2" t="str">
        <f t="shared" si="24"/>
        <v>BP_RXDATA[332]</v>
      </c>
      <c r="U1652">
        <v>1407.251</v>
      </c>
      <c r="V1652">
        <v>919.99200000000008</v>
      </c>
      <c r="W1652" t="s">
        <v>258</v>
      </c>
      <c r="AE1652" s="2"/>
      <c r="AF1652" s="2"/>
    </row>
    <row r="1653" spans="4:32" x14ac:dyDescent="0.25">
      <c r="D1653">
        <f>_xlfn.CEILING.MATH(AJ8+Parameters!$K$8/2,0.001)</f>
        <v>1407.251</v>
      </c>
      <c r="E1653">
        <f>_xlfn.CEILING.MATH(B54+Parameters!$K$9/2,0.001)</f>
        <v>1243.7139999999999</v>
      </c>
      <c r="F1653" t="s">
        <v>72</v>
      </c>
      <c r="I1653" s="2">
        <v>1407.251</v>
      </c>
      <c r="J1653" s="2">
        <v>873.74599999999998</v>
      </c>
      <c r="K1653" s="2" t="s">
        <v>309</v>
      </c>
      <c r="N1653" s="2">
        <f>I1653-SUM(Parameters!$K$23:$K$25)</f>
        <v>1385.6510000000001</v>
      </c>
      <c r="O1653" s="2">
        <f>J1653-SUM(Parameters!$K$23:$K$25)</f>
        <v>852.14599999999996</v>
      </c>
      <c r="P1653" s="2" t="str">
        <f t="shared" si="24"/>
        <v>BP_RXDATA[331]</v>
      </c>
      <c r="U1653">
        <v>1407.251</v>
      </c>
      <c r="V1653">
        <v>873.74599999999998</v>
      </c>
      <c r="W1653" t="s">
        <v>309</v>
      </c>
      <c r="AE1653" s="2"/>
      <c r="AF1653" s="2"/>
    </row>
    <row r="1654" spans="4:32" x14ac:dyDescent="0.25">
      <c r="D1654">
        <f>_xlfn.CEILING.MATH(AJ8+Parameters!$K$8/2,0.001)</f>
        <v>1407.251</v>
      </c>
      <c r="E1654">
        <f>_xlfn.CEILING.MATH(B56+Parameters!$K$9/2,0.001)</f>
        <v>1197.4680000000001</v>
      </c>
      <c r="F1654" t="s">
        <v>72</v>
      </c>
      <c r="I1654" s="2">
        <v>1407.251</v>
      </c>
      <c r="J1654" s="2">
        <v>827.5</v>
      </c>
      <c r="K1654" s="2" t="s">
        <v>384</v>
      </c>
      <c r="N1654" s="2">
        <f>I1654-SUM(Parameters!$K$23:$K$25)</f>
        <v>1385.6510000000001</v>
      </c>
      <c r="O1654" s="2">
        <f>J1654-SUM(Parameters!$K$23:$K$25)</f>
        <v>805.9</v>
      </c>
      <c r="P1654" s="2" t="str">
        <f t="shared" si="24"/>
        <v>BP_RXDATA[330]</v>
      </c>
      <c r="U1654">
        <v>1407.251</v>
      </c>
      <c r="V1654">
        <v>827.5</v>
      </c>
      <c r="W1654" t="s">
        <v>384</v>
      </c>
      <c r="AE1654" s="2"/>
      <c r="AF1654" s="2"/>
    </row>
    <row r="1655" spans="4:32" x14ac:dyDescent="0.25">
      <c r="D1655">
        <f>_xlfn.CEILING.MATH(AJ8+Parameters!$K$8/2,0.001)</f>
        <v>1407.251</v>
      </c>
      <c r="E1655">
        <f>_xlfn.CEILING.MATH(B58+Parameters!$K$9/2,0.001)</f>
        <v>1151.222</v>
      </c>
      <c r="F1655" t="s">
        <v>72</v>
      </c>
      <c r="I1655" s="2">
        <v>1407.251</v>
      </c>
      <c r="J1655" s="2">
        <v>781.25400000000002</v>
      </c>
      <c r="K1655" s="2" t="s">
        <v>445</v>
      </c>
      <c r="N1655" s="2">
        <f>I1655-SUM(Parameters!$K$23:$K$25)</f>
        <v>1385.6510000000001</v>
      </c>
      <c r="O1655" s="2">
        <f>J1655-SUM(Parameters!$K$23:$K$25)</f>
        <v>759.654</v>
      </c>
      <c r="P1655" s="2" t="str">
        <f t="shared" si="24"/>
        <v>BP_RXDATA[329]</v>
      </c>
      <c r="U1655">
        <v>1407.251</v>
      </c>
      <c r="V1655">
        <v>781.25400000000002</v>
      </c>
      <c r="W1655" t="s">
        <v>445</v>
      </c>
      <c r="AE1655" s="2"/>
      <c r="AF1655" s="2"/>
    </row>
    <row r="1656" spans="4:32" x14ac:dyDescent="0.25">
      <c r="D1656">
        <f>_xlfn.CEILING.MATH(AJ8+Parameters!$K$8/2,0.001)</f>
        <v>1407.251</v>
      </c>
      <c r="E1656">
        <f>_xlfn.CEILING.MATH(B60+Parameters!$K$9/2,0.001)</f>
        <v>1104.9760000000001</v>
      </c>
      <c r="F1656" t="s">
        <v>72</v>
      </c>
      <c r="I1656" s="2">
        <v>1407.251</v>
      </c>
      <c r="J1656" s="2">
        <v>735.00800000000004</v>
      </c>
      <c r="K1656" s="2" t="s">
        <v>517</v>
      </c>
      <c r="N1656" s="2">
        <f>I1656-SUM(Parameters!$K$23:$K$25)</f>
        <v>1385.6510000000001</v>
      </c>
      <c r="O1656" s="2">
        <f>J1656-SUM(Parameters!$K$23:$K$25)</f>
        <v>713.40800000000002</v>
      </c>
      <c r="P1656" s="2" t="str">
        <f t="shared" si="24"/>
        <v>BP_RXDATA[328]</v>
      </c>
      <c r="U1656">
        <v>1407.251</v>
      </c>
      <c r="V1656">
        <v>735.00800000000004</v>
      </c>
      <c r="W1656" t="s">
        <v>517</v>
      </c>
      <c r="AE1656" s="2"/>
      <c r="AF1656" s="2"/>
    </row>
    <row r="1657" spans="4:32" x14ac:dyDescent="0.25">
      <c r="D1657">
        <f>_xlfn.CEILING.MATH(AJ8+Parameters!$K$8/2,0.001)</f>
        <v>1407.251</v>
      </c>
      <c r="E1657">
        <f>_xlfn.CEILING.MATH(B62+Parameters!$K$9/2,0.001)</f>
        <v>1058.73</v>
      </c>
      <c r="F1657" t="s">
        <v>72</v>
      </c>
      <c r="I1657" s="2">
        <v>1407.251</v>
      </c>
      <c r="J1657" s="2">
        <v>688.76199999999994</v>
      </c>
      <c r="K1657" s="2" t="s">
        <v>581</v>
      </c>
      <c r="N1657" s="2">
        <f>I1657-SUM(Parameters!$K$23:$K$25)</f>
        <v>1385.6510000000001</v>
      </c>
      <c r="O1657" s="2">
        <f>J1657-SUM(Parameters!$K$23:$K$25)</f>
        <v>667.16199999999992</v>
      </c>
      <c r="P1657" s="2" t="str">
        <f t="shared" si="24"/>
        <v>BP_RXDATA[327]</v>
      </c>
      <c r="U1657">
        <v>1407.251</v>
      </c>
      <c r="V1657">
        <v>688.76200000000006</v>
      </c>
      <c r="W1657" t="s">
        <v>581</v>
      </c>
      <c r="AE1657" s="2"/>
      <c r="AF1657" s="2"/>
    </row>
    <row r="1658" spans="4:32" x14ac:dyDescent="0.25">
      <c r="D1658">
        <f>_xlfn.CEILING.MATH(AJ8+Parameters!$K$8/2,0.001)</f>
        <v>1407.251</v>
      </c>
      <c r="E1658">
        <f>_xlfn.CEILING.MATH(B64+Parameters!$K$9/2,0.001)</f>
        <v>1012.484</v>
      </c>
      <c r="F1658" t="s">
        <v>117</v>
      </c>
      <c r="I1658" s="2">
        <v>1407.251</v>
      </c>
      <c r="J1658" s="2">
        <v>642.51599999999996</v>
      </c>
      <c r="K1658" s="2" t="s">
        <v>648</v>
      </c>
      <c r="N1658" s="2">
        <f>I1658-SUM(Parameters!$K$23:$K$25)</f>
        <v>1385.6510000000001</v>
      </c>
      <c r="O1658" s="2">
        <f>J1658-SUM(Parameters!$K$23:$K$25)</f>
        <v>620.91599999999994</v>
      </c>
      <c r="P1658" s="2" t="str">
        <f t="shared" si="24"/>
        <v>BP_RXDATA[326]</v>
      </c>
      <c r="U1658">
        <v>1407.251</v>
      </c>
      <c r="V1658">
        <v>642.51599999999996</v>
      </c>
      <c r="W1658" t="s">
        <v>648</v>
      </c>
      <c r="AE1658" s="2"/>
      <c r="AF1658" s="2"/>
    </row>
    <row r="1659" spans="4:32" x14ac:dyDescent="0.25">
      <c r="D1659">
        <f>_xlfn.CEILING.MATH(AJ8+Parameters!$K$8/2,0.001)</f>
        <v>1407.251</v>
      </c>
      <c r="E1659">
        <f>_xlfn.CEILING.MATH(B66+Parameters!$K$9/2,0.001)</f>
        <v>966.23800000000006</v>
      </c>
      <c r="F1659" t="s">
        <v>192</v>
      </c>
      <c r="I1659" s="2">
        <v>1407.251</v>
      </c>
      <c r="J1659" s="2">
        <v>596.27</v>
      </c>
      <c r="K1659" s="2" t="s">
        <v>714</v>
      </c>
      <c r="N1659" s="2">
        <f>I1659-SUM(Parameters!$K$23:$K$25)</f>
        <v>1385.6510000000001</v>
      </c>
      <c r="O1659" s="2">
        <f>J1659-SUM(Parameters!$K$23:$K$25)</f>
        <v>574.66999999999996</v>
      </c>
      <c r="P1659" s="2" t="str">
        <f t="shared" si="24"/>
        <v>BP_RXDATA[325]</v>
      </c>
      <c r="U1659">
        <v>1407.251</v>
      </c>
      <c r="V1659">
        <v>596.27</v>
      </c>
      <c r="W1659" t="s">
        <v>714</v>
      </c>
      <c r="AE1659" s="2"/>
      <c r="AF1659" s="2"/>
    </row>
    <row r="1660" spans="4:32" x14ac:dyDescent="0.25">
      <c r="D1660">
        <f>_xlfn.CEILING.MATH(AJ8+Parameters!$K$8/2,0.001)</f>
        <v>1407.251</v>
      </c>
      <c r="E1660">
        <f>_xlfn.CEILING.MATH(B68+Parameters!$K$9/2,0.001)</f>
        <v>919.99200000000008</v>
      </c>
      <c r="F1660" t="s">
        <v>258</v>
      </c>
      <c r="I1660" s="2">
        <v>1407.251</v>
      </c>
      <c r="J1660" s="2">
        <v>550.024</v>
      </c>
      <c r="K1660" s="2" t="s">
        <v>738</v>
      </c>
      <c r="N1660" s="2">
        <f>I1660-SUM(Parameters!$K$23:$K$25)</f>
        <v>1385.6510000000001</v>
      </c>
      <c r="O1660" s="2">
        <f>J1660-SUM(Parameters!$K$23:$K$25)</f>
        <v>528.42399999999998</v>
      </c>
      <c r="P1660" s="2" t="str">
        <f t="shared" si="24"/>
        <v>BP_TXDATA[378]</v>
      </c>
      <c r="U1660">
        <v>1407.251</v>
      </c>
      <c r="V1660">
        <v>550.024</v>
      </c>
      <c r="W1660" t="s">
        <v>738</v>
      </c>
      <c r="AE1660" s="2"/>
      <c r="AF1660" s="2"/>
    </row>
    <row r="1661" spans="4:32" x14ac:dyDescent="0.25">
      <c r="D1661">
        <f>_xlfn.CEILING.MATH(AJ8+Parameters!$K$8/2,0.001)</f>
        <v>1407.251</v>
      </c>
      <c r="E1661">
        <f>_xlfn.CEILING.MATH(B70+Parameters!$K$9/2,0.001)</f>
        <v>873.74599999999998</v>
      </c>
      <c r="F1661" t="s">
        <v>309</v>
      </c>
      <c r="I1661" s="2">
        <v>1407.251</v>
      </c>
      <c r="J1661" s="2">
        <v>503.77800000000002</v>
      </c>
      <c r="K1661" s="2" t="s">
        <v>792</v>
      </c>
      <c r="N1661" s="2">
        <f>I1661-SUM(Parameters!$K$23:$K$25)</f>
        <v>1385.6510000000001</v>
      </c>
      <c r="O1661" s="2">
        <f>J1661-SUM(Parameters!$K$23:$K$25)</f>
        <v>482.178</v>
      </c>
      <c r="P1661" s="2" t="str">
        <f t="shared" si="24"/>
        <v>BP_TXDATA[377]</v>
      </c>
      <c r="U1661">
        <v>1407.251</v>
      </c>
      <c r="V1661">
        <v>503.77800000000002</v>
      </c>
      <c r="W1661" t="s">
        <v>792</v>
      </c>
      <c r="AE1661" s="2"/>
      <c r="AF1661" s="2"/>
    </row>
    <row r="1662" spans="4:32" x14ac:dyDescent="0.25">
      <c r="D1662">
        <f>_xlfn.CEILING.MATH(AJ8+Parameters!$K$8/2,0.001)</f>
        <v>1407.251</v>
      </c>
      <c r="E1662">
        <f>_xlfn.CEILING.MATH(B72+Parameters!$K$9/2,0.001)</f>
        <v>827.5</v>
      </c>
      <c r="F1662" t="s">
        <v>384</v>
      </c>
      <c r="I1662" s="2">
        <v>1407.251</v>
      </c>
      <c r="J1662" s="2">
        <v>457.53199999999998</v>
      </c>
      <c r="K1662" s="2" t="s">
        <v>866</v>
      </c>
      <c r="N1662" s="2">
        <f>I1662-SUM(Parameters!$K$23:$K$25)</f>
        <v>1385.6510000000001</v>
      </c>
      <c r="O1662" s="2">
        <f>J1662-SUM(Parameters!$K$23:$K$25)</f>
        <v>435.93199999999996</v>
      </c>
      <c r="P1662" s="2" t="str">
        <f t="shared" si="24"/>
        <v>BP_TXDATA[376]</v>
      </c>
      <c r="U1662">
        <v>1407.251</v>
      </c>
      <c r="V1662">
        <v>457.53199999999998</v>
      </c>
      <c r="W1662" t="s">
        <v>866</v>
      </c>
      <c r="AE1662" s="2"/>
      <c r="AF1662" s="2"/>
    </row>
    <row r="1663" spans="4:32" x14ac:dyDescent="0.25">
      <c r="D1663">
        <f>_xlfn.CEILING.MATH(AJ8+Parameters!$K$8/2,0.001)</f>
        <v>1407.251</v>
      </c>
      <c r="E1663">
        <f>_xlfn.CEILING.MATH(B74+Parameters!$K$9/2,0.001)</f>
        <v>781.25400000000002</v>
      </c>
      <c r="F1663" t="s">
        <v>445</v>
      </c>
      <c r="I1663" s="2">
        <v>1407.251</v>
      </c>
      <c r="J1663" s="2">
        <v>411.286</v>
      </c>
      <c r="K1663" s="2" t="s">
        <v>928</v>
      </c>
      <c r="N1663" s="2">
        <f>I1663-SUM(Parameters!$K$23:$K$25)</f>
        <v>1385.6510000000001</v>
      </c>
      <c r="O1663" s="2">
        <f>J1663-SUM(Parameters!$K$23:$K$25)</f>
        <v>389.68599999999998</v>
      </c>
      <c r="P1663" s="2" t="str">
        <f t="shared" si="24"/>
        <v>BP_TXDATA[375]</v>
      </c>
      <c r="U1663">
        <v>1407.251</v>
      </c>
      <c r="V1663">
        <v>411.286</v>
      </c>
      <c r="W1663" t="s">
        <v>928</v>
      </c>
      <c r="AE1663" s="2"/>
      <c r="AF1663" s="2"/>
    </row>
    <row r="1664" spans="4:32" x14ac:dyDescent="0.25">
      <c r="D1664">
        <f>_xlfn.CEILING.MATH(AJ8+Parameters!$K$8/2,0.001)</f>
        <v>1407.251</v>
      </c>
      <c r="E1664">
        <f>_xlfn.CEILING.MATH(B76+Parameters!$K$9/2,0.001)</f>
        <v>735.00800000000004</v>
      </c>
      <c r="F1664" t="s">
        <v>517</v>
      </c>
      <c r="I1664" s="2">
        <v>1407.251</v>
      </c>
      <c r="J1664" s="2">
        <v>365.04</v>
      </c>
      <c r="K1664" s="2" t="s">
        <v>997</v>
      </c>
      <c r="N1664" s="2">
        <f>I1664-SUM(Parameters!$K$23:$K$25)</f>
        <v>1385.6510000000001</v>
      </c>
      <c r="O1664" s="2">
        <f>J1664-SUM(Parameters!$K$23:$K$25)</f>
        <v>343.44</v>
      </c>
      <c r="P1664" s="2" t="str">
        <f t="shared" si="24"/>
        <v>BP_TXDATA[374]</v>
      </c>
      <c r="U1664">
        <v>1407.251</v>
      </c>
      <c r="V1664">
        <v>365.04</v>
      </c>
      <c r="W1664" t="s">
        <v>997</v>
      </c>
      <c r="AE1664" s="2"/>
      <c r="AF1664" s="2"/>
    </row>
    <row r="1665" spans="4:32" x14ac:dyDescent="0.25">
      <c r="D1665">
        <f>_xlfn.CEILING.MATH(AJ8+Parameters!$K$8/2,0.001)</f>
        <v>1407.251</v>
      </c>
      <c r="E1665">
        <f>_xlfn.CEILING.MATH(B78+Parameters!$K$9/2,0.001)</f>
        <v>688.76200000000006</v>
      </c>
      <c r="F1665" t="s">
        <v>581</v>
      </c>
      <c r="I1665" s="2">
        <v>1407.251</v>
      </c>
      <c r="J1665" s="2">
        <v>318.79399999999998</v>
      </c>
      <c r="K1665" s="2" t="s">
        <v>73</v>
      </c>
      <c r="N1665" s="2">
        <f>I1665-SUM(Parameters!$K$23:$K$25)</f>
        <v>1385.6510000000001</v>
      </c>
      <c r="O1665" s="2">
        <f>J1665-SUM(Parameters!$K$23:$K$25)</f>
        <v>297.19399999999996</v>
      </c>
      <c r="P1665" s="2" t="str">
        <f t="shared" si="24"/>
        <v>VCCIO</v>
      </c>
      <c r="U1665">
        <v>1407.251</v>
      </c>
      <c r="V1665">
        <v>318.79399999999998</v>
      </c>
      <c r="W1665" t="s">
        <v>73</v>
      </c>
      <c r="AE1665" s="2"/>
      <c r="AF1665" s="2"/>
    </row>
    <row r="1666" spans="4:32" x14ac:dyDescent="0.25">
      <c r="D1666">
        <f>_xlfn.CEILING.MATH(AJ8+Parameters!$K$8/2,0.001)</f>
        <v>1407.251</v>
      </c>
      <c r="E1666">
        <f>_xlfn.CEILING.MATH(B80+Parameters!$K$9/2,0.001)</f>
        <v>642.51599999999996</v>
      </c>
      <c r="F1666" t="s">
        <v>648</v>
      </c>
      <c r="I1666" s="2">
        <v>1407.251</v>
      </c>
      <c r="J1666" s="2">
        <v>272.548</v>
      </c>
      <c r="K1666" s="2" t="s">
        <v>1104</v>
      </c>
      <c r="N1666" s="2">
        <f>I1666-SUM(Parameters!$K$23:$K$25)</f>
        <v>1385.6510000000001</v>
      </c>
      <c r="O1666" s="2">
        <f>J1666-SUM(Parameters!$K$23:$K$25)</f>
        <v>250.94800000000001</v>
      </c>
      <c r="P1666" s="2" t="str">
        <f t="shared" si="24"/>
        <v>BP_TXDATA[373]</v>
      </c>
      <c r="U1666">
        <v>1407.251</v>
      </c>
      <c r="V1666">
        <v>272.548</v>
      </c>
      <c r="W1666" t="s">
        <v>1104</v>
      </c>
      <c r="AE1666" s="2"/>
      <c r="AF1666" s="2"/>
    </row>
    <row r="1667" spans="4:32" x14ac:dyDescent="0.25">
      <c r="D1667">
        <f>_xlfn.CEILING.MATH(AJ8+Parameters!$K$8/2,0.001)</f>
        <v>1407.251</v>
      </c>
      <c r="E1667">
        <f>_xlfn.CEILING.MATH(B82+Parameters!$K$9/2,0.001)</f>
        <v>596.27</v>
      </c>
      <c r="F1667" t="s">
        <v>714</v>
      </c>
      <c r="I1667" s="2">
        <v>1407.251</v>
      </c>
      <c r="J1667" s="2">
        <v>226.30199999999999</v>
      </c>
      <c r="K1667" s="2" t="s">
        <v>1170</v>
      </c>
      <c r="N1667" s="2">
        <f>I1667-SUM(Parameters!$K$23:$K$25)</f>
        <v>1385.6510000000001</v>
      </c>
      <c r="O1667" s="2">
        <f>J1667-SUM(Parameters!$K$23:$K$25)</f>
        <v>204.702</v>
      </c>
      <c r="P1667" s="2" t="str">
        <f t="shared" si="24"/>
        <v>BP_TXDATA[372]</v>
      </c>
      <c r="U1667">
        <v>1407.251</v>
      </c>
      <c r="V1667">
        <v>226.30199999999999</v>
      </c>
      <c r="W1667" t="s">
        <v>1170</v>
      </c>
      <c r="AE1667" s="2"/>
      <c r="AF1667" s="2"/>
    </row>
    <row r="1668" spans="4:32" x14ac:dyDescent="0.25">
      <c r="D1668">
        <f>_xlfn.CEILING.MATH(AJ8+Parameters!$K$8/2,0.001)</f>
        <v>1407.251</v>
      </c>
      <c r="E1668">
        <f>_xlfn.CEILING.MATH(B84+Parameters!$K$9/2,0.001)</f>
        <v>550.024</v>
      </c>
      <c r="F1668" t="s">
        <v>738</v>
      </c>
      <c r="I1668" s="2">
        <v>1407.251</v>
      </c>
      <c r="J1668" s="2">
        <v>180.05600000000001</v>
      </c>
      <c r="K1668" s="2" t="s">
        <v>1221</v>
      </c>
      <c r="N1668" s="2">
        <f>I1668-SUM(Parameters!$K$23:$K$25)</f>
        <v>1385.6510000000001</v>
      </c>
      <c r="O1668" s="2">
        <f>J1668-SUM(Parameters!$K$23:$K$25)</f>
        <v>158.45600000000002</v>
      </c>
      <c r="P1668" s="2" t="str">
        <f t="shared" si="24"/>
        <v>BP_TXDATA[371]</v>
      </c>
      <c r="U1668">
        <v>1407.251</v>
      </c>
      <c r="V1668">
        <v>180.05600000000001</v>
      </c>
      <c r="W1668" t="s">
        <v>1221</v>
      </c>
      <c r="AE1668" s="2"/>
      <c r="AF1668" s="2"/>
    </row>
    <row r="1669" spans="4:32" x14ac:dyDescent="0.25">
      <c r="D1669">
        <f>_xlfn.CEILING.MATH(AJ8+Parameters!$K$8/2,0.001)</f>
        <v>1407.251</v>
      </c>
      <c r="E1669">
        <f>_xlfn.CEILING.MATH(B86+Parameters!$K$9/2,0.001)</f>
        <v>503.77800000000002</v>
      </c>
      <c r="F1669" t="s">
        <v>792</v>
      </c>
      <c r="I1669" s="2">
        <v>1407.251</v>
      </c>
      <c r="J1669" s="2">
        <v>133.81</v>
      </c>
      <c r="K1669" s="2" t="s">
        <v>1297</v>
      </c>
      <c r="N1669" s="2">
        <f>I1669-SUM(Parameters!$K$23:$K$25)</f>
        <v>1385.6510000000001</v>
      </c>
      <c r="O1669" s="2">
        <f>J1669-SUM(Parameters!$K$23:$K$25)</f>
        <v>112.21000000000001</v>
      </c>
      <c r="P1669" s="2" t="str">
        <f t="shared" si="24"/>
        <v>BP_TXDATA[370]</v>
      </c>
      <c r="U1669">
        <v>1407.251</v>
      </c>
      <c r="V1669">
        <v>133.81</v>
      </c>
      <c r="W1669" t="s">
        <v>1297</v>
      </c>
      <c r="AE1669" s="2"/>
      <c r="AF1669" s="2"/>
    </row>
    <row r="1670" spans="4:32" x14ac:dyDescent="0.25">
      <c r="D1670">
        <f>_xlfn.CEILING.MATH(AJ8+Parameters!$K$8/2,0.001)</f>
        <v>1407.251</v>
      </c>
      <c r="E1670">
        <f>_xlfn.CEILING.MATH(B88+Parameters!$K$9/2,0.001)</f>
        <v>457.53199999999998</v>
      </c>
      <c r="F1670" t="s">
        <v>866</v>
      </c>
      <c r="I1670" s="2">
        <v>1407.251</v>
      </c>
      <c r="J1670" s="2">
        <v>87.563999999999993</v>
      </c>
      <c r="K1670" s="2" t="s">
        <v>73</v>
      </c>
      <c r="N1670" s="2">
        <f>I1670-SUM(Parameters!$K$23:$K$25)</f>
        <v>1385.6510000000001</v>
      </c>
      <c r="O1670" s="2">
        <f>J1670-SUM(Parameters!$K$23:$K$25)</f>
        <v>65.963999999999999</v>
      </c>
      <c r="P1670" s="2" t="str">
        <f t="shared" si="24"/>
        <v>VCCIO</v>
      </c>
      <c r="U1670">
        <v>1407.251</v>
      </c>
      <c r="V1670">
        <v>87.564000000000007</v>
      </c>
      <c r="W1670" t="s">
        <v>73</v>
      </c>
      <c r="AE1670" s="2"/>
      <c r="AF1670" s="2"/>
    </row>
    <row r="1671" spans="4:32" x14ac:dyDescent="0.25">
      <c r="D1671">
        <f>_xlfn.CEILING.MATH(AJ8+Parameters!$K$8/2,0.001)</f>
        <v>1407.251</v>
      </c>
      <c r="E1671">
        <f>_xlfn.CEILING.MATH(B90+Parameters!$K$9/2,0.001)</f>
        <v>411.286</v>
      </c>
      <c r="F1671" t="s">
        <v>928</v>
      </c>
      <c r="I1671" s="2">
        <v>1446.925</v>
      </c>
      <c r="J1671" s="2">
        <v>2191.7570000000001</v>
      </c>
      <c r="K1671" s="2" t="s">
        <v>72</v>
      </c>
      <c r="N1671" s="2">
        <f>I1671-SUM(Parameters!$K$23:$K$25)</f>
        <v>1425.325</v>
      </c>
      <c r="O1671" s="2">
        <f>J1671-SUM(Parameters!$K$23:$K$25)</f>
        <v>2170.1570000000002</v>
      </c>
      <c r="P1671" s="2" t="str">
        <f t="shared" si="24"/>
        <v>VSS</v>
      </c>
      <c r="U1671">
        <v>1446.925</v>
      </c>
      <c r="V1671">
        <v>2191.7570000000001</v>
      </c>
      <c r="W1671" t="s">
        <v>72</v>
      </c>
      <c r="AE1671" s="2"/>
      <c r="AF1671" s="2"/>
    </row>
    <row r="1672" spans="4:32" x14ac:dyDescent="0.25">
      <c r="D1672">
        <f>_xlfn.CEILING.MATH(AJ8+Parameters!$K$8/2,0.001)</f>
        <v>1407.251</v>
      </c>
      <c r="E1672">
        <f>_xlfn.CEILING.MATH(B92+Parameters!$K$9/2,0.001)</f>
        <v>365.04</v>
      </c>
      <c r="F1672" t="s">
        <v>997</v>
      </c>
      <c r="I1672" s="2">
        <v>1446.925</v>
      </c>
      <c r="J1672" s="2">
        <v>2145.511</v>
      </c>
      <c r="K1672" s="2" t="s">
        <v>72</v>
      </c>
      <c r="N1672" s="2">
        <f>I1672-SUM(Parameters!$K$23:$K$25)</f>
        <v>1425.325</v>
      </c>
      <c r="O1672" s="2">
        <f>J1672-SUM(Parameters!$K$23:$K$25)</f>
        <v>2123.9110000000001</v>
      </c>
      <c r="P1672" s="2" t="str">
        <f t="shared" si="24"/>
        <v>VSS</v>
      </c>
      <c r="U1672">
        <v>1446.925</v>
      </c>
      <c r="V1672">
        <v>2145.511</v>
      </c>
      <c r="W1672" t="s">
        <v>72</v>
      </c>
      <c r="AE1672" s="2"/>
      <c r="AF1672" s="2"/>
    </row>
    <row r="1673" spans="4:32" x14ac:dyDescent="0.25">
      <c r="D1673">
        <f>_xlfn.CEILING.MATH(AJ8+Parameters!$K$8/2,0.001)</f>
        <v>1407.251</v>
      </c>
      <c r="E1673">
        <f>_xlfn.CEILING.MATH(B94+Parameters!$K$9/2,0.001)</f>
        <v>318.79399999999998</v>
      </c>
      <c r="F1673" t="s">
        <v>73</v>
      </c>
      <c r="I1673" s="2">
        <v>1446.925</v>
      </c>
      <c r="J1673" s="2">
        <v>2099.2649999999999</v>
      </c>
      <c r="K1673" s="2" t="s">
        <v>72</v>
      </c>
      <c r="N1673" s="2">
        <f>I1673-SUM(Parameters!$K$23:$K$25)</f>
        <v>1425.325</v>
      </c>
      <c r="O1673" s="2">
        <f>J1673-SUM(Parameters!$K$23:$K$25)</f>
        <v>2077.665</v>
      </c>
      <c r="P1673" s="2" t="str">
        <f t="shared" si="24"/>
        <v>VSS</v>
      </c>
      <c r="U1673">
        <v>1446.925</v>
      </c>
      <c r="V1673">
        <v>2099.2649999999999</v>
      </c>
      <c r="W1673" t="s">
        <v>72</v>
      </c>
      <c r="AE1673" s="2"/>
      <c r="AF1673" s="2"/>
    </row>
    <row r="1674" spans="4:32" x14ac:dyDescent="0.25">
      <c r="D1674">
        <f>_xlfn.CEILING.MATH(AJ8+Parameters!$K$8/2,0.001)</f>
        <v>1407.251</v>
      </c>
      <c r="E1674">
        <f>_xlfn.CEILING.MATH(B96+Parameters!$K$9/2,0.001)</f>
        <v>272.548</v>
      </c>
      <c r="F1674" t="s">
        <v>1104</v>
      </c>
      <c r="I1674" s="2">
        <v>1446.925</v>
      </c>
      <c r="J1674" s="2">
        <v>2053.0189999999998</v>
      </c>
      <c r="K1674" s="2" t="s">
        <v>72</v>
      </c>
      <c r="N1674" s="2">
        <f>I1674-SUM(Parameters!$K$23:$K$25)</f>
        <v>1425.325</v>
      </c>
      <c r="O1674" s="2">
        <f>J1674-SUM(Parameters!$K$23:$K$25)</f>
        <v>2031.4189999999999</v>
      </c>
      <c r="P1674" s="2" t="str">
        <f t="shared" si="24"/>
        <v>VSS</v>
      </c>
      <c r="U1674">
        <v>1446.925</v>
      </c>
      <c r="V1674">
        <v>2053.0189999999998</v>
      </c>
      <c r="W1674" t="s">
        <v>72</v>
      </c>
      <c r="AE1674" s="2"/>
      <c r="AF1674" s="2"/>
    </row>
    <row r="1675" spans="4:32" x14ac:dyDescent="0.25">
      <c r="D1675">
        <f>_xlfn.CEILING.MATH(AJ8+Parameters!$K$8/2,0.001)</f>
        <v>1407.251</v>
      </c>
      <c r="E1675">
        <f>_xlfn.CEILING.MATH(B98+Parameters!$K$9/2,0.001)</f>
        <v>226.30199999999999</v>
      </c>
      <c r="F1675" t="s">
        <v>1170</v>
      </c>
      <c r="I1675" s="2">
        <v>1446.925</v>
      </c>
      <c r="J1675" s="2">
        <v>2006.7729999999999</v>
      </c>
      <c r="K1675" s="2" t="s">
        <v>1327</v>
      </c>
      <c r="N1675" s="2">
        <f>I1675-SUM(Parameters!$K$23:$K$25)</f>
        <v>1425.325</v>
      </c>
      <c r="O1675" s="2">
        <f>J1675-SUM(Parameters!$K$23:$K$25)</f>
        <v>1985.173</v>
      </c>
      <c r="P1675" s="2" t="str">
        <f t="shared" si="24"/>
        <v>VDD</v>
      </c>
      <c r="U1675">
        <v>1446.925</v>
      </c>
      <c r="V1675">
        <v>2006.7729999999999</v>
      </c>
      <c r="W1675" t="s">
        <v>1327</v>
      </c>
      <c r="AE1675" s="2"/>
      <c r="AF1675" s="2"/>
    </row>
    <row r="1676" spans="4:32" x14ac:dyDescent="0.25">
      <c r="D1676">
        <f>_xlfn.CEILING.MATH(AJ8+Parameters!$K$8/2,0.001)</f>
        <v>1407.251</v>
      </c>
      <c r="E1676">
        <f>_xlfn.CEILING.MATH(B100+Parameters!$K$9/2,0.001)</f>
        <v>180.05600000000001</v>
      </c>
      <c r="F1676" t="s">
        <v>1221</v>
      </c>
      <c r="I1676" s="2">
        <v>1446.925</v>
      </c>
      <c r="J1676" s="2">
        <v>1960.527</v>
      </c>
      <c r="K1676" s="2" t="s">
        <v>1327</v>
      </c>
      <c r="N1676" s="2">
        <f>I1676-SUM(Parameters!$K$23:$K$25)</f>
        <v>1425.325</v>
      </c>
      <c r="O1676" s="2">
        <f>J1676-SUM(Parameters!$K$23:$K$25)</f>
        <v>1938.9270000000001</v>
      </c>
      <c r="P1676" s="2" t="str">
        <f t="shared" si="24"/>
        <v>VDD</v>
      </c>
      <c r="U1676">
        <v>1446.925</v>
      </c>
      <c r="V1676">
        <v>1960.527</v>
      </c>
      <c r="W1676" t="s">
        <v>1327</v>
      </c>
      <c r="AE1676" s="2"/>
      <c r="AF1676" s="2"/>
    </row>
    <row r="1677" spans="4:32" x14ac:dyDescent="0.25">
      <c r="D1677">
        <f>_xlfn.CEILING.MATH(AJ8+Parameters!$K$8/2,0.001)</f>
        <v>1407.251</v>
      </c>
      <c r="E1677">
        <f>_xlfn.CEILING.MATH(B102+Parameters!$K$9/2,0.001)</f>
        <v>133.81</v>
      </c>
      <c r="F1677" t="s">
        <v>1297</v>
      </c>
      <c r="I1677" s="2">
        <v>1446.925</v>
      </c>
      <c r="J1677" s="2">
        <v>1914.2809999999999</v>
      </c>
      <c r="K1677" s="2" t="s">
        <v>1327</v>
      </c>
      <c r="N1677" s="2">
        <f>I1677-SUM(Parameters!$K$23:$K$25)</f>
        <v>1425.325</v>
      </c>
      <c r="O1677" s="2">
        <f>J1677-SUM(Parameters!$K$23:$K$25)</f>
        <v>1892.681</v>
      </c>
      <c r="P1677" s="2" t="str">
        <f t="shared" si="24"/>
        <v>VDD</v>
      </c>
      <c r="U1677">
        <v>1446.925</v>
      </c>
      <c r="V1677">
        <v>1914.2809999999999</v>
      </c>
      <c r="W1677" t="s">
        <v>1327</v>
      </c>
      <c r="AE1677" s="2"/>
      <c r="AF1677" s="2"/>
    </row>
    <row r="1678" spans="4:32" x14ac:dyDescent="0.25">
      <c r="D1678">
        <f>_xlfn.CEILING.MATH(AJ8+Parameters!$K$8/2,0.001)</f>
        <v>1407.251</v>
      </c>
      <c r="E1678">
        <f>_xlfn.CEILING.MATH(Parameters!$C$19/Parameters!$K$4,0.001)</f>
        <v>87.564000000000007</v>
      </c>
      <c r="F1678" t="s">
        <v>73</v>
      </c>
      <c r="I1678" s="2">
        <v>1446.925</v>
      </c>
      <c r="J1678" s="2">
        <v>1868.0350000000001</v>
      </c>
      <c r="K1678" s="2" t="s">
        <v>1327</v>
      </c>
      <c r="N1678" s="2">
        <f>I1678-SUM(Parameters!$K$23:$K$25)</f>
        <v>1425.325</v>
      </c>
      <c r="O1678" s="2">
        <f>J1678-SUM(Parameters!$K$23:$K$25)</f>
        <v>1846.4350000000002</v>
      </c>
      <c r="P1678" s="2" t="str">
        <f t="shared" si="24"/>
        <v>VDD</v>
      </c>
      <c r="U1678">
        <v>1446.925</v>
      </c>
      <c r="V1678">
        <v>1868.0350000000001</v>
      </c>
      <c r="W1678" t="s">
        <v>1327</v>
      </c>
      <c r="AE1678" s="2"/>
      <c r="AF1678" s="2"/>
    </row>
    <row r="1679" spans="4:32" x14ac:dyDescent="0.25">
      <c r="D1679">
        <f>_xlfn.CEILING.MATH(AK8+Parameters!$K$8/2,0.001)</f>
        <v>1446.925</v>
      </c>
      <c r="E1679">
        <f>_xlfn.CEILING.MATH(B13+Parameters!$K$9/2,0.001)</f>
        <v>2191.7570000000001</v>
      </c>
      <c r="F1679" t="s">
        <v>72</v>
      </c>
      <c r="I1679" s="2">
        <v>1446.925</v>
      </c>
      <c r="J1679" s="2">
        <v>1821.789</v>
      </c>
      <c r="K1679" s="2" t="s">
        <v>1327</v>
      </c>
      <c r="N1679" s="2">
        <f>I1679-SUM(Parameters!$K$23:$K$25)</f>
        <v>1425.325</v>
      </c>
      <c r="O1679" s="2">
        <f>J1679-SUM(Parameters!$K$23:$K$25)</f>
        <v>1800.1890000000001</v>
      </c>
      <c r="P1679" s="2" t="str">
        <f t="shared" si="24"/>
        <v>VDD</v>
      </c>
      <c r="U1679">
        <v>1446.925</v>
      </c>
      <c r="V1679">
        <v>1821.789</v>
      </c>
      <c r="W1679" t="s">
        <v>1327</v>
      </c>
      <c r="AE1679" s="2"/>
      <c r="AF1679" s="2"/>
    </row>
    <row r="1680" spans="4:32" x14ac:dyDescent="0.25">
      <c r="D1680">
        <f>_xlfn.CEILING.MATH(AK8+Parameters!$K$8/2,0.001)</f>
        <v>1446.925</v>
      </c>
      <c r="E1680">
        <f>_xlfn.CEILING.MATH(B15+Parameters!$K$9/2,0.001)</f>
        <v>2145.511</v>
      </c>
      <c r="F1680" t="s">
        <v>72</v>
      </c>
      <c r="I1680" s="2">
        <v>1446.925</v>
      </c>
      <c r="J1680" s="2">
        <v>1775.5429999999999</v>
      </c>
      <c r="K1680" s="2" t="s">
        <v>1327</v>
      </c>
      <c r="N1680" s="2">
        <f>I1680-SUM(Parameters!$K$23:$K$25)</f>
        <v>1425.325</v>
      </c>
      <c r="O1680" s="2">
        <f>J1680-SUM(Parameters!$K$23:$K$25)</f>
        <v>1753.943</v>
      </c>
      <c r="P1680" s="2" t="str">
        <f t="shared" si="24"/>
        <v>VDD</v>
      </c>
      <c r="U1680">
        <v>1446.925</v>
      </c>
      <c r="V1680">
        <v>1775.5429999999999</v>
      </c>
      <c r="W1680" t="s">
        <v>1327</v>
      </c>
      <c r="AE1680" s="2"/>
      <c r="AF1680" s="2"/>
    </row>
    <row r="1681" spans="4:32" x14ac:dyDescent="0.25">
      <c r="D1681">
        <f>_xlfn.CEILING.MATH(AK8+Parameters!$K$8/2,0.001)</f>
        <v>1446.925</v>
      </c>
      <c r="E1681">
        <f>_xlfn.CEILING.MATH(B17+Parameters!$K$9/2,0.001)</f>
        <v>2099.2649999999999</v>
      </c>
      <c r="F1681" t="s">
        <v>72</v>
      </c>
      <c r="I1681" s="2">
        <v>1446.925</v>
      </c>
      <c r="J1681" s="2">
        <v>1729.297</v>
      </c>
      <c r="K1681" s="2" t="s">
        <v>1327</v>
      </c>
      <c r="N1681" s="2">
        <f>I1681-SUM(Parameters!$K$23:$K$25)</f>
        <v>1425.325</v>
      </c>
      <c r="O1681" s="2">
        <f>J1681-SUM(Parameters!$K$23:$K$25)</f>
        <v>1707.6970000000001</v>
      </c>
      <c r="P1681" s="2" t="str">
        <f t="shared" si="24"/>
        <v>VDD</v>
      </c>
      <c r="U1681">
        <v>1446.925</v>
      </c>
      <c r="V1681">
        <v>1729.297</v>
      </c>
      <c r="W1681" t="s">
        <v>1327</v>
      </c>
      <c r="AE1681" s="2"/>
      <c r="AF1681" s="2"/>
    </row>
    <row r="1682" spans="4:32" x14ac:dyDescent="0.25">
      <c r="D1682">
        <f>_xlfn.CEILING.MATH(AK8+Parameters!$K$8/2,0.001)</f>
        <v>1446.925</v>
      </c>
      <c r="E1682">
        <f>_xlfn.CEILING.MATH(B19+Parameters!$K$9/2,0.001)</f>
        <v>2053.0190000000002</v>
      </c>
      <c r="F1682" t="s">
        <v>72</v>
      </c>
      <c r="I1682" s="2">
        <v>1446.925</v>
      </c>
      <c r="J1682" s="2">
        <v>1683.0509999999999</v>
      </c>
      <c r="K1682" s="2" t="s">
        <v>1327</v>
      </c>
      <c r="N1682" s="2">
        <f>I1682-SUM(Parameters!$K$23:$K$25)</f>
        <v>1425.325</v>
      </c>
      <c r="O1682" s="2">
        <f>J1682-SUM(Parameters!$K$23:$K$25)</f>
        <v>1661.451</v>
      </c>
      <c r="P1682" s="2" t="str">
        <f t="shared" si="24"/>
        <v>VDD</v>
      </c>
      <c r="U1682">
        <v>1446.925</v>
      </c>
      <c r="V1682">
        <v>1683.0509999999999</v>
      </c>
      <c r="W1682" t="s">
        <v>1327</v>
      </c>
      <c r="AE1682" s="2"/>
      <c r="AF1682" s="2"/>
    </row>
    <row r="1683" spans="4:32" x14ac:dyDescent="0.25">
      <c r="D1683">
        <f>_xlfn.CEILING.MATH(AK8+Parameters!$K$8/2,0.001)</f>
        <v>1446.925</v>
      </c>
      <c r="E1683">
        <f>_xlfn.CEILING.MATH(B21+Parameters!$K$9/2,0.001)</f>
        <v>2006.7730000000001</v>
      </c>
      <c r="F1683" t="s">
        <v>1327</v>
      </c>
      <c r="I1683" s="2">
        <v>1446.925</v>
      </c>
      <c r="J1683" s="2">
        <v>1636.8050000000001</v>
      </c>
      <c r="K1683" s="2" t="s">
        <v>1327</v>
      </c>
      <c r="N1683" s="2">
        <f>I1683-SUM(Parameters!$K$23:$K$25)</f>
        <v>1425.325</v>
      </c>
      <c r="O1683" s="2">
        <f>J1683-SUM(Parameters!$K$23:$K$25)</f>
        <v>1615.2050000000002</v>
      </c>
      <c r="P1683" s="2" t="str">
        <f t="shared" si="24"/>
        <v>VDD</v>
      </c>
      <c r="U1683">
        <v>1446.925</v>
      </c>
      <c r="V1683">
        <v>1636.8050000000001</v>
      </c>
      <c r="W1683" t="s">
        <v>1327</v>
      </c>
      <c r="AE1683" s="2"/>
      <c r="AF1683" s="2"/>
    </row>
    <row r="1684" spans="4:32" x14ac:dyDescent="0.25">
      <c r="D1684">
        <f>_xlfn.CEILING.MATH(AK8+Parameters!$K$8/2,0.001)</f>
        <v>1446.925</v>
      </c>
      <c r="E1684">
        <f>_xlfn.CEILING.MATH(B23+Parameters!$K$9/2,0.001)</f>
        <v>1960.527</v>
      </c>
      <c r="F1684" t="s">
        <v>1327</v>
      </c>
      <c r="I1684" s="2">
        <v>1446.925</v>
      </c>
      <c r="J1684" s="2">
        <v>1590.559</v>
      </c>
      <c r="K1684" s="2" t="s">
        <v>1327</v>
      </c>
      <c r="N1684" s="2">
        <f>I1684-SUM(Parameters!$K$23:$K$25)</f>
        <v>1425.325</v>
      </c>
      <c r="O1684" s="2">
        <f>J1684-SUM(Parameters!$K$23:$K$25)</f>
        <v>1568.9590000000001</v>
      </c>
      <c r="P1684" s="2" t="str">
        <f t="shared" si="24"/>
        <v>VDD</v>
      </c>
      <c r="U1684">
        <v>1446.925</v>
      </c>
      <c r="V1684">
        <v>1590.559</v>
      </c>
      <c r="W1684" t="s">
        <v>1327</v>
      </c>
      <c r="AE1684" s="2"/>
      <c r="AF1684" s="2"/>
    </row>
    <row r="1685" spans="4:32" x14ac:dyDescent="0.25">
      <c r="D1685">
        <f>_xlfn.CEILING.MATH(AK8+Parameters!$K$8/2,0.001)</f>
        <v>1446.925</v>
      </c>
      <c r="E1685">
        <f>_xlfn.CEILING.MATH(B25+Parameters!$K$9/2,0.001)</f>
        <v>1914.2809999999999</v>
      </c>
      <c r="F1685" t="s">
        <v>1327</v>
      </c>
      <c r="I1685" s="2">
        <v>1446.925</v>
      </c>
      <c r="J1685" s="2">
        <v>1544.3130000000001</v>
      </c>
      <c r="K1685" s="2" t="s">
        <v>1327</v>
      </c>
      <c r="N1685" s="2">
        <f>I1685-SUM(Parameters!$K$23:$K$25)</f>
        <v>1425.325</v>
      </c>
      <c r="O1685" s="2">
        <f>J1685-SUM(Parameters!$K$23:$K$25)</f>
        <v>1522.7130000000002</v>
      </c>
      <c r="P1685" s="2" t="str">
        <f t="shared" si="24"/>
        <v>VDD</v>
      </c>
      <c r="U1685">
        <v>1446.925</v>
      </c>
      <c r="V1685">
        <v>1544.3130000000001</v>
      </c>
      <c r="W1685" t="s">
        <v>1327</v>
      </c>
      <c r="AE1685" s="2"/>
      <c r="AF1685" s="2"/>
    </row>
    <row r="1686" spans="4:32" x14ac:dyDescent="0.25">
      <c r="D1686">
        <f>_xlfn.CEILING.MATH(AK8+Parameters!$K$8/2,0.001)</f>
        <v>1446.925</v>
      </c>
      <c r="E1686">
        <f>_xlfn.CEILING.MATH(B27+Parameters!$K$9/2,0.001)</f>
        <v>1868.0350000000001</v>
      </c>
      <c r="F1686" t="s">
        <v>1327</v>
      </c>
      <c r="I1686" s="2">
        <v>1446.925</v>
      </c>
      <c r="J1686" s="2">
        <v>1498.067</v>
      </c>
      <c r="K1686" s="2" t="s">
        <v>1327</v>
      </c>
      <c r="N1686" s="2">
        <f>I1686-SUM(Parameters!$K$23:$K$25)</f>
        <v>1425.325</v>
      </c>
      <c r="O1686" s="2">
        <f>J1686-SUM(Parameters!$K$23:$K$25)</f>
        <v>1476.4670000000001</v>
      </c>
      <c r="P1686" s="2" t="str">
        <f t="shared" si="24"/>
        <v>VDD</v>
      </c>
      <c r="U1686">
        <v>1446.925</v>
      </c>
      <c r="V1686">
        <v>1498.067</v>
      </c>
      <c r="W1686" t="s">
        <v>1327</v>
      </c>
      <c r="AE1686" s="2"/>
      <c r="AF1686" s="2"/>
    </row>
    <row r="1687" spans="4:32" x14ac:dyDescent="0.25">
      <c r="D1687">
        <f>_xlfn.CEILING.MATH(AK8+Parameters!$K$8/2,0.001)</f>
        <v>1446.925</v>
      </c>
      <c r="E1687">
        <f>_xlfn.CEILING.MATH(B29+Parameters!$K$9/2,0.001)</f>
        <v>1821.789</v>
      </c>
      <c r="F1687" t="s">
        <v>1327</v>
      </c>
      <c r="I1687" s="2">
        <v>1446.925</v>
      </c>
      <c r="J1687" s="2">
        <v>1451.8209999999999</v>
      </c>
      <c r="K1687" s="2" t="s">
        <v>1327</v>
      </c>
      <c r="N1687" s="2">
        <f>I1687-SUM(Parameters!$K$23:$K$25)</f>
        <v>1425.325</v>
      </c>
      <c r="O1687" s="2">
        <f>J1687-SUM(Parameters!$K$23:$K$25)</f>
        <v>1430.221</v>
      </c>
      <c r="P1687" s="2" t="str">
        <f t="shared" si="24"/>
        <v>VDD</v>
      </c>
      <c r="U1687">
        <v>1446.925</v>
      </c>
      <c r="V1687">
        <v>1451.8209999999999</v>
      </c>
      <c r="W1687" t="s">
        <v>1327</v>
      </c>
      <c r="AE1687" s="2"/>
      <c r="AF1687" s="2"/>
    </row>
    <row r="1688" spans="4:32" x14ac:dyDescent="0.25">
      <c r="D1688">
        <f>_xlfn.CEILING.MATH(AK8+Parameters!$K$8/2,0.001)</f>
        <v>1446.925</v>
      </c>
      <c r="E1688">
        <f>_xlfn.CEILING.MATH(B31+Parameters!$K$9/2,0.001)</f>
        <v>1775.5430000000001</v>
      </c>
      <c r="F1688" t="s">
        <v>1327</v>
      </c>
      <c r="I1688" s="2">
        <v>1446.925</v>
      </c>
      <c r="J1688" s="2">
        <v>1405.575</v>
      </c>
      <c r="K1688" s="2" t="s">
        <v>1327</v>
      </c>
      <c r="N1688" s="2">
        <f>I1688-SUM(Parameters!$K$23:$K$25)</f>
        <v>1425.325</v>
      </c>
      <c r="O1688" s="2">
        <f>J1688-SUM(Parameters!$K$23:$K$25)</f>
        <v>1383.9750000000001</v>
      </c>
      <c r="P1688" s="2" t="str">
        <f t="shared" si="24"/>
        <v>VDD</v>
      </c>
      <c r="U1688">
        <v>1446.925</v>
      </c>
      <c r="V1688">
        <v>1405.575</v>
      </c>
      <c r="W1688" t="s">
        <v>1327</v>
      </c>
      <c r="AE1688" s="2"/>
      <c r="AF1688" s="2"/>
    </row>
    <row r="1689" spans="4:32" x14ac:dyDescent="0.25">
      <c r="D1689">
        <f>_xlfn.CEILING.MATH(AK8+Parameters!$K$8/2,0.001)</f>
        <v>1446.925</v>
      </c>
      <c r="E1689">
        <f>_xlfn.CEILING.MATH(B33+Parameters!$K$9/2,0.001)</f>
        <v>1729.297</v>
      </c>
      <c r="F1689" t="s">
        <v>1327</v>
      </c>
      <c r="I1689" s="2">
        <v>1446.925</v>
      </c>
      <c r="J1689" s="2">
        <v>1359.329</v>
      </c>
      <c r="K1689" s="2" t="s">
        <v>1327</v>
      </c>
      <c r="N1689" s="2">
        <f>I1689-SUM(Parameters!$K$23:$K$25)</f>
        <v>1425.325</v>
      </c>
      <c r="O1689" s="2">
        <f>J1689-SUM(Parameters!$K$23:$K$25)</f>
        <v>1337.729</v>
      </c>
      <c r="P1689" s="2" t="str">
        <f t="shared" si="24"/>
        <v>VDD</v>
      </c>
      <c r="U1689">
        <v>1446.925</v>
      </c>
      <c r="V1689">
        <v>1359.329</v>
      </c>
      <c r="W1689" t="s">
        <v>1327</v>
      </c>
      <c r="AE1689" s="2"/>
      <c r="AF1689" s="2"/>
    </row>
    <row r="1690" spans="4:32" x14ac:dyDescent="0.25">
      <c r="D1690">
        <f>_xlfn.CEILING.MATH(AK8+Parameters!$K$8/2,0.001)</f>
        <v>1446.925</v>
      </c>
      <c r="E1690">
        <f>_xlfn.CEILING.MATH(B35+Parameters!$K$9/2,0.001)</f>
        <v>1683.0509999999999</v>
      </c>
      <c r="F1690" t="s">
        <v>1327</v>
      </c>
      <c r="I1690" s="2">
        <v>1446.925</v>
      </c>
      <c r="J1690" s="2">
        <v>1313.0830000000001</v>
      </c>
      <c r="K1690" s="2" t="s">
        <v>1327</v>
      </c>
      <c r="N1690" s="2">
        <f>I1690-SUM(Parameters!$K$23:$K$25)</f>
        <v>1425.325</v>
      </c>
      <c r="O1690" s="2">
        <f>J1690-SUM(Parameters!$K$23:$K$25)</f>
        <v>1291.4830000000002</v>
      </c>
      <c r="P1690" s="2" t="str">
        <f t="shared" si="24"/>
        <v>VDD</v>
      </c>
      <c r="U1690">
        <v>1446.925</v>
      </c>
      <c r="V1690">
        <v>1313.0830000000001</v>
      </c>
      <c r="W1690" t="s">
        <v>1327</v>
      </c>
      <c r="AE1690" s="2"/>
      <c r="AF1690" s="2"/>
    </row>
    <row r="1691" spans="4:32" x14ac:dyDescent="0.25">
      <c r="D1691">
        <f>_xlfn.CEILING.MATH(AK8+Parameters!$K$8/2,0.001)</f>
        <v>1446.925</v>
      </c>
      <c r="E1691">
        <f>_xlfn.CEILING.MATH(B37+Parameters!$K$9/2,0.001)</f>
        <v>1636.8050000000001</v>
      </c>
      <c r="F1691" t="s">
        <v>1327</v>
      </c>
      <c r="I1691" s="2">
        <v>1446.925</v>
      </c>
      <c r="J1691" s="2">
        <v>1266.837</v>
      </c>
      <c r="K1691" s="2" t="s">
        <v>1327</v>
      </c>
      <c r="N1691" s="2">
        <f>I1691-SUM(Parameters!$K$23:$K$25)</f>
        <v>1425.325</v>
      </c>
      <c r="O1691" s="2">
        <f>J1691-SUM(Parameters!$K$23:$K$25)</f>
        <v>1245.2370000000001</v>
      </c>
      <c r="P1691" s="2" t="str">
        <f t="shared" si="24"/>
        <v>VDD</v>
      </c>
      <c r="U1691">
        <v>1446.925</v>
      </c>
      <c r="V1691">
        <v>1266.837</v>
      </c>
      <c r="W1691" t="s">
        <v>1327</v>
      </c>
      <c r="AE1691" s="2"/>
      <c r="AF1691" s="2"/>
    </row>
    <row r="1692" spans="4:32" x14ac:dyDescent="0.25">
      <c r="D1692">
        <f>_xlfn.CEILING.MATH(AK8+Parameters!$K$8/2,0.001)</f>
        <v>1446.925</v>
      </c>
      <c r="E1692">
        <f>_xlfn.CEILING.MATH(B39+Parameters!$K$9/2,0.001)</f>
        <v>1590.559</v>
      </c>
      <c r="F1692" t="s">
        <v>1327</v>
      </c>
      <c r="I1692" s="2">
        <v>1446.925</v>
      </c>
      <c r="J1692" s="2">
        <v>1220.5909999999999</v>
      </c>
      <c r="K1692" s="2" t="s">
        <v>1327</v>
      </c>
      <c r="N1692" s="2">
        <f>I1692-SUM(Parameters!$K$23:$K$25)</f>
        <v>1425.325</v>
      </c>
      <c r="O1692" s="2">
        <f>J1692-SUM(Parameters!$K$23:$K$25)</f>
        <v>1198.991</v>
      </c>
      <c r="P1692" s="2" t="str">
        <f t="shared" si="24"/>
        <v>VDD</v>
      </c>
      <c r="U1692">
        <v>1446.925</v>
      </c>
      <c r="V1692">
        <v>1220.5909999999999</v>
      </c>
      <c r="W1692" t="s">
        <v>1327</v>
      </c>
      <c r="AE1692" s="2"/>
      <c r="AF1692" s="2"/>
    </row>
    <row r="1693" spans="4:32" x14ac:dyDescent="0.25">
      <c r="D1693">
        <f>_xlfn.CEILING.MATH(AK8+Parameters!$K$8/2,0.001)</f>
        <v>1446.925</v>
      </c>
      <c r="E1693">
        <f>_xlfn.CEILING.MATH(B41+Parameters!$K$9/2,0.001)</f>
        <v>1544.3130000000001</v>
      </c>
      <c r="F1693" t="s">
        <v>1327</v>
      </c>
      <c r="I1693" s="2">
        <v>1446.925</v>
      </c>
      <c r="J1693" s="2">
        <v>1174.345</v>
      </c>
      <c r="K1693" s="2" t="s">
        <v>1327</v>
      </c>
      <c r="N1693" s="2">
        <f>I1693-SUM(Parameters!$K$23:$K$25)</f>
        <v>1425.325</v>
      </c>
      <c r="O1693" s="2">
        <f>J1693-SUM(Parameters!$K$23:$K$25)</f>
        <v>1152.7450000000001</v>
      </c>
      <c r="P1693" s="2" t="str">
        <f t="shared" si="24"/>
        <v>VDD</v>
      </c>
      <c r="U1693">
        <v>1446.925</v>
      </c>
      <c r="V1693">
        <v>1174.345</v>
      </c>
      <c r="W1693" t="s">
        <v>1327</v>
      </c>
      <c r="AE1693" s="2"/>
      <c r="AF1693" s="2"/>
    </row>
    <row r="1694" spans="4:32" x14ac:dyDescent="0.25">
      <c r="D1694">
        <f>_xlfn.CEILING.MATH(AK8+Parameters!$K$8/2,0.001)</f>
        <v>1446.925</v>
      </c>
      <c r="E1694">
        <f>_xlfn.CEILING.MATH(B43+Parameters!$K$9/2,0.001)</f>
        <v>1498.067</v>
      </c>
      <c r="F1694" t="s">
        <v>1327</v>
      </c>
      <c r="I1694" s="2">
        <v>1446.925</v>
      </c>
      <c r="J1694" s="2">
        <v>1128.0989999999999</v>
      </c>
      <c r="K1694" s="2" t="s">
        <v>1327</v>
      </c>
      <c r="N1694" s="2">
        <f>I1694-SUM(Parameters!$K$23:$K$25)</f>
        <v>1425.325</v>
      </c>
      <c r="O1694" s="2">
        <f>J1694-SUM(Parameters!$K$23:$K$25)</f>
        <v>1106.499</v>
      </c>
      <c r="P1694" s="2" t="str">
        <f t="shared" si="24"/>
        <v>VDD</v>
      </c>
      <c r="U1694">
        <v>1446.925</v>
      </c>
      <c r="V1694">
        <v>1128.0989999999999</v>
      </c>
      <c r="W1694" t="s">
        <v>1327</v>
      </c>
      <c r="AE1694" s="2"/>
      <c r="AF1694" s="2"/>
    </row>
    <row r="1695" spans="4:32" x14ac:dyDescent="0.25">
      <c r="D1695">
        <f>_xlfn.CEILING.MATH(AK8+Parameters!$K$8/2,0.001)</f>
        <v>1446.925</v>
      </c>
      <c r="E1695">
        <f>_xlfn.CEILING.MATH(B45+Parameters!$K$9/2,0.001)</f>
        <v>1451.8210000000001</v>
      </c>
      <c r="F1695" t="s">
        <v>1327</v>
      </c>
      <c r="I1695" s="2">
        <v>1446.925</v>
      </c>
      <c r="J1695" s="2">
        <v>1081.8530000000001</v>
      </c>
      <c r="K1695" s="2" t="s">
        <v>72</v>
      </c>
      <c r="N1695" s="2">
        <f>I1695-SUM(Parameters!$K$23:$K$25)</f>
        <v>1425.325</v>
      </c>
      <c r="O1695" s="2">
        <f>J1695-SUM(Parameters!$K$23:$K$25)</f>
        <v>1060.2530000000002</v>
      </c>
      <c r="P1695" s="2" t="str">
        <f t="shared" si="24"/>
        <v>VSS</v>
      </c>
      <c r="U1695">
        <v>1446.925</v>
      </c>
      <c r="V1695">
        <v>1081.8530000000001</v>
      </c>
      <c r="W1695" t="s">
        <v>72</v>
      </c>
      <c r="AE1695" s="2"/>
      <c r="AF1695" s="2"/>
    </row>
    <row r="1696" spans="4:32" x14ac:dyDescent="0.25">
      <c r="D1696">
        <f>_xlfn.CEILING.MATH(AK8+Parameters!$K$8/2,0.001)</f>
        <v>1446.925</v>
      </c>
      <c r="E1696">
        <f>_xlfn.CEILING.MATH(B47+Parameters!$K$9/2,0.001)</f>
        <v>1405.575</v>
      </c>
      <c r="F1696" t="s">
        <v>1327</v>
      </c>
      <c r="I1696" s="2">
        <v>1446.925</v>
      </c>
      <c r="J1696" s="2">
        <v>1035.607</v>
      </c>
      <c r="K1696" s="2" t="s">
        <v>85</v>
      </c>
      <c r="N1696" s="2">
        <f>I1696-SUM(Parameters!$K$23:$K$25)</f>
        <v>1425.325</v>
      </c>
      <c r="O1696" s="2">
        <f>J1696-SUM(Parameters!$K$23:$K$25)</f>
        <v>1014.0069999999999</v>
      </c>
      <c r="P1696" s="2" t="str">
        <f t="shared" si="24"/>
        <v>BP_RXDATASBRD[5]</v>
      </c>
      <c r="U1696">
        <v>1446.925</v>
      </c>
      <c r="V1696">
        <v>1035.607</v>
      </c>
      <c r="W1696" t="s">
        <v>85</v>
      </c>
      <c r="AE1696" s="2"/>
      <c r="AF1696" s="2"/>
    </row>
    <row r="1697" spans="4:32" x14ac:dyDescent="0.25">
      <c r="D1697">
        <f>_xlfn.CEILING.MATH(AK8+Parameters!$K$8/2,0.001)</f>
        <v>1446.925</v>
      </c>
      <c r="E1697">
        <f>_xlfn.CEILING.MATH(B49+Parameters!$K$9/2,0.001)</f>
        <v>1359.329</v>
      </c>
      <c r="F1697" t="s">
        <v>1327</v>
      </c>
      <c r="I1697" s="2">
        <v>1446.925</v>
      </c>
      <c r="J1697" s="2">
        <v>989.36099999999999</v>
      </c>
      <c r="K1697" s="2" t="s">
        <v>152</v>
      </c>
      <c r="N1697" s="2">
        <f>I1697-SUM(Parameters!$K$23:$K$25)</f>
        <v>1425.325</v>
      </c>
      <c r="O1697" s="2">
        <f>J1697-SUM(Parameters!$K$23:$K$25)</f>
        <v>967.76099999999997</v>
      </c>
      <c r="P1697" s="2" t="str">
        <f t="shared" si="24"/>
        <v>BP_RXRD[20]</v>
      </c>
      <c r="U1697">
        <v>1446.925</v>
      </c>
      <c r="V1697">
        <v>989.36099999999999</v>
      </c>
      <c r="W1697" t="s">
        <v>152</v>
      </c>
      <c r="AE1697" s="2"/>
      <c r="AF1697" s="2"/>
    </row>
    <row r="1698" spans="4:32" x14ac:dyDescent="0.25">
      <c r="D1698">
        <f>_xlfn.CEILING.MATH(AK8+Parameters!$K$8/2,0.001)</f>
        <v>1446.925</v>
      </c>
      <c r="E1698">
        <f>_xlfn.CEILING.MATH(B51+Parameters!$K$9/2,0.001)</f>
        <v>1313.0830000000001</v>
      </c>
      <c r="F1698" t="s">
        <v>1327</v>
      </c>
      <c r="I1698" s="2">
        <v>1446.925</v>
      </c>
      <c r="J1698" s="2">
        <v>943.11500000000001</v>
      </c>
      <c r="K1698" s="2" t="s">
        <v>72</v>
      </c>
      <c r="N1698" s="2">
        <f>I1698-SUM(Parameters!$K$23:$K$25)</f>
        <v>1425.325</v>
      </c>
      <c r="O1698" s="2">
        <f>J1698-SUM(Parameters!$K$23:$K$25)</f>
        <v>921.51499999999999</v>
      </c>
      <c r="P1698" s="2" t="str">
        <f t="shared" si="24"/>
        <v>VSS</v>
      </c>
      <c r="U1698">
        <v>1446.925</v>
      </c>
      <c r="V1698">
        <v>943.11500000000001</v>
      </c>
      <c r="W1698" t="s">
        <v>72</v>
      </c>
      <c r="AE1698" s="2"/>
      <c r="AF1698" s="2"/>
    </row>
    <row r="1699" spans="4:32" x14ac:dyDescent="0.25">
      <c r="D1699">
        <f>_xlfn.CEILING.MATH(AK8+Parameters!$K$8/2,0.001)</f>
        <v>1446.925</v>
      </c>
      <c r="E1699">
        <f>_xlfn.CEILING.MATH(B53+Parameters!$K$9/2,0.001)</f>
        <v>1266.837</v>
      </c>
      <c r="F1699" t="s">
        <v>1327</v>
      </c>
      <c r="I1699" s="2">
        <v>1446.925</v>
      </c>
      <c r="J1699" s="2">
        <v>896.86900000000003</v>
      </c>
      <c r="K1699" s="2" t="s">
        <v>282</v>
      </c>
      <c r="N1699" s="2">
        <f>I1699-SUM(Parameters!$K$23:$K$25)</f>
        <v>1425.325</v>
      </c>
      <c r="O1699" s="2">
        <f>J1699-SUM(Parameters!$K$23:$K$25)</f>
        <v>875.26900000000001</v>
      </c>
      <c r="P1699" s="2" t="str">
        <f t="shared" si="24"/>
        <v>BP_RXDATA[320]</v>
      </c>
      <c r="U1699">
        <v>1446.925</v>
      </c>
      <c r="V1699">
        <v>896.86900000000003</v>
      </c>
      <c r="W1699" t="s">
        <v>282</v>
      </c>
      <c r="AE1699" s="2"/>
      <c r="AF1699" s="2"/>
    </row>
    <row r="1700" spans="4:32" x14ac:dyDescent="0.25">
      <c r="D1700">
        <f>_xlfn.CEILING.MATH(AK8+Parameters!$K$8/2,0.001)</f>
        <v>1446.925</v>
      </c>
      <c r="E1700">
        <f>_xlfn.CEILING.MATH(B55+Parameters!$K$9/2,0.001)</f>
        <v>1220.5910000000001</v>
      </c>
      <c r="F1700" t="s">
        <v>1327</v>
      </c>
      <c r="I1700" s="2">
        <v>1446.925</v>
      </c>
      <c r="J1700" s="2">
        <v>850.62300000000005</v>
      </c>
      <c r="K1700" s="2" t="s">
        <v>344</v>
      </c>
      <c r="N1700" s="2">
        <f>I1700-SUM(Parameters!$K$23:$K$25)</f>
        <v>1425.325</v>
      </c>
      <c r="O1700" s="2">
        <f>J1700-SUM(Parameters!$K$23:$K$25)</f>
        <v>829.02300000000002</v>
      </c>
      <c r="P1700" s="2" t="str">
        <f t="shared" si="24"/>
        <v>BP_RXDATA[321]</v>
      </c>
      <c r="U1700">
        <v>1446.925</v>
      </c>
      <c r="V1700">
        <v>850.62300000000005</v>
      </c>
      <c r="W1700" t="s">
        <v>344</v>
      </c>
      <c r="AE1700" s="2"/>
      <c r="AF1700" s="2"/>
    </row>
    <row r="1701" spans="4:32" x14ac:dyDescent="0.25">
      <c r="D1701">
        <f>_xlfn.CEILING.MATH(AK8+Parameters!$K$8/2,0.001)</f>
        <v>1446.925</v>
      </c>
      <c r="E1701">
        <f>_xlfn.CEILING.MATH(B57+Parameters!$K$9/2,0.001)</f>
        <v>1174.345</v>
      </c>
      <c r="F1701" t="s">
        <v>1327</v>
      </c>
      <c r="I1701" s="2">
        <v>1446.925</v>
      </c>
      <c r="J1701" s="2">
        <v>804.37699999999995</v>
      </c>
      <c r="K1701" s="2" t="s">
        <v>72</v>
      </c>
      <c r="N1701" s="2">
        <f>I1701-SUM(Parameters!$K$23:$K$25)</f>
        <v>1425.325</v>
      </c>
      <c r="O1701" s="2">
        <f>J1701-SUM(Parameters!$K$23:$K$25)</f>
        <v>782.77699999999993</v>
      </c>
      <c r="P1701" s="2" t="str">
        <f t="shared" si="24"/>
        <v>VSS</v>
      </c>
      <c r="U1701">
        <v>1446.925</v>
      </c>
      <c r="V1701">
        <v>804.37700000000007</v>
      </c>
      <c r="W1701" t="s">
        <v>72</v>
      </c>
      <c r="AE1701" s="2"/>
      <c r="AF1701" s="2"/>
    </row>
    <row r="1702" spans="4:32" x14ac:dyDescent="0.25">
      <c r="D1702">
        <f>_xlfn.CEILING.MATH(AK8+Parameters!$K$8/2,0.001)</f>
        <v>1446.925</v>
      </c>
      <c r="E1702">
        <f>_xlfn.CEILING.MATH(B59+Parameters!$K$9/2,0.001)</f>
        <v>1128.0989999999999</v>
      </c>
      <c r="F1702" t="s">
        <v>1327</v>
      </c>
      <c r="I1702" s="2">
        <v>1446.925</v>
      </c>
      <c r="J1702" s="2">
        <v>758.13099999999997</v>
      </c>
      <c r="K1702" s="2" t="s">
        <v>480</v>
      </c>
      <c r="N1702" s="2">
        <f>I1702-SUM(Parameters!$K$23:$K$25)</f>
        <v>1425.325</v>
      </c>
      <c r="O1702" s="2">
        <f>J1702-SUM(Parameters!$K$23:$K$25)</f>
        <v>736.53099999999995</v>
      </c>
      <c r="P1702" s="2" t="str">
        <f t="shared" si="24"/>
        <v>BP_RXDATA[322]</v>
      </c>
      <c r="U1702">
        <v>1446.925</v>
      </c>
      <c r="V1702">
        <v>758.13099999999997</v>
      </c>
      <c r="W1702" t="s">
        <v>480</v>
      </c>
      <c r="AE1702" s="2"/>
      <c r="AF1702" s="2"/>
    </row>
    <row r="1703" spans="4:32" x14ac:dyDescent="0.25">
      <c r="D1703">
        <f>_xlfn.CEILING.MATH(AK8+Parameters!$K$8/2,0.001)</f>
        <v>1446.925</v>
      </c>
      <c r="E1703">
        <f>_xlfn.CEILING.MATH(B61+Parameters!$K$9/2,0.001)</f>
        <v>1081.8530000000001</v>
      </c>
      <c r="F1703" t="s">
        <v>72</v>
      </c>
      <c r="I1703" s="2">
        <v>1446.925</v>
      </c>
      <c r="J1703" s="2">
        <v>711.88499999999999</v>
      </c>
      <c r="K1703" s="2" t="s">
        <v>549</v>
      </c>
      <c r="N1703" s="2">
        <f>I1703-SUM(Parameters!$K$23:$K$25)</f>
        <v>1425.325</v>
      </c>
      <c r="O1703" s="2">
        <f>J1703-SUM(Parameters!$K$23:$K$25)</f>
        <v>690.28499999999997</v>
      </c>
      <c r="P1703" s="2" t="str">
        <f t="shared" si="24"/>
        <v>BP_RXDATA[323]</v>
      </c>
      <c r="U1703">
        <v>1446.925</v>
      </c>
      <c r="V1703">
        <v>711.88499999999999</v>
      </c>
      <c r="W1703" t="s">
        <v>549</v>
      </c>
      <c r="AE1703" s="2"/>
      <c r="AF1703" s="2"/>
    </row>
    <row r="1704" spans="4:32" x14ac:dyDescent="0.25">
      <c r="D1704">
        <f>_xlfn.CEILING.MATH(AK8+Parameters!$K$8/2,0.001)</f>
        <v>1446.925</v>
      </c>
      <c r="E1704">
        <f>_xlfn.CEILING.MATH(B63+Parameters!$K$9/2,0.001)</f>
        <v>1035.607</v>
      </c>
      <c r="F1704" t="s">
        <v>85</v>
      </c>
      <c r="I1704" s="2">
        <v>1446.925</v>
      </c>
      <c r="J1704" s="2">
        <v>665.63900000000001</v>
      </c>
      <c r="K1704" s="2" t="s">
        <v>72</v>
      </c>
      <c r="N1704" s="2">
        <f>I1704-SUM(Parameters!$K$23:$K$25)</f>
        <v>1425.325</v>
      </c>
      <c r="O1704" s="2">
        <f>J1704-SUM(Parameters!$K$23:$K$25)</f>
        <v>644.03899999999999</v>
      </c>
      <c r="P1704" s="2" t="str">
        <f t="shared" si="24"/>
        <v>VSS</v>
      </c>
      <c r="U1704">
        <v>1446.925</v>
      </c>
      <c r="V1704">
        <v>665.63900000000001</v>
      </c>
      <c r="W1704" t="s">
        <v>72</v>
      </c>
      <c r="AE1704" s="2"/>
      <c r="AF1704" s="2"/>
    </row>
    <row r="1705" spans="4:32" x14ac:dyDescent="0.25">
      <c r="D1705">
        <f>_xlfn.CEILING.MATH(AK8+Parameters!$K$8/2,0.001)</f>
        <v>1446.925</v>
      </c>
      <c r="E1705">
        <f>_xlfn.CEILING.MATH(B65+Parameters!$K$9/2,0.001)</f>
        <v>989.36099999999999</v>
      </c>
      <c r="F1705" t="s">
        <v>152</v>
      </c>
      <c r="I1705" s="2">
        <v>1446.925</v>
      </c>
      <c r="J1705" s="2">
        <v>619.39300000000003</v>
      </c>
      <c r="K1705" s="2" t="s">
        <v>685</v>
      </c>
      <c r="N1705" s="2">
        <f>I1705-SUM(Parameters!$K$23:$K$25)</f>
        <v>1425.325</v>
      </c>
      <c r="O1705" s="2">
        <f>J1705-SUM(Parameters!$K$23:$K$25)</f>
        <v>597.79300000000001</v>
      </c>
      <c r="P1705" s="2" t="str">
        <f t="shared" si="24"/>
        <v>BP_RXDATA[324]</v>
      </c>
      <c r="U1705">
        <v>1446.925</v>
      </c>
      <c r="V1705">
        <v>619.39300000000003</v>
      </c>
      <c r="W1705" t="s">
        <v>685</v>
      </c>
      <c r="AE1705" s="2"/>
      <c r="AF1705" s="2"/>
    </row>
    <row r="1706" spans="4:32" x14ac:dyDescent="0.25">
      <c r="D1706">
        <f>_xlfn.CEILING.MATH(AK8+Parameters!$K$8/2,0.001)</f>
        <v>1446.925</v>
      </c>
      <c r="E1706">
        <f>_xlfn.CEILING.MATH(B67+Parameters!$K$9/2,0.001)</f>
        <v>943.11500000000001</v>
      </c>
      <c r="F1706" t="s">
        <v>72</v>
      </c>
      <c r="I1706" s="2">
        <v>1446.925</v>
      </c>
      <c r="J1706" s="2">
        <v>573.14700000000005</v>
      </c>
      <c r="K1706" s="2" t="s">
        <v>73</v>
      </c>
      <c r="N1706" s="2">
        <f>I1706-SUM(Parameters!$K$23:$K$25)</f>
        <v>1425.325</v>
      </c>
      <c r="O1706" s="2">
        <f>J1706-SUM(Parameters!$K$23:$K$25)</f>
        <v>551.54700000000003</v>
      </c>
      <c r="P1706" s="2" t="str">
        <f t="shared" si="24"/>
        <v>VCCIO</v>
      </c>
      <c r="U1706">
        <v>1446.925</v>
      </c>
      <c r="V1706">
        <v>573.14700000000005</v>
      </c>
      <c r="W1706" t="s">
        <v>73</v>
      </c>
      <c r="AE1706" s="2"/>
      <c r="AF1706" s="2"/>
    </row>
    <row r="1707" spans="4:32" x14ac:dyDescent="0.25">
      <c r="D1707">
        <f>_xlfn.CEILING.MATH(AK8+Parameters!$K$8/2,0.001)</f>
        <v>1446.925</v>
      </c>
      <c r="E1707">
        <f>_xlfn.CEILING.MATH(B69+Parameters!$K$9/2,0.001)</f>
        <v>896.86900000000003</v>
      </c>
      <c r="F1707" t="s">
        <v>282</v>
      </c>
      <c r="I1707" s="2">
        <v>1446.925</v>
      </c>
      <c r="J1707" s="2">
        <v>526.90099999999995</v>
      </c>
      <c r="K1707" s="2" t="s">
        <v>72</v>
      </c>
      <c r="N1707" s="2">
        <f>I1707-SUM(Parameters!$K$23:$K$25)</f>
        <v>1425.325</v>
      </c>
      <c r="O1707" s="2">
        <f>J1707-SUM(Parameters!$K$23:$K$25)</f>
        <v>505.30099999999993</v>
      </c>
      <c r="P1707" s="2" t="str">
        <f t="shared" si="24"/>
        <v>VSS</v>
      </c>
      <c r="U1707">
        <v>1446.925</v>
      </c>
      <c r="V1707">
        <v>526.90100000000007</v>
      </c>
      <c r="W1707" t="s">
        <v>72</v>
      </c>
      <c r="AE1707" s="2"/>
      <c r="AF1707" s="2"/>
    </row>
    <row r="1708" spans="4:32" x14ac:dyDescent="0.25">
      <c r="D1708">
        <f>_xlfn.CEILING.MATH(AK8+Parameters!$K$8/2,0.001)</f>
        <v>1446.925</v>
      </c>
      <c r="E1708">
        <f>_xlfn.CEILING.MATH(B71+Parameters!$K$9/2,0.001)</f>
        <v>850.62300000000005</v>
      </c>
      <c r="F1708" t="s">
        <v>344</v>
      </c>
      <c r="I1708" s="2">
        <v>1446.925</v>
      </c>
      <c r="J1708" s="2">
        <v>480.65499999999997</v>
      </c>
      <c r="K1708" s="2" t="s">
        <v>832</v>
      </c>
      <c r="N1708" s="2">
        <f>I1708-SUM(Parameters!$K$23:$K$25)</f>
        <v>1425.325</v>
      </c>
      <c r="O1708" s="2">
        <f>J1708-SUM(Parameters!$K$23:$K$25)</f>
        <v>459.05499999999995</v>
      </c>
      <c r="P1708" s="2" t="str">
        <f t="shared" si="24"/>
        <v>BP_TXDATA[379]</v>
      </c>
      <c r="U1708">
        <v>1446.925</v>
      </c>
      <c r="V1708">
        <v>480.65499999999997</v>
      </c>
      <c r="W1708" t="s">
        <v>832</v>
      </c>
      <c r="AE1708" s="2"/>
      <c r="AF1708" s="2"/>
    </row>
    <row r="1709" spans="4:32" x14ac:dyDescent="0.25">
      <c r="D1709">
        <f>_xlfn.CEILING.MATH(AK8+Parameters!$K$8/2,0.001)</f>
        <v>1446.925</v>
      </c>
      <c r="E1709">
        <f>_xlfn.CEILING.MATH(B73+Parameters!$K$9/2,0.001)</f>
        <v>804.37700000000007</v>
      </c>
      <c r="F1709" t="s">
        <v>72</v>
      </c>
      <c r="I1709" s="2">
        <v>1446.925</v>
      </c>
      <c r="J1709" s="2">
        <v>434.40899999999999</v>
      </c>
      <c r="K1709" s="2" t="s">
        <v>893</v>
      </c>
      <c r="N1709" s="2">
        <f>I1709-SUM(Parameters!$K$23:$K$25)</f>
        <v>1425.325</v>
      </c>
      <c r="O1709" s="2">
        <f>J1709-SUM(Parameters!$K$23:$K$25)</f>
        <v>412.80899999999997</v>
      </c>
      <c r="P1709" s="2" t="str">
        <f t="shared" si="24"/>
        <v>BP_TXDATA[380]</v>
      </c>
      <c r="U1709">
        <v>1446.925</v>
      </c>
      <c r="V1709">
        <v>434.40899999999999</v>
      </c>
      <c r="W1709" t="s">
        <v>893</v>
      </c>
      <c r="AE1709" s="2"/>
      <c r="AF1709" s="2"/>
    </row>
    <row r="1710" spans="4:32" x14ac:dyDescent="0.25">
      <c r="D1710">
        <f>_xlfn.CEILING.MATH(AK8+Parameters!$K$8/2,0.001)</f>
        <v>1446.925</v>
      </c>
      <c r="E1710">
        <f>_xlfn.CEILING.MATH(B75+Parameters!$K$9/2,0.001)</f>
        <v>758.13099999999997</v>
      </c>
      <c r="F1710" t="s">
        <v>480</v>
      </c>
      <c r="I1710" s="2">
        <v>1446.925</v>
      </c>
      <c r="J1710" s="2">
        <v>388.16300000000001</v>
      </c>
      <c r="K1710" s="2" t="s">
        <v>72</v>
      </c>
      <c r="N1710" s="2">
        <f>I1710-SUM(Parameters!$K$23:$K$25)</f>
        <v>1425.325</v>
      </c>
      <c r="O1710" s="2">
        <f>J1710-SUM(Parameters!$K$23:$K$25)</f>
        <v>366.56299999999999</v>
      </c>
      <c r="P1710" s="2" t="str">
        <f t="shared" si="24"/>
        <v>VSS</v>
      </c>
      <c r="U1710">
        <v>1446.925</v>
      </c>
      <c r="V1710">
        <v>388.16300000000001</v>
      </c>
      <c r="W1710" t="s">
        <v>72</v>
      </c>
      <c r="AE1710" s="2"/>
      <c r="AF1710" s="2"/>
    </row>
    <row r="1711" spans="4:32" x14ac:dyDescent="0.25">
      <c r="D1711">
        <f>_xlfn.CEILING.MATH(AK8+Parameters!$K$8/2,0.001)</f>
        <v>1446.925</v>
      </c>
      <c r="E1711">
        <f>_xlfn.CEILING.MATH(B77+Parameters!$K$9/2,0.001)</f>
        <v>711.88499999999999</v>
      </c>
      <c r="F1711" t="s">
        <v>549</v>
      </c>
      <c r="I1711" s="2">
        <v>1446.925</v>
      </c>
      <c r="J1711" s="2">
        <v>341.91699999999997</v>
      </c>
      <c r="K1711" s="2" t="s">
        <v>1029</v>
      </c>
      <c r="N1711" s="2">
        <f>I1711-SUM(Parameters!$K$23:$K$25)</f>
        <v>1425.325</v>
      </c>
      <c r="O1711" s="2">
        <f>J1711-SUM(Parameters!$K$23:$K$25)</f>
        <v>320.31699999999995</v>
      </c>
      <c r="P1711" s="2" t="str">
        <f t="shared" si="24"/>
        <v>BP_TXDATA[381]</v>
      </c>
      <c r="U1711">
        <v>1446.925</v>
      </c>
      <c r="V1711">
        <v>341.91699999999997</v>
      </c>
      <c r="W1711" t="s">
        <v>1029</v>
      </c>
      <c r="AE1711" s="2"/>
      <c r="AF1711" s="2"/>
    </row>
    <row r="1712" spans="4:32" x14ac:dyDescent="0.25">
      <c r="D1712">
        <f>_xlfn.CEILING.MATH(AK8+Parameters!$K$8/2,0.001)</f>
        <v>1446.925</v>
      </c>
      <c r="E1712">
        <f>_xlfn.CEILING.MATH(B79+Parameters!$K$9/2,0.001)</f>
        <v>665.63900000000001</v>
      </c>
      <c r="F1712" t="s">
        <v>72</v>
      </c>
      <c r="I1712" s="2">
        <v>1446.925</v>
      </c>
      <c r="J1712" s="2">
        <v>295.67099999999999</v>
      </c>
      <c r="K1712" s="2" t="s">
        <v>1064</v>
      </c>
      <c r="N1712" s="2">
        <f>I1712-SUM(Parameters!$K$23:$K$25)</f>
        <v>1425.325</v>
      </c>
      <c r="O1712" s="2">
        <f>J1712-SUM(Parameters!$K$23:$K$25)</f>
        <v>274.07099999999997</v>
      </c>
      <c r="P1712" s="2" t="str">
        <f t="shared" si="24"/>
        <v>BP_TXDATA[382]</v>
      </c>
      <c r="U1712">
        <v>1446.925</v>
      </c>
      <c r="V1712">
        <v>295.67099999999999</v>
      </c>
      <c r="W1712" t="s">
        <v>1064</v>
      </c>
      <c r="AE1712" s="2"/>
      <c r="AF1712" s="2"/>
    </row>
    <row r="1713" spans="4:32" x14ac:dyDescent="0.25">
      <c r="D1713">
        <f>_xlfn.CEILING.MATH(AK8+Parameters!$K$8/2,0.001)</f>
        <v>1446.925</v>
      </c>
      <c r="E1713">
        <f>_xlfn.CEILING.MATH(B81+Parameters!$K$9/2,0.001)</f>
        <v>619.39300000000003</v>
      </c>
      <c r="F1713" t="s">
        <v>685</v>
      </c>
      <c r="I1713" s="2">
        <v>1446.925</v>
      </c>
      <c r="J1713" s="2">
        <v>249.42500000000001</v>
      </c>
      <c r="K1713" s="2" t="s">
        <v>72</v>
      </c>
      <c r="N1713" s="2">
        <f>I1713-SUM(Parameters!$K$23:$K$25)</f>
        <v>1425.325</v>
      </c>
      <c r="O1713" s="2">
        <f>J1713-SUM(Parameters!$K$23:$K$25)</f>
        <v>227.82500000000002</v>
      </c>
      <c r="P1713" s="2" t="str">
        <f t="shared" ref="P1713:P1776" si="25">K1713</f>
        <v>VSS</v>
      </c>
      <c r="U1713">
        <v>1446.925</v>
      </c>
      <c r="V1713">
        <v>249.42500000000001</v>
      </c>
      <c r="W1713" t="s">
        <v>72</v>
      </c>
      <c r="AE1713" s="2"/>
      <c r="AF1713" s="2"/>
    </row>
    <row r="1714" spans="4:32" x14ac:dyDescent="0.25">
      <c r="D1714">
        <f>_xlfn.CEILING.MATH(AK8+Parameters!$K$8/2,0.001)</f>
        <v>1446.925</v>
      </c>
      <c r="E1714">
        <f>_xlfn.CEILING.MATH(B83+Parameters!$K$9/2,0.001)</f>
        <v>573.14700000000005</v>
      </c>
      <c r="F1714" t="s">
        <v>73</v>
      </c>
      <c r="I1714" s="2">
        <v>1446.925</v>
      </c>
      <c r="J1714" s="2">
        <v>203.179</v>
      </c>
      <c r="K1714" s="2" t="s">
        <v>1194</v>
      </c>
      <c r="N1714" s="2">
        <f>I1714-SUM(Parameters!$K$23:$K$25)</f>
        <v>1425.325</v>
      </c>
      <c r="O1714" s="2">
        <f>J1714-SUM(Parameters!$K$23:$K$25)</f>
        <v>181.57900000000001</v>
      </c>
      <c r="P1714" s="2" t="str">
        <f t="shared" si="25"/>
        <v>BP_TXDATA[383]</v>
      </c>
      <c r="U1714">
        <v>1446.925</v>
      </c>
      <c r="V1714">
        <v>203.179</v>
      </c>
      <c r="W1714" t="s">
        <v>1194</v>
      </c>
      <c r="AE1714" s="2"/>
      <c r="AF1714" s="2"/>
    </row>
    <row r="1715" spans="4:32" x14ac:dyDescent="0.25">
      <c r="D1715">
        <f>_xlfn.CEILING.MATH(AK8+Parameters!$K$8/2,0.001)</f>
        <v>1446.925</v>
      </c>
      <c r="E1715">
        <f>_xlfn.CEILING.MATH(B85+Parameters!$K$9/2,0.001)</f>
        <v>526.90100000000007</v>
      </c>
      <c r="F1715" t="s">
        <v>72</v>
      </c>
      <c r="I1715" s="2">
        <v>1446.925</v>
      </c>
      <c r="J1715" s="2">
        <v>156.93299999999999</v>
      </c>
      <c r="K1715" s="2" t="s">
        <v>1257</v>
      </c>
      <c r="N1715" s="2">
        <f>I1715-SUM(Parameters!$K$23:$K$25)</f>
        <v>1425.325</v>
      </c>
      <c r="O1715" s="2">
        <f>J1715-SUM(Parameters!$K$23:$K$25)</f>
        <v>135.333</v>
      </c>
      <c r="P1715" s="2" t="str">
        <f t="shared" si="25"/>
        <v>BP_TXRD[23]</v>
      </c>
      <c r="U1715">
        <v>1446.925</v>
      </c>
      <c r="V1715">
        <v>156.93299999999999</v>
      </c>
      <c r="W1715" t="s">
        <v>1257</v>
      </c>
      <c r="AE1715" s="2"/>
      <c r="AF1715" s="2"/>
    </row>
    <row r="1716" spans="4:32" x14ac:dyDescent="0.25">
      <c r="D1716">
        <f>_xlfn.CEILING.MATH(AK8+Parameters!$K$8/2,0.001)</f>
        <v>1446.925</v>
      </c>
      <c r="E1716">
        <f>_xlfn.CEILING.MATH(B87+Parameters!$K$9/2,0.001)</f>
        <v>480.65500000000003</v>
      </c>
      <c r="F1716" t="s">
        <v>832</v>
      </c>
      <c r="I1716" s="2">
        <v>1446.925</v>
      </c>
      <c r="J1716" s="2">
        <v>110.687</v>
      </c>
      <c r="K1716" s="2" t="s">
        <v>73</v>
      </c>
      <c r="N1716" s="2">
        <f>I1716-SUM(Parameters!$K$23:$K$25)</f>
        <v>1425.325</v>
      </c>
      <c r="O1716" s="2">
        <f>J1716-SUM(Parameters!$K$23:$K$25)</f>
        <v>89.086999999999989</v>
      </c>
      <c r="P1716" s="2" t="str">
        <f t="shared" si="25"/>
        <v>VCCIO</v>
      </c>
      <c r="U1716">
        <v>1446.925</v>
      </c>
      <c r="V1716">
        <v>110.687</v>
      </c>
      <c r="W1716" t="s">
        <v>73</v>
      </c>
      <c r="AE1716" s="2"/>
      <c r="AF1716" s="2"/>
    </row>
    <row r="1717" spans="4:32" x14ac:dyDescent="0.25">
      <c r="D1717">
        <f>_xlfn.CEILING.MATH(AK8+Parameters!$K$8/2,0.001)</f>
        <v>1446.925</v>
      </c>
      <c r="E1717">
        <f>_xlfn.CEILING.MATH(B89+Parameters!$K$9/2,0.001)</f>
        <v>434.40899999999999</v>
      </c>
      <c r="F1717" t="s">
        <v>893</v>
      </c>
      <c r="I1717" s="2">
        <v>1486.5989999999999</v>
      </c>
      <c r="J1717" s="2">
        <v>2214.88</v>
      </c>
      <c r="K1717" s="2" t="s">
        <v>1327</v>
      </c>
      <c r="N1717" s="2">
        <f>I1717-SUM(Parameters!$K$23:$K$25)</f>
        <v>1464.999</v>
      </c>
      <c r="O1717" s="2">
        <f>J1717-SUM(Parameters!$K$23:$K$25)</f>
        <v>2193.2800000000002</v>
      </c>
      <c r="P1717" s="2" t="str">
        <f t="shared" si="25"/>
        <v>VDD</v>
      </c>
      <c r="U1717">
        <v>1486.5989999999999</v>
      </c>
      <c r="V1717">
        <v>2214.88</v>
      </c>
      <c r="W1717" t="s">
        <v>1327</v>
      </c>
      <c r="AE1717" s="2"/>
      <c r="AF1717" s="2"/>
    </row>
    <row r="1718" spans="4:32" x14ac:dyDescent="0.25">
      <c r="D1718">
        <f>_xlfn.CEILING.MATH(AK8+Parameters!$K$8/2,0.001)</f>
        <v>1446.925</v>
      </c>
      <c r="E1718">
        <f>_xlfn.CEILING.MATH(B91+Parameters!$K$9/2,0.001)</f>
        <v>388.16300000000001</v>
      </c>
      <c r="F1718" t="s">
        <v>72</v>
      </c>
      <c r="I1718" s="2">
        <v>1486.5989999999999</v>
      </c>
      <c r="J1718" s="2">
        <v>2168.634</v>
      </c>
      <c r="K1718" s="2" t="s">
        <v>1327</v>
      </c>
      <c r="N1718" s="2">
        <f>I1718-SUM(Parameters!$K$23:$K$25)</f>
        <v>1464.999</v>
      </c>
      <c r="O1718" s="2">
        <f>J1718-SUM(Parameters!$K$23:$K$25)</f>
        <v>2147.0340000000001</v>
      </c>
      <c r="P1718" s="2" t="str">
        <f t="shared" si="25"/>
        <v>VDD</v>
      </c>
      <c r="U1718">
        <v>1486.5989999999999</v>
      </c>
      <c r="V1718">
        <v>2168.634</v>
      </c>
      <c r="W1718" t="s">
        <v>1327</v>
      </c>
      <c r="AE1718" s="2"/>
      <c r="AF1718" s="2"/>
    </row>
    <row r="1719" spans="4:32" x14ac:dyDescent="0.25">
      <c r="D1719">
        <f>_xlfn.CEILING.MATH(AK8+Parameters!$K$8/2,0.001)</f>
        <v>1446.925</v>
      </c>
      <c r="E1719">
        <f>_xlfn.CEILING.MATH(B93+Parameters!$K$9/2,0.001)</f>
        <v>341.91700000000003</v>
      </c>
      <c r="F1719" t="s">
        <v>1029</v>
      </c>
      <c r="I1719" s="2">
        <v>1486.5989999999999</v>
      </c>
      <c r="J1719" s="2">
        <v>2122.3879999999999</v>
      </c>
      <c r="K1719" s="2" t="s">
        <v>1327</v>
      </c>
      <c r="N1719" s="2">
        <f>I1719-SUM(Parameters!$K$23:$K$25)</f>
        <v>1464.999</v>
      </c>
      <c r="O1719" s="2">
        <f>J1719-SUM(Parameters!$K$23:$K$25)</f>
        <v>2100.788</v>
      </c>
      <c r="P1719" s="2" t="str">
        <f t="shared" si="25"/>
        <v>VDD</v>
      </c>
      <c r="U1719">
        <v>1486.5989999999999</v>
      </c>
      <c r="V1719">
        <v>2122.3879999999999</v>
      </c>
      <c r="W1719" t="s">
        <v>1327</v>
      </c>
      <c r="AE1719" s="2"/>
      <c r="AF1719" s="2"/>
    </row>
    <row r="1720" spans="4:32" x14ac:dyDescent="0.25">
      <c r="D1720">
        <f>_xlfn.CEILING.MATH(AK8+Parameters!$K$8/2,0.001)</f>
        <v>1446.925</v>
      </c>
      <c r="E1720">
        <f>_xlfn.CEILING.MATH(B95+Parameters!$K$9/2,0.001)</f>
        <v>295.67099999999999</v>
      </c>
      <c r="F1720" t="s">
        <v>1064</v>
      </c>
      <c r="I1720" s="2">
        <v>1486.5989999999999</v>
      </c>
      <c r="J1720" s="2">
        <v>2076.1419999999998</v>
      </c>
      <c r="K1720" s="2" t="s">
        <v>1327</v>
      </c>
      <c r="N1720" s="2">
        <f>I1720-SUM(Parameters!$K$23:$K$25)</f>
        <v>1464.999</v>
      </c>
      <c r="O1720" s="2">
        <f>J1720-SUM(Parameters!$K$23:$K$25)</f>
        <v>2054.5419999999999</v>
      </c>
      <c r="P1720" s="2" t="str">
        <f t="shared" si="25"/>
        <v>VDD</v>
      </c>
      <c r="U1720">
        <v>1486.5989999999999</v>
      </c>
      <c r="V1720">
        <v>2076.1419999999998</v>
      </c>
      <c r="W1720" t="s">
        <v>1327</v>
      </c>
      <c r="AE1720" s="2"/>
      <c r="AF1720" s="2"/>
    </row>
    <row r="1721" spans="4:32" x14ac:dyDescent="0.25">
      <c r="D1721">
        <f>_xlfn.CEILING.MATH(AK8+Parameters!$K$8/2,0.001)</f>
        <v>1446.925</v>
      </c>
      <c r="E1721">
        <f>_xlfn.CEILING.MATH(B97+Parameters!$K$9/2,0.001)</f>
        <v>249.42500000000001</v>
      </c>
      <c r="F1721" t="s">
        <v>72</v>
      </c>
      <c r="I1721" s="2">
        <v>1486.5989999999999</v>
      </c>
      <c r="J1721" s="2">
        <v>2029.896</v>
      </c>
      <c r="K1721" s="2" t="s">
        <v>72</v>
      </c>
      <c r="N1721" s="2">
        <f>I1721-SUM(Parameters!$K$23:$K$25)</f>
        <v>1464.999</v>
      </c>
      <c r="O1721" s="2">
        <f>J1721-SUM(Parameters!$K$23:$K$25)</f>
        <v>2008.296</v>
      </c>
      <c r="P1721" s="2" t="str">
        <f t="shared" si="25"/>
        <v>VSS</v>
      </c>
      <c r="U1721">
        <v>1486.5989999999999</v>
      </c>
      <c r="V1721">
        <v>2029.896</v>
      </c>
      <c r="W1721" t="s">
        <v>72</v>
      </c>
      <c r="AE1721" s="2"/>
      <c r="AF1721" s="2"/>
    </row>
    <row r="1722" spans="4:32" x14ac:dyDescent="0.25">
      <c r="D1722">
        <f>_xlfn.CEILING.MATH(AK8+Parameters!$K$8/2,0.001)</f>
        <v>1446.925</v>
      </c>
      <c r="E1722">
        <f>_xlfn.CEILING.MATH(B99+Parameters!$K$9/2,0.001)</f>
        <v>203.179</v>
      </c>
      <c r="F1722" t="s">
        <v>1194</v>
      </c>
      <c r="I1722" s="2">
        <v>1486.5989999999999</v>
      </c>
      <c r="J1722" s="2">
        <v>1983.65</v>
      </c>
      <c r="K1722" s="2" t="s">
        <v>72</v>
      </c>
      <c r="N1722" s="2">
        <f>I1722-SUM(Parameters!$K$23:$K$25)</f>
        <v>1464.999</v>
      </c>
      <c r="O1722" s="2">
        <f>J1722-SUM(Parameters!$K$23:$K$25)</f>
        <v>1962.0500000000002</v>
      </c>
      <c r="P1722" s="2" t="str">
        <f t="shared" si="25"/>
        <v>VSS</v>
      </c>
      <c r="U1722">
        <v>1486.5989999999999</v>
      </c>
      <c r="V1722">
        <v>1983.65</v>
      </c>
      <c r="W1722" t="s">
        <v>72</v>
      </c>
      <c r="AE1722" s="2"/>
      <c r="AF1722" s="2"/>
    </row>
    <row r="1723" spans="4:32" x14ac:dyDescent="0.25">
      <c r="D1723">
        <f>_xlfn.CEILING.MATH(AK8+Parameters!$K$8/2,0.001)</f>
        <v>1446.925</v>
      </c>
      <c r="E1723">
        <f>_xlfn.CEILING.MATH(B101+Parameters!$K$9/2,0.001)</f>
        <v>156.93299999999999</v>
      </c>
      <c r="F1723" t="s">
        <v>1257</v>
      </c>
      <c r="I1723" s="2">
        <v>1486.5989999999999</v>
      </c>
      <c r="J1723" s="2">
        <v>1937.404</v>
      </c>
      <c r="K1723" s="2" t="s">
        <v>72</v>
      </c>
      <c r="N1723" s="2">
        <f>I1723-SUM(Parameters!$K$23:$K$25)</f>
        <v>1464.999</v>
      </c>
      <c r="O1723" s="2">
        <f>J1723-SUM(Parameters!$K$23:$K$25)</f>
        <v>1915.8040000000001</v>
      </c>
      <c r="P1723" s="2" t="str">
        <f t="shared" si="25"/>
        <v>VSS</v>
      </c>
      <c r="U1723">
        <v>1486.5989999999999</v>
      </c>
      <c r="V1723">
        <v>1937.404</v>
      </c>
      <c r="W1723" t="s">
        <v>72</v>
      </c>
      <c r="AE1723" s="2"/>
      <c r="AF1723" s="2"/>
    </row>
    <row r="1724" spans="4:32" x14ac:dyDescent="0.25">
      <c r="D1724">
        <f>_xlfn.CEILING.MATH(AK8+Parameters!$K$8/2,0.001)</f>
        <v>1446.925</v>
      </c>
      <c r="E1724">
        <f>_xlfn.CEILING.MATH(B103+Parameters!$K$9/2,0.001)</f>
        <v>110.687</v>
      </c>
      <c r="F1724" t="s">
        <v>73</v>
      </c>
      <c r="I1724" s="2">
        <v>1486.5989999999999</v>
      </c>
      <c r="J1724" s="2">
        <v>1891.1579999999999</v>
      </c>
      <c r="K1724" s="2" t="s">
        <v>72</v>
      </c>
      <c r="N1724" s="2">
        <f>I1724-SUM(Parameters!$K$23:$K$25)</f>
        <v>1464.999</v>
      </c>
      <c r="O1724" s="2">
        <f>J1724-SUM(Parameters!$K$23:$K$25)</f>
        <v>1869.558</v>
      </c>
      <c r="P1724" s="2" t="str">
        <f t="shared" si="25"/>
        <v>VSS</v>
      </c>
      <c r="U1724">
        <v>1486.5989999999999</v>
      </c>
      <c r="V1724">
        <v>1891.1579999999999</v>
      </c>
      <c r="W1724" t="s">
        <v>72</v>
      </c>
      <c r="AE1724" s="2"/>
      <c r="AF1724" s="2"/>
    </row>
    <row r="1725" spans="4:32" x14ac:dyDescent="0.25">
      <c r="D1725">
        <f>_xlfn.CEILING.MATH(AL8+Parameters!$K$8/2,0.001)</f>
        <v>1486.5989999999999</v>
      </c>
      <c r="E1725">
        <f>_xlfn.CEILING.MATH(B12+Parameters!$K$9/2,0.001)</f>
        <v>2214.88</v>
      </c>
      <c r="F1725" t="s">
        <v>1327</v>
      </c>
      <c r="I1725" s="2">
        <v>1486.5989999999999</v>
      </c>
      <c r="J1725" s="2">
        <v>1844.912</v>
      </c>
      <c r="K1725" s="2" t="s">
        <v>72</v>
      </c>
      <c r="N1725" s="2">
        <f>I1725-SUM(Parameters!$K$23:$K$25)</f>
        <v>1464.999</v>
      </c>
      <c r="O1725" s="2">
        <f>J1725-SUM(Parameters!$K$23:$K$25)</f>
        <v>1823.3120000000001</v>
      </c>
      <c r="P1725" s="2" t="str">
        <f t="shared" si="25"/>
        <v>VSS</v>
      </c>
      <c r="U1725">
        <v>1486.5989999999999</v>
      </c>
      <c r="V1725">
        <v>1844.912</v>
      </c>
      <c r="W1725" t="s">
        <v>72</v>
      </c>
      <c r="AE1725" s="2"/>
      <c r="AF1725" s="2"/>
    </row>
    <row r="1726" spans="4:32" x14ac:dyDescent="0.25">
      <c r="D1726">
        <f>_xlfn.CEILING.MATH(AL8+Parameters!$K$8/2,0.001)</f>
        <v>1486.5989999999999</v>
      </c>
      <c r="E1726">
        <f>_xlfn.CEILING.MATH(B14+Parameters!$K$9/2,0.001)</f>
        <v>2168.634</v>
      </c>
      <c r="F1726" t="s">
        <v>1327</v>
      </c>
      <c r="I1726" s="2">
        <v>1486.5989999999999</v>
      </c>
      <c r="J1726" s="2">
        <v>1798.6659999999999</v>
      </c>
      <c r="K1726" s="2" t="s">
        <v>72</v>
      </c>
      <c r="N1726" s="2">
        <f>I1726-SUM(Parameters!$K$23:$K$25)</f>
        <v>1464.999</v>
      </c>
      <c r="O1726" s="2">
        <f>J1726-SUM(Parameters!$K$23:$K$25)</f>
        <v>1777.066</v>
      </c>
      <c r="P1726" s="2" t="str">
        <f t="shared" si="25"/>
        <v>VSS</v>
      </c>
      <c r="U1726">
        <v>1486.5989999999999</v>
      </c>
      <c r="V1726">
        <v>1798.6659999999999</v>
      </c>
      <c r="W1726" t="s">
        <v>72</v>
      </c>
      <c r="AE1726" s="2"/>
      <c r="AF1726" s="2"/>
    </row>
    <row r="1727" spans="4:32" x14ac:dyDescent="0.25">
      <c r="D1727">
        <f>_xlfn.CEILING.MATH(AL8+Parameters!$K$8/2,0.001)</f>
        <v>1486.5989999999999</v>
      </c>
      <c r="E1727">
        <f>_xlfn.CEILING.MATH(B16+Parameters!$K$9/2,0.001)</f>
        <v>2122.3879999999999</v>
      </c>
      <c r="F1727" t="s">
        <v>1327</v>
      </c>
      <c r="I1727" s="2">
        <v>1486.5989999999999</v>
      </c>
      <c r="J1727" s="2">
        <v>1752.42</v>
      </c>
      <c r="K1727" s="2" t="s">
        <v>72</v>
      </c>
      <c r="N1727" s="2">
        <f>I1727-SUM(Parameters!$K$23:$K$25)</f>
        <v>1464.999</v>
      </c>
      <c r="O1727" s="2">
        <f>J1727-SUM(Parameters!$K$23:$K$25)</f>
        <v>1730.8200000000002</v>
      </c>
      <c r="P1727" s="2" t="str">
        <f t="shared" si="25"/>
        <v>VSS</v>
      </c>
      <c r="U1727">
        <v>1486.5989999999999</v>
      </c>
      <c r="V1727">
        <v>1752.42</v>
      </c>
      <c r="W1727" t="s">
        <v>72</v>
      </c>
      <c r="AE1727" s="2"/>
      <c r="AF1727" s="2"/>
    </row>
    <row r="1728" spans="4:32" x14ac:dyDescent="0.25">
      <c r="D1728">
        <f>_xlfn.CEILING.MATH(AL8+Parameters!$K$8/2,0.001)</f>
        <v>1486.5989999999999</v>
      </c>
      <c r="E1728">
        <f>_xlfn.CEILING.MATH(B18+Parameters!$K$9/2,0.001)</f>
        <v>2076.1419999999998</v>
      </c>
      <c r="F1728" t="s">
        <v>1327</v>
      </c>
      <c r="I1728" s="2">
        <v>1486.5989999999999</v>
      </c>
      <c r="J1728" s="2">
        <v>1706.174</v>
      </c>
      <c r="K1728" s="2" t="s">
        <v>72</v>
      </c>
      <c r="N1728" s="2">
        <f>I1728-SUM(Parameters!$K$23:$K$25)</f>
        <v>1464.999</v>
      </c>
      <c r="O1728" s="2">
        <f>J1728-SUM(Parameters!$K$23:$K$25)</f>
        <v>1684.5740000000001</v>
      </c>
      <c r="P1728" s="2" t="str">
        <f t="shared" si="25"/>
        <v>VSS</v>
      </c>
      <c r="U1728">
        <v>1486.5989999999999</v>
      </c>
      <c r="V1728">
        <v>1706.174</v>
      </c>
      <c r="W1728" t="s">
        <v>72</v>
      </c>
      <c r="AE1728" s="2"/>
      <c r="AF1728" s="2"/>
    </row>
    <row r="1729" spans="4:32" x14ac:dyDescent="0.25">
      <c r="D1729">
        <f>_xlfn.CEILING.MATH(AL8+Parameters!$K$8/2,0.001)</f>
        <v>1486.5989999999999</v>
      </c>
      <c r="E1729">
        <f>_xlfn.CEILING.MATH(B20+Parameters!$K$9/2,0.001)</f>
        <v>2029.896</v>
      </c>
      <c r="F1729" t="s">
        <v>72</v>
      </c>
      <c r="I1729" s="2">
        <v>1486.5989999999999</v>
      </c>
      <c r="J1729" s="2">
        <v>1659.9280000000001</v>
      </c>
      <c r="K1729" s="2" t="s">
        <v>72</v>
      </c>
      <c r="N1729" s="2">
        <f>I1729-SUM(Parameters!$K$23:$K$25)</f>
        <v>1464.999</v>
      </c>
      <c r="O1729" s="2">
        <f>J1729-SUM(Parameters!$K$23:$K$25)</f>
        <v>1638.3280000000002</v>
      </c>
      <c r="P1729" s="2" t="str">
        <f t="shared" si="25"/>
        <v>VSS</v>
      </c>
      <c r="U1729">
        <v>1486.5989999999999</v>
      </c>
      <c r="V1729">
        <v>1659.9280000000001</v>
      </c>
      <c r="W1729" t="s">
        <v>72</v>
      </c>
      <c r="AE1729" s="2"/>
      <c r="AF1729" s="2"/>
    </row>
    <row r="1730" spans="4:32" x14ac:dyDescent="0.25">
      <c r="D1730">
        <f>_xlfn.CEILING.MATH(AL8+Parameters!$K$8/2,0.001)</f>
        <v>1486.5989999999999</v>
      </c>
      <c r="E1730">
        <f>_xlfn.CEILING.MATH(B22+Parameters!$K$9/2,0.001)</f>
        <v>1983.65</v>
      </c>
      <c r="F1730" t="s">
        <v>72</v>
      </c>
      <c r="I1730" s="2">
        <v>1486.5989999999999</v>
      </c>
      <c r="J1730" s="2">
        <v>1613.682</v>
      </c>
      <c r="K1730" s="2" t="s">
        <v>72</v>
      </c>
      <c r="N1730" s="2">
        <f>I1730-SUM(Parameters!$K$23:$K$25)</f>
        <v>1464.999</v>
      </c>
      <c r="O1730" s="2">
        <f>J1730-SUM(Parameters!$K$23:$K$25)</f>
        <v>1592.0820000000001</v>
      </c>
      <c r="P1730" s="2" t="str">
        <f t="shared" si="25"/>
        <v>VSS</v>
      </c>
      <c r="U1730">
        <v>1486.5989999999999</v>
      </c>
      <c r="V1730">
        <v>1613.682</v>
      </c>
      <c r="W1730" t="s">
        <v>72</v>
      </c>
      <c r="AE1730" s="2"/>
      <c r="AF1730" s="2"/>
    </row>
    <row r="1731" spans="4:32" x14ac:dyDescent="0.25">
      <c r="D1731">
        <f>_xlfn.CEILING.MATH(AL8+Parameters!$K$8/2,0.001)</f>
        <v>1486.5989999999999</v>
      </c>
      <c r="E1731">
        <f>_xlfn.CEILING.MATH(B24+Parameters!$K$9/2,0.001)</f>
        <v>1937.404</v>
      </c>
      <c r="F1731" t="s">
        <v>72</v>
      </c>
      <c r="I1731" s="2">
        <v>1486.5989999999999</v>
      </c>
      <c r="J1731" s="2">
        <v>1567.4359999999999</v>
      </c>
      <c r="K1731" s="2" t="s">
        <v>72</v>
      </c>
      <c r="N1731" s="2">
        <f>I1731-SUM(Parameters!$K$23:$K$25)</f>
        <v>1464.999</v>
      </c>
      <c r="O1731" s="2">
        <f>J1731-SUM(Parameters!$K$23:$K$25)</f>
        <v>1545.836</v>
      </c>
      <c r="P1731" s="2" t="str">
        <f t="shared" si="25"/>
        <v>VSS</v>
      </c>
      <c r="U1731">
        <v>1486.5989999999999</v>
      </c>
      <c r="V1731">
        <v>1567.4359999999999</v>
      </c>
      <c r="W1731" t="s">
        <v>72</v>
      </c>
      <c r="AE1731" s="2"/>
      <c r="AF1731" s="2"/>
    </row>
    <row r="1732" spans="4:32" x14ac:dyDescent="0.25">
      <c r="D1732">
        <f>_xlfn.CEILING.MATH(AL8+Parameters!$K$8/2,0.001)</f>
        <v>1486.5989999999999</v>
      </c>
      <c r="E1732">
        <f>_xlfn.CEILING.MATH(B26+Parameters!$K$9/2,0.001)</f>
        <v>1891.1580000000001</v>
      </c>
      <c r="F1732" t="s">
        <v>72</v>
      </c>
      <c r="I1732" s="2">
        <v>1486.5989999999999</v>
      </c>
      <c r="J1732" s="2">
        <v>1521.19</v>
      </c>
      <c r="K1732" s="2" t="s">
        <v>72</v>
      </c>
      <c r="N1732" s="2">
        <f>I1732-SUM(Parameters!$K$23:$K$25)</f>
        <v>1464.999</v>
      </c>
      <c r="O1732" s="2">
        <f>J1732-SUM(Parameters!$K$23:$K$25)</f>
        <v>1499.5900000000001</v>
      </c>
      <c r="P1732" s="2" t="str">
        <f t="shared" si="25"/>
        <v>VSS</v>
      </c>
      <c r="U1732">
        <v>1486.5989999999999</v>
      </c>
      <c r="V1732">
        <v>1521.19</v>
      </c>
      <c r="W1732" t="s">
        <v>72</v>
      </c>
      <c r="AE1732" s="2"/>
      <c r="AF1732" s="2"/>
    </row>
    <row r="1733" spans="4:32" x14ac:dyDescent="0.25">
      <c r="D1733">
        <f>_xlfn.CEILING.MATH(AL8+Parameters!$K$8/2,0.001)</f>
        <v>1486.5989999999999</v>
      </c>
      <c r="E1733">
        <f>_xlfn.CEILING.MATH(B28+Parameters!$K$9/2,0.001)</f>
        <v>1844.912</v>
      </c>
      <c r="F1733" t="s">
        <v>72</v>
      </c>
      <c r="I1733" s="2">
        <v>1486.5989999999999</v>
      </c>
      <c r="J1733" s="2">
        <v>1474.944</v>
      </c>
      <c r="K1733" s="2" t="s">
        <v>72</v>
      </c>
      <c r="N1733" s="2">
        <f>I1733-SUM(Parameters!$K$23:$K$25)</f>
        <v>1464.999</v>
      </c>
      <c r="O1733" s="2">
        <f>J1733-SUM(Parameters!$K$23:$K$25)</f>
        <v>1453.3440000000001</v>
      </c>
      <c r="P1733" s="2" t="str">
        <f t="shared" si="25"/>
        <v>VSS</v>
      </c>
      <c r="U1733">
        <v>1486.5989999999999</v>
      </c>
      <c r="V1733">
        <v>1474.944</v>
      </c>
      <c r="W1733" t="s">
        <v>72</v>
      </c>
      <c r="AE1733" s="2"/>
      <c r="AF1733" s="2"/>
    </row>
    <row r="1734" spans="4:32" x14ac:dyDescent="0.25">
      <c r="D1734">
        <f>_xlfn.CEILING.MATH(AL8+Parameters!$K$8/2,0.001)</f>
        <v>1486.5989999999999</v>
      </c>
      <c r="E1734">
        <f>_xlfn.CEILING.MATH(B30+Parameters!$K$9/2,0.001)</f>
        <v>1798.6659999999999</v>
      </c>
      <c r="F1734" t="s">
        <v>72</v>
      </c>
      <c r="I1734" s="2">
        <v>1486.5989999999999</v>
      </c>
      <c r="J1734" s="2">
        <v>1428.6980000000001</v>
      </c>
      <c r="K1734" s="2" t="s">
        <v>72</v>
      </c>
      <c r="N1734" s="2">
        <f>I1734-SUM(Parameters!$K$23:$K$25)</f>
        <v>1464.999</v>
      </c>
      <c r="O1734" s="2">
        <f>J1734-SUM(Parameters!$K$23:$K$25)</f>
        <v>1407.0980000000002</v>
      </c>
      <c r="P1734" s="2" t="str">
        <f t="shared" si="25"/>
        <v>VSS</v>
      </c>
      <c r="U1734">
        <v>1486.5989999999999</v>
      </c>
      <c r="V1734">
        <v>1428.6980000000001</v>
      </c>
      <c r="W1734" t="s">
        <v>72</v>
      </c>
      <c r="AE1734" s="2"/>
      <c r="AF1734" s="2"/>
    </row>
    <row r="1735" spans="4:32" x14ac:dyDescent="0.25">
      <c r="D1735">
        <f>_xlfn.CEILING.MATH(AL8+Parameters!$K$8/2,0.001)</f>
        <v>1486.5989999999999</v>
      </c>
      <c r="E1735">
        <f>_xlfn.CEILING.MATH(B32+Parameters!$K$9/2,0.001)</f>
        <v>1752.42</v>
      </c>
      <c r="F1735" t="s">
        <v>72</v>
      </c>
      <c r="I1735" s="2">
        <v>1486.5989999999999</v>
      </c>
      <c r="J1735" s="2">
        <v>1382.452</v>
      </c>
      <c r="K1735" s="2" t="s">
        <v>72</v>
      </c>
      <c r="N1735" s="2">
        <f>I1735-SUM(Parameters!$K$23:$K$25)</f>
        <v>1464.999</v>
      </c>
      <c r="O1735" s="2">
        <f>J1735-SUM(Parameters!$K$23:$K$25)</f>
        <v>1360.8520000000001</v>
      </c>
      <c r="P1735" s="2" t="str">
        <f t="shared" si="25"/>
        <v>VSS</v>
      </c>
      <c r="U1735">
        <v>1486.5989999999999</v>
      </c>
      <c r="V1735">
        <v>1382.452</v>
      </c>
      <c r="W1735" t="s">
        <v>72</v>
      </c>
      <c r="AE1735" s="2"/>
      <c r="AF1735" s="2"/>
    </row>
    <row r="1736" spans="4:32" x14ac:dyDescent="0.25">
      <c r="D1736">
        <f>_xlfn.CEILING.MATH(AL8+Parameters!$K$8/2,0.001)</f>
        <v>1486.5989999999999</v>
      </c>
      <c r="E1736">
        <f>_xlfn.CEILING.MATH(B34+Parameters!$K$9/2,0.001)</f>
        <v>1706.174</v>
      </c>
      <c r="F1736" t="s">
        <v>72</v>
      </c>
      <c r="I1736" s="2">
        <v>1486.5989999999999</v>
      </c>
      <c r="J1736" s="2">
        <v>1336.2059999999999</v>
      </c>
      <c r="K1736" s="2" t="s">
        <v>72</v>
      </c>
      <c r="N1736" s="2">
        <f>I1736-SUM(Parameters!$K$23:$K$25)</f>
        <v>1464.999</v>
      </c>
      <c r="O1736" s="2">
        <f>J1736-SUM(Parameters!$K$23:$K$25)</f>
        <v>1314.606</v>
      </c>
      <c r="P1736" s="2" t="str">
        <f t="shared" si="25"/>
        <v>VSS</v>
      </c>
      <c r="U1736">
        <v>1486.5989999999999</v>
      </c>
      <c r="V1736">
        <v>1336.2059999999999</v>
      </c>
      <c r="W1736" t="s">
        <v>72</v>
      </c>
      <c r="AE1736" s="2"/>
      <c r="AF1736" s="2"/>
    </row>
    <row r="1737" spans="4:32" x14ac:dyDescent="0.25">
      <c r="D1737">
        <f>_xlfn.CEILING.MATH(AL8+Parameters!$K$8/2,0.001)</f>
        <v>1486.5989999999999</v>
      </c>
      <c r="E1737">
        <f>_xlfn.CEILING.MATH(B36+Parameters!$K$9/2,0.001)</f>
        <v>1659.9280000000001</v>
      </c>
      <c r="F1737" t="s">
        <v>72</v>
      </c>
      <c r="I1737" s="2">
        <v>1486.5989999999999</v>
      </c>
      <c r="J1737" s="2">
        <v>1289.96</v>
      </c>
      <c r="K1737" s="2" t="s">
        <v>72</v>
      </c>
      <c r="N1737" s="2">
        <f>I1737-SUM(Parameters!$K$23:$K$25)</f>
        <v>1464.999</v>
      </c>
      <c r="O1737" s="2">
        <f>J1737-SUM(Parameters!$K$23:$K$25)</f>
        <v>1268.3600000000001</v>
      </c>
      <c r="P1737" s="2" t="str">
        <f t="shared" si="25"/>
        <v>VSS</v>
      </c>
      <c r="U1737">
        <v>1486.5989999999999</v>
      </c>
      <c r="V1737">
        <v>1289.96</v>
      </c>
      <c r="W1737" t="s">
        <v>72</v>
      </c>
      <c r="AE1737" s="2"/>
      <c r="AF1737" s="2"/>
    </row>
    <row r="1738" spans="4:32" x14ac:dyDescent="0.25">
      <c r="D1738">
        <f>_xlfn.CEILING.MATH(AL8+Parameters!$K$8/2,0.001)</f>
        <v>1486.5989999999999</v>
      </c>
      <c r="E1738">
        <f>_xlfn.CEILING.MATH(B38+Parameters!$K$9/2,0.001)</f>
        <v>1613.682</v>
      </c>
      <c r="F1738" t="s">
        <v>72</v>
      </c>
      <c r="I1738" s="2">
        <v>1486.5989999999999</v>
      </c>
      <c r="J1738" s="2">
        <v>1243.7139999999999</v>
      </c>
      <c r="K1738" s="2" t="s">
        <v>72</v>
      </c>
      <c r="N1738" s="2">
        <f>I1738-SUM(Parameters!$K$23:$K$25)</f>
        <v>1464.999</v>
      </c>
      <c r="O1738" s="2">
        <f>J1738-SUM(Parameters!$K$23:$K$25)</f>
        <v>1222.114</v>
      </c>
      <c r="P1738" s="2" t="str">
        <f t="shared" si="25"/>
        <v>VSS</v>
      </c>
      <c r="U1738">
        <v>1486.5989999999999</v>
      </c>
      <c r="V1738">
        <v>1243.7139999999999</v>
      </c>
      <c r="W1738" t="s">
        <v>72</v>
      </c>
      <c r="AE1738" s="2"/>
      <c r="AF1738" s="2"/>
    </row>
    <row r="1739" spans="4:32" x14ac:dyDescent="0.25">
      <c r="D1739">
        <f>_xlfn.CEILING.MATH(AL8+Parameters!$K$8/2,0.001)</f>
        <v>1486.5989999999999</v>
      </c>
      <c r="E1739">
        <f>_xlfn.CEILING.MATH(B40+Parameters!$K$9/2,0.001)</f>
        <v>1567.4359999999999</v>
      </c>
      <c r="F1739" t="s">
        <v>72</v>
      </c>
      <c r="I1739" s="2">
        <v>1486.5989999999999</v>
      </c>
      <c r="J1739" s="2">
        <v>1197.4680000000001</v>
      </c>
      <c r="K1739" s="2" t="s">
        <v>72</v>
      </c>
      <c r="N1739" s="2">
        <f>I1739-SUM(Parameters!$K$23:$K$25)</f>
        <v>1464.999</v>
      </c>
      <c r="O1739" s="2">
        <f>J1739-SUM(Parameters!$K$23:$K$25)</f>
        <v>1175.8680000000002</v>
      </c>
      <c r="P1739" s="2" t="str">
        <f t="shared" si="25"/>
        <v>VSS</v>
      </c>
      <c r="U1739">
        <v>1486.5989999999999</v>
      </c>
      <c r="V1739">
        <v>1197.4680000000001</v>
      </c>
      <c r="W1739" t="s">
        <v>72</v>
      </c>
      <c r="AE1739" s="2"/>
      <c r="AF1739" s="2"/>
    </row>
    <row r="1740" spans="4:32" x14ac:dyDescent="0.25">
      <c r="D1740">
        <f>_xlfn.CEILING.MATH(AL8+Parameters!$K$8/2,0.001)</f>
        <v>1486.5989999999999</v>
      </c>
      <c r="E1740">
        <f>_xlfn.CEILING.MATH(B42+Parameters!$K$9/2,0.001)</f>
        <v>1521.19</v>
      </c>
      <c r="F1740" t="s">
        <v>72</v>
      </c>
      <c r="I1740" s="2">
        <v>1486.5989999999999</v>
      </c>
      <c r="J1740" s="2">
        <v>1151.222</v>
      </c>
      <c r="K1740" s="2" t="s">
        <v>72</v>
      </c>
      <c r="N1740" s="2">
        <f>I1740-SUM(Parameters!$K$23:$K$25)</f>
        <v>1464.999</v>
      </c>
      <c r="O1740" s="2">
        <f>J1740-SUM(Parameters!$K$23:$K$25)</f>
        <v>1129.6220000000001</v>
      </c>
      <c r="P1740" s="2" t="str">
        <f t="shared" si="25"/>
        <v>VSS</v>
      </c>
      <c r="U1740">
        <v>1486.5989999999999</v>
      </c>
      <c r="V1740">
        <v>1151.222</v>
      </c>
      <c r="W1740" t="s">
        <v>72</v>
      </c>
      <c r="AE1740" s="2"/>
      <c r="AF1740" s="2"/>
    </row>
    <row r="1741" spans="4:32" x14ac:dyDescent="0.25">
      <c r="D1741">
        <f>_xlfn.CEILING.MATH(AL8+Parameters!$K$8/2,0.001)</f>
        <v>1486.5989999999999</v>
      </c>
      <c r="E1741">
        <f>_xlfn.CEILING.MATH(B44+Parameters!$K$9/2,0.001)</f>
        <v>1474.944</v>
      </c>
      <c r="F1741" t="s">
        <v>72</v>
      </c>
      <c r="I1741" s="2">
        <v>1486.5989999999999</v>
      </c>
      <c r="J1741" s="2">
        <v>1104.9760000000001</v>
      </c>
      <c r="K1741" s="2" t="s">
        <v>72</v>
      </c>
      <c r="N1741" s="2">
        <f>I1741-SUM(Parameters!$K$23:$K$25)</f>
        <v>1464.999</v>
      </c>
      <c r="O1741" s="2">
        <f>J1741-SUM(Parameters!$K$23:$K$25)</f>
        <v>1083.3760000000002</v>
      </c>
      <c r="P1741" s="2" t="str">
        <f t="shared" si="25"/>
        <v>VSS</v>
      </c>
      <c r="U1741">
        <v>1486.5989999999999</v>
      </c>
      <c r="V1741">
        <v>1104.9760000000001</v>
      </c>
      <c r="W1741" t="s">
        <v>72</v>
      </c>
      <c r="AE1741" s="2"/>
      <c r="AF1741" s="2"/>
    </row>
    <row r="1742" spans="4:32" x14ac:dyDescent="0.25">
      <c r="D1742">
        <f>_xlfn.CEILING.MATH(AL8+Parameters!$K$8/2,0.001)</f>
        <v>1486.5989999999999</v>
      </c>
      <c r="E1742">
        <f>_xlfn.CEILING.MATH(B46+Parameters!$K$9/2,0.001)</f>
        <v>1428.6980000000001</v>
      </c>
      <c r="F1742" t="s">
        <v>72</v>
      </c>
      <c r="I1742" s="2">
        <v>1486.5989999999999</v>
      </c>
      <c r="J1742" s="2">
        <v>1058.73</v>
      </c>
      <c r="K1742" s="2" t="s">
        <v>72</v>
      </c>
      <c r="N1742" s="2">
        <f>I1742-SUM(Parameters!$K$23:$K$25)</f>
        <v>1464.999</v>
      </c>
      <c r="O1742" s="2">
        <f>J1742-SUM(Parameters!$K$23:$K$25)</f>
        <v>1037.1300000000001</v>
      </c>
      <c r="P1742" s="2" t="str">
        <f t="shared" si="25"/>
        <v>VSS</v>
      </c>
      <c r="U1742">
        <v>1486.5989999999999</v>
      </c>
      <c r="V1742">
        <v>1058.73</v>
      </c>
      <c r="W1742" t="s">
        <v>72</v>
      </c>
      <c r="AE1742" s="2"/>
      <c r="AF1742" s="2"/>
    </row>
    <row r="1743" spans="4:32" x14ac:dyDescent="0.25">
      <c r="D1743">
        <f>_xlfn.CEILING.MATH(AL8+Parameters!$K$8/2,0.001)</f>
        <v>1486.5989999999999</v>
      </c>
      <c r="E1743">
        <f>_xlfn.CEILING.MATH(B48+Parameters!$K$9/2,0.001)</f>
        <v>1382.452</v>
      </c>
      <c r="F1743" t="s">
        <v>72</v>
      </c>
      <c r="I1743" s="2">
        <v>1486.5989999999999</v>
      </c>
      <c r="J1743" s="2">
        <v>1012.484</v>
      </c>
      <c r="K1743" s="2" t="s">
        <v>118</v>
      </c>
      <c r="N1743" s="2">
        <f>I1743-SUM(Parameters!$K$23:$K$25)</f>
        <v>1464.999</v>
      </c>
      <c r="O1743" s="2">
        <f>J1743-SUM(Parameters!$K$23:$K$25)</f>
        <v>990.88400000000001</v>
      </c>
      <c r="P1743" s="2" t="str">
        <f t="shared" si="25"/>
        <v>BP_TXDATASBRD[4]</v>
      </c>
      <c r="U1743">
        <v>1486.5989999999999</v>
      </c>
      <c r="V1743">
        <v>1012.484</v>
      </c>
      <c r="W1743" t="s">
        <v>118</v>
      </c>
      <c r="AE1743" s="2"/>
      <c r="AF1743" s="2"/>
    </row>
    <row r="1744" spans="4:32" x14ac:dyDescent="0.25">
      <c r="D1744">
        <f>_xlfn.CEILING.MATH(AL8+Parameters!$K$8/2,0.001)</f>
        <v>1486.5989999999999</v>
      </c>
      <c r="E1744">
        <f>_xlfn.CEILING.MATH(B50+Parameters!$K$9/2,0.001)</f>
        <v>1336.2060000000001</v>
      </c>
      <c r="F1744" t="s">
        <v>72</v>
      </c>
      <c r="I1744" s="2">
        <v>1486.5989999999999</v>
      </c>
      <c r="J1744" s="2">
        <v>966.23800000000006</v>
      </c>
      <c r="K1744" s="2" t="s">
        <v>193</v>
      </c>
      <c r="N1744" s="2">
        <f>I1744-SUM(Parameters!$K$23:$K$25)</f>
        <v>1464.999</v>
      </c>
      <c r="O1744" s="2">
        <f>J1744-SUM(Parameters!$K$23:$K$25)</f>
        <v>944.63800000000003</v>
      </c>
      <c r="P1744" s="2" t="str">
        <f t="shared" si="25"/>
        <v>BP_RXRD[19]</v>
      </c>
      <c r="U1744">
        <v>1486.5989999999999</v>
      </c>
      <c r="V1744">
        <v>966.23800000000006</v>
      </c>
      <c r="W1744" t="s">
        <v>193</v>
      </c>
      <c r="AE1744" s="2"/>
      <c r="AF1744" s="2"/>
    </row>
    <row r="1745" spans="4:32" x14ac:dyDescent="0.25">
      <c r="D1745">
        <f>_xlfn.CEILING.MATH(AL8+Parameters!$K$8/2,0.001)</f>
        <v>1486.5989999999999</v>
      </c>
      <c r="E1745">
        <f>_xlfn.CEILING.MATH(B52+Parameters!$K$9/2,0.001)</f>
        <v>1289.96</v>
      </c>
      <c r="F1745" t="s">
        <v>72</v>
      </c>
      <c r="I1745" s="2">
        <v>1486.5989999999999</v>
      </c>
      <c r="J1745" s="2">
        <v>919.99199999999996</v>
      </c>
      <c r="K1745" s="2" t="s">
        <v>259</v>
      </c>
      <c r="N1745" s="2">
        <f>I1745-SUM(Parameters!$K$23:$K$25)</f>
        <v>1464.999</v>
      </c>
      <c r="O1745" s="2">
        <f>J1745-SUM(Parameters!$K$23:$K$25)</f>
        <v>898.39199999999994</v>
      </c>
      <c r="P1745" s="2" t="str">
        <f t="shared" si="25"/>
        <v>BP_RXDATA[319]</v>
      </c>
      <c r="U1745">
        <v>1486.5989999999999</v>
      </c>
      <c r="V1745">
        <v>919.99200000000008</v>
      </c>
      <c r="W1745" t="s">
        <v>259</v>
      </c>
      <c r="AE1745" s="2"/>
      <c r="AF1745" s="2"/>
    </row>
    <row r="1746" spans="4:32" x14ac:dyDescent="0.25">
      <c r="D1746">
        <f>_xlfn.CEILING.MATH(AL8+Parameters!$K$8/2,0.001)</f>
        <v>1486.5989999999999</v>
      </c>
      <c r="E1746">
        <f>_xlfn.CEILING.MATH(B54+Parameters!$K$9/2,0.001)</f>
        <v>1243.7139999999999</v>
      </c>
      <c r="F1746" t="s">
        <v>72</v>
      </c>
      <c r="I1746" s="2">
        <v>1486.5989999999999</v>
      </c>
      <c r="J1746" s="2">
        <v>873.74599999999998</v>
      </c>
      <c r="K1746" s="2" t="s">
        <v>72</v>
      </c>
      <c r="N1746" s="2">
        <f>I1746-SUM(Parameters!$K$23:$K$25)</f>
        <v>1464.999</v>
      </c>
      <c r="O1746" s="2">
        <f>J1746-SUM(Parameters!$K$23:$K$25)</f>
        <v>852.14599999999996</v>
      </c>
      <c r="P1746" s="2" t="str">
        <f t="shared" si="25"/>
        <v>VSS</v>
      </c>
      <c r="U1746">
        <v>1486.5989999999999</v>
      </c>
      <c r="V1746">
        <v>873.74599999999998</v>
      </c>
      <c r="W1746" t="s">
        <v>72</v>
      </c>
      <c r="AE1746" s="2"/>
      <c r="AF1746" s="2"/>
    </row>
    <row r="1747" spans="4:32" x14ac:dyDescent="0.25">
      <c r="D1747">
        <f>_xlfn.CEILING.MATH(AL8+Parameters!$K$8/2,0.001)</f>
        <v>1486.5989999999999</v>
      </c>
      <c r="E1747">
        <f>_xlfn.CEILING.MATH(B56+Parameters!$K$9/2,0.001)</f>
        <v>1197.4680000000001</v>
      </c>
      <c r="F1747" t="s">
        <v>72</v>
      </c>
      <c r="I1747" s="2">
        <v>1486.5989999999999</v>
      </c>
      <c r="J1747" s="2">
        <v>827.5</v>
      </c>
      <c r="K1747" s="2" t="s">
        <v>385</v>
      </c>
      <c r="N1747" s="2">
        <f>I1747-SUM(Parameters!$K$23:$K$25)</f>
        <v>1464.999</v>
      </c>
      <c r="O1747" s="2">
        <f>J1747-SUM(Parameters!$K$23:$K$25)</f>
        <v>805.9</v>
      </c>
      <c r="P1747" s="2" t="str">
        <f t="shared" si="25"/>
        <v>BP_RXDATA[318]</v>
      </c>
      <c r="U1747">
        <v>1486.5989999999999</v>
      </c>
      <c r="V1747">
        <v>827.5</v>
      </c>
      <c r="W1747" t="s">
        <v>385</v>
      </c>
      <c r="AE1747" s="2"/>
      <c r="AF1747" s="2"/>
    </row>
    <row r="1748" spans="4:32" x14ac:dyDescent="0.25">
      <c r="D1748">
        <f>_xlfn.CEILING.MATH(AL8+Parameters!$K$8/2,0.001)</f>
        <v>1486.5989999999999</v>
      </c>
      <c r="E1748">
        <f>_xlfn.CEILING.MATH(B58+Parameters!$K$9/2,0.001)</f>
        <v>1151.222</v>
      </c>
      <c r="F1748" t="s">
        <v>72</v>
      </c>
      <c r="I1748" s="2">
        <v>1486.5989999999999</v>
      </c>
      <c r="J1748" s="2">
        <v>781.25400000000002</v>
      </c>
      <c r="K1748" s="2" t="s">
        <v>446</v>
      </c>
      <c r="N1748" s="2">
        <f>I1748-SUM(Parameters!$K$23:$K$25)</f>
        <v>1464.999</v>
      </c>
      <c r="O1748" s="2">
        <f>J1748-SUM(Parameters!$K$23:$K$25)</f>
        <v>759.654</v>
      </c>
      <c r="P1748" s="2" t="str">
        <f t="shared" si="25"/>
        <v>BP_RXDATA[317]</v>
      </c>
      <c r="U1748">
        <v>1486.5989999999999</v>
      </c>
      <c r="V1748">
        <v>781.25400000000002</v>
      </c>
      <c r="W1748" t="s">
        <v>446</v>
      </c>
      <c r="AE1748" s="2"/>
      <c r="AF1748" s="2"/>
    </row>
    <row r="1749" spans="4:32" x14ac:dyDescent="0.25">
      <c r="D1749">
        <f>_xlfn.CEILING.MATH(AL8+Parameters!$K$8/2,0.001)</f>
        <v>1486.5989999999999</v>
      </c>
      <c r="E1749">
        <f>_xlfn.CEILING.MATH(B60+Parameters!$K$9/2,0.001)</f>
        <v>1104.9760000000001</v>
      </c>
      <c r="F1749" t="s">
        <v>72</v>
      </c>
      <c r="I1749" s="2">
        <v>1486.5989999999999</v>
      </c>
      <c r="J1749" s="2">
        <v>735.00800000000004</v>
      </c>
      <c r="K1749" s="2" t="s">
        <v>72</v>
      </c>
      <c r="N1749" s="2">
        <f>I1749-SUM(Parameters!$K$23:$K$25)</f>
        <v>1464.999</v>
      </c>
      <c r="O1749" s="2">
        <f>J1749-SUM(Parameters!$K$23:$K$25)</f>
        <v>713.40800000000002</v>
      </c>
      <c r="P1749" s="2" t="str">
        <f t="shared" si="25"/>
        <v>VSS</v>
      </c>
      <c r="U1749">
        <v>1486.5989999999999</v>
      </c>
      <c r="V1749">
        <v>735.00800000000004</v>
      </c>
      <c r="W1749" t="s">
        <v>72</v>
      </c>
      <c r="AE1749" s="2"/>
      <c r="AF1749" s="2"/>
    </row>
    <row r="1750" spans="4:32" x14ac:dyDescent="0.25">
      <c r="D1750">
        <f>_xlfn.CEILING.MATH(AL8+Parameters!$K$8/2,0.001)</f>
        <v>1486.5989999999999</v>
      </c>
      <c r="E1750">
        <f>_xlfn.CEILING.MATH(B62+Parameters!$K$9/2,0.001)</f>
        <v>1058.73</v>
      </c>
      <c r="F1750" t="s">
        <v>72</v>
      </c>
      <c r="I1750" s="2">
        <v>1486.5989999999999</v>
      </c>
      <c r="J1750" s="2">
        <v>688.76199999999994</v>
      </c>
      <c r="K1750" s="2" t="s">
        <v>582</v>
      </c>
      <c r="N1750" s="2">
        <f>I1750-SUM(Parameters!$K$23:$K$25)</f>
        <v>1464.999</v>
      </c>
      <c r="O1750" s="2">
        <f>J1750-SUM(Parameters!$K$23:$K$25)</f>
        <v>667.16199999999992</v>
      </c>
      <c r="P1750" s="2" t="str">
        <f t="shared" si="25"/>
        <v>BP_RXDATA[316]</v>
      </c>
      <c r="U1750">
        <v>1486.5989999999999</v>
      </c>
      <c r="V1750">
        <v>688.76200000000006</v>
      </c>
      <c r="W1750" t="s">
        <v>582</v>
      </c>
      <c r="AE1750" s="2"/>
      <c r="AF1750" s="2"/>
    </row>
    <row r="1751" spans="4:32" x14ac:dyDescent="0.25">
      <c r="D1751">
        <f>_xlfn.CEILING.MATH(AL8+Parameters!$K$8/2,0.001)</f>
        <v>1486.5989999999999</v>
      </c>
      <c r="E1751">
        <f>_xlfn.CEILING.MATH(B64+Parameters!$K$9/2,0.001)</f>
        <v>1012.484</v>
      </c>
      <c r="F1751" t="s">
        <v>118</v>
      </c>
      <c r="I1751" s="2">
        <v>1486.5989999999999</v>
      </c>
      <c r="J1751" s="2">
        <v>642.51599999999996</v>
      </c>
      <c r="K1751" s="2" t="s">
        <v>649</v>
      </c>
      <c r="N1751" s="2">
        <f>I1751-SUM(Parameters!$K$23:$K$25)</f>
        <v>1464.999</v>
      </c>
      <c r="O1751" s="2">
        <f>J1751-SUM(Parameters!$K$23:$K$25)</f>
        <v>620.91599999999994</v>
      </c>
      <c r="P1751" s="2" t="str">
        <f t="shared" si="25"/>
        <v>BP_RXDATA[315]</v>
      </c>
      <c r="U1751">
        <v>1486.5989999999999</v>
      </c>
      <c r="V1751">
        <v>642.51599999999996</v>
      </c>
      <c r="W1751" t="s">
        <v>649</v>
      </c>
      <c r="AE1751" s="2"/>
      <c r="AF1751" s="2"/>
    </row>
    <row r="1752" spans="4:32" x14ac:dyDescent="0.25">
      <c r="D1752">
        <f>_xlfn.CEILING.MATH(AL8+Parameters!$K$8/2,0.001)</f>
        <v>1486.5989999999999</v>
      </c>
      <c r="E1752">
        <f>_xlfn.CEILING.MATH(B66+Parameters!$K$9/2,0.001)</f>
        <v>966.23800000000006</v>
      </c>
      <c r="F1752" t="s">
        <v>193</v>
      </c>
      <c r="I1752" s="2">
        <v>1486.5989999999999</v>
      </c>
      <c r="J1752" s="2">
        <v>596.27</v>
      </c>
      <c r="K1752" s="2" t="s">
        <v>72</v>
      </c>
      <c r="N1752" s="2">
        <f>I1752-SUM(Parameters!$K$23:$K$25)</f>
        <v>1464.999</v>
      </c>
      <c r="O1752" s="2">
        <f>J1752-SUM(Parameters!$K$23:$K$25)</f>
        <v>574.66999999999996</v>
      </c>
      <c r="P1752" s="2" t="str">
        <f t="shared" si="25"/>
        <v>VSS</v>
      </c>
      <c r="U1752">
        <v>1486.5989999999999</v>
      </c>
      <c r="V1752">
        <v>596.27</v>
      </c>
      <c r="W1752" t="s">
        <v>72</v>
      </c>
      <c r="AE1752" s="2"/>
      <c r="AF1752" s="2"/>
    </row>
    <row r="1753" spans="4:32" x14ac:dyDescent="0.25">
      <c r="D1753">
        <f>_xlfn.CEILING.MATH(AL8+Parameters!$K$8/2,0.001)</f>
        <v>1486.5989999999999</v>
      </c>
      <c r="E1753">
        <f>_xlfn.CEILING.MATH(B68+Parameters!$K$9/2,0.001)</f>
        <v>919.99200000000008</v>
      </c>
      <c r="F1753" t="s">
        <v>259</v>
      </c>
      <c r="I1753" s="2">
        <v>1486.5989999999999</v>
      </c>
      <c r="J1753" s="2">
        <v>550.024</v>
      </c>
      <c r="K1753" s="2" t="s">
        <v>73</v>
      </c>
      <c r="N1753" s="2">
        <f>I1753-SUM(Parameters!$K$23:$K$25)</f>
        <v>1464.999</v>
      </c>
      <c r="O1753" s="2">
        <f>J1753-SUM(Parameters!$K$23:$K$25)</f>
        <v>528.42399999999998</v>
      </c>
      <c r="P1753" s="2" t="str">
        <f t="shared" si="25"/>
        <v>VCCIO</v>
      </c>
      <c r="U1753">
        <v>1486.5989999999999</v>
      </c>
      <c r="V1753">
        <v>550.024</v>
      </c>
      <c r="W1753" t="s">
        <v>73</v>
      </c>
      <c r="AE1753" s="2"/>
      <c r="AF1753" s="2"/>
    </row>
    <row r="1754" spans="4:32" x14ac:dyDescent="0.25">
      <c r="D1754">
        <f>_xlfn.CEILING.MATH(AL8+Parameters!$K$8/2,0.001)</f>
        <v>1486.5989999999999</v>
      </c>
      <c r="E1754">
        <f>_xlfn.CEILING.MATH(B70+Parameters!$K$9/2,0.001)</f>
        <v>873.74599999999998</v>
      </c>
      <c r="F1754" t="s">
        <v>72</v>
      </c>
      <c r="I1754" s="2">
        <v>1486.5989999999999</v>
      </c>
      <c r="J1754" s="2">
        <v>503.77800000000002</v>
      </c>
      <c r="K1754" s="2" t="s">
        <v>793</v>
      </c>
      <c r="N1754" s="2">
        <f>I1754-SUM(Parameters!$K$23:$K$25)</f>
        <v>1464.999</v>
      </c>
      <c r="O1754" s="2">
        <f>J1754-SUM(Parameters!$K$23:$K$25)</f>
        <v>482.178</v>
      </c>
      <c r="P1754" s="2" t="str">
        <f t="shared" si="25"/>
        <v>BP_TXDATA[260]</v>
      </c>
      <c r="U1754">
        <v>1486.5989999999999</v>
      </c>
      <c r="V1754">
        <v>503.77800000000002</v>
      </c>
      <c r="W1754" t="s">
        <v>793</v>
      </c>
      <c r="AE1754" s="2"/>
      <c r="AF1754" s="2"/>
    </row>
    <row r="1755" spans="4:32" x14ac:dyDescent="0.25">
      <c r="D1755">
        <f>_xlfn.CEILING.MATH(AL8+Parameters!$K$8/2,0.001)</f>
        <v>1486.5989999999999</v>
      </c>
      <c r="E1755">
        <f>_xlfn.CEILING.MATH(B72+Parameters!$K$9/2,0.001)</f>
        <v>827.5</v>
      </c>
      <c r="F1755" t="s">
        <v>385</v>
      </c>
      <c r="I1755" s="2">
        <v>1486.5989999999999</v>
      </c>
      <c r="J1755" s="2">
        <v>457.53199999999998</v>
      </c>
      <c r="K1755" s="2" t="s">
        <v>72</v>
      </c>
      <c r="N1755" s="2">
        <f>I1755-SUM(Parameters!$K$23:$K$25)</f>
        <v>1464.999</v>
      </c>
      <c r="O1755" s="2">
        <f>J1755-SUM(Parameters!$K$23:$K$25)</f>
        <v>435.93199999999996</v>
      </c>
      <c r="P1755" s="2" t="str">
        <f t="shared" si="25"/>
        <v>VSS</v>
      </c>
      <c r="U1755">
        <v>1486.5989999999999</v>
      </c>
      <c r="V1755">
        <v>457.53199999999998</v>
      </c>
      <c r="W1755" t="s">
        <v>72</v>
      </c>
      <c r="AE1755" s="2"/>
      <c r="AF1755" s="2"/>
    </row>
    <row r="1756" spans="4:32" x14ac:dyDescent="0.25">
      <c r="D1756">
        <f>_xlfn.CEILING.MATH(AL8+Parameters!$K$8/2,0.001)</f>
        <v>1486.5989999999999</v>
      </c>
      <c r="E1756">
        <f>_xlfn.CEILING.MATH(B74+Parameters!$K$9/2,0.001)</f>
        <v>781.25400000000002</v>
      </c>
      <c r="F1756" t="s">
        <v>446</v>
      </c>
      <c r="I1756" s="2">
        <v>1486.5989999999999</v>
      </c>
      <c r="J1756" s="2">
        <v>411.286</v>
      </c>
      <c r="K1756" s="2" t="s">
        <v>929</v>
      </c>
      <c r="N1756" s="2">
        <f>I1756-SUM(Parameters!$K$23:$K$25)</f>
        <v>1464.999</v>
      </c>
      <c r="O1756" s="2">
        <f>J1756-SUM(Parameters!$K$23:$K$25)</f>
        <v>389.68599999999998</v>
      </c>
      <c r="P1756" s="2" t="str">
        <f t="shared" si="25"/>
        <v>BP_TXDATA[259]</v>
      </c>
      <c r="U1756">
        <v>1486.5989999999999</v>
      </c>
      <c r="V1756">
        <v>411.286</v>
      </c>
      <c r="W1756" t="s">
        <v>929</v>
      </c>
      <c r="AE1756" s="2"/>
      <c r="AF1756" s="2"/>
    </row>
    <row r="1757" spans="4:32" x14ac:dyDescent="0.25">
      <c r="D1757">
        <f>_xlfn.CEILING.MATH(AL8+Parameters!$K$8/2,0.001)</f>
        <v>1486.5989999999999</v>
      </c>
      <c r="E1757">
        <f>_xlfn.CEILING.MATH(B76+Parameters!$K$9/2,0.001)</f>
        <v>735.00800000000004</v>
      </c>
      <c r="F1757" t="s">
        <v>72</v>
      </c>
      <c r="I1757" s="2">
        <v>1486.5989999999999</v>
      </c>
      <c r="J1757" s="2">
        <v>365.04</v>
      </c>
      <c r="K1757" s="2" t="s">
        <v>998</v>
      </c>
      <c r="N1757" s="2">
        <f>I1757-SUM(Parameters!$K$23:$K$25)</f>
        <v>1464.999</v>
      </c>
      <c r="O1757" s="2">
        <f>J1757-SUM(Parameters!$K$23:$K$25)</f>
        <v>343.44</v>
      </c>
      <c r="P1757" s="2" t="str">
        <f t="shared" si="25"/>
        <v>BP_TXDATA[258]</v>
      </c>
      <c r="U1757">
        <v>1486.5989999999999</v>
      </c>
      <c r="V1757">
        <v>365.04</v>
      </c>
      <c r="W1757" t="s">
        <v>998</v>
      </c>
      <c r="AE1757" s="2"/>
      <c r="AF1757" s="2"/>
    </row>
    <row r="1758" spans="4:32" x14ac:dyDescent="0.25">
      <c r="D1758">
        <f>_xlfn.CEILING.MATH(AL8+Parameters!$K$8/2,0.001)</f>
        <v>1486.5989999999999</v>
      </c>
      <c r="E1758">
        <f>_xlfn.CEILING.MATH(B78+Parameters!$K$9/2,0.001)</f>
        <v>688.76200000000006</v>
      </c>
      <c r="F1758" t="s">
        <v>582</v>
      </c>
      <c r="I1758" s="2">
        <v>1486.5989999999999</v>
      </c>
      <c r="J1758" s="2">
        <v>318.79399999999998</v>
      </c>
      <c r="K1758" s="2" t="s">
        <v>73</v>
      </c>
      <c r="N1758" s="2">
        <f>I1758-SUM(Parameters!$K$23:$K$25)</f>
        <v>1464.999</v>
      </c>
      <c r="O1758" s="2">
        <f>J1758-SUM(Parameters!$K$23:$K$25)</f>
        <v>297.19399999999996</v>
      </c>
      <c r="P1758" s="2" t="str">
        <f t="shared" si="25"/>
        <v>VCCIO</v>
      </c>
      <c r="U1758">
        <v>1486.5989999999999</v>
      </c>
      <c r="V1758">
        <v>318.79399999999998</v>
      </c>
      <c r="W1758" t="s">
        <v>73</v>
      </c>
      <c r="AE1758" s="2"/>
      <c r="AF1758" s="2"/>
    </row>
    <row r="1759" spans="4:32" x14ac:dyDescent="0.25">
      <c r="D1759">
        <f>_xlfn.CEILING.MATH(AL8+Parameters!$K$8/2,0.001)</f>
        <v>1486.5989999999999</v>
      </c>
      <c r="E1759">
        <f>_xlfn.CEILING.MATH(B80+Parameters!$K$9/2,0.001)</f>
        <v>642.51599999999996</v>
      </c>
      <c r="F1759" t="s">
        <v>649</v>
      </c>
      <c r="I1759" s="2">
        <v>1486.5989999999999</v>
      </c>
      <c r="J1759" s="2">
        <v>272.548</v>
      </c>
      <c r="K1759" s="2" t="s">
        <v>1105</v>
      </c>
      <c r="N1759" s="2">
        <f>I1759-SUM(Parameters!$K$23:$K$25)</f>
        <v>1464.999</v>
      </c>
      <c r="O1759" s="2">
        <f>J1759-SUM(Parameters!$K$23:$K$25)</f>
        <v>250.94800000000001</v>
      </c>
      <c r="P1759" s="2" t="str">
        <f t="shared" si="25"/>
        <v>BP_TXDATA[257]</v>
      </c>
      <c r="U1759">
        <v>1486.5989999999999</v>
      </c>
      <c r="V1759">
        <v>272.548</v>
      </c>
      <c r="W1759" t="s">
        <v>1105</v>
      </c>
      <c r="AE1759" s="2"/>
      <c r="AF1759" s="2"/>
    </row>
    <row r="1760" spans="4:32" x14ac:dyDescent="0.25">
      <c r="D1760">
        <f>_xlfn.CEILING.MATH(AL8+Parameters!$K$8/2,0.001)</f>
        <v>1486.5989999999999</v>
      </c>
      <c r="E1760">
        <f>_xlfn.CEILING.MATH(B82+Parameters!$K$9/2,0.001)</f>
        <v>596.27</v>
      </c>
      <c r="F1760" t="s">
        <v>72</v>
      </c>
      <c r="I1760" s="2">
        <v>1486.5989999999999</v>
      </c>
      <c r="J1760" s="2">
        <v>226.30199999999999</v>
      </c>
      <c r="K1760" s="2" t="s">
        <v>1171</v>
      </c>
      <c r="N1760" s="2">
        <f>I1760-SUM(Parameters!$K$23:$K$25)</f>
        <v>1464.999</v>
      </c>
      <c r="O1760" s="2">
        <f>J1760-SUM(Parameters!$K$23:$K$25)</f>
        <v>204.702</v>
      </c>
      <c r="P1760" s="2" t="str">
        <f t="shared" si="25"/>
        <v>BP_TXDATA[256]</v>
      </c>
      <c r="U1760">
        <v>1486.5989999999999</v>
      </c>
      <c r="V1760">
        <v>226.30199999999999</v>
      </c>
      <c r="W1760" t="s">
        <v>1171</v>
      </c>
      <c r="AE1760" s="2"/>
      <c r="AF1760" s="2"/>
    </row>
    <row r="1761" spans="4:32" x14ac:dyDescent="0.25">
      <c r="D1761">
        <f>_xlfn.CEILING.MATH(AL8+Parameters!$K$8/2,0.001)</f>
        <v>1486.5989999999999</v>
      </c>
      <c r="E1761">
        <f>_xlfn.CEILING.MATH(B84+Parameters!$K$9/2,0.001)</f>
        <v>550.024</v>
      </c>
      <c r="F1761" t="s">
        <v>73</v>
      </c>
      <c r="I1761" s="2">
        <v>1486.5989999999999</v>
      </c>
      <c r="J1761" s="2">
        <v>180.05600000000001</v>
      </c>
      <c r="K1761" s="2" t="s">
        <v>72</v>
      </c>
      <c r="N1761" s="2">
        <f>I1761-SUM(Parameters!$K$23:$K$25)</f>
        <v>1464.999</v>
      </c>
      <c r="O1761" s="2">
        <f>J1761-SUM(Parameters!$K$23:$K$25)</f>
        <v>158.45600000000002</v>
      </c>
      <c r="P1761" s="2" t="str">
        <f t="shared" si="25"/>
        <v>VSS</v>
      </c>
      <c r="U1761">
        <v>1486.5989999999999</v>
      </c>
      <c r="V1761">
        <v>180.05600000000001</v>
      </c>
      <c r="W1761" t="s">
        <v>72</v>
      </c>
      <c r="AE1761" s="2"/>
      <c r="AF1761" s="2"/>
    </row>
    <row r="1762" spans="4:32" x14ac:dyDescent="0.25">
      <c r="D1762">
        <f>_xlfn.CEILING.MATH(AL8+Parameters!$K$8/2,0.001)</f>
        <v>1486.5989999999999</v>
      </c>
      <c r="E1762">
        <f>_xlfn.CEILING.MATH(B86+Parameters!$K$9/2,0.001)</f>
        <v>503.77800000000002</v>
      </c>
      <c r="F1762" t="s">
        <v>793</v>
      </c>
      <c r="I1762" s="2">
        <v>1486.5989999999999</v>
      </c>
      <c r="J1762" s="2">
        <v>133.81</v>
      </c>
      <c r="K1762" s="2" t="s">
        <v>1298</v>
      </c>
      <c r="N1762" s="2">
        <f>I1762-SUM(Parameters!$K$23:$K$25)</f>
        <v>1464.999</v>
      </c>
      <c r="O1762" s="2">
        <f>J1762-SUM(Parameters!$K$23:$K$25)</f>
        <v>112.21000000000001</v>
      </c>
      <c r="P1762" s="2" t="str">
        <f t="shared" si="25"/>
        <v>BP_TXRD[16]</v>
      </c>
      <c r="U1762">
        <v>1486.5989999999999</v>
      </c>
      <c r="V1762">
        <v>133.81</v>
      </c>
      <c r="W1762" t="s">
        <v>1298</v>
      </c>
      <c r="AE1762" s="2"/>
      <c r="AF1762" s="2"/>
    </row>
    <row r="1763" spans="4:32" x14ac:dyDescent="0.25">
      <c r="D1763">
        <f>_xlfn.CEILING.MATH(AL8+Parameters!$K$8/2,0.001)</f>
        <v>1486.5989999999999</v>
      </c>
      <c r="E1763">
        <f>_xlfn.CEILING.MATH(B88+Parameters!$K$9/2,0.001)</f>
        <v>457.53199999999998</v>
      </c>
      <c r="F1763" t="s">
        <v>72</v>
      </c>
      <c r="I1763" s="2">
        <v>1486.5989999999999</v>
      </c>
      <c r="J1763" s="2">
        <v>87.563999999999993</v>
      </c>
      <c r="K1763" s="2" t="s">
        <v>73</v>
      </c>
      <c r="N1763" s="2">
        <f>I1763-SUM(Parameters!$K$23:$K$25)</f>
        <v>1464.999</v>
      </c>
      <c r="O1763" s="2">
        <f>J1763-SUM(Parameters!$K$23:$K$25)</f>
        <v>65.963999999999999</v>
      </c>
      <c r="P1763" s="2" t="str">
        <f t="shared" si="25"/>
        <v>VCCIO</v>
      </c>
      <c r="U1763">
        <v>1486.5989999999999</v>
      </c>
      <c r="V1763">
        <v>87.564000000000007</v>
      </c>
      <c r="W1763" t="s">
        <v>73</v>
      </c>
      <c r="AE1763" s="2"/>
      <c r="AF1763" s="2"/>
    </row>
    <row r="1764" spans="4:32" x14ac:dyDescent="0.25">
      <c r="D1764">
        <f>_xlfn.CEILING.MATH(AL8+Parameters!$K$8/2,0.001)</f>
        <v>1486.5989999999999</v>
      </c>
      <c r="E1764">
        <f>_xlfn.CEILING.MATH(B90+Parameters!$K$9/2,0.001)</f>
        <v>411.286</v>
      </c>
      <c r="F1764" t="s">
        <v>929</v>
      </c>
      <c r="I1764" s="2">
        <v>1526.2729999999999</v>
      </c>
      <c r="J1764" s="2">
        <v>2191.7570000000001</v>
      </c>
      <c r="K1764" s="2" t="s">
        <v>72</v>
      </c>
      <c r="N1764" s="2">
        <f>I1764-SUM(Parameters!$K$23:$K$25)</f>
        <v>1504.673</v>
      </c>
      <c r="O1764" s="2">
        <f>J1764-SUM(Parameters!$K$23:$K$25)</f>
        <v>2170.1570000000002</v>
      </c>
      <c r="P1764" s="2" t="str">
        <f t="shared" si="25"/>
        <v>VSS</v>
      </c>
      <c r="U1764">
        <v>1526.2729999999999</v>
      </c>
      <c r="V1764">
        <v>2191.7570000000001</v>
      </c>
      <c r="W1764" t="s">
        <v>72</v>
      </c>
      <c r="AE1764" s="2"/>
      <c r="AF1764" s="2"/>
    </row>
    <row r="1765" spans="4:32" x14ac:dyDescent="0.25">
      <c r="D1765">
        <f>_xlfn.CEILING.MATH(AL8+Parameters!$K$8/2,0.001)</f>
        <v>1486.5989999999999</v>
      </c>
      <c r="E1765">
        <f>_xlfn.CEILING.MATH(B92+Parameters!$K$9/2,0.001)</f>
        <v>365.04</v>
      </c>
      <c r="F1765" t="s">
        <v>998</v>
      </c>
      <c r="I1765" s="2">
        <v>1526.2729999999999</v>
      </c>
      <c r="J1765" s="2">
        <v>2145.511</v>
      </c>
      <c r="K1765" s="2" t="s">
        <v>72</v>
      </c>
      <c r="N1765" s="2">
        <f>I1765-SUM(Parameters!$K$23:$K$25)</f>
        <v>1504.673</v>
      </c>
      <c r="O1765" s="2">
        <f>J1765-SUM(Parameters!$K$23:$K$25)</f>
        <v>2123.9110000000001</v>
      </c>
      <c r="P1765" s="2" t="str">
        <f t="shared" si="25"/>
        <v>VSS</v>
      </c>
      <c r="U1765">
        <v>1526.2729999999999</v>
      </c>
      <c r="V1765">
        <v>2145.511</v>
      </c>
      <c r="W1765" t="s">
        <v>72</v>
      </c>
      <c r="AE1765" s="2"/>
      <c r="AF1765" s="2"/>
    </row>
    <row r="1766" spans="4:32" x14ac:dyDescent="0.25">
      <c r="D1766">
        <f>_xlfn.CEILING.MATH(AL8+Parameters!$K$8/2,0.001)</f>
        <v>1486.5989999999999</v>
      </c>
      <c r="E1766">
        <f>_xlfn.CEILING.MATH(B94+Parameters!$K$9/2,0.001)</f>
        <v>318.79399999999998</v>
      </c>
      <c r="F1766" t="s">
        <v>73</v>
      </c>
      <c r="I1766" s="2">
        <v>1526.2729999999999</v>
      </c>
      <c r="J1766" s="2">
        <v>2099.2649999999999</v>
      </c>
      <c r="K1766" s="2" t="s">
        <v>72</v>
      </c>
      <c r="N1766" s="2">
        <f>I1766-SUM(Parameters!$K$23:$K$25)</f>
        <v>1504.673</v>
      </c>
      <c r="O1766" s="2">
        <f>J1766-SUM(Parameters!$K$23:$K$25)</f>
        <v>2077.665</v>
      </c>
      <c r="P1766" s="2" t="str">
        <f t="shared" si="25"/>
        <v>VSS</v>
      </c>
      <c r="U1766">
        <v>1526.2729999999999</v>
      </c>
      <c r="V1766">
        <v>2099.2649999999999</v>
      </c>
      <c r="W1766" t="s">
        <v>72</v>
      </c>
      <c r="AE1766" s="2"/>
      <c r="AF1766" s="2"/>
    </row>
    <row r="1767" spans="4:32" x14ac:dyDescent="0.25">
      <c r="D1767">
        <f>_xlfn.CEILING.MATH(AL8+Parameters!$K$8/2,0.001)</f>
        <v>1486.5989999999999</v>
      </c>
      <c r="E1767">
        <f>_xlfn.CEILING.MATH(B96+Parameters!$K$9/2,0.001)</f>
        <v>272.548</v>
      </c>
      <c r="F1767" t="s">
        <v>1105</v>
      </c>
      <c r="I1767" s="2">
        <v>1526.2729999999999</v>
      </c>
      <c r="J1767" s="2">
        <v>2053.0189999999998</v>
      </c>
      <c r="K1767" s="2" t="s">
        <v>72</v>
      </c>
      <c r="N1767" s="2">
        <f>I1767-SUM(Parameters!$K$23:$K$25)</f>
        <v>1504.673</v>
      </c>
      <c r="O1767" s="2">
        <f>J1767-SUM(Parameters!$K$23:$K$25)</f>
        <v>2031.4189999999999</v>
      </c>
      <c r="P1767" s="2" t="str">
        <f t="shared" si="25"/>
        <v>VSS</v>
      </c>
      <c r="U1767">
        <v>1526.2729999999999</v>
      </c>
      <c r="V1767">
        <v>2053.0189999999998</v>
      </c>
      <c r="W1767" t="s">
        <v>72</v>
      </c>
      <c r="AE1767" s="2"/>
      <c r="AF1767" s="2"/>
    </row>
    <row r="1768" spans="4:32" x14ac:dyDescent="0.25">
      <c r="D1768">
        <f>_xlfn.CEILING.MATH(AL8+Parameters!$K$8/2,0.001)</f>
        <v>1486.5989999999999</v>
      </c>
      <c r="E1768">
        <f>_xlfn.CEILING.MATH(B98+Parameters!$K$9/2,0.001)</f>
        <v>226.30199999999999</v>
      </c>
      <c r="F1768" t="s">
        <v>1171</v>
      </c>
      <c r="I1768" s="2">
        <v>1526.2729999999999</v>
      </c>
      <c r="J1768" s="2">
        <v>2006.7729999999999</v>
      </c>
      <c r="K1768" s="2" t="s">
        <v>1327</v>
      </c>
      <c r="N1768" s="2">
        <f>I1768-SUM(Parameters!$K$23:$K$25)</f>
        <v>1504.673</v>
      </c>
      <c r="O1768" s="2">
        <f>J1768-SUM(Parameters!$K$23:$K$25)</f>
        <v>1985.173</v>
      </c>
      <c r="P1768" s="2" t="str">
        <f t="shared" si="25"/>
        <v>VDD</v>
      </c>
      <c r="U1768">
        <v>1526.2729999999999</v>
      </c>
      <c r="V1768">
        <v>2006.7729999999999</v>
      </c>
      <c r="W1768" t="s">
        <v>1327</v>
      </c>
      <c r="AE1768" s="2"/>
      <c r="AF1768" s="2"/>
    </row>
    <row r="1769" spans="4:32" x14ac:dyDescent="0.25">
      <c r="D1769">
        <f>_xlfn.CEILING.MATH(AL8+Parameters!$K$8/2,0.001)</f>
        <v>1486.5989999999999</v>
      </c>
      <c r="E1769">
        <f>_xlfn.CEILING.MATH(B100+Parameters!$K$9/2,0.001)</f>
        <v>180.05600000000001</v>
      </c>
      <c r="F1769" t="s">
        <v>72</v>
      </c>
      <c r="I1769" s="2">
        <v>1526.2729999999999</v>
      </c>
      <c r="J1769" s="2">
        <v>1960.527</v>
      </c>
      <c r="K1769" s="2" t="s">
        <v>72</v>
      </c>
      <c r="N1769" s="2">
        <f>I1769-SUM(Parameters!$K$23:$K$25)</f>
        <v>1504.673</v>
      </c>
      <c r="O1769" s="2">
        <f>J1769-SUM(Parameters!$K$23:$K$25)</f>
        <v>1938.9270000000001</v>
      </c>
      <c r="P1769" s="2" t="str">
        <f t="shared" si="25"/>
        <v>VSS</v>
      </c>
      <c r="U1769">
        <v>1526.2729999999999</v>
      </c>
      <c r="V1769">
        <v>1960.527</v>
      </c>
      <c r="W1769" t="s">
        <v>72</v>
      </c>
      <c r="AE1769" s="2"/>
      <c r="AF1769" s="2"/>
    </row>
    <row r="1770" spans="4:32" x14ac:dyDescent="0.25">
      <c r="D1770">
        <f>_xlfn.CEILING.MATH(AL8+Parameters!$K$8/2,0.001)</f>
        <v>1486.5989999999999</v>
      </c>
      <c r="E1770">
        <f>_xlfn.CEILING.MATH(B102+Parameters!$K$9/2,0.001)</f>
        <v>133.81</v>
      </c>
      <c r="F1770" t="s">
        <v>1298</v>
      </c>
      <c r="I1770" s="2">
        <v>1526.2729999999999</v>
      </c>
      <c r="J1770" s="2">
        <v>1914.2809999999999</v>
      </c>
      <c r="K1770" s="2" t="s">
        <v>1328</v>
      </c>
      <c r="N1770" s="2">
        <f>I1770-SUM(Parameters!$K$23:$K$25)</f>
        <v>1504.673</v>
      </c>
      <c r="O1770" s="2">
        <f>J1770-SUM(Parameters!$K$23:$K$25)</f>
        <v>1892.681</v>
      </c>
      <c r="P1770" s="2" t="str">
        <f t="shared" si="25"/>
        <v>TC_VDDQ</v>
      </c>
      <c r="U1770">
        <v>1526.2729999999999</v>
      </c>
      <c r="V1770">
        <v>1914.2809999999999</v>
      </c>
      <c r="W1770" t="s">
        <v>1328</v>
      </c>
      <c r="AE1770" s="2"/>
      <c r="AF1770" s="2"/>
    </row>
    <row r="1771" spans="4:32" x14ac:dyDescent="0.25">
      <c r="D1771">
        <f>_xlfn.CEILING.MATH(AL8+Parameters!$K$8/2,0.001)</f>
        <v>1486.5989999999999</v>
      </c>
      <c r="E1771">
        <f>_xlfn.CEILING.MATH(Parameters!$C$19/Parameters!$K$4,0.001)</f>
        <v>87.564000000000007</v>
      </c>
      <c r="F1771" t="s">
        <v>73</v>
      </c>
      <c r="I1771" s="2">
        <v>1526.2729999999999</v>
      </c>
      <c r="J1771" s="2">
        <v>1868.0350000000001</v>
      </c>
      <c r="K1771" s="2" t="s">
        <v>1327</v>
      </c>
      <c r="N1771" s="2">
        <f>I1771-SUM(Parameters!$K$23:$K$25)</f>
        <v>1504.673</v>
      </c>
      <c r="O1771" s="2">
        <f>J1771-SUM(Parameters!$K$23:$K$25)</f>
        <v>1846.4350000000002</v>
      </c>
      <c r="P1771" s="2" t="str">
        <f t="shared" si="25"/>
        <v>VDD</v>
      </c>
      <c r="U1771">
        <v>1526.2729999999999</v>
      </c>
      <c r="V1771">
        <v>1868.0350000000001</v>
      </c>
      <c r="W1771" t="s">
        <v>1327</v>
      </c>
      <c r="AE1771" s="2"/>
      <c r="AF1771" s="2"/>
    </row>
    <row r="1772" spans="4:32" x14ac:dyDescent="0.25">
      <c r="D1772">
        <f>_xlfn.CEILING.MATH(AM8+Parameters!$K$8/2,0.001)</f>
        <v>1526.2730000000001</v>
      </c>
      <c r="E1772">
        <f>_xlfn.CEILING.MATH(B13+Parameters!$K$9/2,0.001)</f>
        <v>2191.7570000000001</v>
      </c>
      <c r="F1772" t="s">
        <v>72</v>
      </c>
      <c r="I1772" s="2">
        <v>1526.2729999999999</v>
      </c>
      <c r="J1772" s="2">
        <v>1821.789</v>
      </c>
      <c r="K1772" s="2" t="s">
        <v>72</v>
      </c>
      <c r="N1772" s="2">
        <f>I1772-SUM(Parameters!$K$23:$K$25)</f>
        <v>1504.673</v>
      </c>
      <c r="O1772" s="2">
        <f>J1772-SUM(Parameters!$K$23:$K$25)</f>
        <v>1800.1890000000001</v>
      </c>
      <c r="P1772" s="2" t="str">
        <f t="shared" si="25"/>
        <v>VSS</v>
      </c>
      <c r="U1772">
        <v>1526.2729999999999</v>
      </c>
      <c r="V1772">
        <v>1821.789</v>
      </c>
      <c r="W1772" t="s">
        <v>72</v>
      </c>
      <c r="AE1772" s="2"/>
      <c r="AF1772" s="2"/>
    </row>
    <row r="1773" spans="4:32" x14ac:dyDescent="0.25">
      <c r="D1773">
        <f>_xlfn.CEILING.MATH(AM8+Parameters!$K$8/2,0.001)</f>
        <v>1526.2730000000001</v>
      </c>
      <c r="E1773">
        <f>_xlfn.CEILING.MATH(B15+Parameters!$K$9/2,0.001)</f>
        <v>2145.511</v>
      </c>
      <c r="F1773" t="s">
        <v>72</v>
      </c>
      <c r="I1773" s="2">
        <v>1526.2729999999999</v>
      </c>
      <c r="J1773" s="2">
        <v>1775.5429999999999</v>
      </c>
      <c r="K1773" s="2" t="s">
        <v>1327</v>
      </c>
      <c r="N1773" s="2">
        <f>I1773-SUM(Parameters!$K$23:$K$25)</f>
        <v>1504.673</v>
      </c>
      <c r="O1773" s="2">
        <f>J1773-SUM(Parameters!$K$23:$K$25)</f>
        <v>1753.943</v>
      </c>
      <c r="P1773" s="2" t="str">
        <f t="shared" si="25"/>
        <v>VDD</v>
      </c>
      <c r="U1773">
        <v>1526.2729999999999</v>
      </c>
      <c r="V1773">
        <v>1775.5429999999999</v>
      </c>
      <c r="W1773" t="s">
        <v>1327</v>
      </c>
      <c r="AE1773" s="2"/>
      <c r="AF1773" s="2"/>
    </row>
    <row r="1774" spans="4:32" x14ac:dyDescent="0.25">
      <c r="D1774">
        <f>_xlfn.CEILING.MATH(AM8+Parameters!$K$8/2,0.001)</f>
        <v>1526.2730000000001</v>
      </c>
      <c r="E1774">
        <f>_xlfn.CEILING.MATH(B17+Parameters!$K$9/2,0.001)</f>
        <v>2099.2649999999999</v>
      </c>
      <c r="F1774" t="s">
        <v>72</v>
      </c>
      <c r="I1774" s="2">
        <v>1526.2729999999999</v>
      </c>
      <c r="J1774" s="2">
        <v>1729.297</v>
      </c>
      <c r="K1774" s="2" t="s">
        <v>1327</v>
      </c>
      <c r="N1774" s="2">
        <f>I1774-SUM(Parameters!$K$23:$K$25)</f>
        <v>1504.673</v>
      </c>
      <c r="O1774" s="2">
        <f>J1774-SUM(Parameters!$K$23:$K$25)</f>
        <v>1707.6970000000001</v>
      </c>
      <c r="P1774" s="2" t="str">
        <f t="shared" si="25"/>
        <v>VDD</v>
      </c>
      <c r="U1774">
        <v>1526.2729999999999</v>
      </c>
      <c r="V1774">
        <v>1729.297</v>
      </c>
      <c r="W1774" t="s">
        <v>1327</v>
      </c>
      <c r="AE1774" s="2"/>
      <c r="AF1774" s="2"/>
    </row>
    <row r="1775" spans="4:32" x14ac:dyDescent="0.25">
      <c r="D1775">
        <f>_xlfn.CEILING.MATH(AM8+Parameters!$K$8/2,0.001)</f>
        <v>1526.2730000000001</v>
      </c>
      <c r="E1775">
        <f>_xlfn.CEILING.MATH(B19+Parameters!$K$9/2,0.001)</f>
        <v>2053.0190000000002</v>
      </c>
      <c r="F1775" t="s">
        <v>72</v>
      </c>
      <c r="I1775" s="2">
        <v>1526.2729999999999</v>
      </c>
      <c r="J1775" s="2">
        <v>1683.0509999999999</v>
      </c>
      <c r="K1775" s="2" t="s">
        <v>1327</v>
      </c>
      <c r="N1775" s="2">
        <f>I1775-SUM(Parameters!$K$23:$K$25)</f>
        <v>1504.673</v>
      </c>
      <c r="O1775" s="2">
        <f>J1775-SUM(Parameters!$K$23:$K$25)</f>
        <v>1661.451</v>
      </c>
      <c r="P1775" s="2" t="str">
        <f t="shared" si="25"/>
        <v>VDD</v>
      </c>
      <c r="U1775">
        <v>1526.2729999999999</v>
      </c>
      <c r="V1775">
        <v>1683.0509999999999</v>
      </c>
      <c r="W1775" t="s">
        <v>1327</v>
      </c>
      <c r="AE1775" s="2"/>
      <c r="AF1775" s="2"/>
    </row>
    <row r="1776" spans="4:32" x14ac:dyDescent="0.25">
      <c r="D1776">
        <f>_xlfn.CEILING.MATH(AM8+Parameters!$K$8/2,0.001)</f>
        <v>1526.2730000000001</v>
      </c>
      <c r="E1776">
        <f>_xlfn.CEILING.MATH(B21+Parameters!$K$9/2,0.001)</f>
        <v>2006.7730000000001</v>
      </c>
      <c r="F1776" t="s">
        <v>1327</v>
      </c>
      <c r="I1776" s="2">
        <v>1526.2729999999999</v>
      </c>
      <c r="J1776" s="2">
        <v>1636.8050000000001</v>
      </c>
      <c r="K1776" s="2" t="s">
        <v>1327</v>
      </c>
      <c r="N1776" s="2">
        <f>I1776-SUM(Parameters!$K$23:$K$25)</f>
        <v>1504.673</v>
      </c>
      <c r="O1776" s="2">
        <f>J1776-SUM(Parameters!$K$23:$K$25)</f>
        <v>1615.2050000000002</v>
      </c>
      <c r="P1776" s="2" t="str">
        <f t="shared" si="25"/>
        <v>VDD</v>
      </c>
      <c r="U1776">
        <v>1526.2729999999999</v>
      </c>
      <c r="V1776">
        <v>1636.8050000000001</v>
      </c>
      <c r="W1776" t="s">
        <v>1327</v>
      </c>
      <c r="AE1776" s="2"/>
      <c r="AF1776" s="2"/>
    </row>
    <row r="1777" spans="4:32" x14ac:dyDescent="0.25">
      <c r="D1777">
        <f>_xlfn.CEILING.MATH(AM8+Parameters!$K$8/2,0.001)</f>
        <v>1526.2730000000001</v>
      </c>
      <c r="E1777">
        <f>_xlfn.CEILING.MATH(B23+Parameters!$K$9/2,0.001)</f>
        <v>1960.527</v>
      </c>
      <c r="F1777" t="s">
        <v>72</v>
      </c>
      <c r="I1777" s="2">
        <v>1526.2729999999999</v>
      </c>
      <c r="J1777" s="2">
        <v>1590.559</v>
      </c>
      <c r="K1777" s="2" t="s">
        <v>1327</v>
      </c>
      <c r="N1777" s="2">
        <f>I1777-SUM(Parameters!$K$23:$K$25)</f>
        <v>1504.673</v>
      </c>
      <c r="O1777" s="2">
        <f>J1777-SUM(Parameters!$K$23:$K$25)</f>
        <v>1568.9590000000001</v>
      </c>
      <c r="P1777" s="2" t="str">
        <f t="shared" ref="P1777:P1840" si="26">K1777</f>
        <v>VDD</v>
      </c>
      <c r="U1777">
        <v>1526.2729999999999</v>
      </c>
      <c r="V1777">
        <v>1590.559</v>
      </c>
      <c r="W1777" t="s">
        <v>1327</v>
      </c>
      <c r="AE1777" s="2"/>
      <c r="AF1777" s="2"/>
    </row>
    <row r="1778" spans="4:32" x14ac:dyDescent="0.25">
      <c r="D1778">
        <f>_xlfn.CEILING.MATH(AM8+Parameters!$K$8/2,0.001)</f>
        <v>1526.2730000000001</v>
      </c>
      <c r="E1778">
        <f>_xlfn.CEILING.MATH(B25+Parameters!$K$9/2,0.001)</f>
        <v>1914.2809999999999</v>
      </c>
      <c r="F1778" t="s">
        <v>1328</v>
      </c>
      <c r="I1778" s="2">
        <v>1526.2729999999999</v>
      </c>
      <c r="J1778" s="2">
        <v>1544.3130000000001</v>
      </c>
      <c r="K1778" s="2" t="s">
        <v>1327</v>
      </c>
      <c r="N1778" s="2">
        <f>I1778-SUM(Parameters!$K$23:$K$25)</f>
        <v>1504.673</v>
      </c>
      <c r="O1778" s="2">
        <f>J1778-SUM(Parameters!$K$23:$K$25)</f>
        <v>1522.7130000000002</v>
      </c>
      <c r="P1778" s="2" t="str">
        <f t="shared" si="26"/>
        <v>VDD</v>
      </c>
      <c r="U1778">
        <v>1526.2729999999999</v>
      </c>
      <c r="V1778">
        <v>1544.3130000000001</v>
      </c>
      <c r="W1778" t="s">
        <v>1327</v>
      </c>
      <c r="AE1778" s="2"/>
      <c r="AF1778" s="2"/>
    </row>
    <row r="1779" spans="4:32" x14ac:dyDescent="0.25">
      <c r="D1779">
        <f>_xlfn.CEILING.MATH(AM8+Parameters!$K$8/2,0.001)</f>
        <v>1526.2730000000001</v>
      </c>
      <c r="E1779">
        <f>_xlfn.CEILING.MATH(B27+Parameters!$K$9/2,0.001)</f>
        <v>1868.0350000000001</v>
      </c>
      <c r="F1779" t="s">
        <v>1327</v>
      </c>
      <c r="I1779" s="2">
        <v>1526.2729999999999</v>
      </c>
      <c r="J1779" s="2">
        <v>1498.067</v>
      </c>
      <c r="K1779" s="2" t="s">
        <v>1327</v>
      </c>
      <c r="N1779" s="2">
        <f>I1779-SUM(Parameters!$K$23:$K$25)</f>
        <v>1504.673</v>
      </c>
      <c r="O1779" s="2">
        <f>J1779-SUM(Parameters!$K$23:$K$25)</f>
        <v>1476.4670000000001</v>
      </c>
      <c r="P1779" s="2" t="str">
        <f t="shared" si="26"/>
        <v>VDD</v>
      </c>
      <c r="U1779">
        <v>1526.2729999999999</v>
      </c>
      <c r="V1779">
        <v>1498.067</v>
      </c>
      <c r="W1779" t="s">
        <v>1327</v>
      </c>
      <c r="AE1779" s="2"/>
      <c r="AF1779" s="2"/>
    </row>
    <row r="1780" spans="4:32" x14ac:dyDescent="0.25">
      <c r="D1780">
        <f>_xlfn.CEILING.MATH(AM8+Parameters!$K$8/2,0.001)</f>
        <v>1526.2730000000001</v>
      </c>
      <c r="E1780">
        <f>_xlfn.CEILING.MATH(B29+Parameters!$K$9/2,0.001)</f>
        <v>1821.789</v>
      </c>
      <c r="F1780" t="s">
        <v>72</v>
      </c>
      <c r="I1780" s="2">
        <v>1526.2729999999999</v>
      </c>
      <c r="J1780" s="2">
        <v>1451.8209999999999</v>
      </c>
      <c r="K1780" s="2" t="s">
        <v>1327</v>
      </c>
      <c r="N1780" s="2">
        <f>I1780-SUM(Parameters!$K$23:$K$25)</f>
        <v>1504.673</v>
      </c>
      <c r="O1780" s="2">
        <f>J1780-SUM(Parameters!$K$23:$K$25)</f>
        <v>1430.221</v>
      </c>
      <c r="P1780" s="2" t="str">
        <f t="shared" si="26"/>
        <v>VDD</v>
      </c>
      <c r="U1780">
        <v>1526.2729999999999</v>
      </c>
      <c r="V1780">
        <v>1451.8209999999999</v>
      </c>
      <c r="W1780" t="s">
        <v>1327</v>
      </c>
      <c r="AE1780" s="2"/>
      <c r="AF1780" s="2"/>
    </row>
    <row r="1781" spans="4:32" x14ac:dyDescent="0.25">
      <c r="D1781">
        <f>_xlfn.CEILING.MATH(AM8+Parameters!$K$8/2,0.001)</f>
        <v>1526.2730000000001</v>
      </c>
      <c r="E1781">
        <f>_xlfn.CEILING.MATH(B31+Parameters!$K$9/2,0.001)</f>
        <v>1775.5430000000001</v>
      </c>
      <c r="F1781" t="s">
        <v>1327</v>
      </c>
      <c r="I1781" s="2">
        <v>1526.2729999999999</v>
      </c>
      <c r="J1781" s="2">
        <v>1405.575</v>
      </c>
      <c r="K1781" s="2" t="s">
        <v>1327</v>
      </c>
      <c r="N1781" s="2">
        <f>I1781-SUM(Parameters!$K$23:$K$25)</f>
        <v>1504.673</v>
      </c>
      <c r="O1781" s="2">
        <f>J1781-SUM(Parameters!$K$23:$K$25)</f>
        <v>1383.9750000000001</v>
      </c>
      <c r="P1781" s="2" t="str">
        <f t="shared" si="26"/>
        <v>VDD</v>
      </c>
      <c r="U1781">
        <v>1526.2729999999999</v>
      </c>
      <c r="V1781">
        <v>1405.575</v>
      </c>
      <c r="W1781" t="s">
        <v>1327</v>
      </c>
      <c r="AE1781" s="2"/>
      <c r="AF1781" s="2"/>
    </row>
    <row r="1782" spans="4:32" x14ac:dyDescent="0.25">
      <c r="D1782">
        <f>_xlfn.CEILING.MATH(AM8+Parameters!$K$8/2,0.001)</f>
        <v>1526.2730000000001</v>
      </c>
      <c r="E1782">
        <f>_xlfn.CEILING.MATH(B33+Parameters!$K$9/2,0.001)</f>
        <v>1729.297</v>
      </c>
      <c r="F1782" t="s">
        <v>1327</v>
      </c>
      <c r="I1782" s="2">
        <v>1526.2729999999999</v>
      </c>
      <c r="J1782" s="2">
        <v>1359.329</v>
      </c>
      <c r="K1782" s="2" t="s">
        <v>1327</v>
      </c>
      <c r="N1782" s="2">
        <f>I1782-SUM(Parameters!$K$23:$K$25)</f>
        <v>1504.673</v>
      </c>
      <c r="O1782" s="2">
        <f>J1782-SUM(Parameters!$K$23:$K$25)</f>
        <v>1337.729</v>
      </c>
      <c r="P1782" s="2" t="str">
        <f t="shared" si="26"/>
        <v>VDD</v>
      </c>
      <c r="U1782">
        <v>1526.2729999999999</v>
      </c>
      <c r="V1782">
        <v>1359.329</v>
      </c>
      <c r="W1782" t="s">
        <v>1327</v>
      </c>
      <c r="AE1782" s="2"/>
      <c r="AF1782" s="2"/>
    </row>
    <row r="1783" spans="4:32" x14ac:dyDescent="0.25">
      <c r="D1783">
        <f>_xlfn.CEILING.MATH(AM8+Parameters!$K$8/2,0.001)</f>
        <v>1526.2730000000001</v>
      </c>
      <c r="E1783">
        <f>_xlfn.CEILING.MATH(B35+Parameters!$K$9/2,0.001)</f>
        <v>1683.0509999999999</v>
      </c>
      <c r="F1783" t="s">
        <v>1327</v>
      </c>
      <c r="I1783" s="2">
        <v>1526.2729999999999</v>
      </c>
      <c r="J1783" s="2">
        <v>1313.0830000000001</v>
      </c>
      <c r="K1783" s="2" t="s">
        <v>1327</v>
      </c>
      <c r="N1783" s="2">
        <f>I1783-SUM(Parameters!$K$23:$K$25)</f>
        <v>1504.673</v>
      </c>
      <c r="O1783" s="2">
        <f>J1783-SUM(Parameters!$K$23:$K$25)</f>
        <v>1291.4830000000002</v>
      </c>
      <c r="P1783" s="2" t="str">
        <f t="shared" si="26"/>
        <v>VDD</v>
      </c>
      <c r="U1783">
        <v>1526.2729999999999</v>
      </c>
      <c r="V1783">
        <v>1313.0830000000001</v>
      </c>
      <c r="W1783" t="s">
        <v>1327</v>
      </c>
      <c r="AE1783" s="2"/>
      <c r="AF1783" s="2"/>
    </row>
    <row r="1784" spans="4:32" x14ac:dyDescent="0.25">
      <c r="D1784">
        <f>_xlfn.CEILING.MATH(AM8+Parameters!$K$8/2,0.001)</f>
        <v>1526.2730000000001</v>
      </c>
      <c r="E1784">
        <f>_xlfn.CEILING.MATH(B37+Parameters!$K$9/2,0.001)</f>
        <v>1636.8050000000001</v>
      </c>
      <c r="F1784" t="s">
        <v>1327</v>
      </c>
      <c r="I1784" s="2">
        <v>1526.2729999999999</v>
      </c>
      <c r="J1784" s="2">
        <v>1266.837</v>
      </c>
      <c r="K1784" s="2" t="s">
        <v>1327</v>
      </c>
      <c r="N1784" s="2">
        <f>I1784-SUM(Parameters!$K$23:$K$25)</f>
        <v>1504.673</v>
      </c>
      <c r="O1784" s="2">
        <f>J1784-SUM(Parameters!$K$23:$K$25)</f>
        <v>1245.2370000000001</v>
      </c>
      <c r="P1784" s="2" t="str">
        <f t="shared" si="26"/>
        <v>VDD</v>
      </c>
      <c r="U1784">
        <v>1526.2729999999999</v>
      </c>
      <c r="V1784">
        <v>1266.837</v>
      </c>
      <c r="W1784" t="s">
        <v>1327</v>
      </c>
      <c r="AE1784" s="2"/>
      <c r="AF1784" s="2"/>
    </row>
    <row r="1785" spans="4:32" x14ac:dyDescent="0.25">
      <c r="D1785">
        <f>_xlfn.CEILING.MATH(AM8+Parameters!$K$8/2,0.001)</f>
        <v>1526.2730000000001</v>
      </c>
      <c r="E1785">
        <f>_xlfn.CEILING.MATH(B39+Parameters!$K$9/2,0.001)</f>
        <v>1590.559</v>
      </c>
      <c r="F1785" t="s">
        <v>1327</v>
      </c>
      <c r="I1785" s="2">
        <v>1526.2729999999999</v>
      </c>
      <c r="J1785" s="2">
        <v>1220.5909999999999</v>
      </c>
      <c r="K1785" s="2" t="s">
        <v>1327</v>
      </c>
      <c r="N1785" s="2">
        <f>I1785-SUM(Parameters!$K$23:$K$25)</f>
        <v>1504.673</v>
      </c>
      <c r="O1785" s="2">
        <f>J1785-SUM(Parameters!$K$23:$K$25)</f>
        <v>1198.991</v>
      </c>
      <c r="P1785" s="2" t="str">
        <f t="shared" si="26"/>
        <v>VDD</v>
      </c>
      <c r="U1785">
        <v>1526.2729999999999</v>
      </c>
      <c r="V1785">
        <v>1220.5909999999999</v>
      </c>
      <c r="W1785" t="s">
        <v>1327</v>
      </c>
      <c r="AE1785" s="2"/>
      <c r="AF1785" s="2"/>
    </row>
    <row r="1786" spans="4:32" x14ac:dyDescent="0.25">
      <c r="D1786">
        <f>_xlfn.CEILING.MATH(AM8+Parameters!$K$8/2,0.001)</f>
        <v>1526.2730000000001</v>
      </c>
      <c r="E1786">
        <f>_xlfn.CEILING.MATH(B41+Parameters!$K$9/2,0.001)</f>
        <v>1544.3130000000001</v>
      </c>
      <c r="F1786" t="s">
        <v>1327</v>
      </c>
      <c r="I1786" s="2">
        <v>1526.2729999999999</v>
      </c>
      <c r="J1786" s="2">
        <v>1174.345</v>
      </c>
      <c r="K1786" s="2" t="s">
        <v>1327</v>
      </c>
      <c r="N1786" s="2">
        <f>I1786-SUM(Parameters!$K$23:$K$25)</f>
        <v>1504.673</v>
      </c>
      <c r="O1786" s="2">
        <f>J1786-SUM(Parameters!$K$23:$K$25)</f>
        <v>1152.7450000000001</v>
      </c>
      <c r="P1786" s="2" t="str">
        <f t="shared" si="26"/>
        <v>VDD</v>
      </c>
      <c r="U1786">
        <v>1526.2729999999999</v>
      </c>
      <c r="V1786">
        <v>1174.345</v>
      </c>
      <c r="W1786" t="s">
        <v>1327</v>
      </c>
      <c r="AE1786" s="2"/>
      <c r="AF1786" s="2"/>
    </row>
    <row r="1787" spans="4:32" x14ac:dyDescent="0.25">
      <c r="D1787">
        <f>_xlfn.CEILING.MATH(AM8+Parameters!$K$8/2,0.001)</f>
        <v>1526.2730000000001</v>
      </c>
      <c r="E1787">
        <f>_xlfn.CEILING.MATH(B43+Parameters!$K$9/2,0.001)</f>
        <v>1498.067</v>
      </c>
      <c r="F1787" t="s">
        <v>1327</v>
      </c>
      <c r="I1787" s="2">
        <v>1526.2729999999999</v>
      </c>
      <c r="J1787" s="2">
        <v>1128.0989999999999</v>
      </c>
      <c r="K1787" s="2" t="s">
        <v>1327</v>
      </c>
      <c r="N1787" s="2">
        <f>I1787-SUM(Parameters!$K$23:$K$25)</f>
        <v>1504.673</v>
      </c>
      <c r="O1787" s="2">
        <f>J1787-SUM(Parameters!$K$23:$K$25)</f>
        <v>1106.499</v>
      </c>
      <c r="P1787" s="2" t="str">
        <f t="shared" si="26"/>
        <v>VDD</v>
      </c>
      <c r="U1787">
        <v>1526.2729999999999</v>
      </c>
      <c r="V1787">
        <v>1128.0989999999999</v>
      </c>
      <c r="W1787" t="s">
        <v>1327</v>
      </c>
      <c r="AE1787" s="2"/>
      <c r="AF1787" s="2"/>
    </row>
    <row r="1788" spans="4:32" x14ac:dyDescent="0.25">
      <c r="D1788">
        <f>_xlfn.CEILING.MATH(AM8+Parameters!$K$8/2,0.001)</f>
        <v>1526.2730000000001</v>
      </c>
      <c r="E1788">
        <f>_xlfn.CEILING.MATH(B45+Parameters!$K$9/2,0.001)</f>
        <v>1451.8210000000001</v>
      </c>
      <c r="F1788" t="s">
        <v>1327</v>
      </c>
      <c r="I1788" s="2">
        <v>1526.2729999999999</v>
      </c>
      <c r="J1788" s="2">
        <v>1081.8530000000001</v>
      </c>
      <c r="K1788" s="2" t="s">
        <v>72</v>
      </c>
      <c r="N1788" s="2">
        <f>I1788-SUM(Parameters!$K$23:$K$25)</f>
        <v>1504.673</v>
      </c>
      <c r="O1788" s="2">
        <f>J1788-SUM(Parameters!$K$23:$K$25)</f>
        <v>1060.2530000000002</v>
      </c>
      <c r="P1788" s="2" t="str">
        <f t="shared" si="26"/>
        <v>VSS</v>
      </c>
      <c r="U1788">
        <v>1526.2729999999999</v>
      </c>
      <c r="V1788">
        <v>1081.8530000000001</v>
      </c>
      <c r="W1788" t="s">
        <v>72</v>
      </c>
      <c r="AE1788" s="2"/>
      <c r="AF1788" s="2"/>
    </row>
    <row r="1789" spans="4:32" x14ac:dyDescent="0.25">
      <c r="D1789">
        <f>_xlfn.CEILING.MATH(AM8+Parameters!$K$8/2,0.001)</f>
        <v>1526.2730000000001</v>
      </c>
      <c r="E1789">
        <f>_xlfn.CEILING.MATH(B47+Parameters!$K$9/2,0.001)</f>
        <v>1405.575</v>
      </c>
      <c r="F1789" t="s">
        <v>1327</v>
      </c>
      <c r="I1789" s="2">
        <v>1526.2729999999999</v>
      </c>
      <c r="J1789" s="2">
        <v>1035.607</v>
      </c>
      <c r="K1789" s="2" t="s">
        <v>86</v>
      </c>
      <c r="N1789" s="2">
        <f>I1789-SUM(Parameters!$K$23:$K$25)</f>
        <v>1504.673</v>
      </c>
      <c r="O1789" s="2">
        <f>J1789-SUM(Parameters!$K$23:$K$25)</f>
        <v>1014.0069999999999</v>
      </c>
      <c r="P1789" s="2" t="str">
        <f t="shared" si="26"/>
        <v>BP_RXCKSBRD[4]</v>
      </c>
      <c r="U1789">
        <v>1526.2729999999999</v>
      </c>
      <c r="V1789">
        <v>1035.607</v>
      </c>
      <c r="W1789" t="s">
        <v>86</v>
      </c>
      <c r="AE1789" s="2"/>
      <c r="AF1789" s="2"/>
    </row>
    <row r="1790" spans="4:32" x14ac:dyDescent="0.25">
      <c r="D1790">
        <f>_xlfn.CEILING.MATH(AM8+Parameters!$K$8/2,0.001)</f>
        <v>1526.2730000000001</v>
      </c>
      <c r="E1790">
        <f>_xlfn.CEILING.MATH(B49+Parameters!$K$9/2,0.001)</f>
        <v>1359.329</v>
      </c>
      <c r="F1790" t="s">
        <v>1327</v>
      </c>
      <c r="I1790" s="2">
        <v>1526.2729999999999</v>
      </c>
      <c r="J1790" s="2">
        <v>989.36099999999999</v>
      </c>
      <c r="K1790" s="2" t="s">
        <v>153</v>
      </c>
      <c r="N1790" s="2">
        <f>I1790-SUM(Parameters!$K$23:$K$25)</f>
        <v>1504.673</v>
      </c>
      <c r="O1790" s="2">
        <f>J1790-SUM(Parameters!$K$23:$K$25)</f>
        <v>967.76099999999997</v>
      </c>
      <c r="P1790" s="2" t="str">
        <f t="shared" si="26"/>
        <v>BP_RXDATA[306]</v>
      </c>
      <c r="U1790">
        <v>1526.2729999999999</v>
      </c>
      <c r="V1790">
        <v>989.36099999999999</v>
      </c>
      <c r="W1790" t="s">
        <v>153</v>
      </c>
      <c r="AE1790" s="2"/>
      <c r="AF1790" s="2"/>
    </row>
    <row r="1791" spans="4:32" x14ac:dyDescent="0.25">
      <c r="D1791">
        <f>_xlfn.CEILING.MATH(AM8+Parameters!$K$8/2,0.001)</f>
        <v>1526.2730000000001</v>
      </c>
      <c r="E1791">
        <f>_xlfn.CEILING.MATH(B51+Parameters!$K$9/2,0.001)</f>
        <v>1313.0830000000001</v>
      </c>
      <c r="F1791" t="s">
        <v>1327</v>
      </c>
      <c r="I1791" s="2">
        <v>1526.2729999999999</v>
      </c>
      <c r="J1791" s="2">
        <v>943.11500000000001</v>
      </c>
      <c r="K1791" s="2" t="s">
        <v>230</v>
      </c>
      <c r="N1791" s="2">
        <f>I1791-SUM(Parameters!$K$23:$K$25)</f>
        <v>1504.673</v>
      </c>
      <c r="O1791" s="2">
        <f>J1791-SUM(Parameters!$K$23:$K$25)</f>
        <v>921.51499999999999</v>
      </c>
      <c r="P1791" s="2" t="str">
        <f t="shared" si="26"/>
        <v>BP_RXDATA[307]</v>
      </c>
      <c r="U1791">
        <v>1526.2729999999999</v>
      </c>
      <c r="V1791">
        <v>943.11500000000001</v>
      </c>
      <c r="W1791" t="s">
        <v>230</v>
      </c>
      <c r="AE1791" s="2"/>
      <c r="AF1791" s="2"/>
    </row>
    <row r="1792" spans="4:32" x14ac:dyDescent="0.25">
      <c r="D1792">
        <f>_xlfn.CEILING.MATH(AM8+Parameters!$K$8/2,0.001)</f>
        <v>1526.2730000000001</v>
      </c>
      <c r="E1792">
        <f>_xlfn.CEILING.MATH(B53+Parameters!$K$9/2,0.001)</f>
        <v>1266.837</v>
      </c>
      <c r="F1792" t="s">
        <v>1327</v>
      </c>
      <c r="I1792" s="2">
        <v>1526.2729999999999</v>
      </c>
      <c r="J1792" s="2">
        <v>896.86900000000003</v>
      </c>
      <c r="K1792" s="2" t="s">
        <v>283</v>
      </c>
      <c r="N1792" s="2">
        <f>I1792-SUM(Parameters!$K$23:$K$25)</f>
        <v>1504.673</v>
      </c>
      <c r="O1792" s="2">
        <f>J1792-SUM(Parameters!$K$23:$K$25)</f>
        <v>875.26900000000001</v>
      </c>
      <c r="P1792" s="2" t="str">
        <f t="shared" si="26"/>
        <v>BP_RXDATA[308]</v>
      </c>
      <c r="U1792">
        <v>1526.2729999999999</v>
      </c>
      <c r="V1792">
        <v>896.86900000000003</v>
      </c>
      <c r="W1792" t="s">
        <v>283</v>
      </c>
      <c r="AE1792" s="2"/>
      <c r="AF1792" s="2"/>
    </row>
    <row r="1793" spans="4:32" x14ac:dyDescent="0.25">
      <c r="D1793">
        <f>_xlfn.CEILING.MATH(AM8+Parameters!$K$8/2,0.001)</f>
        <v>1526.2730000000001</v>
      </c>
      <c r="E1793">
        <f>_xlfn.CEILING.MATH(B55+Parameters!$K$9/2,0.001)</f>
        <v>1220.5910000000001</v>
      </c>
      <c r="F1793" t="s">
        <v>1327</v>
      </c>
      <c r="I1793" s="2">
        <v>1526.2729999999999</v>
      </c>
      <c r="J1793" s="2">
        <v>850.62300000000005</v>
      </c>
      <c r="K1793" s="2" t="s">
        <v>345</v>
      </c>
      <c r="N1793" s="2">
        <f>I1793-SUM(Parameters!$K$23:$K$25)</f>
        <v>1504.673</v>
      </c>
      <c r="O1793" s="2">
        <f>J1793-SUM(Parameters!$K$23:$K$25)</f>
        <v>829.02300000000002</v>
      </c>
      <c r="P1793" s="2" t="str">
        <f t="shared" si="26"/>
        <v>BP_RXDATA[309]</v>
      </c>
      <c r="U1793">
        <v>1526.2729999999999</v>
      </c>
      <c r="V1793">
        <v>850.62300000000005</v>
      </c>
      <c r="W1793" t="s">
        <v>345</v>
      </c>
      <c r="AE1793" s="2"/>
      <c r="AF1793" s="2"/>
    </row>
    <row r="1794" spans="4:32" x14ac:dyDescent="0.25">
      <c r="D1794">
        <f>_xlfn.CEILING.MATH(AM8+Parameters!$K$8/2,0.001)</f>
        <v>1526.2730000000001</v>
      </c>
      <c r="E1794">
        <f>_xlfn.CEILING.MATH(B57+Parameters!$K$9/2,0.001)</f>
        <v>1174.345</v>
      </c>
      <c r="F1794" t="s">
        <v>1327</v>
      </c>
      <c r="I1794" s="2">
        <v>1526.2729999999999</v>
      </c>
      <c r="J1794" s="2">
        <v>804.37699999999995</v>
      </c>
      <c r="K1794" s="2" t="s">
        <v>419</v>
      </c>
      <c r="N1794" s="2">
        <f>I1794-SUM(Parameters!$K$23:$K$25)</f>
        <v>1504.673</v>
      </c>
      <c r="O1794" s="2">
        <f>J1794-SUM(Parameters!$K$23:$K$25)</f>
        <v>782.77699999999993</v>
      </c>
      <c r="P1794" s="2" t="str">
        <f t="shared" si="26"/>
        <v>BP_RXDATA[310]</v>
      </c>
      <c r="U1794">
        <v>1526.2729999999999</v>
      </c>
      <c r="V1794">
        <v>804.37700000000007</v>
      </c>
      <c r="W1794" t="s">
        <v>419</v>
      </c>
      <c r="AE1794" s="2"/>
      <c r="AF1794" s="2"/>
    </row>
    <row r="1795" spans="4:32" x14ac:dyDescent="0.25">
      <c r="D1795">
        <f>_xlfn.CEILING.MATH(AM8+Parameters!$K$8/2,0.001)</f>
        <v>1526.2730000000001</v>
      </c>
      <c r="E1795">
        <f>_xlfn.CEILING.MATH(B59+Parameters!$K$9/2,0.001)</f>
        <v>1128.0989999999999</v>
      </c>
      <c r="F1795" t="s">
        <v>1327</v>
      </c>
      <c r="I1795" s="2">
        <v>1526.2729999999999</v>
      </c>
      <c r="J1795" s="2">
        <v>758.13099999999997</v>
      </c>
      <c r="K1795" s="2" t="s">
        <v>481</v>
      </c>
      <c r="N1795" s="2">
        <f>I1795-SUM(Parameters!$K$23:$K$25)</f>
        <v>1504.673</v>
      </c>
      <c r="O1795" s="2">
        <f>J1795-SUM(Parameters!$K$23:$K$25)</f>
        <v>736.53099999999995</v>
      </c>
      <c r="P1795" s="2" t="str">
        <f t="shared" si="26"/>
        <v>BP_RXDATA[311]</v>
      </c>
      <c r="U1795">
        <v>1526.2729999999999</v>
      </c>
      <c r="V1795">
        <v>758.13099999999997</v>
      </c>
      <c r="W1795" t="s">
        <v>481</v>
      </c>
      <c r="AE1795" s="2"/>
      <c r="AF1795" s="2"/>
    </row>
    <row r="1796" spans="4:32" x14ac:dyDescent="0.25">
      <c r="D1796">
        <f>_xlfn.CEILING.MATH(AM8+Parameters!$K$8/2,0.001)</f>
        <v>1526.2730000000001</v>
      </c>
      <c r="E1796">
        <f>_xlfn.CEILING.MATH(B61+Parameters!$K$9/2,0.001)</f>
        <v>1081.8530000000001</v>
      </c>
      <c r="F1796" t="s">
        <v>72</v>
      </c>
      <c r="I1796" s="2">
        <v>1526.2729999999999</v>
      </c>
      <c r="J1796" s="2">
        <v>711.88499999999999</v>
      </c>
      <c r="K1796" s="2" t="s">
        <v>550</v>
      </c>
      <c r="N1796" s="2">
        <f>I1796-SUM(Parameters!$K$23:$K$25)</f>
        <v>1504.673</v>
      </c>
      <c r="O1796" s="2">
        <f>J1796-SUM(Parameters!$K$23:$K$25)</f>
        <v>690.28499999999997</v>
      </c>
      <c r="P1796" s="2" t="str">
        <f t="shared" si="26"/>
        <v>BP_RXDATA[312]</v>
      </c>
      <c r="U1796">
        <v>1526.2729999999999</v>
      </c>
      <c r="V1796">
        <v>711.88499999999999</v>
      </c>
      <c r="W1796" t="s">
        <v>550</v>
      </c>
      <c r="AE1796" s="2"/>
      <c r="AF1796" s="2"/>
    </row>
    <row r="1797" spans="4:32" x14ac:dyDescent="0.25">
      <c r="D1797">
        <f>_xlfn.CEILING.MATH(AM8+Parameters!$K$8/2,0.001)</f>
        <v>1526.2730000000001</v>
      </c>
      <c r="E1797">
        <f>_xlfn.CEILING.MATH(B63+Parameters!$K$9/2,0.001)</f>
        <v>1035.607</v>
      </c>
      <c r="F1797" t="s">
        <v>86</v>
      </c>
      <c r="I1797" s="2">
        <v>1526.2729999999999</v>
      </c>
      <c r="J1797" s="2">
        <v>665.63900000000001</v>
      </c>
      <c r="K1797" s="2" t="s">
        <v>614</v>
      </c>
      <c r="N1797" s="2">
        <f>I1797-SUM(Parameters!$K$23:$K$25)</f>
        <v>1504.673</v>
      </c>
      <c r="O1797" s="2">
        <f>J1797-SUM(Parameters!$K$23:$K$25)</f>
        <v>644.03899999999999</v>
      </c>
      <c r="P1797" s="2" t="str">
        <f t="shared" si="26"/>
        <v>BP_RXDATA[313]</v>
      </c>
      <c r="U1797">
        <v>1526.2729999999999</v>
      </c>
      <c r="V1797">
        <v>665.63900000000001</v>
      </c>
      <c r="W1797" t="s">
        <v>614</v>
      </c>
      <c r="AE1797" s="2"/>
      <c r="AF1797" s="2"/>
    </row>
    <row r="1798" spans="4:32" x14ac:dyDescent="0.25">
      <c r="D1798">
        <f>_xlfn.CEILING.MATH(AM8+Parameters!$K$8/2,0.001)</f>
        <v>1526.2730000000001</v>
      </c>
      <c r="E1798">
        <f>_xlfn.CEILING.MATH(B65+Parameters!$K$9/2,0.001)</f>
        <v>989.36099999999999</v>
      </c>
      <c r="F1798" t="s">
        <v>153</v>
      </c>
      <c r="I1798" s="2">
        <v>1526.2729999999999</v>
      </c>
      <c r="J1798" s="2">
        <v>619.39300000000003</v>
      </c>
      <c r="K1798" s="2" t="s">
        <v>686</v>
      </c>
      <c r="N1798" s="2">
        <f>I1798-SUM(Parameters!$K$23:$K$25)</f>
        <v>1504.673</v>
      </c>
      <c r="O1798" s="2">
        <f>J1798-SUM(Parameters!$K$23:$K$25)</f>
        <v>597.79300000000001</v>
      </c>
      <c r="P1798" s="2" t="str">
        <f t="shared" si="26"/>
        <v>BP_RXDATA[314]</v>
      </c>
      <c r="U1798">
        <v>1526.2729999999999</v>
      </c>
      <c r="V1798">
        <v>619.39300000000003</v>
      </c>
      <c r="W1798" t="s">
        <v>686</v>
      </c>
      <c r="AE1798" s="2"/>
      <c r="AF1798" s="2"/>
    </row>
    <row r="1799" spans="4:32" x14ac:dyDescent="0.25">
      <c r="D1799">
        <f>_xlfn.CEILING.MATH(AM8+Parameters!$K$8/2,0.001)</f>
        <v>1526.2730000000001</v>
      </c>
      <c r="E1799">
        <f>_xlfn.CEILING.MATH(B67+Parameters!$K$9/2,0.001)</f>
        <v>943.11500000000001</v>
      </c>
      <c r="F1799" t="s">
        <v>230</v>
      </c>
      <c r="I1799" s="2">
        <v>1526.2729999999999</v>
      </c>
      <c r="J1799" s="2">
        <v>573.14700000000005</v>
      </c>
      <c r="K1799" s="2" t="s">
        <v>73</v>
      </c>
      <c r="N1799" s="2">
        <f>I1799-SUM(Parameters!$K$23:$K$25)</f>
        <v>1504.673</v>
      </c>
      <c r="O1799" s="2">
        <f>J1799-SUM(Parameters!$K$23:$K$25)</f>
        <v>551.54700000000003</v>
      </c>
      <c r="P1799" s="2" t="str">
        <f t="shared" si="26"/>
        <v>VCCIO</v>
      </c>
      <c r="U1799">
        <v>1526.2729999999999</v>
      </c>
      <c r="V1799">
        <v>573.14700000000005</v>
      </c>
      <c r="W1799" t="s">
        <v>73</v>
      </c>
      <c r="AE1799" s="2"/>
      <c r="AF1799" s="2"/>
    </row>
    <row r="1800" spans="4:32" x14ac:dyDescent="0.25">
      <c r="D1800">
        <f>_xlfn.CEILING.MATH(AM8+Parameters!$K$8/2,0.001)</f>
        <v>1526.2730000000001</v>
      </c>
      <c r="E1800">
        <f>_xlfn.CEILING.MATH(B69+Parameters!$K$9/2,0.001)</f>
        <v>896.86900000000003</v>
      </c>
      <c r="F1800" t="s">
        <v>283</v>
      </c>
      <c r="I1800" s="2">
        <v>1526.2729999999999</v>
      </c>
      <c r="J1800" s="2">
        <v>526.90099999999995</v>
      </c>
      <c r="K1800" s="2" t="s">
        <v>763</v>
      </c>
      <c r="N1800" s="2">
        <f>I1800-SUM(Parameters!$K$23:$K$25)</f>
        <v>1504.673</v>
      </c>
      <c r="O1800" s="2">
        <f>J1800-SUM(Parameters!$K$23:$K$25)</f>
        <v>505.30099999999993</v>
      </c>
      <c r="P1800" s="2" t="str">
        <f t="shared" si="26"/>
        <v>BP_TXDATA[261]</v>
      </c>
      <c r="U1800">
        <v>1526.2729999999999</v>
      </c>
      <c r="V1800">
        <v>526.90100000000007</v>
      </c>
      <c r="W1800" t="s">
        <v>763</v>
      </c>
      <c r="AE1800" s="2"/>
      <c r="AF1800" s="2"/>
    </row>
    <row r="1801" spans="4:32" x14ac:dyDescent="0.25">
      <c r="D1801">
        <f>_xlfn.CEILING.MATH(AM8+Parameters!$K$8/2,0.001)</f>
        <v>1526.2730000000001</v>
      </c>
      <c r="E1801">
        <f>_xlfn.CEILING.MATH(B71+Parameters!$K$9/2,0.001)</f>
        <v>850.62300000000005</v>
      </c>
      <c r="F1801" t="s">
        <v>345</v>
      </c>
      <c r="I1801" s="2">
        <v>1526.2729999999999</v>
      </c>
      <c r="J1801" s="2">
        <v>480.65499999999997</v>
      </c>
      <c r="K1801" s="2" t="s">
        <v>833</v>
      </c>
      <c r="N1801" s="2">
        <f>I1801-SUM(Parameters!$K$23:$K$25)</f>
        <v>1504.673</v>
      </c>
      <c r="O1801" s="2">
        <f>J1801-SUM(Parameters!$K$23:$K$25)</f>
        <v>459.05499999999995</v>
      </c>
      <c r="P1801" s="2" t="str">
        <f t="shared" si="26"/>
        <v>BP_TXDATA[262]</v>
      </c>
      <c r="U1801">
        <v>1526.2729999999999</v>
      </c>
      <c r="V1801">
        <v>480.65499999999997</v>
      </c>
      <c r="W1801" t="s">
        <v>833</v>
      </c>
      <c r="AE1801" s="2"/>
      <c r="AF1801" s="2"/>
    </row>
    <row r="1802" spans="4:32" x14ac:dyDescent="0.25">
      <c r="D1802">
        <f>_xlfn.CEILING.MATH(AM8+Parameters!$K$8/2,0.001)</f>
        <v>1526.2730000000001</v>
      </c>
      <c r="E1802">
        <f>_xlfn.CEILING.MATH(B73+Parameters!$K$9/2,0.001)</f>
        <v>804.37700000000007</v>
      </c>
      <c r="F1802" t="s">
        <v>419</v>
      </c>
      <c r="I1802" s="2">
        <v>1526.2729999999999</v>
      </c>
      <c r="J1802" s="2">
        <v>434.40899999999999</v>
      </c>
      <c r="K1802" s="2" t="s">
        <v>894</v>
      </c>
      <c r="N1802" s="2">
        <f>I1802-SUM(Parameters!$K$23:$K$25)</f>
        <v>1504.673</v>
      </c>
      <c r="O1802" s="2">
        <f>J1802-SUM(Parameters!$K$23:$K$25)</f>
        <v>412.80899999999997</v>
      </c>
      <c r="P1802" s="2" t="str">
        <f t="shared" si="26"/>
        <v>BP_TXDATA[263]</v>
      </c>
      <c r="U1802">
        <v>1526.2729999999999</v>
      </c>
      <c r="V1802">
        <v>434.40899999999999</v>
      </c>
      <c r="W1802" t="s">
        <v>894</v>
      </c>
      <c r="AE1802" s="2"/>
      <c r="AF1802" s="2"/>
    </row>
    <row r="1803" spans="4:32" x14ac:dyDescent="0.25">
      <c r="D1803">
        <f>_xlfn.CEILING.MATH(AM8+Parameters!$K$8/2,0.001)</f>
        <v>1526.2730000000001</v>
      </c>
      <c r="E1803">
        <f>_xlfn.CEILING.MATH(B75+Parameters!$K$9/2,0.001)</f>
        <v>758.13099999999997</v>
      </c>
      <c r="F1803" t="s">
        <v>481</v>
      </c>
      <c r="I1803" s="2">
        <v>1526.2729999999999</v>
      </c>
      <c r="J1803" s="2">
        <v>388.16300000000001</v>
      </c>
      <c r="K1803" s="2" t="s">
        <v>966</v>
      </c>
      <c r="N1803" s="2">
        <f>I1803-SUM(Parameters!$K$23:$K$25)</f>
        <v>1504.673</v>
      </c>
      <c r="O1803" s="2">
        <f>J1803-SUM(Parameters!$K$23:$K$25)</f>
        <v>366.56299999999999</v>
      </c>
      <c r="P1803" s="2" t="str">
        <f t="shared" si="26"/>
        <v>BP_TXDATA[264]</v>
      </c>
      <c r="U1803">
        <v>1526.2729999999999</v>
      </c>
      <c r="V1803">
        <v>388.16300000000001</v>
      </c>
      <c r="W1803" t="s">
        <v>966</v>
      </c>
      <c r="AE1803" s="2"/>
      <c r="AF1803" s="2"/>
    </row>
    <row r="1804" spans="4:32" x14ac:dyDescent="0.25">
      <c r="D1804">
        <f>_xlfn.CEILING.MATH(AM8+Parameters!$K$8/2,0.001)</f>
        <v>1526.2730000000001</v>
      </c>
      <c r="E1804">
        <f>_xlfn.CEILING.MATH(B77+Parameters!$K$9/2,0.001)</f>
        <v>711.88499999999999</v>
      </c>
      <c r="F1804" t="s">
        <v>550</v>
      </c>
      <c r="I1804" s="2">
        <v>1526.2729999999999</v>
      </c>
      <c r="J1804" s="2">
        <v>341.91699999999997</v>
      </c>
      <c r="K1804" s="2" t="s">
        <v>1030</v>
      </c>
      <c r="N1804" s="2">
        <f>I1804-SUM(Parameters!$K$23:$K$25)</f>
        <v>1504.673</v>
      </c>
      <c r="O1804" s="2">
        <f>J1804-SUM(Parameters!$K$23:$K$25)</f>
        <v>320.31699999999995</v>
      </c>
      <c r="P1804" s="2" t="str">
        <f t="shared" si="26"/>
        <v>BP_TXDATA[265]</v>
      </c>
      <c r="U1804">
        <v>1526.2729999999999</v>
      </c>
      <c r="V1804">
        <v>341.91699999999997</v>
      </c>
      <c r="W1804" t="s">
        <v>1030</v>
      </c>
      <c r="AE1804" s="2"/>
      <c r="AF1804" s="2"/>
    </row>
    <row r="1805" spans="4:32" x14ac:dyDescent="0.25">
      <c r="D1805">
        <f>_xlfn.CEILING.MATH(AM8+Parameters!$K$8/2,0.001)</f>
        <v>1526.2730000000001</v>
      </c>
      <c r="E1805">
        <f>_xlfn.CEILING.MATH(B79+Parameters!$K$9/2,0.001)</f>
        <v>665.63900000000001</v>
      </c>
      <c r="F1805" t="s">
        <v>614</v>
      </c>
      <c r="I1805" s="2">
        <v>1526.2729999999999</v>
      </c>
      <c r="J1805" s="2">
        <v>295.67099999999999</v>
      </c>
      <c r="K1805" s="2" t="s">
        <v>1065</v>
      </c>
      <c r="N1805" s="2">
        <f>I1805-SUM(Parameters!$K$23:$K$25)</f>
        <v>1504.673</v>
      </c>
      <c r="O1805" s="2">
        <f>J1805-SUM(Parameters!$K$23:$K$25)</f>
        <v>274.07099999999997</v>
      </c>
      <c r="P1805" s="2" t="str">
        <f t="shared" si="26"/>
        <v>BP_TXDATA[266]</v>
      </c>
      <c r="U1805">
        <v>1526.2729999999999</v>
      </c>
      <c r="V1805">
        <v>295.67099999999999</v>
      </c>
      <c r="W1805" t="s">
        <v>1065</v>
      </c>
      <c r="AE1805" s="2"/>
      <c r="AF1805" s="2"/>
    </row>
    <row r="1806" spans="4:32" x14ac:dyDescent="0.25">
      <c r="D1806">
        <f>_xlfn.CEILING.MATH(AM8+Parameters!$K$8/2,0.001)</f>
        <v>1526.2730000000001</v>
      </c>
      <c r="E1806">
        <f>_xlfn.CEILING.MATH(B81+Parameters!$K$9/2,0.001)</f>
        <v>619.39300000000003</v>
      </c>
      <c r="F1806" t="s">
        <v>686</v>
      </c>
      <c r="I1806" s="2">
        <v>1526.2729999999999</v>
      </c>
      <c r="J1806" s="2">
        <v>249.42500000000001</v>
      </c>
      <c r="K1806" s="2" t="s">
        <v>1142</v>
      </c>
      <c r="N1806" s="2">
        <f>I1806-SUM(Parameters!$K$23:$K$25)</f>
        <v>1504.673</v>
      </c>
      <c r="O1806" s="2">
        <f>J1806-SUM(Parameters!$K$23:$K$25)</f>
        <v>227.82500000000002</v>
      </c>
      <c r="P1806" s="2" t="str">
        <f t="shared" si="26"/>
        <v>BP_TXDATA[267]</v>
      </c>
      <c r="U1806">
        <v>1526.2729999999999</v>
      </c>
      <c r="V1806">
        <v>249.42500000000001</v>
      </c>
      <c r="W1806" t="s">
        <v>1142</v>
      </c>
      <c r="AE1806" s="2"/>
      <c r="AF1806" s="2"/>
    </row>
    <row r="1807" spans="4:32" x14ac:dyDescent="0.25">
      <c r="D1807">
        <f>_xlfn.CEILING.MATH(AM8+Parameters!$K$8/2,0.001)</f>
        <v>1526.2730000000001</v>
      </c>
      <c r="E1807">
        <f>_xlfn.CEILING.MATH(B83+Parameters!$K$9/2,0.001)</f>
        <v>573.14700000000005</v>
      </c>
      <c r="F1807" t="s">
        <v>73</v>
      </c>
      <c r="I1807" s="2">
        <v>1526.2729999999999</v>
      </c>
      <c r="J1807" s="2">
        <v>203.179</v>
      </c>
      <c r="K1807" s="2" t="s">
        <v>1195</v>
      </c>
      <c r="N1807" s="2">
        <f>I1807-SUM(Parameters!$K$23:$K$25)</f>
        <v>1504.673</v>
      </c>
      <c r="O1807" s="2">
        <f>J1807-SUM(Parameters!$K$23:$K$25)</f>
        <v>181.57900000000001</v>
      </c>
      <c r="P1807" s="2" t="str">
        <f t="shared" si="26"/>
        <v>BP_TXDATA[268]</v>
      </c>
      <c r="U1807">
        <v>1526.2729999999999</v>
      </c>
      <c r="V1807">
        <v>203.179</v>
      </c>
      <c r="W1807" t="s">
        <v>1195</v>
      </c>
      <c r="AE1807" s="2"/>
      <c r="AF1807" s="2"/>
    </row>
    <row r="1808" spans="4:32" x14ac:dyDescent="0.25">
      <c r="D1808">
        <f>_xlfn.CEILING.MATH(AM8+Parameters!$K$8/2,0.001)</f>
        <v>1526.2730000000001</v>
      </c>
      <c r="E1808">
        <f>_xlfn.CEILING.MATH(B85+Parameters!$K$9/2,0.001)</f>
        <v>526.90100000000007</v>
      </c>
      <c r="F1808" t="s">
        <v>763</v>
      </c>
      <c r="I1808" s="2">
        <v>1526.2729999999999</v>
      </c>
      <c r="J1808" s="2">
        <v>156.93299999999999</v>
      </c>
      <c r="K1808" s="2" t="s">
        <v>1258</v>
      </c>
      <c r="N1808" s="2">
        <f>I1808-SUM(Parameters!$K$23:$K$25)</f>
        <v>1504.673</v>
      </c>
      <c r="O1808" s="2">
        <f>J1808-SUM(Parameters!$K$23:$K$25)</f>
        <v>135.333</v>
      </c>
      <c r="P1808" s="2" t="str">
        <f t="shared" si="26"/>
        <v>BP_TXDATA[269]</v>
      </c>
      <c r="U1808">
        <v>1526.2729999999999</v>
      </c>
      <c r="V1808">
        <v>156.93299999999999</v>
      </c>
      <c r="W1808" t="s">
        <v>1258</v>
      </c>
      <c r="AE1808" s="2"/>
      <c r="AF1808" s="2"/>
    </row>
    <row r="1809" spans="4:32" x14ac:dyDescent="0.25">
      <c r="D1809">
        <f>_xlfn.CEILING.MATH(AM8+Parameters!$K$8/2,0.001)</f>
        <v>1526.2730000000001</v>
      </c>
      <c r="E1809">
        <f>_xlfn.CEILING.MATH(B87+Parameters!$K$9/2,0.001)</f>
        <v>480.65500000000003</v>
      </c>
      <c r="F1809" t="s">
        <v>833</v>
      </c>
      <c r="I1809" s="2">
        <v>1526.2729999999999</v>
      </c>
      <c r="J1809" s="2">
        <v>110.687</v>
      </c>
      <c r="K1809" s="2" t="s">
        <v>73</v>
      </c>
      <c r="N1809" s="2">
        <f>I1809-SUM(Parameters!$K$23:$K$25)</f>
        <v>1504.673</v>
      </c>
      <c r="O1809" s="2">
        <f>J1809-SUM(Parameters!$K$23:$K$25)</f>
        <v>89.086999999999989</v>
      </c>
      <c r="P1809" s="2" t="str">
        <f t="shared" si="26"/>
        <v>VCCIO</v>
      </c>
      <c r="U1809">
        <v>1526.2729999999999</v>
      </c>
      <c r="V1809">
        <v>110.687</v>
      </c>
      <c r="W1809" t="s">
        <v>73</v>
      </c>
      <c r="AE1809" s="2"/>
      <c r="AF1809" s="2"/>
    </row>
    <row r="1810" spans="4:32" x14ac:dyDescent="0.25">
      <c r="D1810">
        <f>_xlfn.CEILING.MATH(AM8+Parameters!$K$8/2,0.001)</f>
        <v>1526.2730000000001</v>
      </c>
      <c r="E1810">
        <f>_xlfn.CEILING.MATH(B89+Parameters!$K$9/2,0.001)</f>
        <v>434.40899999999999</v>
      </c>
      <c r="F1810" t="s">
        <v>894</v>
      </c>
      <c r="I1810" s="2">
        <v>1565.9469999999999</v>
      </c>
      <c r="J1810" s="2">
        <v>2214.88</v>
      </c>
      <c r="K1810" s="2" t="s">
        <v>1327</v>
      </c>
      <c r="N1810" s="2">
        <f>I1810-SUM(Parameters!$K$23:$K$25)</f>
        <v>1544.347</v>
      </c>
      <c r="O1810" s="2">
        <f>J1810-SUM(Parameters!$K$23:$K$25)</f>
        <v>2193.2800000000002</v>
      </c>
      <c r="P1810" s="2" t="str">
        <f t="shared" si="26"/>
        <v>VDD</v>
      </c>
      <c r="U1810">
        <v>1565.9469999999999</v>
      </c>
      <c r="V1810">
        <v>2214.88</v>
      </c>
      <c r="W1810" t="s">
        <v>1327</v>
      </c>
      <c r="AE1810" s="2"/>
      <c r="AF1810" s="2"/>
    </row>
    <row r="1811" spans="4:32" x14ac:dyDescent="0.25">
      <c r="D1811">
        <f>_xlfn.CEILING.MATH(AM8+Parameters!$K$8/2,0.001)</f>
        <v>1526.2730000000001</v>
      </c>
      <c r="E1811">
        <f>_xlfn.CEILING.MATH(B91+Parameters!$K$9/2,0.001)</f>
        <v>388.16300000000001</v>
      </c>
      <c r="F1811" t="s">
        <v>966</v>
      </c>
      <c r="I1811" s="2">
        <v>1565.9469999999999</v>
      </c>
      <c r="J1811" s="2">
        <v>2168.634</v>
      </c>
      <c r="K1811" s="2" t="s">
        <v>1327</v>
      </c>
      <c r="N1811" s="2">
        <f>I1811-SUM(Parameters!$K$23:$K$25)</f>
        <v>1544.347</v>
      </c>
      <c r="O1811" s="2">
        <f>J1811-SUM(Parameters!$K$23:$K$25)</f>
        <v>2147.0340000000001</v>
      </c>
      <c r="P1811" s="2" t="str">
        <f t="shared" si="26"/>
        <v>VDD</v>
      </c>
      <c r="U1811">
        <v>1565.9469999999999</v>
      </c>
      <c r="V1811">
        <v>2168.634</v>
      </c>
      <c r="W1811" t="s">
        <v>1327</v>
      </c>
      <c r="AE1811" s="2"/>
      <c r="AF1811" s="2"/>
    </row>
    <row r="1812" spans="4:32" x14ac:dyDescent="0.25">
      <c r="D1812">
        <f>_xlfn.CEILING.MATH(AM8+Parameters!$K$8/2,0.001)</f>
        <v>1526.2730000000001</v>
      </c>
      <c r="E1812">
        <f>_xlfn.CEILING.MATH(B93+Parameters!$K$9/2,0.001)</f>
        <v>341.91700000000003</v>
      </c>
      <c r="F1812" t="s">
        <v>1030</v>
      </c>
      <c r="I1812" s="2">
        <v>1565.9469999999999</v>
      </c>
      <c r="J1812" s="2">
        <v>2122.3879999999999</v>
      </c>
      <c r="K1812" s="2" t="s">
        <v>1327</v>
      </c>
      <c r="N1812" s="2">
        <f>I1812-SUM(Parameters!$K$23:$K$25)</f>
        <v>1544.347</v>
      </c>
      <c r="O1812" s="2">
        <f>J1812-SUM(Parameters!$K$23:$K$25)</f>
        <v>2100.788</v>
      </c>
      <c r="P1812" s="2" t="str">
        <f t="shared" si="26"/>
        <v>VDD</v>
      </c>
      <c r="U1812">
        <v>1565.9469999999999</v>
      </c>
      <c r="V1812">
        <v>2122.3879999999999</v>
      </c>
      <c r="W1812" t="s">
        <v>1327</v>
      </c>
      <c r="AE1812" s="2"/>
      <c r="AF1812" s="2"/>
    </row>
    <row r="1813" spans="4:32" x14ac:dyDescent="0.25">
      <c r="D1813">
        <f>_xlfn.CEILING.MATH(AM8+Parameters!$K$8/2,0.001)</f>
        <v>1526.2730000000001</v>
      </c>
      <c r="E1813">
        <f>_xlfn.CEILING.MATH(B95+Parameters!$K$9/2,0.001)</f>
        <v>295.67099999999999</v>
      </c>
      <c r="F1813" t="s">
        <v>1065</v>
      </c>
      <c r="I1813" s="2">
        <v>1565.9469999999999</v>
      </c>
      <c r="J1813" s="2">
        <v>2076.1419999999998</v>
      </c>
      <c r="K1813" s="2" t="s">
        <v>1327</v>
      </c>
      <c r="N1813" s="2">
        <f>I1813-SUM(Parameters!$K$23:$K$25)</f>
        <v>1544.347</v>
      </c>
      <c r="O1813" s="2">
        <f>J1813-SUM(Parameters!$K$23:$K$25)</f>
        <v>2054.5419999999999</v>
      </c>
      <c r="P1813" s="2" t="str">
        <f t="shared" si="26"/>
        <v>VDD</v>
      </c>
      <c r="U1813">
        <v>1565.9469999999999</v>
      </c>
      <c r="V1813">
        <v>2076.1419999999998</v>
      </c>
      <c r="W1813" t="s">
        <v>1327</v>
      </c>
      <c r="AE1813" s="2"/>
      <c r="AF1813" s="2"/>
    </row>
    <row r="1814" spans="4:32" x14ac:dyDescent="0.25">
      <c r="D1814">
        <f>_xlfn.CEILING.MATH(AM8+Parameters!$K$8/2,0.001)</f>
        <v>1526.2730000000001</v>
      </c>
      <c r="E1814">
        <f>_xlfn.CEILING.MATH(B97+Parameters!$K$9/2,0.001)</f>
        <v>249.42500000000001</v>
      </c>
      <c r="F1814" t="s">
        <v>1142</v>
      </c>
      <c r="I1814" s="2">
        <v>1565.9469999999999</v>
      </c>
      <c r="J1814" s="2">
        <v>2029.896</v>
      </c>
      <c r="K1814" s="2" t="s">
        <v>72</v>
      </c>
      <c r="N1814" s="2">
        <f>I1814-SUM(Parameters!$K$23:$K$25)</f>
        <v>1544.347</v>
      </c>
      <c r="O1814" s="2">
        <f>J1814-SUM(Parameters!$K$23:$K$25)</f>
        <v>2008.296</v>
      </c>
      <c r="P1814" s="2" t="str">
        <f t="shared" si="26"/>
        <v>VSS</v>
      </c>
      <c r="U1814">
        <v>1565.9469999999999</v>
      </c>
      <c r="V1814">
        <v>2029.896</v>
      </c>
      <c r="W1814" t="s">
        <v>72</v>
      </c>
      <c r="AE1814" s="2"/>
      <c r="AF1814" s="2"/>
    </row>
    <row r="1815" spans="4:32" x14ac:dyDescent="0.25">
      <c r="D1815">
        <f>_xlfn.CEILING.MATH(AM8+Parameters!$K$8/2,0.001)</f>
        <v>1526.2730000000001</v>
      </c>
      <c r="E1815">
        <f>_xlfn.CEILING.MATH(B99+Parameters!$K$9/2,0.001)</f>
        <v>203.179</v>
      </c>
      <c r="F1815" t="s">
        <v>1195</v>
      </c>
      <c r="I1815" s="2">
        <v>1565.9469999999999</v>
      </c>
      <c r="J1815" s="2">
        <v>1983.65</v>
      </c>
      <c r="K1815" s="2" t="s">
        <v>1343</v>
      </c>
      <c r="N1815" s="2">
        <f>I1815-SUM(Parameters!$K$23:$K$25)</f>
        <v>1544.347</v>
      </c>
      <c r="O1815" s="2">
        <f>J1815-SUM(Parameters!$K$23:$K$25)</f>
        <v>1962.0500000000002</v>
      </c>
      <c r="P1815" s="2" t="str">
        <f t="shared" si="26"/>
        <v>RDI_PL_CFG[8]</v>
      </c>
      <c r="U1815">
        <v>1565.9469999999999</v>
      </c>
      <c r="V1815">
        <v>1983.65</v>
      </c>
      <c r="W1815" t="s">
        <v>1343</v>
      </c>
      <c r="AE1815" s="2"/>
      <c r="AF1815" s="2"/>
    </row>
    <row r="1816" spans="4:32" x14ac:dyDescent="0.25">
      <c r="D1816">
        <f>_xlfn.CEILING.MATH(AM8+Parameters!$K$8/2,0.001)</f>
        <v>1526.2730000000001</v>
      </c>
      <c r="E1816">
        <f>_xlfn.CEILING.MATH(B101+Parameters!$K$9/2,0.001)</f>
        <v>156.93299999999999</v>
      </c>
      <c r="F1816" t="s">
        <v>1258</v>
      </c>
      <c r="I1816" s="2">
        <v>1565.9469999999999</v>
      </c>
      <c r="J1816" s="2">
        <v>1937.404</v>
      </c>
      <c r="K1816" s="2" t="s">
        <v>1363</v>
      </c>
      <c r="N1816" s="2">
        <f>I1816-SUM(Parameters!$K$23:$K$25)</f>
        <v>1544.347</v>
      </c>
      <c r="O1816" s="2">
        <f>J1816-SUM(Parameters!$K$23:$K$25)</f>
        <v>1915.8040000000001</v>
      </c>
      <c r="P1816" s="2" t="str">
        <f t="shared" si="26"/>
        <v>RDI_PL_CFG[9]</v>
      </c>
      <c r="U1816">
        <v>1565.9469999999999</v>
      </c>
      <c r="V1816">
        <v>1937.404</v>
      </c>
      <c r="W1816" t="s">
        <v>1363</v>
      </c>
      <c r="AE1816" s="2"/>
      <c r="AF1816" s="2"/>
    </row>
    <row r="1817" spans="4:32" x14ac:dyDescent="0.25">
      <c r="D1817">
        <f>_xlfn.CEILING.MATH(AM8+Parameters!$K$8/2,0.001)</f>
        <v>1526.2730000000001</v>
      </c>
      <c r="E1817">
        <f>_xlfn.CEILING.MATH(B103+Parameters!$K$9/2,0.001)</f>
        <v>110.687</v>
      </c>
      <c r="F1817" t="s">
        <v>73</v>
      </c>
      <c r="I1817" s="2">
        <v>1565.9469999999999</v>
      </c>
      <c r="J1817" s="2">
        <v>1891.1579999999999</v>
      </c>
      <c r="K1817" s="2" t="s">
        <v>1385</v>
      </c>
      <c r="N1817" s="2">
        <f>I1817-SUM(Parameters!$K$23:$K$25)</f>
        <v>1544.347</v>
      </c>
      <c r="O1817" s="2">
        <f>J1817-SUM(Parameters!$K$23:$K$25)</f>
        <v>1869.558</v>
      </c>
      <c r="P1817" s="2" t="str">
        <f t="shared" si="26"/>
        <v>RDI_LP_CFG[9]</v>
      </c>
      <c r="U1817">
        <v>1565.9469999999999</v>
      </c>
      <c r="V1817">
        <v>1891.1579999999999</v>
      </c>
      <c r="W1817" t="s">
        <v>1385</v>
      </c>
      <c r="AE1817" s="2"/>
      <c r="AF1817" s="2"/>
    </row>
    <row r="1818" spans="4:32" x14ac:dyDescent="0.25">
      <c r="D1818">
        <f>_xlfn.CEILING.MATH(AN8+Parameters!$K$8/2,0.001)</f>
        <v>1565.9470000000001</v>
      </c>
      <c r="E1818">
        <f>_xlfn.CEILING.MATH(B12+Parameters!$K$9/2,0.001)</f>
        <v>2214.88</v>
      </c>
      <c r="F1818" t="s">
        <v>1327</v>
      </c>
      <c r="I1818" s="2">
        <v>1565.9469999999999</v>
      </c>
      <c r="J1818" s="2">
        <v>1844.912</v>
      </c>
      <c r="K1818" s="2" t="s">
        <v>1405</v>
      </c>
      <c r="N1818" s="2">
        <f>I1818-SUM(Parameters!$K$23:$K$25)</f>
        <v>1544.347</v>
      </c>
      <c r="O1818" s="2">
        <f>J1818-SUM(Parameters!$K$23:$K$25)</f>
        <v>1823.3120000000001</v>
      </c>
      <c r="P1818" s="2" t="str">
        <f t="shared" si="26"/>
        <v>RDI_LP_CFG[24]</v>
      </c>
      <c r="U1818">
        <v>1565.9469999999999</v>
      </c>
      <c r="V1818">
        <v>1844.912</v>
      </c>
      <c r="W1818" t="s">
        <v>1405</v>
      </c>
      <c r="AE1818" s="2"/>
      <c r="AF1818" s="2"/>
    </row>
    <row r="1819" spans="4:32" x14ac:dyDescent="0.25">
      <c r="D1819">
        <f>_xlfn.CEILING.MATH(AN8+Parameters!$K$8/2,0.001)</f>
        <v>1565.9470000000001</v>
      </c>
      <c r="E1819">
        <f>_xlfn.CEILING.MATH(B14+Parameters!$K$9/2,0.001)</f>
        <v>2168.634</v>
      </c>
      <c r="F1819" t="s">
        <v>1327</v>
      </c>
      <c r="I1819" s="2">
        <v>1565.9469999999999</v>
      </c>
      <c r="J1819" s="2">
        <v>1798.6659999999999</v>
      </c>
      <c r="K1819" s="2" t="s">
        <v>72</v>
      </c>
      <c r="N1819" s="2">
        <f>I1819-SUM(Parameters!$K$23:$K$25)</f>
        <v>1544.347</v>
      </c>
      <c r="O1819" s="2">
        <f>J1819-SUM(Parameters!$K$23:$K$25)</f>
        <v>1777.066</v>
      </c>
      <c r="P1819" s="2" t="str">
        <f t="shared" si="26"/>
        <v>VSS</v>
      </c>
      <c r="U1819">
        <v>1565.9469999999999</v>
      </c>
      <c r="V1819">
        <v>1798.6659999999999</v>
      </c>
      <c r="W1819" t="s">
        <v>72</v>
      </c>
      <c r="AE1819" s="2"/>
      <c r="AF1819" s="2"/>
    </row>
    <row r="1820" spans="4:32" x14ac:dyDescent="0.25">
      <c r="D1820">
        <f>_xlfn.CEILING.MATH(AN8+Parameters!$K$8/2,0.001)</f>
        <v>1565.9470000000001</v>
      </c>
      <c r="E1820">
        <f>_xlfn.CEILING.MATH(B16+Parameters!$K$9/2,0.001)</f>
        <v>2122.3879999999999</v>
      </c>
      <c r="F1820" t="s">
        <v>1327</v>
      </c>
      <c r="I1820" s="2">
        <v>1565.9469999999999</v>
      </c>
      <c r="J1820" s="2">
        <v>1752.42</v>
      </c>
      <c r="K1820" s="2" t="s">
        <v>72</v>
      </c>
      <c r="N1820" s="2">
        <f>I1820-SUM(Parameters!$K$23:$K$25)</f>
        <v>1544.347</v>
      </c>
      <c r="O1820" s="2">
        <f>J1820-SUM(Parameters!$K$23:$K$25)</f>
        <v>1730.8200000000002</v>
      </c>
      <c r="P1820" s="2" t="str">
        <f t="shared" si="26"/>
        <v>VSS</v>
      </c>
      <c r="U1820">
        <v>1565.9469999999999</v>
      </c>
      <c r="V1820">
        <v>1752.42</v>
      </c>
      <c r="W1820" t="s">
        <v>72</v>
      </c>
      <c r="AE1820" s="2"/>
      <c r="AF1820" s="2"/>
    </row>
    <row r="1821" spans="4:32" x14ac:dyDescent="0.25">
      <c r="D1821">
        <f>_xlfn.CEILING.MATH(AN8+Parameters!$K$8/2,0.001)</f>
        <v>1565.9470000000001</v>
      </c>
      <c r="E1821">
        <f>_xlfn.CEILING.MATH(B18+Parameters!$K$9/2,0.001)</f>
        <v>2076.1419999999998</v>
      </c>
      <c r="F1821" t="s">
        <v>1327</v>
      </c>
      <c r="I1821" s="2">
        <v>1565.9469999999999</v>
      </c>
      <c r="J1821" s="2">
        <v>1706.174</v>
      </c>
      <c r="K1821" s="2" t="s">
        <v>72</v>
      </c>
      <c r="N1821" s="2">
        <f>I1821-SUM(Parameters!$K$23:$K$25)</f>
        <v>1544.347</v>
      </c>
      <c r="O1821" s="2">
        <f>J1821-SUM(Parameters!$K$23:$K$25)</f>
        <v>1684.5740000000001</v>
      </c>
      <c r="P1821" s="2" t="str">
        <f t="shared" si="26"/>
        <v>VSS</v>
      </c>
      <c r="U1821">
        <v>1565.9469999999999</v>
      </c>
      <c r="V1821">
        <v>1706.174</v>
      </c>
      <c r="W1821" t="s">
        <v>72</v>
      </c>
      <c r="AE1821" s="2"/>
      <c r="AF1821" s="2"/>
    </row>
    <row r="1822" spans="4:32" x14ac:dyDescent="0.25">
      <c r="D1822">
        <f>_xlfn.CEILING.MATH(AN8+Parameters!$K$8/2,0.001)</f>
        <v>1565.9470000000001</v>
      </c>
      <c r="E1822">
        <f>_xlfn.CEILING.MATH(B20+Parameters!$K$9/2,0.001)</f>
        <v>2029.896</v>
      </c>
      <c r="F1822" t="s">
        <v>72</v>
      </c>
      <c r="I1822" s="2">
        <v>1565.9469999999999</v>
      </c>
      <c r="J1822" s="2">
        <v>1659.9280000000001</v>
      </c>
      <c r="K1822" s="2" t="s">
        <v>72</v>
      </c>
      <c r="N1822" s="2">
        <f>I1822-SUM(Parameters!$K$23:$K$25)</f>
        <v>1544.347</v>
      </c>
      <c r="O1822" s="2">
        <f>J1822-SUM(Parameters!$K$23:$K$25)</f>
        <v>1638.3280000000002</v>
      </c>
      <c r="P1822" s="2" t="str">
        <f t="shared" si="26"/>
        <v>VSS</v>
      </c>
      <c r="U1822">
        <v>1565.9469999999999</v>
      </c>
      <c r="V1822">
        <v>1659.9280000000001</v>
      </c>
      <c r="W1822" t="s">
        <v>72</v>
      </c>
      <c r="AE1822" s="2"/>
      <c r="AF1822" s="2"/>
    </row>
    <row r="1823" spans="4:32" x14ac:dyDescent="0.25">
      <c r="D1823">
        <f>_xlfn.CEILING.MATH(AN8+Parameters!$K$8/2,0.001)</f>
        <v>1565.9470000000001</v>
      </c>
      <c r="E1823">
        <f>_xlfn.CEILING.MATH(B22+Parameters!$K$9/2,0.001)</f>
        <v>1983.65</v>
      </c>
      <c r="F1823" t="s">
        <v>1343</v>
      </c>
      <c r="I1823" s="2">
        <v>1565.9469999999999</v>
      </c>
      <c r="J1823" s="2">
        <v>1613.682</v>
      </c>
      <c r="K1823" s="2" t="s">
        <v>72</v>
      </c>
      <c r="N1823" s="2">
        <f>I1823-SUM(Parameters!$K$23:$K$25)</f>
        <v>1544.347</v>
      </c>
      <c r="O1823" s="2">
        <f>J1823-SUM(Parameters!$K$23:$K$25)</f>
        <v>1592.0820000000001</v>
      </c>
      <c r="P1823" s="2" t="str">
        <f t="shared" si="26"/>
        <v>VSS</v>
      </c>
      <c r="U1823">
        <v>1565.9469999999999</v>
      </c>
      <c r="V1823">
        <v>1613.682</v>
      </c>
      <c r="W1823" t="s">
        <v>72</v>
      </c>
      <c r="AE1823" s="2"/>
      <c r="AF1823" s="2"/>
    </row>
    <row r="1824" spans="4:32" x14ac:dyDescent="0.25">
      <c r="D1824">
        <f>_xlfn.CEILING.MATH(AN8+Parameters!$K$8/2,0.001)</f>
        <v>1565.9470000000001</v>
      </c>
      <c r="E1824">
        <f>_xlfn.CEILING.MATH(B24+Parameters!$K$9/2,0.001)</f>
        <v>1937.404</v>
      </c>
      <c r="F1824" t="s">
        <v>1363</v>
      </c>
      <c r="I1824" s="2">
        <v>1565.9469999999999</v>
      </c>
      <c r="J1824" s="2">
        <v>1567.4359999999999</v>
      </c>
      <c r="K1824" s="2" t="s">
        <v>72</v>
      </c>
      <c r="N1824" s="2">
        <f>I1824-SUM(Parameters!$K$23:$K$25)</f>
        <v>1544.347</v>
      </c>
      <c r="O1824" s="2">
        <f>J1824-SUM(Parameters!$K$23:$K$25)</f>
        <v>1545.836</v>
      </c>
      <c r="P1824" s="2" t="str">
        <f t="shared" si="26"/>
        <v>VSS</v>
      </c>
      <c r="U1824">
        <v>1565.9469999999999</v>
      </c>
      <c r="V1824">
        <v>1567.4359999999999</v>
      </c>
      <c r="W1824" t="s">
        <v>72</v>
      </c>
      <c r="AE1824" s="2"/>
      <c r="AF1824" s="2"/>
    </row>
    <row r="1825" spans="4:32" x14ac:dyDescent="0.25">
      <c r="D1825">
        <f>_xlfn.CEILING.MATH(AN8+Parameters!$K$8/2,0.001)</f>
        <v>1565.9470000000001</v>
      </c>
      <c r="E1825">
        <f>_xlfn.CEILING.MATH(B26+Parameters!$K$9/2,0.001)</f>
        <v>1891.1580000000001</v>
      </c>
      <c r="F1825" t="s">
        <v>1385</v>
      </c>
      <c r="I1825" s="2">
        <v>1565.9469999999999</v>
      </c>
      <c r="J1825" s="2">
        <v>1521.19</v>
      </c>
      <c r="K1825" s="2" t="s">
        <v>72</v>
      </c>
      <c r="N1825" s="2">
        <f>I1825-SUM(Parameters!$K$23:$K$25)</f>
        <v>1544.347</v>
      </c>
      <c r="O1825" s="2">
        <f>J1825-SUM(Parameters!$K$23:$K$25)</f>
        <v>1499.5900000000001</v>
      </c>
      <c r="P1825" s="2" t="str">
        <f t="shared" si="26"/>
        <v>VSS</v>
      </c>
      <c r="U1825">
        <v>1565.9469999999999</v>
      </c>
      <c r="V1825">
        <v>1521.19</v>
      </c>
      <c r="W1825" t="s">
        <v>72</v>
      </c>
      <c r="AE1825" s="2"/>
      <c r="AF1825" s="2"/>
    </row>
    <row r="1826" spans="4:32" x14ac:dyDescent="0.25">
      <c r="D1826">
        <f>_xlfn.CEILING.MATH(AN8+Parameters!$K$8/2,0.001)</f>
        <v>1565.9470000000001</v>
      </c>
      <c r="E1826">
        <f>_xlfn.CEILING.MATH(B28+Parameters!$K$9/2,0.001)</f>
        <v>1844.912</v>
      </c>
      <c r="F1826" t="s">
        <v>1405</v>
      </c>
      <c r="I1826" s="2">
        <v>1565.9469999999999</v>
      </c>
      <c r="J1826" s="2">
        <v>1474.944</v>
      </c>
      <c r="K1826" s="2" t="s">
        <v>72</v>
      </c>
      <c r="N1826" s="2">
        <f>I1826-SUM(Parameters!$K$23:$K$25)</f>
        <v>1544.347</v>
      </c>
      <c r="O1826" s="2">
        <f>J1826-SUM(Parameters!$K$23:$K$25)</f>
        <v>1453.3440000000001</v>
      </c>
      <c r="P1826" s="2" t="str">
        <f t="shared" si="26"/>
        <v>VSS</v>
      </c>
      <c r="U1826">
        <v>1565.9469999999999</v>
      </c>
      <c r="V1826">
        <v>1474.944</v>
      </c>
      <c r="W1826" t="s">
        <v>72</v>
      </c>
      <c r="AE1826" s="2"/>
      <c r="AF1826" s="2"/>
    </row>
    <row r="1827" spans="4:32" x14ac:dyDescent="0.25">
      <c r="D1827">
        <f>_xlfn.CEILING.MATH(AN8+Parameters!$K$8/2,0.001)</f>
        <v>1565.9470000000001</v>
      </c>
      <c r="E1827">
        <f>_xlfn.CEILING.MATH(B30+Parameters!$K$9/2,0.001)</f>
        <v>1798.6659999999999</v>
      </c>
      <c r="F1827" t="s">
        <v>72</v>
      </c>
      <c r="I1827" s="2">
        <v>1565.9469999999999</v>
      </c>
      <c r="J1827" s="2">
        <v>1428.6980000000001</v>
      </c>
      <c r="K1827" s="2" t="s">
        <v>72</v>
      </c>
      <c r="N1827" s="2">
        <f>I1827-SUM(Parameters!$K$23:$K$25)</f>
        <v>1544.347</v>
      </c>
      <c r="O1827" s="2">
        <f>J1827-SUM(Parameters!$K$23:$K$25)</f>
        <v>1407.0980000000002</v>
      </c>
      <c r="P1827" s="2" t="str">
        <f t="shared" si="26"/>
        <v>VSS</v>
      </c>
      <c r="U1827">
        <v>1565.9469999999999</v>
      </c>
      <c r="V1827">
        <v>1428.6980000000001</v>
      </c>
      <c r="W1827" t="s">
        <v>72</v>
      </c>
      <c r="AE1827" s="2"/>
      <c r="AF1827" s="2"/>
    </row>
    <row r="1828" spans="4:32" x14ac:dyDescent="0.25">
      <c r="D1828">
        <f>_xlfn.CEILING.MATH(AN8+Parameters!$K$8/2,0.001)</f>
        <v>1565.9470000000001</v>
      </c>
      <c r="E1828">
        <f>_xlfn.CEILING.MATH(B32+Parameters!$K$9/2,0.001)</f>
        <v>1752.42</v>
      </c>
      <c r="F1828" t="s">
        <v>72</v>
      </c>
      <c r="I1828" s="2">
        <v>1565.9469999999999</v>
      </c>
      <c r="J1828" s="2">
        <v>1382.452</v>
      </c>
      <c r="K1828" s="2" t="s">
        <v>72</v>
      </c>
      <c r="N1828" s="2">
        <f>I1828-SUM(Parameters!$K$23:$K$25)</f>
        <v>1544.347</v>
      </c>
      <c r="O1828" s="2">
        <f>J1828-SUM(Parameters!$K$23:$K$25)</f>
        <v>1360.8520000000001</v>
      </c>
      <c r="P1828" s="2" t="str">
        <f t="shared" si="26"/>
        <v>VSS</v>
      </c>
      <c r="U1828">
        <v>1565.9469999999999</v>
      </c>
      <c r="V1828">
        <v>1382.452</v>
      </c>
      <c r="W1828" t="s">
        <v>72</v>
      </c>
      <c r="AE1828" s="2"/>
      <c r="AF1828" s="2"/>
    </row>
    <row r="1829" spans="4:32" x14ac:dyDescent="0.25">
      <c r="D1829">
        <f>_xlfn.CEILING.MATH(AN8+Parameters!$K$8/2,0.001)</f>
        <v>1565.9470000000001</v>
      </c>
      <c r="E1829">
        <f>_xlfn.CEILING.MATH(B34+Parameters!$K$9/2,0.001)</f>
        <v>1706.174</v>
      </c>
      <c r="F1829" t="s">
        <v>72</v>
      </c>
      <c r="I1829" s="2">
        <v>1565.9469999999999</v>
      </c>
      <c r="J1829" s="2">
        <v>1336.2059999999999</v>
      </c>
      <c r="K1829" s="2" t="s">
        <v>72</v>
      </c>
      <c r="N1829" s="2">
        <f>I1829-SUM(Parameters!$K$23:$K$25)</f>
        <v>1544.347</v>
      </c>
      <c r="O1829" s="2">
        <f>J1829-SUM(Parameters!$K$23:$K$25)</f>
        <v>1314.606</v>
      </c>
      <c r="P1829" s="2" t="str">
        <f t="shared" si="26"/>
        <v>VSS</v>
      </c>
      <c r="U1829">
        <v>1565.9469999999999</v>
      </c>
      <c r="V1829">
        <v>1336.2059999999999</v>
      </c>
      <c r="W1829" t="s">
        <v>72</v>
      </c>
      <c r="AE1829" s="2"/>
      <c r="AF1829" s="2"/>
    </row>
    <row r="1830" spans="4:32" x14ac:dyDescent="0.25">
      <c r="D1830">
        <f>_xlfn.CEILING.MATH(AN8+Parameters!$K$8/2,0.001)</f>
        <v>1565.9470000000001</v>
      </c>
      <c r="E1830">
        <f>_xlfn.CEILING.MATH(B36+Parameters!$K$9/2,0.001)</f>
        <v>1659.9280000000001</v>
      </c>
      <c r="F1830" t="s">
        <v>72</v>
      </c>
      <c r="I1830" s="2">
        <v>1565.9469999999999</v>
      </c>
      <c r="J1830" s="2">
        <v>1289.96</v>
      </c>
      <c r="K1830" s="2" t="s">
        <v>72</v>
      </c>
      <c r="N1830" s="2">
        <f>I1830-SUM(Parameters!$K$23:$K$25)</f>
        <v>1544.347</v>
      </c>
      <c r="O1830" s="2">
        <f>J1830-SUM(Parameters!$K$23:$K$25)</f>
        <v>1268.3600000000001</v>
      </c>
      <c r="P1830" s="2" t="str">
        <f t="shared" si="26"/>
        <v>VSS</v>
      </c>
      <c r="U1830">
        <v>1565.9469999999999</v>
      </c>
      <c r="V1830">
        <v>1289.96</v>
      </c>
      <c r="W1830" t="s">
        <v>72</v>
      </c>
      <c r="AE1830" s="2"/>
      <c r="AF1830" s="2"/>
    </row>
    <row r="1831" spans="4:32" x14ac:dyDescent="0.25">
      <c r="D1831">
        <f>_xlfn.CEILING.MATH(AN8+Parameters!$K$8/2,0.001)</f>
        <v>1565.9470000000001</v>
      </c>
      <c r="E1831">
        <f>_xlfn.CEILING.MATH(B38+Parameters!$K$9/2,0.001)</f>
        <v>1613.682</v>
      </c>
      <c r="F1831" t="s">
        <v>72</v>
      </c>
      <c r="I1831" s="2">
        <v>1565.9469999999999</v>
      </c>
      <c r="J1831" s="2">
        <v>1243.7139999999999</v>
      </c>
      <c r="K1831" s="2" t="s">
        <v>72</v>
      </c>
      <c r="N1831" s="2">
        <f>I1831-SUM(Parameters!$K$23:$K$25)</f>
        <v>1544.347</v>
      </c>
      <c r="O1831" s="2">
        <f>J1831-SUM(Parameters!$K$23:$K$25)</f>
        <v>1222.114</v>
      </c>
      <c r="P1831" s="2" t="str">
        <f t="shared" si="26"/>
        <v>VSS</v>
      </c>
      <c r="U1831">
        <v>1565.9469999999999</v>
      </c>
      <c r="V1831">
        <v>1243.7139999999999</v>
      </c>
      <c r="W1831" t="s">
        <v>72</v>
      </c>
      <c r="AE1831" s="2"/>
      <c r="AF1831" s="2"/>
    </row>
    <row r="1832" spans="4:32" x14ac:dyDescent="0.25">
      <c r="D1832">
        <f>_xlfn.CEILING.MATH(AN8+Parameters!$K$8/2,0.001)</f>
        <v>1565.9470000000001</v>
      </c>
      <c r="E1832">
        <f>_xlfn.CEILING.MATH(B40+Parameters!$K$9/2,0.001)</f>
        <v>1567.4359999999999</v>
      </c>
      <c r="F1832" t="s">
        <v>72</v>
      </c>
      <c r="I1832" s="2">
        <v>1565.9469999999999</v>
      </c>
      <c r="J1832" s="2">
        <v>1197.4680000000001</v>
      </c>
      <c r="K1832" s="2" t="s">
        <v>72</v>
      </c>
      <c r="N1832" s="2">
        <f>I1832-SUM(Parameters!$K$23:$K$25)</f>
        <v>1544.347</v>
      </c>
      <c r="O1832" s="2">
        <f>J1832-SUM(Parameters!$K$23:$K$25)</f>
        <v>1175.8680000000002</v>
      </c>
      <c r="P1832" s="2" t="str">
        <f t="shared" si="26"/>
        <v>VSS</v>
      </c>
      <c r="U1832">
        <v>1565.9469999999999</v>
      </c>
      <c r="V1832">
        <v>1197.4680000000001</v>
      </c>
      <c r="W1832" t="s">
        <v>72</v>
      </c>
      <c r="AE1832" s="2"/>
      <c r="AF1832" s="2"/>
    </row>
    <row r="1833" spans="4:32" x14ac:dyDescent="0.25">
      <c r="D1833">
        <f>_xlfn.CEILING.MATH(AN8+Parameters!$K$8/2,0.001)</f>
        <v>1565.9470000000001</v>
      </c>
      <c r="E1833">
        <f>_xlfn.CEILING.MATH(B42+Parameters!$K$9/2,0.001)</f>
        <v>1521.19</v>
      </c>
      <c r="F1833" t="s">
        <v>72</v>
      </c>
      <c r="I1833" s="2">
        <v>1565.9469999999999</v>
      </c>
      <c r="J1833" s="2">
        <v>1151.222</v>
      </c>
      <c r="K1833" s="2" t="s">
        <v>72</v>
      </c>
      <c r="N1833" s="2">
        <f>I1833-SUM(Parameters!$K$23:$K$25)</f>
        <v>1544.347</v>
      </c>
      <c r="O1833" s="2">
        <f>J1833-SUM(Parameters!$K$23:$K$25)</f>
        <v>1129.6220000000001</v>
      </c>
      <c r="P1833" s="2" t="str">
        <f t="shared" si="26"/>
        <v>VSS</v>
      </c>
      <c r="U1833">
        <v>1565.9469999999999</v>
      </c>
      <c r="V1833">
        <v>1151.222</v>
      </c>
      <c r="W1833" t="s">
        <v>72</v>
      </c>
      <c r="AE1833" s="2"/>
      <c r="AF1833" s="2"/>
    </row>
    <row r="1834" spans="4:32" x14ac:dyDescent="0.25">
      <c r="D1834">
        <f>_xlfn.CEILING.MATH(AN8+Parameters!$K$8/2,0.001)</f>
        <v>1565.9470000000001</v>
      </c>
      <c r="E1834">
        <f>_xlfn.CEILING.MATH(B44+Parameters!$K$9/2,0.001)</f>
        <v>1474.944</v>
      </c>
      <c r="F1834" t="s">
        <v>72</v>
      </c>
      <c r="I1834" s="2">
        <v>1565.9469999999999</v>
      </c>
      <c r="J1834" s="2">
        <v>1104.9760000000001</v>
      </c>
      <c r="K1834" s="2" t="s">
        <v>72</v>
      </c>
      <c r="N1834" s="2">
        <f>I1834-SUM(Parameters!$K$23:$K$25)</f>
        <v>1544.347</v>
      </c>
      <c r="O1834" s="2">
        <f>J1834-SUM(Parameters!$K$23:$K$25)</f>
        <v>1083.3760000000002</v>
      </c>
      <c r="P1834" s="2" t="str">
        <f t="shared" si="26"/>
        <v>VSS</v>
      </c>
      <c r="U1834">
        <v>1565.9469999999999</v>
      </c>
      <c r="V1834">
        <v>1104.9760000000001</v>
      </c>
      <c r="W1834" t="s">
        <v>72</v>
      </c>
      <c r="AE1834" s="2"/>
      <c r="AF1834" s="2"/>
    </row>
    <row r="1835" spans="4:32" x14ac:dyDescent="0.25">
      <c r="D1835">
        <f>_xlfn.CEILING.MATH(AN8+Parameters!$K$8/2,0.001)</f>
        <v>1565.9470000000001</v>
      </c>
      <c r="E1835">
        <f>_xlfn.CEILING.MATH(B46+Parameters!$K$9/2,0.001)</f>
        <v>1428.6980000000001</v>
      </c>
      <c r="F1835" t="s">
        <v>72</v>
      </c>
      <c r="I1835" s="2">
        <v>1565.9469999999999</v>
      </c>
      <c r="J1835" s="2">
        <v>1058.73</v>
      </c>
      <c r="K1835" s="2" t="s">
        <v>72</v>
      </c>
      <c r="N1835" s="2">
        <f>I1835-SUM(Parameters!$K$23:$K$25)</f>
        <v>1544.347</v>
      </c>
      <c r="O1835" s="2">
        <f>J1835-SUM(Parameters!$K$23:$K$25)</f>
        <v>1037.1300000000001</v>
      </c>
      <c r="P1835" s="2" t="str">
        <f t="shared" si="26"/>
        <v>VSS</v>
      </c>
      <c r="U1835">
        <v>1565.9469999999999</v>
      </c>
      <c r="V1835">
        <v>1058.73</v>
      </c>
      <c r="W1835" t="s">
        <v>72</v>
      </c>
      <c r="AE1835" s="2"/>
      <c r="AF1835" s="2"/>
    </row>
    <row r="1836" spans="4:32" x14ac:dyDescent="0.25">
      <c r="D1836">
        <f>_xlfn.CEILING.MATH(AN8+Parameters!$K$8/2,0.001)</f>
        <v>1565.9470000000001</v>
      </c>
      <c r="E1836">
        <f>_xlfn.CEILING.MATH(B48+Parameters!$K$9/2,0.001)</f>
        <v>1382.452</v>
      </c>
      <c r="F1836" t="s">
        <v>72</v>
      </c>
      <c r="I1836" s="2">
        <v>1565.9469999999999</v>
      </c>
      <c r="J1836" s="2">
        <v>1012.484</v>
      </c>
      <c r="K1836" s="2" t="s">
        <v>119</v>
      </c>
      <c r="N1836" s="2">
        <f>I1836-SUM(Parameters!$K$23:$K$25)</f>
        <v>1544.347</v>
      </c>
      <c r="O1836" s="2">
        <f>J1836-SUM(Parameters!$K$23:$K$25)</f>
        <v>990.88400000000001</v>
      </c>
      <c r="P1836" s="2" t="str">
        <f t="shared" si="26"/>
        <v>BP_TXDATASB[4]</v>
      </c>
      <c r="U1836">
        <v>1565.9469999999999</v>
      </c>
      <c r="V1836">
        <v>1012.484</v>
      </c>
      <c r="W1836" t="s">
        <v>119</v>
      </c>
      <c r="AE1836" s="2"/>
      <c r="AF1836" s="2"/>
    </row>
    <row r="1837" spans="4:32" x14ac:dyDescent="0.25">
      <c r="D1837">
        <f>_xlfn.CEILING.MATH(AN8+Parameters!$K$8/2,0.001)</f>
        <v>1565.9470000000001</v>
      </c>
      <c r="E1837">
        <f>_xlfn.CEILING.MATH(B50+Parameters!$K$9/2,0.001)</f>
        <v>1336.2060000000001</v>
      </c>
      <c r="F1837" t="s">
        <v>72</v>
      </c>
      <c r="I1837" s="2">
        <v>1565.9469999999999</v>
      </c>
      <c r="J1837" s="2">
        <v>966.23800000000006</v>
      </c>
      <c r="K1837" s="2" t="s">
        <v>194</v>
      </c>
      <c r="N1837" s="2">
        <f>I1837-SUM(Parameters!$K$23:$K$25)</f>
        <v>1544.347</v>
      </c>
      <c r="O1837" s="2">
        <f>J1837-SUM(Parameters!$K$23:$K$25)</f>
        <v>944.63800000000003</v>
      </c>
      <c r="P1837" s="2" t="str">
        <f t="shared" si="26"/>
        <v>BP_RXDATA[305]</v>
      </c>
      <c r="U1837">
        <v>1565.9469999999999</v>
      </c>
      <c r="V1837">
        <v>966.23800000000006</v>
      </c>
      <c r="W1837" t="s">
        <v>194</v>
      </c>
      <c r="AE1837" s="2"/>
      <c r="AF1837" s="2"/>
    </row>
    <row r="1838" spans="4:32" x14ac:dyDescent="0.25">
      <c r="D1838">
        <f>_xlfn.CEILING.MATH(AN8+Parameters!$K$8/2,0.001)</f>
        <v>1565.9470000000001</v>
      </c>
      <c r="E1838">
        <f>_xlfn.CEILING.MATH(B52+Parameters!$K$9/2,0.001)</f>
        <v>1289.96</v>
      </c>
      <c r="F1838" t="s">
        <v>72</v>
      </c>
      <c r="I1838" s="2">
        <v>1565.9469999999999</v>
      </c>
      <c r="J1838" s="2">
        <v>919.99199999999996</v>
      </c>
      <c r="K1838" s="2" t="s">
        <v>73</v>
      </c>
      <c r="N1838" s="2">
        <f>I1838-SUM(Parameters!$K$23:$K$25)</f>
        <v>1544.347</v>
      </c>
      <c r="O1838" s="2">
        <f>J1838-SUM(Parameters!$K$23:$K$25)</f>
        <v>898.39199999999994</v>
      </c>
      <c r="P1838" s="2" t="str">
        <f t="shared" si="26"/>
        <v>VCCIO</v>
      </c>
      <c r="U1838">
        <v>1565.9469999999999</v>
      </c>
      <c r="V1838">
        <v>919.99200000000008</v>
      </c>
      <c r="W1838" t="s">
        <v>73</v>
      </c>
      <c r="AE1838" s="2"/>
      <c r="AF1838" s="2"/>
    </row>
    <row r="1839" spans="4:32" x14ac:dyDescent="0.25">
      <c r="D1839">
        <f>_xlfn.CEILING.MATH(AN8+Parameters!$K$8/2,0.001)</f>
        <v>1565.9470000000001</v>
      </c>
      <c r="E1839">
        <f>_xlfn.CEILING.MATH(B54+Parameters!$K$9/2,0.001)</f>
        <v>1243.7139999999999</v>
      </c>
      <c r="F1839" t="s">
        <v>72</v>
      </c>
      <c r="I1839" s="2">
        <v>1565.9469999999999</v>
      </c>
      <c r="J1839" s="2">
        <v>873.74599999999998</v>
      </c>
      <c r="K1839" s="2" t="s">
        <v>310</v>
      </c>
      <c r="N1839" s="2">
        <f>I1839-SUM(Parameters!$K$23:$K$25)</f>
        <v>1544.347</v>
      </c>
      <c r="O1839" s="2">
        <f>J1839-SUM(Parameters!$K$23:$K$25)</f>
        <v>852.14599999999996</v>
      </c>
      <c r="P1839" s="2" t="str">
        <f t="shared" si="26"/>
        <v>BP_RXDATA[304]</v>
      </c>
      <c r="U1839">
        <v>1565.9469999999999</v>
      </c>
      <c r="V1839">
        <v>873.74599999999998</v>
      </c>
      <c r="W1839" t="s">
        <v>310</v>
      </c>
      <c r="AE1839" s="2"/>
      <c r="AF1839" s="2"/>
    </row>
    <row r="1840" spans="4:32" x14ac:dyDescent="0.25">
      <c r="D1840">
        <f>_xlfn.CEILING.MATH(AN8+Parameters!$K$8/2,0.001)</f>
        <v>1565.9470000000001</v>
      </c>
      <c r="E1840">
        <f>_xlfn.CEILING.MATH(B56+Parameters!$K$9/2,0.001)</f>
        <v>1197.4680000000001</v>
      </c>
      <c r="F1840" t="s">
        <v>72</v>
      </c>
      <c r="I1840" s="2">
        <v>1565.9469999999999</v>
      </c>
      <c r="J1840" s="2">
        <v>827.5</v>
      </c>
      <c r="K1840" s="2" t="s">
        <v>386</v>
      </c>
      <c r="N1840" s="2">
        <f>I1840-SUM(Parameters!$K$23:$K$25)</f>
        <v>1544.347</v>
      </c>
      <c r="O1840" s="2">
        <f>J1840-SUM(Parameters!$K$23:$K$25)</f>
        <v>805.9</v>
      </c>
      <c r="P1840" s="2" t="str">
        <f t="shared" si="26"/>
        <v>BP_RXDATA[303]</v>
      </c>
      <c r="U1840">
        <v>1565.9469999999999</v>
      </c>
      <c r="V1840">
        <v>827.5</v>
      </c>
      <c r="W1840" t="s">
        <v>386</v>
      </c>
      <c r="AE1840" s="2"/>
      <c r="AF1840" s="2"/>
    </row>
    <row r="1841" spans="4:32" x14ac:dyDescent="0.25">
      <c r="D1841">
        <f>_xlfn.CEILING.MATH(AN8+Parameters!$K$8/2,0.001)</f>
        <v>1565.9470000000001</v>
      </c>
      <c r="E1841">
        <f>_xlfn.CEILING.MATH(B58+Parameters!$K$9/2,0.001)</f>
        <v>1151.222</v>
      </c>
      <c r="F1841" t="s">
        <v>72</v>
      </c>
      <c r="I1841" s="2">
        <v>1565.9469999999999</v>
      </c>
      <c r="J1841" s="2">
        <v>781.25400000000002</v>
      </c>
      <c r="K1841" s="2" t="s">
        <v>447</v>
      </c>
      <c r="N1841" s="2">
        <f>I1841-SUM(Parameters!$K$23:$K$25)</f>
        <v>1544.347</v>
      </c>
      <c r="O1841" s="2">
        <f>J1841-SUM(Parameters!$K$23:$K$25)</f>
        <v>759.654</v>
      </c>
      <c r="P1841" s="2" t="str">
        <f t="shared" ref="P1841:P1904" si="27">K1841</f>
        <v>BP_RXDATA[302]</v>
      </c>
      <c r="U1841">
        <v>1565.9469999999999</v>
      </c>
      <c r="V1841">
        <v>781.25400000000002</v>
      </c>
      <c r="W1841" t="s">
        <v>447</v>
      </c>
      <c r="AE1841" s="2"/>
      <c r="AF1841" s="2"/>
    </row>
    <row r="1842" spans="4:32" x14ac:dyDescent="0.25">
      <c r="D1842">
        <f>_xlfn.CEILING.MATH(AN8+Parameters!$K$8/2,0.001)</f>
        <v>1565.9470000000001</v>
      </c>
      <c r="E1842">
        <f>_xlfn.CEILING.MATH(B60+Parameters!$K$9/2,0.001)</f>
        <v>1104.9760000000001</v>
      </c>
      <c r="F1842" t="s">
        <v>72</v>
      </c>
      <c r="I1842" s="2">
        <v>1565.9469999999999</v>
      </c>
      <c r="J1842" s="2">
        <v>735.00800000000004</v>
      </c>
      <c r="K1842" s="2" t="s">
        <v>518</v>
      </c>
      <c r="N1842" s="2">
        <f>I1842-SUM(Parameters!$K$23:$K$25)</f>
        <v>1544.347</v>
      </c>
      <c r="O1842" s="2">
        <f>J1842-SUM(Parameters!$K$23:$K$25)</f>
        <v>713.40800000000002</v>
      </c>
      <c r="P1842" s="2" t="str">
        <f t="shared" si="27"/>
        <v>BP_RXDATA[301]</v>
      </c>
      <c r="U1842">
        <v>1565.9469999999999</v>
      </c>
      <c r="V1842">
        <v>735.00800000000004</v>
      </c>
      <c r="W1842" t="s">
        <v>518</v>
      </c>
      <c r="AE1842" s="2"/>
      <c r="AF1842" s="2"/>
    </row>
    <row r="1843" spans="4:32" x14ac:dyDescent="0.25">
      <c r="D1843">
        <f>_xlfn.CEILING.MATH(AN8+Parameters!$K$8/2,0.001)</f>
        <v>1565.9470000000001</v>
      </c>
      <c r="E1843">
        <f>_xlfn.CEILING.MATH(B62+Parameters!$K$9/2,0.001)</f>
        <v>1058.73</v>
      </c>
      <c r="F1843" t="s">
        <v>72</v>
      </c>
      <c r="I1843" s="2">
        <v>1565.9469999999999</v>
      </c>
      <c r="J1843" s="2">
        <v>688.76199999999994</v>
      </c>
      <c r="K1843" s="2" t="s">
        <v>583</v>
      </c>
      <c r="N1843" s="2">
        <f>I1843-SUM(Parameters!$K$23:$K$25)</f>
        <v>1544.347</v>
      </c>
      <c r="O1843" s="2">
        <f>J1843-SUM(Parameters!$K$23:$K$25)</f>
        <v>667.16199999999992</v>
      </c>
      <c r="P1843" s="2" t="str">
        <f t="shared" si="27"/>
        <v>BP_RXDATA[300]</v>
      </c>
      <c r="U1843">
        <v>1565.9469999999999</v>
      </c>
      <c r="V1843">
        <v>688.76200000000006</v>
      </c>
      <c r="W1843" t="s">
        <v>583</v>
      </c>
      <c r="AE1843" s="2"/>
      <c r="AF1843" s="2"/>
    </row>
    <row r="1844" spans="4:32" x14ac:dyDescent="0.25">
      <c r="D1844">
        <f>_xlfn.CEILING.MATH(AN8+Parameters!$K$8/2,0.001)</f>
        <v>1565.9470000000001</v>
      </c>
      <c r="E1844">
        <f>_xlfn.CEILING.MATH(B64+Parameters!$K$9/2,0.001)</f>
        <v>1012.484</v>
      </c>
      <c r="F1844" t="s">
        <v>119</v>
      </c>
      <c r="I1844" s="2">
        <v>1565.9469999999999</v>
      </c>
      <c r="J1844" s="2">
        <v>642.51599999999996</v>
      </c>
      <c r="K1844" s="2" t="s">
        <v>650</v>
      </c>
      <c r="N1844" s="2">
        <f>I1844-SUM(Parameters!$K$23:$K$25)</f>
        <v>1544.347</v>
      </c>
      <c r="O1844" s="2">
        <f>J1844-SUM(Parameters!$K$23:$K$25)</f>
        <v>620.91599999999994</v>
      </c>
      <c r="P1844" s="2" t="str">
        <f t="shared" si="27"/>
        <v>BP_RXDATA[299]</v>
      </c>
      <c r="U1844">
        <v>1565.9469999999999</v>
      </c>
      <c r="V1844">
        <v>642.51599999999996</v>
      </c>
      <c r="W1844" t="s">
        <v>650</v>
      </c>
      <c r="AE1844" s="2"/>
      <c r="AF1844" s="2"/>
    </row>
    <row r="1845" spans="4:32" x14ac:dyDescent="0.25">
      <c r="D1845">
        <f>_xlfn.CEILING.MATH(AN8+Parameters!$K$8/2,0.001)</f>
        <v>1565.9470000000001</v>
      </c>
      <c r="E1845">
        <f>_xlfn.CEILING.MATH(B66+Parameters!$K$9/2,0.001)</f>
        <v>966.23800000000006</v>
      </c>
      <c r="F1845" t="s">
        <v>194</v>
      </c>
      <c r="I1845" s="2">
        <v>1565.9469999999999</v>
      </c>
      <c r="J1845" s="2">
        <v>596.27</v>
      </c>
      <c r="K1845" s="2" t="s">
        <v>715</v>
      </c>
      <c r="N1845" s="2">
        <f>I1845-SUM(Parameters!$K$23:$K$25)</f>
        <v>1544.347</v>
      </c>
      <c r="O1845" s="2">
        <f>J1845-SUM(Parameters!$K$23:$K$25)</f>
        <v>574.66999999999996</v>
      </c>
      <c r="P1845" s="2" t="str">
        <f t="shared" si="27"/>
        <v>BP_RXDATA[298]</v>
      </c>
      <c r="U1845">
        <v>1565.9469999999999</v>
      </c>
      <c r="V1845">
        <v>596.27</v>
      </c>
      <c r="W1845" t="s">
        <v>715</v>
      </c>
      <c r="AE1845" s="2"/>
      <c r="AF1845" s="2"/>
    </row>
    <row r="1846" spans="4:32" x14ac:dyDescent="0.25">
      <c r="D1846">
        <f>_xlfn.CEILING.MATH(AN8+Parameters!$K$8/2,0.001)</f>
        <v>1565.9470000000001</v>
      </c>
      <c r="E1846">
        <f>_xlfn.CEILING.MATH(B68+Parameters!$K$9/2,0.001)</f>
        <v>919.99200000000008</v>
      </c>
      <c r="F1846" t="s">
        <v>73</v>
      </c>
      <c r="I1846" s="2">
        <v>1565.9469999999999</v>
      </c>
      <c r="J1846" s="2">
        <v>550.024</v>
      </c>
      <c r="K1846" s="2" t="s">
        <v>739</v>
      </c>
      <c r="N1846" s="2">
        <f>I1846-SUM(Parameters!$K$23:$K$25)</f>
        <v>1544.347</v>
      </c>
      <c r="O1846" s="2">
        <f>J1846-SUM(Parameters!$K$23:$K$25)</f>
        <v>528.42399999999998</v>
      </c>
      <c r="P1846" s="2" t="str">
        <f t="shared" si="27"/>
        <v>BP_TXDATA[277]</v>
      </c>
      <c r="U1846">
        <v>1565.9469999999999</v>
      </c>
      <c r="V1846">
        <v>550.024</v>
      </c>
      <c r="W1846" t="s">
        <v>739</v>
      </c>
      <c r="AE1846" s="2"/>
      <c r="AF1846" s="2"/>
    </row>
    <row r="1847" spans="4:32" x14ac:dyDescent="0.25">
      <c r="D1847">
        <f>_xlfn.CEILING.MATH(AN8+Parameters!$K$8/2,0.001)</f>
        <v>1565.9470000000001</v>
      </c>
      <c r="E1847">
        <f>_xlfn.CEILING.MATH(B70+Parameters!$K$9/2,0.001)</f>
        <v>873.74599999999998</v>
      </c>
      <c r="F1847" t="s">
        <v>310</v>
      </c>
      <c r="I1847" s="2">
        <v>1565.9469999999999</v>
      </c>
      <c r="J1847" s="2">
        <v>503.77800000000002</v>
      </c>
      <c r="K1847" s="2" t="s">
        <v>794</v>
      </c>
      <c r="N1847" s="2">
        <f>I1847-SUM(Parameters!$K$23:$K$25)</f>
        <v>1544.347</v>
      </c>
      <c r="O1847" s="2">
        <f>J1847-SUM(Parameters!$K$23:$K$25)</f>
        <v>482.178</v>
      </c>
      <c r="P1847" s="2" t="str">
        <f t="shared" si="27"/>
        <v>BP_TXDATA[276]</v>
      </c>
      <c r="U1847">
        <v>1565.9469999999999</v>
      </c>
      <c r="V1847">
        <v>503.77800000000002</v>
      </c>
      <c r="W1847" t="s">
        <v>794</v>
      </c>
      <c r="AE1847" s="2"/>
      <c r="AF1847" s="2"/>
    </row>
    <row r="1848" spans="4:32" x14ac:dyDescent="0.25">
      <c r="D1848">
        <f>_xlfn.CEILING.MATH(AN8+Parameters!$K$8/2,0.001)</f>
        <v>1565.9470000000001</v>
      </c>
      <c r="E1848">
        <f>_xlfn.CEILING.MATH(B72+Parameters!$K$9/2,0.001)</f>
        <v>827.5</v>
      </c>
      <c r="F1848" t="s">
        <v>386</v>
      </c>
      <c r="I1848" s="2">
        <v>1565.9469999999999</v>
      </c>
      <c r="J1848" s="2">
        <v>457.53199999999998</v>
      </c>
      <c r="K1848" s="2" t="s">
        <v>867</v>
      </c>
      <c r="N1848" s="2">
        <f>I1848-SUM(Parameters!$K$23:$K$25)</f>
        <v>1544.347</v>
      </c>
      <c r="O1848" s="2">
        <f>J1848-SUM(Parameters!$K$23:$K$25)</f>
        <v>435.93199999999996</v>
      </c>
      <c r="P1848" s="2" t="str">
        <f t="shared" si="27"/>
        <v>BP_TXDATA[275]</v>
      </c>
      <c r="U1848">
        <v>1565.9469999999999</v>
      </c>
      <c r="V1848">
        <v>457.53199999999998</v>
      </c>
      <c r="W1848" t="s">
        <v>867</v>
      </c>
      <c r="AE1848" s="2"/>
      <c r="AF1848" s="2"/>
    </row>
    <row r="1849" spans="4:32" x14ac:dyDescent="0.25">
      <c r="D1849">
        <f>_xlfn.CEILING.MATH(AN8+Parameters!$K$8/2,0.001)</f>
        <v>1565.9470000000001</v>
      </c>
      <c r="E1849">
        <f>_xlfn.CEILING.MATH(B74+Parameters!$K$9/2,0.001)</f>
        <v>781.25400000000002</v>
      </c>
      <c r="F1849" t="s">
        <v>447</v>
      </c>
      <c r="I1849" s="2">
        <v>1565.9469999999999</v>
      </c>
      <c r="J1849" s="2">
        <v>411.286</v>
      </c>
      <c r="K1849" s="2" t="s">
        <v>930</v>
      </c>
      <c r="N1849" s="2">
        <f>I1849-SUM(Parameters!$K$23:$K$25)</f>
        <v>1544.347</v>
      </c>
      <c r="O1849" s="2">
        <f>J1849-SUM(Parameters!$K$23:$K$25)</f>
        <v>389.68599999999998</v>
      </c>
      <c r="P1849" s="2" t="str">
        <f t="shared" si="27"/>
        <v>BP_TXDATA[274]</v>
      </c>
      <c r="U1849">
        <v>1565.9469999999999</v>
      </c>
      <c r="V1849">
        <v>411.286</v>
      </c>
      <c r="W1849" t="s">
        <v>930</v>
      </c>
      <c r="AE1849" s="2"/>
      <c r="AF1849" s="2"/>
    </row>
    <row r="1850" spans="4:32" x14ac:dyDescent="0.25">
      <c r="D1850">
        <f>_xlfn.CEILING.MATH(AN8+Parameters!$K$8/2,0.001)</f>
        <v>1565.9470000000001</v>
      </c>
      <c r="E1850">
        <f>_xlfn.CEILING.MATH(B76+Parameters!$K$9/2,0.001)</f>
        <v>735.00800000000004</v>
      </c>
      <c r="F1850" t="s">
        <v>518</v>
      </c>
      <c r="I1850" s="2">
        <v>1565.9469999999999</v>
      </c>
      <c r="J1850" s="2">
        <v>365.04</v>
      </c>
      <c r="K1850" s="2" t="s">
        <v>999</v>
      </c>
      <c r="N1850" s="2">
        <f>I1850-SUM(Parameters!$K$23:$K$25)</f>
        <v>1544.347</v>
      </c>
      <c r="O1850" s="2">
        <f>J1850-SUM(Parameters!$K$23:$K$25)</f>
        <v>343.44</v>
      </c>
      <c r="P1850" s="2" t="str">
        <f t="shared" si="27"/>
        <v>BP_TXDATA[273]</v>
      </c>
      <c r="U1850">
        <v>1565.9469999999999</v>
      </c>
      <c r="V1850">
        <v>365.04</v>
      </c>
      <c r="W1850" t="s">
        <v>999</v>
      </c>
      <c r="AE1850" s="2"/>
      <c r="AF1850" s="2"/>
    </row>
    <row r="1851" spans="4:32" x14ac:dyDescent="0.25">
      <c r="D1851">
        <f>_xlfn.CEILING.MATH(AN8+Parameters!$K$8/2,0.001)</f>
        <v>1565.9470000000001</v>
      </c>
      <c r="E1851">
        <f>_xlfn.CEILING.MATH(B78+Parameters!$K$9/2,0.001)</f>
        <v>688.76200000000006</v>
      </c>
      <c r="F1851" t="s">
        <v>583</v>
      </c>
      <c r="I1851" s="2">
        <v>1565.9469999999999</v>
      </c>
      <c r="J1851" s="2">
        <v>318.79399999999998</v>
      </c>
      <c r="K1851" s="2" t="s">
        <v>73</v>
      </c>
      <c r="N1851" s="2">
        <f>I1851-SUM(Parameters!$K$23:$K$25)</f>
        <v>1544.347</v>
      </c>
      <c r="O1851" s="2">
        <f>J1851-SUM(Parameters!$K$23:$K$25)</f>
        <v>297.19399999999996</v>
      </c>
      <c r="P1851" s="2" t="str">
        <f t="shared" si="27"/>
        <v>VCCIO</v>
      </c>
      <c r="U1851">
        <v>1565.9469999999999</v>
      </c>
      <c r="V1851">
        <v>318.79399999999998</v>
      </c>
      <c r="W1851" t="s">
        <v>73</v>
      </c>
      <c r="AE1851" s="2"/>
      <c r="AF1851" s="2"/>
    </row>
    <row r="1852" spans="4:32" x14ac:dyDescent="0.25">
      <c r="D1852">
        <f>_xlfn.CEILING.MATH(AN8+Parameters!$K$8/2,0.001)</f>
        <v>1565.9470000000001</v>
      </c>
      <c r="E1852">
        <f>_xlfn.CEILING.MATH(B80+Parameters!$K$9/2,0.001)</f>
        <v>642.51599999999996</v>
      </c>
      <c r="F1852" t="s">
        <v>650</v>
      </c>
      <c r="I1852" s="2">
        <v>1565.9469999999999</v>
      </c>
      <c r="J1852" s="2">
        <v>272.548</v>
      </c>
      <c r="K1852" s="2" t="s">
        <v>1106</v>
      </c>
      <c r="N1852" s="2">
        <f>I1852-SUM(Parameters!$K$23:$K$25)</f>
        <v>1544.347</v>
      </c>
      <c r="O1852" s="2">
        <f>J1852-SUM(Parameters!$K$23:$K$25)</f>
        <v>250.94800000000001</v>
      </c>
      <c r="P1852" s="2" t="str">
        <f t="shared" si="27"/>
        <v>BP_TXDATA[272]</v>
      </c>
      <c r="U1852">
        <v>1565.9469999999999</v>
      </c>
      <c r="V1852">
        <v>272.548</v>
      </c>
      <c r="W1852" t="s">
        <v>1106</v>
      </c>
      <c r="AE1852" s="2"/>
      <c r="AF1852" s="2"/>
    </row>
    <row r="1853" spans="4:32" x14ac:dyDescent="0.25">
      <c r="D1853">
        <f>_xlfn.CEILING.MATH(AN8+Parameters!$K$8/2,0.001)</f>
        <v>1565.9470000000001</v>
      </c>
      <c r="E1853">
        <f>_xlfn.CEILING.MATH(B82+Parameters!$K$9/2,0.001)</f>
        <v>596.27</v>
      </c>
      <c r="F1853" t="s">
        <v>715</v>
      </c>
      <c r="I1853" s="2">
        <v>1565.9469999999999</v>
      </c>
      <c r="J1853" s="2">
        <v>226.30199999999999</v>
      </c>
      <c r="K1853" s="2" t="s">
        <v>72</v>
      </c>
      <c r="N1853" s="2">
        <f>I1853-SUM(Parameters!$K$23:$K$25)</f>
        <v>1544.347</v>
      </c>
      <c r="O1853" s="2">
        <f>J1853-SUM(Parameters!$K$23:$K$25)</f>
        <v>204.702</v>
      </c>
      <c r="P1853" s="2" t="str">
        <f t="shared" si="27"/>
        <v>VSS</v>
      </c>
      <c r="U1853">
        <v>1565.9469999999999</v>
      </c>
      <c r="V1853">
        <v>226.30199999999999</v>
      </c>
      <c r="W1853" t="s">
        <v>72</v>
      </c>
      <c r="AE1853" s="2"/>
      <c r="AF1853" s="2"/>
    </row>
    <row r="1854" spans="4:32" x14ac:dyDescent="0.25">
      <c r="D1854">
        <f>_xlfn.CEILING.MATH(AN8+Parameters!$K$8/2,0.001)</f>
        <v>1565.9470000000001</v>
      </c>
      <c r="E1854">
        <f>_xlfn.CEILING.MATH(B84+Parameters!$K$9/2,0.001)</f>
        <v>550.024</v>
      </c>
      <c r="F1854" t="s">
        <v>739</v>
      </c>
      <c r="I1854" s="2">
        <v>1565.9469999999999</v>
      </c>
      <c r="J1854" s="2">
        <v>180.05600000000001</v>
      </c>
      <c r="K1854" s="2" t="s">
        <v>1222</v>
      </c>
      <c r="N1854" s="2">
        <f>I1854-SUM(Parameters!$K$23:$K$25)</f>
        <v>1544.347</v>
      </c>
      <c r="O1854" s="2">
        <f>J1854-SUM(Parameters!$K$23:$K$25)</f>
        <v>158.45600000000002</v>
      </c>
      <c r="P1854" s="2" t="str">
        <f t="shared" si="27"/>
        <v>BP_TXDATA[271]</v>
      </c>
      <c r="U1854">
        <v>1565.9469999999999</v>
      </c>
      <c r="V1854">
        <v>180.05600000000001</v>
      </c>
      <c r="W1854" t="s">
        <v>1222</v>
      </c>
      <c r="AE1854" s="2"/>
      <c r="AF1854" s="2"/>
    </row>
    <row r="1855" spans="4:32" x14ac:dyDescent="0.25">
      <c r="D1855">
        <f>_xlfn.CEILING.MATH(AN8+Parameters!$K$8/2,0.001)</f>
        <v>1565.9470000000001</v>
      </c>
      <c r="E1855">
        <f>_xlfn.CEILING.MATH(B86+Parameters!$K$9/2,0.001)</f>
        <v>503.77800000000002</v>
      </c>
      <c r="F1855" t="s">
        <v>794</v>
      </c>
      <c r="I1855" s="2">
        <v>1565.9469999999999</v>
      </c>
      <c r="J1855" s="2">
        <v>133.81</v>
      </c>
      <c r="K1855" s="2" t="s">
        <v>1299</v>
      </c>
      <c r="N1855" s="2">
        <f>I1855-SUM(Parameters!$K$23:$K$25)</f>
        <v>1544.347</v>
      </c>
      <c r="O1855" s="2">
        <f>J1855-SUM(Parameters!$K$23:$K$25)</f>
        <v>112.21000000000001</v>
      </c>
      <c r="P1855" s="2" t="str">
        <f t="shared" si="27"/>
        <v>BP_TXDATA[270]</v>
      </c>
      <c r="U1855">
        <v>1565.9469999999999</v>
      </c>
      <c r="V1855">
        <v>133.81</v>
      </c>
      <c r="W1855" t="s">
        <v>1299</v>
      </c>
      <c r="AE1855" s="2"/>
      <c r="AF1855" s="2"/>
    </row>
    <row r="1856" spans="4:32" x14ac:dyDescent="0.25">
      <c r="D1856">
        <f>_xlfn.CEILING.MATH(AN8+Parameters!$K$8/2,0.001)</f>
        <v>1565.9470000000001</v>
      </c>
      <c r="E1856">
        <f>_xlfn.CEILING.MATH(B88+Parameters!$K$9/2,0.001)</f>
        <v>457.53199999999998</v>
      </c>
      <c r="F1856" t="s">
        <v>867</v>
      </c>
      <c r="I1856" s="2">
        <v>1565.9469999999999</v>
      </c>
      <c r="J1856" s="2">
        <v>87.563999999999993</v>
      </c>
      <c r="K1856" s="2" t="s">
        <v>73</v>
      </c>
      <c r="N1856" s="2">
        <f>I1856-SUM(Parameters!$K$23:$K$25)</f>
        <v>1544.347</v>
      </c>
      <c r="O1856" s="2">
        <f>J1856-SUM(Parameters!$K$23:$K$25)</f>
        <v>65.963999999999999</v>
      </c>
      <c r="P1856" s="2" t="str">
        <f t="shared" si="27"/>
        <v>VCCIO</v>
      </c>
      <c r="U1856">
        <v>1565.9469999999999</v>
      </c>
      <c r="V1856">
        <v>87.564000000000007</v>
      </c>
      <c r="W1856" t="s">
        <v>73</v>
      </c>
      <c r="AE1856" s="2"/>
      <c r="AF1856" s="2"/>
    </row>
    <row r="1857" spans="4:32" x14ac:dyDescent="0.25">
      <c r="D1857">
        <f>_xlfn.CEILING.MATH(AN8+Parameters!$K$8/2,0.001)</f>
        <v>1565.9470000000001</v>
      </c>
      <c r="E1857">
        <f>_xlfn.CEILING.MATH(B90+Parameters!$K$9/2,0.001)</f>
        <v>411.286</v>
      </c>
      <c r="F1857" t="s">
        <v>930</v>
      </c>
      <c r="I1857" s="2">
        <v>1605.6210000000001</v>
      </c>
      <c r="J1857" s="2">
        <v>2191.7570000000001</v>
      </c>
      <c r="K1857" s="2" t="s">
        <v>72</v>
      </c>
      <c r="N1857" s="2">
        <f>I1857-SUM(Parameters!$K$23:$K$25)</f>
        <v>1584.0210000000002</v>
      </c>
      <c r="O1857" s="2">
        <f>J1857-SUM(Parameters!$K$23:$K$25)</f>
        <v>2170.1570000000002</v>
      </c>
      <c r="P1857" s="2" t="str">
        <f t="shared" si="27"/>
        <v>VSS</v>
      </c>
      <c r="U1857">
        <v>1605.6210000000001</v>
      </c>
      <c r="V1857">
        <v>2191.7570000000001</v>
      </c>
      <c r="W1857" t="s">
        <v>72</v>
      </c>
      <c r="AE1857" s="2"/>
      <c r="AF1857" s="2"/>
    </row>
    <row r="1858" spans="4:32" x14ac:dyDescent="0.25">
      <c r="D1858">
        <f>_xlfn.CEILING.MATH(AN8+Parameters!$K$8/2,0.001)</f>
        <v>1565.9470000000001</v>
      </c>
      <c r="E1858">
        <f>_xlfn.CEILING.MATH(B92+Parameters!$K$9/2,0.001)</f>
        <v>365.04</v>
      </c>
      <c r="F1858" t="s">
        <v>999</v>
      </c>
      <c r="I1858" s="2">
        <v>1605.6210000000001</v>
      </c>
      <c r="J1858" s="2">
        <v>2145.511</v>
      </c>
      <c r="K1858" s="2" t="s">
        <v>72</v>
      </c>
      <c r="N1858" s="2">
        <f>I1858-SUM(Parameters!$K$23:$K$25)</f>
        <v>1584.0210000000002</v>
      </c>
      <c r="O1858" s="2">
        <f>J1858-SUM(Parameters!$K$23:$K$25)</f>
        <v>2123.9110000000001</v>
      </c>
      <c r="P1858" s="2" t="str">
        <f t="shared" si="27"/>
        <v>VSS</v>
      </c>
      <c r="U1858">
        <v>1605.6210000000001</v>
      </c>
      <c r="V1858">
        <v>2145.511</v>
      </c>
      <c r="W1858" t="s">
        <v>72</v>
      </c>
      <c r="AE1858" s="2"/>
      <c r="AF1858" s="2"/>
    </row>
    <row r="1859" spans="4:32" x14ac:dyDescent="0.25">
      <c r="D1859">
        <f>_xlfn.CEILING.MATH(AN8+Parameters!$K$8/2,0.001)</f>
        <v>1565.9470000000001</v>
      </c>
      <c r="E1859">
        <f>_xlfn.CEILING.MATH(B94+Parameters!$K$9/2,0.001)</f>
        <v>318.79399999999998</v>
      </c>
      <c r="F1859" t="s">
        <v>73</v>
      </c>
      <c r="I1859" s="2">
        <v>1605.6210000000001</v>
      </c>
      <c r="J1859" s="2">
        <v>2099.2649999999999</v>
      </c>
      <c r="K1859" s="2" t="s">
        <v>72</v>
      </c>
      <c r="N1859" s="2">
        <f>I1859-SUM(Parameters!$K$23:$K$25)</f>
        <v>1584.0210000000002</v>
      </c>
      <c r="O1859" s="2">
        <f>J1859-SUM(Parameters!$K$23:$K$25)</f>
        <v>2077.665</v>
      </c>
      <c r="P1859" s="2" t="str">
        <f t="shared" si="27"/>
        <v>VSS</v>
      </c>
      <c r="U1859">
        <v>1605.6210000000001</v>
      </c>
      <c r="V1859">
        <v>2099.2649999999999</v>
      </c>
      <c r="W1859" t="s">
        <v>72</v>
      </c>
      <c r="AE1859" s="2"/>
      <c r="AF1859" s="2"/>
    </row>
    <row r="1860" spans="4:32" x14ac:dyDescent="0.25">
      <c r="D1860">
        <f>_xlfn.CEILING.MATH(AN8+Parameters!$K$8/2,0.001)</f>
        <v>1565.9470000000001</v>
      </c>
      <c r="E1860">
        <f>_xlfn.CEILING.MATH(B96+Parameters!$K$9/2,0.001)</f>
        <v>272.548</v>
      </c>
      <c r="F1860" t="s">
        <v>1106</v>
      </c>
      <c r="I1860" s="2">
        <v>1605.6210000000001</v>
      </c>
      <c r="J1860" s="2">
        <v>2053.0189999999998</v>
      </c>
      <c r="K1860" s="2" t="s">
        <v>72</v>
      </c>
      <c r="N1860" s="2">
        <f>I1860-SUM(Parameters!$K$23:$K$25)</f>
        <v>1584.0210000000002</v>
      </c>
      <c r="O1860" s="2">
        <f>J1860-SUM(Parameters!$K$23:$K$25)</f>
        <v>2031.4189999999999</v>
      </c>
      <c r="P1860" s="2" t="str">
        <f t="shared" si="27"/>
        <v>VSS</v>
      </c>
      <c r="U1860">
        <v>1605.6210000000001</v>
      </c>
      <c r="V1860">
        <v>2053.0189999999998</v>
      </c>
      <c r="W1860" t="s">
        <v>72</v>
      </c>
      <c r="AE1860" s="2"/>
      <c r="AF1860" s="2"/>
    </row>
    <row r="1861" spans="4:32" x14ac:dyDescent="0.25">
      <c r="D1861">
        <f>_xlfn.CEILING.MATH(AN8+Parameters!$K$8/2,0.001)</f>
        <v>1565.9470000000001</v>
      </c>
      <c r="E1861">
        <f>_xlfn.CEILING.MATH(B98+Parameters!$K$9/2,0.001)</f>
        <v>226.30199999999999</v>
      </c>
      <c r="F1861" t="s">
        <v>72</v>
      </c>
      <c r="I1861" s="2">
        <v>1605.6210000000001</v>
      </c>
      <c r="J1861" s="2">
        <v>2006.7729999999999</v>
      </c>
      <c r="K1861" s="2" t="s">
        <v>1328</v>
      </c>
      <c r="N1861" s="2">
        <f>I1861-SUM(Parameters!$K$23:$K$25)</f>
        <v>1584.0210000000002</v>
      </c>
      <c r="O1861" s="2">
        <f>J1861-SUM(Parameters!$K$23:$K$25)</f>
        <v>1985.173</v>
      </c>
      <c r="P1861" s="2" t="str">
        <f t="shared" si="27"/>
        <v>TC_VDDQ</v>
      </c>
      <c r="U1861">
        <v>1605.6210000000001</v>
      </c>
      <c r="V1861">
        <v>2006.7729999999999</v>
      </c>
      <c r="W1861" t="s">
        <v>1328</v>
      </c>
      <c r="AE1861" s="2"/>
      <c r="AF1861" s="2"/>
    </row>
    <row r="1862" spans="4:32" x14ac:dyDescent="0.25">
      <c r="D1862">
        <f>_xlfn.CEILING.MATH(AN8+Parameters!$K$8/2,0.001)</f>
        <v>1565.9470000000001</v>
      </c>
      <c r="E1862">
        <f>_xlfn.CEILING.MATH(B100+Parameters!$K$9/2,0.001)</f>
        <v>180.05600000000001</v>
      </c>
      <c r="F1862" t="s">
        <v>1222</v>
      </c>
      <c r="I1862" s="2">
        <v>1605.6210000000001</v>
      </c>
      <c r="J1862" s="2">
        <v>1960.527</v>
      </c>
      <c r="K1862" s="2" t="s">
        <v>1327</v>
      </c>
      <c r="N1862" s="2">
        <f>I1862-SUM(Parameters!$K$23:$K$25)</f>
        <v>1584.0210000000002</v>
      </c>
      <c r="O1862" s="2">
        <f>J1862-SUM(Parameters!$K$23:$K$25)</f>
        <v>1938.9270000000001</v>
      </c>
      <c r="P1862" s="2" t="str">
        <f t="shared" si="27"/>
        <v>VDD</v>
      </c>
      <c r="U1862">
        <v>1605.6210000000001</v>
      </c>
      <c r="V1862">
        <v>1960.527</v>
      </c>
      <c r="W1862" t="s">
        <v>1327</v>
      </c>
      <c r="AE1862" s="2"/>
      <c r="AF1862" s="2"/>
    </row>
    <row r="1863" spans="4:32" x14ac:dyDescent="0.25">
      <c r="D1863">
        <f>_xlfn.CEILING.MATH(AN8+Parameters!$K$8/2,0.001)</f>
        <v>1565.9470000000001</v>
      </c>
      <c r="E1863">
        <f>_xlfn.CEILING.MATH(B102+Parameters!$K$9/2,0.001)</f>
        <v>133.81</v>
      </c>
      <c r="F1863" t="s">
        <v>1299</v>
      </c>
      <c r="I1863" s="2">
        <v>1605.6210000000001</v>
      </c>
      <c r="J1863" s="2">
        <v>1914.2809999999999</v>
      </c>
      <c r="K1863" s="2" t="s">
        <v>1328</v>
      </c>
      <c r="N1863" s="2">
        <f>I1863-SUM(Parameters!$K$23:$K$25)</f>
        <v>1584.0210000000002</v>
      </c>
      <c r="O1863" s="2">
        <f>J1863-SUM(Parameters!$K$23:$K$25)</f>
        <v>1892.681</v>
      </c>
      <c r="P1863" s="2" t="str">
        <f t="shared" si="27"/>
        <v>TC_VDDQ</v>
      </c>
      <c r="U1863">
        <v>1605.6210000000001</v>
      </c>
      <c r="V1863">
        <v>1914.2809999999999</v>
      </c>
      <c r="W1863" t="s">
        <v>1328</v>
      </c>
      <c r="AE1863" s="2"/>
      <c r="AF1863" s="2"/>
    </row>
    <row r="1864" spans="4:32" x14ac:dyDescent="0.25">
      <c r="D1864">
        <f>_xlfn.CEILING.MATH(AN8+Parameters!$K$8/2,0.001)</f>
        <v>1565.9470000000001</v>
      </c>
      <c r="E1864">
        <f>_xlfn.CEILING.MATH(Parameters!$C$19/Parameters!$K$4,0.001)</f>
        <v>87.564000000000007</v>
      </c>
      <c r="F1864" t="s">
        <v>73</v>
      </c>
      <c r="I1864" s="2">
        <v>1605.6210000000001</v>
      </c>
      <c r="J1864" s="2">
        <v>1868.0350000000001</v>
      </c>
      <c r="K1864" s="2" t="s">
        <v>72</v>
      </c>
      <c r="N1864" s="2">
        <f>I1864-SUM(Parameters!$K$23:$K$25)</f>
        <v>1584.0210000000002</v>
      </c>
      <c r="O1864" s="2">
        <f>J1864-SUM(Parameters!$K$23:$K$25)</f>
        <v>1846.4350000000002</v>
      </c>
      <c r="P1864" s="2" t="str">
        <f t="shared" si="27"/>
        <v>VSS</v>
      </c>
      <c r="U1864">
        <v>1605.6210000000001</v>
      </c>
      <c r="V1864">
        <v>1868.0350000000001</v>
      </c>
      <c r="W1864" t="s">
        <v>72</v>
      </c>
      <c r="AE1864" s="2"/>
      <c r="AF1864" s="2"/>
    </row>
    <row r="1865" spans="4:32" x14ac:dyDescent="0.25">
      <c r="D1865">
        <f>_xlfn.CEILING.MATH(AO8+Parameters!$K$8/2,0.001)</f>
        <v>1605.6210000000001</v>
      </c>
      <c r="E1865">
        <f>_xlfn.CEILING.MATH(B13+Parameters!$K$9/2,0.001)</f>
        <v>2191.7570000000001</v>
      </c>
      <c r="F1865" t="s">
        <v>72</v>
      </c>
      <c r="I1865" s="2">
        <v>1605.6210000000001</v>
      </c>
      <c r="J1865" s="2">
        <v>1821.789</v>
      </c>
      <c r="K1865" s="2" t="s">
        <v>1328</v>
      </c>
      <c r="N1865" s="2">
        <f>I1865-SUM(Parameters!$K$23:$K$25)</f>
        <v>1584.0210000000002</v>
      </c>
      <c r="O1865" s="2">
        <f>J1865-SUM(Parameters!$K$23:$K$25)</f>
        <v>1800.1890000000001</v>
      </c>
      <c r="P1865" s="2" t="str">
        <f t="shared" si="27"/>
        <v>TC_VDDQ</v>
      </c>
      <c r="U1865">
        <v>1605.6210000000001</v>
      </c>
      <c r="V1865">
        <v>1821.789</v>
      </c>
      <c r="W1865" t="s">
        <v>1328</v>
      </c>
      <c r="AE1865" s="2"/>
      <c r="AF1865" s="2"/>
    </row>
    <row r="1866" spans="4:32" x14ac:dyDescent="0.25">
      <c r="D1866">
        <f>_xlfn.CEILING.MATH(AO8+Parameters!$K$8/2,0.001)</f>
        <v>1605.6210000000001</v>
      </c>
      <c r="E1866">
        <f>_xlfn.CEILING.MATH(B15+Parameters!$K$9/2,0.001)</f>
        <v>2145.511</v>
      </c>
      <c r="F1866" t="s">
        <v>72</v>
      </c>
      <c r="I1866" s="2">
        <v>1605.6210000000001</v>
      </c>
      <c r="J1866" s="2">
        <v>1775.5429999999999</v>
      </c>
      <c r="K1866" s="2" t="s">
        <v>1327</v>
      </c>
      <c r="N1866" s="2">
        <f>I1866-SUM(Parameters!$K$23:$K$25)</f>
        <v>1584.0210000000002</v>
      </c>
      <c r="O1866" s="2">
        <f>J1866-SUM(Parameters!$K$23:$K$25)</f>
        <v>1753.943</v>
      </c>
      <c r="P1866" s="2" t="str">
        <f t="shared" si="27"/>
        <v>VDD</v>
      </c>
      <c r="U1866">
        <v>1605.6210000000001</v>
      </c>
      <c r="V1866">
        <v>1775.5429999999999</v>
      </c>
      <c r="W1866" t="s">
        <v>1327</v>
      </c>
      <c r="AE1866" s="2"/>
      <c r="AF1866" s="2"/>
    </row>
    <row r="1867" spans="4:32" x14ac:dyDescent="0.25">
      <c r="D1867">
        <f>_xlfn.CEILING.MATH(AO8+Parameters!$K$8/2,0.001)</f>
        <v>1605.6210000000001</v>
      </c>
      <c r="E1867">
        <f>_xlfn.CEILING.MATH(B17+Parameters!$K$9/2,0.001)</f>
        <v>2099.2649999999999</v>
      </c>
      <c r="F1867" t="s">
        <v>72</v>
      </c>
      <c r="I1867" s="2">
        <v>1605.6210000000001</v>
      </c>
      <c r="J1867" s="2">
        <v>1729.297</v>
      </c>
      <c r="K1867" s="2" t="s">
        <v>1327</v>
      </c>
      <c r="N1867" s="2">
        <f>I1867-SUM(Parameters!$K$23:$K$25)</f>
        <v>1584.0210000000002</v>
      </c>
      <c r="O1867" s="2">
        <f>J1867-SUM(Parameters!$K$23:$K$25)</f>
        <v>1707.6970000000001</v>
      </c>
      <c r="P1867" s="2" t="str">
        <f t="shared" si="27"/>
        <v>VDD</v>
      </c>
      <c r="U1867">
        <v>1605.6210000000001</v>
      </c>
      <c r="V1867">
        <v>1729.297</v>
      </c>
      <c r="W1867" t="s">
        <v>1327</v>
      </c>
      <c r="AE1867" s="2"/>
      <c r="AF1867" s="2"/>
    </row>
    <row r="1868" spans="4:32" x14ac:dyDescent="0.25">
      <c r="D1868">
        <f>_xlfn.CEILING.MATH(AO8+Parameters!$K$8/2,0.001)</f>
        <v>1605.6210000000001</v>
      </c>
      <c r="E1868">
        <f>_xlfn.CEILING.MATH(B19+Parameters!$K$9/2,0.001)</f>
        <v>2053.0190000000002</v>
      </c>
      <c r="F1868" t="s">
        <v>72</v>
      </c>
      <c r="I1868" s="2">
        <v>1605.6210000000001</v>
      </c>
      <c r="J1868" s="2">
        <v>1683.0509999999999</v>
      </c>
      <c r="K1868" s="2" t="s">
        <v>1327</v>
      </c>
      <c r="N1868" s="2">
        <f>I1868-SUM(Parameters!$K$23:$K$25)</f>
        <v>1584.0210000000002</v>
      </c>
      <c r="O1868" s="2">
        <f>J1868-SUM(Parameters!$K$23:$K$25)</f>
        <v>1661.451</v>
      </c>
      <c r="P1868" s="2" t="str">
        <f t="shared" si="27"/>
        <v>VDD</v>
      </c>
      <c r="U1868">
        <v>1605.6210000000001</v>
      </c>
      <c r="V1868">
        <v>1683.0509999999999</v>
      </c>
      <c r="W1868" t="s">
        <v>1327</v>
      </c>
      <c r="AE1868" s="2"/>
      <c r="AF1868" s="2"/>
    </row>
    <row r="1869" spans="4:32" x14ac:dyDescent="0.25">
      <c r="D1869">
        <f>_xlfn.CEILING.MATH(AO8+Parameters!$K$8/2,0.001)</f>
        <v>1605.6210000000001</v>
      </c>
      <c r="E1869">
        <f>_xlfn.CEILING.MATH(B21+Parameters!$K$9/2,0.001)</f>
        <v>2006.7730000000001</v>
      </c>
      <c r="F1869" t="s">
        <v>1328</v>
      </c>
      <c r="I1869" s="2">
        <v>1605.6210000000001</v>
      </c>
      <c r="J1869" s="2">
        <v>1636.8050000000001</v>
      </c>
      <c r="K1869" s="2" t="s">
        <v>1327</v>
      </c>
      <c r="N1869" s="2">
        <f>I1869-SUM(Parameters!$K$23:$K$25)</f>
        <v>1584.0210000000002</v>
      </c>
      <c r="O1869" s="2">
        <f>J1869-SUM(Parameters!$K$23:$K$25)</f>
        <v>1615.2050000000002</v>
      </c>
      <c r="P1869" s="2" t="str">
        <f t="shared" si="27"/>
        <v>VDD</v>
      </c>
      <c r="U1869">
        <v>1605.6210000000001</v>
      </c>
      <c r="V1869">
        <v>1636.8050000000001</v>
      </c>
      <c r="W1869" t="s">
        <v>1327</v>
      </c>
      <c r="AE1869" s="2"/>
      <c r="AF1869" s="2"/>
    </row>
    <row r="1870" spans="4:32" x14ac:dyDescent="0.25">
      <c r="D1870">
        <f>_xlfn.CEILING.MATH(AO8+Parameters!$K$8/2,0.001)</f>
        <v>1605.6210000000001</v>
      </c>
      <c r="E1870">
        <f>_xlfn.CEILING.MATH(B23+Parameters!$K$9/2,0.001)</f>
        <v>1960.527</v>
      </c>
      <c r="F1870" t="s">
        <v>1327</v>
      </c>
      <c r="I1870" s="2">
        <v>1605.6210000000001</v>
      </c>
      <c r="J1870" s="2">
        <v>1590.559</v>
      </c>
      <c r="K1870" s="2" t="s">
        <v>1327</v>
      </c>
      <c r="N1870" s="2">
        <f>I1870-SUM(Parameters!$K$23:$K$25)</f>
        <v>1584.0210000000002</v>
      </c>
      <c r="O1870" s="2">
        <f>J1870-SUM(Parameters!$K$23:$K$25)</f>
        <v>1568.9590000000001</v>
      </c>
      <c r="P1870" s="2" t="str">
        <f t="shared" si="27"/>
        <v>VDD</v>
      </c>
      <c r="U1870">
        <v>1605.6210000000001</v>
      </c>
      <c r="V1870">
        <v>1590.559</v>
      </c>
      <c r="W1870" t="s">
        <v>1327</v>
      </c>
      <c r="AE1870" s="2"/>
      <c r="AF1870" s="2"/>
    </row>
    <row r="1871" spans="4:32" x14ac:dyDescent="0.25">
      <c r="D1871">
        <f>_xlfn.CEILING.MATH(AO8+Parameters!$K$8/2,0.001)</f>
        <v>1605.6210000000001</v>
      </c>
      <c r="E1871">
        <f>_xlfn.CEILING.MATH(B25+Parameters!$K$9/2,0.001)</f>
        <v>1914.2809999999999</v>
      </c>
      <c r="F1871" t="s">
        <v>1328</v>
      </c>
      <c r="I1871" s="2">
        <v>1605.6210000000001</v>
      </c>
      <c r="J1871" s="2">
        <v>1544.3130000000001</v>
      </c>
      <c r="K1871" s="2" t="s">
        <v>1327</v>
      </c>
      <c r="N1871" s="2">
        <f>I1871-SUM(Parameters!$K$23:$K$25)</f>
        <v>1584.0210000000002</v>
      </c>
      <c r="O1871" s="2">
        <f>J1871-SUM(Parameters!$K$23:$K$25)</f>
        <v>1522.7130000000002</v>
      </c>
      <c r="P1871" s="2" t="str">
        <f t="shared" si="27"/>
        <v>VDD</v>
      </c>
      <c r="U1871">
        <v>1605.6210000000001</v>
      </c>
      <c r="V1871">
        <v>1544.3130000000001</v>
      </c>
      <c r="W1871" t="s">
        <v>1327</v>
      </c>
      <c r="AE1871" s="2"/>
      <c r="AF1871" s="2"/>
    </row>
    <row r="1872" spans="4:32" x14ac:dyDescent="0.25">
      <c r="D1872">
        <f>_xlfn.CEILING.MATH(AO8+Parameters!$K$8/2,0.001)</f>
        <v>1605.6210000000001</v>
      </c>
      <c r="E1872">
        <f>_xlfn.CEILING.MATH(B27+Parameters!$K$9/2,0.001)</f>
        <v>1868.0350000000001</v>
      </c>
      <c r="F1872" t="s">
        <v>72</v>
      </c>
      <c r="I1872" s="2">
        <v>1605.6210000000001</v>
      </c>
      <c r="J1872" s="2">
        <v>1498.067</v>
      </c>
      <c r="K1872" s="2" t="s">
        <v>1327</v>
      </c>
      <c r="N1872" s="2">
        <f>I1872-SUM(Parameters!$K$23:$K$25)</f>
        <v>1584.0210000000002</v>
      </c>
      <c r="O1872" s="2">
        <f>J1872-SUM(Parameters!$K$23:$K$25)</f>
        <v>1476.4670000000001</v>
      </c>
      <c r="P1872" s="2" t="str">
        <f t="shared" si="27"/>
        <v>VDD</v>
      </c>
      <c r="U1872">
        <v>1605.6210000000001</v>
      </c>
      <c r="V1872">
        <v>1498.067</v>
      </c>
      <c r="W1872" t="s">
        <v>1327</v>
      </c>
      <c r="AE1872" s="2"/>
      <c r="AF1872" s="2"/>
    </row>
    <row r="1873" spans="4:32" x14ac:dyDescent="0.25">
      <c r="D1873">
        <f>_xlfn.CEILING.MATH(AO8+Parameters!$K$8/2,0.001)</f>
        <v>1605.6210000000001</v>
      </c>
      <c r="E1873">
        <f>_xlfn.CEILING.MATH(B29+Parameters!$K$9/2,0.001)</f>
        <v>1821.789</v>
      </c>
      <c r="F1873" t="s">
        <v>1328</v>
      </c>
      <c r="I1873" s="2">
        <v>1605.6210000000001</v>
      </c>
      <c r="J1873" s="2">
        <v>1451.8209999999999</v>
      </c>
      <c r="K1873" s="2" t="s">
        <v>1327</v>
      </c>
      <c r="N1873" s="2">
        <f>I1873-SUM(Parameters!$K$23:$K$25)</f>
        <v>1584.0210000000002</v>
      </c>
      <c r="O1873" s="2">
        <f>J1873-SUM(Parameters!$K$23:$K$25)</f>
        <v>1430.221</v>
      </c>
      <c r="P1873" s="2" t="str">
        <f t="shared" si="27"/>
        <v>VDD</v>
      </c>
      <c r="U1873">
        <v>1605.6210000000001</v>
      </c>
      <c r="V1873">
        <v>1451.8209999999999</v>
      </c>
      <c r="W1873" t="s">
        <v>1327</v>
      </c>
      <c r="AE1873" s="2"/>
      <c r="AF1873" s="2"/>
    </row>
    <row r="1874" spans="4:32" x14ac:dyDescent="0.25">
      <c r="D1874">
        <f>_xlfn.CEILING.MATH(AO8+Parameters!$K$8/2,0.001)</f>
        <v>1605.6210000000001</v>
      </c>
      <c r="E1874">
        <f>_xlfn.CEILING.MATH(B31+Parameters!$K$9/2,0.001)</f>
        <v>1775.5430000000001</v>
      </c>
      <c r="F1874" t="s">
        <v>1327</v>
      </c>
      <c r="I1874" s="2">
        <v>1605.6210000000001</v>
      </c>
      <c r="J1874" s="2">
        <v>1405.575</v>
      </c>
      <c r="K1874" s="2" t="s">
        <v>1327</v>
      </c>
      <c r="N1874" s="2">
        <f>I1874-SUM(Parameters!$K$23:$K$25)</f>
        <v>1584.0210000000002</v>
      </c>
      <c r="O1874" s="2">
        <f>J1874-SUM(Parameters!$K$23:$K$25)</f>
        <v>1383.9750000000001</v>
      </c>
      <c r="P1874" s="2" t="str">
        <f t="shared" si="27"/>
        <v>VDD</v>
      </c>
      <c r="U1874">
        <v>1605.6210000000001</v>
      </c>
      <c r="V1874">
        <v>1405.575</v>
      </c>
      <c r="W1874" t="s">
        <v>1327</v>
      </c>
      <c r="AE1874" s="2"/>
      <c r="AF1874" s="2"/>
    </row>
    <row r="1875" spans="4:32" x14ac:dyDescent="0.25">
      <c r="D1875">
        <f>_xlfn.CEILING.MATH(AO8+Parameters!$K$8/2,0.001)</f>
        <v>1605.6210000000001</v>
      </c>
      <c r="E1875">
        <f>_xlfn.CEILING.MATH(B33+Parameters!$K$9/2,0.001)</f>
        <v>1729.297</v>
      </c>
      <c r="F1875" t="s">
        <v>1327</v>
      </c>
      <c r="I1875" s="2">
        <v>1605.6210000000001</v>
      </c>
      <c r="J1875" s="2">
        <v>1359.329</v>
      </c>
      <c r="K1875" s="2" t="s">
        <v>1327</v>
      </c>
      <c r="N1875" s="2">
        <f>I1875-SUM(Parameters!$K$23:$K$25)</f>
        <v>1584.0210000000002</v>
      </c>
      <c r="O1875" s="2">
        <f>J1875-SUM(Parameters!$K$23:$K$25)</f>
        <v>1337.729</v>
      </c>
      <c r="P1875" s="2" t="str">
        <f t="shared" si="27"/>
        <v>VDD</v>
      </c>
      <c r="U1875">
        <v>1605.6210000000001</v>
      </c>
      <c r="V1875">
        <v>1359.329</v>
      </c>
      <c r="W1875" t="s">
        <v>1327</v>
      </c>
      <c r="AE1875" s="2"/>
      <c r="AF1875" s="2"/>
    </row>
    <row r="1876" spans="4:32" x14ac:dyDescent="0.25">
      <c r="D1876">
        <f>_xlfn.CEILING.MATH(AO8+Parameters!$K$8/2,0.001)</f>
        <v>1605.6210000000001</v>
      </c>
      <c r="E1876">
        <f>_xlfn.CEILING.MATH(B35+Parameters!$K$9/2,0.001)</f>
        <v>1683.0509999999999</v>
      </c>
      <c r="F1876" t="s">
        <v>1327</v>
      </c>
      <c r="I1876" s="2">
        <v>1605.6210000000001</v>
      </c>
      <c r="J1876" s="2">
        <v>1313.0830000000001</v>
      </c>
      <c r="K1876" s="2" t="s">
        <v>1327</v>
      </c>
      <c r="N1876" s="2">
        <f>I1876-SUM(Parameters!$K$23:$K$25)</f>
        <v>1584.0210000000002</v>
      </c>
      <c r="O1876" s="2">
        <f>J1876-SUM(Parameters!$K$23:$K$25)</f>
        <v>1291.4830000000002</v>
      </c>
      <c r="P1876" s="2" t="str">
        <f t="shared" si="27"/>
        <v>VDD</v>
      </c>
      <c r="U1876">
        <v>1605.6210000000001</v>
      </c>
      <c r="V1876">
        <v>1313.0830000000001</v>
      </c>
      <c r="W1876" t="s">
        <v>1327</v>
      </c>
      <c r="AE1876" s="2"/>
      <c r="AF1876" s="2"/>
    </row>
    <row r="1877" spans="4:32" x14ac:dyDescent="0.25">
      <c r="D1877">
        <f>_xlfn.CEILING.MATH(AO8+Parameters!$K$8/2,0.001)</f>
        <v>1605.6210000000001</v>
      </c>
      <c r="E1877">
        <f>_xlfn.CEILING.MATH(B37+Parameters!$K$9/2,0.001)</f>
        <v>1636.8050000000001</v>
      </c>
      <c r="F1877" t="s">
        <v>1327</v>
      </c>
      <c r="I1877" s="2">
        <v>1605.6210000000001</v>
      </c>
      <c r="J1877" s="2">
        <v>1266.837</v>
      </c>
      <c r="K1877" s="2" t="s">
        <v>1327</v>
      </c>
      <c r="N1877" s="2">
        <f>I1877-SUM(Parameters!$K$23:$K$25)</f>
        <v>1584.0210000000002</v>
      </c>
      <c r="O1877" s="2">
        <f>J1877-SUM(Parameters!$K$23:$K$25)</f>
        <v>1245.2370000000001</v>
      </c>
      <c r="P1877" s="2" t="str">
        <f t="shared" si="27"/>
        <v>VDD</v>
      </c>
      <c r="U1877">
        <v>1605.6210000000001</v>
      </c>
      <c r="V1877">
        <v>1266.837</v>
      </c>
      <c r="W1877" t="s">
        <v>1327</v>
      </c>
      <c r="AE1877" s="2"/>
      <c r="AF1877" s="2"/>
    </row>
    <row r="1878" spans="4:32" x14ac:dyDescent="0.25">
      <c r="D1878">
        <f>_xlfn.CEILING.MATH(AO8+Parameters!$K$8/2,0.001)</f>
        <v>1605.6210000000001</v>
      </c>
      <c r="E1878">
        <f>_xlfn.CEILING.MATH(B39+Parameters!$K$9/2,0.001)</f>
        <v>1590.559</v>
      </c>
      <c r="F1878" t="s">
        <v>1327</v>
      </c>
      <c r="I1878" s="2">
        <v>1605.6210000000001</v>
      </c>
      <c r="J1878" s="2">
        <v>1220.5909999999999</v>
      </c>
      <c r="K1878" s="2" t="s">
        <v>1327</v>
      </c>
      <c r="N1878" s="2">
        <f>I1878-SUM(Parameters!$K$23:$K$25)</f>
        <v>1584.0210000000002</v>
      </c>
      <c r="O1878" s="2">
        <f>J1878-SUM(Parameters!$K$23:$K$25)</f>
        <v>1198.991</v>
      </c>
      <c r="P1878" s="2" t="str">
        <f t="shared" si="27"/>
        <v>VDD</v>
      </c>
      <c r="U1878">
        <v>1605.6210000000001</v>
      </c>
      <c r="V1878">
        <v>1220.5909999999999</v>
      </c>
      <c r="W1878" t="s">
        <v>1327</v>
      </c>
      <c r="AE1878" s="2"/>
      <c r="AF1878" s="2"/>
    </row>
    <row r="1879" spans="4:32" x14ac:dyDescent="0.25">
      <c r="D1879">
        <f>_xlfn.CEILING.MATH(AO8+Parameters!$K$8/2,0.001)</f>
        <v>1605.6210000000001</v>
      </c>
      <c r="E1879">
        <f>_xlfn.CEILING.MATH(B41+Parameters!$K$9/2,0.001)</f>
        <v>1544.3130000000001</v>
      </c>
      <c r="F1879" t="s">
        <v>1327</v>
      </c>
      <c r="I1879" s="2">
        <v>1605.6210000000001</v>
      </c>
      <c r="J1879" s="2">
        <v>1174.345</v>
      </c>
      <c r="K1879" s="2" t="s">
        <v>1327</v>
      </c>
      <c r="N1879" s="2">
        <f>I1879-SUM(Parameters!$K$23:$K$25)</f>
        <v>1584.0210000000002</v>
      </c>
      <c r="O1879" s="2">
        <f>J1879-SUM(Parameters!$K$23:$K$25)</f>
        <v>1152.7450000000001</v>
      </c>
      <c r="P1879" s="2" t="str">
        <f t="shared" si="27"/>
        <v>VDD</v>
      </c>
      <c r="U1879">
        <v>1605.6210000000001</v>
      </c>
      <c r="V1879">
        <v>1174.345</v>
      </c>
      <c r="W1879" t="s">
        <v>1327</v>
      </c>
      <c r="AE1879" s="2"/>
      <c r="AF1879" s="2"/>
    </row>
    <row r="1880" spans="4:32" x14ac:dyDescent="0.25">
      <c r="D1880">
        <f>_xlfn.CEILING.MATH(AO8+Parameters!$K$8/2,0.001)</f>
        <v>1605.6210000000001</v>
      </c>
      <c r="E1880">
        <f>_xlfn.CEILING.MATH(B43+Parameters!$K$9/2,0.001)</f>
        <v>1498.067</v>
      </c>
      <c r="F1880" t="s">
        <v>1327</v>
      </c>
      <c r="I1880" s="2">
        <v>1605.6210000000001</v>
      </c>
      <c r="J1880" s="2">
        <v>1128.0989999999999</v>
      </c>
      <c r="K1880" s="2" t="s">
        <v>1327</v>
      </c>
      <c r="N1880" s="2">
        <f>I1880-SUM(Parameters!$K$23:$K$25)</f>
        <v>1584.0210000000002</v>
      </c>
      <c r="O1880" s="2">
        <f>J1880-SUM(Parameters!$K$23:$K$25)</f>
        <v>1106.499</v>
      </c>
      <c r="P1880" s="2" t="str">
        <f t="shared" si="27"/>
        <v>VDD</v>
      </c>
      <c r="U1880">
        <v>1605.6210000000001</v>
      </c>
      <c r="V1880">
        <v>1128.0989999999999</v>
      </c>
      <c r="W1880" t="s">
        <v>1327</v>
      </c>
      <c r="AE1880" s="2"/>
      <c r="AF1880" s="2"/>
    </row>
    <row r="1881" spans="4:32" x14ac:dyDescent="0.25">
      <c r="D1881">
        <f>_xlfn.CEILING.MATH(AO8+Parameters!$K$8/2,0.001)</f>
        <v>1605.6210000000001</v>
      </c>
      <c r="E1881">
        <f>_xlfn.CEILING.MATH(B45+Parameters!$K$9/2,0.001)</f>
        <v>1451.8210000000001</v>
      </c>
      <c r="F1881" t="s">
        <v>1327</v>
      </c>
      <c r="I1881" s="2">
        <v>1605.6210000000001</v>
      </c>
      <c r="J1881" s="2">
        <v>1081.8530000000001</v>
      </c>
      <c r="K1881" s="2" t="s">
        <v>73</v>
      </c>
      <c r="N1881" s="2">
        <f>I1881-SUM(Parameters!$K$23:$K$25)</f>
        <v>1584.0210000000002</v>
      </c>
      <c r="O1881" s="2">
        <f>J1881-SUM(Parameters!$K$23:$K$25)</f>
        <v>1060.2530000000002</v>
      </c>
      <c r="P1881" s="2" t="str">
        <f t="shared" si="27"/>
        <v>VCCIO</v>
      </c>
      <c r="U1881">
        <v>1605.6210000000001</v>
      </c>
      <c r="V1881">
        <v>1081.8530000000001</v>
      </c>
      <c r="W1881" t="s">
        <v>73</v>
      </c>
      <c r="AE1881" s="2"/>
      <c r="AF1881" s="2"/>
    </row>
    <row r="1882" spans="4:32" x14ac:dyDescent="0.25">
      <c r="D1882">
        <f>_xlfn.CEILING.MATH(AO8+Parameters!$K$8/2,0.001)</f>
        <v>1605.6210000000001</v>
      </c>
      <c r="E1882">
        <f>_xlfn.CEILING.MATH(B47+Parameters!$K$9/2,0.001)</f>
        <v>1405.575</v>
      </c>
      <c r="F1882" t="s">
        <v>1327</v>
      </c>
      <c r="I1882" s="2">
        <v>1605.6210000000001</v>
      </c>
      <c r="J1882" s="2">
        <v>1035.607</v>
      </c>
      <c r="K1882" s="2" t="s">
        <v>87</v>
      </c>
      <c r="N1882" s="2">
        <f>I1882-SUM(Parameters!$K$23:$K$25)</f>
        <v>1584.0210000000002</v>
      </c>
      <c r="O1882" s="2">
        <f>J1882-SUM(Parameters!$K$23:$K$25)</f>
        <v>1014.0069999999999</v>
      </c>
      <c r="P1882" s="2" t="str">
        <f t="shared" si="27"/>
        <v>BP_RXCKSB[4]</v>
      </c>
      <c r="U1882">
        <v>1605.6210000000001</v>
      </c>
      <c r="V1882">
        <v>1035.607</v>
      </c>
      <c r="W1882" t="s">
        <v>87</v>
      </c>
      <c r="AE1882" s="2"/>
      <c r="AF1882" s="2"/>
    </row>
    <row r="1883" spans="4:32" x14ac:dyDescent="0.25">
      <c r="D1883">
        <f>_xlfn.CEILING.MATH(AO8+Parameters!$K$8/2,0.001)</f>
        <v>1605.6210000000001</v>
      </c>
      <c r="E1883">
        <f>_xlfn.CEILING.MATH(B49+Parameters!$K$9/2,0.001)</f>
        <v>1359.329</v>
      </c>
      <c r="F1883" t="s">
        <v>1327</v>
      </c>
      <c r="I1883" s="2">
        <v>1605.6210000000001</v>
      </c>
      <c r="J1883" s="2">
        <v>989.36099999999999</v>
      </c>
      <c r="K1883" s="2" t="s">
        <v>154</v>
      </c>
      <c r="N1883" s="2">
        <f>I1883-SUM(Parameters!$K$23:$K$25)</f>
        <v>1584.0210000000002</v>
      </c>
      <c r="O1883" s="2">
        <f>J1883-SUM(Parameters!$K$23:$K$25)</f>
        <v>967.76099999999997</v>
      </c>
      <c r="P1883" s="2" t="str">
        <f t="shared" si="27"/>
        <v>BP_RXDATA[291]</v>
      </c>
      <c r="U1883">
        <v>1605.6210000000001</v>
      </c>
      <c r="V1883">
        <v>989.36099999999999</v>
      </c>
      <c r="W1883" t="s">
        <v>154</v>
      </c>
      <c r="AE1883" s="2"/>
      <c r="AF1883" s="2"/>
    </row>
    <row r="1884" spans="4:32" x14ac:dyDescent="0.25">
      <c r="D1884">
        <f>_xlfn.CEILING.MATH(AO8+Parameters!$K$8/2,0.001)</f>
        <v>1605.6210000000001</v>
      </c>
      <c r="E1884">
        <f>_xlfn.CEILING.MATH(B51+Parameters!$K$9/2,0.001)</f>
        <v>1313.0830000000001</v>
      </c>
      <c r="F1884" t="s">
        <v>1327</v>
      </c>
      <c r="I1884" s="2">
        <v>1605.6210000000001</v>
      </c>
      <c r="J1884" s="2">
        <v>943.11500000000001</v>
      </c>
      <c r="K1884" s="2" t="s">
        <v>231</v>
      </c>
      <c r="N1884" s="2">
        <f>I1884-SUM(Parameters!$K$23:$K$25)</f>
        <v>1584.0210000000002</v>
      </c>
      <c r="O1884" s="2">
        <f>J1884-SUM(Parameters!$K$23:$K$25)</f>
        <v>921.51499999999999</v>
      </c>
      <c r="P1884" s="2" t="str">
        <f t="shared" si="27"/>
        <v>BP_RXDATA[292]</v>
      </c>
      <c r="U1884">
        <v>1605.6210000000001</v>
      </c>
      <c r="V1884">
        <v>943.11500000000001</v>
      </c>
      <c r="W1884" t="s">
        <v>231</v>
      </c>
      <c r="AE1884" s="2"/>
      <c r="AF1884" s="2"/>
    </row>
    <row r="1885" spans="4:32" x14ac:dyDescent="0.25">
      <c r="D1885">
        <f>_xlfn.CEILING.MATH(AO8+Parameters!$K$8/2,0.001)</f>
        <v>1605.6210000000001</v>
      </c>
      <c r="E1885">
        <f>_xlfn.CEILING.MATH(B53+Parameters!$K$9/2,0.001)</f>
        <v>1266.837</v>
      </c>
      <c r="F1885" t="s">
        <v>1327</v>
      </c>
      <c r="I1885" s="2">
        <v>1605.6210000000001</v>
      </c>
      <c r="J1885" s="2">
        <v>896.86900000000003</v>
      </c>
      <c r="K1885" s="2" t="s">
        <v>72</v>
      </c>
      <c r="N1885" s="2">
        <f>I1885-SUM(Parameters!$K$23:$K$25)</f>
        <v>1584.0210000000002</v>
      </c>
      <c r="O1885" s="2">
        <f>J1885-SUM(Parameters!$K$23:$K$25)</f>
        <v>875.26900000000001</v>
      </c>
      <c r="P1885" s="2" t="str">
        <f t="shared" si="27"/>
        <v>VSS</v>
      </c>
      <c r="U1885">
        <v>1605.6210000000001</v>
      </c>
      <c r="V1885">
        <v>896.86900000000003</v>
      </c>
      <c r="W1885" t="s">
        <v>72</v>
      </c>
      <c r="AE1885" s="2"/>
      <c r="AF1885" s="2"/>
    </row>
    <row r="1886" spans="4:32" x14ac:dyDescent="0.25">
      <c r="D1886">
        <f>_xlfn.CEILING.MATH(AO8+Parameters!$K$8/2,0.001)</f>
        <v>1605.6210000000001</v>
      </c>
      <c r="E1886">
        <f>_xlfn.CEILING.MATH(B55+Parameters!$K$9/2,0.001)</f>
        <v>1220.5910000000001</v>
      </c>
      <c r="F1886" t="s">
        <v>1327</v>
      </c>
      <c r="I1886" s="2">
        <v>1605.6210000000001</v>
      </c>
      <c r="J1886" s="2">
        <v>850.62300000000005</v>
      </c>
      <c r="K1886" s="2" t="s">
        <v>346</v>
      </c>
      <c r="N1886" s="2">
        <f>I1886-SUM(Parameters!$K$23:$K$25)</f>
        <v>1584.0210000000002</v>
      </c>
      <c r="O1886" s="2">
        <f>J1886-SUM(Parameters!$K$23:$K$25)</f>
        <v>829.02300000000002</v>
      </c>
      <c r="P1886" s="2" t="str">
        <f t="shared" si="27"/>
        <v>BP_RXDATA[293]</v>
      </c>
      <c r="U1886">
        <v>1605.6210000000001</v>
      </c>
      <c r="V1886">
        <v>850.62300000000005</v>
      </c>
      <c r="W1886" t="s">
        <v>346</v>
      </c>
      <c r="AE1886" s="2"/>
      <c r="AF1886" s="2"/>
    </row>
    <row r="1887" spans="4:32" x14ac:dyDescent="0.25">
      <c r="D1887">
        <f>_xlfn.CEILING.MATH(AO8+Parameters!$K$8/2,0.001)</f>
        <v>1605.6210000000001</v>
      </c>
      <c r="E1887">
        <f>_xlfn.CEILING.MATH(B57+Parameters!$K$9/2,0.001)</f>
        <v>1174.345</v>
      </c>
      <c r="F1887" t="s">
        <v>1327</v>
      </c>
      <c r="I1887" s="2">
        <v>1605.6210000000001</v>
      </c>
      <c r="J1887" s="2">
        <v>804.37699999999995</v>
      </c>
      <c r="K1887" s="2" t="s">
        <v>420</v>
      </c>
      <c r="N1887" s="2">
        <f>I1887-SUM(Parameters!$K$23:$K$25)</f>
        <v>1584.0210000000002</v>
      </c>
      <c r="O1887" s="2">
        <f>J1887-SUM(Parameters!$K$23:$K$25)</f>
        <v>782.77699999999993</v>
      </c>
      <c r="P1887" s="2" t="str">
        <f t="shared" si="27"/>
        <v>BP_RXDATA[294]</v>
      </c>
      <c r="U1887">
        <v>1605.6210000000001</v>
      </c>
      <c r="V1887">
        <v>804.37700000000007</v>
      </c>
      <c r="W1887" t="s">
        <v>420</v>
      </c>
      <c r="AE1887" s="2"/>
      <c r="AF1887" s="2"/>
    </row>
    <row r="1888" spans="4:32" x14ac:dyDescent="0.25">
      <c r="D1888">
        <f>_xlfn.CEILING.MATH(AO8+Parameters!$K$8/2,0.001)</f>
        <v>1605.6210000000001</v>
      </c>
      <c r="E1888">
        <f>_xlfn.CEILING.MATH(B59+Parameters!$K$9/2,0.001)</f>
        <v>1128.0989999999999</v>
      </c>
      <c r="F1888" t="s">
        <v>1327</v>
      </c>
      <c r="I1888" s="2">
        <v>1605.6210000000001</v>
      </c>
      <c r="J1888" s="2">
        <v>758.13099999999997</v>
      </c>
      <c r="K1888" s="2" t="s">
        <v>482</v>
      </c>
      <c r="N1888" s="2">
        <f>I1888-SUM(Parameters!$K$23:$K$25)</f>
        <v>1584.0210000000002</v>
      </c>
      <c r="O1888" s="2">
        <f>J1888-SUM(Parameters!$K$23:$K$25)</f>
        <v>736.53099999999995</v>
      </c>
      <c r="P1888" s="2" t="str">
        <f t="shared" si="27"/>
        <v>BP_RXDATA[295]</v>
      </c>
      <c r="U1888">
        <v>1605.6210000000001</v>
      </c>
      <c r="V1888">
        <v>758.13099999999997</v>
      </c>
      <c r="W1888" t="s">
        <v>482</v>
      </c>
      <c r="AE1888" s="2"/>
      <c r="AF1888" s="2"/>
    </row>
    <row r="1889" spans="4:32" x14ac:dyDescent="0.25">
      <c r="D1889">
        <f>_xlfn.CEILING.MATH(AO8+Parameters!$K$8/2,0.001)</f>
        <v>1605.6210000000001</v>
      </c>
      <c r="E1889">
        <f>_xlfn.CEILING.MATH(B61+Parameters!$K$9/2,0.001)</f>
        <v>1081.8530000000001</v>
      </c>
      <c r="F1889" t="s">
        <v>73</v>
      </c>
      <c r="I1889" s="2">
        <v>1605.6210000000001</v>
      </c>
      <c r="J1889" s="2">
        <v>711.88499999999999</v>
      </c>
      <c r="K1889" s="2" t="s">
        <v>72</v>
      </c>
      <c r="N1889" s="2">
        <f>I1889-SUM(Parameters!$K$23:$K$25)</f>
        <v>1584.0210000000002</v>
      </c>
      <c r="O1889" s="2">
        <f>J1889-SUM(Parameters!$K$23:$K$25)</f>
        <v>690.28499999999997</v>
      </c>
      <c r="P1889" s="2" t="str">
        <f t="shared" si="27"/>
        <v>VSS</v>
      </c>
      <c r="U1889">
        <v>1605.6210000000001</v>
      </c>
      <c r="V1889">
        <v>711.88499999999999</v>
      </c>
      <c r="W1889" t="s">
        <v>72</v>
      </c>
      <c r="AE1889" s="2"/>
      <c r="AF1889" s="2"/>
    </row>
    <row r="1890" spans="4:32" x14ac:dyDescent="0.25">
      <c r="D1890">
        <f>_xlfn.CEILING.MATH(AO8+Parameters!$K$8/2,0.001)</f>
        <v>1605.6210000000001</v>
      </c>
      <c r="E1890">
        <f>_xlfn.CEILING.MATH(B63+Parameters!$K$9/2,0.001)</f>
        <v>1035.607</v>
      </c>
      <c r="F1890" t="s">
        <v>87</v>
      </c>
      <c r="I1890" s="2">
        <v>1605.6210000000001</v>
      </c>
      <c r="J1890" s="2">
        <v>665.63900000000001</v>
      </c>
      <c r="K1890" s="2" t="s">
        <v>615</v>
      </c>
      <c r="N1890" s="2">
        <f>I1890-SUM(Parameters!$K$23:$K$25)</f>
        <v>1584.0210000000002</v>
      </c>
      <c r="O1890" s="2">
        <f>J1890-SUM(Parameters!$K$23:$K$25)</f>
        <v>644.03899999999999</v>
      </c>
      <c r="P1890" s="2" t="str">
        <f t="shared" si="27"/>
        <v>BP_RXDATA[296]</v>
      </c>
      <c r="U1890">
        <v>1605.6210000000001</v>
      </c>
      <c r="V1890">
        <v>665.63900000000001</v>
      </c>
      <c r="W1890" t="s">
        <v>615</v>
      </c>
      <c r="AE1890" s="2"/>
      <c r="AF1890" s="2"/>
    </row>
    <row r="1891" spans="4:32" x14ac:dyDescent="0.25">
      <c r="D1891">
        <f>_xlfn.CEILING.MATH(AO8+Parameters!$K$8/2,0.001)</f>
        <v>1605.6210000000001</v>
      </c>
      <c r="E1891">
        <f>_xlfn.CEILING.MATH(B65+Parameters!$K$9/2,0.001)</f>
        <v>989.36099999999999</v>
      </c>
      <c r="F1891" t="s">
        <v>154</v>
      </c>
      <c r="I1891" s="2">
        <v>1605.6210000000001</v>
      </c>
      <c r="J1891" s="2">
        <v>619.39300000000003</v>
      </c>
      <c r="K1891" s="2" t="s">
        <v>687</v>
      </c>
      <c r="N1891" s="2">
        <f>I1891-SUM(Parameters!$K$23:$K$25)</f>
        <v>1584.0210000000002</v>
      </c>
      <c r="O1891" s="2">
        <f>J1891-SUM(Parameters!$K$23:$K$25)</f>
        <v>597.79300000000001</v>
      </c>
      <c r="P1891" s="2" t="str">
        <f t="shared" si="27"/>
        <v>BP_RXDATA[297]</v>
      </c>
      <c r="U1891">
        <v>1605.6210000000001</v>
      </c>
      <c r="V1891">
        <v>619.39300000000003</v>
      </c>
      <c r="W1891" t="s">
        <v>687</v>
      </c>
      <c r="AE1891" s="2"/>
      <c r="AF1891" s="2"/>
    </row>
    <row r="1892" spans="4:32" x14ac:dyDescent="0.25">
      <c r="D1892">
        <f>_xlfn.CEILING.MATH(AO8+Parameters!$K$8/2,0.001)</f>
        <v>1605.6210000000001</v>
      </c>
      <c r="E1892">
        <f>_xlfn.CEILING.MATH(B67+Parameters!$K$9/2,0.001)</f>
        <v>943.11500000000001</v>
      </c>
      <c r="F1892" t="s">
        <v>231</v>
      </c>
      <c r="I1892" s="2">
        <v>1605.6210000000001</v>
      </c>
      <c r="J1892" s="2">
        <v>573.14700000000005</v>
      </c>
      <c r="K1892" s="2" t="s">
        <v>73</v>
      </c>
      <c r="N1892" s="2">
        <f>I1892-SUM(Parameters!$K$23:$K$25)</f>
        <v>1584.0210000000002</v>
      </c>
      <c r="O1892" s="2">
        <f>J1892-SUM(Parameters!$K$23:$K$25)</f>
        <v>551.54700000000003</v>
      </c>
      <c r="P1892" s="2" t="str">
        <f t="shared" si="27"/>
        <v>VCCIO</v>
      </c>
      <c r="U1892">
        <v>1605.6210000000001</v>
      </c>
      <c r="V1892">
        <v>573.14700000000005</v>
      </c>
      <c r="W1892" t="s">
        <v>73</v>
      </c>
      <c r="AE1892" s="2"/>
      <c r="AF1892" s="2"/>
    </row>
    <row r="1893" spans="4:32" x14ac:dyDescent="0.25">
      <c r="D1893">
        <f>_xlfn.CEILING.MATH(AO8+Parameters!$K$8/2,0.001)</f>
        <v>1605.6210000000001</v>
      </c>
      <c r="E1893">
        <f>_xlfn.CEILING.MATH(B69+Parameters!$K$9/2,0.001)</f>
        <v>896.86900000000003</v>
      </c>
      <c r="F1893" t="s">
        <v>72</v>
      </c>
      <c r="I1893" s="2">
        <v>1605.6210000000001</v>
      </c>
      <c r="J1893" s="2">
        <v>526.90099999999995</v>
      </c>
      <c r="K1893" s="2" t="s">
        <v>764</v>
      </c>
      <c r="N1893" s="2">
        <f>I1893-SUM(Parameters!$K$23:$K$25)</f>
        <v>1584.0210000000002</v>
      </c>
      <c r="O1893" s="2">
        <f>J1893-SUM(Parameters!$K$23:$K$25)</f>
        <v>505.30099999999993</v>
      </c>
      <c r="P1893" s="2" t="str">
        <f t="shared" si="27"/>
        <v>BP_TXDATA[278]</v>
      </c>
      <c r="U1893">
        <v>1605.6210000000001</v>
      </c>
      <c r="V1893">
        <v>526.90100000000007</v>
      </c>
      <c r="W1893" t="s">
        <v>764</v>
      </c>
      <c r="AE1893" s="2"/>
      <c r="AF1893" s="2"/>
    </row>
    <row r="1894" spans="4:32" x14ac:dyDescent="0.25">
      <c r="D1894">
        <f>_xlfn.CEILING.MATH(AO8+Parameters!$K$8/2,0.001)</f>
        <v>1605.6210000000001</v>
      </c>
      <c r="E1894">
        <f>_xlfn.CEILING.MATH(B71+Parameters!$K$9/2,0.001)</f>
        <v>850.62300000000005</v>
      </c>
      <c r="F1894" t="s">
        <v>346</v>
      </c>
      <c r="I1894" s="2">
        <v>1605.6210000000001</v>
      </c>
      <c r="J1894" s="2">
        <v>480.65499999999997</v>
      </c>
      <c r="K1894" s="2" t="s">
        <v>834</v>
      </c>
      <c r="N1894" s="2">
        <f>I1894-SUM(Parameters!$K$23:$K$25)</f>
        <v>1584.0210000000002</v>
      </c>
      <c r="O1894" s="2">
        <f>J1894-SUM(Parameters!$K$23:$K$25)</f>
        <v>459.05499999999995</v>
      </c>
      <c r="P1894" s="2" t="str">
        <f t="shared" si="27"/>
        <v>BP_TXDATA[279]</v>
      </c>
      <c r="U1894">
        <v>1605.6210000000001</v>
      </c>
      <c r="V1894">
        <v>480.65499999999997</v>
      </c>
      <c r="W1894" t="s">
        <v>834</v>
      </c>
      <c r="AE1894" s="2"/>
      <c r="AF1894" s="2"/>
    </row>
    <row r="1895" spans="4:32" x14ac:dyDescent="0.25">
      <c r="D1895">
        <f>_xlfn.CEILING.MATH(AO8+Parameters!$K$8/2,0.001)</f>
        <v>1605.6210000000001</v>
      </c>
      <c r="E1895">
        <f>_xlfn.CEILING.MATH(B73+Parameters!$K$9/2,0.001)</f>
        <v>804.37700000000007</v>
      </c>
      <c r="F1895" t="s">
        <v>420</v>
      </c>
      <c r="I1895" s="2">
        <v>1605.6210000000001</v>
      </c>
      <c r="J1895" s="2">
        <v>434.40899999999999</v>
      </c>
      <c r="K1895" s="2" t="s">
        <v>72</v>
      </c>
      <c r="N1895" s="2">
        <f>I1895-SUM(Parameters!$K$23:$K$25)</f>
        <v>1584.0210000000002</v>
      </c>
      <c r="O1895" s="2">
        <f>J1895-SUM(Parameters!$K$23:$K$25)</f>
        <v>412.80899999999997</v>
      </c>
      <c r="P1895" s="2" t="str">
        <f t="shared" si="27"/>
        <v>VSS</v>
      </c>
      <c r="U1895">
        <v>1605.6210000000001</v>
      </c>
      <c r="V1895">
        <v>434.40899999999999</v>
      </c>
      <c r="W1895" t="s">
        <v>72</v>
      </c>
      <c r="AE1895" s="2"/>
      <c r="AF1895" s="2"/>
    </row>
    <row r="1896" spans="4:32" x14ac:dyDescent="0.25">
      <c r="D1896">
        <f>_xlfn.CEILING.MATH(AO8+Parameters!$K$8/2,0.001)</f>
        <v>1605.6210000000001</v>
      </c>
      <c r="E1896">
        <f>_xlfn.CEILING.MATH(B75+Parameters!$K$9/2,0.001)</f>
        <v>758.13099999999997</v>
      </c>
      <c r="F1896" t="s">
        <v>482</v>
      </c>
      <c r="I1896" s="2">
        <v>1605.6210000000001</v>
      </c>
      <c r="J1896" s="2">
        <v>388.16300000000001</v>
      </c>
      <c r="K1896" s="2" t="s">
        <v>967</v>
      </c>
      <c r="N1896" s="2">
        <f>I1896-SUM(Parameters!$K$23:$K$25)</f>
        <v>1584.0210000000002</v>
      </c>
      <c r="O1896" s="2">
        <f>J1896-SUM(Parameters!$K$23:$K$25)</f>
        <v>366.56299999999999</v>
      </c>
      <c r="P1896" s="2" t="str">
        <f t="shared" si="27"/>
        <v>BP_TXDATA[280]</v>
      </c>
      <c r="U1896">
        <v>1605.6210000000001</v>
      </c>
      <c r="V1896">
        <v>388.16300000000001</v>
      </c>
      <c r="W1896" t="s">
        <v>967</v>
      </c>
      <c r="AE1896" s="2"/>
      <c r="AF1896" s="2"/>
    </row>
    <row r="1897" spans="4:32" x14ac:dyDescent="0.25">
      <c r="D1897">
        <f>_xlfn.CEILING.MATH(AO8+Parameters!$K$8/2,0.001)</f>
        <v>1605.6210000000001</v>
      </c>
      <c r="E1897">
        <f>_xlfn.CEILING.MATH(B77+Parameters!$K$9/2,0.001)</f>
        <v>711.88499999999999</v>
      </c>
      <c r="F1897" t="s">
        <v>72</v>
      </c>
      <c r="I1897" s="2">
        <v>1605.6210000000001</v>
      </c>
      <c r="J1897" s="2">
        <v>341.91699999999997</v>
      </c>
      <c r="K1897" s="2" t="s">
        <v>1031</v>
      </c>
      <c r="N1897" s="2">
        <f>I1897-SUM(Parameters!$K$23:$K$25)</f>
        <v>1584.0210000000002</v>
      </c>
      <c r="O1897" s="2">
        <f>J1897-SUM(Parameters!$K$23:$K$25)</f>
        <v>320.31699999999995</v>
      </c>
      <c r="P1897" s="2" t="str">
        <f t="shared" si="27"/>
        <v>BP_TXDATA[281]</v>
      </c>
      <c r="U1897">
        <v>1605.6210000000001</v>
      </c>
      <c r="V1897">
        <v>341.91699999999997</v>
      </c>
      <c r="W1897" t="s">
        <v>1031</v>
      </c>
      <c r="AE1897" s="2"/>
      <c r="AF1897" s="2"/>
    </row>
    <row r="1898" spans="4:32" x14ac:dyDescent="0.25">
      <c r="D1898">
        <f>_xlfn.CEILING.MATH(AO8+Parameters!$K$8/2,0.001)</f>
        <v>1605.6210000000001</v>
      </c>
      <c r="E1898">
        <f>_xlfn.CEILING.MATH(B79+Parameters!$K$9/2,0.001)</f>
        <v>665.63900000000001</v>
      </c>
      <c r="F1898" t="s">
        <v>615</v>
      </c>
      <c r="I1898" s="2">
        <v>1605.6210000000001</v>
      </c>
      <c r="J1898" s="2">
        <v>295.67099999999999</v>
      </c>
      <c r="K1898" s="2" t="s">
        <v>1066</v>
      </c>
      <c r="N1898" s="2">
        <f>I1898-SUM(Parameters!$K$23:$K$25)</f>
        <v>1584.0210000000002</v>
      </c>
      <c r="O1898" s="2">
        <f>J1898-SUM(Parameters!$K$23:$K$25)</f>
        <v>274.07099999999997</v>
      </c>
      <c r="P1898" s="2" t="str">
        <f t="shared" si="27"/>
        <v>BP_TXDATA[282]</v>
      </c>
      <c r="U1898">
        <v>1605.6210000000001</v>
      </c>
      <c r="V1898">
        <v>295.67099999999999</v>
      </c>
      <c r="W1898" t="s">
        <v>1066</v>
      </c>
      <c r="AE1898" s="2"/>
      <c r="AF1898" s="2"/>
    </row>
    <row r="1899" spans="4:32" x14ac:dyDescent="0.25">
      <c r="D1899">
        <f>_xlfn.CEILING.MATH(AO8+Parameters!$K$8/2,0.001)</f>
        <v>1605.6210000000001</v>
      </c>
      <c r="E1899">
        <f>_xlfn.CEILING.MATH(B81+Parameters!$K$9/2,0.001)</f>
        <v>619.39300000000003</v>
      </c>
      <c r="F1899" t="s">
        <v>687</v>
      </c>
      <c r="I1899" s="2">
        <v>1605.6210000000001</v>
      </c>
      <c r="J1899" s="2">
        <v>249.42500000000001</v>
      </c>
      <c r="K1899" s="2" t="s">
        <v>1143</v>
      </c>
      <c r="N1899" s="2">
        <f>I1899-SUM(Parameters!$K$23:$K$25)</f>
        <v>1584.0210000000002</v>
      </c>
      <c r="O1899" s="2">
        <f>J1899-SUM(Parameters!$K$23:$K$25)</f>
        <v>227.82500000000002</v>
      </c>
      <c r="P1899" s="2" t="str">
        <f t="shared" si="27"/>
        <v>BP_TXDATA[283]</v>
      </c>
      <c r="U1899">
        <v>1605.6210000000001</v>
      </c>
      <c r="V1899">
        <v>249.42500000000001</v>
      </c>
      <c r="W1899" t="s">
        <v>1143</v>
      </c>
      <c r="AE1899" s="2"/>
      <c r="AF1899" s="2"/>
    </row>
    <row r="1900" spans="4:32" x14ac:dyDescent="0.25">
      <c r="D1900">
        <f>_xlfn.CEILING.MATH(AO8+Parameters!$K$8/2,0.001)</f>
        <v>1605.6210000000001</v>
      </c>
      <c r="E1900">
        <f>_xlfn.CEILING.MATH(B83+Parameters!$K$9/2,0.001)</f>
        <v>573.14700000000005</v>
      </c>
      <c r="F1900" t="s">
        <v>73</v>
      </c>
      <c r="I1900" s="2">
        <v>1605.6210000000001</v>
      </c>
      <c r="J1900" s="2">
        <v>203.179</v>
      </c>
      <c r="K1900" s="2" t="s">
        <v>72</v>
      </c>
      <c r="N1900" s="2">
        <f>I1900-SUM(Parameters!$K$23:$K$25)</f>
        <v>1584.0210000000002</v>
      </c>
      <c r="O1900" s="2">
        <f>J1900-SUM(Parameters!$K$23:$K$25)</f>
        <v>181.57900000000001</v>
      </c>
      <c r="P1900" s="2" t="str">
        <f t="shared" si="27"/>
        <v>VSS</v>
      </c>
      <c r="U1900">
        <v>1605.6210000000001</v>
      </c>
      <c r="V1900">
        <v>203.179</v>
      </c>
      <c r="W1900" t="s">
        <v>72</v>
      </c>
      <c r="AE1900" s="2"/>
      <c r="AF1900" s="2"/>
    </row>
    <row r="1901" spans="4:32" x14ac:dyDescent="0.25">
      <c r="D1901">
        <f>_xlfn.CEILING.MATH(AO8+Parameters!$K$8/2,0.001)</f>
        <v>1605.6210000000001</v>
      </c>
      <c r="E1901">
        <f>_xlfn.CEILING.MATH(B85+Parameters!$K$9/2,0.001)</f>
        <v>526.90100000000007</v>
      </c>
      <c r="F1901" t="s">
        <v>764</v>
      </c>
      <c r="I1901" s="2">
        <v>1605.6210000000001</v>
      </c>
      <c r="J1901" s="2">
        <v>156.93299999999999</v>
      </c>
      <c r="K1901" s="2" t="s">
        <v>1259</v>
      </c>
      <c r="N1901" s="2">
        <f>I1901-SUM(Parameters!$K$23:$K$25)</f>
        <v>1584.0210000000002</v>
      </c>
      <c r="O1901" s="2">
        <f>J1901-SUM(Parameters!$K$23:$K$25)</f>
        <v>135.333</v>
      </c>
      <c r="P1901" s="2" t="str">
        <f t="shared" si="27"/>
        <v>BP_TXDATA[284]</v>
      </c>
      <c r="U1901">
        <v>1605.6210000000001</v>
      </c>
      <c r="V1901">
        <v>156.93299999999999</v>
      </c>
      <c r="W1901" t="s">
        <v>1259</v>
      </c>
      <c r="AE1901" s="2"/>
      <c r="AF1901" s="2"/>
    </row>
    <row r="1902" spans="4:32" x14ac:dyDescent="0.25">
      <c r="D1902">
        <f>_xlfn.CEILING.MATH(AO8+Parameters!$K$8/2,0.001)</f>
        <v>1605.6210000000001</v>
      </c>
      <c r="E1902">
        <f>_xlfn.CEILING.MATH(B87+Parameters!$K$9/2,0.001)</f>
        <v>480.65500000000003</v>
      </c>
      <c r="F1902" t="s">
        <v>834</v>
      </c>
      <c r="I1902" s="2">
        <v>1605.6210000000001</v>
      </c>
      <c r="J1902" s="2">
        <v>110.687</v>
      </c>
      <c r="K1902" s="2" t="s">
        <v>73</v>
      </c>
      <c r="N1902" s="2">
        <f>I1902-SUM(Parameters!$K$23:$K$25)</f>
        <v>1584.0210000000002</v>
      </c>
      <c r="O1902" s="2">
        <f>J1902-SUM(Parameters!$K$23:$K$25)</f>
        <v>89.086999999999989</v>
      </c>
      <c r="P1902" s="2" t="str">
        <f t="shared" si="27"/>
        <v>VCCIO</v>
      </c>
      <c r="U1902">
        <v>1605.6210000000001</v>
      </c>
      <c r="V1902">
        <v>110.687</v>
      </c>
      <c r="W1902" t="s">
        <v>73</v>
      </c>
      <c r="AE1902" s="2"/>
      <c r="AF1902" s="2"/>
    </row>
    <row r="1903" spans="4:32" x14ac:dyDescent="0.25">
      <c r="D1903">
        <f>_xlfn.CEILING.MATH(AO8+Parameters!$K$8/2,0.001)</f>
        <v>1605.6210000000001</v>
      </c>
      <c r="E1903">
        <f>_xlfn.CEILING.MATH(B89+Parameters!$K$9/2,0.001)</f>
        <v>434.40899999999999</v>
      </c>
      <c r="F1903" t="s">
        <v>72</v>
      </c>
      <c r="I1903" s="2">
        <v>1645.2950000000001</v>
      </c>
      <c r="J1903" s="2">
        <v>2214.88</v>
      </c>
      <c r="K1903" s="2" t="s">
        <v>1327</v>
      </c>
      <c r="N1903" s="2">
        <f>I1903-SUM(Parameters!$K$23:$K$25)</f>
        <v>1623.6950000000002</v>
      </c>
      <c r="O1903" s="2">
        <f>J1903-SUM(Parameters!$K$23:$K$25)</f>
        <v>2193.2800000000002</v>
      </c>
      <c r="P1903" s="2" t="str">
        <f t="shared" si="27"/>
        <v>VDD</v>
      </c>
      <c r="U1903">
        <v>1645.2950000000001</v>
      </c>
      <c r="V1903">
        <v>2214.88</v>
      </c>
      <c r="W1903" t="s">
        <v>1327</v>
      </c>
      <c r="AE1903" s="2"/>
      <c r="AF1903" s="2"/>
    </row>
    <row r="1904" spans="4:32" x14ac:dyDescent="0.25">
      <c r="D1904">
        <f>_xlfn.CEILING.MATH(AO8+Parameters!$K$8/2,0.001)</f>
        <v>1605.6210000000001</v>
      </c>
      <c r="E1904">
        <f>_xlfn.CEILING.MATH(B91+Parameters!$K$9/2,0.001)</f>
        <v>388.16300000000001</v>
      </c>
      <c r="F1904" t="s">
        <v>967</v>
      </c>
      <c r="I1904" s="2">
        <v>1645.2950000000001</v>
      </c>
      <c r="J1904" s="2">
        <v>2168.634</v>
      </c>
      <c r="K1904" s="2" t="s">
        <v>1327</v>
      </c>
      <c r="N1904" s="2">
        <f>I1904-SUM(Parameters!$K$23:$K$25)</f>
        <v>1623.6950000000002</v>
      </c>
      <c r="O1904" s="2">
        <f>J1904-SUM(Parameters!$K$23:$K$25)</f>
        <v>2147.0340000000001</v>
      </c>
      <c r="P1904" s="2" t="str">
        <f t="shared" si="27"/>
        <v>VDD</v>
      </c>
      <c r="U1904">
        <v>1645.2950000000001</v>
      </c>
      <c r="V1904">
        <v>2168.634</v>
      </c>
      <c r="W1904" t="s">
        <v>1327</v>
      </c>
      <c r="AE1904" s="2"/>
      <c r="AF1904" s="2"/>
    </row>
    <row r="1905" spans="4:32" x14ac:dyDescent="0.25">
      <c r="D1905">
        <f>_xlfn.CEILING.MATH(AO8+Parameters!$K$8/2,0.001)</f>
        <v>1605.6210000000001</v>
      </c>
      <c r="E1905">
        <f>_xlfn.CEILING.MATH(B93+Parameters!$K$9/2,0.001)</f>
        <v>341.91700000000003</v>
      </c>
      <c r="F1905" t="s">
        <v>1031</v>
      </c>
      <c r="I1905" s="2">
        <v>1645.2950000000001</v>
      </c>
      <c r="J1905" s="2">
        <v>2122.3879999999999</v>
      </c>
      <c r="K1905" s="2" t="s">
        <v>1327</v>
      </c>
      <c r="N1905" s="2">
        <f>I1905-SUM(Parameters!$K$23:$K$25)</f>
        <v>1623.6950000000002</v>
      </c>
      <c r="O1905" s="2">
        <f>J1905-SUM(Parameters!$K$23:$K$25)</f>
        <v>2100.788</v>
      </c>
      <c r="P1905" s="2" t="str">
        <f t="shared" ref="P1905:P1968" si="28">K1905</f>
        <v>VDD</v>
      </c>
      <c r="U1905">
        <v>1645.2950000000001</v>
      </c>
      <c r="V1905">
        <v>2122.3879999999999</v>
      </c>
      <c r="W1905" t="s">
        <v>1327</v>
      </c>
      <c r="AE1905" s="2"/>
      <c r="AF1905" s="2"/>
    </row>
    <row r="1906" spans="4:32" x14ac:dyDescent="0.25">
      <c r="D1906">
        <f>_xlfn.CEILING.MATH(AO8+Parameters!$K$8/2,0.001)</f>
        <v>1605.6210000000001</v>
      </c>
      <c r="E1906">
        <f>_xlfn.CEILING.MATH(B95+Parameters!$K$9/2,0.001)</f>
        <v>295.67099999999999</v>
      </c>
      <c r="F1906" t="s">
        <v>1066</v>
      </c>
      <c r="I1906" s="2">
        <v>1645.2950000000001</v>
      </c>
      <c r="J1906" s="2">
        <v>2076.1419999999998</v>
      </c>
      <c r="K1906" s="2" t="s">
        <v>1327</v>
      </c>
      <c r="N1906" s="2">
        <f>I1906-SUM(Parameters!$K$23:$K$25)</f>
        <v>1623.6950000000002</v>
      </c>
      <c r="O1906" s="2">
        <f>J1906-SUM(Parameters!$K$23:$K$25)</f>
        <v>2054.5419999999999</v>
      </c>
      <c r="P1906" s="2" t="str">
        <f t="shared" si="28"/>
        <v>VDD</v>
      </c>
      <c r="U1906">
        <v>1645.2950000000001</v>
      </c>
      <c r="V1906">
        <v>2076.1419999999998</v>
      </c>
      <c r="W1906" t="s">
        <v>1327</v>
      </c>
      <c r="AE1906" s="2"/>
      <c r="AF1906" s="2"/>
    </row>
    <row r="1907" spans="4:32" x14ac:dyDescent="0.25">
      <c r="D1907">
        <f>_xlfn.CEILING.MATH(AO8+Parameters!$K$8/2,0.001)</f>
        <v>1605.6210000000001</v>
      </c>
      <c r="E1907">
        <f>_xlfn.CEILING.MATH(B97+Parameters!$K$9/2,0.001)</f>
        <v>249.42500000000001</v>
      </c>
      <c r="F1907" t="s">
        <v>1143</v>
      </c>
      <c r="I1907" s="2">
        <v>1645.2950000000001</v>
      </c>
      <c r="J1907" s="2">
        <v>2029.896</v>
      </c>
      <c r="K1907" s="2" t="s">
        <v>72</v>
      </c>
      <c r="N1907" s="2">
        <f>I1907-SUM(Parameters!$K$23:$K$25)</f>
        <v>1623.6950000000002</v>
      </c>
      <c r="O1907" s="2">
        <f>J1907-SUM(Parameters!$K$23:$K$25)</f>
        <v>2008.296</v>
      </c>
      <c r="P1907" s="2" t="str">
        <f t="shared" si="28"/>
        <v>VSS</v>
      </c>
      <c r="U1907">
        <v>1645.2950000000001</v>
      </c>
      <c r="V1907">
        <v>2029.896</v>
      </c>
      <c r="W1907" t="s">
        <v>72</v>
      </c>
      <c r="AE1907" s="2"/>
      <c r="AF1907" s="2"/>
    </row>
    <row r="1908" spans="4:32" x14ac:dyDescent="0.25">
      <c r="D1908">
        <f>_xlfn.CEILING.MATH(AO8+Parameters!$K$8/2,0.001)</f>
        <v>1605.6210000000001</v>
      </c>
      <c r="E1908">
        <f>_xlfn.CEILING.MATH(B99+Parameters!$K$9/2,0.001)</f>
        <v>203.179</v>
      </c>
      <c r="F1908" t="s">
        <v>72</v>
      </c>
      <c r="I1908" s="2">
        <v>1645.2950000000001</v>
      </c>
      <c r="J1908" s="2">
        <v>1983.65</v>
      </c>
      <c r="K1908" s="2" t="s">
        <v>1344</v>
      </c>
      <c r="N1908" s="2">
        <f>I1908-SUM(Parameters!$K$23:$K$25)</f>
        <v>1623.6950000000002</v>
      </c>
      <c r="O1908" s="2">
        <f>J1908-SUM(Parameters!$K$23:$K$25)</f>
        <v>1962.0500000000002</v>
      </c>
      <c r="P1908" s="2" t="str">
        <f t="shared" si="28"/>
        <v>RDI_LP_CFG[10]</v>
      </c>
      <c r="U1908">
        <v>1645.2950000000001</v>
      </c>
      <c r="V1908">
        <v>1983.65</v>
      </c>
      <c r="W1908" t="s">
        <v>1344</v>
      </c>
      <c r="AE1908" s="2"/>
      <c r="AF1908" s="2"/>
    </row>
    <row r="1909" spans="4:32" x14ac:dyDescent="0.25">
      <c r="D1909">
        <f>_xlfn.CEILING.MATH(AO8+Parameters!$K$8/2,0.001)</f>
        <v>1605.6210000000001</v>
      </c>
      <c r="E1909">
        <f>_xlfn.CEILING.MATH(B101+Parameters!$K$9/2,0.001)</f>
        <v>156.93299999999999</v>
      </c>
      <c r="F1909" t="s">
        <v>1259</v>
      </c>
      <c r="I1909" s="2">
        <v>1645.2950000000001</v>
      </c>
      <c r="J1909" s="2">
        <v>1937.404</v>
      </c>
      <c r="K1909" s="2" t="s">
        <v>1364</v>
      </c>
      <c r="N1909" s="2">
        <f>I1909-SUM(Parameters!$K$23:$K$25)</f>
        <v>1623.6950000000002</v>
      </c>
      <c r="O1909" s="2">
        <f>J1909-SUM(Parameters!$K$23:$K$25)</f>
        <v>1915.8040000000001</v>
      </c>
      <c r="P1909" s="2" t="str">
        <f t="shared" si="28"/>
        <v>RDI_PL_CFG[24]</v>
      </c>
      <c r="U1909">
        <v>1645.2950000000001</v>
      </c>
      <c r="V1909">
        <v>1937.404</v>
      </c>
      <c r="W1909" t="s">
        <v>1364</v>
      </c>
      <c r="AE1909" s="2"/>
      <c r="AF1909" s="2"/>
    </row>
    <row r="1910" spans="4:32" x14ac:dyDescent="0.25">
      <c r="D1910">
        <f>_xlfn.CEILING.MATH(AO8+Parameters!$K$8/2,0.001)</f>
        <v>1605.6210000000001</v>
      </c>
      <c r="E1910">
        <f>_xlfn.CEILING.MATH(B103+Parameters!$K$9/2,0.001)</f>
        <v>110.687</v>
      </c>
      <c r="F1910" t="s">
        <v>73</v>
      </c>
      <c r="I1910" s="2">
        <v>1645.2950000000001</v>
      </c>
      <c r="J1910" s="2">
        <v>1891.1579999999999</v>
      </c>
      <c r="K1910" s="2" t="s">
        <v>1386</v>
      </c>
      <c r="N1910" s="2">
        <f>I1910-SUM(Parameters!$K$23:$K$25)</f>
        <v>1623.6950000000002</v>
      </c>
      <c r="O1910" s="2">
        <f>J1910-SUM(Parameters!$K$23:$K$25)</f>
        <v>1869.558</v>
      </c>
      <c r="P1910" s="2" t="str">
        <f t="shared" si="28"/>
        <v>RDI_LP_CFG[25]</v>
      </c>
      <c r="U1910">
        <v>1645.2950000000001</v>
      </c>
      <c r="V1910">
        <v>1891.1579999999999</v>
      </c>
      <c r="W1910" t="s">
        <v>1386</v>
      </c>
      <c r="AE1910" s="2"/>
      <c r="AF1910" s="2"/>
    </row>
    <row r="1911" spans="4:32" x14ac:dyDescent="0.25">
      <c r="D1911">
        <f>_xlfn.CEILING.MATH(AP8+Parameters!$K$8/2,0.001)</f>
        <v>1645.2950000000001</v>
      </c>
      <c r="E1911">
        <f>_xlfn.CEILING.MATH(B12+Parameters!$K$9/2,0.001)</f>
        <v>2214.88</v>
      </c>
      <c r="F1911" t="s">
        <v>1327</v>
      </c>
      <c r="I1911" s="2">
        <v>1645.2950000000001</v>
      </c>
      <c r="J1911" s="2">
        <v>1844.912</v>
      </c>
      <c r="K1911" s="2" t="s">
        <v>1406</v>
      </c>
      <c r="N1911" s="2">
        <f>I1911-SUM(Parameters!$K$23:$K$25)</f>
        <v>1623.6950000000002</v>
      </c>
      <c r="O1911" s="2">
        <f>J1911-SUM(Parameters!$K$23:$K$25)</f>
        <v>1823.3120000000001</v>
      </c>
      <c r="P1911" s="2" t="str">
        <f t="shared" si="28"/>
        <v>RDI_PL_CFG[23]</v>
      </c>
      <c r="U1911">
        <v>1645.2950000000001</v>
      </c>
      <c r="V1911">
        <v>1844.912</v>
      </c>
      <c r="W1911" t="s">
        <v>1406</v>
      </c>
      <c r="AE1911" s="2"/>
      <c r="AF1911" s="2"/>
    </row>
    <row r="1912" spans="4:32" x14ac:dyDescent="0.25">
      <c r="D1912">
        <f>_xlfn.CEILING.MATH(AP8+Parameters!$K$8/2,0.001)</f>
        <v>1645.2950000000001</v>
      </c>
      <c r="E1912">
        <f>_xlfn.CEILING.MATH(B14+Parameters!$K$9/2,0.001)</f>
        <v>2168.634</v>
      </c>
      <c r="F1912" t="s">
        <v>1327</v>
      </c>
      <c r="I1912" s="2">
        <v>1645.2950000000001</v>
      </c>
      <c r="J1912" s="2">
        <v>1798.6659999999999</v>
      </c>
      <c r="K1912" s="2" t="s">
        <v>72</v>
      </c>
      <c r="N1912" s="2">
        <f>I1912-SUM(Parameters!$K$23:$K$25)</f>
        <v>1623.6950000000002</v>
      </c>
      <c r="O1912" s="2">
        <f>J1912-SUM(Parameters!$K$23:$K$25)</f>
        <v>1777.066</v>
      </c>
      <c r="P1912" s="2" t="str">
        <f t="shared" si="28"/>
        <v>VSS</v>
      </c>
      <c r="U1912">
        <v>1645.2950000000001</v>
      </c>
      <c r="V1912">
        <v>1798.6659999999999</v>
      </c>
      <c r="W1912" t="s">
        <v>72</v>
      </c>
      <c r="AE1912" s="2"/>
      <c r="AF1912" s="2"/>
    </row>
    <row r="1913" spans="4:32" x14ac:dyDescent="0.25">
      <c r="D1913">
        <f>_xlfn.CEILING.MATH(AP8+Parameters!$K$8/2,0.001)</f>
        <v>1645.2950000000001</v>
      </c>
      <c r="E1913">
        <f>_xlfn.CEILING.MATH(B16+Parameters!$K$9/2,0.001)</f>
        <v>2122.3879999999999</v>
      </c>
      <c r="F1913" t="s">
        <v>1327</v>
      </c>
      <c r="I1913" s="2">
        <v>1645.2950000000001</v>
      </c>
      <c r="J1913" s="2">
        <v>1752.42</v>
      </c>
      <c r="K1913" s="2" t="s">
        <v>72</v>
      </c>
      <c r="N1913" s="2">
        <f>I1913-SUM(Parameters!$K$23:$K$25)</f>
        <v>1623.6950000000002</v>
      </c>
      <c r="O1913" s="2">
        <f>J1913-SUM(Parameters!$K$23:$K$25)</f>
        <v>1730.8200000000002</v>
      </c>
      <c r="P1913" s="2" t="str">
        <f t="shared" si="28"/>
        <v>VSS</v>
      </c>
      <c r="U1913">
        <v>1645.2950000000001</v>
      </c>
      <c r="V1913">
        <v>1752.42</v>
      </c>
      <c r="W1913" t="s">
        <v>72</v>
      </c>
      <c r="AE1913" s="2"/>
      <c r="AF1913" s="2"/>
    </row>
    <row r="1914" spans="4:32" x14ac:dyDescent="0.25">
      <c r="D1914">
        <f>_xlfn.CEILING.MATH(AP8+Parameters!$K$8/2,0.001)</f>
        <v>1645.2950000000001</v>
      </c>
      <c r="E1914">
        <f>_xlfn.CEILING.MATH(B18+Parameters!$K$9/2,0.001)</f>
        <v>2076.1419999999998</v>
      </c>
      <c r="F1914" t="s">
        <v>1327</v>
      </c>
      <c r="I1914" s="2">
        <v>1645.2950000000001</v>
      </c>
      <c r="J1914" s="2">
        <v>1706.174</v>
      </c>
      <c r="K1914" s="2" t="s">
        <v>72</v>
      </c>
      <c r="N1914" s="2">
        <f>I1914-SUM(Parameters!$K$23:$K$25)</f>
        <v>1623.6950000000002</v>
      </c>
      <c r="O1914" s="2">
        <f>J1914-SUM(Parameters!$K$23:$K$25)</f>
        <v>1684.5740000000001</v>
      </c>
      <c r="P1914" s="2" t="str">
        <f t="shared" si="28"/>
        <v>VSS</v>
      </c>
      <c r="U1914">
        <v>1645.2950000000001</v>
      </c>
      <c r="V1914">
        <v>1706.174</v>
      </c>
      <c r="W1914" t="s">
        <v>72</v>
      </c>
      <c r="AE1914" s="2"/>
      <c r="AF1914" s="2"/>
    </row>
    <row r="1915" spans="4:32" x14ac:dyDescent="0.25">
      <c r="D1915">
        <f>_xlfn.CEILING.MATH(AP8+Parameters!$K$8/2,0.001)</f>
        <v>1645.2950000000001</v>
      </c>
      <c r="E1915">
        <f>_xlfn.CEILING.MATH(B20+Parameters!$K$9/2,0.001)</f>
        <v>2029.896</v>
      </c>
      <c r="F1915" t="s">
        <v>72</v>
      </c>
      <c r="I1915" s="2">
        <v>1645.2950000000001</v>
      </c>
      <c r="J1915" s="2">
        <v>1659.9280000000001</v>
      </c>
      <c r="K1915" s="2" t="s">
        <v>72</v>
      </c>
      <c r="N1915" s="2">
        <f>I1915-SUM(Parameters!$K$23:$K$25)</f>
        <v>1623.6950000000002</v>
      </c>
      <c r="O1915" s="2">
        <f>J1915-SUM(Parameters!$K$23:$K$25)</f>
        <v>1638.3280000000002</v>
      </c>
      <c r="P1915" s="2" t="str">
        <f t="shared" si="28"/>
        <v>VSS</v>
      </c>
      <c r="U1915">
        <v>1645.2950000000001</v>
      </c>
      <c r="V1915">
        <v>1659.9280000000001</v>
      </c>
      <c r="W1915" t="s">
        <v>72</v>
      </c>
      <c r="AE1915" s="2"/>
      <c r="AF1915" s="2"/>
    </row>
    <row r="1916" spans="4:32" x14ac:dyDescent="0.25">
      <c r="D1916">
        <f>_xlfn.CEILING.MATH(AP8+Parameters!$K$8/2,0.001)</f>
        <v>1645.2950000000001</v>
      </c>
      <c r="E1916">
        <f>_xlfn.CEILING.MATH(B22+Parameters!$K$9/2,0.001)</f>
        <v>1983.65</v>
      </c>
      <c r="F1916" t="s">
        <v>1344</v>
      </c>
      <c r="I1916" s="2">
        <v>1645.2950000000001</v>
      </c>
      <c r="J1916" s="2">
        <v>1613.682</v>
      </c>
      <c r="K1916" s="2" t="s">
        <v>72</v>
      </c>
      <c r="N1916" s="2">
        <f>I1916-SUM(Parameters!$K$23:$K$25)</f>
        <v>1623.6950000000002</v>
      </c>
      <c r="O1916" s="2">
        <f>J1916-SUM(Parameters!$K$23:$K$25)</f>
        <v>1592.0820000000001</v>
      </c>
      <c r="P1916" s="2" t="str">
        <f t="shared" si="28"/>
        <v>VSS</v>
      </c>
      <c r="U1916">
        <v>1645.2950000000001</v>
      </c>
      <c r="V1916">
        <v>1613.682</v>
      </c>
      <c r="W1916" t="s">
        <v>72</v>
      </c>
      <c r="AE1916" s="2"/>
      <c r="AF1916" s="2"/>
    </row>
    <row r="1917" spans="4:32" x14ac:dyDescent="0.25">
      <c r="D1917">
        <f>_xlfn.CEILING.MATH(AP8+Parameters!$K$8/2,0.001)</f>
        <v>1645.2950000000001</v>
      </c>
      <c r="E1917">
        <f>_xlfn.CEILING.MATH(B24+Parameters!$K$9/2,0.001)</f>
        <v>1937.404</v>
      </c>
      <c r="F1917" t="s">
        <v>1364</v>
      </c>
      <c r="I1917" s="2">
        <v>1645.2950000000001</v>
      </c>
      <c r="J1917" s="2">
        <v>1567.4359999999999</v>
      </c>
      <c r="K1917" s="2" t="s">
        <v>72</v>
      </c>
      <c r="N1917" s="2">
        <f>I1917-SUM(Parameters!$K$23:$K$25)</f>
        <v>1623.6950000000002</v>
      </c>
      <c r="O1917" s="2">
        <f>J1917-SUM(Parameters!$K$23:$K$25)</f>
        <v>1545.836</v>
      </c>
      <c r="P1917" s="2" t="str">
        <f t="shared" si="28"/>
        <v>VSS</v>
      </c>
      <c r="U1917">
        <v>1645.2950000000001</v>
      </c>
      <c r="V1917">
        <v>1567.4359999999999</v>
      </c>
      <c r="W1917" t="s">
        <v>72</v>
      </c>
      <c r="AE1917" s="2"/>
      <c r="AF1917" s="2"/>
    </row>
    <row r="1918" spans="4:32" x14ac:dyDescent="0.25">
      <c r="D1918">
        <f>_xlfn.CEILING.MATH(AP8+Parameters!$K$8/2,0.001)</f>
        <v>1645.2950000000001</v>
      </c>
      <c r="E1918">
        <f>_xlfn.CEILING.MATH(B26+Parameters!$K$9/2,0.001)</f>
        <v>1891.1580000000001</v>
      </c>
      <c r="F1918" t="s">
        <v>1386</v>
      </c>
      <c r="I1918" s="2">
        <v>1645.2950000000001</v>
      </c>
      <c r="J1918" s="2">
        <v>1521.19</v>
      </c>
      <c r="K1918" s="2" t="s">
        <v>72</v>
      </c>
      <c r="N1918" s="2">
        <f>I1918-SUM(Parameters!$K$23:$K$25)</f>
        <v>1623.6950000000002</v>
      </c>
      <c r="O1918" s="2">
        <f>J1918-SUM(Parameters!$K$23:$K$25)</f>
        <v>1499.5900000000001</v>
      </c>
      <c r="P1918" s="2" t="str">
        <f t="shared" si="28"/>
        <v>VSS</v>
      </c>
      <c r="U1918">
        <v>1645.2950000000001</v>
      </c>
      <c r="V1918">
        <v>1521.19</v>
      </c>
      <c r="W1918" t="s">
        <v>72</v>
      </c>
      <c r="AE1918" s="2"/>
      <c r="AF1918" s="2"/>
    </row>
    <row r="1919" spans="4:32" x14ac:dyDescent="0.25">
      <c r="D1919">
        <f>_xlfn.CEILING.MATH(AP8+Parameters!$K$8/2,0.001)</f>
        <v>1645.2950000000001</v>
      </c>
      <c r="E1919">
        <f>_xlfn.CEILING.MATH(B28+Parameters!$K$9/2,0.001)</f>
        <v>1844.912</v>
      </c>
      <c r="F1919" t="s">
        <v>1406</v>
      </c>
      <c r="I1919" s="2">
        <v>1645.2950000000001</v>
      </c>
      <c r="J1919" s="2">
        <v>1474.944</v>
      </c>
      <c r="K1919" s="2" t="s">
        <v>72</v>
      </c>
      <c r="N1919" s="2">
        <f>I1919-SUM(Parameters!$K$23:$K$25)</f>
        <v>1623.6950000000002</v>
      </c>
      <c r="O1919" s="2">
        <f>J1919-SUM(Parameters!$K$23:$K$25)</f>
        <v>1453.3440000000001</v>
      </c>
      <c r="P1919" s="2" t="str">
        <f t="shared" si="28"/>
        <v>VSS</v>
      </c>
      <c r="U1919">
        <v>1645.2950000000001</v>
      </c>
      <c r="V1919">
        <v>1474.944</v>
      </c>
      <c r="W1919" t="s">
        <v>72</v>
      </c>
      <c r="AE1919" s="2"/>
      <c r="AF1919" s="2"/>
    </row>
    <row r="1920" spans="4:32" x14ac:dyDescent="0.25">
      <c r="D1920">
        <f>_xlfn.CEILING.MATH(AP8+Parameters!$K$8/2,0.001)</f>
        <v>1645.2950000000001</v>
      </c>
      <c r="E1920">
        <f>_xlfn.CEILING.MATH(B30+Parameters!$K$9/2,0.001)</f>
        <v>1798.6659999999999</v>
      </c>
      <c r="F1920" t="s">
        <v>72</v>
      </c>
      <c r="I1920" s="2">
        <v>1645.2950000000001</v>
      </c>
      <c r="J1920" s="2">
        <v>1428.6980000000001</v>
      </c>
      <c r="K1920" s="2" t="s">
        <v>72</v>
      </c>
      <c r="N1920" s="2">
        <f>I1920-SUM(Parameters!$K$23:$K$25)</f>
        <v>1623.6950000000002</v>
      </c>
      <c r="O1920" s="2">
        <f>J1920-SUM(Parameters!$K$23:$K$25)</f>
        <v>1407.0980000000002</v>
      </c>
      <c r="P1920" s="2" t="str">
        <f t="shared" si="28"/>
        <v>VSS</v>
      </c>
      <c r="U1920">
        <v>1645.2950000000001</v>
      </c>
      <c r="V1920">
        <v>1428.6980000000001</v>
      </c>
      <c r="W1920" t="s">
        <v>72</v>
      </c>
      <c r="AE1920" s="2"/>
      <c r="AF1920" s="2"/>
    </row>
    <row r="1921" spans="4:32" x14ac:dyDescent="0.25">
      <c r="D1921">
        <f>_xlfn.CEILING.MATH(AP8+Parameters!$K$8/2,0.001)</f>
        <v>1645.2950000000001</v>
      </c>
      <c r="E1921">
        <f>_xlfn.CEILING.MATH(B32+Parameters!$K$9/2,0.001)</f>
        <v>1752.42</v>
      </c>
      <c r="F1921" t="s">
        <v>72</v>
      </c>
      <c r="I1921" s="2">
        <v>1645.2950000000001</v>
      </c>
      <c r="J1921" s="2">
        <v>1382.452</v>
      </c>
      <c r="K1921" s="2" t="s">
        <v>72</v>
      </c>
      <c r="N1921" s="2">
        <f>I1921-SUM(Parameters!$K$23:$K$25)</f>
        <v>1623.6950000000002</v>
      </c>
      <c r="O1921" s="2">
        <f>J1921-SUM(Parameters!$K$23:$K$25)</f>
        <v>1360.8520000000001</v>
      </c>
      <c r="P1921" s="2" t="str">
        <f t="shared" si="28"/>
        <v>VSS</v>
      </c>
      <c r="U1921">
        <v>1645.2950000000001</v>
      </c>
      <c r="V1921">
        <v>1382.452</v>
      </c>
      <c r="W1921" t="s">
        <v>72</v>
      </c>
      <c r="AE1921" s="2"/>
      <c r="AF1921" s="2"/>
    </row>
    <row r="1922" spans="4:32" x14ac:dyDescent="0.25">
      <c r="D1922">
        <f>_xlfn.CEILING.MATH(AP8+Parameters!$K$8/2,0.001)</f>
        <v>1645.2950000000001</v>
      </c>
      <c r="E1922">
        <f>_xlfn.CEILING.MATH(B34+Parameters!$K$9/2,0.001)</f>
        <v>1706.174</v>
      </c>
      <c r="F1922" t="s">
        <v>72</v>
      </c>
      <c r="I1922" s="2">
        <v>1645.2950000000001</v>
      </c>
      <c r="J1922" s="2">
        <v>1336.2059999999999</v>
      </c>
      <c r="K1922" s="2" t="s">
        <v>72</v>
      </c>
      <c r="N1922" s="2">
        <f>I1922-SUM(Parameters!$K$23:$K$25)</f>
        <v>1623.6950000000002</v>
      </c>
      <c r="O1922" s="2">
        <f>J1922-SUM(Parameters!$K$23:$K$25)</f>
        <v>1314.606</v>
      </c>
      <c r="P1922" s="2" t="str">
        <f t="shared" si="28"/>
        <v>VSS</v>
      </c>
      <c r="U1922">
        <v>1645.2950000000001</v>
      </c>
      <c r="V1922">
        <v>1336.2059999999999</v>
      </c>
      <c r="W1922" t="s">
        <v>72</v>
      </c>
      <c r="AE1922" s="2"/>
      <c r="AF1922" s="2"/>
    </row>
    <row r="1923" spans="4:32" x14ac:dyDescent="0.25">
      <c r="D1923">
        <f>_xlfn.CEILING.MATH(AP8+Parameters!$K$8/2,0.001)</f>
        <v>1645.2950000000001</v>
      </c>
      <c r="E1923">
        <f>_xlfn.CEILING.MATH(B36+Parameters!$K$9/2,0.001)</f>
        <v>1659.9280000000001</v>
      </c>
      <c r="F1923" t="s">
        <v>72</v>
      </c>
      <c r="I1923" s="2">
        <v>1645.2950000000001</v>
      </c>
      <c r="J1923" s="2">
        <v>1289.96</v>
      </c>
      <c r="K1923" s="2" t="s">
        <v>72</v>
      </c>
      <c r="N1923" s="2">
        <f>I1923-SUM(Parameters!$K$23:$K$25)</f>
        <v>1623.6950000000002</v>
      </c>
      <c r="O1923" s="2">
        <f>J1923-SUM(Parameters!$K$23:$K$25)</f>
        <v>1268.3600000000001</v>
      </c>
      <c r="P1923" s="2" t="str">
        <f t="shared" si="28"/>
        <v>VSS</v>
      </c>
      <c r="U1923">
        <v>1645.2950000000001</v>
      </c>
      <c r="V1923">
        <v>1289.96</v>
      </c>
      <c r="W1923" t="s">
        <v>72</v>
      </c>
      <c r="AE1923" s="2"/>
      <c r="AF1923" s="2"/>
    </row>
    <row r="1924" spans="4:32" x14ac:dyDescent="0.25">
      <c r="D1924">
        <f>_xlfn.CEILING.MATH(AP8+Parameters!$K$8/2,0.001)</f>
        <v>1645.2950000000001</v>
      </c>
      <c r="E1924">
        <f>_xlfn.CEILING.MATH(B38+Parameters!$K$9/2,0.001)</f>
        <v>1613.682</v>
      </c>
      <c r="F1924" t="s">
        <v>72</v>
      </c>
      <c r="I1924" s="2">
        <v>1645.2950000000001</v>
      </c>
      <c r="J1924" s="2">
        <v>1243.7139999999999</v>
      </c>
      <c r="K1924" s="2" t="s">
        <v>72</v>
      </c>
      <c r="N1924" s="2">
        <f>I1924-SUM(Parameters!$K$23:$K$25)</f>
        <v>1623.6950000000002</v>
      </c>
      <c r="O1924" s="2">
        <f>J1924-SUM(Parameters!$K$23:$K$25)</f>
        <v>1222.114</v>
      </c>
      <c r="P1924" s="2" t="str">
        <f t="shared" si="28"/>
        <v>VSS</v>
      </c>
      <c r="U1924">
        <v>1645.2950000000001</v>
      </c>
      <c r="V1924">
        <v>1243.7139999999999</v>
      </c>
      <c r="W1924" t="s">
        <v>72</v>
      </c>
      <c r="AE1924" s="2"/>
      <c r="AF1924" s="2"/>
    </row>
    <row r="1925" spans="4:32" x14ac:dyDescent="0.25">
      <c r="D1925">
        <f>_xlfn.CEILING.MATH(AP8+Parameters!$K$8/2,0.001)</f>
        <v>1645.2950000000001</v>
      </c>
      <c r="E1925">
        <f>_xlfn.CEILING.MATH(B40+Parameters!$K$9/2,0.001)</f>
        <v>1567.4359999999999</v>
      </c>
      <c r="F1925" t="s">
        <v>72</v>
      </c>
      <c r="I1925" s="2">
        <v>1645.2950000000001</v>
      </c>
      <c r="J1925" s="2">
        <v>1197.4680000000001</v>
      </c>
      <c r="K1925" s="2" t="s">
        <v>72</v>
      </c>
      <c r="N1925" s="2">
        <f>I1925-SUM(Parameters!$K$23:$K$25)</f>
        <v>1623.6950000000002</v>
      </c>
      <c r="O1925" s="2">
        <f>J1925-SUM(Parameters!$K$23:$K$25)</f>
        <v>1175.8680000000002</v>
      </c>
      <c r="P1925" s="2" t="str">
        <f t="shared" si="28"/>
        <v>VSS</v>
      </c>
      <c r="U1925">
        <v>1645.2950000000001</v>
      </c>
      <c r="V1925">
        <v>1197.4680000000001</v>
      </c>
      <c r="W1925" t="s">
        <v>72</v>
      </c>
      <c r="AE1925" s="2"/>
      <c r="AF1925" s="2"/>
    </row>
    <row r="1926" spans="4:32" x14ac:dyDescent="0.25">
      <c r="D1926">
        <f>_xlfn.CEILING.MATH(AP8+Parameters!$K$8/2,0.001)</f>
        <v>1645.2950000000001</v>
      </c>
      <c r="E1926">
        <f>_xlfn.CEILING.MATH(B42+Parameters!$K$9/2,0.001)</f>
        <v>1521.19</v>
      </c>
      <c r="F1926" t="s">
        <v>72</v>
      </c>
      <c r="I1926" s="2">
        <v>1645.2950000000001</v>
      </c>
      <c r="J1926" s="2">
        <v>1151.222</v>
      </c>
      <c r="K1926" s="2" t="s">
        <v>72</v>
      </c>
      <c r="N1926" s="2">
        <f>I1926-SUM(Parameters!$K$23:$K$25)</f>
        <v>1623.6950000000002</v>
      </c>
      <c r="O1926" s="2">
        <f>J1926-SUM(Parameters!$K$23:$K$25)</f>
        <v>1129.6220000000001</v>
      </c>
      <c r="P1926" s="2" t="str">
        <f t="shared" si="28"/>
        <v>VSS</v>
      </c>
      <c r="U1926">
        <v>1645.2950000000001</v>
      </c>
      <c r="V1926">
        <v>1151.222</v>
      </c>
      <c r="W1926" t="s">
        <v>72</v>
      </c>
      <c r="AE1926" s="2"/>
      <c r="AF1926" s="2"/>
    </row>
    <row r="1927" spans="4:32" x14ac:dyDescent="0.25">
      <c r="D1927">
        <f>_xlfn.CEILING.MATH(AP8+Parameters!$K$8/2,0.001)</f>
        <v>1645.2950000000001</v>
      </c>
      <c r="E1927">
        <f>_xlfn.CEILING.MATH(B44+Parameters!$K$9/2,0.001)</f>
        <v>1474.944</v>
      </c>
      <c r="F1927" t="s">
        <v>72</v>
      </c>
      <c r="I1927" s="2">
        <v>1645.2950000000001</v>
      </c>
      <c r="J1927" s="2">
        <v>1104.9760000000001</v>
      </c>
      <c r="K1927" s="2" t="s">
        <v>73</v>
      </c>
      <c r="N1927" s="2">
        <f>I1927-SUM(Parameters!$K$23:$K$25)</f>
        <v>1623.6950000000002</v>
      </c>
      <c r="O1927" s="2">
        <f>J1927-SUM(Parameters!$K$23:$K$25)</f>
        <v>1083.3760000000002</v>
      </c>
      <c r="P1927" s="2" t="str">
        <f t="shared" si="28"/>
        <v>VCCIO</v>
      </c>
      <c r="U1927">
        <v>1645.2950000000001</v>
      </c>
      <c r="V1927">
        <v>1104.9760000000001</v>
      </c>
      <c r="W1927" t="s">
        <v>73</v>
      </c>
      <c r="AE1927" s="2"/>
      <c r="AF1927" s="2"/>
    </row>
    <row r="1928" spans="4:32" x14ac:dyDescent="0.25">
      <c r="D1928">
        <f>_xlfn.CEILING.MATH(AP8+Parameters!$K$8/2,0.001)</f>
        <v>1645.2950000000001</v>
      </c>
      <c r="E1928">
        <f>_xlfn.CEILING.MATH(B46+Parameters!$K$9/2,0.001)</f>
        <v>1428.6980000000001</v>
      </c>
      <c r="F1928" t="s">
        <v>72</v>
      </c>
      <c r="I1928" s="2">
        <v>1645.2950000000001</v>
      </c>
      <c r="J1928" s="2">
        <v>1058.73</v>
      </c>
      <c r="K1928" s="2" t="s">
        <v>73</v>
      </c>
      <c r="N1928" s="2">
        <f>I1928-SUM(Parameters!$K$23:$K$25)</f>
        <v>1623.6950000000002</v>
      </c>
      <c r="O1928" s="2">
        <f>J1928-SUM(Parameters!$K$23:$K$25)</f>
        <v>1037.1300000000001</v>
      </c>
      <c r="P1928" s="2" t="str">
        <f t="shared" si="28"/>
        <v>VCCIO</v>
      </c>
      <c r="U1928">
        <v>1645.2950000000001</v>
      </c>
      <c r="V1928">
        <v>1058.73</v>
      </c>
      <c r="W1928" t="s">
        <v>73</v>
      </c>
      <c r="AE1928" s="2"/>
      <c r="AF1928" s="2"/>
    </row>
    <row r="1929" spans="4:32" x14ac:dyDescent="0.25">
      <c r="D1929">
        <f>_xlfn.CEILING.MATH(AP8+Parameters!$K$8/2,0.001)</f>
        <v>1645.2950000000001</v>
      </c>
      <c r="E1929">
        <f>_xlfn.CEILING.MATH(B48+Parameters!$K$9/2,0.001)</f>
        <v>1382.452</v>
      </c>
      <c r="F1929" t="s">
        <v>72</v>
      </c>
      <c r="I1929" s="2">
        <v>1645.2950000000001</v>
      </c>
      <c r="J1929" s="2">
        <v>1012.484</v>
      </c>
      <c r="K1929" s="2" t="s">
        <v>73</v>
      </c>
      <c r="N1929" s="2">
        <f>I1929-SUM(Parameters!$K$23:$K$25)</f>
        <v>1623.6950000000002</v>
      </c>
      <c r="O1929" s="2">
        <f>J1929-SUM(Parameters!$K$23:$K$25)</f>
        <v>990.88400000000001</v>
      </c>
      <c r="P1929" s="2" t="str">
        <f t="shared" si="28"/>
        <v>VCCIO</v>
      </c>
      <c r="U1929">
        <v>1645.2950000000001</v>
      </c>
      <c r="V1929">
        <v>1012.484</v>
      </c>
      <c r="W1929" t="s">
        <v>73</v>
      </c>
      <c r="AE1929" s="2"/>
      <c r="AF1929" s="2"/>
    </row>
    <row r="1930" spans="4:32" x14ac:dyDescent="0.25">
      <c r="D1930">
        <f>_xlfn.CEILING.MATH(AP8+Parameters!$K$8/2,0.001)</f>
        <v>1645.2950000000001</v>
      </c>
      <c r="E1930">
        <f>_xlfn.CEILING.MATH(B50+Parameters!$K$9/2,0.001)</f>
        <v>1336.2060000000001</v>
      </c>
      <c r="F1930" t="s">
        <v>72</v>
      </c>
      <c r="I1930" s="2">
        <v>1645.2950000000001</v>
      </c>
      <c r="J1930" s="2">
        <v>966.23800000000006</v>
      </c>
      <c r="K1930" s="2" t="s">
        <v>195</v>
      </c>
      <c r="N1930" s="2">
        <f>I1930-SUM(Parameters!$K$23:$K$25)</f>
        <v>1623.6950000000002</v>
      </c>
      <c r="O1930" s="2">
        <f>J1930-SUM(Parameters!$K$23:$K$25)</f>
        <v>944.63800000000003</v>
      </c>
      <c r="P1930" s="2" t="str">
        <f t="shared" si="28"/>
        <v>BP_RXDATA[290]</v>
      </c>
      <c r="U1930">
        <v>1645.2950000000001</v>
      </c>
      <c r="V1930">
        <v>966.23800000000006</v>
      </c>
      <c r="W1930" t="s">
        <v>195</v>
      </c>
      <c r="AE1930" s="2"/>
      <c r="AF1930" s="2"/>
    </row>
    <row r="1931" spans="4:32" x14ac:dyDescent="0.25">
      <c r="D1931">
        <f>_xlfn.CEILING.MATH(AP8+Parameters!$K$8/2,0.001)</f>
        <v>1645.2950000000001</v>
      </c>
      <c r="E1931">
        <f>_xlfn.CEILING.MATH(B52+Parameters!$K$9/2,0.001)</f>
        <v>1289.96</v>
      </c>
      <c r="F1931" t="s">
        <v>72</v>
      </c>
      <c r="I1931" s="2">
        <v>1645.2950000000001</v>
      </c>
      <c r="J1931" s="2">
        <v>919.99199999999996</v>
      </c>
      <c r="K1931" s="2" t="s">
        <v>260</v>
      </c>
      <c r="N1931" s="2">
        <f>I1931-SUM(Parameters!$K$23:$K$25)</f>
        <v>1623.6950000000002</v>
      </c>
      <c r="O1931" s="2">
        <f>J1931-SUM(Parameters!$K$23:$K$25)</f>
        <v>898.39199999999994</v>
      </c>
      <c r="P1931" s="2" t="str">
        <f t="shared" si="28"/>
        <v>BP_RXDATA[289]</v>
      </c>
      <c r="U1931">
        <v>1645.2950000000001</v>
      </c>
      <c r="V1931">
        <v>919.99200000000008</v>
      </c>
      <c r="W1931" t="s">
        <v>260</v>
      </c>
      <c r="AE1931" s="2"/>
      <c r="AF1931" s="2"/>
    </row>
    <row r="1932" spans="4:32" x14ac:dyDescent="0.25">
      <c r="D1932">
        <f>_xlfn.CEILING.MATH(AP8+Parameters!$K$8/2,0.001)</f>
        <v>1645.2950000000001</v>
      </c>
      <c r="E1932">
        <f>_xlfn.CEILING.MATH(B54+Parameters!$K$9/2,0.001)</f>
        <v>1243.7139999999999</v>
      </c>
      <c r="F1932" t="s">
        <v>72</v>
      </c>
      <c r="I1932" s="2">
        <v>1645.2950000000001</v>
      </c>
      <c r="J1932" s="2">
        <v>873.74599999999998</v>
      </c>
      <c r="K1932" s="2" t="s">
        <v>311</v>
      </c>
      <c r="N1932" s="2">
        <f>I1932-SUM(Parameters!$K$23:$K$25)</f>
        <v>1623.6950000000002</v>
      </c>
      <c r="O1932" s="2">
        <f>J1932-SUM(Parameters!$K$23:$K$25)</f>
        <v>852.14599999999996</v>
      </c>
      <c r="P1932" s="2" t="str">
        <f t="shared" si="28"/>
        <v>BP_RXDATA[288]</v>
      </c>
      <c r="U1932">
        <v>1645.2950000000001</v>
      </c>
      <c r="V1932">
        <v>873.74599999999998</v>
      </c>
      <c r="W1932" t="s">
        <v>311</v>
      </c>
      <c r="AE1932" s="2"/>
      <c r="AF1932" s="2"/>
    </row>
    <row r="1933" spans="4:32" x14ac:dyDescent="0.25">
      <c r="D1933">
        <f>_xlfn.CEILING.MATH(AP8+Parameters!$K$8/2,0.001)</f>
        <v>1645.2950000000001</v>
      </c>
      <c r="E1933">
        <f>_xlfn.CEILING.MATH(B56+Parameters!$K$9/2,0.001)</f>
        <v>1197.4680000000001</v>
      </c>
      <c r="F1933" t="s">
        <v>72</v>
      </c>
      <c r="I1933" s="2">
        <v>1645.2950000000001</v>
      </c>
      <c r="J1933" s="2">
        <v>827.5</v>
      </c>
      <c r="K1933" s="2" t="s">
        <v>387</v>
      </c>
      <c r="N1933" s="2">
        <f>I1933-SUM(Parameters!$K$23:$K$25)</f>
        <v>1623.6950000000002</v>
      </c>
      <c r="O1933" s="2">
        <f>J1933-SUM(Parameters!$K$23:$K$25)</f>
        <v>805.9</v>
      </c>
      <c r="P1933" s="2" t="str">
        <f t="shared" si="28"/>
        <v>BP_RXRD[18]</v>
      </c>
      <c r="U1933">
        <v>1645.2950000000001</v>
      </c>
      <c r="V1933">
        <v>827.5</v>
      </c>
      <c r="W1933" t="s">
        <v>387</v>
      </c>
      <c r="AE1933" s="2"/>
      <c r="AF1933" s="2"/>
    </row>
    <row r="1934" spans="4:32" x14ac:dyDescent="0.25">
      <c r="D1934">
        <f>_xlfn.CEILING.MATH(AP8+Parameters!$K$8/2,0.001)</f>
        <v>1645.2950000000001</v>
      </c>
      <c r="E1934">
        <f>_xlfn.CEILING.MATH(B58+Parameters!$K$9/2,0.001)</f>
        <v>1151.222</v>
      </c>
      <c r="F1934" t="s">
        <v>72</v>
      </c>
      <c r="I1934" s="2">
        <v>1645.2950000000001</v>
      </c>
      <c r="J1934" s="2">
        <v>781.25400000000002</v>
      </c>
      <c r="K1934" s="2" t="s">
        <v>73</v>
      </c>
      <c r="N1934" s="2">
        <f>I1934-SUM(Parameters!$K$23:$K$25)</f>
        <v>1623.6950000000002</v>
      </c>
      <c r="O1934" s="2">
        <f>J1934-SUM(Parameters!$K$23:$K$25)</f>
        <v>759.654</v>
      </c>
      <c r="P1934" s="2" t="str">
        <f t="shared" si="28"/>
        <v>VCCIO</v>
      </c>
      <c r="U1934">
        <v>1645.2950000000001</v>
      </c>
      <c r="V1934">
        <v>781.25400000000002</v>
      </c>
      <c r="W1934" t="s">
        <v>73</v>
      </c>
      <c r="AE1934" s="2"/>
      <c r="AF1934" s="2"/>
    </row>
    <row r="1935" spans="4:32" x14ac:dyDescent="0.25">
      <c r="D1935">
        <f>_xlfn.CEILING.MATH(AP8+Parameters!$K$8/2,0.001)</f>
        <v>1645.2950000000001</v>
      </c>
      <c r="E1935">
        <f>_xlfn.CEILING.MATH(B60+Parameters!$K$9/2,0.001)</f>
        <v>1104.9760000000001</v>
      </c>
      <c r="F1935" t="s">
        <v>73</v>
      </c>
      <c r="I1935" s="2">
        <v>1645.2950000000001</v>
      </c>
      <c r="J1935" s="2">
        <v>735.00800000000004</v>
      </c>
      <c r="K1935" s="2" t="s">
        <v>519</v>
      </c>
      <c r="N1935" s="2">
        <f>I1935-SUM(Parameters!$K$23:$K$25)</f>
        <v>1623.6950000000002</v>
      </c>
      <c r="O1935" s="2">
        <f>J1935-SUM(Parameters!$K$23:$K$25)</f>
        <v>713.40800000000002</v>
      </c>
      <c r="P1935" s="2" t="str">
        <f t="shared" si="28"/>
        <v>BP_RXTRK[4]</v>
      </c>
      <c r="U1935">
        <v>1645.2950000000001</v>
      </c>
      <c r="V1935">
        <v>735.00800000000004</v>
      </c>
      <c r="W1935" t="s">
        <v>519</v>
      </c>
      <c r="AE1935" s="2"/>
      <c r="AF1935" s="2"/>
    </row>
    <row r="1936" spans="4:32" x14ac:dyDescent="0.25">
      <c r="D1936">
        <f>_xlfn.CEILING.MATH(AP8+Parameters!$K$8/2,0.001)</f>
        <v>1645.2950000000001</v>
      </c>
      <c r="E1936">
        <f>_xlfn.CEILING.MATH(B62+Parameters!$K$9/2,0.001)</f>
        <v>1058.73</v>
      </c>
      <c r="F1936" t="s">
        <v>73</v>
      </c>
      <c r="I1936" s="2">
        <v>1645.2950000000001</v>
      </c>
      <c r="J1936" s="2">
        <v>688.76199999999994</v>
      </c>
      <c r="K1936" s="2" t="s">
        <v>584</v>
      </c>
      <c r="N1936" s="2">
        <f>I1936-SUM(Parameters!$K$23:$K$25)</f>
        <v>1623.6950000000002</v>
      </c>
      <c r="O1936" s="2">
        <f>J1936-SUM(Parameters!$K$23:$K$25)</f>
        <v>667.16199999999992</v>
      </c>
      <c r="P1936" s="2" t="str">
        <f t="shared" si="28"/>
        <v>BP_RXVLD[4]</v>
      </c>
      <c r="U1936">
        <v>1645.2950000000001</v>
      </c>
      <c r="V1936">
        <v>688.76200000000006</v>
      </c>
      <c r="W1936" t="s">
        <v>584</v>
      </c>
      <c r="AE1936" s="2"/>
      <c r="AF1936" s="2"/>
    </row>
    <row r="1937" spans="4:32" x14ac:dyDescent="0.25">
      <c r="D1937">
        <f>_xlfn.CEILING.MATH(AP8+Parameters!$K$8/2,0.001)</f>
        <v>1645.2950000000001</v>
      </c>
      <c r="E1937">
        <f>_xlfn.CEILING.MATH(B64+Parameters!$K$9/2,0.001)</f>
        <v>1012.484</v>
      </c>
      <c r="F1937" t="s">
        <v>73</v>
      </c>
      <c r="I1937" s="2">
        <v>1645.2950000000001</v>
      </c>
      <c r="J1937" s="2">
        <v>642.51599999999996</v>
      </c>
      <c r="K1937" s="2" t="s">
        <v>651</v>
      </c>
      <c r="N1937" s="2">
        <f>I1937-SUM(Parameters!$K$23:$K$25)</f>
        <v>1623.6950000000002</v>
      </c>
      <c r="O1937" s="2">
        <f>J1937-SUM(Parameters!$K$23:$K$25)</f>
        <v>620.91599999999994</v>
      </c>
      <c r="P1937" s="2" t="str">
        <f t="shared" si="28"/>
        <v>BP_RXVLDRD[4]</v>
      </c>
      <c r="U1937">
        <v>1645.2950000000001</v>
      </c>
      <c r="V1937">
        <v>642.51599999999996</v>
      </c>
      <c r="W1937" t="s">
        <v>651</v>
      </c>
      <c r="AE1937" s="2"/>
      <c r="AF1937" s="2"/>
    </row>
    <row r="1938" spans="4:32" x14ac:dyDescent="0.25">
      <c r="D1938">
        <f>_xlfn.CEILING.MATH(AP8+Parameters!$K$8/2,0.001)</f>
        <v>1645.2950000000001</v>
      </c>
      <c r="E1938">
        <f>_xlfn.CEILING.MATH(B66+Parameters!$K$9/2,0.001)</f>
        <v>966.23800000000006</v>
      </c>
      <c r="F1938" t="s">
        <v>195</v>
      </c>
      <c r="I1938" s="2">
        <v>1645.2950000000001</v>
      </c>
      <c r="J1938" s="2">
        <v>596.27</v>
      </c>
      <c r="K1938" s="2" t="s">
        <v>73</v>
      </c>
      <c r="N1938" s="2">
        <f>I1938-SUM(Parameters!$K$23:$K$25)</f>
        <v>1623.6950000000002</v>
      </c>
      <c r="O1938" s="2">
        <f>J1938-SUM(Parameters!$K$23:$K$25)</f>
        <v>574.66999999999996</v>
      </c>
      <c r="P1938" s="2" t="str">
        <f t="shared" si="28"/>
        <v>VCCIO</v>
      </c>
      <c r="U1938">
        <v>1645.2950000000001</v>
      </c>
      <c r="V1938">
        <v>596.27</v>
      </c>
      <c r="W1938" t="s">
        <v>73</v>
      </c>
      <c r="AE1938" s="2"/>
      <c r="AF1938" s="2"/>
    </row>
    <row r="1939" spans="4:32" x14ac:dyDescent="0.25">
      <c r="D1939">
        <f>_xlfn.CEILING.MATH(AP8+Parameters!$K$8/2,0.001)</f>
        <v>1645.2950000000001</v>
      </c>
      <c r="E1939">
        <f>_xlfn.CEILING.MATH(B68+Parameters!$K$9/2,0.001)</f>
        <v>919.99200000000008</v>
      </c>
      <c r="F1939" t="s">
        <v>260</v>
      </c>
      <c r="I1939" s="2">
        <v>1645.2950000000001</v>
      </c>
      <c r="J1939" s="2">
        <v>550.024</v>
      </c>
      <c r="K1939" s="2" t="s">
        <v>73</v>
      </c>
      <c r="N1939" s="2">
        <f>I1939-SUM(Parameters!$K$23:$K$25)</f>
        <v>1623.6950000000002</v>
      </c>
      <c r="O1939" s="2">
        <f>J1939-SUM(Parameters!$K$23:$K$25)</f>
        <v>528.42399999999998</v>
      </c>
      <c r="P1939" s="2" t="str">
        <f t="shared" si="28"/>
        <v>VCCIO</v>
      </c>
      <c r="U1939">
        <v>1645.2950000000001</v>
      </c>
      <c r="V1939">
        <v>550.024</v>
      </c>
      <c r="W1939" t="s">
        <v>73</v>
      </c>
      <c r="AE1939" s="2"/>
      <c r="AF1939" s="2"/>
    </row>
    <row r="1940" spans="4:32" x14ac:dyDescent="0.25">
      <c r="D1940">
        <f>_xlfn.CEILING.MATH(AP8+Parameters!$K$8/2,0.001)</f>
        <v>1645.2950000000001</v>
      </c>
      <c r="E1940">
        <f>_xlfn.CEILING.MATH(B70+Parameters!$K$9/2,0.001)</f>
        <v>873.74599999999998</v>
      </c>
      <c r="F1940" t="s">
        <v>311</v>
      </c>
      <c r="I1940" s="2">
        <v>1645.2950000000001</v>
      </c>
      <c r="J1940" s="2">
        <v>503.77800000000002</v>
      </c>
      <c r="K1940" s="2" t="s">
        <v>795</v>
      </c>
      <c r="N1940" s="2">
        <f>I1940-SUM(Parameters!$K$23:$K$25)</f>
        <v>1623.6950000000002</v>
      </c>
      <c r="O1940" s="2">
        <f>J1940-SUM(Parameters!$K$23:$K$25)</f>
        <v>482.178</v>
      </c>
      <c r="P1940" s="2" t="str">
        <f t="shared" si="28"/>
        <v>BP_TXCKP[4]</v>
      </c>
      <c r="U1940">
        <v>1645.2950000000001</v>
      </c>
      <c r="V1940">
        <v>503.77800000000002</v>
      </c>
      <c r="W1940" t="s">
        <v>795</v>
      </c>
      <c r="AE1940" s="2"/>
      <c r="AF1940" s="2"/>
    </row>
    <row r="1941" spans="4:32" x14ac:dyDescent="0.25">
      <c r="D1941">
        <f>_xlfn.CEILING.MATH(AP8+Parameters!$K$8/2,0.001)</f>
        <v>1645.2950000000001</v>
      </c>
      <c r="E1941">
        <f>_xlfn.CEILING.MATH(B72+Parameters!$K$9/2,0.001)</f>
        <v>827.5</v>
      </c>
      <c r="F1941" t="s">
        <v>387</v>
      </c>
      <c r="I1941" s="2">
        <v>1645.2950000000001</v>
      </c>
      <c r="J1941" s="2">
        <v>457.53199999999998</v>
      </c>
      <c r="K1941" s="2" t="s">
        <v>868</v>
      </c>
      <c r="N1941" s="2">
        <f>I1941-SUM(Parameters!$K$23:$K$25)</f>
        <v>1623.6950000000002</v>
      </c>
      <c r="O1941" s="2">
        <f>J1941-SUM(Parameters!$K$23:$K$25)</f>
        <v>435.93199999999996</v>
      </c>
      <c r="P1941" s="2" t="str">
        <f t="shared" si="28"/>
        <v>BP_TXCKN[4]</v>
      </c>
      <c r="U1941">
        <v>1645.2950000000001</v>
      </c>
      <c r="V1941">
        <v>457.53199999999998</v>
      </c>
      <c r="W1941" t="s">
        <v>868</v>
      </c>
      <c r="AE1941" s="2"/>
      <c r="AF1941" s="2"/>
    </row>
    <row r="1942" spans="4:32" x14ac:dyDescent="0.25">
      <c r="D1942">
        <f>_xlfn.CEILING.MATH(AP8+Parameters!$K$8/2,0.001)</f>
        <v>1645.2950000000001</v>
      </c>
      <c r="E1942">
        <f>_xlfn.CEILING.MATH(B74+Parameters!$K$9/2,0.001)</f>
        <v>781.25400000000002</v>
      </c>
      <c r="F1942" t="s">
        <v>73</v>
      </c>
      <c r="I1942" s="2">
        <v>1645.2950000000001</v>
      </c>
      <c r="J1942" s="2">
        <v>411.286</v>
      </c>
      <c r="K1942" s="2" t="s">
        <v>931</v>
      </c>
      <c r="N1942" s="2">
        <f>I1942-SUM(Parameters!$K$23:$K$25)</f>
        <v>1623.6950000000002</v>
      </c>
      <c r="O1942" s="2">
        <f>J1942-SUM(Parameters!$K$23:$K$25)</f>
        <v>389.68599999999998</v>
      </c>
      <c r="P1942" s="2" t="str">
        <f t="shared" si="28"/>
        <v>BP_TXCKRD[4]</v>
      </c>
      <c r="U1942">
        <v>1645.2950000000001</v>
      </c>
      <c r="V1942">
        <v>411.286</v>
      </c>
      <c r="W1942" t="s">
        <v>931</v>
      </c>
      <c r="AE1942" s="2"/>
      <c r="AF1942" s="2"/>
    </row>
    <row r="1943" spans="4:32" x14ac:dyDescent="0.25">
      <c r="D1943">
        <f>_xlfn.CEILING.MATH(AP8+Parameters!$K$8/2,0.001)</f>
        <v>1645.2950000000001</v>
      </c>
      <c r="E1943">
        <f>_xlfn.CEILING.MATH(B76+Parameters!$K$9/2,0.001)</f>
        <v>735.00800000000004</v>
      </c>
      <c r="F1943" t="s">
        <v>519</v>
      </c>
      <c r="I1943" s="2">
        <v>1645.2950000000001</v>
      </c>
      <c r="J1943" s="2">
        <v>365.04</v>
      </c>
      <c r="K1943" s="2" t="s">
        <v>73</v>
      </c>
      <c r="N1943" s="2">
        <f>I1943-SUM(Parameters!$K$23:$K$25)</f>
        <v>1623.6950000000002</v>
      </c>
      <c r="O1943" s="2">
        <f>J1943-SUM(Parameters!$K$23:$K$25)</f>
        <v>343.44</v>
      </c>
      <c r="P1943" s="2" t="str">
        <f t="shared" si="28"/>
        <v>VCCIO</v>
      </c>
      <c r="U1943">
        <v>1645.2950000000001</v>
      </c>
      <c r="V1943">
        <v>365.04</v>
      </c>
      <c r="W1943" t="s">
        <v>73</v>
      </c>
      <c r="AE1943" s="2"/>
      <c r="AF1943" s="2"/>
    </row>
    <row r="1944" spans="4:32" x14ac:dyDescent="0.25">
      <c r="D1944">
        <f>_xlfn.CEILING.MATH(AP8+Parameters!$K$8/2,0.001)</f>
        <v>1645.2950000000001</v>
      </c>
      <c r="E1944">
        <f>_xlfn.CEILING.MATH(B78+Parameters!$K$9/2,0.001)</f>
        <v>688.76200000000006</v>
      </c>
      <c r="F1944" t="s">
        <v>584</v>
      </c>
      <c r="I1944" s="2">
        <v>1645.2950000000001</v>
      </c>
      <c r="J1944" s="2">
        <v>318.79399999999998</v>
      </c>
      <c r="K1944" s="2" t="s">
        <v>73</v>
      </c>
      <c r="N1944" s="2">
        <f>I1944-SUM(Parameters!$K$23:$K$25)</f>
        <v>1623.6950000000002</v>
      </c>
      <c r="O1944" s="2">
        <f>J1944-SUM(Parameters!$K$23:$K$25)</f>
        <v>297.19399999999996</v>
      </c>
      <c r="P1944" s="2" t="str">
        <f t="shared" si="28"/>
        <v>VCCIO</v>
      </c>
      <c r="U1944">
        <v>1645.2950000000001</v>
      </c>
      <c r="V1944">
        <v>318.79399999999998</v>
      </c>
      <c r="W1944" t="s">
        <v>73</v>
      </c>
      <c r="AE1944" s="2"/>
      <c r="AF1944" s="2"/>
    </row>
    <row r="1945" spans="4:32" x14ac:dyDescent="0.25">
      <c r="D1945">
        <f>_xlfn.CEILING.MATH(AP8+Parameters!$K$8/2,0.001)</f>
        <v>1645.2950000000001</v>
      </c>
      <c r="E1945">
        <f>_xlfn.CEILING.MATH(B80+Parameters!$K$9/2,0.001)</f>
        <v>642.51599999999996</v>
      </c>
      <c r="F1945" t="s">
        <v>651</v>
      </c>
      <c r="I1945" s="2">
        <v>1645.2950000000001</v>
      </c>
      <c r="J1945" s="2">
        <v>272.548</v>
      </c>
      <c r="K1945" s="2" t="s">
        <v>1107</v>
      </c>
      <c r="N1945" s="2">
        <f>I1945-SUM(Parameters!$K$23:$K$25)</f>
        <v>1623.6950000000002</v>
      </c>
      <c r="O1945" s="2">
        <f>J1945-SUM(Parameters!$K$23:$K$25)</f>
        <v>250.94800000000001</v>
      </c>
      <c r="P1945" s="2" t="str">
        <f t="shared" si="28"/>
        <v>BP_TXRD[17]</v>
      </c>
      <c r="U1945">
        <v>1645.2950000000001</v>
      </c>
      <c r="V1945">
        <v>272.548</v>
      </c>
      <c r="W1945" t="s">
        <v>1107</v>
      </c>
      <c r="AE1945" s="2"/>
      <c r="AF1945" s="2"/>
    </row>
    <row r="1946" spans="4:32" x14ac:dyDescent="0.25">
      <c r="D1946">
        <f>_xlfn.CEILING.MATH(AP8+Parameters!$K$8/2,0.001)</f>
        <v>1645.2950000000001</v>
      </c>
      <c r="E1946">
        <f>_xlfn.CEILING.MATH(B82+Parameters!$K$9/2,0.001)</f>
        <v>596.27</v>
      </c>
      <c r="F1946" t="s">
        <v>73</v>
      </c>
      <c r="I1946" s="2">
        <v>1645.2950000000001</v>
      </c>
      <c r="J1946" s="2">
        <v>226.30199999999999</v>
      </c>
      <c r="K1946" s="2" t="s">
        <v>1172</v>
      </c>
      <c r="N1946" s="2">
        <f>I1946-SUM(Parameters!$K$23:$K$25)</f>
        <v>1623.6950000000002</v>
      </c>
      <c r="O1946" s="2">
        <f>J1946-SUM(Parameters!$K$23:$K$25)</f>
        <v>204.702</v>
      </c>
      <c r="P1946" s="2" t="str">
        <f t="shared" si="28"/>
        <v>BP_TXDATA[287]</v>
      </c>
      <c r="U1946">
        <v>1645.2950000000001</v>
      </c>
      <c r="V1946">
        <v>226.30199999999999</v>
      </c>
      <c r="W1946" t="s">
        <v>1172</v>
      </c>
      <c r="AE1946" s="2"/>
      <c r="AF1946" s="2"/>
    </row>
    <row r="1947" spans="4:32" x14ac:dyDescent="0.25">
      <c r="D1947">
        <f>_xlfn.CEILING.MATH(AP8+Parameters!$K$8/2,0.001)</f>
        <v>1645.2950000000001</v>
      </c>
      <c r="E1947">
        <f>_xlfn.CEILING.MATH(B84+Parameters!$K$9/2,0.001)</f>
        <v>550.024</v>
      </c>
      <c r="F1947" t="s">
        <v>73</v>
      </c>
      <c r="I1947" s="2">
        <v>1645.2950000000001</v>
      </c>
      <c r="J1947" s="2">
        <v>180.05600000000001</v>
      </c>
      <c r="K1947" s="2" t="s">
        <v>1223</v>
      </c>
      <c r="N1947" s="2">
        <f>I1947-SUM(Parameters!$K$23:$K$25)</f>
        <v>1623.6950000000002</v>
      </c>
      <c r="O1947" s="2">
        <f>J1947-SUM(Parameters!$K$23:$K$25)</f>
        <v>158.45600000000002</v>
      </c>
      <c r="P1947" s="2" t="str">
        <f t="shared" si="28"/>
        <v>BP_TXDATA[286]</v>
      </c>
      <c r="U1947">
        <v>1645.2950000000001</v>
      </c>
      <c r="V1947">
        <v>180.05600000000001</v>
      </c>
      <c r="W1947" t="s">
        <v>1223</v>
      </c>
      <c r="AE1947" s="2"/>
      <c r="AF1947" s="2"/>
    </row>
    <row r="1948" spans="4:32" x14ac:dyDescent="0.25">
      <c r="D1948">
        <f>_xlfn.CEILING.MATH(AP8+Parameters!$K$8/2,0.001)</f>
        <v>1645.2950000000001</v>
      </c>
      <c r="E1948">
        <f>_xlfn.CEILING.MATH(B86+Parameters!$K$9/2,0.001)</f>
        <v>503.77800000000002</v>
      </c>
      <c r="F1948" t="s">
        <v>795</v>
      </c>
      <c r="I1948" s="2">
        <v>1645.2950000000001</v>
      </c>
      <c r="J1948" s="2">
        <v>133.81</v>
      </c>
      <c r="K1948" s="2" t="s">
        <v>1300</v>
      </c>
      <c r="N1948" s="2">
        <f>I1948-SUM(Parameters!$K$23:$K$25)</f>
        <v>1623.6950000000002</v>
      </c>
      <c r="O1948" s="2">
        <f>J1948-SUM(Parameters!$K$23:$K$25)</f>
        <v>112.21000000000001</v>
      </c>
      <c r="P1948" s="2" t="str">
        <f t="shared" si="28"/>
        <v>BP_TXDATA[285]</v>
      </c>
      <c r="U1948">
        <v>1645.2950000000001</v>
      </c>
      <c r="V1948">
        <v>133.81</v>
      </c>
      <c r="W1948" t="s">
        <v>1300</v>
      </c>
      <c r="AE1948" s="2"/>
      <c r="AF1948" s="2"/>
    </row>
    <row r="1949" spans="4:32" x14ac:dyDescent="0.25">
      <c r="D1949">
        <f>_xlfn.CEILING.MATH(AP8+Parameters!$K$8/2,0.001)</f>
        <v>1645.2950000000001</v>
      </c>
      <c r="E1949">
        <f>_xlfn.CEILING.MATH(B88+Parameters!$K$9/2,0.001)</f>
        <v>457.53199999999998</v>
      </c>
      <c r="F1949" t="s">
        <v>868</v>
      </c>
      <c r="I1949" s="2">
        <v>1645.2950000000001</v>
      </c>
      <c r="J1949" s="2">
        <v>87.563999999999993</v>
      </c>
      <c r="K1949" s="2" t="s">
        <v>73</v>
      </c>
      <c r="N1949" s="2">
        <f>I1949-SUM(Parameters!$K$23:$K$25)</f>
        <v>1623.6950000000002</v>
      </c>
      <c r="O1949" s="2">
        <f>J1949-SUM(Parameters!$K$23:$K$25)</f>
        <v>65.963999999999999</v>
      </c>
      <c r="P1949" s="2" t="str">
        <f t="shared" si="28"/>
        <v>VCCIO</v>
      </c>
      <c r="U1949">
        <v>1645.2950000000001</v>
      </c>
      <c r="V1949">
        <v>87.564000000000007</v>
      </c>
      <c r="W1949" t="s">
        <v>73</v>
      </c>
      <c r="AE1949" s="2"/>
      <c r="AF1949" s="2"/>
    </row>
    <row r="1950" spans="4:32" x14ac:dyDescent="0.25">
      <c r="D1950">
        <f>_xlfn.CEILING.MATH(AP8+Parameters!$K$8/2,0.001)</f>
        <v>1645.2950000000001</v>
      </c>
      <c r="E1950">
        <f>_xlfn.CEILING.MATH(B90+Parameters!$K$9/2,0.001)</f>
        <v>411.286</v>
      </c>
      <c r="F1950" t="s">
        <v>931</v>
      </c>
      <c r="I1950" s="2">
        <v>1684.9690000000001</v>
      </c>
      <c r="J1950" s="2">
        <v>2191.7570000000001</v>
      </c>
      <c r="K1950" s="2" t="s">
        <v>72</v>
      </c>
      <c r="N1950" s="2">
        <f>I1950-SUM(Parameters!$K$23:$K$25)</f>
        <v>1663.3690000000001</v>
      </c>
      <c r="O1950" s="2">
        <f>J1950-SUM(Parameters!$K$23:$K$25)</f>
        <v>2170.1570000000002</v>
      </c>
      <c r="P1950" s="2" t="str">
        <f t="shared" si="28"/>
        <v>VSS</v>
      </c>
      <c r="U1950">
        <v>1684.9690000000001</v>
      </c>
      <c r="V1950">
        <v>2191.7570000000001</v>
      </c>
      <c r="W1950" t="s">
        <v>72</v>
      </c>
      <c r="AE1950" s="2"/>
      <c r="AF1950" s="2"/>
    </row>
    <row r="1951" spans="4:32" x14ac:dyDescent="0.25">
      <c r="D1951">
        <f>_xlfn.CEILING.MATH(AP8+Parameters!$K$8/2,0.001)</f>
        <v>1645.2950000000001</v>
      </c>
      <c r="E1951">
        <f>_xlfn.CEILING.MATH(B92+Parameters!$K$9/2,0.001)</f>
        <v>365.04</v>
      </c>
      <c r="F1951" t="s">
        <v>73</v>
      </c>
      <c r="I1951" s="2">
        <v>1684.9690000000001</v>
      </c>
      <c r="J1951" s="2">
        <v>2145.511</v>
      </c>
      <c r="K1951" s="2" t="s">
        <v>72</v>
      </c>
      <c r="N1951" s="2">
        <f>I1951-SUM(Parameters!$K$23:$K$25)</f>
        <v>1663.3690000000001</v>
      </c>
      <c r="O1951" s="2">
        <f>J1951-SUM(Parameters!$K$23:$K$25)</f>
        <v>2123.9110000000001</v>
      </c>
      <c r="P1951" s="2" t="str">
        <f t="shared" si="28"/>
        <v>VSS</v>
      </c>
      <c r="U1951">
        <v>1684.9690000000001</v>
      </c>
      <c r="V1951">
        <v>2145.511</v>
      </c>
      <c r="W1951" t="s">
        <v>72</v>
      </c>
      <c r="AE1951" s="2"/>
      <c r="AF1951" s="2"/>
    </row>
    <row r="1952" spans="4:32" x14ac:dyDescent="0.25">
      <c r="D1952">
        <f>_xlfn.CEILING.MATH(AP8+Parameters!$K$8/2,0.001)</f>
        <v>1645.2950000000001</v>
      </c>
      <c r="E1952">
        <f>_xlfn.CEILING.MATH(B94+Parameters!$K$9/2,0.001)</f>
        <v>318.79399999999998</v>
      </c>
      <c r="F1952" t="s">
        <v>73</v>
      </c>
      <c r="I1952" s="2">
        <v>1684.9690000000001</v>
      </c>
      <c r="J1952" s="2">
        <v>2099.2649999999999</v>
      </c>
      <c r="K1952" s="2" t="s">
        <v>72</v>
      </c>
      <c r="N1952" s="2">
        <f>I1952-SUM(Parameters!$K$23:$K$25)</f>
        <v>1663.3690000000001</v>
      </c>
      <c r="O1952" s="2">
        <f>J1952-SUM(Parameters!$K$23:$K$25)</f>
        <v>2077.665</v>
      </c>
      <c r="P1952" s="2" t="str">
        <f t="shared" si="28"/>
        <v>VSS</v>
      </c>
      <c r="U1952">
        <v>1684.9690000000001</v>
      </c>
      <c r="V1952">
        <v>2099.2649999999999</v>
      </c>
      <c r="W1952" t="s">
        <v>72</v>
      </c>
      <c r="AE1952" s="2"/>
      <c r="AF1952" s="2"/>
    </row>
    <row r="1953" spans="4:32" x14ac:dyDescent="0.25">
      <c r="D1953">
        <f>_xlfn.CEILING.MATH(AP8+Parameters!$K$8/2,0.001)</f>
        <v>1645.2950000000001</v>
      </c>
      <c r="E1953">
        <f>_xlfn.CEILING.MATH(B96+Parameters!$K$9/2,0.001)</f>
        <v>272.548</v>
      </c>
      <c r="F1953" t="s">
        <v>1107</v>
      </c>
      <c r="I1953" s="2">
        <v>1684.9690000000001</v>
      </c>
      <c r="J1953" s="2">
        <v>2053.0189999999998</v>
      </c>
      <c r="K1953" s="2" t="s">
        <v>72</v>
      </c>
      <c r="N1953" s="2">
        <f>I1953-SUM(Parameters!$K$23:$K$25)</f>
        <v>1663.3690000000001</v>
      </c>
      <c r="O1953" s="2">
        <f>J1953-SUM(Parameters!$K$23:$K$25)</f>
        <v>2031.4189999999999</v>
      </c>
      <c r="P1953" s="2" t="str">
        <f t="shared" si="28"/>
        <v>VSS</v>
      </c>
      <c r="U1953">
        <v>1684.9690000000001</v>
      </c>
      <c r="V1953">
        <v>2053.0189999999998</v>
      </c>
      <c r="W1953" t="s">
        <v>72</v>
      </c>
      <c r="AE1953" s="2"/>
      <c r="AF1953" s="2"/>
    </row>
    <row r="1954" spans="4:32" x14ac:dyDescent="0.25">
      <c r="D1954">
        <f>_xlfn.CEILING.MATH(AP8+Parameters!$K$8/2,0.001)</f>
        <v>1645.2950000000001</v>
      </c>
      <c r="E1954">
        <f>_xlfn.CEILING.MATH(B98+Parameters!$K$9/2,0.001)</f>
        <v>226.30199999999999</v>
      </c>
      <c r="F1954" t="s">
        <v>1172</v>
      </c>
      <c r="I1954" s="2">
        <v>1684.9690000000001</v>
      </c>
      <c r="J1954" s="2">
        <v>2006.7729999999999</v>
      </c>
      <c r="K1954" s="2" t="s">
        <v>1327</v>
      </c>
      <c r="N1954" s="2">
        <f>I1954-SUM(Parameters!$K$23:$K$25)</f>
        <v>1663.3690000000001</v>
      </c>
      <c r="O1954" s="2">
        <f>J1954-SUM(Parameters!$K$23:$K$25)</f>
        <v>1985.173</v>
      </c>
      <c r="P1954" s="2" t="str">
        <f t="shared" si="28"/>
        <v>VDD</v>
      </c>
      <c r="U1954">
        <v>1684.9690000000001</v>
      </c>
      <c r="V1954">
        <v>2006.7729999999999</v>
      </c>
      <c r="W1954" t="s">
        <v>1327</v>
      </c>
      <c r="AE1954" s="2"/>
      <c r="AF1954" s="2"/>
    </row>
    <row r="1955" spans="4:32" x14ac:dyDescent="0.25">
      <c r="D1955">
        <f>_xlfn.CEILING.MATH(AP8+Parameters!$K$8/2,0.001)</f>
        <v>1645.2950000000001</v>
      </c>
      <c r="E1955">
        <f>_xlfn.CEILING.MATH(B100+Parameters!$K$9/2,0.001)</f>
        <v>180.05600000000001</v>
      </c>
      <c r="F1955" t="s">
        <v>1223</v>
      </c>
      <c r="I1955" s="2">
        <v>1684.9690000000001</v>
      </c>
      <c r="J1955" s="2">
        <v>1960.527</v>
      </c>
      <c r="K1955" s="2" t="s">
        <v>72</v>
      </c>
      <c r="N1955" s="2">
        <f>I1955-SUM(Parameters!$K$23:$K$25)</f>
        <v>1663.3690000000001</v>
      </c>
      <c r="O1955" s="2">
        <f>J1955-SUM(Parameters!$K$23:$K$25)</f>
        <v>1938.9270000000001</v>
      </c>
      <c r="P1955" s="2" t="str">
        <f t="shared" si="28"/>
        <v>VSS</v>
      </c>
      <c r="U1955">
        <v>1684.9690000000001</v>
      </c>
      <c r="V1955">
        <v>1960.527</v>
      </c>
      <c r="W1955" t="s">
        <v>72</v>
      </c>
      <c r="AE1955" s="2"/>
      <c r="AF1955" s="2"/>
    </row>
    <row r="1956" spans="4:32" x14ac:dyDescent="0.25">
      <c r="D1956">
        <f>_xlfn.CEILING.MATH(AP8+Parameters!$K$8/2,0.001)</f>
        <v>1645.2950000000001</v>
      </c>
      <c r="E1956">
        <f>_xlfn.CEILING.MATH(B102+Parameters!$K$9/2,0.001)</f>
        <v>133.81</v>
      </c>
      <c r="F1956" t="s">
        <v>1300</v>
      </c>
      <c r="I1956" s="2">
        <v>1684.9690000000001</v>
      </c>
      <c r="J1956" s="2">
        <v>1914.2809999999999</v>
      </c>
      <c r="K1956" s="2" t="s">
        <v>1328</v>
      </c>
      <c r="N1956" s="2">
        <f>I1956-SUM(Parameters!$K$23:$K$25)</f>
        <v>1663.3690000000001</v>
      </c>
      <c r="O1956" s="2">
        <f>J1956-SUM(Parameters!$K$23:$K$25)</f>
        <v>1892.681</v>
      </c>
      <c r="P1956" s="2" t="str">
        <f t="shared" si="28"/>
        <v>TC_VDDQ</v>
      </c>
      <c r="U1956">
        <v>1684.9690000000001</v>
      </c>
      <c r="V1956">
        <v>1914.2809999999999</v>
      </c>
      <c r="W1956" t="s">
        <v>1328</v>
      </c>
      <c r="AE1956" s="2"/>
      <c r="AF1956" s="2"/>
    </row>
    <row r="1957" spans="4:32" x14ac:dyDescent="0.25">
      <c r="D1957">
        <f>_xlfn.CEILING.MATH(AP8+Parameters!$K$8/2,0.001)</f>
        <v>1645.2950000000001</v>
      </c>
      <c r="E1957">
        <f>_xlfn.CEILING.MATH(Parameters!$C$19/Parameters!$K$4,0.001)</f>
        <v>87.564000000000007</v>
      </c>
      <c r="F1957" t="s">
        <v>73</v>
      </c>
      <c r="I1957" s="2">
        <v>1684.9690000000001</v>
      </c>
      <c r="J1957" s="2">
        <v>1868.0350000000001</v>
      </c>
      <c r="K1957" s="2" t="s">
        <v>1327</v>
      </c>
      <c r="N1957" s="2">
        <f>I1957-SUM(Parameters!$K$23:$K$25)</f>
        <v>1663.3690000000001</v>
      </c>
      <c r="O1957" s="2">
        <f>J1957-SUM(Parameters!$K$23:$K$25)</f>
        <v>1846.4350000000002</v>
      </c>
      <c r="P1957" s="2" t="str">
        <f t="shared" si="28"/>
        <v>VDD</v>
      </c>
      <c r="U1957">
        <v>1684.9690000000001</v>
      </c>
      <c r="V1957">
        <v>1868.0350000000001</v>
      </c>
      <c r="W1957" t="s">
        <v>1327</v>
      </c>
      <c r="AE1957" s="2"/>
      <c r="AF1957" s="2"/>
    </row>
    <row r="1958" spans="4:32" x14ac:dyDescent="0.25">
      <c r="D1958">
        <f>_xlfn.CEILING.MATH(AQ8+Parameters!$K$8/2,0.001)</f>
        <v>1684.9690000000001</v>
      </c>
      <c r="E1958">
        <f>_xlfn.CEILING.MATH(B13+Parameters!$K$9/2,0.001)</f>
        <v>2191.7570000000001</v>
      </c>
      <c r="F1958" t="s">
        <v>72</v>
      </c>
      <c r="I1958" s="2">
        <v>1684.9690000000001</v>
      </c>
      <c r="J1958" s="2">
        <v>1821.789</v>
      </c>
      <c r="K1958" s="2" t="s">
        <v>72</v>
      </c>
      <c r="N1958" s="2">
        <f>I1958-SUM(Parameters!$K$23:$K$25)</f>
        <v>1663.3690000000001</v>
      </c>
      <c r="O1958" s="2">
        <f>J1958-SUM(Parameters!$K$23:$K$25)</f>
        <v>1800.1890000000001</v>
      </c>
      <c r="P1958" s="2" t="str">
        <f t="shared" si="28"/>
        <v>VSS</v>
      </c>
      <c r="U1958">
        <v>1684.9690000000001</v>
      </c>
      <c r="V1958">
        <v>1821.789</v>
      </c>
      <c r="W1958" t="s">
        <v>72</v>
      </c>
      <c r="AE1958" s="2"/>
      <c r="AF1958" s="2"/>
    </row>
    <row r="1959" spans="4:32" x14ac:dyDescent="0.25">
      <c r="D1959">
        <f>_xlfn.CEILING.MATH(AQ8+Parameters!$K$8/2,0.001)</f>
        <v>1684.9690000000001</v>
      </c>
      <c r="E1959">
        <f>_xlfn.CEILING.MATH(B15+Parameters!$K$9/2,0.001)</f>
        <v>2145.511</v>
      </c>
      <c r="F1959" t="s">
        <v>72</v>
      </c>
      <c r="I1959" s="2">
        <v>1684.9690000000001</v>
      </c>
      <c r="J1959" s="2">
        <v>1775.5429999999999</v>
      </c>
      <c r="K1959" s="2" t="s">
        <v>1327</v>
      </c>
      <c r="N1959" s="2">
        <f>I1959-SUM(Parameters!$K$23:$K$25)</f>
        <v>1663.3690000000001</v>
      </c>
      <c r="O1959" s="2">
        <f>J1959-SUM(Parameters!$K$23:$K$25)</f>
        <v>1753.943</v>
      </c>
      <c r="P1959" s="2" t="str">
        <f t="shared" si="28"/>
        <v>VDD</v>
      </c>
      <c r="U1959">
        <v>1684.9690000000001</v>
      </c>
      <c r="V1959">
        <v>1775.5429999999999</v>
      </c>
      <c r="W1959" t="s">
        <v>1327</v>
      </c>
      <c r="AE1959" s="2"/>
      <c r="AF1959" s="2"/>
    </row>
    <row r="1960" spans="4:32" x14ac:dyDescent="0.25">
      <c r="D1960">
        <f>_xlfn.CEILING.MATH(AQ8+Parameters!$K$8/2,0.001)</f>
        <v>1684.9690000000001</v>
      </c>
      <c r="E1960">
        <f>_xlfn.CEILING.MATH(B17+Parameters!$K$9/2,0.001)</f>
        <v>2099.2649999999999</v>
      </c>
      <c r="F1960" t="s">
        <v>72</v>
      </c>
      <c r="I1960" s="2">
        <v>1684.9690000000001</v>
      </c>
      <c r="J1960" s="2">
        <v>1729.297</v>
      </c>
      <c r="K1960" s="2" t="s">
        <v>1327</v>
      </c>
      <c r="N1960" s="2">
        <f>I1960-SUM(Parameters!$K$23:$K$25)</f>
        <v>1663.3690000000001</v>
      </c>
      <c r="O1960" s="2">
        <f>J1960-SUM(Parameters!$K$23:$K$25)</f>
        <v>1707.6970000000001</v>
      </c>
      <c r="P1960" s="2" t="str">
        <f t="shared" si="28"/>
        <v>VDD</v>
      </c>
      <c r="U1960">
        <v>1684.9690000000001</v>
      </c>
      <c r="V1960">
        <v>1729.297</v>
      </c>
      <c r="W1960" t="s">
        <v>1327</v>
      </c>
      <c r="AE1960" s="2"/>
      <c r="AF1960" s="2"/>
    </row>
    <row r="1961" spans="4:32" x14ac:dyDescent="0.25">
      <c r="D1961">
        <f>_xlfn.CEILING.MATH(AQ8+Parameters!$K$8/2,0.001)</f>
        <v>1684.9690000000001</v>
      </c>
      <c r="E1961">
        <f>_xlfn.CEILING.MATH(B19+Parameters!$K$9/2,0.001)</f>
        <v>2053.0190000000002</v>
      </c>
      <c r="F1961" t="s">
        <v>72</v>
      </c>
      <c r="I1961" s="2">
        <v>1684.9690000000001</v>
      </c>
      <c r="J1961" s="2">
        <v>1683.0509999999999</v>
      </c>
      <c r="K1961" s="2" t="s">
        <v>1327</v>
      </c>
      <c r="N1961" s="2">
        <f>I1961-SUM(Parameters!$K$23:$K$25)</f>
        <v>1663.3690000000001</v>
      </c>
      <c r="O1961" s="2">
        <f>J1961-SUM(Parameters!$K$23:$K$25)</f>
        <v>1661.451</v>
      </c>
      <c r="P1961" s="2" t="str">
        <f t="shared" si="28"/>
        <v>VDD</v>
      </c>
      <c r="U1961">
        <v>1684.9690000000001</v>
      </c>
      <c r="V1961">
        <v>1683.0509999999999</v>
      </c>
      <c r="W1961" t="s">
        <v>1327</v>
      </c>
      <c r="AE1961" s="2"/>
      <c r="AF1961" s="2"/>
    </row>
    <row r="1962" spans="4:32" x14ac:dyDescent="0.25">
      <c r="D1962">
        <f>_xlfn.CEILING.MATH(AQ8+Parameters!$K$8/2,0.001)</f>
        <v>1684.9690000000001</v>
      </c>
      <c r="E1962">
        <f>_xlfn.CEILING.MATH(B21+Parameters!$K$9/2,0.001)</f>
        <v>2006.7730000000001</v>
      </c>
      <c r="F1962" t="s">
        <v>1327</v>
      </c>
      <c r="I1962" s="2">
        <v>1684.9690000000001</v>
      </c>
      <c r="J1962" s="2">
        <v>1636.8050000000001</v>
      </c>
      <c r="K1962" s="2" t="s">
        <v>1327</v>
      </c>
      <c r="N1962" s="2">
        <f>I1962-SUM(Parameters!$K$23:$K$25)</f>
        <v>1663.3690000000001</v>
      </c>
      <c r="O1962" s="2">
        <f>J1962-SUM(Parameters!$K$23:$K$25)</f>
        <v>1615.2050000000002</v>
      </c>
      <c r="P1962" s="2" t="str">
        <f t="shared" si="28"/>
        <v>VDD</v>
      </c>
      <c r="U1962">
        <v>1684.9690000000001</v>
      </c>
      <c r="V1962">
        <v>1636.8050000000001</v>
      </c>
      <c r="W1962" t="s">
        <v>1327</v>
      </c>
      <c r="AE1962" s="2"/>
      <c r="AF1962" s="2"/>
    </row>
    <row r="1963" spans="4:32" x14ac:dyDescent="0.25">
      <c r="D1963">
        <f>_xlfn.CEILING.MATH(AQ8+Parameters!$K$8/2,0.001)</f>
        <v>1684.9690000000001</v>
      </c>
      <c r="E1963">
        <f>_xlfn.CEILING.MATH(B23+Parameters!$K$9/2,0.001)</f>
        <v>1960.527</v>
      </c>
      <c r="F1963" t="s">
        <v>72</v>
      </c>
      <c r="I1963" s="2">
        <v>1684.9690000000001</v>
      </c>
      <c r="J1963" s="2">
        <v>1590.559</v>
      </c>
      <c r="K1963" s="2" t="s">
        <v>1327</v>
      </c>
      <c r="N1963" s="2">
        <f>I1963-SUM(Parameters!$K$23:$K$25)</f>
        <v>1663.3690000000001</v>
      </c>
      <c r="O1963" s="2">
        <f>J1963-SUM(Parameters!$K$23:$K$25)</f>
        <v>1568.9590000000001</v>
      </c>
      <c r="P1963" s="2" t="str">
        <f t="shared" si="28"/>
        <v>VDD</v>
      </c>
      <c r="U1963">
        <v>1684.9690000000001</v>
      </c>
      <c r="V1963">
        <v>1590.559</v>
      </c>
      <c r="W1963" t="s">
        <v>1327</v>
      </c>
      <c r="AE1963" s="2"/>
      <c r="AF1963" s="2"/>
    </row>
    <row r="1964" spans="4:32" x14ac:dyDescent="0.25">
      <c r="D1964">
        <f>_xlfn.CEILING.MATH(AQ8+Parameters!$K$8/2,0.001)</f>
        <v>1684.9690000000001</v>
      </c>
      <c r="E1964">
        <f>_xlfn.CEILING.MATH(B25+Parameters!$K$9/2,0.001)</f>
        <v>1914.2809999999999</v>
      </c>
      <c r="F1964" t="s">
        <v>1328</v>
      </c>
      <c r="I1964" s="2">
        <v>1684.9690000000001</v>
      </c>
      <c r="J1964" s="2">
        <v>1544.3130000000001</v>
      </c>
      <c r="K1964" s="2" t="s">
        <v>1327</v>
      </c>
      <c r="N1964" s="2">
        <f>I1964-SUM(Parameters!$K$23:$K$25)</f>
        <v>1663.3690000000001</v>
      </c>
      <c r="O1964" s="2">
        <f>J1964-SUM(Parameters!$K$23:$K$25)</f>
        <v>1522.7130000000002</v>
      </c>
      <c r="P1964" s="2" t="str">
        <f t="shared" si="28"/>
        <v>VDD</v>
      </c>
      <c r="U1964">
        <v>1684.9690000000001</v>
      </c>
      <c r="V1964">
        <v>1544.3130000000001</v>
      </c>
      <c r="W1964" t="s">
        <v>1327</v>
      </c>
      <c r="AE1964" s="2"/>
      <c r="AF1964" s="2"/>
    </row>
    <row r="1965" spans="4:32" x14ac:dyDescent="0.25">
      <c r="D1965">
        <f>_xlfn.CEILING.MATH(AQ8+Parameters!$K$8/2,0.001)</f>
        <v>1684.9690000000001</v>
      </c>
      <c r="E1965">
        <f>_xlfn.CEILING.MATH(B27+Parameters!$K$9/2,0.001)</f>
        <v>1868.0350000000001</v>
      </c>
      <c r="F1965" t="s">
        <v>1327</v>
      </c>
      <c r="I1965" s="2">
        <v>1684.9690000000001</v>
      </c>
      <c r="J1965" s="2">
        <v>1498.067</v>
      </c>
      <c r="K1965" s="2" t="s">
        <v>1327</v>
      </c>
      <c r="N1965" s="2">
        <f>I1965-SUM(Parameters!$K$23:$K$25)</f>
        <v>1663.3690000000001</v>
      </c>
      <c r="O1965" s="2">
        <f>J1965-SUM(Parameters!$K$23:$K$25)</f>
        <v>1476.4670000000001</v>
      </c>
      <c r="P1965" s="2" t="str">
        <f t="shared" si="28"/>
        <v>VDD</v>
      </c>
      <c r="U1965">
        <v>1684.9690000000001</v>
      </c>
      <c r="V1965">
        <v>1498.067</v>
      </c>
      <c r="W1965" t="s">
        <v>1327</v>
      </c>
      <c r="AE1965" s="2"/>
      <c r="AF1965" s="2"/>
    </row>
    <row r="1966" spans="4:32" x14ac:dyDescent="0.25">
      <c r="D1966">
        <f>_xlfn.CEILING.MATH(AQ8+Parameters!$K$8/2,0.001)</f>
        <v>1684.9690000000001</v>
      </c>
      <c r="E1966">
        <f>_xlfn.CEILING.MATH(B29+Parameters!$K$9/2,0.001)</f>
        <v>1821.789</v>
      </c>
      <c r="F1966" t="s">
        <v>72</v>
      </c>
      <c r="I1966" s="2">
        <v>1684.9690000000001</v>
      </c>
      <c r="J1966" s="2">
        <v>1451.8209999999999</v>
      </c>
      <c r="K1966" s="2" t="s">
        <v>1327</v>
      </c>
      <c r="N1966" s="2">
        <f>I1966-SUM(Parameters!$K$23:$K$25)</f>
        <v>1663.3690000000001</v>
      </c>
      <c r="O1966" s="2">
        <f>J1966-SUM(Parameters!$K$23:$K$25)</f>
        <v>1430.221</v>
      </c>
      <c r="P1966" s="2" t="str">
        <f t="shared" si="28"/>
        <v>VDD</v>
      </c>
      <c r="U1966">
        <v>1684.9690000000001</v>
      </c>
      <c r="V1966">
        <v>1451.8209999999999</v>
      </c>
      <c r="W1966" t="s">
        <v>1327</v>
      </c>
      <c r="AE1966" s="2"/>
      <c r="AF1966" s="2"/>
    </row>
    <row r="1967" spans="4:32" x14ac:dyDescent="0.25">
      <c r="D1967">
        <f>_xlfn.CEILING.MATH(AQ8+Parameters!$K$8/2,0.001)</f>
        <v>1684.9690000000001</v>
      </c>
      <c r="E1967">
        <f>_xlfn.CEILING.MATH(B31+Parameters!$K$9/2,0.001)</f>
        <v>1775.5430000000001</v>
      </c>
      <c r="F1967" t="s">
        <v>1327</v>
      </c>
      <c r="I1967" s="2">
        <v>1684.9690000000001</v>
      </c>
      <c r="J1967" s="2">
        <v>1405.575</v>
      </c>
      <c r="K1967" s="2" t="s">
        <v>1327</v>
      </c>
      <c r="N1967" s="2">
        <f>I1967-SUM(Parameters!$K$23:$K$25)</f>
        <v>1663.3690000000001</v>
      </c>
      <c r="O1967" s="2">
        <f>J1967-SUM(Parameters!$K$23:$K$25)</f>
        <v>1383.9750000000001</v>
      </c>
      <c r="P1967" s="2" t="str">
        <f t="shared" si="28"/>
        <v>VDD</v>
      </c>
      <c r="U1967">
        <v>1684.9690000000001</v>
      </c>
      <c r="V1967">
        <v>1405.575</v>
      </c>
      <c r="W1967" t="s">
        <v>1327</v>
      </c>
      <c r="AE1967" s="2"/>
      <c r="AF1967" s="2"/>
    </row>
    <row r="1968" spans="4:32" x14ac:dyDescent="0.25">
      <c r="D1968">
        <f>_xlfn.CEILING.MATH(AQ8+Parameters!$K$8/2,0.001)</f>
        <v>1684.9690000000001</v>
      </c>
      <c r="E1968">
        <f>_xlfn.CEILING.MATH(B33+Parameters!$K$9/2,0.001)</f>
        <v>1729.297</v>
      </c>
      <c r="F1968" t="s">
        <v>1327</v>
      </c>
      <c r="I1968" s="2">
        <v>1684.9690000000001</v>
      </c>
      <c r="J1968" s="2">
        <v>1359.329</v>
      </c>
      <c r="K1968" s="2" t="s">
        <v>1327</v>
      </c>
      <c r="N1968" s="2">
        <f>I1968-SUM(Parameters!$K$23:$K$25)</f>
        <v>1663.3690000000001</v>
      </c>
      <c r="O1968" s="2">
        <f>J1968-SUM(Parameters!$K$23:$K$25)</f>
        <v>1337.729</v>
      </c>
      <c r="P1968" s="2" t="str">
        <f t="shared" si="28"/>
        <v>VDD</v>
      </c>
      <c r="U1968">
        <v>1684.9690000000001</v>
      </c>
      <c r="V1968">
        <v>1359.329</v>
      </c>
      <c r="W1968" t="s">
        <v>1327</v>
      </c>
      <c r="AE1968" s="2"/>
      <c r="AF1968" s="2"/>
    </row>
    <row r="1969" spans="4:32" x14ac:dyDescent="0.25">
      <c r="D1969">
        <f>_xlfn.CEILING.MATH(AQ8+Parameters!$K$8/2,0.001)</f>
        <v>1684.9690000000001</v>
      </c>
      <c r="E1969">
        <f>_xlfn.CEILING.MATH(B35+Parameters!$K$9/2,0.001)</f>
        <v>1683.0509999999999</v>
      </c>
      <c r="F1969" t="s">
        <v>1327</v>
      </c>
      <c r="I1969" s="2">
        <v>1684.9690000000001</v>
      </c>
      <c r="J1969" s="2">
        <v>1313.0830000000001</v>
      </c>
      <c r="K1969" s="2" t="s">
        <v>1327</v>
      </c>
      <c r="N1969" s="2">
        <f>I1969-SUM(Parameters!$K$23:$K$25)</f>
        <v>1663.3690000000001</v>
      </c>
      <c r="O1969" s="2">
        <f>J1969-SUM(Parameters!$K$23:$K$25)</f>
        <v>1291.4830000000002</v>
      </c>
      <c r="P1969" s="2" t="str">
        <f t="shared" ref="P1969:P2032" si="29">K1969</f>
        <v>VDD</v>
      </c>
      <c r="U1969">
        <v>1684.9690000000001</v>
      </c>
      <c r="V1969">
        <v>1313.0830000000001</v>
      </c>
      <c r="W1969" t="s">
        <v>1327</v>
      </c>
      <c r="AE1969" s="2"/>
      <c r="AF1969" s="2"/>
    </row>
    <row r="1970" spans="4:32" x14ac:dyDescent="0.25">
      <c r="D1970">
        <f>_xlfn.CEILING.MATH(AQ8+Parameters!$K$8/2,0.001)</f>
        <v>1684.9690000000001</v>
      </c>
      <c r="E1970">
        <f>_xlfn.CEILING.MATH(B37+Parameters!$K$9/2,0.001)</f>
        <v>1636.8050000000001</v>
      </c>
      <c r="F1970" t="s">
        <v>1327</v>
      </c>
      <c r="I1970" s="2">
        <v>1684.9690000000001</v>
      </c>
      <c r="J1970" s="2">
        <v>1266.837</v>
      </c>
      <c r="K1970" s="2" t="s">
        <v>1327</v>
      </c>
      <c r="N1970" s="2">
        <f>I1970-SUM(Parameters!$K$23:$K$25)</f>
        <v>1663.3690000000001</v>
      </c>
      <c r="O1970" s="2">
        <f>J1970-SUM(Parameters!$K$23:$K$25)</f>
        <v>1245.2370000000001</v>
      </c>
      <c r="P1970" s="2" t="str">
        <f t="shared" si="29"/>
        <v>VDD</v>
      </c>
      <c r="U1970">
        <v>1684.9690000000001</v>
      </c>
      <c r="V1970">
        <v>1266.837</v>
      </c>
      <c r="W1970" t="s">
        <v>1327</v>
      </c>
      <c r="AE1970" s="2"/>
      <c r="AF1970" s="2"/>
    </row>
    <row r="1971" spans="4:32" x14ac:dyDescent="0.25">
      <c r="D1971">
        <f>_xlfn.CEILING.MATH(AQ8+Parameters!$K$8/2,0.001)</f>
        <v>1684.9690000000001</v>
      </c>
      <c r="E1971">
        <f>_xlfn.CEILING.MATH(B39+Parameters!$K$9/2,0.001)</f>
        <v>1590.559</v>
      </c>
      <c r="F1971" t="s">
        <v>1327</v>
      </c>
      <c r="I1971" s="2">
        <v>1684.9690000000001</v>
      </c>
      <c r="J1971" s="2">
        <v>1220.5909999999999</v>
      </c>
      <c r="K1971" s="2" t="s">
        <v>1327</v>
      </c>
      <c r="N1971" s="2">
        <f>I1971-SUM(Parameters!$K$23:$K$25)</f>
        <v>1663.3690000000001</v>
      </c>
      <c r="O1971" s="2">
        <f>J1971-SUM(Parameters!$K$23:$K$25)</f>
        <v>1198.991</v>
      </c>
      <c r="P1971" s="2" t="str">
        <f t="shared" si="29"/>
        <v>VDD</v>
      </c>
      <c r="U1971">
        <v>1684.9690000000001</v>
      </c>
      <c r="V1971">
        <v>1220.5909999999999</v>
      </c>
      <c r="W1971" t="s">
        <v>1327</v>
      </c>
      <c r="AE1971" s="2"/>
      <c r="AF1971" s="2"/>
    </row>
    <row r="1972" spans="4:32" x14ac:dyDescent="0.25">
      <c r="D1972">
        <f>_xlfn.CEILING.MATH(AQ8+Parameters!$K$8/2,0.001)</f>
        <v>1684.9690000000001</v>
      </c>
      <c r="E1972">
        <f>_xlfn.CEILING.MATH(B41+Parameters!$K$9/2,0.001)</f>
        <v>1544.3130000000001</v>
      </c>
      <c r="F1972" t="s">
        <v>1327</v>
      </c>
      <c r="I1972" s="2">
        <v>1684.9690000000001</v>
      </c>
      <c r="J1972" s="2">
        <v>1174.345</v>
      </c>
      <c r="K1972" s="2" t="s">
        <v>1327</v>
      </c>
      <c r="N1972" s="2">
        <f>I1972-SUM(Parameters!$K$23:$K$25)</f>
        <v>1663.3690000000001</v>
      </c>
      <c r="O1972" s="2">
        <f>J1972-SUM(Parameters!$K$23:$K$25)</f>
        <v>1152.7450000000001</v>
      </c>
      <c r="P1972" s="2" t="str">
        <f t="shared" si="29"/>
        <v>VDD</v>
      </c>
      <c r="U1972">
        <v>1684.9690000000001</v>
      </c>
      <c r="V1972">
        <v>1174.345</v>
      </c>
      <c r="W1972" t="s">
        <v>1327</v>
      </c>
      <c r="AE1972" s="2"/>
      <c r="AF1972" s="2"/>
    </row>
    <row r="1973" spans="4:32" x14ac:dyDescent="0.25">
      <c r="D1973">
        <f>_xlfn.CEILING.MATH(AQ8+Parameters!$K$8/2,0.001)</f>
        <v>1684.9690000000001</v>
      </c>
      <c r="E1973">
        <f>_xlfn.CEILING.MATH(B43+Parameters!$K$9/2,0.001)</f>
        <v>1498.067</v>
      </c>
      <c r="F1973" t="s">
        <v>1327</v>
      </c>
      <c r="I1973" s="2">
        <v>1684.9690000000001</v>
      </c>
      <c r="J1973" s="2">
        <v>1128.0989999999999</v>
      </c>
      <c r="K1973" s="2" t="s">
        <v>1327</v>
      </c>
      <c r="N1973" s="2">
        <f>I1973-SUM(Parameters!$K$23:$K$25)</f>
        <v>1663.3690000000001</v>
      </c>
      <c r="O1973" s="2">
        <f>J1973-SUM(Parameters!$K$23:$K$25)</f>
        <v>1106.499</v>
      </c>
      <c r="P1973" s="2" t="str">
        <f t="shared" si="29"/>
        <v>VDD</v>
      </c>
      <c r="U1973">
        <v>1684.9690000000001</v>
      </c>
      <c r="V1973">
        <v>1128.0989999999999</v>
      </c>
      <c r="W1973" t="s">
        <v>1327</v>
      </c>
      <c r="AE1973" s="2"/>
      <c r="AF1973" s="2"/>
    </row>
    <row r="1974" spans="4:32" x14ac:dyDescent="0.25">
      <c r="D1974">
        <f>_xlfn.CEILING.MATH(AQ8+Parameters!$K$8/2,0.001)</f>
        <v>1684.9690000000001</v>
      </c>
      <c r="E1974">
        <f>_xlfn.CEILING.MATH(B45+Parameters!$K$9/2,0.001)</f>
        <v>1451.8210000000001</v>
      </c>
      <c r="F1974" t="s">
        <v>1327</v>
      </c>
      <c r="I1974" s="2">
        <v>1684.9690000000001</v>
      </c>
      <c r="J1974" s="2">
        <v>1081.8530000000001</v>
      </c>
      <c r="K1974" s="2" t="s">
        <v>73</v>
      </c>
      <c r="N1974" s="2">
        <f>I1974-SUM(Parameters!$K$23:$K$25)</f>
        <v>1663.3690000000001</v>
      </c>
      <c r="O1974" s="2">
        <f>J1974-SUM(Parameters!$K$23:$K$25)</f>
        <v>1060.2530000000002</v>
      </c>
      <c r="P1974" s="2" t="str">
        <f t="shared" si="29"/>
        <v>VCCIO</v>
      </c>
      <c r="U1974">
        <v>1684.9690000000001</v>
      </c>
      <c r="V1974">
        <v>1081.8530000000001</v>
      </c>
      <c r="W1974" t="s">
        <v>73</v>
      </c>
      <c r="AE1974" s="2"/>
      <c r="AF1974" s="2"/>
    </row>
    <row r="1975" spans="4:32" x14ac:dyDescent="0.25">
      <c r="D1975">
        <f>_xlfn.CEILING.MATH(AQ8+Parameters!$K$8/2,0.001)</f>
        <v>1684.9690000000001</v>
      </c>
      <c r="E1975">
        <f>_xlfn.CEILING.MATH(B47+Parameters!$K$9/2,0.001)</f>
        <v>1405.575</v>
      </c>
      <c r="F1975" t="s">
        <v>1327</v>
      </c>
      <c r="I1975" s="2">
        <v>1684.9690000000001</v>
      </c>
      <c r="J1975" s="2">
        <v>1035.607</v>
      </c>
      <c r="K1975" s="2" t="s">
        <v>73</v>
      </c>
      <c r="N1975" s="2">
        <f>I1975-SUM(Parameters!$K$23:$K$25)</f>
        <v>1663.3690000000001</v>
      </c>
      <c r="O1975" s="2">
        <f>J1975-SUM(Parameters!$K$23:$K$25)</f>
        <v>1014.0069999999999</v>
      </c>
      <c r="P1975" s="2" t="str">
        <f t="shared" si="29"/>
        <v>VCCIO</v>
      </c>
      <c r="U1975">
        <v>1684.9690000000001</v>
      </c>
      <c r="V1975">
        <v>1035.607</v>
      </c>
      <c r="W1975" t="s">
        <v>73</v>
      </c>
      <c r="AE1975" s="2"/>
      <c r="AF1975" s="2"/>
    </row>
    <row r="1976" spans="4:32" x14ac:dyDescent="0.25">
      <c r="D1976">
        <f>_xlfn.CEILING.MATH(AQ8+Parameters!$K$8/2,0.001)</f>
        <v>1684.9690000000001</v>
      </c>
      <c r="E1976">
        <f>_xlfn.CEILING.MATH(B49+Parameters!$K$9/2,0.001)</f>
        <v>1359.329</v>
      </c>
      <c r="F1976" t="s">
        <v>1327</v>
      </c>
      <c r="I1976" s="2">
        <v>1684.9690000000001</v>
      </c>
      <c r="J1976" s="2">
        <v>989.36099999999999</v>
      </c>
      <c r="K1976" s="2" t="s">
        <v>155</v>
      </c>
      <c r="N1976" s="2">
        <f>I1976-SUM(Parameters!$K$23:$K$25)</f>
        <v>1663.3690000000001</v>
      </c>
      <c r="O1976" s="2">
        <f>J1976-SUM(Parameters!$K$23:$K$25)</f>
        <v>967.76099999999997</v>
      </c>
      <c r="P1976" s="2" t="str">
        <f t="shared" si="29"/>
        <v>BP_RXDATA[285]</v>
      </c>
      <c r="U1976">
        <v>1684.9690000000001</v>
      </c>
      <c r="V1976">
        <v>989.36099999999999</v>
      </c>
      <c r="W1976" t="s">
        <v>155</v>
      </c>
      <c r="AE1976" s="2"/>
      <c r="AF1976" s="2"/>
    </row>
    <row r="1977" spans="4:32" x14ac:dyDescent="0.25">
      <c r="D1977">
        <f>_xlfn.CEILING.MATH(AQ8+Parameters!$K$8/2,0.001)</f>
        <v>1684.9690000000001</v>
      </c>
      <c r="E1977">
        <f>_xlfn.CEILING.MATH(B51+Parameters!$K$9/2,0.001)</f>
        <v>1313.0830000000001</v>
      </c>
      <c r="F1977" t="s">
        <v>1327</v>
      </c>
      <c r="I1977" s="2">
        <v>1684.9690000000001</v>
      </c>
      <c r="J1977" s="2">
        <v>943.11500000000001</v>
      </c>
      <c r="K1977" s="2" t="s">
        <v>232</v>
      </c>
      <c r="N1977" s="2">
        <f>I1977-SUM(Parameters!$K$23:$K$25)</f>
        <v>1663.3690000000001</v>
      </c>
      <c r="O1977" s="2">
        <f>J1977-SUM(Parameters!$K$23:$K$25)</f>
        <v>921.51499999999999</v>
      </c>
      <c r="P1977" s="2" t="str">
        <f t="shared" si="29"/>
        <v>BP_RXDATA[286]</v>
      </c>
      <c r="U1977">
        <v>1684.9690000000001</v>
      </c>
      <c r="V1977">
        <v>943.11500000000001</v>
      </c>
      <c r="W1977" t="s">
        <v>232</v>
      </c>
      <c r="AE1977" s="2"/>
      <c r="AF1977" s="2"/>
    </row>
    <row r="1978" spans="4:32" x14ac:dyDescent="0.25">
      <c r="D1978">
        <f>_xlfn.CEILING.MATH(AQ8+Parameters!$K$8/2,0.001)</f>
        <v>1684.9690000000001</v>
      </c>
      <c r="E1978">
        <f>_xlfn.CEILING.MATH(B53+Parameters!$K$9/2,0.001)</f>
        <v>1266.837</v>
      </c>
      <c r="F1978" t="s">
        <v>1327</v>
      </c>
      <c r="I1978" s="2">
        <v>1684.9690000000001</v>
      </c>
      <c r="J1978" s="2">
        <v>896.86900000000003</v>
      </c>
      <c r="K1978" s="2" t="s">
        <v>284</v>
      </c>
      <c r="N1978" s="2">
        <f>I1978-SUM(Parameters!$K$23:$K$25)</f>
        <v>1663.3690000000001</v>
      </c>
      <c r="O1978" s="2">
        <f>J1978-SUM(Parameters!$K$23:$K$25)</f>
        <v>875.26900000000001</v>
      </c>
      <c r="P1978" s="2" t="str">
        <f t="shared" si="29"/>
        <v>BP_RXDATA[287]</v>
      </c>
      <c r="U1978">
        <v>1684.9690000000001</v>
      </c>
      <c r="V1978">
        <v>896.86900000000003</v>
      </c>
      <c r="W1978" t="s">
        <v>284</v>
      </c>
      <c r="AE1978" s="2"/>
      <c r="AF1978" s="2"/>
    </row>
    <row r="1979" spans="4:32" x14ac:dyDescent="0.25">
      <c r="D1979">
        <f>_xlfn.CEILING.MATH(AQ8+Parameters!$K$8/2,0.001)</f>
        <v>1684.9690000000001</v>
      </c>
      <c r="E1979">
        <f>_xlfn.CEILING.MATH(B55+Parameters!$K$9/2,0.001)</f>
        <v>1220.5910000000001</v>
      </c>
      <c r="F1979" t="s">
        <v>1327</v>
      </c>
      <c r="I1979" s="2">
        <v>1684.9690000000001</v>
      </c>
      <c r="J1979" s="2">
        <v>850.62300000000005</v>
      </c>
      <c r="K1979" s="2" t="s">
        <v>347</v>
      </c>
      <c r="N1979" s="2">
        <f>I1979-SUM(Parameters!$K$23:$K$25)</f>
        <v>1663.3690000000001</v>
      </c>
      <c r="O1979" s="2">
        <f>J1979-SUM(Parameters!$K$23:$K$25)</f>
        <v>829.02300000000002</v>
      </c>
      <c r="P1979" s="2" t="str">
        <f t="shared" si="29"/>
        <v>BP_RXRD[17]</v>
      </c>
      <c r="U1979">
        <v>1684.9690000000001</v>
      </c>
      <c r="V1979">
        <v>850.62300000000005</v>
      </c>
      <c r="W1979" t="s">
        <v>347</v>
      </c>
      <c r="AE1979" s="2"/>
      <c r="AF1979" s="2"/>
    </row>
    <row r="1980" spans="4:32" x14ac:dyDescent="0.25">
      <c r="D1980">
        <f>_xlfn.CEILING.MATH(AQ8+Parameters!$K$8/2,0.001)</f>
        <v>1684.9690000000001</v>
      </c>
      <c r="E1980">
        <f>_xlfn.CEILING.MATH(B57+Parameters!$K$9/2,0.001)</f>
        <v>1174.345</v>
      </c>
      <c r="F1980" t="s">
        <v>1327</v>
      </c>
      <c r="I1980" s="2">
        <v>1684.9690000000001</v>
      </c>
      <c r="J1980" s="2">
        <v>804.37699999999995</v>
      </c>
      <c r="K1980" s="2" t="s">
        <v>72</v>
      </c>
      <c r="N1980" s="2">
        <f>I1980-SUM(Parameters!$K$23:$K$25)</f>
        <v>1663.3690000000001</v>
      </c>
      <c r="O1980" s="2">
        <f>J1980-SUM(Parameters!$K$23:$K$25)</f>
        <v>782.77699999999993</v>
      </c>
      <c r="P1980" s="2" t="str">
        <f t="shared" si="29"/>
        <v>VSS</v>
      </c>
      <c r="U1980">
        <v>1684.9690000000001</v>
      </c>
      <c r="V1980">
        <v>804.37700000000007</v>
      </c>
      <c r="W1980" t="s">
        <v>72</v>
      </c>
      <c r="AE1980" s="2"/>
      <c r="AF1980" s="2"/>
    </row>
    <row r="1981" spans="4:32" x14ac:dyDescent="0.25">
      <c r="D1981">
        <f>_xlfn.CEILING.MATH(AQ8+Parameters!$K$8/2,0.001)</f>
        <v>1684.9690000000001</v>
      </c>
      <c r="E1981">
        <f>_xlfn.CEILING.MATH(B59+Parameters!$K$9/2,0.001)</f>
        <v>1128.0989999999999</v>
      </c>
      <c r="F1981" t="s">
        <v>1327</v>
      </c>
      <c r="I1981" s="2">
        <v>1684.9690000000001</v>
      </c>
      <c r="J1981" s="2">
        <v>758.13099999999997</v>
      </c>
      <c r="K1981" s="2" t="s">
        <v>483</v>
      </c>
      <c r="N1981" s="2">
        <f>I1981-SUM(Parameters!$K$23:$K$25)</f>
        <v>1663.3690000000001</v>
      </c>
      <c r="O1981" s="2">
        <f>J1981-SUM(Parameters!$K$23:$K$25)</f>
        <v>736.53099999999995</v>
      </c>
      <c r="P1981" s="2" t="str">
        <f t="shared" si="29"/>
        <v>BP_RXCKRD[4]</v>
      </c>
      <c r="U1981">
        <v>1684.9690000000001</v>
      </c>
      <c r="V1981">
        <v>758.13099999999997</v>
      </c>
      <c r="W1981" t="s">
        <v>483</v>
      </c>
      <c r="AE1981" s="2"/>
      <c r="AF1981" s="2"/>
    </row>
    <row r="1982" spans="4:32" x14ac:dyDescent="0.25">
      <c r="D1982">
        <f>_xlfn.CEILING.MATH(AQ8+Parameters!$K$8/2,0.001)</f>
        <v>1684.9690000000001</v>
      </c>
      <c r="E1982">
        <f>_xlfn.CEILING.MATH(B61+Parameters!$K$9/2,0.001)</f>
        <v>1081.8530000000001</v>
      </c>
      <c r="F1982" t="s">
        <v>73</v>
      </c>
      <c r="I1982" s="2">
        <v>1684.9690000000001</v>
      </c>
      <c r="J1982" s="2">
        <v>711.88499999999999</v>
      </c>
      <c r="K1982" s="2" t="s">
        <v>551</v>
      </c>
      <c r="N1982" s="2">
        <f>I1982-SUM(Parameters!$K$23:$K$25)</f>
        <v>1663.3690000000001</v>
      </c>
      <c r="O1982" s="2">
        <f>J1982-SUM(Parameters!$K$23:$K$25)</f>
        <v>690.28499999999997</v>
      </c>
      <c r="P1982" s="2" t="str">
        <f t="shared" si="29"/>
        <v>BP_RXCKN[4]</v>
      </c>
      <c r="U1982">
        <v>1684.9690000000001</v>
      </c>
      <c r="V1982">
        <v>711.88499999999999</v>
      </c>
      <c r="W1982" t="s">
        <v>551</v>
      </c>
      <c r="AE1982" s="2"/>
      <c r="AF1982" s="2"/>
    </row>
    <row r="1983" spans="4:32" x14ac:dyDescent="0.25">
      <c r="D1983">
        <f>_xlfn.CEILING.MATH(AQ8+Parameters!$K$8/2,0.001)</f>
        <v>1684.9690000000001</v>
      </c>
      <c r="E1983">
        <f>_xlfn.CEILING.MATH(B63+Parameters!$K$9/2,0.001)</f>
        <v>1035.607</v>
      </c>
      <c r="F1983" t="s">
        <v>73</v>
      </c>
      <c r="I1983" s="2">
        <v>1684.9690000000001</v>
      </c>
      <c r="J1983" s="2">
        <v>665.63900000000001</v>
      </c>
      <c r="K1983" s="2" t="s">
        <v>616</v>
      </c>
      <c r="N1983" s="2">
        <f>I1983-SUM(Parameters!$K$23:$K$25)</f>
        <v>1663.3690000000001</v>
      </c>
      <c r="O1983" s="2">
        <f>J1983-SUM(Parameters!$K$23:$K$25)</f>
        <v>644.03899999999999</v>
      </c>
      <c r="P1983" s="2" t="str">
        <f t="shared" si="29"/>
        <v>BP_RXCKP[4]</v>
      </c>
      <c r="U1983">
        <v>1684.9690000000001</v>
      </c>
      <c r="V1983">
        <v>665.63900000000001</v>
      </c>
      <c r="W1983" t="s">
        <v>616</v>
      </c>
      <c r="AE1983" s="2"/>
      <c r="AF1983" s="2"/>
    </row>
    <row r="1984" spans="4:32" x14ac:dyDescent="0.25">
      <c r="D1984">
        <f>_xlfn.CEILING.MATH(AQ8+Parameters!$K$8/2,0.001)</f>
        <v>1684.9690000000001</v>
      </c>
      <c r="E1984">
        <f>_xlfn.CEILING.MATH(B65+Parameters!$K$9/2,0.001)</f>
        <v>989.36099999999999</v>
      </c>
      <c r="F1984" t="s">
        <v>155</v>
      </c>
      <c r="I1984" s="2">
        <v>1684.9690000000001</v>
      </c>
      <c r="J1984" s="2">
        <v>619.39300000000003</v>
      </c>
      <c r="K1984" s="2" t="s">
        <v>72</v>
      </c>
      <c r="N1984" s="2">
        <f>I1984-SUM(Parameters!$K$23:$K$25)</f>
        <v>1663.3690000000001</v>
      </c>
      <c r="O1984" s="2">
        <f>J1984-SUM(Parameters!$K$23:$K$25)</f>
        <v>597.79300000000001</v>
      </c>
      <c r="P1984" s="2" t="str">
        <f t="shared" si="29"/>
        <v>VSS</v>
      </c>
      <c r="U1984">
        <v>1684.9690000000001</v>
      </c>
      <c r="V1984">
        <v>619.39300000000003</v>
      </c>
      <c r="W1984" t="s">
        <v>72</v>
      </c>
      <c r="AE1984" s="2"/>
      <c r="AF1984" s="2"/>
    </row>
    <row r="1985" spans="4:32" x14ac:dyDescent="0.25">
      <c r="D1985">
        <f>_xlfn.CEILING.MATH(AQ8+Parameters!$K$8/2,0.001)</f>
        <v>1684.9690000000001</v>
      </c>
      <c r="E1985">
        <f>_xlfn.CEILING.MATH(B67+Parameters!$K$9/2,0.001)</f>
        <v>943.11500000000001</v>
      </c>
      <c r="F1985" t="s">
        <v>232</v>
      </c>
      <c r="I1985" s="2">
        <v>1684.9690000000001</v>
      </c>
      <c r="J1985" s="2">
        <v>573.14700000000005</v>
      </c>
      <c r="K1985" s="2" t="s">
        <v>73</v>
      </c>
      <c r="N1985" s="2">
        <f>I1985-SUM(Parameters!$K$23:$K$25)</f>
        <v>1663.3690000000001</v>
      </c>
      <c r="O1985" s="2">
        <f>J1985-SUM(Parameters!$K$23:$K$25)</f>
        <v>551.54700000000003</v>
      </c>
      <c r="P1985" s="2" t="str">
        <f t="shared" si="29"/>
        <v>VCCIO</v>
      </c>
      <c r="U1985">
        <v>1684.9690000000001</v>
      </c>
      <c r="V1985">
        <v>573.14700000000005</v>
      </c>
      <c r="W1985" t="s">
        <v>73</v>
      </c>
      <c r="AE1985" s="2"/>
      <c r="AF1985" s="2"/>
    </row>
    <row r="1986" spans="4:32" x14ac:dyDescent="0.25">
      <c r="D1986">
        <f>_xlfn.CEILING.MATH(AQ8+Parameters!$K$8/2,0.001)</f>
        <v>1684.9690000000001</v>
      </c>
      <c r="E1986">
        <f>_xlfn.CEILING.MATH(B69+Parameters!$K$9/2,0.001)</f>
        <v>896.86900000000003</v>
      </c>
      <c r="F1986" t="s">
        <v>284</v>
      </c>
      <c r="I1986" s="2">
        <v>1684.9690000000001</v>
      </c>
      <c r="J1986" s="2">
        <v>526.90099999999995</v>
      </c>
      <c r="K1986" s="2" t="s">
        <v>72</v>
      </c>
      <c r="N1986" s="2">
        <f>I1986-SUM(Parameters!$K$23:$K$25)</f>
        <v>1663.3690000000001</v>
      </c>
      <c r="O1986" s="2">
        <f>J1986-SUM(Parameters!$K$23:$K$25)</f>
        <v>505.30099999999993</v>
      </c>
      <c r="P1986" s="2" t="str">
        <f t="shared" si="29"/>
        <v>VSS</v>
      </c>
      <c r="U1986">
        <v>1684.9690000000001</v>
      </c>
      <c r="V1986">
        <v>526.90100000000007</v>
      </c>
      <c r="W1986" t="s">
        <v>72</v>
      </c>
      <c r="AE1986" s="2"/>
      <c r="AF1986" s="2"/>
    </row>
    <row r="1987" spans="4:32" x14ac:dyDescent="0.25">
      <c r="D1987">
        <f>_xlfn.CEILING.MATH(AQ8+Parameters!$K$8/2,0.001)</f>
        <v>1684.9690000000001</v>
      </c>
      <c r="E1987">
        <f>_xlfn.CEILING.MATH(B71+Parameters!$K$9/2,0.001)</f>
        <v>850.62300000000005</v>
      </c>
      <c r="F1987" t="s">
        <v>347</v>
      </c>
      <c r="I1987" s="2">
        <v>1684.9690000000001</v>
      </c>
      <c r="J1987" s="2">
        <v>480.65499999999997</v>
      </c>
      <c r="K1987" s="2" t="s">
        <v>835</v>
      </c>
      <c r="N1987" s="2">
        <f>I1987-SUM(Parameters!$K$23:$K$25)</f>
        <v>1663.3690000000001</v>
      </c>
      <c r="O1987" s="2">
        <f>J1987-SUM(Parameters!$K$23:$K$25)</f>
        <v>459.05499999999995</v>
      </c>
      <c r="P1987" s="2" t="str">
        <f t="shared" si="29"/>
        <v>BP_TXTRK[4]</v>
      </c>
      <c r="U1987">
        <v>1684.9690000000001</v>
      </c>
      <c r="V1987">
        <v>480.65499999999997</v>
      </c>
      <c r="W1987" t="s">
        <v>835</v>
      </c>
      <c r="AE1987" s="2"/>
      <c r="AF1987" s="2"/>
    </row>
    <row r="1988" spans="4:32" x14ac:dyDescent="0.25">
      <c r="D1988">
        <f>_xlfn.CEILING.MATH(AQ8+Parameters!$K$8/2,0.001)</f>
        <v>1684.9690000000001</v>
      </c>
      <c r="E1988">
        <f>_xlfn.CEILING.MATH(B73+Parameters!$K$9/2,0.001)</f>
        <v>804.37700000000007</v>
      </c>
      <c r="F1988" t="s">
        <v>72</v>
      </c>
      <c r="I1988" s="2">
        <v>1684.9690000000001</v>
      </c>
      <c r="J1988" s="2">
        <v>434.40899999999999</v>
      </c>
      <c r="K1988" s="2" t="s">
        <v>895</v>
      </c>
      <c r="N1988" s="2">
        <f>I1988-SUM(Parameters!$K$23:$K$25)</f>
        <v>1663.3690000000001</v>
      </c>
      <c r="O1988" s="2">
        <f>J1988-SUM(Parameters!$K$23:$K$25)</f>
        <v>412.80899999999997</v>
      </c>
      <c r="P1988" s="2" t="str">
        <f t="shared" si="29"/>
        <v>BP_TXVLD[4]</v>
      </c>
      <c r="U1988">
        <v>1684.9690000000001</v>
      </c>
      <c r="V1988">
        <v>434.40899999999999</v>
      </c>
      <c r="W1988" t="s">
        <v>895</v>
      </c>
      <c r="AE1988" s="2"/>
      <c r="AF1988" s="2"/>
    </row>
    <row r="1989" spans="4:32" x14ac:dyDescent="0.25">
      <c r="D1989">
        <f>_xlfn.CEILING.MATH(AQ8+Parameters!$K$8/2,0.001)</f>
        <v>1684.9690000000001</v>
      </c>
      <c r="E1989">
        <f>_xlfn.CEILING.MATH(B75+Parameters!$K$9/2,0.001)</f>
        <v>758.13099999999997</v>
      </c>
      <c r="F1989" t="s">
        <v>483</v>
      </c>
      <c r="I1989" s="2">
        <v>1684.9690000000001</v>
      </c>
      <c r="J1989" s="2">
        <v>388.16300000000001</v>
      </c>
      <c r="K1989" s="2" t="s">
        <v>968</v>
      </c>
      <c r="N1989" s="2">
        <f>I1989-SUM(Parameters!$K$23:$K$25)</f>
        <v>1663.3690000000001</v>
      </c>
      <c r="O1989" s="2">
        <f>J1989-SUM(Parameters!$K$23:$K$25)</f>
        <v>366.56299999999999</v>
      </c>
      <c r="P1989" s="2" t="str">
        <f t="shared" si="29"/>
        <v>BP_TXVLDRD[4]</v>
      </c>
      <c r="U1989">
        <v>1684.9690000000001</v>
      </c>
      <c r="V1989">
        <v>388.16300000000001</v>
      </c>
      <c r="W1989" t="s">
        <v>968</v>
      </c>
      <c r="AE1989" s="2"/>
      <c r="AF1989" s="2"/>
    </row>
    <row r="1990" spans="4:32" x14ac:dyDescent="0.25">
      <c r="D1990">
        <f>_xlfn.CEILING.MATH(AQ8+Parameters!$K$8/2,0.001)</f>
        <v>1684.9690000000001</v>
      </c>
      <c r="E1990">
        <f>_xlfn.CEILING.MATH(B77+Parameters!$K$9/2,0.001)</f>
        <v>711.88499999999999</v>
      </c>
      <c r="F1990" t="s">
        <v>551</v>
      </c>
      <c r="I1990" s="2">
        <v>1684.9690000000001</v>
      </c>
      <c r="J1990" s="2">
        <v>341.91699999999997</v>
      </c>
      <c r="K1990" s="2" t="s">
        <v>72</v>
      </c>
      <c r="N1990" s="2">
        <f>I1990-SUM(Parameters!$K$23:$K$25)</f>
        <v>1663.3690000000001</v>
      </c>
      <c r="O1990" s="2">
        <f>J1990-SUM(Parameters!$K$23:$K$25)</f>
        <v>320.31699999999995</v>
      </c>
      <c r="P1990" s="2" t="str">
        <f t="shared" si="29"/>
        <v>VSS</v>
      </c>
      <c r="U1990">
        <v>1684.9690000000001</v>
      </c>
      <c r="V1990">
        <v>341.91699999999997</v>
      </c>
      <c r="W1990" t="s">
        <v>72</v>
      </c>
      <c r="AE1990" s="2"/>
      <c r="AF1990" s="2"/>
    </row>
    <row r="1991" spans="4:32" x14ac:dyDescent="0.25">
      <c r="D1991">
        <f>_xlfn.CEILING.MATH(AQ8+Parameters!$K$8/2,0.001)</f>
        <v>1684.9690000000001</v>
      </c>
      <c r="E1991">
        <f>_xlfn.CEILING.MATH(B79+Parameters!$K$9/2,0.001)</f>
        <v>665.63900000000001</v>
      </c>
      <c r="F1991" t="s">
        <v>616</v>
      </c>
      <c r="I1991" s="2">
        <v>1684.9690000000001</v>
      </c>
      <c r="J1991" s="2">
        <v>295.67099999999999</v>
      </c>
      <c r="K1991" s="2" t="s">
        <v>1067</v>
      </c>
      <c r="N1991" s="2">
        <f>I1991-SUM(Parameters!$K$23:$K$25)</f>
        <v>1663.3690000000001</v>
      </c>
      <c r="O1991" s="2">
        <f>J1991-SUM(Parameters!$K$23:$K$25)</f>
        <v>274.07099999999997</v>
      </c>
      <c r="P1991" s="2" t="str">
        <f t="shared" si="29"/>
        <v>BP_TXRD[18]</v>
      </c>
      <c r="U1991">
        <v>1684.9690000000001</v>
      </c>
      <c r="V1991">
        <v>295.67099999999999</v>
      </c>
      <c r="W1991" t="s">
        <v>1067</v>
      </c>
      <c r="AE1991" s="2"/>
      <c r="AF1991" s="2"/>
    </row>
    <row r="1992" spans="4:32" x14ac:dyDescent="0.25">
      <c r="D1992">
        <f>_xlfn.CEILING.MATH(AQ8+Parameters!$K$8/2,0.001)</f>
        <v>1684.9690000000001</v>
      </c>
      <c r="E1992">
        <f>_xlfn.CEILING.MATH(B81+Parameters!$K$9/2,0.001)</f>
        <v>619.39300000000003</v>
      </c>
      <c r="F1992" t="s">
        <v>72</v>
      </c>
      <c r="I1992" s="2">
        <v>1684.9690000000001</v>
      </c>
      <c r="J1992" s="2">
        <v>249.42500000000001</v>
      </c>
      <c r="K1992" s="2" t="s">
        <v>1144</v>
      </c>
      <c r="N1992" s="2">
        <f>I1992-SUM(Parameters!$K$23:$K$25)</f>
        <v>1663.3690000000001</v>
      </c>
      <c r="O1992" s="2">
        <f>J1992-SUM(Parameters!$K$23:$K$25)</f>
        <v>227.82500000000002</v>
      </c>
      <c r="P1992" s="2" t="str">
        <f t="shared" si="29"/>
        <v>BP_TXDATA[288]</v>
      </c>
      <c r="U1992">
        <v>1684.9690000000001</v>
      </c>
      <c r="V1992">
        <v>249.42500000000001</v>
      </c>
      <c r="W1992" t="s">
        <v>1144</v>
      </c>
      <c r="AE1992" s="2"/>
      <c r="AF1992" s="2"/>
    </row>
    <row r="1993" spans="4:32" x14ac:dyDescent="0.25">
      <c r="D1993">
        <f>_xlfn.CEILING.MATH(AQ8+Parameters!$K$8/2,0.001)</f>
        <v>1684.9690000000001</v>
      </c>
      <c r="E1993">
        <f>_xlfn.CEILING.MATH(B83+Parameters!$K$9/2,0.001)</f>
        <v>573.14700000000005</v>
      </c>
      <c r="F1993" t="s">
        <v>73</v>
      </c>
      <c r="I1993" s="2">
        <v>1684.9690000000001</v>
      </c>
      <c r="J1993" s="2">
        <v>203.179</v>
      </c>
      <c r="K1993" s="2" t="s">
        <v>1196</v>
      </c>
      <c r="N1993" s="2">
        <f>I1993-SUM(Parameters!$K$23:$K$25)</f>
        <v>1663.3690000000001</v>
      </c>
      <c r="O1993" s="2">
        <f>J1993-SUM(Parameters!$K$23:$K$25)</f>
        <v>181.57900000000001</v>
      </c>
      <c r="P1993" s="2" t="str">
        <f t="shared" si="29"/>
        <v>BP_TXDATA[289]</v>
      </c>
      <c r="U1993">
        <v>1684.9690000000001</v>
      </c>
      <c r="V1993">
        <v>203.179</v>
      </c>
      <c r="W1993" t="s">
        <v>1196</v>
      </c>
      <c r="AE1993" s="2"/>
      <c r="AF1993" s="2"/>
    </row>
    <row r="1994" spans="4:32" x14ac:dyDescent="0.25">
      <c r="D1994">
        <f>_xlfn.CEILING.MATH(AQ8+Parameters!$K$8/2,0.001)</f>
        <v>1684.9690000000001</v>
      </c>
      <c r="E1994">
        <f>_xlfn.CEILING.MATH(B85+Parameters!$K$9/2,0.001)</f>
        <v>526.90100000000007</v>
      </c>
      <c r="F1994" t="s">
        <v>72</v>
      </c>
      <c r="I1994" s="2">
        <v>1684.9690000000001</v>
      </c>
      <c r="J1994" s="2">
        <v>156.93299999999999</v>
      </c>
      <c r="K1994" s="2" t="s">
        <v>1260</v>
      </c>
      <c r="N1994" s="2">
        <f>I1994-SUM(Parameters!$K$23:$K$25)</f>
        <v>1663.3690000000001</v>
      </c>
      <c r="O1994" s="2">
        <f>J1994-SUM(Parameters!$K$23:$K$25)</f>
        <v>135.333</v>
      </c>
      <c r="P1994" s="2" t="str">
        <f t="shared" si="29"/>
        <v>BP_TXDATA[290]</v>
      </c>
      <c r="U1994">
        <v>1684.9690000000001</v>
      </c>
      <c r="V1994">
        <v>156.93299999999999</v>
      </c>
      <c r="W1994" t="s">
        <v>1260</v>
      </c>
      <c r="AE1994" s="2"/>
      <c r="AF1994" s="2"/>
    </row>
    <row r="1995" spans="4:32" x14ac:dyDescent="0.25">
      <c r="D1995">
        <f>_xlfn.CEILING.MATH(AQ8+Parameters!$K$8/2,0.001)</f>
        <v>1684.9690000000001</v>
      </c>
      <c r="E1995">
        <f>_xlfn.CEILING.MATH(B87+Parameters!$K$9/2,0.001)</f>
        <v>480.65500000000003</v>
      </c>
      <c r="F1995" t="s">
        <v>835</v>
      </c>
      <c r="I1995" s="2">
        <v>1684.9690000000001</v>
      </c>
      <c r="J1995" s="2">
        <v>110.687</v>
      </c>
      <c r="K1995" s="2" t="s">
        <v>73</v>
      </c>
      <c r="N1995" s="2">
        <f>I1995-SUM(Parameters!$K$23:$K$25)</f>
        <v>1663.3690000000001</v>
      </c>
      <c r="O1995" s="2">
        <f>J1995-SUM(Parameters!$K$23:$K$25)</f>
        <v>89.086999999999989</v>
      </c>
      <c r="P1995" s="2" t="str">
        <f t="shared" si="29"/>
        <v>VCCIO</v>
      </c>
      <c r="U1995">
        <v>1684.9690000000001</v>
      </c>
      <c r="V1995">
        <v>110.687</v>
      </c>
      <c r="W1995" t="s">
        <v>73</v>
      </c>
      <c r="AE1995" s="2"/>
      <c r="AF1995" s="2"/>
    </row>
    <row r="1996" spans="4:32" x14ac:dyDescent="0.25">
      <c r="D1996">
        <f>_xlfn.CEILING.MATH(AQ8+Parameters!$K$8/2,0.001)</f>
        <v>1684.9690000000001</v>
      </c>
      <c r="E1996">
        <f>_xlfn.CEILING.MATH(B89+Parameters!$K$9/2,0.001)</f>
        <v>434.40899999999999</v>
      </c>
      <c r="F1996" t="s">
        <v>895</v>
      </c>
      <c r="I1996" s="2">
        <v>1724.643</v>
      </c>
      <c r="J1996" s="2">
        <v>2214.88</v>
      </c>
      <c r="K1996" s="2" t="s">
        <v>1327</v>
      </c>
      <c r="N1996" s="2">
        <f>I1996-SUM(Parameters!$K$23:$K$25)</f>
        <v>1703.0430000000001</v>
      </c>
      <c r="O1996" s="2">
        <f>J1996-SUM(Parameters!$K$23:$K$25)</f>
        <v>2193.2800000000002</v>
      </c>
      <c r="P1996" s="2" t="str">
        <f t="shared" si="29"/>
        <v>VDD</v>
      </c>
      <c r="U1996">
        <v>1724.643</v>
      </c>
      <c r="V1996">
        <v>2214.88</v>
      </c>
      <c r="W1996" t="s">
        <v>1327</v>
      </c>
      <c r="AE1996" s="2"/>
      <c r="AF1996" s="2"/>
    </row>
    <row r="1997" spans="4:32" x14ac:dyDescent="0.25">
      <c r="D1997">
        <f>_xlfn.CEILING.MATH(AQ8+Parameters!$K$8/2,0.001)</f>
        <v>1684.9690000000001</v>
      </c>
      <c r="E1997">
        <f>_xlfn.CEILING.MATH(B91+Parameters!$K$9/2,0.001)</f>
        <v>388.16300000000001</v>
      </c>
      <c r="F1997" t="s">
        <v>968</v>
      </c>
      <c r="I1997" s="2">
        <v>1724.643</v>
      </c>
      <c r="J1997" s="2">
        <v>2168.634</v>
      </c>
      <c r="K1997" s="2" t="s">
        <v>1327</v>
      </c>
      <c r="N1997" s="2">
        <f>I1997-SUM(Parameters!$K$23:$K$25)</f>
        <v>1703.0430000000001</v>
      </c>
      <c r="O1997" s="2">
        <f>J1997-SUM(Parameters!$K$23:$K$25)</f>
        <v>2147.0340000000001</v>
      </c>
      <c r="P1997" s="2" t="str">
        <f t="shared" si="29"/>
        <v>VDD</v>
      </c>
      <c r="U1997">
        <v>1724.643</v>
      </c>
      <c r="V1997">
        <v>2168.634</v>
      </c>
      <c r="W1997" t="s">
        <v>1327</v>
      </c>
      <c r="AE1997" s="2"/>
      <c r="AF1997" s="2"/>
    </row>
    <row r="1998" spans="4:32" x14ac:dyDescent="0.25">
      <c r="D1998">
        <f>_xlfn.CEILING.MATH(AQ8+Parameters!$K$8/2,0.001)</f>
        <v>1684.9690000000001</v>
      </c>
      <c r="E1998">
        <f>_xlfn.CEILING.MATH(B93+Parameters!$K$9/2,0.001)</f>
        <v>341.91700000000003</v>
      </c>
      <c r="F1998" t="s">
        <v>72</v>
      </c>
      <c r="I1998" s="2">
        <v>1724.643</v>
      </c>
      <c r="J1998" s="2">
        <v>2122.3879999999999</v>
      </c>
      <c r="K1998" s="2" t="s">
        <v>1327</v>
      </c>
      <c r="N1998" s="2">
        <f>I1998-SUM(Parameters!$K$23:$K$25)</f>
        <v>1703.0430000000001</v>
      </c>
      <c r="O1998" s="2">
        <f>J1998-SUM(Parameters!$K$23:$K$25)</f>
        <v>2100.788</v>
      </c>
      <c r="P1998" s="2" t="str">
        <f t="shared" si="29"/>
        <v>VDD</v>
      </c>
      <c r="U1998">
        <v>1724.643</v>
      </c>
      <c r="V1998">
        <v>2122.3879999999999</v>
      </c>
      <c r="W1998" t="s">
        <v>1327</v>
      </c>
      <c r="AE1998" s="2"/>
      <c r="AF1998" s="2"/>
    </row>
    <row r="1999" spans="4:32" x14ac:dyDescent="0.25">
      <c r="D1999">
        <f>_xlfn.CEILING.MATH(AQ8+Parameters!$K$8/2,0.001)</f>
        <v>1684.9690000000001</v>
      </c>
      <c r="E1999">
        <f>_xlfn.CEILING.MATH(B95+Parameters!$K$9/2,0.001)</f>
        <v>295.67099999999999</v>
      </c>
      <c r="F1999" t="s">
        <v>1067</v>
      </c>
      <c r="I1999" s="2">
        <v>1724.643</v>
      </c>
      <c r="J1999" s="2">
        <v>2076.1419999999998</v>
      </c>
      <c r="K1999" s="2" t="s">
        <v>1327</v>
      </c>
      <c r="N1999" s="2">
        <f>I1999-SUM(Parameters!$K$23:$K$25)</f>
        <v>1703.0430000000001</v>
      </c>
      <c r="O1999" s="2">
        <f>J1999-SUM(Parameters!$K$23:$K$25)</f>
        <v>2054.5419999999999</v>
      </c>
      <c r="P1999" s="2" t="str">
        <f t="shared" si="29"/>
        <v>VDD</v>
      </c>
      <c r="U1999">
        <v>1724.643</v>
      </c>
      <c r="V1999">
        <v>2076.1419999999998</v>
      </c>
      <c r="W1999" t="s">
        <v>1327</v>
      </c>
      <c r="AE1999" s="2"/>
      <c r="AF1999" s="2"/>
    </row>
    <row r="2000" spans="4:32" x14ac:dyDescent="0.25">
      <c r="D2000">
        <f>_xlfn.CEILING.MATH(AQ8+Parameters!$K$8/2,0.001)</f>
        <v>1684.9690000000001</v>
      </c>
      <c r="E2000">
        <f>_xlfn.CEILING.MATH(B97+Parameters!$K$9/2,0.001)</f>
        <v>249.42500000000001</v>
      </c>
      <c r="F2000" t="s">
        <v>1144</v>
      </c>
      <c r="I2000" s="2">
        <v>1724.643</v>
      </c>
      <c r="J2000" s="2">
        <v>2029.896</v>
      </c>
      <c r="K2000" s="2" t="s">
        <v>72</v>
      </c>
      <c r="N2000" s="2">
        <f>I2000-SUM(Parameters!$K$23:$K$25)</f>
        <v>1703.0430000000001</v>
      </c>
      <c r="O2000" s="2">
        <f>J2000-SUM(Parameters!$K$23:$K$25)</f>
        <v>2008.296</v>
      </c>
      <c r="P2000" s="2" t="str">
        <f t="shared" si="29"/>
        <v>VSS</v>
      </c>
      <c r="U2000">
        <v>1724.643</v>
      </c>
      <c r="V2000">
        <v>2029.896</v>
      </c>
      <c r="W2000" t="s">
        <v>72</v>
      </c>
      <c r="AE2000" s="2"/>
      <c r="AF2000" s="2"/>
    </row>
    <row r="2001" spans="4:32" x14ac:dyDescent="0.25">
      <c r="D2001">
        <f>_xlfn.CEILING.MATH(AQ8+Parameters!$K$8/2,0.001)</f>
        <v>1684.9690000000001</v>
      </c>
      <c r="E2001">
        <f>_xlfn.CEILING.MATH(B99+Parameters!$K$9/2,0.001)</f>
        <v>203.179</v>
      </c>
      <c r="F2001" t="s">
        <v>1196</v>
      </c>
      <c r="I2001" s="2">
        <v>1724.643</v>
      </c>
      <c r="J2001" s="2">
        <v>1983.65</v>
      </c>
      <c r="K2001" s="2" t="s">
        <v>72</v>
      </c>
      <c r="N2001" s="2">
        <f>I2001-SUM(Parameters!$K$23:$K$25)</f>
        <v>1703.0430000000001</v>
      </c>
      <c r="O2001" s="2">
        <f>J2001-SUM(Parameters!$K$23:$K$25)</f>
        <v>1962.0500000000002</v>
      </c>
      <c r="P2001" s="2" t="str">
        <f t="shared" si="29"/>
        <v>VSS</v>
      </c>
      <c r="U2001">
        <v>1724.643</v>
      </c>
      <c r="V2001">
        <v>1983.65</v>
      </c>
      <c r="W2001" t="s">
        <v>72</v>
      </c>
      <c r="AE2001" s="2"/>
      <c r="AF2001" s="2"/>
    </row>
    <row r="2002" spans="4:32" x14ac:dyDescent="0.25">
      <c r="D2002">
        <f>_xlfn.CEILING.MATH(AQ8+Parameters!$K$8/2,0.001)</f>
        <v>1684.9690000000001</v>
      </c>
      <c r="E2002">
        <f>_xlfn.CEILING.MATH(B101+Parameters!$K$9/2,0.001)</f>
        <v>156.93299999999999</v>
      </c>
      <c r="F2002" t="s">
        <v>1260</v>
      </c>
      <c r="I2002" s="2">
        <v>1724.643</v>
      </c>
      <c r="J2002" s="2">
        <v>1937.404</v>
      </c>
      <c r="K2002" s="2" t="s">
        <v>72</v>
      </c>
      <c r="N2002" s="2">
        <f>I2002-SUM(Parameters!$K$23:$K$25)</f>
        <v>1703.0430000000001</v>
      </c>
      <c r="O2002" s="2">
        <f>J2002-SUM(Parameters!$K$23:$K$25)</f>
        <v>1915.8040000000001</v>
      </c>
      <c r="P2002" s="2" t="str">
        <f t="shared" si="29"/>
        <v>VSS</v>
      </c>
      <c r="U2002">
        <v>1724.643</v>
      </c>
      <c r="V2002">
        <v>1937.404</v>
      </c>
      <c r="W2002" t="s">
        <v>72</v>
      </c>
      <c r="AE2002" s="2"/>
      <c r="AF2002" s="2"/>
    </row>
    <row r="2003" spans="4:32" x14ac:dyDescent="0.25">
      <c r="D2003">
        <f>_xlfn.CEILING.MATH(AQ8+Parameters!$K$8/2,0.001)</f>
        <v>1684.9690000000001</v>
      </c>
      <c r="E2003">
        <f>_xlfn.CEILING.MATH(B103+Parameters!$K$9/2,0.001)</f>
        <v>110.687</v>
      </c>
      <c r="F2003" t="s">
        <v>73</v>
      </c>
      <c r="I2003" s="2">
        <v>1724.643</v>
      </c>
      <c r="J2003" s="2">
        <v>1891.1579999999999</v>
      </c>
      <c r="K2003" s="2" t="s">
        <v>72</v>
      </c>
      <c r="N2003" s="2">
        <f>I2003-SUM(Parameters!$K$23:$K$25)</f>
        <v>1703.0430000000001</v>
      </c>
      <c r="O2003" s="2">
        <f>J2003-SUM(Parameters!$K$23:$K$25)</f>
        <v>1869.558</v>
      </c>
      <c r="P2003" s="2" t="str">
        <f t="shared" si="29"/>
        <v>VSS</v>
      </c>
      <c r="U2003">
        <v>1724.643</v>
      </c>
      <c r="V2003">
        <v>1891.1579999999999</v>
      </c>
      <c r="W2003" t="s">
        <v>72</v>
      </c>
      <c r="AE2003" s="2"/>
      <c r="AF2003" s="2"/>
    </row>
    <row r="2004" spans="4:32" x14ac:dyDescent="0.25">
      <c r="D2004">
        <f>_xlfn.CEILING.MATH(AR8+Parameters!$K$8/2,0.001)</f>
        <v>1724.643</v>
      </c>
      <c r="E2004">
        <f>_xlfn.CEILING.MATH(B12+Parameters!$K$9/2,0.001)</f>
        <v>2214.88</v>
      </c>
      <c r="F2004" t="s">
        <v>1327</v>
      </c>
      <c r="I2004" s="2">
        <v>1724.643</v>
      </c>
      <c r="J2004" s="2">
        <v>1844.912</v>
      </c>
      <c r="K2004" s="2" t="s">
        <v>72</v>
      </c>
      <c r="N2004" s="2">
        <f>I2004-SUM(Parameters!$K$23:$K$25)</f>
        <v>1703.0430000000001</v>
      </c>
      <c r="O2004" s="2">
        <f>J2004-SUM(Parameters!$K$23:$K$25)</f>
        <v>1823.3120000000001</v>
      </c>
      <c r="P2004" s="2" t="str">
        <f t="shared" si="29"/>
        <v>VSS</v>
      </c>
      <c r="U2004">
        <v>1724.643</v>
      </c>
      <c r="V2004">
        <v>1844.912</v>
      </c>
      <c r="W2004" t="s">
        <v>72</v>
      </c>
      <c r="AE2004" s="2"/>
      <c r="AF2004" s="2"/>
    </row>
    <row r="2005" spans="4:32" x14ac:dyDescent="0.25">
      <c r="D2005">
        <f>_xlfn.CEILING.MATH(AR8+Parameters!$K$8/2,0.001)</f>
        <v>1724.643</v>
      </c>
      <c r="E2005">
        <f>_xlfn.CEILING.MATH(B14+Parameters!$K$9/2,0.001)</f>
        <v>2168.634</v>
      </c>
      <c r="F2005" t="s">
        <v>1327</v>
      </c>
      <c r="I2005" s="2">
        <v>1724.643</v>
      </c>
      <c r="J2005" s="2">
        <v>1798.6659999999999</v>
      </c>
      <c r="K2005" s="2" t="s">
        <v>72</v>
      </c>
      <c r="N2005" s="2">
        <f>I2005-SUM(Parameters!$K$23:$K$25)</f>
        <v>1703.0430000000001</v>
      </c>
      <c r="O2005" s="2">
        <f>J2005-SUM(Parameters!$K$23:$K$25)</f>
        <v>1777.066</v>
      </c>
      <c r="P2005" s="2" t="str">
        <f t="shared" si="29"/>
        <v>VSS</v>
      </c>
      <c r="U2005">
        <v>1724.643</v>
      </c>
      <c r="V2005">
        <v>1798.6659999999999</v>
      </c>
      <c r="W2005" t="s">
        <v>72</v>
      </c>
      <c r="AE2005" s="2"/>
      <c r="AF2005" s="2"/>
    </row>
    <row r="2006" spans="4:32" x14ac:dyDescent="0.25">
      <c r="D2006">
        <f>_xlfn.CEILING.MATH(AR8+Parameters!$K$8/2,0.001)</f>
        <v>1724.643</v>
      </c>
      <c r="E2006">
        <f>_xlfn.CEILING.MATH(B16+Parameters!$K$9/2,0.001)</f>
        <v>2122.3879999999999</v>
      </c>
      <c r="F2006" t="s">
        <v>1327</v>
      </c>
      <c r="I2006" s="2">
        <v>1724.643</v>
      </c>
      <c r="J2006" s="2">
        <v>1752.42</v>
      </c>
      <c r="K2006" s="2" t="s">
        <v>72</v>
      </c>
      <c r="N2006" s="2">
        <f>I2006-SUM(Parameters!$K$23:$K$25)</f>
        <v>1703.0430000000001</v>
      </c>
      <c r="O2006" s="2">
        <f>J2006-SUM(Parameters!$K$23:$K$25)</f>
        <v>1730.8200000000002</v>
      </c>
      <c r="P2006" s="2" t="str">
        <f t="shared" si="29"/>
        <v>VSS</v>
      </c>
      <c r="U2006">
        <v>1724.643</v>
      </c>
      <c r="V2006">
        <v>1752.42</v>
      </c>
      <c r="W2006" t="s">
        <v>72</v>
      </c>
      <c r="AE2006" s="2"/>
      <c r="AF2006" s="2"/>
    </row>
    <row r="2007" spans="4:32" x14ac:dyDescent="0.25">
      <c r="D2007">
        <f>_xlfn.CEILING.MATH(AR8+Parameters!$K$8/2,0.001)</f>
        <v>1724.643</v>
      </c>
      <c r="E2007">
        <f>_xlfn.CEILING.MATH(B18+Parameters!$K$9/2,0.001)</f>
        <v>2076.1419999999998</v>
      </c>
      <c r="F2007" t="s">
        <v>1327</v>
      </c>
      <c r="I2007" s="2">
        <v>1724.643</v>
      </c>
      <c r="J2007" s="2">
        <v>1706.174</v>
      </c>
      <c r="K2007" s="2" t="s">
        <v>72</v>
      </c>
      <c r="N2007" s="2">
        <f>I2007-SUM(Parameters!$K$23:$K$25)</f>
        <v>1703.0430000000001</v>
      </c>
      <c r="O2007" s="2">
        <f>J2007-SUM(Parameters!$K$23:$K$25)</f>
        <v>1684.5740000000001</v>
      </c>
      <c r="P2007" s="2" t="str">
        <f t="shared" si="29"/>
        <v>VSS</v>
      </c>
      <c r="U2007">
        <v>1724.643</v>
      </c>
      <c r="V2007">
        <v>1706.174</v>
      </c>
      <c r="W2007" t="s">
        <v>72</v>
      </c>
      <c r="AE2007" s="2"/>
      <c r="AF2007" s="2"/>
    </row>
    <row r="2008" spans="4:32" x14ac:dyDescent="0.25">
      <c r="D2008">
        <f>_xlfn.CEILING.MATH(AR8+Parameters!$K$8/2,0.001)</f>
        <v>1724.643</v>
      </c>
      <c r="E2008">
        <f>_xlfn.CEILING.MATH(B20+Parameters!$K$9/2,0.001)</f>
        <v>2029.896</v>
      </c>
      <c r="F2008" t="s">
        <v>72</v>
      </c>
      <c r="I2008" s="2">
        <v>1724.643</v>
      </c>
      <c r="J2008" s="2">
        <v>1659.9280000000001</v>
      </c>
      <c r="K2008" s="2" t="s">
        <v>72</v>
      </c>
      <c r="N2008" s="2">
        <f>I2008-SUM(Parameters!$K$23:$K$25)</f>
        <v>1703.0430000000001</v>
      </c>
      <c r="O2008" s="2">
        <f>J2008-SUM(Parameters!$K$23:$K$25)</f>
        <v>1638.3280000000002</v>
      </c>
      <c r="P2008" s="2" t="str">
        <f t="shared" si="29"/>
        <v>VSS</v>
      </c>
      <c r="U2008">
        <v>1724.643</v>
      </c>
      <c r="V2008">
        <v>1659.9280000000001</v>
      </c>
      <c r="W2008" t="s">
        <v>72</v>
      </c>
      <c r="AE2008" s="2"/>
      <c r="AF2008" s="2"/>
    </row>
    <row r="2009" spans="4:32" x14ac:dyDescent="0.25">
      <c r="D2009">
        <f>_xlfn.CEILING.MATH(AR8+Parameters!$K$8/2,0.001)</f>
        <v>1724.643</v>
      </c>
      <c r="E2009">
        <f>_xlfn.CEILING.MATH(B22+Parameters!$K$9/2,0.001)</f>
        <v>1983.65</v>
      </c>
      <c r="F2009" t="s">
        <v>72</v>
      </c>
      <c r="I2009" s="2">
        <v>1724.643</v>
      </c>
      <c r="J2009" s="2">
        <v>1613.682</v>
      </c>
      <c r="K2009" s="2" t="s">
        <v>72</v>
      </c>
      <c r="N2009" s="2">
        <f>I2009-SUM(Parameters!$K$23:$K$25)</f>
        <v>1703.0430000000001</v>
      </c>
      <c r="O2009" s="2">
        <f>J2009-SUM(Parameters!$K$23:$K$25)</f>
        <v>1592.0820000000001</v>
      </c>
      <c r="P2009" s="2" t="str">
        <f t="shared" si="29"/>
        <v>VSS</v>
      </c>
      <c r="U2009">
        <v>1724.643</v>
      </c>
      <c r="V2009">
        <v>1613.682</v>
      </c>
      <c r="W2009" t="s">
        <v>72</v>
      </c>
      <c r="AE2009" s="2"/>
      <c r="AF2009" s="2"/>
    </row>
    <row r="2010" spans="4:32" x14ac:dyDescent="0.25">
      <c r="D2010">
        <f>_xlfn.CEILING.MATH(AR8+Parameters!$K$8/2,0.001)</f>
        <v>1724.643</v>
      </c>
      <c r="E2010">
        <f>_xlfn.CEILING.MATH(B24+Parameters!$K$9/2,0.001)</f>
        <v>1937.404</v>
      </c>
      <c r="F2010" t="s">
        <v>72</v>
      </c>
      <c r="I2010" s="2">
        <v>1724.643</v>
      </c>
      <c r="J2010" s="2">
        <v>1567.4359999999999</v>
      </c>
      <c r="K2010" s="2" t="s">
        <v>72</v>
      </c>
      <c r="N2010" s="2">
        <f>I2010-SUM(Parameters!$K$23:$K$25)</f>
        <v>1703.0430000000001</v>
      </c>
      <c r="O2010" s="2">
        <f>J2010-SUM(Parameters!$K$23:$K$25)</f>
        <v>1545.836</v>
      </c>
      <c r="P2010" s="2" t="str">
        <f t="shared" si="29"/>
        <v>VSS</v>
      </c>
      <c r="U2010">
        <v>1724.643</v>
      </c>
      <c r="V2010">
        <v>1567.4359999999999</v>
      </c>
      <c r="W2010" t="s">
        <v>72</v>
      </c>
      <c r="AE2010" s="2"/>
      <c r="AF2010" s="2"/>
    </row>
    <row r="2011" spans="4:32" x14ac:dyDescent="0.25">
      <c r="D2011">
        <f>_xlfn.CEILING.MATH(AR8+Parameters!$K$8/2,0.001)</f>
        <v>1724.643</v>
      </c>
      <c r="E2011">
        <f>_xlfn.CEILING.MATH(B26+Parameters!$K$9/2,0.001)</f>
        <v>1891.1580000000001</v>
      </c>
      <c r="F2011" t="s">
        <v>72</v>
      </c>
      <c r="I2011" s="2">
        <v>1724.643</v>
      </c>
      <c r="J2011" s="2">
        <v>1521.19</v>
      </c>
      <c r="K2011" s="2" t="s">
        <v>72</v>
      </c>
      <c r="N2011" s="2">
        <f>I2011-SUM(Parameters!$K$23:$K$25)</f>
        <v>1703.0430000000001</v>
      </c>
      <c r="O2011" s="2">
        <f>J2011-SUM(Parameters!$K$23:$K$25)</f>
        <v>1499.5900000000001</v>
      </c>
      <c r="P2011" s="2" t="str">
        <f t="shared" si="29"/>
        <v>VSS</v>
      </c>
      <c r="U2011">
        <v>1724.643</v>
      </c>
      <c r="V2011">
        <v>1521.19</v>
      </c>
      <c r="W2011" t="s">
        <v>72</v>
      </c>
      <c r="AE2011" s="2"/>
      <c r="AF2011" s="2"/>
    </row>
    <row r="2012" spans="4:32" x14ac:dyDescent="0.25">
      <c r="D2012">
        <f>_xlfn.CEILING.MATH(AR8+Parameters!$K$8/2,0.001)</f>
        <v>1724.643</v>
      </c>
      <c r="E2012">
        <f>_xlfn.CEILING.MATH(B28+Parameters!$K$9/2,0.001)</f>
        <v>1844.912</v>
      </c>
      <c r="F2012" t="s">
        <v>72</v>
      </c>
      <c r="I2012" s="2">
        <v>1724.643</v>
      </c>
      <c r="J2012" s="2">
        <v>1474.944</v>
      </c>
      <c r="K2012" s="2" t="s">
        <v>72</v>
      </c>
      <c r="N2012" s="2">
        <f>I2012-SUM(Parameters!$K$23:$K$25)</f>
        <v>1703.0430000000001</v>
      </c>
      <c r="O2012" s="2">
        <f>J2012-SUM(Parameters!$K$23:$K$25)</f>
        <v>1453.3440000000001</v>
      </c>
      <c r="P2012" s="2" t="str">
        <f t="shared" si="29"/>
        <v>VSS</v>
      </c>
      <c r="U2012">
        <v>1724.643</v>
      </c>
      <c r="V2012">
        <v>1474.944</v>
      </c>
      <c r="W2012" t="s">
        <v>72</v>
      </c>
      <c r="AE2012" s="2"/>
      <c r="AF2012" s="2"/>
    </row>
    <row r="2013" spans="4:32" x14ac:dyDescent="0.25">
      <c r="D2013">
        <f>_xlfn.CEILING.MATH(AR8+Parameters!$K$8/2,0.001)</f>
        <v>1724.643</v>
      </c>
      <c r="E2013">
        <f>_xlfn.CEILING.MATH(B30+Parameters!$K$9/2,0.001)</f>
        <v>1798.6659999999999</v>
      </c>
      <c r="F2013" t="s">
        <v>72</v>
      </c>
      <c r="I2013" s="2">
        <v>1724.643</v>
      </c>
      <c r="J2013" s="2">
        <v>1428.6980000000001</v>
      </c>
      <c r="K2013" s="2" t="s">
        <v>72</v>
      </c>
      <c r="N2013" s="2">
        <f>I2013-SUM(Parameters!$K$23:$K$25)</f>
        <v>1703.0430000000001</v>
      </c>
      <c r="O2013" s="2">
        <f>J2013-SUM(Parameters!$K$23:$K$25)</f>
        <v>1407.0980000000002</v>
      </c>
      <c r="P2013" s="2" t="str">
        <f t="shared" si="29"/>
        <v>VSS</v>
      </c>
      <c r="U2013">
        <v>1724.643</v>
      </c>
      <c r="V2013">
        <v>1428.6980000000001</v>
      </c>
      <c r="W2013" t="s">
        <v>72</v>
      </c>
      <c r="AE2013" s="2"/>
      <c r="AF2013" s="2"/>
    </row>
    <row r="2014" spans="4:32" x14ac:dyDescent="0.25">
      <c r="D2014">
        <f>_xlfn.CEILING.MATH(AR8+Parameters!$K$8/2,0.001)</f>
        <v>1724.643</v>
      </c>
      <c r="E2014">
        <f>_xlfn.CEILING.MATH(B32+Parameters!$K$9/2,0.001)</f>
        <v>1752.42</v>
      </c>
      <c r="F2014" t="s">
        <v>72</v>
      </c>
      <c r="I2014" s="2">
        <v>1724.643</v>
      </c>
      <c r="J2014" s="2">
        <v>1382.452</v>
      </c>
      <c r="K2014" s="2" t="s">
        <v>72</v>
      </c>
      <c r="N2014" s="2">
        <f>I2014-SUM(Parameters!$K$23:$K$25)</f>
        <v>1703.0430000000001</v>
      </c>
      <c r="O2014" s="2">
        <f>J2014-SUM(Parameters!$K$23:$K$25)</f>
        <v>1360.8520000000001</v>
      </c>
      <c r="P2014" s="2" t="str">
        <f t="shared" si="29"/>
        <v>VSS</v>
      </c>
      <c r="U2014">
        <v>1724.643</v>
      </c>
      <c r="V2014">
        <v>1382.452</v>
      </c>
      <c r="W2014" t="s">
        <v>72</v>
      </c>
      <c r="AE2014" s="2"/>
      <c r="AF2014" s="2"/>
    </row>
    <row r="2015" spans="4:32" x14ac:dyDescent="0.25">
      <c r="D2015">
        <f>_xlfn.CEILING.MATH(AR8+Parameters!$K$8/2,0.001)</f>
        <v>1724.643</v>
      </c>
      <c r="E2015">
        <f>_xlfn.CEILING.MATH(B34+Parameters!$K$9/2,0.001)</f>
        <v>1706.174</v>
      </c>
      <c r="F2015" t="s">
        <v>72</v>
      </c>
      <c r="I2015" s="2">
        <v>1724.643</v>
      </c>
      <c r="J2015" s="2">
        <v>1336.2059999999999</v>
      </c>
      <c r="K2015" s="2" t="s">
        <v>72</v>
      </c>
      <c r="N2015" s="2">
        <f>I2015-SUM(Parameters!$K$23:$K$25)</f>
        <v>1703.0430000000001</v>
      </c>
      <c r="O2015" s="2">
        <f>J2015-SUM(Parameters!$K$23:$K$25)</f>
        <v>1314.606</v>
      </c>
      <c r="P2015" s="2" t="str">
        <f t="shared" si="29"/>
        <v>VSS</v>
      </c>
      <c r="U2015">
        <v>1724.643</v>
      </c>
      <c r="V2015">
        <v>1336.2059999999999</v>
      </c>
      <c r="W2015" t="s">
        <v>72</v>
      </c>
      <c r="AE2015" s="2"/>
      <c r="AF2015" s="2"/>
    </row>
    <row r="2016" spans="4:32" x14ac:dyDescent="0.25">
      <c r="D2016">
        <f>_xlfn.CEILING.MATH(AR8+Parameters!$K$8/2,0.001)</f>
        <v>1724.643</v>
      </c>
      <c r="E2016">
        <f>_xlfn.CEILING.MATH(B36+Parameters!$K$9/2,0.001)</f>
        <v>1659.9280000000001</v>
      </c>
      <c r="F2016" t="s">
        <v>72</v>
      </c>
      <c r="I2016" s="2">
        <v>1724.643</v>
      </c>
      <c r="J2016" s="2">
        <v>1289.96</v>
      </c>
      <c r="K2016" s="2" t="s">
        <v>72</v>
      </c>
      <c r="N2016" s="2">
        <f>I2016-SUM(Parameters!$K$23:$K$25)</f>
        <v>1703.0430000000001</v>
      </c>
      <c r="O2016" s="2">
        <f>J2016-SUM(Parameters!$K$23:$K$25)</f>
        <v>1268.3600000000001</v>
      </c>
      <c r="P2016" s="2" t="str">
        <f t="shared" si="29"/>
        <v>VSS</v>
      </c>
      <c r="U2016">
        <v>1724.643</v>
      </c>
      <c r="V2016">
        <v>1289.96</v>
      </c>
      <c r="W2016" t="s">
        <v>72</v>
      </c>
      <c r="AE2016" s="2"/>
      <c r="AF2016" s="2"/>
    </row>
    <row r="2017" spans="4:32" x14ac:dyDescent="0.25">
      <c r="D2017">
        <f>_xlfn.CEILING.MATH(AR8+Parameters!$K$8/2,0.001)</f>
        <v>1724.643</v>
      </c>
      <c r="E2017">
        <f>_xlfn.CEILING.MATH(B38+Parameters!$K$9/2,0.001)</f>
        <v>1613.682</v>
      </c>
      <c r="F2017" t="s">
        <v>72</v>
      </c>
      <c r="I2017" s="2">
        <v>1724.643</v>
      </c>
      <c r="J2017" s="2">
        <v>1243.7139999999999</v>
      </c>
      <c r="K2017" s="2" t="s">
        <v>72</v>
      </c>
      <c r="N2017" s="2">
        <f>I2017-SUM(Parameters!$K$23:$K$25)</f>
        <v>1703.0430000000001</v>
      </c>
      <c r="O2017" s="2">
        <f>J2017-SUM(Parameters!$K$23:$K$25)</f>
        <v>1222.114</v>
      </c>
      <c r="P2017" s="2" t="str">
        <f t="shared" si="29"/>
        <v>VSS</v>
      </c>
      <c r="U2017">
        <v>1724.643</v>
      </c>
      <c r="V2017">
        <v>1243.7139999999999</v>
      </c>
      <c r="W2017" t="s">
        <v>72</v>
      </c>
      <c r="AE2017" s="2"/>
      <c r="AF2017" s="2"/>
    </row>
    <row r="2018" spans="4:32" x14ac:dyDescent="0.25">
      <c r="D2018">
        <f>_xlfn.CEILING.MATH(AR8+Parameters!$K$8/2,0.001)</f>
        <v>1724.643</v>
      </c>
      <c r="E2018">
        <f>_xlfn.CEILING.MATH(B40+Parameters!$K$9/2,0.001)</f>
        <v>1567.4359999999999</v>
      </c>
      <c r="F2018" t="s">
        <v>72</v>
      </c>
      <c r="I2018" s="2">
        <v>1724.643</v>
      </c>
      <c r="J2018" s="2">
        <v>1197.4680000000001</v>
      </c>
      <c r="K2018" s="2" t="s">
        <v>72</v>
      </c>
      <c r="N2018" s="2">
        <f>I2018-SUM(Parameters!$K$23:$K$25)</f>
        <v>1703.0430000000001</v>
      </c>
      <c r="O2018" s="2">
        <f>J2018-SUM(Parameters!$K$23:$K$25)</f>
        <v>1175.8680000000002</v>
      </c>
      <c r="P2018" s="2" t="str">
        <f t="shared" si="29"/>
        <v>VSS</v>
      </c>
      <c r="U2018">
        <v>1724.643</v>
      </c>
      <c r="V2018">
        <v>1197.4680000000001</v>
      </c>
      <c r="W2018" t="s">
        <v>72</v>
      </c>
      <c r="AE2018" s="2"/>
      <c r="AF2018" s="2"/>
    </row>
    <row r="2019" spans="4:32" x14ac:dyDescent="0.25">
      <c r="D2019">
        <f>_xlfn.CEILING.MATH(AR8+Parameters!$K$8/2,0.001)</f>
        <v>1724.643</v>
      </c>
      <c r="E2019">
        <f>_xlfn.CEILING.MATH(B42+Parameters!$K$9/2,0.001)</f>
        <v>1521.19</v>
      </c>
      <c r="F2019" t="s">
        <v>72</v>
      </c>
      <c r="I2019" s="2">
        <v>1724.643</v>
      </c>
      <c r="J2019" s="2">
        <v>1151.222</v>
      </c>
      <c r="K2019" s="2" t="s">
        <v>72</v>
      </c>
      <c r="N2019" s="2">
        <f>I2019-SUM(Parameters!$K$23:$K$25)</f>
        <v>1703.0430000000001</v>
      </c>
      <c r="O2019" s="2">
        <f>J2019-SUM(Parameters!$K$23:$K$25)</f>
        <v>1129.6220000000001</v>
      </c>
      <c r="P2019" s="2" t="str">
        <f t="shared" si="29"/>
        <v>VSS</v>
      </c>
      <c r="U2019">
        <v>1724.643</v>
      </c>
      <c r="V2019">
        <v>1151.222</v>
      </c>
      <c r="W2019" t="s">
        <v>72</v>
      </c>
      <c r="AE2019" s="2"/>
      <c r="AF2019" s="2"/>
    </row>
    <row r="2020" spans="4:32" x14ac:dyDescent="0.25">
      <c r="D2020">
        <f>_xlfn.CEILING.MATH(AR8+Parameters!$K$8/2,0.001)</f>
        <v>1724.643</v>
      </c>
      <c r="E2020">
        <f>_xlfn.CEILING.MATH(B44+Parameters!$K$9/2,0.001)</f>
        <v>1474.944</v>
      </c>
      <c r="F2020" t="s">
        <v>72</v>
      </c>
      <c r="I2020" s="2">
        <v>1724.643</v>
      </c>
      <c r="J2020" s="2">
        <v>1104.9760000000001</v>
      </c>
      <c r="K2020" s="2" t="s">
        <v>73</v>
      </c>
      <c r="N2020" s="2">
        <f>I2020-SUM(Parameters!$K$23:$K$25)</f>
        <v>1703.0430000000001</v>
      </c>
      <c r="O2020" s="2">
        <f>J2020-SUM(Parameters!$K$23:$K$25)</f>
        <v>1083.3760000000002</v>
      </c>
      <c r="P2020" s="2" t="str">
        <f t="shared" si="29"/>
        <v>VCCIO</v>
      </c>
      <c r="U2020">
        <v>1724.643</v>
      </c>
      <c r="V2020">
        <v>1104.9760000000001</v>
      </c>
      <c r="W2020" t="s">
        <v>73</v>
      </c>
      <c r="AE2020" s="2"/>
      <c r="AF2020" s="2"/>
    </row>
    <row r="2021" spans="4:32" x14ac:dyDescent="0.25">
      <c r="D2021">
        <f>_xlfn.CEILING.MATH(AR8+Parameters!$K$8/2,0.001)</f>
        <v>1724.643</v>
      </c>
      <c r="E2021">
        <f>_xlfn.CEILING.MATH(B46+Parameters!$K$9/2,0.001)</f>
        <v>1428.6980000000001</v>
      </c>
      <c r="F2021" t="s">
        <v>72</v>
      </c>
      <c r="I2021" s="2">
        <v>1724.643</v>
      </c>
      <c r="J2021" s="2">
        <v>1058.73</v>
      </c>
      <c r="K2021" s="2" t="s">
        <v>73</v>
      </c>
      <c r="N2021" s="2">
        <f>I2021-SUM(Parameters!$K$23:$K$25)</f>
        <v>1703.0430000000001</v>
      </c>
      <c r="O2021" s="2">
        <f>J2021-SUM(Parameters!$K$23:$K$25)</f>
        <v>1037.1300000000001</v>
      </c>
      <c r="P2021" s="2" t="str">
        <f t="shared" si="29"/>
        <v>VCCIO</v>
      </c>
      <c r="U2021">
        <v>1724.643</v>
      </c>
      <c r="V2021">
        <v>1058.73</v>
      </c>
      <c r="W2021" t="s">
        <v>73</v>
      </c>
      <c r="AE2021" s="2"/>
      <c r="AF2021" s="2"/>
    </row>
    <row r="2022" spans="4:32" x14ac:dyDescent="0.25">
      <c r="D2022">
        <f>_xlfn.CEILING.MATH(AR8+Parameters!$K$8/2,0.001)</f>
        <v>1724.643</v>
      </c>
      <c r="E2022">
        <f>_xlfn.CEILING.MATH(B48+Parameters!$K$9/2,0.001)</f>
        <v>1382.452</v>
      </c>
      <c r="F2022" t="s">
        <v>72</v>
      </c>
      <c r="I2022" s="2">
        <v>1724.643</v>
      </c>
      <c r="J2022" s="2">
        <v>1012.484</v>
      </c>
      <c r="K2022" s="2" t="s">
        <v>120</v>
      </c>
      <c r="N2022" s="2">
        <f>I2022-SUM(Parameters!$K$23:$K$25)</f>
        <v>1703.0430000000001</v>
      </c>
      <c r="O2022" s="2">
        <f>J2022-SUM(Parameters!$K$23:$K$25)</f>
        <v>990.88400000000001</v>
      </c>
      <c r="P2022" s="2" t="str">
        <f t="shared" si="29"/>
        <v>BP_TXCKSB[4]</v>
      </c>
      <c r="U2022">
        <v>1724.643</v>
      </c>
      <c r="V2022">
        <v>1012.484</v>
      </c>
      <c r="W2022" t="s">
        <v>120</v>
      </c>
      <c r="AE2022" s="2"/>
      <c r="AF2022" s="2"/>
    </row>
    <row r="2023" spans="4:32" x14ac:dyDescent="0.25">
      <c r="D2023">
        <f>_xlfn.CEILING.MATH(AR8+Parameters!$K$8/2,0.001)</f>
        <v>1724.643</v>
      </c>
      <c r="E2023">
        <f>_xlfn.CEILING.MATH(B50+Parameters!$K$9/2,0.001)</f>
        <v>1336.2060000000001</v>
      </c>
      <c r="F2023" t="s">
        <v>72</v>
      </c>
      <c r="I2023" s="2">
        <v>1724.643</v>
      </c>
      <c r="J2023" s="2">
        <v>966.23800000000006</v>
      </c>
      <c r="K2023" s="2" t="s">
        <v>196</v>
      </c>
      <c r="N2023" s="2">
        <f>I2023-SUM(Parameters!$K$23:$K$25)</f>
        <v>1703.0430000000001</v>
      </c>
      <c r="O2023" s="2">
        <f>J2023-SUM(Parameters!$K$23:$K$25)</f>
        <v>944.63800000000003</v>
      </c>
      <c r="P2023" s="2" t="str">
        <f t="shared" si="29"/>
        <v>BP_RXDATA[284]</v>
      </c>
      <c r="U2023">
        <v>1724.643</v>
      </c>
      <c r="V2023">
        <v>966.23800000000006</v>
      </c>
      <c r="W2023" t="s">
        <v>196</v>
      </c>
      <c r="AE2023" s="2"/>
      <c r="AF2023" s="2"/>
    </row>
    <row r="2024" spans="4:32" x14ac:dyDescent="0.25">
      <c r="D2024">
        <f>_xlfn.CEILING.MATH(AR8+Parameters!$K$8/2,0.001)</f>
        <v>1724.643</v>
      </c>
      <c r="E2024">
        <f>_xlfn.CEILING.MATH(B52+Parameters!$K$9/2,0.001)</f>
        <v>1289.96</v>
      </c>
      <c r="F2024" t="s">
        <v>72</v>
      </c>
      <c r="I2024" s="2">
        <v>1724.643</v>
      </c>
      <c r="J2024" s="2">
        <v>919.99199999999996</v>
      </c>
      <c r="K2024" s="2" t="s">
        <v>73</v>
      </c>
      <c r="N2024" s="2">
        <f>I2024-SUM(Parameters!$K$23:$K$25)</f>
        <v>1703.0430000000001</v>
      </c>
      <c r="O2024" s="2">
        <f>J2024-SUM(Parameters!$K$23:$K$25)</f>
        <v>898.39199999999994</v>
      </c>
      <c r="P2024" s="2" t="str">
        <f t="shared" si="29"/>
        <v>VCCIO</v>
      </c>
      <c r="U2024">
        <v>1724.643</v>
      </c>
      <c r="V2024">
        <v>919.99200000000008</v>
      </c>
      <c r="W2024" t="s">
        <v>73</v>
      </c>
      <c r="AE2024" s="2"/>
      <c r="AF2024" s="2"/>
    </row>
    <row r="2025" spans="4:32" x14ac:dyDescent="0.25">
      <c r="D2025">
        <f>_xlfn.CEILING.MATH(AR8+Parameters!$K$8/2,0.001)</f>
        <v>1724.643</v>
      </c>
      <c r="E2025">
        <f>_xlfn.CEILING.MATH(B54+Parameters!$K$9/2,0.001)</f>
        <v>1243.7139999999999</v>
      </c>
      <c r="F2025" t="s">
        <v>72</v>
      </c>
      <c r="I2025" s="2">
        <v>1724.643</v>
      </c>
      <c r="J2025" s="2">
        <v>873.74599999999998</v>
      </c>
      <c r="K2025" s="2" t="s">
        <v>312</v>
      </c>
      <c r="N2025" s="2">
        <f>I2025-SUM(Parameters!$K$23:$K$25)</f>
        <v>1703.0430000000001</v>
      </c>
      <c r="O2025" s="2">
        <f>J2025-SUM(Parameters!$K$23:$K$25)</f>
        <v>852.14599999999996</v>
      </c>
      <c r="P2025" s="2" t="str">
        <f t="shared" si="29"/>
        <v>BP_RXDATA[283]</v>
      </c>
      <c r="U2025">
        <v>1724.643</v>
      </c>
      <c r="V2025">
        <v>873.74599999999998</v>
      </c>
      <c r="W2025" t="s">
        <v>312</v>
      </c>
      <c r="AE2025" s="2"/>
      <c r="AF2025" s="2"/>
    </row>
    <row r="2026" spans="4:32" x14ac:dyDescent="0.25">
      <c r="D2026">
        <f>_xlfn.CEILING.MATH(AR8+Parameters!$K$8/2,0.001)</f>
        <v>1724.643</v>
      </c>
      <c r="E2026">
        <f>_xlfn.CEILING.MATH(B56+Parameters!$K$9/2,0.001)</f>
        <v>1197.4680000000001</v>
      </c>
      <c r="F2026" t="s">
        <v>72</v>
      </c>
      <c r="I2026" s="2">
        <v>1724.643</v>
      </c>
      <c r="J2026" s="2">
        <v>827.5</v>
      </c>
      <c r="K2026" s="2" t="s">
        <v>388</v>
      </c>
      <c r="N2026" s="2">
        <f>I2026-SUM(Parameters!$K$23:$K$25)</f>
        <v>1703.0430000000001</v>
      </c>
      <c r="O2026" s="2">
        <f>J2026-SUM(Parameters!$K$23:$K$25)</f>
        <v>805.9</v>
      </c>
      <c r="P2026" s="2" t="str">
        <f t="shared" si="29"/>
        <v>BP_RXDATA[282]</v>
      </c>
      <c r="U2026">
        <v>1724.643</v>
      </c>
      <c r="V2026">
        <v>827.5</v>
      </c>
      <c r="W2026" t="s">
        <v>388</v>
      </c>
      <c r="AE2026" s="2"/>
      <c r="AF2026" s="2"/>
    </row>
    <row r="2027" spans="4:32" x14ac:dyDescent="0.25">
      <c r="D2027">
        <f>_xlfn.CEILING.MATH(AR8+Parameters!$K$8/2,0.001)</f>
        <v>1724.643</v>
      </c>
      <c r="E2027">
        <f>_xlfn.CEILING.MATH(B58+Parameters!$K$9/2,0.001)</f>
        <v>1151.222</v>
      </c>
      <c r="F2027" t="s">
        <v>72</v>
      </c>
      <c r="I2027" s="2">
        <v>1724.643</v>
      </c>
      <c r="J2027" s="2">
        <v>781.25400000000002</v>
      </c>
      <c r="K2027" s="2" t="s">
        <v>448</v>
      </c>
      <c r="N2027" s="2">
        <f>I2027-SUM(Parameters!$K$23:$K$25)</f>
        <v>1703.0430000000001</v>
      </c>
      <c r="O2027" s="2">
        <f>J2027-SUM(Parameters!$K$23:$K$25)</f>
        <v>759.654</v>
      </c>
      <c r="P2027" s="2" t="str">
        <f t="shared" si="29"/>
        <v>BP_RXDATA[281]</v>
      </c>
      <c r="U2027">
        <v>1724.643</v>
      </c>
      <c r="V2027">
        <v>781.25400000000002</v>
      </c>
      <c r="W2027" t="s">
        <v>448</v>
      </c>
      <c r="AE2027" s="2"/>
      <c r="AF2027" s="2"/>
    </row>
    <row r="2028" spans="4:32" x14ac:dyDescent="0.25">
      <c r="D2028">
        <f>_xlfn.CEILING.MATH(AR8+Parameters!$K$8/2,0.001)</f>
        <v>1724.643</v>
      </c>
      <c r="E2028">
        <f>_xlfn.CEILING.MATH(B60+Parameters!$K$9/2,0.001)</f>
        <v>1104.9760000000001</v>
      </c>
      <c r="F2028" t="s">
        <v>73</v>
      </c>
      <c r="I2028" s="2">
        <v>1724.643</v>
      </c>
      <c r="J2028" s="2">
        <v>735.00800000000004</v>
      </c>
      <c r="K2028" s="2" t="s">
        <v>520</v>
      </c>
      <c r="N2028" s="2">
        <f>I2028-SUM(Parameters!$K$23:$K$25)</f>
        <v>1703.0430000000001</v>
      </c>
      <c r="O2028" s="2">
        <f>J2028-SUM(Parameters!$K$23:$K$25)</f>
        <v>713.40800000000002</v>
      </c>
      <c r="P2028" s="2" t="str">
        <f t="shared" si="29"/>
        <v>BP_RXDATA[280]</v>
      </c>
      <c r="U2028">
        <v>1724.643</v>
      </c>
      <c r="V2028">
        <v>735.00800000000004</v>
      </c>
      <c r="W2028" t="s">
        <v>520</v>
      </c>
      <c r="AE2028" s="2"/>
      <c r="AF2028" s="2"/>
    </row>
    <row r="2029" spans="4:32" x14ac:dyDescent="0.25">
      <c r="D2029">
        <f>_xlfn.CEILING.MATH(AR8+Parameters!$K$8/2,0.001)</f>
        <v>1724.643</v>
      </c>
      <c r="E2029">
        <f>_xlfn.CEILING.MATH(B62+Parameters!$K$9/2,0.001)</f>
        <v>1058.73</v>
      </c>
      <c r="F2029" t="s">
        <v>73</v>
      </c>
      <c r="I2029" s="2">
        <v>1724.643</v>
      </c>
      <c r="J2029" s="2">
        <v>688.76199999999994</v>
      </c>
      <c r="K2029" s="2" t="s">
        <v>72</v>
      </c>
      <c r="N2029" s="2">
        <f>I2029-SUM(Parameters!$K$23:$K$25)</f>
        <v>1703.0430000000001</v>
      </c>
      <c r="O2029" s="2">
        <f>J2029-SUM(Parameters!$K$23:$K$25)</f>
        <v>667.16199999999992</v>
      </c>
      <c r="P2029" s="2" t="str">
        <f t="shared" si="29"/>
        <v>VSS</v>
      </c>
      <c r="U2029">
        <v>1724.643</v>
      </c>
      <c r="V2029">
        <v>688.76200000000006</v>
      </c>
      <c r="W2029" t="s">
        <v>72</v>
      </c>
      <c r="AE2029" s="2"/>
      <c r="AF2029" s="2"/>
    </row>
    <row r="2030" spans="4:32" x14ac:dyDescent="0.25">
      <c r="D2030">
        <f>_xlfn.CEILING.MATH(AR8+Parameters!$K$8/2,0.001)</f>
        <v>1724.643</v>
      </c>
      <c r="E2030">
        <f>_xlfn.CEILING.MATH(B64+Parameters!$K$9/2,0.001)</f>
        <v>1012.484</v>
      </c>
      <c r="F2030" t="s">
        <v>120</v>
      </c>
      <c r="I2030" s="2">
        <v>1724.643</v>
      </c>
      <c r="J2030" s="2">
        <v>642.51599999999996</v>
      </c>
      <c r="K2030" s="2" t="s">
        <v>652</v>
      </c>
      <c r="N2030" s="2">
        <f>I2030-SUM(Parameters!$K$23:$K$25)</f>
        <v>1703.0430000000001</v>
      </c>
      <c r="O2030" s="2">
        <f>J2030-SUM(Parameters!$K$23:$K$25)</f>
        <v>620.91599999999994</v>
      </c>
      <c r="P2030" s="2" t="str">
        <f t="shared" si="29"/>
        <v>BP_RXDATA[279]</v>
      </c>
      <c r="U2030">
        <v>1724.643</v>
      </c>
      <c r="V2030">
        <v>642.51599999999996</v>
      </c>
      <c r="W2030" t="s">
        <v>652</v>
      </c>
      <c r="AE2030" s="2"/>
      <c r="AF2030" s="2"/>
    </row>
    <row r="2031" spans="4:32" x14ac:dyDescent="0.25">
      <c r="D2031">
        <f>_xlfn.CEILING.MATH(AR8+Parameters!$K$8/2,0.001)</f>
        <v>1724.643</v>
      </c>
      <c r="E2031">
        <f>_xlfn.CEILING.MATH(B66+Parameters!$K$9/2,0.001)</f>
        <v>966.23800000000006</v>
      </c>
      <c r="F2031" t="s">
        <v>196</v>
      </c>
      <c r="I2031" s="2">
        <v>1724.643</v>
      </c>
      <c r="J2031" s="2">
        <v>596.27</v>
      </c>
      <c r="K2031" s="2" t="s">
        <v>716</v>
      </c>
      <c r="N2031" s="2">
        <f>I2031-SUM(Parameters!$K$23:$K$25)</f>
        <v>1703.0430000000001</v>
      </c>
      <c r="O2031" s="2">
        <f>J2031-SUM(Parameters!$K$23:$K$25)</f>
        <v>574.66999999999996</v>
      </c>
      <c r="P2031" s="2" t="str">
        <f t="shared" si="29"/>
        <v>BP_RXDATA[278]</v>
      </c>
      <c r="U2031">
        <v>1724.643</v>
      </c>
      <c r="V2031">
        <v>596.27</v>
      </c>
      <c r="W2031" t="s">
        <v>716</v>
      </c>
      <c r="AE2031" s="2"/>
      <c r="AF2031" s="2"/>
    </row>
    <row r="2032" spans="4:32" x14ac:dyDescent="0.25">
      <c r="D2032">
        <f>_xlfn.CEILING.MATH(AR8+Parameters!$K$8/2,0.001)</f>
        <v>1724.643</v>
      </c>
      <c r="E2032">
        <f>_xlfn.CEILING.MATH(B68+Parameters!$K$9/2,0.001)</f>
        <v>919.99200000000008</v>
      </c>
      <c r="F2032" t="s">
        <v>73</v>
      </c>
      <c r="I2032" s="2">
        <v>1724.643</v>
      </c>
      <c r="J2032" s="2">
        <v>550.024</v>
      </c>
      <c r="K2032" s="2" t="s">
        <v>740</v>
      </c>
      <c r="N2032" s="2">
        <f>I2032-SUM(Parameters!$K$23:$K$25)</f>
        <v>1703.0430000000001</v>
      </c>
      <c r="O2032" s="2">
        <f>J2032-SUM(Parameters!$K$23:$K$25)</f>
        <v>528.42399999999998</v>
      </c>
      <c r="P2032" s="2" t="str">
        <f t="shared" si="29"/>
        <v>BP_TXDATA[297]</v>
      </c>
      <c r="U2032">
        <v>1724.643</v>
      </c>
      <c r="V2032">
        <v>550.024</v>
      </c>
      <c r="W2032" t="s">
        <v>740</v>
      </c>
      <c r="AE2032" s="2"/>
      <c r="AF2032" s="2"/>
    </row>
    <row r="2033" spans="4:32" x14ac:dyDescent="0.25">
      <c r="D2033">
        <f>_xlfn.CEILING.MATH(AR8+Parameters!$K$8/2,0.001)</f>
        <v>1724.643</v>
      </c>
      <c r="E2033">
        <f>_xlfn.CEILING.MATH(B70+Parameters!$K$9/2,0.001)</f>
        <v>873.74599999999998</v>
      </c>
      <c r="F2033" t="s">
        <v>312</v>
      </c>
      <c r="I2033" s="2">
        <v>1724.643</v>
      </c>
      <c r="J2033" s="2">
        <v>503.77800000000002</v>
      </c>
      <c r="K2033" s="2" t="s">
        <v>796</v>
      </c>
      <c r="N2033" s="2">
        <f>I2033-SUM(Parameters!$K$23:$K$25)</f>
        <v>1703.0430000000001</v>
      </c>
      <c r="O2033" s="2">
        <f>J2033-SUM(Parameters!$K$23:$K$25)</f>
        <v>482.178</v>
      </c>
      <c r="P2033" s="2" t="str">
        <f t="shared" ref="P2033:P2096" si="30">K2033</f>
        <v>BP_TXDATA[296]</v>
      </c>
      <c r="U2033">
        <v>1724.643</v>
      </c>
      <c r="V2033">
        <v>503.77800000000002</v>
      </c>
      <c r="W2033" t="s">
        <v>796</v>
      </c>
      <c r="AE2033" s="2"/>
      <c r="AF2033" s="2"/>
    </row>
    <row r="2034" spans="4:32" x14ac:dyDescent="0.25">
      <c r="D2034">
        <f>_xlfn.CEILING.MATH(AR8+Parameters!$K$8/2,0.001)</f>
        <v>1724.643</v>
      </c>
      <c r="E2034">
        <f>_xlfn.CEILING.MATH(B72+Parameters!$K$9/2,0.001)</f>
        <v>827.5</v>
      </c>
      <c r="F2034" t="s">
        <v>388</v>
      </c>
      <c r="I2034" s="2">
        <v>1724.643</v>
      </c>
      <c r="J2034" s="2">
        <v>457.53199999999998</v>
      </c>
      <c r="K2034" s="2" t="s">
        <v>72</v>
      </c>
      <c r="N2034" s="2">
        <f>I2034-SUM(Parameters!$K$23:$K$25)</f>
        <v>1703.0430000000001</v>
      </c>
      <c r="O2034" s="2">
        <f>J2034-SUM(Parameters!$K$23:$K$25)</f>
        <v>435.93199999999996</v>
      </c>
      <c r="P2034" s="2" t="str">
        <f t="shared" si="30"/>
        <v>VSS</v>
      </c>
      <c r="U2034">
        <v>1724.643</v>
      </c>
      <c r="V2034">
        <v>457.53199999999998</v>
      </c>
      <c r="W2034" t="s">
        <v>72</v>
      </c>
      <c r="AE2034" s="2"/>
      <c r="AF2034" s="2"/>
    </row>
    <row r="2035" spans="4:32" x14ac:dyDescent="0.25">
      <c r="D2035">
        <f>_xlfn.CEILING.MATH(AR8+Parameters!$K$8/2,0.001)</f>
        <v>1724.643</v>
      </c>
      <c r="E2035">
        <f>_xlfn.CEILING.MATH(B74+Parameters!$K$9/2,0.001)</f>
        <v>781.25400000000002</v>
      </c>
      <c r="F2035" t="s">
        <v>448</v>
      </c>
      <c r="I2035" s="2">
        <v>1724.643</v>
      </c>
      <c r="J2035" s="2">
        <v>411.286</v>
      </c>
      <c r="K2035" s="2" t="s">
        <v>932</v>
      </c>
      <c r="N2035" s="2">
        <f>I2035-SUM(Parameters!$K$23:$K$25)</f>
        <v>1703.0430000000001</v>
      </c>
      <c r="O2035" s="2">
        <f>J2035-SUM(Parameters!$K$23:$K$25)</f>
        <v>389.68599999999998</v>
      </c>
      <c r="P2035" s="2" t="str">
        <f t="shared" si="30"/>
        <v>BP_TXDATA[295]</v>
      </c>
      <c r="U2035">
        <v>1724.643</v>
      </c>
      <c r="V2035">
        <v>411.286</v>
      </c>
      <c r="W2035" t="s">
        <v>932</v>
      </c>
      <c r="AE2035" s="2"/>
      <c r="AF2035" s="2"/>
    </row>
    <row r="2036" spans="4:32" x14ac:dyDescent="0.25">
      <c r="D2036">
        <f>_xlfn.CEILING.MATH(AR8+Parameters!$K$8/2,0.001)</f>
        <v>1724.643</v>
      </c>
      <c r="E2036">
        <f>_xlfn.CEILING.MATH(B76+Parameters!$K$9/2,0.001)</f>
        <v>735.00800000000004</v>
      </c>
      <c r="F2036" t="s">
        <v>520</v>
      </c>
      <c r="I2036" s="2">
        <v>1724.643</v>
      </c>
      <c r="J2036" s="2">
        <v>365.04</v>
      </c>
      <c r="K2036" s="2" t="s">
        <v>1000</v>
      </c>
      <c r="N2036" s="2">
        <f>I2036-SUM(Parameters!$K$23:$K$25)</f>
        <v>1703.0430000000001</v>
      </c>
      <c r="O2036" s="2">
        <f>J2036-SUM(Parameters!$K$23:$K$25)</f>
        <v>343.44</v>
      </c>
      <c r="P2036" s="2" t="str">
        <f t="shared" si="30"/>
        <v>BP_TXDATA[294]</v>
      </c>
      <c r="U2036">
        <v>1724.643</v>
      </c>
      <c r="V2036">
        <v>365.04</v>
      </c>
      <c r="W2036" t="s">
        <v>1000</v>
      </c>
      <c r="AE2036" s="2"/>
      <c r="AF2036" s="2"/>
    </row>
    <row r="2037" spans="4:32" x14ac:dyDescent="0.25">
      <c r="D2037">
        <f>_xlfn.CEILING.MATH(AR8+Parameters!$K$8/2,0.001)</f>
        <v>1724.643</v>
      </c>
      <c r="E2037">
        <f>_xlfn.CEILING.MATH(B78+Parameters!$K$9/2,0.001)</f>
        <v>688.76200000000006</v>
      </c>
      <c r="F2037" t="s">
        <v>72</v>
      </c>
      <c r="I2037" s="2">
        <v>1724.643</v>
      </c>
      <c r="J2037" s="2">
        <v>318.79399999999998</v>
      </c>
      <c r="K2037" s="2" t="s">
        <v>73</v>
      </c>
      <c r="N2037" s="2">
        <f>I2037-SUM(Parameters!$K$23:$K$25)</f>
        <v>1703.0430000000001</v>
      </c>
      <c r="O2037" s="2">
        <f>J2037-SUM(Parameters!$K$23:$K$25)</f>
        <v>297.19399999999996</v>
      </c>
      <c r="P2037" s="2" t="str">
        <f t="shared" si="30"/>
        <v>VCCIO</v>
      </c>
      <c r="U2037">
        <v>1724.643</v>
      </c>
      <c r="V2037">
        <v>318.79399999999998</v>
      </c>
      <c r="W2037" t="s">
        <v>73</v>
      </c>
      <c r="AE2037" s="2"/>
      <c r="AF2037" s="2"/>
    </row>
    <row r="2038" spans="4:32" x14ac:dyDescent="0.25">
      <c r="D2038">
        <f>_xlfn.CEILING.MATH(AR8+Parameters!$K$8/2,0.001)</f>
        <v>1724.643</v>
      </c>
      <c r="E2038">
        <f>_xlfn.CEILING.MATH(B80+Parameters!$K$9/2,0.001)</f>
        <v>642.51599999999996</v>
      </c>
      <c r="F2038" t="s">
        <v>652</v>
      </c>
      <c r="I2038" s="2">
        <v>1724.643</v>
      </c>
      <c r="J2038" s="2">
        <v>272.548</v>
      </c>
      <c r="K2038" s="2" t="s">
        <v>1108</v>
      </c>
      <c r="N2038" s="2">
        <f>I2038-SUM(Parameters!$K$23:$K$25)</f>
        <v>1703.0430000000001</v>
      </c>
      <c r="O2038" s="2">
        <f>J2038-SUM(Parameters!$K$23:$K$25)</f>
        <v>250.94800000000001</v>
      </c>
      <c r="P2038" s="2" t="str">
        <f t="shared" si="30"/>
        <v>BP_TXDATA[293]</v>
      </c>
      <c r="U2038">
        <v>1724.643</v>
      </c>
      <c r="V2038">
        <v>272.548</v>
      </c>
      <c r="W2038" t="s">
        <v>1108</v>
      </c>
      <c r="AE2038" s="2"/>
      <c r="AF2038" s="2"/>
    </row>
    <row r="2039" spans="4:32" x14ac:dyDescent="0.25">
      <c r="D2039">
        <f>_xlfn.CEILING.MATH(AR8+Parameters!$K$8/2,0.001)</f>
        <v>1724.643</v>
      </c>
      <c r="E2039">
        <f>_xlfn.CEILING.MATH(B82+Parameters!$K$9/2,0.001)</f>
        <v>596.27</v>
      </c>
      <c r="F2039" t="s">
        <v>716</v>
      </c>
      <c r="I2039" s="2">
        <v>1724.643</v>
      </c>
      <c r="J2039" s="2">
        <v>226.30199999999999</v>
      </c>
      <c r="K2039" s="2" t="s">
        <v>72</v>
      </c>
      <c r="N2039" s="2">
        <f>I2039-SUM(Parameters!$K$23:$K$25)</f>
        <v>1703.0430000000001</v>
      </c>
      <c r="O2039" s="2">
        <f>J2039-SUM(Parameters!$K$23:$K$25)</f>
        <v>204.702</v>
      </c>
      <c r="P2039" s="2" t="str">
        <f t="shared" si="30"/>
        <v>VSS</v>
      </c>
      <c r="U2039">
        <v>1724.643</v>
      </c>
      <c r="V2039">
        <v>226.30199999999999</v>
      </c>
      <c r="W2039" t="s">
        <v>72</v>
      </c>
      <c r="AE2039" s="2"/>
      <c r="AF2039" s="2"/>
    </row>
    <row r="2040" spans="4:32" x14ac:dyDescent="0.25">
      <c r="D2040">
        <f>_xlfn.CEILING.MATH(AR8+Parameters!$K$8/2,0.001)</f>
        <v>1724.643</v>
      </c>
      <c r="E2040">
        <f>_xlfn.CEILING.MATH(B84+Parameters!$K$9/2,0.001)</f>
        <v>550.024</v>
      </c>
      <c r="F2040" t="s">
        <v>740</v>
      </c>
      <c r="I2040" s="2">
        <v>1724.643</v>
      </c>
      <c r="J2040" s="2">
        <v>180.05600000000001</v>
      </c>
      <c r="K2040" s="2" t="s">
        <v>1224</v>
      </c>
      <c r="N2040" s="2">
        <f>I2040-SUM(Parameters!$K$23:$K$25)</f>
        <v>1703.0430000000001</v>
      </c>
      <c r="O2040" s="2">
        <f>J2040-SUM(Parameters!$K$23:$K$25)</f>
        <v>158.45600000000002</v>
      </c>
      <c r="P2040" s="2" t="str">
        <f t="shared" si="30"/>
        <v>BP_TXDATA[292]</v>
      </c>
      <c r="U2040">
        <v>1724.643</v>
      </c>
      <c r="V2040">
        <v>180.05600000000001</v>
      </c>
      <c r="W2040" t="s">
        <v>1224</v>
      </c>
      <c r="AE2040" s="2"/>
      <c r="AF2040" s="2"/>
    </row>
    <row r="2041" spans="4:32" x14ac:dyDescent="0.25">
      <c r="D2041">
        <f>_xlfn.CEILING.MATH(AR8+Parameters!$K$8/2,0.001)</f>
        <v>1724.643</v>
      </c>
      <c r="E2041">
        <f>_xlfn.CEILING.MATH(B86+Parameters!$K$9/2,0.001)</f>
        <v>503.77800000000002</v>
      </c>
      <c r="F2041" t="s">
        <v>796</v>
      </c>
      <c r="I2041" s="2">
        <v>1724.643</v>
      </c>
      <c r="J2041" s="2">
        <v>133.81</v>
      </c>
      <c r="K2041" s="2" t="s">
        <v>1301</v>
      </c>
      <c r="N2041" s="2">
        <f>I2041-SUM(Parameters!$K$23:$K$25)</f>
        <v>1703.0430000000001</v>
      </c>
      <c r="O2041" s="2">
        <f>J2041-SUM(Parameters!$K$23:$K$25)</f>
        <v>112.21000000000001</v>
      </c>
      <c r="P2041" s="2" t="str">
        <f t="shared" si="30"/>
        <v>BP_TXDATA[291]</v>
      </c>
      <c r="U2041">
        <v>1724.643</v>
      </c>
      <c r="V2041">
        <v>133.81</v>
      </c>
      <c r="W2041" t="s">
        <v>1301</v>
      </c>
      <c r="AE2041" s="2"/>
      <c r="AF2041" s="2"/>
    </row>
    <row r="2042" spans="4:32" x14ac:dyDescent="0.25">
      <c r="D2042">
        <f>_xlfn.CEILING.MATH(AR8+Parameters!$K$8/2,0.001)</f>
        <v>1724.643</v>
      </c>
      <c r="E2042">
        <f>_xlfn.CEILING.MATH(B88+Parameters!$K$9/2,0.001)</f>
        <v>457.53199999999998</v>
      </c>
      <c r="F2042" t="s">
        <v>72</v>
      </c>
      <c r="I2042" s="2">
        <v>1724.643</v>
      </c>
      <c r="J2042" s="2">
        <v>87.563999999999993</v>
      </c>
      <c r="K2042" s="2" t="s">
        <v>73</v>
      </c>
      <c r="N2042" s="2">
        <f>I2042-SUM(Parameters!$K$23:$K$25)</f>
        <v>1703.0430000000001</v>
      </c>
      <c r="O2042" s="2">
        <f>J2042-SUM(Parameters!$K$23:$K$25)</f>
        <v>65.963999999999999</v>
      </c>
      <c r="P2042" s="2" t="str">
        <f t="shared" si="30"/>
        <v>VCCIO</v>
      </c>
      <c r="U2042">
        <v>1724.643</v>
      </c>
      <c r="V2042">
        <v>87.564000000000007</v>
      </c>
      <c r="W2042" t="s">
        <v>73</v>
      </c>
      <c r="AE2042" s="2"/>
      <c r="AF2042" s="2"/>
    </row>
    <row r="2043" spans="4:32" x14ac:dyDescent="0.25">
      <c r="D2043">
        <f>_xlfn.CEILING.MATH(AR8+Parameters!$K$8/2,0.001)</f>
        <v>1724.643</v>
      </c>
      <c r="E2043">
        <f>_xlfn.CEILING.MATH(B90+Parameters!$K$9/2,0.001)</f>
        <v>411.286</v>
      </c>
      <c r="F2043" t="s">
        <v>932</v>
      </c>
      <c r="I2043" s="2">
        <v>1764.317</v>
      </c>
      <c r="J2043" s="2">
        <v>2191.7570000000001</v>
      </c>
      <c r="K2043" s="2" t="s">
        <v>72</v>
      </c>
      <c r="N2043" s="2">
        <f>I2043-SUM(Parameters!$K$23:$K$25)</f>
        <v>1742.7170000000001</v>
      </c>
      <c r="O2043" s="2">
        <f>J2043-SUM(Parameters!$K$23:$K$25)</f>
        <v>2170.1570000000002</v>
      </c>
      <c r="P2043" s="2" t="str">
        <f t="shared" si="30"/>
        <v>VSS</v>
      </c>
      <c r="U2043">
        <v>1764.317</v>
      </c>
      <c r="V2043">
        <v>2191.7570000000001</v>
      </c>
      <c r="W2043" t="s">
        <v>72</v>
      </c>
      <c r="AE2043" s="2"/>
      <c r="AF2043" s="2"/>
    </row>
    <row r="2044" spans="4:32" x14ac:dyDescent="0.25">
      <c r="D2044">
        <f>_xlfn.CEILING.MATH(AR8+Parameters!$K$8/2,0.001)</f>
        <v>1724.643</v>
      </c>
      <c r="E2044">
        <f>_xlfn.CEILING.MATH(B92+Parameters!$K$9/2,0.001)</f>
        <v>365.04</v>
      </c>
      <c r="F2044" t="s">
        <v>1000</v>
      </c>
      <c r="I2044" s="2">
        <v>1764.317</v>
      </c>
      <c r="J2044" s="2">
        <v>2145.511</v>
      </c>
      <c r="K2044" s="2" t="s">
        <v>72</v>
      </c>
      <c r="N2044" s="2">
        <f>I2044-SUM(Parameters!$K$23:$K$25)</f>
        <v>1742.7170000000001</v>
      </c>
      <c r="O2044" s="2">
        <f>J2044-SUM(Parameters!$K$23:$K$25)</f>
        <v>2123.9110000000001</v>
      </c>
      <c r="P2044" s="2" t="str">
        <f t="shared" si="30"/>
        <v>VSS</v>
      </c>
      <c r="U2044">
        <v>1764.317</v>
      </c>
      <c r="V2044">
        <v>2145.511</v>
      </c>
      <c r="W2044" t="s">
        <v>72</v>
      </c>
      <c r="AE2044" s="2"/>
      <c r="AF2044" s="2"/>
    </row>
    <row r="2045" spans="4:32" x14ac:dyDescent="0.25">
      <c r="D2045">
        <f>_xlfn.CEILING.MATH(AR8+Parameters!$K$8/2,0.001)</f>
        <v>1724.643</v>
      </c>
      <c r="E2045">
        <f>_xlfn.CEILING.MATH(B94+Parameters!$K$9/2,0.001)</f>
        <v>318.79399999999998</v>
      </c>
      <c r="F2045" t="s">
        <v>73</v>
      </c>
      <c r="I2045" s="2">
        <v>1764.317</v>
      </c>
      <c r="J2045" s="2">
        <v>2099.2649999999999</v>
      </c>
      <c r="K2045" s="2" t="s">
        <v>72</v>
      </c>
      <c r="N2045" s="2">
        <f>I2045-SUM(Parameters!$K$23:$K$25)</f>
        <v>1742.7170000000001</v>
      </c>
      <c r="O2045" s="2">
        <f>J2045-SUM(Parameters!$K$23:$K$25)</f>
        <v>2077.665</v>
      </c>
      <c r="P2045" s="2" t="str">
        <f t="shared" si="30"/>
        <v>VSS</v>
      </c>
      <c r="U2045">
        <v>1764.317</v>
      </c>
      <c r="V2045">
        <v>2099.2649999999999</v>
      </c>
      <c r="W2045" t="s">
        <v>72</v>
      </c>
      <c r="AE2045" s="2"/>
      <c r="AF2045" s="2"/>
    </row>
    <row r="2046" spans="4:32" x14ac:dyDescent="0.25">
      <c r="D2046">
        <f>_xlfn.CEILING.MATH(AR8+Parameters!$K$8/2,0.001)</f>
        <v>1724.643</v>
      </c>
      <c r="E2046">
        <f>_xlfn.CEILING.MATH(B96+Parameters!$K$9/2,0.001)</f>
        <v>272.548</v>
      </c>
      <c r="F2046" t="s">
        <v>1108</v>
      </c>
      <c r="I2046" s="2">
        <v>1764.317</v>
      </c>
      <c r="J2046" s="2">
        <v>2053.0189999999998</v>
      </c>
      <c r="K2046" s="2" t="s">
        <v>72</v>
      </c>
      <c r="N2046" s="2">
        <f>I2046-SUM(Parameters!$K$23:$K$25)</f>
        <v>1742.7170000000001</v>
      </c>
      <c r="O2046" s="2">
        <f>J2046-SUM(Parameters!$K$23:$K$25)</f>
        <v>2031.4189999999999</v>
      </c>
      <c r="P2046" s="2" t="str">
        <f t="shared" si="30"/>
        <v>VSS</v>
      </c>
      <c r="U2046">
        <v>1764.317</v>
      </c>
      <c r="V2046">
        <v>2053.0189999999998</v>
      </c>
      <c r="W2046" t="s">
        <v>72</v>
      </c>
      <c r="AE2046" s="2"/>
      <c r="AF2046" s="2"/>
    </row>
    <row r="2047" spans="4:32" x14ac:dyDescent="0.25">
      <c r="D2047">
        <f>_xlfn.CEILING.MATH(AR8+Parameters!$K$8/2,0.001)</f>
        <v>1724.643</v>
      </c>
      <c r="E2047">
        <f>_xlfn.CEILING.MATH(B98+Parameters!$K$9/2,0.001)</f>
        <v>226.30199999999999</v>
      </c>
      <c r="F2047" t="s">
        <v>72</v>
      </c>
      <c r="I2047" s="2">
        <v>1764.317</v>
      </c>
      <c r="J2047" s="2">
        <v>2006.7729999999999</v>
      </c>
      <c r="K2047" s="2" t="s">
        <v>1327</v>
      </c>
      <c r="N2047" s="2">
        <f>I2047-SUM(Parameters!$K$23:$K$25)</f>
        <v>1742.7170000000001</v>
      </c>
      <c r="O2047" s="2">
        <f>J2047-SUM(Parameters!$K$23:$K$25)</f>
        <v>1985.173</v>
      </c>
      <c r="P2047" s="2" t="str">
        <f t="shared" si="30"/>
        <v>VDD</v>
      </c>
      <c r="U2047">
        <v>1764.317</v>
      </c>
      <c r="V2047">
        <v>2006.7729999999999</v>
      </c>
      <c r="W2047" t="s">
        <v>1327</v>
      </c>
      <c r="AE2047" s="2"/>
      <c r="AF2047" s="2"/>
    </row>
    <row r="2048" spans="4:32" x14ac:dyDescent="0.25">
      <c r="D2048">
        <f>_xlfn.CEILING.MATH(AR8+Parameters!$K$8/2,0.001)</f>
        <v>1724.643</v>
      </c>
      <c r="E2048">
        <f>_xlfn.CEILING.MATH(B100+Parameters!$K$9/2,0.001)</f>
        <v>180.05600000000001</v>
      </c>
      <c r="F2048" t="s">
        <v>1224</v>
      </c>
      <c r="I2048" s="2">
        <v>1764.317</v>
      </c>
      <c r="J2048" s="2">
        <v>1960.527</v>
      </c>
      <c r="K2048" s="2" t="s">
        <v>1327</v>
      </c>
      <c r="N2048" s="2">
        <f>I2048-SUM(Parameters!$K$23:$K$25)</f>
        <v>1742.7170000000001</v>
      </c>
      <c r="O2048" s="2">
        <f>J2048-SUM(Parameters!$K$23:$K$25)</f>
        <v>1938.9270000000001</v>
      </c>
      <c r="P2048" s="2" t="str">
        <f t="shared" si="30"/>
        <v>VDD</v>
      </c>
      <c r="U2048">
        <v>1764.317</v>
      </c>
      <c r="V2048">
        <v>1960.527</v>
      </c>
      <c r="W2048" t="s">
        <v>1327</v>
      </c>
      <c r="AE2048" s="2"/>
      <c r="AF2048" s="2"/>
    </row>
    <row r="2049" spans="4:32" x14ac:dyDescent="0.25">
      <c r="D2049">
        <f>_xlfn.CEILING.MATH(AR8+Parameters!$K$8/2,0.001)</f>
        <v>1724.643</v>
      </c>
      <c r="E2049">
        <f>_xlfn.CEILING.MATH(B102+Parameters!$K$9/2,0.001)</f>
        <v>133.81</v>
      </c>
      <c r="F2049" t="s">
        <v>1301</v>
      </c>
      <c r="I2049" s="2">
        <v>1764.317</v>
      </c>
      <c r="J2049" s="2">
        <v>1914.2809999999999</v>
      </c>
      <c r="K2049" s="2" t="s">
        <v>1327</v>
      </c>
      <c r="N2049" s="2">
        <f>I2049-SUM(Parameters!$K$23:$K$25)</f>
        <v>1742.7170000000001</v>
      </c>
      <c r="O2049" s="2">
        <f>J2049-SUM(Parameters!$K$23:$K$25)</f>
        <v>1892.681</v>
      </c>
      <c r="P2049" s="2" t="str">
        <f t="shared" si="30"/>
        <v>VDD</v>
      </c>
      <c r="U2049">
        <v>1764.317</v>
      </c>
      <c r="V2049">
        <v>1914.2809999999999</v>
      </c>
      <c r="W2049" t="s">
        <v>1327</v>
      </c>
      <c r="AE2049" s="2"/>
      <c r="AF2049" s="2"/>
    </row>
    <row r="2050" spans="4:32" x14ac:dyDescent="0.25">
      <c r="D2050">
        <f>_xlfn.CEILING.MATH(AR8+Parameters!$K$8/2,0.001)</f>
        <v>1724.643</v>
      </c>
      <c r="E2050">
        <f>_xlfn.CEILING.MATH(Parameters!$C$19/Parameters!$K$4,0.001)</f>
        <v>87.564000000000007</v>
      </c>
      <c r="F2050" t="s">
        <v>73</v>
      </c>
      <c r="I2050" s="2">
        <v>1764.317</v>
      </c>
      <c r="J2050" s="2">
        <v>1868.0350000000001</v>
      </c>
      <c r="K2050" s="2" t="s">
        <v>1327</v>
      </c>
      <c r="N2050" s="2">
        <f>I2050-SUM(Parameters!$K$23:$K$25)</f>
        <v>1742.7170000000001</v>
      </c>
      <c r="O2050" s="2">
        <f>J2050-SUM(Parameters!$K$23:$K$25)</f>
        <v>1846.4350000000002</v>
      </c>
      <c r="P2050" s="2" t="str">
        <f t="shared" si="30"/>
        <v>VDD</v>
      </c>
      <c r="U2050">
        <v>1764.317</v>
      </c>
      <c r="V2050">
        <v>1868.0350000000001</v>
      </c>
      <c r="W2050" t="s">
        <v>1327</v>
      </c>
      <c r="AE2050" s="2"/>
      <c r="AF2050" s="2"/>
    </row>
    <row r="2051" spans="4:32" x14ac:dyDescent="0.25">
      <c r="D2051">
        <f>_xlfn.CEILING.MATH(AS8+Parameters!$K$8/2,0.001)</f>
        <v>1764.317</v>
      </c>
      <c r="E2051">
        <f>_xlfn.CEILING.MATH(B13+Parameters!$K$9/2,0.001)</f>
        <v>2191.7570000000001</v>
      </c>
      <c r="F2051" t="s">
        <v>72</v>
      </c>
      <c r="I2051" s="2">
        <v>1764.317</v>
      </c>
      <c r="J2051" s="2">
        <v>1821.789</v>
      </c>
      <c r="K2051" s="2" t="s">
        <v>1327</v>
      </c>
      <c r="N2051" s="2">
        <f>I2051-SUM(Parameters!$K$23:$K$25)</f>
        <v>1742.7170000000001</v>
      </c>
      <c r="O2051" s="2">
        <f>J2051-SUM(Parameters!$K$23:$K$25)</f>
        <v>1800.1890000000001</v>
      </c>
      <c r="P2051" s="2" t="str">
        <f t="shared" si="30"/>
        <v>VDD</v>
      </c>
      <c r="U2051">
        <v>1764.317</v>
      </c>
      <c r="V2051">
        <v>1821.789</v>
      </c>
      <c r="W2051" t="s">
        <v>1327</v>
      </c>
      <c r="AE2051" s="2"/>
      <c r="AF2051" s="2"/>
    </row>
    <row r="2052" spans="4:32" x14ac:dyDescent="0.25">
      <c r="D2052">
        <f>_xlfn.CEILING.MATH(AS8+Parameters!$K$8/2,0.001)</f>
        <v>1764.317</v>
      </c>
      <c r="E2052">
        <f>_xlfn.CEILING.MATH(B15+Parameters!$K$9/2,0.001)</f>
        <v>2145.511</v>
      </c>
      <c r="F2052" t="s">
        <v>72</v>
      </c>
      <c r="I2052" s="2">
        <v>1764.317</v>
      </c>
      <c r="J2052" s="2">
        <v>1775.5429999999999</v>
      </c>
      <c r="K2052" s="2" t="s">
        <v>1327</v>
      </c>
      <c r="N2052" s="2">
        <f>I2052-SUM(Parameters!$K$23:$K$25)</f>
        <v>1742.7170000000001</v>
      </c>
      <c r="O2052" s="2">
        <f>J2052-SUM(Parameters!$K$23:$K$25)</f>
        <v>1753.943</v>
      </c>
      <c r="P2052" s="2" t="str">
        <f t="shared" si="30"/>
        <v>VDD</v>
      </c>
      <c r="U2052">
        <v>1764.317</v>
      </c>
      <c r="V2052">
        <v>1775.5429999999999</v>
      </c>
      <c r="W2052" t="s">
        <v>1327</v>
      </c>
      <c r="AE2052" s="2"/>
      <c r="AF2052" s="2"/>
    </row>
    <row r="2053" spans="4:32" x14ac:dyDescent="0.25">
      <c r="D2053">
        <f>_xlfn.CEILING.MATH(AS8+Parameters!$K$8/2,0.001)</f>
        <v>1764.317</v>
      </c>
      <c r="E2053">
        <f>_xlfn.CEILING.MATH(B17+Parameters!$K$9/2,0.001)</f>
        <v>2099.2649999999999</v>
      </c>
      <c r="F2053" t="s">
        <v>72</v>
      </c>
      <c r="I2053" s="2">
        <v>1764.317</v>
      </c>
      <c r="J2053" s="2">
        <v>1729.297</v>
      </c>
      <c r="K2053" s="2" t="s">
        <v>1327</v>
      </c>
      <c r="N2053" s="2">
        <f>I2053-SUM(Parameters!$K$23:$K$25)</f>
        <v>1742.7170000000001</v>
      </c>
      <c r="O2053" s="2">
        <f>J2053-SUM(Parameters!$K$23:$K$25)</f>
        <v>1707.6970000000001</v>
      </c>
      <c r="P2053" s="2" t="str">
        <f t="shared" si="30"/>
        <v>VDD</v>
      </c>
      <c r="U2053">
        <v>1764.317</v>
      </c>
      <c r="V2053">
        <v>1729.297</v>
      </c>
      <c r="W2053" t="s">
        <v>1327</v>
      </c>
      <c r="AE2053" s="2"/>
      <c r="AF2053" s="2"/>
    </row>
    <row r="2054" spans="4:32" x14ac:dyDescent="0.25">
      <c r="D2054">
        <f>_xlfn.CEILING.MATH(AS8+Parameters!$K$8/2,0.001)</f>
        <v>1764.317</v>
      </c>
      <c r="E2054">
        <f>_xlfn.CEILING.MATH(B19+Parameters!$K$9/2,0.001)</f>
        <v>2053.0190000000002</v>
      </c>
      <c r="F2054" t="s">
        <v>72</v>
      </c>
      <c r="I2054" s="2">
        <v>1764.317</v>
      </c>
      <c r="J2054" s="2">
        <v>1683.0509999999999</v>
      </c>
      <c r="K2054" s="2" t="s">
        <v>1327</v>
      </c>
      <c r="N2054" s="2">
        <f>I2054-SUM(Parameters!$K$23:$K$25)</f>
        <v>1742.7170000000001</v>
      </c>
      <c r="O2054" s="2">
        <f>J2054-SUM(Parameters!$K$23:$K$25)</f>
        <v>1661.451</v>
      </c>
      <c r="P2054" s="2" t="str">
        <f t="shared" si="30"/>
        <v>VDD</v>
      </c>
      <c r="U2054">
        <v>1764.317</v>
      </c>
      <c r="V2054">
        <v>1683.0509999999999</v>
      </c>
      <c r="W2054" t="s">
        <v>1327</v>
      </c>
      <c r="AE2054" s="2"/>
      <c r="AF2054" s="2"/>
    </row>
    <row r="2055" spans="4:32" x14ac:dyDescent="0.25">
      <c r="D2055">
        <f>_xlfn.CEILING.MATH(AS8+Parameters!$K$8/2,0.001)</f>
        <v>1764.317</v>
      </c>
      <c r="E2055">
        <f>_xlfn.CEILING.MATH(B21+Parameters!$K$9/2,0.001)</f>
        <v>2006.7730000000001</v>
      </c>
      <c r="F2055" t="s">
        <v>1327</v>
      </c>
      <c r="I2055" s="2">
        <v>1764.317</v>
      </c>
      <c r="J2055" s="2">
        <v>1636.8050000000001</v>
      </c>
      <c r="K2055" s="2" t="s">
        <v>1327</v>
      </c>
      <c r="N2055" s="2">
        <f>I2055-SUM(Parameters!$K$23:$K$25)</f>
        <v>1742.7170000000001</v>
      </c>
      <c r="O2055" s="2">
        <f>J2055-SUM(Parameters!$K$23:$K$25)</f>
        <v>1615.2050000000002</v>
      </c>
      <c r="P2055" s="2" t="str">
        <f t="shared" si="30"/>
        <v>VDD</v>
      </c>
      <c r="U2055">
        <v>1764.317</v>
      </c>
      <c r="V2055">
        <v>1636.8050000000001</v>
      </c>
      <c r="W2055" t="s">
        <v>1327</v>
      </c>
      <c r="AE2055" s="2"/>
      <c r="AF2055" s="2"/>
    </row>
    <row r="2056" spans="4:32" x14ac:dyDescent="0.25">
      <c r="D2056">
        <f>_xlfn.CEILING.MATH(AS8+Parameters!$K$8/2,0.001)</f>
        <v>1764.317</v>
      </c>
      <c r="E2056">
        <f>_xlfn.CEILING.MATH(B23+Parameters!$K$9/2,0.001)</f>
        <v>1960.527</v>
      </c>
      <c r="F2056" t="s">
        <v>1327</v>
      </c>
      <c r="I2056" s="2">
        <v>1764.317</v>
      </c>
      <c r="J2056" s="2">
        <v>1590.559</v>
      </c>
      <c r="K2056" s="2" t="s">
        <v>1327</v>
      </c>
      <c r="N2056" s="2">
        <f>I2056-SUM(Parameters!$K$23:$K$25)</f>
        <v>1742.7170000000001</v>
      </c>
      <c r="O2056" s="2">
        <f>J2056-SUM(Parameters!$K$23:$K$25)</f>
        <v>1568.9590000000001</v>
      </c>
      <c r="P2056" s="2" t="str">
        <f t="shared" si="30"/>
        <v>VDD</v>
      </c>
      <c r="U2056">
        <v>1764.317</v>
      </c>
      <c r="V2056">
        <v>1590.559</v>
      </c>
      <c r="W2056" t="s">
        <v>1327</v>
      </c>
      <c r="AE2056" s="2"/>
      <c r="AF2056" s="2"/>
    </row>
    <row r="2057" spans="4:32" x14ac:dyDescent="0.25">
      <c r="D2057">
        <f>_xlfn.CEILING.MATH(AS8+Parameters!$K$8/2,0.001)</f>
        <v>1764.317</v>
      </c>
      <c r="E2057">
        <f>_xlfn.CEILING.MATH(B25+Parameters!$K$9/2,0.001)</f>
        <v>1914.2809999999999</v>
      </c>
      <c r="F2057" t="s">
        <v>1327</v>
      </c>
      <c r="I2057" s="2">
        <v>1764.317</v>
      </c>
      <c r="J2057" s="2">
        <v>1544.3130000000001</v>
      </c>
      <c r="K2057" s="2" t="s">
        <v>1327</v>
      </c>
      <c r="N2057" s="2">
        <f>I2057-SUM(Parameters!$K$23:$K$25)</f>
        <v>1742.7170000000001</v>
      </c>
      <c r="O2057" s="2">
        <f>J2057-SUM(Parameters!$K$23:$K$25)</f>
        <v>1522.7130000000002</v>
      </c>
      <c r="P2057" s="2" t="str">
        <f t="shared" si="30"/>
        <v>VDD</v>
      </c>
      <c r="U2057">
        <v>1764.317</v>
      </c>
      <c r="V2057">
        <v>1544.3130000000001</v>
      </c>
      <c r="W2057" t="s">
        <v>1327</v>
      </c>
      <c r="AE2057" s="2"/>
      <c r="AF2057" s="2"/>
    </row>
    <row r="2058" spans="4:32" x14ac:dyDescent="0.25">
      <c r="D2058">
        <f>_xlfn.CEILING.MATH(AS8+Parameters!$K$8/2,0.001)</f>
        <v>1764.317</v>
      </c>
      <c r="E2058">
        <f>_xlfn.CEILING.MATH(B27+Parameters!$K$9/2,0.001)</f>
        <v>1868.0350000000001</v>
      </c>
      <c r="F2058" t="s">
        <v>1327</v>
      </c>
      <c r="I2058" s="2">
        <v>1764.317</v>
      </c>
      <c r="J2058" s="2">
        <v>1498.067</v>
      </c>
      <c r="K2058" s="2" t="s">
        <v>1327</v>
      </c>
      <c r="N2058" s="2">
        <f>I2058-SUM(Parameters!$K$23:$K$25)</f>
        <v>1742.7170000000001</v>
      </c>
      <c r="O2058" s="2">
        <f>J2058-SUM(Parameters!$K$23:$K$25)</f>
        <v>1476.4670000000001</v>
      </c>
      <c r="P2058" s="2" t="str">
        <f t="shared" si="30"/>
        <v>VDD</v>
      </c>
      <c r="U2058">
        <v>1764.317</v>
      </c>
      <c r="V2058">
        <v>1498.067</v>
      </c>
      <c r="W2058" t="s">
        <v>1327</v>
      </c>
      <c r="AE2058" s="2"/>
      <c r="AF2058" s="2"/>
    </row>
    <row r="2059" spans="4:32" x14ac:dyDescent="0.25">
      <c r="D2059">
        <f>_xlfn.CEILING.MATH(AS8+Parameters!$K$8/2,0.001)</f>
        <v>1764.317</v>
      </c>
      <c r="E2059">
        <f>_xlfn.CEILING.MATH(B29+Parameters!$K$9/2,0.001)</f>
        <v>1821.789</v>
      </c>
      <c r="F2059" t="s">
        <v>1327</v>
      </c>
      <c r="I2059" s="2">
        <v>1764.317</v>
      </c>
      <c r="J2059" s="2">
        <v>1451.8209999999999</v>
      </c>
      <c r="K2059" s="2" t="s">
        <v>1327</v>
      </c>
      <c r="N2059" s="2">
        <f>I2059-SUM(Parameters!$K$23:$K$25)</f>
        <v>1742.7170000000001</v>
      </c>
      <c r="O2059" s="2">
        <f>J2059-SUM(Parameters!$K$23:$K$25)</f>
        <v>1430.221</v>
      </c>
      <c r="P2059" s="2" t="str">
        <f t="shared" si="30"/>
        <v>VDD</v>
      </c>
      <c r="U2059">
        <v>1764.317</v>
      </c>
      <c r="V2059">
        <v>1451.8209999999999</v>
      </c>
      <c r="W2059" t="s">
        <v>1327</v>
      </c>
      <c r="AE2059" s="2"/>
      <c r="AF2059" s="2"/>
    </row>
    <row r="2060" spans="4:32" x14ac:dyDescent="0.25">
      <c r="D2060">
        <f>_xlfn.CEILING.MATH(AS8+Parameters!$K$8/2,0.001)</f>
        <v>1764.317</v>
      </c>
      <c r="E2060">
        <f>_xlfn.CEILING.MATH(B31+Parameters!$K$9/2,0.001)</f>
        <v>1775.5430000000001</v>
      </c>
      <c r="F2060" t="s">
        <v>1327</v>
      </c>
      <c r="I2060" s="2">
        <v>1764.317</v>
      </c>
      <c r="J2060" s="2">
        <v>1405.575</v>
      </c>
      <c r="K2060" s="2" t="s">
        <v>1327</v>
      </c>
      <c r="N2060" s="2">
        <f>I2060-SUM(Parameters!$K$23:$K$25)</f>
        <v>1742.7170000000001</v>
      </c>
      <c r="O2060" s="2">
        <f>J2060-SUM(Parameters!$K$23:$K$25)</f>
        <v>1383.9750000000001</v>
      </c>
      <c r="P2060" s="2" t="str">
        <f t="shared" si="30"/>
        <v>VDD</v>
      </c>
      <c r="U2060">
        <v>1764.317</v>
      </c>
      <c r="V2060">
        <v>1405.575</v>
      </c>
      <c r="W2060" t="s">
        <v>1327</v>
      </c>
      <c r="AE2060" s="2"/>
      <c r="AF2060" s="2"/>
    </row>
    <row r="2061" spans="4:32" x14ac:dyDescent="0.25">
      <c r="D2061">
        <f>_xlfn.CEILING.MATH(AS8+Parameters!$K$8/2,0.001)</f>
        <v>1764.317</v>
      </c>
      <c r="E2061">
        <f>_xlfn.CEILING.MATH(B33+Parameters!$K$9/2,0.001)</f>
        <v>1729.297</v>
      </c>
      <c r="F2061" t="s">
        <v>1327</v>
      </c>
      <c r="I2061" s="2">
        <v>1764.317</v>
      </c>
      <c r="J2061" s="2">
        <v>1359.329</v>
      </c>
      <c r="K2061" s="2" t="s">
        <v>1327</v>
      </c>
      <c r="N2061" s="2">
        <f>I2061-SUM(Parameters!$K$23:$K$25)</f>
        <v>1742.7170000000001</v>
      </c>
      <c r="O2061" s="2">
        <f>J2061-SUM(Parameters!$K$23:$K$25)</f>
        <v>1337.729</v>
      </c>
      <c r="P2061" s="2" t="str">
        <f t="shared" si="30"/>
        <v>VDD</v>
      </c>
      <c r="U2061">
        <v>1764.317</v>
      </c>
      <c r="V2061">
        <v>1359.329</v>
      </c>
      <c r="W2061" t="s">
        <v>1327</v>
      </c>
      <c r="AE2061" s="2"/>
      <c r="AF2061" s="2"/>
    </row>
    <row r="2062" spans="4:32" x14ac:dyDescent="0.25">
      <c r="D2062">
        <f>_xlfn.CEILING.MATH(AS8+Parameters!$K$8/2,0.001)</f>
        <v>1764.317</v>
      </c>
      <c r="E2062">
        <f>_xlfn.CEILING.MATH(B35+Parameters!$K$9/2,0.001)</f>
        <v>1683.0509999999999</v>
      </c>
      <c r="F2062" t="s">
        <v>1327</v>
      </c>
      <c r="I2062" s="2">
        <v>1764.317</v>
      </c>
      <c r="J2062" s="2">
        <v>1313.0830000000001</v>
      </c>
      <c r="K2062" s="2" t="s">
        <v>1327</v>
      </c>
      <c r="N2062" s="2">
        <f>I2062-SUM(Parameters!$K$23:$K$25)</f>
        <v>1742.7170000000001</v>
      </c>
      <c r="O2062" s="2">
        <f>J2062-SUM(Parameters!$K$23:$K$25)</f>
        <v>1291.4830000000002</v>
      </c>
      <c r="P2062" s="2" t="str">
        <f t="shared" si="30"/>
        <v>VDD</v>
      </c>
      <c r="U2062">
        <v>1764.317</v>
      </c>
      <c r="V2062">
        <v>1313.0830000000001</v>
      </c>
      <c r="W2062" t="s">
        <v>1327</v>
      </c>
      <c r="AE2062" s="2"/>
      <c r="AF2062" s="2"/>
    </row>
    <row r="2063" spans="4:32" x14ac:dyDescent="0.25">
      <c r="D2063">
        <f>_xlfn.CEILING.MATH(AS8+Parameters!$K$8/2,0.001)</f>
        <v>1764.317</v>
      </c>
      <c r="E2063">
        <f>_xlfn.CEILING.MATH(B37+Parameters!$K$9/2,0.001)</f>
        <v>1636.8050000000001</v>
      </c>
      <c r="F2063" t="s">
        <v>1327</v>
      </c>
      <c r="I2063" s="2">
        <v>1764.317</v>
      </c>
      <c r="J2063" s="2">
        <v>1266.837</v>
      </c>
      <c r="K2063" s="2" t="s">
        <v>1327</v>
      </c>
      <c r="N2063" s="2">
        <f>I2063-SUM(Parameters!$K$23:$K$25)</f>
        <v>1742.7170000000001</v>
      </c>
      <c r="O2063" s="2">
        <f>J2063-SUM(Parameters!$K$23:$K$25)</f>
        <v>1245.2370000000001</v>
      </c>
      <c r="P2063" s="2" t="str">
        <f t="shared" si="30"/>
        <v>VDD</v>
      </c>
      <c r="U2063">
        <v>1764.317</v>
      </c>
      <c r="V2063">
        <v>1266.837</v>
      </c>
      <c r="W2063" t="s">
        <v>1327</v>
      </c>
      <c r="AE2063" s="2"/>
      <c r="AF2063" s="2"/>
    </row>
    <row r="2064" spans="4:32" x14ac:dyDescent="0.25">
      <c r="D2064">
        <f>_xlfn.CEILING.MATH(AS8+Parameters!$K$8/2,0.001)</f>
        <v>1764.317</v>
      </c>
      <c r="E2064">
        <f>_xlfn.CEILING.MATH(B39+Parameters!$K$9/2,0.001)</f>
        <v>1590.559</v>
      </c>
      <c r="F2064" t="s">
        <v>1327</v>
      </c>
      <c r="I2064" s="2">
        <v>1764.317</v>
      </c>
      <c r="J2064" s="2">
        <v>1220.5909999999999</v>
      </c>
      <c r="K2064" s="2" t="s">
        <v>1327</v>
      </c>
      <c r="N2064" s="2">
        <f>I2064-SUM(Parameters!$K$23:$K$25)</f>
        <v>1742.7170000000001</v>
      </c>
      <c r="O2064" s="2">
        <f>J2064-SUM(Parameters!$K$23:$K$25)</f>
        <v>1198.991</v>
      </c>
      <c r="P2064" s="2" t="str">
        <f t="shared" si="30"/>
        <v>VDD</v>
      </c>
      <c r="U2064">
        <v>1764.317</v>
      </c>
      <c r="V2064">
        <v>1220.5909999999999</v>
      </c>
      <c r="W2064" t="s">
        <v>1327</v>
      </c>
      <c r="AE2064" s="2"/>
      <c r="AF2064" s="2"/>
    </row>
    <row r="2065" spans="4:32" x14ac:dyDescent="0.25">
      <c r="D2065">
        <f>_xlfn.CEILING.MATH(AS8+Parameters!$K$8/2,0.001)</f>
        <v>1764.317</v>
      </c>
      <c r="E2065">
        <f>_xlfn.CEILING.MATH(B41+Parameters!$K$9/2,0.001)</f>
        <v>1544.3130000000001</v>
      </c>
      <c r="F2065" t="s">
        <v>1327</v>
      </c>
      <c r="I2065" s="2">
        <v>1764.317</v>
      </c>
      <c r="J2065" s="2">
        <v>1174.345</v>
      </c>
      <c r="K2065" s="2" t="s">
        <v>1327</v>
      </c>
      <c r="N2065" s="2">
        <f>I2065-SUM(Parameters!$K$23:$K$25)</f>
        <v>1742.7170000000001</v>
      </c>
      <c r="O2065" s="2">
        <f>J2065-SUM(Parameters!$K$23:$K$25)</f>
        <v>1152.7450000000001</v>
      </c>
      <c r="P2065" s="2" t="str">
        <f t="shared" si="30"/>
        <v>VDD</v>
      </c>
      <c r="U2065">
        <v>1764.317</v>
      </c>
      <c r="V2065">
        <v>1174.345</v>
      </c>
      <c r="W2065" t="s">
        <v>1327</v>
      </c>
      <c r="AE2065" s="2"/>
      <c r="AF2065" s="2"/>
    </row>
    <row r="2066" spans="4:32" x14ac:dyDescent="0.25">
      <c r="D2066">
        <f>_xlfn.CEILING.MATH(AS8+Parameters!$K$8/2,0.001)</f>
        <v>1764.317</v>
      </c>
      <c r="E2066">
        <f>_xlfn.CEILING.MATH(B43+Parameters!$K$9/2,0.001)</f>
        <v>1498.067</v>
      </c>
      <c r="F2066" t="s">
        <v>1327</v>
      </c>
      <c r="I2066" s="2">
        <v>1764.317</v>
      </c>
      <c r="J2066" s="2">
        <v>1128.0989999999999</v>
      </c>
      <c r="K2066" s="2" t="s">
        <v>1327</v>
      </c>
      <c r="N2066" s="2">
        <f>I2066-SUM(Parameters!$K$23:$K$25)</f>
        <v>1742.7170000000001</v>
      </c>
      <c r="O2066" s="2">
        <f>J2066-SUM(Parameters!$K$23:$K$25)</f>
        <v>1106.499</v>
      </c>
      <c r="P2066" s="2" t="str">
        <f t="shared" si="30"/>
        <v>VDD</v>
      </c>
      <c r="U2066">
        <v>1764.317</v>
      </c>
      <c r="V2066">
        <v>1128.0989999999999</v>
      </c>
      <c r="W2066" t="s">
        <v>1327</v>
      </c>
      <c r="AE2066" s="2"/>
      <c r="AF2066" s="2"/>
    </row>
    <row r="2067" spans="4:32" x14ac:dyDescent="0.25">
      <c r="D2067">
        <f>_xlfn.CEILING.MATH(AS8+Parameters!$K$8/2,0.001)</f>
        <v>1764.317</v>
      </c>
      <c r="E2067">
        <f>_xlfn.CEILING.MATH(B45+Parameters!$K$9/2,0.001)</f>
        <v>1451.8210000000001</v>
      </c>
      <c r="F2067" t="s">
        <v>1327</v>
      </c>
      <c r="I2067" s="2">
        <v>1764.317</v>
      </c>
      <c r="J2067" s="2">
        <v>1081.8530000000001</v>
      </c>
      <c r="K2067" s="2" t="s">
        <v>72</v>
      </c>
      <c r="N2067" s="2">
        <f>I2067-SUM(Parameters!$K$23:$K$25)</f>
        <v>1742.7170000000001</v>
      </c>
      <c r="O2067" s="2">
        <f>J2067-SUM(Parameters!$K$23:$K$25)</f>
        <v>1060.2530000000002</v>
      </c>
      <c r="P2067" s="2" t="str">
        <f t="shared" si="30"/>
        <v>VSS</v>
      </c>
      <c r="U2067">
        <v>1764.317</v>
      </c>
      <c r="V2067">
        <v>1081.8530000000001</v>
      </c>
      <c r="W2067" t="s">
        <v>72</v>
      </c>
      <c r="AE2067" s="2"/>
      <c r="AF2067" s="2"/>
    </row>
    <row r="2068" spans="4:32" x14ac:dyDescent="0.25">
      <c r="D2068">
        <f>_xlfn.CEILING.MATH(AS8+Parameters!$K$8/2,0.001)</f>
        <v>1764.317</v>
      </c>
      <c r="E2068">
        <f>_xlfn.CEILING.MATH(B47+Parameters!$K$9/2,0.001)</f>
        <v>1405.575</v>
      </c>
      <c r="F2068" t="s">
        <v>1327</v>
      </c>
      <c r="I2068" s="2">
        <v>1764.317</v>
      </c>
      <c r="J2068" s="2">
        <v>1035.607</v>
      </c>
      <c r="K2068" s="2" t="s">
        <v>88</v>
      </c>
      <c r="N2068" s="2">
        <f>I2068-SUM(Parameters!$K$23:$K$25)</f>
        <v>1742.7170000000001</v>
      </c>
      <c r="O2068" s="2">
        <f>J2068-SUM(Parameters!$K$23:$K$25)</f>
        <v>1014.0069999999999</v>
      </c>
      <c r="P2068" s="2" t="str">
        <f t="shared" si="30"/>
        <v>BP_RXDATASB[4]</v>
      </c>
      <c r="U2068">
        <v>1764.317</v>
      </c>
      <c r="V2068">
        <v>1035.607</v>
      </c>
      <c r="W2068" t="s">
        <v>88</v>
      </c>
      <c r="AE2068" s="2"/>
      <c r="AF2068" s="2"/>
    </row>
    <row r="2069" spans="4:32" x14ac:dyDescent="0.25">
      <c r="D2069">
        <f>_xlfn.CEILING.MATH(AS8+Parameters!$K$8/2,0.001)</f>
        <v>1764.317</v>
      </c>
      <c r="E2069">
        <f>_xlfn.CEILING.MATH(B49+Parameters!$K$9/2,0.001)</f>
        <v>1359.329</v>
      </c>
      <c r="F2069" t="s">
        <v>1327</v>
      </c>
      <c r="I2069" s="2">
        <v>1764.317</v>
      </c>
      <c r="J2069" s="2">
        <v>989.36099999999999</v>
      </c>
      <c r="K2069" s="2" t="s">
        <v>156</v>
      </c>
      <c r="N2069" s="2">
        <f>I2069-SUM(Parameters!$K$23:$K$25)</f>
        <v>1742.7170000000001</v>
      </c>
      <c r="O2069" s="2">
        <f>J2069-SUM(Parameters!$K$23:$K$25)</f>
        <v>967.76099999999997</v>
      </c>
      <c r="P2069" s="2" t="str">
        <f t="shared" si="30"/>
        <v>BP_RXDATA[270]</v>
      </c>
      <c r="U2069">
        <v>1764.317</v>
      </c>
      <c r="V2069">
        <v>989.36099999999999</v>
      </c>
      <c r="W2069" t="s">
        <v>156</v>
      </c>
      <c r="AE2069" s="2"/>
      <c r="AF2069" s="2"/>
    </row>
    <row r="2070" spans="4:32" x14ac:dyDescent="0.25">
      <c r="D2070">
        <f>_xlfn.CEILING.MATH(AS8+Parameters!$K$8/2,0.001)</f>
        <v>1764.317</v>
      </c>
      <c r="E2070">
        <f>_xlfn.CEILING.MATH(B51+Parameters!$K$9/2,0.001)</f>
        <v>1313.0830000000001</v>
      </c>
      <c r="F2070" t="s">
        <v>1327</v>
      </c>
      <c r="I2070" s="2">
        <v>1764.317</v>
      </c>
      <c r="J2070" s="2">
        <v>943.11500000000001</v>
      </c>
      <c r="K2070" s="2" t="s">
        <v>233</v>
      </c>
      <c r="N2070" s="2">
        <f>I2070-SUM(Parameters!$K$23:$K$25)</f>
        <v>1742.7170000000001</v>
      </c>
      <c r="O2070" s="2">
        <f>J2070-SUM(Parameters!$K$23:$K$25)</f>
        <v>921.51499999999999</v>
      </c>
      <c r="P2070" s="2" t="str">
        <f t="shared" si="30"/>
        <v>BP_RXDATA[271]</v>
      </c>
      <c r="U2070">
        <v>1764.317</v>
      </c>
      <c r="V2070">
        <v>943.11500000000001</v>
      </c>
      <c r="W2070" t="s">
        <v>233</v>
      </c>
      <c r="AE2070" s="2"/>
      <c r="AF2070" s="2"/>
    </row>
    <row r="2071" spans="4:32" x14ac:dyDescent="0.25">
      <c r="D2071">
        <f>_xlfn.CEILING.MATH(AS8+Parameters!$K$8/2,0.001)</f>
        <v>1764.317</v>
      </c>
      <c r="E2071">
        <f>_xlfn.CEILING.MATH(B53+Parameters!$K$9/2,0.001)</f>
        <v>1266.837</v>
      </c>
      <c r="F2071" t="s">
        <v>1327</v>
      </c>
      <c r="I2071" s="2">
        <v>1764.317</v>
      </c>
      <c r="J2071" s="2">
        <v>896.86900000000003</v>
      </c>
      <c r="K2071" s="2" t="s">
        <v>72</v>
      </c>
      <c r="N2071" s="2">
        <f>I2071-SUM(Parameters!$K$23:$K$25)</f>
        <v>1742.7170000000001</v>
      </c>
      <c r="O2071" s="2">
        <f>J2071-SUM(Parameters!$K$23:$K$25)</f>
        <v>875.26900000000001</v>
      </c>
      <c r="P2071" s="2" t="str">
        <f t="shared" si="30"/>
        <v>VSS</v>
      </c>
      <c r="U2071">
        <v>1764.317</v>
      </c>
      <c r="V2071">
        <v>896.86900000000003</v>
      </c>
      <c r="W2071" t="s">
        <v>72</v>
      </c>
      <c r="AE2071" s="2"/>
      <c r="AF2071" s="2"/>
    </row>
    <row r="2072" spans="4:32" x14ac:dyDescent="0.25">
      <c r="D2072">
        <f>_xlfn.CEILING.MATH(AS8+Parameters!$K$8/2,0.001)</f>
        <v>1764.317</v>
      </c>
      <c r="E2072">
        <f>_xlfn.CEILING.MATH(B55+Parameters!$K$9/2,0.001)</f>
        <v>1220.5910000000001</v>
      </c>
      <c r="F2072" t="s">
        <v>1327</v>
      </c>
      <c r="I2072" s="2">
        <v>1764.317</v>
      </c>
      <c r="J2072" s="2">
        <v>850.62300000000005</v>
      </c>
      <c r="K2072" s="2" t="s">
        <v>348</v>
      </c>
      <c r="N2072" s="2">
        <f>I2072-SUM(Parameters!$K$23:$K$25)</f>
        <v>1742.7170000000001</v>
      </c>
      <c r="O2072" s="2">
        <f>J2072-SUM(Parameters!$K$23:$K$25)</f>
        <v>829.02300000000002</v>
      </c>
      <c r="P2072" s="2" t="str">
        <f t="shared" si="30"/>
        <v>BP_RXDATA[272]</v>
      </c>
      <c r="U2072">
        <v>1764.317</v>
      </c>
      <c r="V2072">
        <v>850.62300000000005</v>
      </c>
      <c r="W2072" t="s">
        <v>348</v>
      </c>
      <c r="AE2072" s="2"/>
      <c r="AF2072" s="2"/>
    </row>
    <row r="2073" spans="4:32" x14ac:dyDescent="0.25">
      <c r="D2073">
        <f>_xlfn.CEILING.MATH(AS8+Parameters!$K$8/2,0.001)</f>
        <v>1764.317</v>
      </c>
      <c r="E2073">
        <f>_xlfn.CEILING.MATH(B57+Parameters!$K$9/2,0.001)</f>
        <v>1174.345</v>
      </c>
      <c r="F2073" t="s">
        <v>1327</v>
      </c>
      <c r="I2073" s="2">
        <v>1764.317</v>
      </c>
      <c r="J2073" s="2">
        <v>804.37699999999995</v>
      </c>
      <c r="K2073" s="2" t="s">
        <v>421</v>
      </c>
      <c r="N2073" s="2">
        <f>I2073-SUM(Parameters!$K$23:$K$25)</f>
        <v>1742.7170000000001</v>
      </c>
      <c r="O2073" s="2">
        <f>J2073-SUM(Parameters!$K$23:$K$25)</f>
        <v>782.77699999999993</v>
      </c>
      <c r="P2073" s="2" t="str">
        <f t="shared" si="30"/>
        <v>BP_RXDATA[273]</v>
      </c>
      <c r="U2073">
        <v>1764.317</v>
      </c>
      <c r="V2073">
        <v>804.37700000000007</v>
      </c>
      <c r="W2073" t="s">
        <v>421</v>
      </c>
      <c r="AE2073" s="2"/>
      <c r="AF2073" s="2"/>
    </row>
    <row r="2074" spans="4:32" x14ac:dyDescent="0.25">
      <c r="D2074">
        <f>_xlfn.CEILING.MATH(AS8+Parameters!$K$8/2,0.001)</f>
        <v>1764.317</v>
      </c>
      <c r="E2074">
        <f>_xlfn.CEILING.MATH(B59+Parameters!$K$9/2,0.001)</f>
        <v>1128.0989999999999</v>
      </c>
      <c r="F2074" t="s">
        <v>1327</v>
      </c>
      <c r="I2074" s="2">
        <v>1764.317</v>
      </c>
      <c r="J2074" s="2">
        <v>758.13099999999997</v>
      </c>
      <c r="K2074" s="2" t="s">
        <v>484</v>
      </c>
      <c r="N2074" s="2">
        <f>I2074-SUM(Parameters!$K$23:$K$25)</f>
        <v>1742.7170000000001</v>
      </c>
      <c r="O2074" s="2">
        <f>J2074-SUM(Parameters!$K$23:$K$25)</f>
        <v>736.53099999999995</v>
      </c>
      <c r="P2074" s="2" t="str">
        <f t="shared" si="30"/>
        <v>BP_RXDATA[274]</v>
      </c>
      <c r="U2074">
        <v>1764.317</v>
      </c>
      <c r="V2074">
        <v>758.13099999999997</v>
      </c>
      <c r="W2074" t="s">
        <v>484</v>
      </c>
      <c r="AE2074" s="2"/>
      <c r="AF2074" s="2"/>
    </row>
    <row r="2075" spans="4:32" x14ac:dyDescent="0.25">
      <c r="D2075">
        <f>_xlfn.CEILING.MATH(AS8+Parameters!$K$8/2,0.001)</f>
        <v>1764.317</v>
      </c>
      <c r="E2075">
        <f>_xlfn.CEILING.MATH(B61+Parameters!$K$9/2,0.001)</f>
        <v>1081.8530000000001</v>
      </c>
      <c r="F2075" t="s">
        <v>72</v>
      </c>
      <c r="I2075" s="2">
        <v>1764.317</v>
      </c>
      <c r="J2075" s="2">
        <v>711.88499999999999</v>
      </c>
      <c r="K2075" s="2" t="s">
        <v>552</v>
      </c>
      <c r="N2075" s="2">
        <f>I2075-SUM(Parameters!$K$23:$K$25)</f>
        <v>1742.7170000000001</v>
      </c>
      <c r="O2075" s="2">
        <f>J2075-SUM(Parameters!$K$23:$K$25)</f>
        <v>690.28499999999997</v>
      </c>
      <c r="P2075" s="2" t="str">
        <f t="shared" si="30"/>
        <v>BP_RXDATA[275]</v>
      </c>
      <c r="U2075">
        <v>1764.317</v>
      </c>
      <c r="V2075">
        <v>711.88499999999999</v>
      </c>
      <c r="W2075" t="s">
        <v>552</v>
      </c>
      <c r="AE2075" s="2"/>
      <c r="AF2075" s="2"/>
    </row>
    <row r="2076" spans="4:32" x14ac:dyDescent="0.25">
      <c r="D2076">
        <f>_xlfn.CEILING.MATH(AS8+Parameters!$K$8/2,0.001)</f>
        <v>1764.317</v>
      </c>
      <c r="E2076">
        <f>_xlfn.CEILING.MATH(B63+Parameters!$K$9/2,0.001)</f>
        <v>1035.607</v>
      </c>
      <c r="F2076" t="s">
        <v>88</v>
      </c>
      <c r="I2076" s="2">
        <v>1764.317</v>
      </c>
      <c r="J2076" s="2">
        <v>665.63900000000001</v>
      </c>
      <c r="K2076" s="2" t="s">
        <v>617</v>
      </c>
      <c r="N2076" s="2">
        <f>I2076-SUM(Parameters!$K$23:$K$25)</f>
        <v>1742.7170000000001</v>
      </c>
      <c r="O2076" s="2">
        <f>J2076-SUM(Parameters!$K$23:$K$25)</f>
        <v>644.03899999999999</v>
      </c>
      <c r="P2076" s="2" t="str">
        <f t="shared" si="30"/>
        <v>BP_RXDATA[276]</v>
      </c>
      <c r="U2076">
        <v>1764.317</v>
      </c>
      <c r="V2076">
        <v>665.63900000000001</v>
      </c>
      <c r="W2076" t="s">
        <v>617</v>
      </c>
      <c r="AE2076" s="2"/>
      <c r="AF2076" s="2"/>
    </row>
    <row r="2077" spans="4:32" x14ac:dyDescent="0.25">
      <c r="D2077">
        <f>_xlfn.CEILING.MATH(AS8+Parameters!$K$8/2,0.001)</f>
        <v>1764.317</v>
      </c>
      <c r="E2077">
        <f>_xlfn.CEILING.MATH(B65+Parameters!$K$9/2,0.001)</f>
        <v>989.36099999999999</v>
      </c>
      <c r="F2077" t="s">
        <v>156</v>
      </c>
      <c r="I2077" s="2">
        <v>1764.317</v>
      </c>
      <c r="J2077" s="2">
        <v>619.39300000000003</v>
      </c>
      <c r="K2077" s="2" t="s">
        <v>688</v>
      </c>
      <c r="N2077" s="2">
        <f>I2077-SUM(Parameters!$K$23:$K$25)</f>
        <v>1742.7170000000001</v>
      </c>
      <c r="O2077" s="2">
        <f>J2077-SUM(Parameters!$K$23:$K$25)</f>
        <v>597.79300000000001</v>
      </c>
      <c r="P2077" s="2" t="str">
        <f t="shared" si="30"/>
        <v>BP_RXDATA[277]</v>
      </c>
      <c r="U2077">
        <v>1764.317</v>
      </c>
      <c r="V2077">
        <v>619.39300000000003</v>
      </c>
      <c r="W2077" t="s">
        <v>688</v>
      </c>
      <c r="AE2077" s="2"/>
      <c r="AF2077" s="2"/>
    </row>
    <row r="2078" spans="4:32" x14ac:dyDescent="0.25">
      <c r="D2078">
        <f>_xlfn.CEILING.MATH(AS8+Parameters!$K$8/2,0.001)</f>
        <v>1764.317</v>
      </c>
      <c r="E2078">
        <f>_xlfn.CEILING.MATH(B67+Parameters!$K$9/2,0.001)</f>
        <v>943.11500000000001</v>
      </c>
      <c r="F2078" t="s">
        <v>233</v>
      </c>
      <c r="I2078" s="2">
        <v>1764.317</v>
      </c>
      <c r="J2078" s="2">
        <v>573.14700000000005</v>
      </c>
      <c r="K2078" s="2" t="s">
        <v>73</v>
      </c>
      <c r="N2078" s="2">
        <f>I2078-SUM(Parameters!$K$23:$K$25)</f>
        <v>1742.7170000000001</v>
      </c>
      <c r="O2078" s="2">
        <f>J2078-SUM(Parameters!$K$23:$K$25)</f>
        <v>551.54700000000003</v>
      </c>
      <c r="P2078" s="2" t="str">
        <f t="shared" si="30"/>
        <v>VCCIO</v>
      </c>
      <c r="U2078">
        <v>1764.317</v>
      </c>
      <c r="V2078">
        <v>573.14700000000005</v>
      </c>
      <c r="W2078" t="s">
        <v>73</v>
      </c>
      <c r="AE2078" s="2"/>
      <c r="AF2078" s="2"/>
    </row>
    <row r="2079" spans="4:32" x14ac:dyDescent="0.25">
      <c r="D2079">
        <f>_xlfn.CEILING.MATH(AS8+Parameters!$K$8/2,0.001)</f>
        <v>1764.317</v>
      </c>
      <c r="E2079">
        <f>_xlfn.CEILING.MATH(B69+Parameters!$K$9/2,0.001)</f>
        <v>896.86900000000003</v>
      </c>
      <c r="F2079" t="s">
        <v>72</v>
      </c>
      <c r="I2079" s="2">
        <v>1764.317</v>
      </c>
      <c r="J2079" s="2">
        <v>526.90099999999995</v>
      </c>
      <c r="K2079" s="2" t="s">
        <v>765</v>
      </c>
      <c r="N2079" s="2">
        <f>I2079-SUM(Parameters!$K$23:$K$25)</f>
        <v>1742.7170000000001</v>
      </c>
      <c r="O2079" s="2">
        <f>J2079-SUM(Parameters!$K$23:$K$25)</f>
        <v>505.30099999999993</v>
      </c>
      <c r="P2079" s="2" t="str">
        <f t="shared" si="30"/>
        <v>BP_TXDATA[298]</v>
      </c>
      <c r="U2079">
        <v>1764.317</v>
      </c>
      <c r="V2079">
        <v>526.90100000000007</v>
      </c>
      <c r="W2079" t="s">
        <v>765</v>
      </c>
      <c r="AE2079" s="2"/>
      <c r="AF2079" s="2"/>
    </row>
    <row r="2080" spans="4:32" x14ac:dyDescent="0.25">
      <c r="D2080">
        <f>_xlfn.CEILING.MATH(AS8+Parameters!$K$8/2,0.001)</f>
        <v>1764.317</v>
      </c>
      <c r="E2080">
        <f>_xlfn.CEILING.MATH(B71+Parameters!$K$9/2,0.001)</f>
        <v>850.62300000000005</v>
      </c>
      <c r="F2080" t="s">
        <v>348</v>
      </c>
      <c r="I2080" s="2">
        <v>1764.317</v>
      </c>
      <c r="J2080" s="2">
        <v>480.65499999999997</v>
      </c>
      <c r="K2080" s="2" t="s">
        <v>836</v>
      </c>
      <c r="N2080" s="2">
        <f>I2080-SUM(Parameters!$K$23:$K$25)</f>
        <v>1742.7170000000001</v>
      </c>
      <c r="O2080" s="2">
        <f>J2080-SUM(Parameters!$K$23:$K$25)</f>
        <v>459.05499999999995</v>
      </c>
      <c r="P2080" s="2" t="str">
        <f t="shared" si="30"/>
        <v>BP_TXDATA[299]</v>
      </c>
      <c r="U2080">
        <v>1764.317</v>
      </c>
      <c r="V2080">
        <v>480.65499999999997</v>
      </c>
      <c r="W2080" t="s">
        <v>836</v>
      </c>
      <c r="AE2080" s="2"/>
      <c r="AF2080" s="2"/>
    </row>
    <row r="2081" spans="4:32" x14ac:dyDescent="0.25">
      <c r="D2081">
        <f>_xlfn.CEILING.MATH(AS8+Parameters!$K$8/2,0.001)</f>
        <v>1764.317</v>
      </c>
      <c r="E2081">
        <f>_xlfn.CEILING.MATH(B73+Parameters!$K$9/2,0.001)</f>
        <v>804.37700000000007</v>
      </c>
      <c r="F2081" t="s">
        <v>421</v>
      </c>
      <c r="I2081" s="2">
        <v>1764.317</v>
      </c>
      <c r="J2081" s="2">
        <v>434.40899999999999</v>
      </c>
      <c r="K2081" s="2" t="s">
        <v>896</v>
      </c>
      <c r="N2081" s="2">
        <f>I2081-SUM(Parameters!$K$23:$K$25)</f>
        <v>1742.7170000000001</v>
      </c>
      <c r="O2081" s="2">
        <f>J2081-SUM(Parameters!$K$23:$K$25)</f>
        <v>412.80899999999997</v>
      </c>
      <c r="P2081" s="2" t="str">
        <f t="shared" si="30"/>
        <v>BP_TXDATA[300]</v>
      </c>
      <c r="U2081">
        <v>1764.317</v>
      </c>
      <c r="V2081">
        <v>434.40899999999999</v>
      </c>
      <c r="W2081" t="s">
        <v>896</v>
      </c>
      <c r="AE2081" s="2"/>
      <c r="AF2081" s="2"/>
    </row>
    <row r="2082" spans="4:32" x14ac:dyDescent="0.25">
      <c r="D2082">
        <f>_xlfn.CEILING.MATH(AS8+Parameters!$K$8/2,0.001)</f>
        <v>1764.317</v>
      </c>
      <c r="E2082">
        <f>_xlfn.CEILING.MATH(B75+Parameters!$K$9/2,0.001)</f>
        <v>758.13099999999997</v>
      </c>
      <c r="F2082" t="s">
        <v>484</v>
      </c>
      <c r="I2082" s="2">
        <v>1764.317</v>
      </c>
      <c r="J2082" s="2">
        <v>388.16300000000001</v>
      </c>
      <c r="K2082" s="2" t="s">
        <v>969</v>
      </c>
      <c r="N2082" s="2">
        <f>I2082-SUM(Parameters!$K$23:$K$25)</f>
        <v>1742.7170000000001</v>
      </c>
      <c r="O2082" s="2">
        <f>J2082-SUM(Parameters!$K$23:$K$25)</f>
        <v>366.56299999999999</v>
      </c>
      <c r="P2082" s="2" t="str">
        <f t="shared" si="30"/>
        <v>BP_TXDATA[301]</v>
      </c>
      <c r="U2082">
        <v>1764.317</v>
      </c>
      <c r="V2082">
        <v>388.16300000000001</v>
      </c>
      <c r="W2082" t="s">
        <v>969</v>
      </c>
      <c r="AE2082" s="2"/>
      <c r="AF2082" s="2"/>
    </row>
    <row r="2083" spans="4:32" x14ac:dyDescent="0.25">
      <c r="D2083">
        <f>_xlfn.CEILING.MATH(AS8+Parameters!$K$8/2,0.001)</f>
        <v>1764.317</v>
      </c>
      <c r="E2083">
        <f>_xlfn.CEILING.MATH(B77+Parameters!$K$9/2,0.001)</f>
        <v>711.88499999999999</v>
      </c>
      <c r="F2083" t="s">
        <v>552</v>
      </c>
      <c r="I2083" s="2">
        <v>1764.317</v>
      </c>
      <c r="J2083" s="2">
        <v>341.91699999999997</v>
      </c>
      <c r="K2083" s="2" t="s">
        <v>1032</v>
      </c>
      <c r="N2083" s="2">
        <f>I2083-SUM(Parameters!$K$23:$K$25)</f>
        <v>1742.7170000000001</v>
      </c>
      <c r="O2083" s="2">
        <f>J2083-SUM(Parameters!$K$23:$K$25)</f>
        <v>320.31699999999995</v>
      </c>
      <c r="P2083" s="2" t="str">
        <f t="shared" si="30"/>
        <v>BP_TXDATA[302]</v>
      </c>
      <c r="U2083">
        <v>1764.317</v>
      </c>
      <c r="V2083">
        <v>341.91699999999997</v>
      </c>
      <c r="W2083" t="s">
        <v>1032</v>
      </c>
      <c r="AE2083" s="2"/>
      <c r="AF2083" s="2"/>
    </row>
    <row r="2084" spans="4:32" x14ac:dyDescent="0.25">
      <c r="D2084">
        <f>_xlfn.CEILING.MATH(AS8+Parameters!$K$8/2,0.001)</f>
        <v>1764.317</v>
      </c>
      <c r="E2084">
        <f>_xlfn.CEILING.MATH(B79+Parameters!$K$9/2,0.001)</f>
        <v>665.63900000000001</v>
      </c>
      <c r="F2084" t="s">
        <v>617</v>
      </c>
      <c r="I2084" s="2">
        <v>1764.317</v>
      </c>
      <c r="J2084" s="2">
        <v>295.67099999999999</v>
      </c>
      <c r="K2084" s="2" t="s">
        <v>1068</v>
      </c>
      <c r="N2084" s="2">
        <f>I2084-SUM(Parameters!$K$23:$K$25)</f>
        <v>1742.7170000000001</v>
      </c>
      <c r="O2084" s="2">
        <f>J2084-SUM(Parameters!$K$23:$K$25)</f>
        <v>274.07099999999997</v>
      </c>
      <c r="P2084" s="2" t="str">
        <f t="shared" si="30"/>
        <v>BP_TXDATA[303]</v>
      </c>
      <c r="U2084">
        <v>1764.317</v>
      </c>
      <c r="V2084">
        <v>295.67099999999999</v>
      </c>
      <c r="W2084" t="s">
        <v>1068</v>
      </c>
      <c r="AE2084" s="2"/>
      <c r="AF2084" s="2"/>
    </row>
    <row r="2085" spans="4:32" x14ac:dyDescent="0.25">
      <c r="D2085">
        <f>_xlfn.CEILING.MATH(AS8+Parameters!$K$8/2,0.001)</f>
        <v>1764.317</v>
      </c>
      <c r="E2085">
        <f>_xlfn.CEILING.MATH(B81+Parameters!$K$9/2,0.001)</f>
        <v>619.39300000000003</v>
      </c>
      <c r="F2085" t="s">
        <v>688</v>
      </c>
      <c r="I2085" s="2">
        <v>1764.317</v>
      </c>
      <c r="J2085" s="2">
        <v>249.42500000000001</v>
      </c>
      <c r="K2085" s="2" t="s">
        <v>1145</v>
      </c>
      <c r="N2085" s="2">
        <f>I2085-SUM(Parameters!$K$23:$K$25)</f>
        <v>1742.7170000000001</v>
      </c>
      <c r="O2085" s="2">
        <f>J2085-SUM(Parameters!$K$23:$K$25)</f>
        <v>227.82500000000002</v>
      </c>
      <c r="P2085" s="2" t="str">
        <f t="shared" si="30"/>
        <v>BP_TXDATA[304]</v>
      </c>
      <c r="U2085">
        <v>1764.317</v>
      </c>
      <c r="V2085">
        <v>249.42500000000001</v>
      </c>
      <c r="W2085" t="s">
        <v>1145</v>
      </c>
      <c r="AE2085" s="2"/>
      <c r="AF2085" s="2"/>
    </row>
    <row r="2086" spans="4:32" x14ac:dyDescent="0.25">
      <c r="D2086">
        <f>_xlfn.CEILING.MATH(AS8+Parameters!$K$8/2,0.001)</f>
        <v>1764.317</v>
      </c>
      <c r="E2086">
        <f>_xlfn.CEILING.MATH(B83+Parameters!$K$9/2,0.001)</f>
        <v>573.14700000000005</v>
      </c>
      <c r="F2086" t="s">
        <v>73</v>
      </c>
      <c r="I2086" s="2">
        <v>1764.317</v>
      </c>
      <c r="J2086" s="2">
        <v>203.179</v>
      </c>
      <c r="K2086" s="2" t="s">
        <v>72</v>
      </c>
      <c r="N2086" s="2">
        <f>I2086-SUM(Parameters!$K$23:$K$25)</f>
        <v>1742.7170000000001</v>
      </c>
      <c r="O2086" s="2">
        <f>J2086-SUM(Parameters!$K$23:$K$25)</f>
        <v>181.57900000000001</v>
      </c>
      <c r="P2086" s="2" t="str">
        <f t="shared" si="30"/>
        <v>VSS</v>
      </c>
      <c r="U2086">
        <v>1764.317</v>
      </c>
      <c r="V2086">
        <v>203.179</v>
      </c>
      <c r="W2086" t="s">
        <v>72</v>
      </c>
      <c r="AE2086" s="2"/>
      <c r="AF2086" s="2"/>
    </row>
    <row r="2087" spans="4:32" x14ac:dyDescent="0.25">
      <c r="D2087">
        <f>_xlfn.CEILING.MATH(AS8+Parameters!$K$8/2,0.001)</f>
        <v>1764.317</v>
      </c>
      <c r="E2087">
        <f>_xlfn.CEILING.MATH(B85+Parameters!$K$9/2,0.001)</f>
        <v>526.90100000000007</v>
      </c>
      <c r="F2087" t="s">
        <v>765</v>
      </c>
      <c r="I2087" s="2">
        <v>1764.317</v>
      </c>
      <c r="J2087" s="2">
        <v>156.93299999999999</v>
      </c>
      <c r="K2087" s="2" t="s">
        <v>1261</v>
      </c>
      <c r="N2087" s="2">
        <f>I2087-SUM(Parameters!$K$23:$K$25)</f>
        <v>1742.7170000000001</v>
      </c>
      <c r="O2087" s="2">
        <f>J2087-SUM(Parameters!$K$23:$K$25)</f>
        <v>135.333</v>
      </c>
      <c r="P2087" s="2" t="str">
        <f t="shared" si="30"/>
        <v>BP_TXDATA[305]</v>
      </c>
      <c r="U2087">
        <v>1764.317</v>
      </c>
      <c r="V2087">
        <v>156.93299999999999</v>
      </c>
      <c r="W2087" t="s">
        <v>1261</v>
      </c>
      <c r="AE2087" s="2"/>
      <c r="AF2087" s="2"/>
    </row>
    <row r="2088" spans="4:32" x14ac:dyDescent="0.25">
      <c r="D2088">
        <f>_xlfn.CEILING.MATH(AS8+Parameters!$K$8/2,0.001)</f>
        <v>1764.317</v>
      </c>
      <c r="E2088">
        <f>_xlfn.CEILING.MATH(B87+Parameters!$K$9/2,0.001)</f>
        <v>480.65500000000003</v>
      </c>
      <c r="F2088" t="s">
        <v>836</v>
      </c>
      <c r="I2088" s="2">
        <v>1764.317</v>
      </c>
      <c r="J2088" s="2">
        <v>110.687</v>
      </c>
      <c r="K2088" s="2" t="s">
        <v>73</v>
      </c>
      <c r="N2088" s="2">
        <f>I2088-SUM(Parameters!$K$23:$K$25)</f>
        <v>1742.7170000000001</v>
      </c>
      <c r="O2088" s="2">
        <f>J2088-SUM(Parameters!$K$23:$K$25)</f>
        <v>89.086999999999989</v>
      </c>
      <c r="P2088" s="2" t="str">
        <f t="shared" si="30"/>
        <v>VCCIO</v>
      </c>
      <c r="U2088">
        <v>1764.317</v>
      </c>
      <c r="V2088">
        <v>110.687</v>
      </c>
      <c r="W2088" t="s">
        <v>73</v>
      </c>
      <c r="AE2088" s="2"/>
      <c r="AF2088" s="2"/>
    </row>
    <row r="2089" spans="4:32" x14ac:dyDescent="0.25">
      <c r="D2089">
        <f>_xlfn.CEILING.MATH(AS8+Parameters!$K$8/2,0.001)</f>
        <v>1764.317</v>
      </c>
      <c r="E2089">
        <f>_xlfn.CEILING.MATH(B89+Parameters!$K$9/2,0.001)</f>
        <v>434.40899999999999</v>
      </c>
      <c r="F2089" t="s">
        <v>896</v>
      </c>
      <c r="I2089" s="2">
        <v>1803.991</v>
      </c>
      <c r="J2089" s="2">
        <v>2214.88</v>
      </c>
      <c r="K2089" s="2" t="s">
        <v>1327</v>
      </c>
      <c r="N2089" s="2">
        <f>I2089-SUM(Parameters!$K$23:$K$25)</f>
        <v>1782.3910000000001</v>
      </c>
      <c r="O2089" s="2">
        <f>J2089-SUM(Parameters!$K$23:$K$25)</f>
        <v>2193.2800000000002</v>
      </c>
      <c r="P2089" s="2" t="str">
        <f t="shared" si="30"/>
        <v>VDD</v>
      </c>
      <c r="U2089">
        <v>1803.991</v>
      </c>
      <c r="V2089">
        <v>2214.88</v>
      </c>
      <c r="W2089" t="s">
        <v>1327</v>
      </c>
      <c r="AE2089" s="2"/>
      <c r="AF2089" s="2"/>
    </row>
    <row r="2090" spans="4:32" x14ac:dyDescent="0.25">
      <c r="D2090">
        <f>_xlfn.CEILING.MATH(AS8+Parameters!$K$8/2,0.001)</f>
        <v>1764.317</v>
      </c>
      <c r="E2090">
        <f>_xlfn.CEILING.MATH(B91+Parameters!$K$9/2,0.001)</f>
        <v>388.16300000000001</v>
      </c>
      <c r="F2090" t="s">
        <v>969</v>
      </c>
      <c r="I2090" s="2">
        <v>1803.991</v>
      </c>
      <c r="J2090" s="2">
        <v>2168.634</v>
      </c>
      <c r="K2090" s="2" t="s">
        <v>1327</v>
      </c>
      <c r="N2090" s="2">
        <f>I2090-SUM(Parameters!$K$23:$K$25)</f>
        <v>1782.3910000000001</v>
      </c>
      <c r="O2090" s="2">
        <f>J2090-SUM(Parameters!$K$23:$K$25)</f>
        <v>2147.0340000000001</v>
      </c>
      <c r="P2090" s="2" t="str">
        <f t="shared" si="30"/>
        <v>VDD</v>
      </c>
      <c r="U2090">
        <v>1803.991</v>
      </c>
      <c r="V2090">
        <v>2168.634</v>
      </c>
      <c r="W2090" t="s">
        <v>1327</v>
      </c>
      <c r="AE2090" s="2"/>
      <c r="AF2090" s="2"/>
    </row>
    <row r="2091" spans="4:32" x14ac:dyDescent="0.25">
      <c r="D2091">
        <f>_xlfn.CEILING.MATH(AS8+Parameters!$K$8/2,0.001)</f>
        <v>1764.317</v>
      </c>
      <c r="E2091">
        <f>_xlfn.CEILING.MATH(B93+Parameters!$K$9/2,0.001)</f>
        <v>341.91700000000003</v>
      </c>
      <c r="F2091" t="s">
        <v>1032</v>
      </c>
      <c r="I2091" s="2">
        <v>1803.991</v>
      </c>
      <c r="J2091" s="2">
        <v>2122.3879999999999</v>
      </c>
      <c r="K2091" s="2" t="s">
        <v>1327</v>
      </c>
      <c r="N2091" s="2">
        <f>I2091-SUM(Parameters!$K$23:$K$25)</f>
        <v>1782.3910000000001</v>
      </c>
      <c r="O2091" s="2">
        <f>J2091-SUM(Parameters!$K$23:$K$25)</f>
        <v>2100.788</v>
      </c>
      <c r="P2091" s="2" t="str">
        <f t="shared" si="30"/>
        <v>VDD</v>
      </c>
      <c r="U2091">
        <v>1803.991</v>
      </c>
      <c r="V2091">
        <v>2122.3879999999999</v>
      </c>
      <c r="W2091" t="s">
        <v>1327</v>
      </c>
      <c r="AE2091" s="2"/>
      <c r="AF2091" s="2"/>
    </row>
    <row r="2092" spans="4:32" x14ac:dyDescent="0.25">
      <c r="D2092">
        <f>_xlfn.CEILING.MATH(AS8+Parameters!$K$8/2,0.001)</f>
        <v>1764.317</v>
      </c>
      <c r="E2092">
        <f>_xlfn.CEILING.MATH(B95+Parameters!$K$9/2,0.001)</f>
        <v>295.67099999999999</v>
      </c>
      <c r="F2092" t="s">
        <v>1068</v>
      </c>
      <c r="I2092" s="2">
        <v>1803.991</v>
      </c>
      <c r="J2092" s="2">
        <v>2076.1419999999998</v>
      </c>
      <c r="K2092" s="2" t="s">
        <v>1327</v>
      </c>
      <c r="N2092" s="2">
        <f>I2092-SUM(Parameters!$K$23:$K$25)</f>
        <v>1782.3910000000001</v>
      </c>
      <c r="O2092" s="2">
        <f>J2092-SUM(Parameters!$K$23:$K$25)</f>
        <v>2054.5419999999999</v>
      </c>
      <c r="P2092" s="2" t="str">
        <f t="shared" si="30"/>
        <v>VDD</v>
      </c>
      <c r="U2092">
        <v>1803.991</v>
      </c>
      <c r="V2092">
        <v>2076.1419999999998</v>
      </c>
      <c r="W2092" t="s">
        <v>1327</v>
      </c>
      <c r="AE2092" s="2"/>
      <c r="AF2092" s="2"/>
    </row>
    <row r="2093" spans="4:32" x14ac:dyDescent="0.25">
      <c r="D2093">
        <f>_xlfn.CEILING.MATH(AS8+Parameters!$K$8/2,0.001)</f>
        <v>1764.317</v>
      </c>
      <c r="E2093">
        <f>_xlfn.CEILING.MATH(B97+Parameters!$K$9/2,0.001)</f>
        <v>249.42500000000001</v>
      </c>
      <c r="F2093" t="s">
        <v>1145</v>
      </c>
      <c r="I2093" s="2">
        <v>1803.991</v>
      </c>
      <c r="J2093" s="2">
        <v>2029.896</v>
      </c>
      <c r="K2093" s="2" t="s">
        <v>72</v>
      </c>
      <c r="N2093" s="2">
        <f>I2093-SUM(Parameters!$K$23:$K$25)</f>
        <v>1782.3910000000001</v>
      </c>
      <c r="O2093" s="2">
        <f>J2093-SUM(Parameters!$K$23:$K$25)</f>
        <v>2008.296</v>
      </c>
      <c r="P2093" s="2" t="str">
        <f t="shared" si="30"/>
        <v>VSS</v>
      </c>
      <c r="U2093">
        <v>1803.991</v>
      </c>
      <c r="V2093">
        <v>2029.896</v>
      </c>
      <c r="W2093" t="s">
        <v>72</v>
      </c>
      <c r="AE2093" s="2"/>
      <c r="AF2093" s="2"/>
    </row>
    <row r="2094" spans="4:32" x14ac:dyDescent="0.25">
      <c r="D2094">
        <f>_xlfn.CEILING.MATH(AS8+Parameters!$K$8/2,0.001)</f>
        <v>1764.317</v>
      </c>
      <c r="E2094">
        <f>_xlfn.CEILING.MATH(B99+Parameters!$K$9/2,0.001)</f>
        <v>203.179</v>
      </c>
      <c r="F2094" t="s">
        <v>72</v>
      </c>
      <c r="I2094" s="2">
        <v>1803.991</v>
      </c>
      <c r="J2094" s="2">
        <v>1983.65</v>
      </c>
      <c r="K2094" s="2" t="s">
        <v>72</v>
      </c>
      <c r="N2094" s="2">
        <f>I2094-SUM(Parameters!$K$23:$K$25)</f>
        <v>1782.3910000000001</v>
      </c>
      <c r="O2094" s="2">
        <f>J2094-SUM(Parameters!$K$23:$K$25)</f>
        <v>1962.0500000000002</v>
      </c>
      <c r="P2094" s="2" t="str">
        <f t="shared" si="30"/>
        <v>VSS</v>
      </c>
      <c r="U2094">
        <v>1803.991</v>
      </c>
      <c r="V2094">
        <v>1983.65</v>
      </c>
      <c r="W2094" t="s">
        <v>72</v>
      </c>
      <c r="AE2094" s="2"/>
      <c r="AF2094" s="2"/>
    </row>
    <row r="2095" spans="4:32" x14ac:dyDescent="0.25">
      <c r="D2095">
        <f>_xlfn.CEILING.MATH(AS8+Parameters!$K$8/2,0.001)</f>
        <v>1764.317</v>
      </c>
      <c r="E2095">
        <f>_xlfn.CEILING.MATH(B101+Parameters!$K$9/2,0.001)</f>
        <v>156.93299999999999</v>
      </c>
      <c r="F2095" t="s">
        <v>1261</v>
      </c>
      <c r="I2095" s="2">
        <v>1803.991</v>
      </c>
      <c r="J2095" s="2">
        <v>1937.404</v>
      </c>
      <c r="K2095" s="2" t="s">
        <v>72</v>
      </c>
      <c r="N2095" s="2">
        <f>I2095-SUM(Parameters!$K$23:$K$25)</f>
        <v>1782.3910000000001</v>
      </c>
      <c r="O2095" s="2">
        <f>J2095-SUM(Parameters!$K$23:$K$25)</f>
        <v>1915.8040000000001</v>
      </c>
      <c r="P2095" s="2" t="str">
        <f t="shared" si="30"/>
        <v>VSS</v>
      </c>
      <c r="U2095">
        <v>1803.991</v>
      </c>
      <c r="V2095">
        <v>1937.404</v>
      </c>
      <c r="W2095" t="s">
        <v>72</v>
      </c>
      <c r="AE2095" s="2"/>
      <c r="AF2095" s="2"/>
    </row>
    <row r="2096" spans="4:32" x14ac:dyDescent="0.25">
      <c r="D2096">
        <f>_xlfn.CEILING.MATH(AS8+Parameters!$K$8/2,0.001)</f>
        <v>1764.317</v>
      </c>
      <c r="E2096">
        <f>_xlfn.CEILING.MATH(B103+Parameters!$K$9/2,0.001)</f>
        <v>110.687</v>
      </c>
      <c r="F2096" t="s">
        <v>73</v>
      </c>
      <c r="I2096" s="2">
        <v>1803.991</v>
      </c>
      <c r="J2096" s="2">
        <v>1891.1579999999999</v>
      </c>
      <c r="K2096" s="2" t="s">
        <v>72</v>
      </c>
      <c r="N2096" s="2">
        <f>I2096-SUM(Parameters!$K$23:$K$25)</f>
        <v>1782.3910000000001</v>
      </c>
      <c r="O2096" s="2">
        <f>J2096-SUM(Parameters!$K$23:$K$25)</f>
        <v>1869.558</v>
      </c>
      <c r="P2096" s="2" t="str">
        <f t="shared" si="30"/>
        <v>VSS</v>
      </c>
      <c r="U2096">
        <v>1803.991</v>
      </c>
      <c r="V2096">
        <v>1891.1579999999999</v>
      </c>
      <c r="W2096" t="s">
        <v>72</v>
      </c>
      <c r="AE2096" s="2"/>
      <c r="AF2096" s="2"/>
    </row>
    <row r="2097" spans="4:32" x14ac:dyDescent="0.25">
      <c r="D2097">
        <f>_xlfn.CEILING.MATH(AT8+Parameters!$K$8/2,0.001)</f>
        <v>1803.991</v>
      </c>
      <c r="E2097">
        <f>_xlfn.CEILING.MATH(B12+Parameters!$K$9/2,0.001)</f>
        <v>2214.88</v>
      </c>
      <c r="F2097" t="s">
        <v>1327</v>
      </c>
      <c r="I2097" s="2">
        <v>1803.991</v>
      </c>
      <c r="J2097" s="2">
        <v>1844.912</v>
      </c>
      <c r="K2097" s="2" t="s">
        <v>72</v>
      </c>
      <c r="N2097" s="2">
        <f>I2097-SUM(Parameters!$K$23:$K$25)</f>
        <v>1782.3910000000001</v>
      </c>
      <c r="O2097" s="2">
        <f>J2097-SUM(Parameters!$K$23:$K$25)</f>
        <v>1823.3120000000001</v>
      </c>
      <c r="P2097" s="2" t="str">
        <f t="shared" ref="P2097:P2160" si="31">K2097</f>
        <v>VSS</v>
      </c>
      <c r="U2097">
        <v>1803.991</v>
      </c>
      <c r="V2097">
        <v>1844.912</v>
      </c>
      <c r="W2097" t="s">
        <v>72</v>
      </c>
      <c r="AE2097" s="2"/>
      <c r="AF2097" s="2"/>
    </row>
    <row r="2098" spans="4:32" x14ac:dyDescent="0.25">
      <c r="D2098">
        <f>_xlfn.CEILING.MATH(AT8+Parameters!$K$8/2,0.001)</f>
        <v>1803.991</v>
      </c>
      <c r="E2098">
        <f>_xlfn.CEILING.MATH(B14+Parameters!$K$9/2,0.001)</f>
        <v>2168.634</v>
      </c>
      <c r="F2098" t="s">
        <v>1327</v>
      </c>
      <c r="I2098" s="2">
        <v>1803.991</v>
      </c>
      <c r="J2098" s="2">
        <v>1798.6659999999999</v>
      </c>
      <c r="K2098" s="2" t="s">
        <v>72</v>
      </c>
      <c r="N2098" s="2">
        <f>I2098-SUM(Parameters!$K$23:$K$25)</f>
        <v>1782.3910000000001</v>
      </c>
      <c r="O2098" s="2">
        <f>J2098-SUM(Parameters!$K$23:$K$25)</f>
        <v>1777.066</v>
      </c>
      <c r="P2098" s="2" t="str">
        <f t="shared" si="31"/>
        <v>VSS</v>
      </c>
      <c r="U2098">
        <v>1803.991</v>
      </c>
      <c r="V2098">
        <v>1798.6659999999999</v>
      </c>
      <c r="W2098" t="s">
        <v>72</v>
      </c>
      <c r="AE2098" s="2"/>
      <c r="AF2098" s="2"/>
    </row>
    <row r="2099" spans="4:32" x14ac:dyDescent="0.25">
      <c r="D2099">
        <f>_xlfn.CEILING.MATH(AT8+Parameters!$K$8/2,0.001)</f>
        <v>1803.991</v>
      </c>
      <c r="E2099">
        <f>_xlfn.CEILING.MATH(B16+Parameters!$K$9/2,0.001)</f>
        <v>2122.3879999999999</v>
      </c>
      <c r="F2099" t="s">
        <v>1327</v>
      </c>
      <c r="I2099" s="2">
        <v>1803.991</v>
      </c>
      <c r="J2099" s="2">
        <v>1752.42</v>
      </c>
      <c r="K2099" s="2" t="s">
        <v>72</v>
      </c>
      <c r="N2099" s="2">
        <f>I2099-SUM(Parameters!$K$23:$K$25)</f>
        <v>1782.3910000000001</v>
      </c>
      <c r="O2099" s="2">
        <f>J2099-SUM(Parameters!$K$23:$K$25)</f>
        <v>1730.8200000000002</v>
      </c>
      <c r="P2099" s="2" t="str">
        <f t="shared" si="31"/>
        <v>VSS</v>
      </c>
      <c r="U2099">
        <v>1803.991</v>
      </c>
      <c r="V2099">
        <v>1752.42</v>
      </c>
      <c r="W2099" t="s">
        <v>72</v>
      </c>
      <c r="AE2099" s="2"/>
      <c r="AF2099" s="2"/>
    </row>
    <row r="2100" spans="4:32" x14ac:dyDescent="0.25">
      <c r="D2100">
        <f>_xlfn.CEILING.MATH(AT8+Parameters!$K$8/2,0.001)</f>
        <v>1803.991</v>
      </c>
      <c r="E2100">
        <f>_xlfn.CEILING.MATH(B18+Parameters!$K$9/2,0.001)</f>
        <v>2076.1419999999998</v>
      </c>
      <c r="F2100" t="s">
        <v>1327</v>
      </c>
      <c r="I2100" s="2">
        <v>1803.991</v>
      </c>
      <c r="J2100" s="2">
        <v>1706.174</v>
      </c>
      <c r="K2100" s="2" t="s">
        <v>72</v>
      </c>
      <c r="N2100" s="2">
        <f>I2100-SUM(Parameters!$K$23:$K$25)</f>
        <v>1782.3910000000001</v>
      </c>
      <c r="O2100" s="2">
        <f>J2100-SUM(Parameters!$K$23:$K$25)</f>
        <v>1684.5740000000001</v>
      </c>
      <c r="P2100" s="2" t="str">
        <f t="shared" si="31"/>
        <v>VSS</v>
      </c>
      <c r="U2100">
        <v>1803.991</v>
      </c>
      <c r="V2100">
        <v>1706.174</v>
      </c>
      <c r="W2100" t="s">
        <v>72</v>
      </c>
      <c r="AE2100" s="2"/>
      <c r="AF2100" s="2"/>
    </row>
    <row r="2101" spans="4:32" x14ac:dyDescent="0.25">
      <c r="D2101">
        <f>_xlfn.CEILING.MATH(AT8+Parameters!$K$8/2,0.001)</f>
        <v>1803.991</v>
      </c>
      <c r="E2101">
        <f>_xlfn.CEILING.MATH(B20+Parameters!$K$9/2,0.001)</f>
        <v>2029.896</v>
      </c>
      <c r="F2101" t="s">
        <v>72</v>
      </c>
      <c r="I2101" s="2">
        <v>1803.991</v>
      </c>
      <c r="J2101" s="2">
        <v>1659.9280000000001</v>
      </c>
      <c r="K2101" s="2" t="s">
        <v>72</v>
      </c>
      <c r="N2101" s="2">
        <f>I2101-SUM(Parameters!$K$23:$K$25)</f>
        <v>1782.3910000000001</v>
      </c>
      <c r="O2101" s="2">
        <f>J2101-SUM(Parameters!$K$23:$K$25)</f>
        <v>1638.3280000000002</v>
      </c>
      <c r="P2101" s="2" t="str">
        <f t="shared" si="31"/>
        <v>VSS</v>
      </c>
      <c r="U2101">
        <v>1803.991</v>
      </c>
      <c r="V2101">
        <v>1659.9280000000001</v>
      </c>
      <c r="W2101" t="s">
        <v>72</v>
      </c>
      <c r="AE2101" s="2"/>
      <c r="AF2101" s="2"/>
    </row>
    <row r="2102" spans="4:32" x14ac:dyDescent="0.25">
      <c r="D2102">
        <f>_xlfn.CEILING.MATH(AT8+Parameters!$K$8/2,0.001)</f>
        <v>1803.991</v>
      </c>
      <c r="E2102">
        <f>_xlfn.CEILING.MATH(B22+Parameters!$K$9/2,0.001)</f>
        <v>1983.65</v>
      </c>
      <c r="F2102" t="s">
        <v>72</v>
      </c>
      <c r="I2102" s="2">
        <v>1803.991</v>
      </c>
      <c r="J2102" s="2">
        <v>1613.682</v>
      </c>
      <c r="K2102" s="2" t="s">
        <v>1416</v>
      </c>
      <c r="N2102" s="2">
        <f>I2102-SUM(Parameters!$K$23:$K$25)</f>
        <v>1782.3910000000001</v>
      </c>
      <c r="O2102" s="2">
        <f>J2102-SUM(Parameters!$K$23:$K$25)</f>
        <v>1592.0820000000001</v>
      </c>
      <c r="P2102" s="2" t="str">
        <f t="shared" si="31"/>
        <v>VCCAON</v>
      </c>
      <c r="U2102">
        <v>1803.991</v>
      </c>
      <c r="V2102">
        <v>1613.682</v>
      </c>
      <c r="W2102" t="s">
        <v>1416</v>
      </c>
      <c r="AE2102" s="2"/>
      <c r="AF2102" s="2"/>
    </row>
    <row r="2103" spans="4:32" x14ac:dyDescent="0.25">
      <c r="D2103">
        <f>_xlfn.CEILING.MATH(AT8+Parameters!$K$8/2,0.001)</f>
        <v>1803.991</v>
      </c>
      <c r="E2103">
        <f>_xlfn.CEILING.MATH(B24+Parameters!$K$9/2,0.001)</f>
        <v>1937.404</v>
      </c>
      <c r="F2103" t="s">
        <v>72</v>
      </c>
      <c r="I2103" s="2">
        <v>1803.991</v>
      </c>
      <c r="J2103" s="2">
        <v>1567.4359999999999</v>
      </c>
      <c r="K2103" s="2" t="s">
        <v>1416</v>
      </c>
      <c r="N2103" s="2">
        <f>I2103-SUM(Parameters!$K$23:$K$25)</f>
        <v>1782.3910000000001</v>
      </c>
      <c r="O2103" s="2">
        <f>J2103-SUM(Parameters!$K$23:$K$25)</f>
        <v>1545.836</v>
      </c>
      <c r="P2103" s="2" t="str">
        <f t="shared" si="31"/>
        <v>VCCAON</v>
      </c>
      <c r="U2103">
        <v>1803.991</v>
      </c>
      <c r="V2103">
        <v>1567.4359999999999</v>
      </c>
      <c r="W2103" t="s">
        <v>1416</v>
      </c>
      <c r="AE2103" s="2"/>
      <c r="AF2103" s="2"/>
    </row>
    <row r="2104" spans="4:32" x14ac:dyDescent="0.25">
      <c r="D2104">
        <f>_xlfn.CEILING.MATH(AT8+Parameters!$K$8/2,0.001)</f>
        <v>1803.991</v>
      </c>
      <c r="E2104">
        <f>_xlfn.CEILING.MATH(B26+Parameters!$K$9/2,0.001)</f>
        <v>1891.1580000000001</v>
      </c>
      <c r="F2104" t="s">
        <v>72</v>
      </c>
      <c r="I2104" s="2">
        <v>1803.991</v>
      </c>
      <c r="J2104" s="2">
        <v>1521.19</v>
      </c>
      <c r="K2104" s="2" t="s">
        <v>72</v>
      </c>
      <c r="N2104" s="2">
        <f>I2104-SUM(Parameters!$K$23:$K$25)</f>
        <v>1782.3910000000001</v>
      </c>
      <c r="O2104" s="2">
        <f>J2104-SUM(Parameters!$K$23:$K$25)</f>
        <v>1499.5900000000001</v>
      </c>
      <c r="P2104" s="2" t="str">
        <f t="shared" si="31"/>
        <v>VSS</v>
      </c>
      <c r="U2104">
        <v>1803.991</v>
      </c>
      <c r="V2104">
        <v>1521.19</v>
      </c>
      <c r="W2104" t="s">
        <v>72</v>
      </c>
      <c r="AE2104" s="2"/>
      <c r="AF2104" s="2"/>
    </row>
    <row r="2105" spans="4:32" x14ac:dyDescent="0.25">
      <c r="D2105">
        <f>_xlfn.CEILING.MATH(AT8+Parameters!$K$8/2,0.001)</f>
        <v>1803.991</v>
      </c>
      <c r="E2105">
        <f>_xlfn.CEILING.MATH(B28+Parameters!$K$9/2,0.001)</f>
        <v>1844.912</v>
      </c>
      <c r="F2105" t="s">
        <v>72</v>
      </c>
      <c r="I2105" s="2">
        <v>1803.991</v>
      </c>
      <c r="J2105" s="2">
        <v>1474.944</v>
      </c>
      <c r="K2105" s="2" t="s">
        <v>72</v>
      </c>
      <c r="N2105" s="2">
        <f>I2105-SUM(Parameters!$K$23:$K$25)</f>
        <v>1782.3910000000001</v>
      </c>
      <c r="O2105" s="2">
        <f>J2105-SUM(Parameters!$K$23:$K$25)</f>
        <v>1453.3440000000001</v>
      </c>
      <c r="P2105" s="2" t="str">
        <f t="shared" si="31"/>
        <v>VSS</v>
      </c>
      <c r="U2105">
        <v>1803.991</v>
      </c>
      <c r="V2105">
        <v>1474.944</v>
      </c>
      <c r="W2105" t="s">
        <v>72</v>
      </c>
      <c r="AE2105" s="2"/>
      <c r="AF2105" s="2"/>
    </row>
    <row r="2106" spans="4:32" x14ac:dyDescent="0.25">
      <c r="D2106">
        <f>_xlfn.CEILING.MATH(AT8+Parameters!$K$8/2,0.001)</f>
        <v>1803.991</v>
      </c>
      <c r="E2106">
        <f>_xlfn.CEILING.MATH(B30+Parameters!$K$9/2,0.001)</f>
        <v>1798.6659999999999</v>
      </c>
      <c r="F2106" t="s">
        <v>72</v>
      </c>
      <c r="I2106" s="2">
        <v>1803.991</v>
      </c>
      <c r="J2106" s="2">
        <v>1428.6980000000001</v>
      </c>
      <c r="K2106" s="2" t="s">
        <v>72</v>
      </c>
      <c r="N2106" s="2">
        <f>I2106-SUM(Parameters!$K$23:$K$25)</f>
        <v>1782.3910000000001</v>
      </c>
      <c r="O2106" s="2">
        <f>J2106-SUM(Parameters!$K$23:$K$25)</f>
        <v>1407.0980000000002</v>
      </c>
      <c r="P2106" s="2" t="str">
        <f t="shared" si="31"/>
        <v>VSS</v>
      </c>
      <c r="U2106">
        <v>1803.991</v>
      </c>
      <c r="V2106">
        <v>1428.6980000000001</v>
      </c>
      <c r="W2106" t="s">
        <v>72</v>
      </c>
      <c r="AE2106" s="2"/>
      <c r="AF2106" s="2"/>
    </row>
    <row r="2107" spans="4:32" x14ac:dyDescent="0.25">
      <c r="D2107">
        <f>_xlfn.CEILING.MATH(AT8+Parameters!$K$8/2,0.001)</f>
        <v>1803.991</v>
      </c>
      <c r="E2107">
        <f>_xlfn.CEILING.MATH(B32+Parameters!$K$9/2,0.001)</f>
        <v>1752.42</v>
      </c>
      <c r="F2107" t="s">
        <v>72</v>
      </c>
      <c r="I2107" s="2">
        <v>1803.991</v>
      </c>
      <c r="J2107" s="2">
        <v>1382.452</v>
      </c>
      <c r="K2107" s="2" t="s">
        <v>72</v>
      </c>
      <c r="N2107" s="2">
        <f>I2107-SUM(Parameters!$K$23:$K$25)</f>
        <v>1782.3910000000001</v>
      </c>
      <c r="O2107" s="2">
        <f>J2107-SUM(Parameters!$K$23:$K$25)</f>
        <v>1360.8520000000001</v>
      </c>
      <c r="P2107" s="2" t="str">
        <f t="shared" si="31"/>
        <v>VSS</v>
      </c>
      <c r="U2107">
        <v>1803.991</v>
      </c>
      <c r="V2107">
        <v>1382.452</v>
      </c>
      <c r="W2107" t="s">
        <v>72</v>
      </c>
      <c r="AE2107" s="2"/>
      <c r="AF2107" s="2"/>
    </row>
    <row r="2108" spans="4:32" x14ac:dyDescent="0.25">
      <c r="D2108">
        <f>_xlfn.CEILING.MATH(AT8+Parameters!$K$8/2,0.001)</f>
        <v>1803.991</v>
      </c>
      <c r="E2108">
        <f>_xlfn.CEILING.MATH(B34+Parameters!$K$9/2,0.001)</f>
        <v>1706.174</v>
      </c>
      <c r="F2108" t="s">
        <v>72</v>
      </c>
      <c r="I2108" s="2">
        <v>1803.991</v>
      </c>
      <c r="J2108" s="2">
        <v>1336.2059999999999</v>
      </c>
      <c r="K2108" s="2" t="s">
        <v>72</v>
      </c>
      <c r="N2108" s="2">
        <f>I2108-SUM(Parameters!$K$23:$K$25)</f>
        <v>1782.3910000000001</v>
      </c>
      <c r="O2108" s="2">
        <f>J2108-SUM(Parameters!$K$23:$K$25)</f>
        <v>1314.606</v>
      </c>
      <c r="P2108" s="2" t="str">
        <f t="shared" si="31"/>
        <v>VSS</v>
      </c>
      <c r="U2108">
        <v>1803.991</v>
      </c>
      <c r="V2108">
        <v>1336.2059999999999</v>
      </c>
      <c r="W2108" t="s">
        <v>72</v>
      </c>
      <c r="AE2108" s="2"/>
      <c r="AF2108" s="2"/>
    </row>
    <row r="2109" spans="4:32" x14ac:dyDescent="0.25">
      <c r="D2109">
        <f>_xlfn.CEILING.MATH(AT8+Parameters!$K$8/2,0.001)</f>
        <v>1803.991</v>
      </c>
      <c r="E2109">
        <f>_xlfn.CEILING.MATH(B36+Parameters!$K$9/2,0.001)</f>
        <v>1659.9280000000001</v>
      </c>
      <c r="F2109" t="s">
        <v>72</v>
      </c>
      <c r="I2109" s="2">
        <v>1803.991</v>
      </c>
      <c r="J2109" s="2">
        <v>1289.96</v>
      </c>
      <c r="K2109" s="2" t="s">
        <v>72</v>
      </c>
      <c r="N2109" s="2">
        <f>I2109-SUM(Parameters!$K$23:$K$25)</f>
        <v>1782.3910000000001</v>
      </c>
      <c r="O2109" s="2">
        <f>J2109-SUM(Parameters!$K$23:$K$25)</f>
        <v>1268.3600000000001</v>
      </c>
      <c r="P2109" s="2" t="str">
        <f t="shared" si="31"/>
        <v>VSS</v>
      </c>
      <c r="U2109">
        <v>1803.991</v>
      </c>
      <c r="V2109">
        <v>1289.96</v>
      </c>
      <c r="W2109" t="s">
        <v>72</v>
      </c>
      <c r="AE2109" s="2"/>
      <c r="AF2109" s="2"/>
    </row>
    <row r="2110" spans="4:32" x14ac:dyDescent="0.25">
      <c r="D2110">
        <f>_xlfn.CEILING.MATH(AT8+Parameters!$K$8/2,0.001)</f>
        <v>1803.991</v>
      </c>
      <c r="E2110">
        <f>_xlfn.CEILING.MATH(B38+Parameters!$K$9/2,0.001)</f>
        <v>1613.682</v>
      </c>
      <c r="F2110" t="s">
        <v>1416</v>
      </c>
      <c r="I2110" s="2">
        <v>1803.991</v>
      </c>
      <c r="J2110" s="2">
        <v>1243.7139999999999</v>
      </c>
      <c r="K2110" s="2" t="s">
        <v>72</v>
      </c>
      <c r="N2110" s="2">
        <f>I2110-SUM(Parameters!$K$23:$K$25)</f>
        <v>1782.3910000000001</v>
      </c>
      <c r="O2110" s="2">
        <f>J2110-SUM(Parameters!$K$23:$K$25)</f>
        <v>1222.114</v>
      </c>
      <c r="P2110" s="2" t="str">
        <f t="shared" si="31"/>
        <v>VSS</v>
      </c>
      <c r="U2110">
        <v>1803.991</v>
      </c>
      <c r="V2110">
        <v>1243.7139999999999</v>
      </c>
      <c r="W2110" t="s">
        <v>72</v>
      </c>
      <c r="AE2110" s="2"/>
      <c r="AF2110" s="2"/>
    </row>
    <row r="2111" spans="4:32" x14ac:dyDescent="0.25">
      <c r="D2111">
        <f>_xlfn.CEILING.MATH(AT8+Parameters!$K$8/2,0.001)</f>
        <v>1803.991</v>
      </c>
      <c r="E2111">
        <f>_xlfn.CEILING.MATH(B40+Parameters!$K$9/2,0.001)</f>
        <v>1567.4359999999999</v>
      </c>
      <c r="F2111" t="s">
        <v>1416</v>
      </c>
      <c r="I2111" s="2">
        <v>1803.991</v>
      </c>
      <c r="J2111" s="2">
        <v>1197.4680000000001</v>
      </c>
      <c r="K2111" s="2" t="s">
        <v>72</v>
      </c>
      <c r="N2111" s="2">
        <f>I2111-SUM(Parameters!$K$23:$K$25)</f>
        <v>1782.3910000000001</v>
      </c>
      <c r="O2111" s="2">
        <f>J2111-SUM(Parameters!$K$23:$K$25)</f>
        <v>1175.8680000000002</v>
      </c>
      <c r="P2111" s="2" t="str">
        <f t="shared" si="31"/>
        <v>VSS</v>
      </c>
      <c r="U2111">
        <v>1803.991</v>
      </c>
      <c r="V2111">
        <v>1197.4680000000001</v>
      </c>
      <c r="W2111" t="s">
        <v>72</v>
      </c>
      <c r="AE2111" s="2"/>
      <c r="AF2111" s="2"/>
    </row>
    <row r="2112" spans="4:32" x14ac:dyDescent="0.25">
      <c r="D2112">
        <f>_xlfn.CEILING.MATH(AT8+Parameters!$K$8/2,0.001)</f>
        <v>1803.991</v>
      </c>
      <c r="E2112">
        <f>_xlfn.CEILING.MATH(B42+Parameters!$K$9/2,0.001)</f>
        <v>1521.19</v>
      </c>
      <c r="F2112" t="s">
        <v>72</v>
      </c>
      <c r="I2112" s="2">
        <v>1803.991</v>
      </c>
      <c r="J2112" s="2">
        <v>1151.222</v>
      </c>
      <c r="K2112" s="2" t="s">
        <v>72</v>
      </c>
      <c r="N2112" s="2">
        <f>I2112-SUM(Parameters!$K$23:$K$25)</f>
        <v>1782.3910000000001</v>
      </c>
      <c r="O2112" s="2">
        <f>J2112-SUM(Parameters!$K$23:$K$25)</f>
        <v>1129.6220000000001</v>
      </c>
      <c r="P2112" s="2" t="str">
        <f t="shared" si="31"/>
        <v>VSS</v>
      </c>
      <c r="U2112">
        <v>1803.991</v>
      </c>
      <c r="V2112">
        <v>1151.222</v>
      </c>
      <c r="W2112" t="s">
        <v>72</v>
      </c>
      <c r="AE2112" s="2"/>
      <c r="AF2112" s="2"/>
    </row>
    <row r="2113" spans="4:32" x14ac:dyDescent="0.25">
      <c r="D2113">
        <f>_xlfn.CEILING.MATH(AT8+Parameters!$K$8/2,0.001)</f>
        <v>1803.991</v>
      </c>
      <c r="E2113">
        <f>_xlfn.CEILING.MATH(B44+Parameters!$K$9/2,0.001)</f>
        <v>1474.944</v>
      </c>
      <c r="F2113" t="s">
        <v>72</v>
      </c>
      <c r="I2113" s="2">
        <v>1803.991</v>
      </c>
      <c r="J2113" s="2">
        <v>1104.9760000000001</v>
      </c>
      <c r="K2113" s="2" t="s">
        <v>72</v>
      </c>
      <c r="N2113" s="2">
        <f>I2113-SUM(Parameters!$K$23:$K$25)</f>
        <v>1782.3910000000001</v>
      </c>
      <c r="O2113" s="2">
        <f>J2113-SUM(Parameters!$K$23:$K$25)</f>
        <v>1083.3760000000002</v>
      </c>
      <c r="P2113" s="2" t="str">
        <f t="shared" si="31"/>
        <v>VSS</v>
      </c>
      <c r="U2113">
        <v>1803.991</v>
      </c>
      <c r="V2113">
        <v>1104.9760000000001</v>
      </c>
      <c r="W2113" t="s">
        <v>72</v>
      </c>
      <c r="AE2113" s="2"/>
      <c r="AF2113" s="2"/>
    </row>
    <row r="2114" spans="4:32" x14ac:dyDescent="0.25">
      <c r="D2114">
        <f>_xlfn.CEILING.MATH(AT8+Parameters!$K$8/2,0.001)</f>
        <v>1803.991</v>
      </c>
      <c r="E2114">
        <f>_xlfn.CEILING.MATH(B46+Parameters!$K$9/2,0.001)</f>
        <v>1428.6980000000001</v>
      </c>
      <c r="F2114" t="s">
        <v>72</v>
      </c>
      <c r="I2114" s="2">
        <v>1803.991</v>
      </c>
      <c r="J2114" s="2">
        <v>1058.73</v>
      </c>
      <c r="K2114" s="2" t="s">
        <v>72</v>
      </c>
      <c r="N2114" s="2">
        <f>I2114-SUM(Parameters!$K$23:$K$25)</f>
        <v>1782.3910000000001</v>
      </c>
      <c r="O2114" s="2">
        <f>J2114-SUM(Parameters!$K$23:$K$25)</f>
        <v>1037.1300000000001</v>
      </c>
      <c r="P2114" s="2" t="str">
        <f t="shared" si="31"/>
        <v>VSS</v>
      </c>
      <c r="U2114">
        <v>1803.991</v>
      </c>
      <c r="V2114">
        <v>1058.73</v>
      </c>
      <c r="W2114" t="s">
        <v>72</v>
      </c>
      <c r="AE2114" s="2"/>
      <c r="AF2114" s="2"/>
    </row>
    <row r="2115" spans="4:32" x14ac:dyDescent="0.25">
      <c r="D2115">
        <f>_xlfn.CEILING.MATH(AT8+Parameters!$K$8/2,0.001)</f>
        <v>1803.991</v>
      </c>
      <c r="E2115">
        <f>_xlfn.CEILING.MATH(B48+Parameters!$K$9/2,0.001)</f>
        <v>1382.452</v>
      </c>
      <c r="F2115" t="s">
        <v>72</v>
      </c>
      <c r="I2115" s="2">
        <v>1803.991</v>
      </c>
      <c r="J2115" s="2">
        <v>1012.484</v>
      </c>
      <c r="K2115" s="2" t="s">
        <v>121</v>
      </c>
      <c r="N2115" s="2">
        <f>I2115-SUM(Parameters!$K$23:$K$25)</f>
        <v>1782.3910000000001</v>
      </c>
      <c r="O2115" s="2">
        <f>J2115-SUM(Parameters!$K$23:$K$25)</f>
        <v>990.88400000000001</v>
      </c>
      <c r="P2115" s="2" t="str">
        <f t="shared" si="31"/>
        <v>BP_TXCKSBRD[4]</v>
      </c>
      <c r="U2115">
        <v>1803.991</v>
      </c>
      <c r="V2115">
        <v>1012.484</v>
      </c>
      <c r="W2115" t="s">
        <v>121</v>
      </c>
      <c r="AE2115" s="2"/>
      <c r="AF2115" s="2"/>
    </row>
    <row r="2116" spans="4:32" x14ac:dyDescent="0.25">
      <c r="D2116">
        <f>_xlfn.CEILING.MATH(AT8+Parameters!$K$8/2,0.001)</f>
        <v>1803.991</v>
      </c>
      <c r="E2116">
        <f>_xlfn.CEILING.MATH(B50+Parameters!$K$9/2,0.001)</f>
        <v>1336.2060000000001</v>
      </c>
      <c r="F2116" t="s">
        <v>72</v>
      </c>
      <c r="I2116" s="2">
        <v>1803.991</v>
      </c>
      <c r="J2116" s="2">
        <v>966.23800000000006</v>
      </c>
      <c r="K2116" s="2" t="s">
        <v>197</v>
      </c>
      <c r="N2116" s="2">
        <f>I2116-SUM(Parameters!$K$23:$K$25)</f>
        <v>1782.3910000000001</v>
      </c>
      <c r="O2116" s="2">
        <f>J2116-SUM(Parameters!$K$23:$K$25)</f>
        <v>944.63800000000003</v>
      </c>
      <c r="P2116" s="2" t="str">
        <f t="shared" si="31"/>
        <v>BP_RXDATA[269]</v>
      </c>
      <c r="U2116">
        <v>1803.991</v>
      </c>
      <c r="V2116">
        <v>966.23800000000006</v>
      </c>
      <c r="W2116" t="s">
        <v>197</v>
      </c>
      <c r="AE2116" s="2"/>
      <c r="AF2116" s="2"/>
    </row>
    <row r="2117" spans="4:32" x14ac:dyDescent="0.25">
      <c r="D2117">
        <f>_xlfn.CEILING.MATH(AT8+Parameters!$K$8/2,0.001)</f>
        <v>1803.991</v>
      </c>
      <c r="E2117">
        <f>_xlfn.CEILING.MATH(B52+Parameters!$K$9/2,0.001)</f>
        <v>1289.96</v>
      </c>
      <c r="F2117" t="s">
        <v>72</v>
      </c>
      <c r="I2117" s="2">
        <v>1803.991</v>
      </c>
      <c r="J2117" s="2">
        <v>919.99199999999996</v>
      </c>
      <c r="K2117" s="2" t="s">
        <v>261</v>
      </c>
      <c r="N2117" s="2">
        <f>I2117-SUM(Parameters!$K$23:$K$25)</f>
        <v>1782.3910000000001</v>
      </c>
      <c r="O2117" s="2">
        <f>J2117-SUM(Parameters!$K$23:$K$25)</f>
        <v>898.39199999999994</v>
      </c>
      <c r="P2117" s="2" t="str">
        <f t="shared" si="31"/>
        <v>BP_RXDATA[268]</v>
      </c>
      <c r="U2117">
        <v>1803.991</v>
      </c>
      <c r="V2117">
        <v>919.99200000000008</v>
      </c>
      <c r="W2117" t="s">
        <v>261</v>
      </c>
      <c r="AE2117" s="2"/>
      <c r="AF2117" s="2"/>
    </row>
    <row r="2118" spans="4:32" x14ac:dyDescent="0.25">
      <c r="D2118">
        <f>_xlfn.CEILING.MATH(AT8+Parameters!$K$8/2,0.001)</f>
        <v>1803.991</v>
      </c>
      <c r="E2118">
        <f>_xlfn.CEILING.MATH(B54+Parameters!$K$9/2,0.001)</f>
        <v>1243.7139999999999</v>
      </c>
      <c r="F2118" t="s">
        <v>72</v>
      </c>
      <c r="I2118" s="2">
        <v>1803.991</v>
      </c>
      <c r="J2118" s="2">
        <v>873.74599999999998</v>
      </c>
      <c r="K2118" s="2" t="s">
        <v>313</v>
      </c>
      <c r="N2118" s="2">
        <f>I2118-SUM(Parameters!$K$23:$K$25)</f>
        <v>1782.3910000000001</v>
      </c>
      <c r="O2118" s="2">
        <f>J2118-SUM(Parameters!$K$23:$K$25)</f>
        <v>852.14599999999996</v>
      </c>
      <c r="P2118" s="2" t="str">
        <f t="shared" si="31"/>
        <v>BP_RXDATA[267]</v>
      </c>
      <c r="U2118">
        <v>1803.991</v>
      </c>
      <c r="V2118">
        <v>873.74599999999998</v>
      </c>
      <c r="W2118" t="s">
        <v>313</v>
      </c>
      <c r="AE2118" s="2"/>
      <c r="AF2118" s="2"/>
    </row>
    <row r="2119" spans="4:32" x14ac:dyDescent="0.25">
      <c r="D2119">
        <f>_xlfn.CEILING.MATH(AT8+Parameters!$K$8/2,0.001)</f>
        <v>1803.991</v>
      </c>
      <c r="E2119">
        <f>_xlfn.CEILING.MATH(B56+Parameters!$K$9/2,0.001)</f>
        <v>1197.4680000000001</v>
      </c>
      <c r="F2119" t="s">
        <v>72</v>
      </c>
      <c r="I2119" s="2">
        <v>1803.991</v>
      </c>
      <c r="J2119" s="2">
        <v>827.5</v>
      </c>
      <c r="K2119" s="2" t="s">
        <v>389</v>
      </c>
      <c r="N2119" s="2">
        <f>I2119-SUM(Parameters!$K$23:$K$25)</f>
        <v>1782.3910000000001</v>
      </c>
      <c r="O2119" s="2">
        <f>J2119-SUM(Parameters!$K$23:$K$25)</f>
        <v>805.9</v>
      </c>
      <c r="P2119" s="2" t="str">
        <f t="shared" si="31"/>
        <v>BP_RXDATA[266]</v>
      </c>
      <c r="U2119">
        <v>1803.991</v>
      </c>
      <c r="V2119">
        <v>827.5</v>
      </c>
      <c r="W2119" t="s">
        <v>389</v>
      </c>
      <c r="AE2119" s="2"/>
      <c r="AF2119" s="2"/>
    </row>
    <row r="2120" spans="4:32" x14ac:dyDescent="0.25">
      <c r="D2120">
        <f>_xlfn.CEILING.MATH(AT8+Parameters!$K$8/2,0.001)</f>
        <v>1803.991</v>
      </c>
      <c r="E2120">
        <f>_xlfn.CEILING.MATH(B58+Parameters!$K$9/2,0.001)</f>
        <v>1151.222</v>
      </c>
      <c r="F2120" t="s">
        <v>72</v>
      </c>
      <c r="I2120" s="2">
        <v>1803.991</v>
      </c>
      <c r="J2120" s="2">
        <v>781.25400000000002</v>
      </c>
      <c r="K2120" s="2" t="s">
        <v>449</v>
      </c>
      <c r="N2120" s="2">
        <f>I2120-SUM(Parameters!$K$23:$K$25)</f>
        <v>1782.3910000000001</v>
      </c>
      <c r="O2120" s="2">
        <f>J2120-SUM(Parameters!$K$23:$K$25)</f>
        <v>759.654</v>
      </c>
      <c r="P2120" s="2" t="str">
        <f t="shared" si="31"/>
        <v>BP_RXDATA[265]</v>
      </c>
      <c r="U2120">
        <v>1803.991</v>
      </c>
      <c r="V2120">
        <v>781.25400000000002</v>
      </c>
      <c r="W2120" t="s">
        <v>449</v>
      </c>
      <c r="AE2120" s="2"/>
      <c r="AF2120" s="2"/>
    </row>
    <row r="2121" spans="4:32" x14ac:dyDescent="0.25">
      <c r="D2121">
        <f>_xlfn.CEILING.MATH(AT8+Parameters!$K$8/2,0.001)</f>
        <v>1803.991</v>
      </c>
      <c r="E2121">
        <f>_xlfn.CEILING.MATH(B60+Parameters!$K$9/2,0.001)</f>
        <v>1104.9760000000001</v>
      </c>
      <c r="F2121" t="s">
        <v>72</v>
      </c>
      <c r="I2121" s="2">
        <v>1803.991</v>
      </c>
      <c r="J2121" s="2">
        <v>735.00800000000004</v>
      </c>
      <c r="K2121" s="2" t="s">
        <v>521</v>
      </c>
      <c r="N2121" s="2">
        <f>I2121-SUM(Parameters!$K$23:$K$25)</f>
        <v>1782.3910000000001</v>
      </c>
      <c r="O2121" s="2">
        <f>J2121-SUM(Parameters!$K$23:$K$25)</f>
        <v>713.40800000000002</v>
      </c>
      <c r="P2121" s="2" t="str">
        <f t="shared" si="31"/>
        <v>BP_RXDATA[264]</v>
      </c>
      <c r="U2121">
        <v>1803.991</v>
      </c>
      <c r="V2121">
        <v>735.00800000000004</v>
      </c>
      <c r="W2121" t="s">
        <v>521</v>
      </c>
      <c r="AE2121" s="2"/>
      <c r="AF2121" s="2"/>
    </row>
    <row r="2122" spans="4:32" x14ac:dyDescent="0.25">
      <c r="D2122">
        <f>_xlfn.CEILING.MATH(AT8+Parameters!$K$8/2,0.001)</f>
        <v>1803.991</v>
      </c>
      <c r="E2122">
        <f>_xlfn.CEILING.MATH(B62+Parameters!$K$9/2,0.001)</f>
        <v>1058.73</v>
      </c>
      <c r="F2122" t="s">
        <v>72</v>
      </c>
      <c r="I2122" s="2">
        <v>1803.991</v>
      </c>
      <c r="J2122" s="2">
        <v>688.76199999999994</v>
      </c>
      <c r="K2122" s="2" t="s">
        <v>585</v>
      </c>
      <c r="N2122" s="2">
        <f>I2122-SUM(Parameters!$K$23:$K$25)</f>
        <v>1782.3910000000001</v>
      </c>
      <c r="O2122" s="2">
        <f>J2122-SUM(Parameters!$K$23:$K$25)</f>
        <v>667.16199999999992</v>
      </c>
      <c r="P2122" s="2" t="str">
        <f t="shared" si="31"/>
        <v>BP_RXDATA[263]</v>
      </c>
      <c r="U2122">
        <v>1803.991</v>
      </c>
      <c r="V2122">
        <v>688.76200000000006</v>
      </c>
      <c r="W2122" t="s">
        <v>585</v>
      </c>
      <c r="AE2122" s="2"/>
      <c r="AF2122" s="2"/>
    </row>
    <row r="2123" spans="4:32" x14ac:dyDescent="0.25">
      <c r="D2123">
        <f>_xlfn.CEILING.MATH(AT8+Parameters!$K$8/2,0.001)</f>
        <v>1803.991</v>
      </c>
      <c r="E2123">
        <f>_xlfn.CEILING.MATH(B64+Parameters!$K$9/2,0.001)</f>
        <v>1012.484</v>
      </c>
      <c r="F2123" t="s">
        <v>121</v>
      </c>
      <c r="I2123" s="2">
        <v>1803.991</v>
      </c>
      <c r="J2123" s="2">
        <v>642.51599999999996</v>
      </c>
      <c r="K2123" s="2" t="s">
        <v>653</v>
      </c>
      <c r="N2123" s="2">
        <f>I2123-SUM(Parameters!$K$23:$K$25)</f>
        <v>1782.3910000000001</v>
      </c>
      <c r="O2123" s="2">
        <f>J2123-SUM(Parameters!$K$23:$K$25)</f>
        <v>620.91599999999994</v>
      </c>
      <c r="P2123" s="2" t="str">
        <f t="shared" si="31"/>
        <v>BP_RXDATA[262]</v>
      </c>
      <c r="U2123">
        <v>1803.991</v>
      </c>
      <c r="V2123">
        <v>642.51599999999996</v>
      </c>
      <c r="W2123" t="s">
        <v>653</v>
      </c>
      <c r="AE2123" s="2"/>
      <c r="AF2123" s="2"/>
    </row>
    <row r="2124" spans="4:32" x14ac:dyDescent="0.25">
      <c r="D2124">
        <f>_xlfn.CEILING.MATH(AT8+Parameters!$K$8/2,0.001)</f>
        <v>1803.991</v>
      </c>
      <c r="E2124">
        <f>_xlfn.CEILING.MATH(B66+Parameters!$K$9/2,0.001)</f>
        <v>966.23800000000006</v>
      </c>
      <c r="F2124" t="s">
        <v>197</v>
      </c>
      <c r="I2124" s="2">
        <v>1803.991</v>
      </c>
      <c r="J2124" s="2">
        <v>596.27</v>
      </c>
      <c r="K2124" s="2" t="s">
        <v>717</v>
      </c>
      <c r="N2124" s="2">
        <f>I2124-SUM(Parameters!$K$23:$K$25)</f>
        <v>1782.3910000000001</v>
      </c>
      <c r="O2124" s="2">
        <f>J2124-SUM(Parameters!$K$23:$K$25)</f>
        <v>574.66999999999996</v>
      </c>
      <c r="P2124" s="2" t="str">
        <f t="shared" si="31"/>
        <v>BP_RXDATA[261]</v>
      </c>
      <c r="U2124">
        <v>1803.991</v>
      </c>
      <c r="V2124">
        <v>596.27</v>
      </c>
      <c r="W2124" t="s">
        <v>717</v>
      </c>
      <c r="AE2124" s="2"/>
      <c r="AF2124" s="2"/>
    </row>
    <row r="2125" spans="4:32" x14ac:dyDescent="0.25">
      <c r="D2125">
        <f>_xlfn.CEILING.MATH(AT8+Parameters!$K$8/2,0.001)</f>
        <v>1803.991</v>
      </c>
      <c r="E2125">
        <f>_xlfn.CEILING.MATH(B68+Parameters!$K$9/2,0.001)</f>
        <v>919.99200000000008</v>
      </c>
      <c r="F2125" t="s">
        <v>261</v>
      </c>
      <c r="I2125" s="2">
        <v>1803.991</v>
      </c>
      <c r="J2125" s="2">
        <v>550.024</v>
      </c>
      <c r="K2125" s="2" t="s">
        <v>741</v>
      </c>
      <c r="N2125" s="2">
        <f>I2125-SUM(Parameters!$K$23:$K$25)</f>
        <v>1782.3910000000001</v>
      </c>
      <c r="O2125" s="2">
        <f>J2125-SUM(Parameters!$K$23:$K$25)</f>
        <v>528.42399999999998</v>
      </c>
      <c r="P2125" s="2" t="str">
        <f t="shared" si="31"/>
        <v>BP_TXDATA[314]</v>
      </c>
      <c r="U2125">
        <v>1803.991</v>
      </c>
      <c r="V2125">
        <v>550.024</v>
      </c>
      <c r="W2125" t="s">
        <v>741</v>
      </c>
      <c r="AE2125" s="2"/>
      <c r="AF2125" s="2"/>
    </row>
    <row r="2126" spans="4:32" x14ac:dyDescent="0.25">
      <c r="D2126">
        <f>_xlfn.CEILING.MATH(AT8+Parameters!$K$8/2,0.001)</f>
        <v>1803.991</v>
      </c>
      <c r="E2126">
        <f>_xlfn.CEILING.MATH(B70+Parameters!$K$9/2,0.001)</f>
        <v>873.74599999999998</v>
      </c>
      <c r="F2126" t="s">
        <v>313</v>
      </c>
      <c r="I2126" s="2">
        <v>1803.991</v>
      </c>
      <c r="J2126" s="2">
        <v>503.77800000000002</v>
      </c>
      <c r="K2126" s="2" t="s">
        <v>797</v>
      </c>
      <c r="N2126" s="2">
        <f>I2126-SUM(Parameters!$K$23:$K$25)</f>
        <v>1782.3910000000001</v>
      </c>
      <c r="O2126" s="2">
        <f>J2126-SUM(Parameters!$K$23:$K$25)</f>
        <v>482.178</v>
      </c>
      <c r="P2126" s="2" t="str">
        <f t="shared" si="31"/>
        <v>BP_TXDATA[313]</v>
      </c>
      <c r="U2126">
        <v>1803.991</v>
      </c>
      <c r="V2126">
        <v>503.77800000000002</v>
      </c>
      <c r="W2126" t="s">
        <v>797</v>
      </c>
      <c r="AE2126" s="2"/>
      <c r="AF2126" s="2"/>
    </row>
    <row r="2127" spans="4:32" x14ac:dyDescent="0.25">
      <c r="D2127">
        <f>_xlfn.CEILING.MATH(AT8+Parameters!$K$8/2,0.001)</f>
        <v>1803.991</v>
      </c>
      <c r="E2127">
        <f>_xlfn.CEILING.MATH(B72+Parameters!$K$9/2,0.001)</f>
        <v>827.5</v>
      </c>
      <c r="F2127" t="s">
        <v>389</v>
      </c>
      <c r="I2127" s="2">
        <v>1803.991</v>
      </c>
      <c r="J2127" s="2">
        <v>457.53199999999998</v>
      </c>
      <c r="K2127" s="2" t="s">
        <v>869</v>
      </c>
      <c r="N2127" s="2">
        <f>I2127-SUM(Parameters!$K$23:$K$25)</f>
        <v>1782.3910000000001</v>
      </c>
      <c r="O2127" s="2">
        <f>J2127-SUM(Parameters!$K$23:$K$25)</f>
        <v>435.93199999999996</v>
      </c>
      <c r="P2127" s="2" t="str">
        <f t="shared" si="31"/>
        <v>BP_TXDATA[312]</v>
      </c>
      <c r="U2127">
        <v>1803.991</v>
      </c>
      <c r="V2127">
        <v>457.53199999999998</v>
      </c>
      <c r="W2127" t="s">
        <v>869</v>
      </c>
      <c r="AE2127" s="2"/>
      <c r="AF2127" s="2"/>
    </row>
    <row r="2128" spans="4:32" x14ac:dyDescent="0.25">
      <c r="D2128">
        <f>_xlfn.CEILING.MATH(AT8+Parameters!$K$8/2,0.001)</f>
        <v>1803.991</v>
      </c>
      <c r="E2128">
        <f>_xlfn.CEILING.MATH(B74+Parameters!$K$9/2,0.001)</f>
        <v>781.25400000000002</v>
      </c>
      <c r="F2128" t="s">
        <v>449</v>
      </c>
      <c r="I2128" s="2">
        <v>1803.991</v>
      </c>
      <c r="J2128" s="2">
        <v>411.286</v>
      </c>
      <c r="K2128" s="2" t="s">
        <v>933</v>
      </c>
      <c r="N2128" s="2">
        <f>I2128-SUM(Parameters!$K$23:$K$25)</f>
        <v>1782.3910000000001</v>
      </c>
      <c r="O2128" s="2">
        <f>J2128-SUM(Parameters!$K$23:$K$25)</f>
        <v>389.68599999999998</v>
      </c>
      <c r="P2128" s="2" t="str">
        <f t="shared" si="31"/>
        <v>BP_TXDATA[311]</v>
      </c>
      <c r="U2128">
        <v>1803.991</v>
      </c>
      <c r="V2128">
        <v>411.286</v>
      </c>
      <c r="W2128" t="s">
        <v>933</v>
      </c>
      <c r="AE2128" s="2"/>
      <c r="AF2128" s="2"/>
    </row>
    <row r="2129" spans="4:32" x14ac:dyDescent="0.25">
      <c r="D2129">
        <f>_xlfn.CEILING.MATH(AT8+Parameters!$K$8/2,0.001)</f>
        <v>1803.991</v>
      </c>
      <c r="E2129">
        <f>_xlfn.CEILING.MATH(B76+Parameters!$K$9/2,0.001)</f>
        <v>735.00800000000004</v>
      </c>
      <c r="F2129" t="s">
        <v>521</v>
      </c>
      <c r="I2129" s="2">
        <v>1803.991</v>
      </c>
      <c r="J2129" s="2">
        <v>365.04</v>
      </c>
      <c r="K2129" s="2" t="s">
        <v>1001</v>
      </c>
      <c r="N2129" s="2">
        <f>I2129-SUM(Parameters!$K$23:$K$25)</f>
        <v>1782.3910000000001</v>
      </c>
      <c r="O2129" s="2">
        <f>J2129-SUM(Parameters!$K$23:$K$25)</f>
        <v>343.44</v>
      </c>
      <c r="P2129" s="2" t="str">
        <f t="shared" si="31"/>
        <v>BP_TXDATA[310]</v>
      </c>
      <c r="U2129">
        <v>1803.991</v>
      </c>
      <c r="V2129">
        <v>365.04</v>
      </c>
      <c r="W2129" t="s">
        <v>1001</v>
      </c>
      <c r="AE2129" s="2"/>
      <c r="AF2129" s="2"/>
    </row>
    <row r="2130" spans="4:32" x14ac:dyDescent="0.25">
      <c r="D2130">
        <f>_xlfn.CEILING.MATH(AT8+Parameters!$K$8/2,0.001)</f>
        <v>1803.991</v>
      </c>
      <c r="E2130">
        <f>_xlfn.CEILING.MATH(B78+Parameters!$K$9/2,0.001)</f>
        <v>688.76200000000006</v>
      </c>
      <c r="F2130" t="s">
        <v>585</v>
      </c>
      <c r="I2130" s="2">
        <v>1803.991</v>
      </c>
      <c r="J2130" s="2">
        <v>318.79399999999998</v>
      </c>
      <c r="K2130" s="2" t="s">
        <v>73</v>
      </c>
      <c r="N2130" s="2">
        <f>I2130-SUM(Parameters!$K$23:$K$25)</f>
        <v>1782.3910000000001</v>
      </c>
      <c r="O2130" s="2">
        <f>J2130-SUM(Parameters!$K$23:$K$25)</f>
        <v>297.19399999999996</v>
      </c>
      <c r="P2130" s="2" t="str">
        <f t="shared" si="31"/>
        <v>VCCIO</v>
      </c>
      <c r="U2130">
        <v>1803.991</v>
      </c>
      <c r="V2130">
        <v>318.79399999999998</v>
      </c>
      <c r="W2130" t="s">
        <v>73</v>
      </c>
      <c r="AE2130" s="2"/>
      <c r="AF2130" s="2"/>
    </row>
    <row r="2131" spans="4:32" x14ac:dyDescent="0.25">
      <c r="D2131">
        <f>_xlfn.CEILING.MATH(AT8+Parameters!$K$8/2,0.001)</f>
        <v>1803.991</v>
      </c>
      <c r="E2131">
        <f>_xlfn.CEILING.MATH(B80+Parameters!$K$9/2,0.001)</f>
        <v>642.51599999999996</v>
      </c>
      <c r="F2131" t="s">
        <v>653</v>
      </c>
      <c r="I2131" s="2">
        <v>1803.991</v>
      </c>
      <c r="J2131" s="2">
        <v>272.548</v>
      </c>
      <c r="K2131" s="2" t="s">
        <v>1109</v>
      </c>
      <c r="N2131" s="2">
        <f>I2131-SUM(Parameters!$K$23:$K$25)</f>
        <v>1782.3910000000001</v>
      </c>
      <c r="O2131" s="2">
        <f>J2131-SUM(Parameters!$K$23:$K$25)</f>
        <v>250.94800000000001</v>
      </c>
      <c r="P2131" s="2" t="str">
        <f t="shared" si="31"/>
        <v>BP_TXDATA[309]</v>
      </c>
      <c r="U2131">
        <v>1803.991</v>
      </c>
      <c r="V2131">
        <v>272.548</v>
      </c>
      <c r="W2131" t="s">
        <v>1109</v>
      </c>
      <c r="AE2131" s="2"/>
      <c r="AF2131" s="2"/>
    </row>
    <row r="2132" spans="4:32" x14ac:dyDescent="0.25">
      <c r="D2132">
        <f>_xlfn.CEILING.MATH(AT8+Parameters!$K$8/2,0.001)</f>
        <v>1803.991</v>
      </c>
      <c r="E2132">
        <f>_xlfn.CEILING.MATH(B82+Parameters!$K$9/2,0.001)</f>
        <v>596.27</v>
      </c>
      <c r="F2132" t="s">
        <v>717</v>
      </c>
      <c r="I2132" s="2">
        <v>1803.991</v>
      </c>
      <c r="J2132" s="2">
        <v>226.30199999999999</v>
      </c>
      <c r="K2132" s="2" t="s">
        <v>1173</v>
      </c>
      <c r="N2132" s="2">
        <f>I2132-SUM(Parameters!$K$23:$K$25)</f>
        <v>1782.3910000000001</v>
      </c>
      <c r="O2132" s="2">
        <f>J2132-SUM(Parameters!$K$23:$K$25)</f>
        <v>204.702</v>
      </c>
      <c r="P2132" s="2" t="str">
        <f t="shared" si="31"/>
        <v>BP_TXDATA[308]</v>
      </c>
      <c r="U2132">
        <v>1803.991</v>
      </c>
      <c r="V2132">
        <v>226.30199999999999</v>
      </c>
      <c r="W2132" t="s">
        <v>1173</v>
      </c>
      <c r="AE2132" s="2"/>
      <c r="AF2132" s="2"/>
    </row>
    <row r="2133" spans="4:32" x14ac:dyDescent="0.25">
      <c r="D2133">
        <f>_xlfn.CEILING.MATH(AT8+Parameters!$K$8/2,0.001)</f>
        <v>1803.991</v>
      </c>
      <c r="E2133">
        <f>_xlfn.CEILING.MATH(B84+Parameters!$K$9/2,0.001)</f>
        <v>550.024</v>
      </c>
      <c r="F2133" t="s">
        <v>741</v>
      </c>
      <c r="I2133" s="2">
        <v>1803.991</v>
      </c>
      <c r="J2133" s="2">
        <v>180.05600000000001</v>
      </c>
      <c r="K2133" s="2" t="s">
        <v>1225</v>
      </c>
      <c r="N2133" s="2">
        <f>I2133-SUM(Parameters!$K$23:$K$25)</f>
        <v>1782.3910000000001</v>
      </c>
      <c r="O2133" s="2">
        <f>J2133-SUM(Parameters!$K$23:$K$25)</f>
        <v>158.45600000000002</v>
      </c>
      <c r="P2133" s="2" t="str">
        <f t="shared" si="31"/>
        <v>BP_TXDATA[307]</v>
      </c>
      <c r="U2133">
        <v>1803.991</v>
      </c>
      <c r="V2133">
        <v>180.05600000000001</v>
      </c>
      <c r="W2133" t="s">
        <v>1225</v>
      </c>
      <c r="AE2133" s="2"/>
      <c r="AF2133" s="2"/>
    </row>
    <row r="2134" spans="4:32" x14ac:dyDescent="0.25">
      <c r="D2134">
        <f>_xlfn.CEILING.MATH(AT8+Parameters!$K$8/2,0.001)</f>
        <v>1803.991</v>
      </c>
      <c r="E2134">
        <f>_xlfn.CEILING.MATH(B86+Parameters!$K$9/2,0.001)</f>
        <v>503.77800000000002</v>
      </c>
      <c r="F2134" t="s">
        <v>797</v>
      </c>
      <c r="I2134" s="2">
        <v>1803.991</v>
      </c>
      <c r="J2134" s="2">
        <v>133.81</v>
      </c>
      <c r="K2134" s="2" t="s">
        <v>1302</v>
      </c>
      <c r="N2134" s="2">
        <f>I2134-SUM(Parameters!$K$23:$K$25)</f>
        <v>1782.3910000000001</v>
      </c>
      <c r="O2134" s="2">
        <f>J2134-SUM(Parameters!$K$23:$K$25)</f>
        <v>112.21000000000001</v>
      </c>
      <c r="P2134" s="2" t="str">
        <f t="shared" si="31"/>
        <v>BP_TXDATA[306]</v>
      </c>
      <c r="U2134">
        <v>1803.991</v>
      </c>
      <c r="V2134">
        <v>133.81</v>
      </c>
      <c r="W2134" t="s">
        <v>1302</v>
      </c>
      <c r="AE2134" s="2"/>
      <c r="AF2134" s="2"/>
    </row>
    <row r="2135" spans="4:32" x14ac:dyDescent="0.25">
      <c r="D2135">
        <f>_xlfn.CEILING.MATH(AT8+Parameters!$K$8/2,0.001)</f>
        <v>1803.991</v>
      </c>
      <c r="E2135">
        <f>_xlfn.CEILING.MATH(B88+Parameters!$K$9/2,0.001)</f>
        <v>457.53199999999998</v>
      </c>
      <c r="F2135" t="s">
        <v>869</v>
      </c>
      <c r="I2135" s="2">
        <v>1803.991</v>
      </c>
      <c r="J2135" s="2">
        <v>87.563999999999993</v>
      </c>
      <c r="K2135" s="2" t="s">
        <v>73</v>
      </c>
      <c r="N2135" s="2">
        <f>I2135-SUM(Parameters!$K$23:$K$25)</f>
        <v>1782.3910000000001</v>
      </c>
      <c r="O2135" s="2">
        <f>J2135-SUM(Parameters!$K$23:$K$25)</f>
        <v>65.963999999999999</v>
      </c>
      <c r="P2135" s="2" t="str">
        <f t="shared" si="31"/>
        <v>VCCIO</v>
      </c>
      <c r="U2135">
        <v>1803.991</v>
      </c>
      <c r="V2135">
        <v>87.564000000000007</v>
      </c>
      <c r="W2135" t="s">
        <v>73</v>
      </c>
      <c r="AE2135" s="2"/>
      <c r="AF2135" s="2"/>
    </row>
    <row r="2136" spans="4:32" x14ac:dyDescent="0.25">
      <c r="D2136">
        <f>_xlfn.CEILING.MATH(AT8+Parameters!$K$8/2,0.001)</f>
        <v>1803.991</v>
      </c>
      <c r="E2136">
        <f>_xlfn.CEILING.MATH(B90+Parameters!$K$9/2,0.001)</f>
        <v>411.286</v>
      </c>
      <c r="F2136" t="s">
        <v>933</v>
      </c>
      <c r="I2136" s="2">
        <v>1843.665</v>
      </c>
      <c r="J2136" s="2">
        <v>2191.7570000000001</v>
      </c>
      <c r="K2136" s="2" t="s">
        <v>72</v>
      </c>
      <c r="N2136" s="2">
        <f>I2136-SUM(Parameters!$K$23:$K$25)</f>
        <v>1822.0650000000001</v>
      </c>
      <c r="O2136" s="2">
        <f>J2136-SUM(Parameters!$K$23:$K$25)</f>
        <v>2170.1570000000002</v>
      </c>
      <c r="P2136" s="2" t="str">
        <f t="shared" si="31"/>
        <v>VSS</v>
      </c>
      <c r="U2136">
        <v>1843.665</v>
      </c>
      <c r="V2136">
        <v>2191.7570000000001</v>
      </c>
      <c r="W2136" t="s">
        <v>72</v>
      </c>
      <c r="AE2136" s="2"/>
      <c r="AF2136" s="2"/>
    </row>
    <row r="2137" spans="4:32" x14ac:dyDescent="0.25">
      <c r="D2137">
        <f>_xlfn.CEILING.MATH(AT8+Parameters!$K$8/2,0.001)</f>
        <v>1803.991</v>
      </c>
      <c r="E2137">
        <f>_xlfn.CEILING.MATH(B92+Parameters!$K$9/2,0.001)</f>
        <v>365.04</v>
      </c>
      <c r="F2137" t="s">
        <v>1001</v>
      </c>
      <c r="I2137" s="2">
        <v>1843.665</v>
      </c>
      <c r="J2137" s="2">
        <v>2145.511</v>
      </c>
      <c r="K2137" s="2" t="s">
        <v>72</v>
      </c>
      <c r="N2137" s="2">
        <f>I2137-SUM(Parameters!$K$23:$K$25)</f>
        <v>1822.0650000000001</v>
      </c>
      <c r="O2137" s="2">
        <f>J2137-SUM(Parameters!$K$23:$K$25)</f>
        <v>2123.9110000000001</v>
      </c>
      <c r="P2137" s="2" t="str">
        <f t="shared" si="31"/>
        <v>VSS</v>
      </c>
      <c r="U2137">
        <v>1843.665</v>
      </c>
      <c r="V2137">
        <v>2145.511</v>
      </c>
      <c r="W2137" t="s">
        <v>72</v>
      </c>
      <c r="AE2137" s="2"/>
      <c r="AF2137" s="2"/>
    </row>
    <row r="2138" spans="4:32" x14ac:dyDescent="0.25">
      <c r="D2138">
        <f>_xlfn.CEILING.MATH(AT8+Parameters!$K$8/2,0.001)</f>
        <v>1803.991</v>
      </c>
      <c r="E2138">
        <f>_xlfn.CEILING.MATH(B94+Parameters!$K$9/2,0.001)</f>
        <v>318.79399999999998</v>
      </c>
      <c r="F2138" t="s">
        <v>73</v>
      </c>
      <c r="I2138" s="2">
        <v>1843.665</v>
      </c>
      <c r="J2138" s="2">
        <v>2099.2649999999999</v>
      </c>
      <c r="K2138" s="2" t="s">
        <v>72</v>
      </c>
      <c r="N2138" s="2">
        <f>I2138-SUM(Parameters!$K$23:$K$25)</f>
        <v>1822.0650000000001</v>
      </c>
      <c r="O2138" s="2">
        <f>J2138-SUM(Parameters!$K$23:$K$25)</f>
        <v>2077.665</v>
      </c>
      <c r="P2138" s="2" t="str">
        <f t="shared" si="31"/>
        <v>VSS</v>
      </c>
      <c r="U2138">
        <v>1843.665</v>
      </c>
      <c r="V2138">
        <v>2099.2649999999999</v>
      </c>
      <c r="W2138" t="s">
        <v>72</v>
      </c>
      <c r="AE2138" s="2"/>
      <c r="AF2138" s="2"/>
    </row>
    <row r="2139" spans="4:32" x14ac:dyDescent="0.25">
      <c r="D2139">
        <f>_xlfn.CEILING.MATH(AT8+Parameters!$K$8/2,0.001)</f>
        <v>1803.991</v>
      </c>
      <c r="E2139">
        <f>_xlfn.CEILING.MATH(B96+Parameters!$K$9/2,0.001)</f>
        <v>272.548</v>
      </c>
      <c r="F2139" t="s">
        <v>1109</v>
      </c>
      <c r="I2139" s="2">
        <v>1843.665</v>
      </c>
      <c r="J2139" s="2">
        <v>2053.0189999999998</v>
      </c>
      <c r="K2139" s="2" t="s">
        <v>72</v>
      </c>
      <c r="N2139" s="2">
        <f>I2139-SUM(Parameters!$K$23:$K$25)</f>
        <v>1822.0650000000001</v>
      </c>
      <c r="O2139" s="2">
        <f>J2139-SUM(Parameters!$K$23:$K$25)</f>
        <v>2031.4189999999999</v>
      </c>
      <c r="P2139" s="2" t="str">
        <f t="shared" si="31"/>
        <v>VSS</v>
      </c>
      <c r="U2139">
        <v>1843.665</v>
      </c>
      <c r="V2139">
        <v>2053.0189999999998</v>
      </c>
      <c r="W2139" t="s">
        <v>72</v>
      </c>
      <c r="AE2139" s="2"/>
      <c r="AF2139" s="2"/>
    </row>
    <row r="2140" spans="4:32" x14ac:dyDescent="0.25">
      <c r="D2140">
        <f>_xlfn.CEILING.MATH(AT8+Parameters!$K$8/2,0.001)</f>
        <v>1803.991</v>
      </c>
      <c r="E2140">
        <f>_xlfn.CEILING.MATH(B98+Parameters!$K$9/2,0.001)</f>
        <v>226.30199999999999</v>
      </c>
      <c r="F2140" t="s">
        <v>1173</v>
      </c>
      <c r="I2140" s="2">
        <v>1843.665</v>
      </c>
      <c r="J2140" s="2">
        <v>2006.7729999999999</v>
      </c>
      <c r="K2140" s="2" t="s">
        <v>1327</v>
      </c>
      <c r="N2140" s="2">
        <f>I2140-SUM(Parameters!$K$23:$K$25)</f>
        <v>1822.0650000000001</v>
      </c>
      <c r="O2140" s="2">
        <f>J2140-SUM(Parameters!$K$23:$K$25)</f>
        <v>1985.173</v>
      </c>
      <c r="P2140" s="2" t="str">
        <f t="shared" si="31"/>
        <v>VDD</v>
      </c>
      <c r="U2140">
        <v>1843.665</v>
      </c>
      <c r="V2140">
        <v>2006.7729999999999</v>
      </c>
      <c r="W2140" t="s">
        <v>1327</v>
      </c>
      <c r="AE2140" s="2"/>
      <c r="AF2140" s="2"/>
    </row>
    <row r="2141" spans="4:32" x14ac:dyDescent="0.25">
      <c r="D2141">
        <f>_xlfn.CEILING.MATH(AT8+Parameters!$K$8/2,0.001)</f>
        <v>1803.991</v>
      </c>
      <c r="E2141">
        <f>_xlfn.CEILING.MATH(B100+Parameters!$K$9/2,0.001)</f>
        <v>180.05600000000001</v>
      </c>
      <c r="F2141" t="s">
        <v>1225</v>
      </c>
      <c r="I2141" s="2">
        <v>1843.665</v>
      </c>
      <c r="J2141" s="2">
        <v>1960.527</v>
      </c>
      <c r="K2141" s="2" t="s">
        <v>72</v>
      </c>
      <c r="N2141" s="2">
        <f>I2141-SUM(Parameters!$K$23:$K$25)</f>
        <v>1822.0650000000001</v>
      </c>
      <c r="O2141" s="2">
        <f>J2141-SUM(Parameters!$K$23:$K$25)</f>
        <v>1938.9270000000001</v>
      </c>
      <c r="P2141" s="2" t="str">
        <f t="shared" si="31"/>
        <v>VSS</v>
      </c>
      <c r="U2141">
        <v>1843.665</v>
      </c>
      <c r="V2141">
        <v>1960.527</v>
      </c>
      <c r="W2141" t="s">
        <v>72</v>
      </c>
      <c r="AE2141" s="2"/>
      <c r="AF2141" s="2"/>
    </row>
    <row r="2142" spans="4:32" x14ac:dyDescent="0.25">
      <c r="D2142">
        <f>_xlfn.CEILING.MATH(AT8+Parameters!$K$8/2,0.001)</f>
        <v>1803.991</v>
      </c>
      <c r="E2142">
        <f>_xlfn.CEILING.MATH(B102+Parameters!$K$9/2,0.001)</f>
        <v>133.81</v>
      </c>
      <c r="F2142" t="s">
        <v>1302</v>
      </c>
      <c r="I2142" s="2">
        <v>1843.665</v>
      </c>
      <c r="J2142" s="2">
        <v>1914.2809999999999</v>
      </c>
      <c r="K2142" s="2" t="s">
        <v>1328</v>
      </c>
      <c r="N2142" s="2">
        <f>I2142-SUM(Parameters!$K$23:$K$25)</f>
        <v>1822.0650000000001</v>
      </c>
      <c r="O2142" s="2">
        <f>J2142-SUM(Parameters!$K$23:$K$25)</f>
        <v>1892.681</v>
      </c>
      <c r="P2142" s="2" t="str">
        <f t="shared" si="31"/>
        <v>TC_VDDQ</v>
      </c>
      <c r="U2142">
        <v>1843.665</v>
      </c>
      <c r="V2142">
        <v>1914.2809999999999</v>
      </c>
      <c r="W2142" t="s">
        <v>1328</v>
      </c>
      <c r="AE2142" s="2"/>
      <c r="AF2142" s="2"/>
    </row>
    <row r="2143" spans="4:32" x14ac:dyDescent="0.25">
      <c r="D2143">
        <f>_xlfn.CEILING.MATH(AT8+Parameters!$K$8/2,0.001)</f>
        <v>1803.991</v>
      </c>
      <c r="E2143">
        <f>_xlfn.CEILING.MATH(Parameters!$C$19/Parameters!$K$4,0.001)</f>
        <v>87.564000000000007</v>
      </c>
      <c r="F2143" t="s">
        <v>73</v>
      </c>
      <c r="I2143" s="2">
        <v>1843.665</v>
      </c>
      <c r="J2143" s="2">
        <v>1868.0350000000001</v>
      </c>
      <c r="K2143" s="2" t="s">
        <v>1327</v>
      </c>
      <c r="N2143" s="2">
        <f>I2143-SUM(Parameters!$K$23:$K$25)</f>
        <v>1822.0650000000001</v>
      </c>
      <c r="O2143" s="2">
        <f>J2143-SUM(Parameters!$K$23:$K$25)</f>
        <v>1846.4350000000002</v>
      </c>
      <c r="P2143" s="2" t="str">
        <f t="shared" si="31"/>
        <v>VDD</v>
      </c>
      <c r="U2143">
        <v>1843.665</v>
      </c>
      <c r="V2143">
        <v>1868.0350000000001</v>
      </c>
      <c r="W2143" t="s">
        <v>1327</v>
      </c>
      <c r="AE2143" s="2"/>
      <c r="AF2143" s="2"/>
    </row>
    <row r="2144" spans="4:32" x14ac:dyDescent="0.25">
      <c r="D2144">
        <f>_xlfn.CEILING.MATH(AU8+Parameters!$K$8/2,0.001)</f>
        <v>1843.665</v>
      </c>
      <c r="E2144">
        <f>_xlfn.CEILING.MATH(B13+Parameters!$K$9/2,0.001)</f>
        <v>2191.7570000000001</v>
      </c>
      <c r="F2144" t="s">
        <v>72</v>
      </c>
      <c r="I2144" s="2">
        <v>1843.665</v>
      </c>
      <c r="J2144" s="2">
        <v>1821.789</v>
      </c>
      <c r="K2144" s="2" t="s">
        <v>72</v>
      </c>
      <c r="N2144" s="2">
        <f>I2144-SUM(Parameters!$K$23:$K$25)</f>
        <v>1822.0650000000001</v>
      </c>
      <c r="O2144" s="2">
        <f>J2144-SUM(Parameters!$K$23:$K$25)</f>
        <v>1800.1890000000001</v>
      </c>
      <c r="P2144" s="2" t="str">
        <f t="shared" si="31"/>
        <v>VSS</v>
      </c>
      <c r="U2144">
        <v>1843.665</v>
      </c>
      <c r="V2144">
        <v>1821.789</v>
      </c>
      <c r="W2144" t="s">
        <v>72</v>
      </c>
      <c r="AE2144" s="2"/>
      <c r="AF2144" s="2"/>
    </row>
    <row r="2145" spans="4:32" x14ac:dyDescent="0.25">
      <c r="D2145">
        <f>_xlfn.CEILING.MATH(AU8+Parameters!$K$8/2,0.001)</f>
        <v>1843.665</v>
      </c>
      <c r="E2145">
        <f>_xlfn.CEILING.MATH(B15+Parameters!$K$9/2,0.001)</f>
        <v>2145.511</v>
      </c>
      <c r="F2145" t="s">
        <v>72</v>
      </c>
      <c r="I2145" s="2">
        <v>1843.665</v>
      </c>
      <c r="J2145" s="2">
        <v>1775.5429999999999</v>
      </c>
      <c r="K2145" s="2" t="s">
        <v>1327</v>
      </c>
      <c r="N2145" s="2">
        <f>I2145-SUM(Parameters!$K$23:$K$25)</f>
        <v>1822.0650000000001</v>
      </c>
      <c r="O2145" s="2">
        <f>J2145-SUM(Parameters!$K$23:$K$25)</f>
        <v>1753.943</v>
      </c>
      <c r="P2145" s="2" t="str">
        <f t="shared" si="31"/>
        <v>VDD</v>
      </c>
      <c r="U2145">
        <v>1843.665</v>
      </c>
      <c r="V2145">
        <v>1775.5429999999999</v>
      </c>
      <c r="W2145" t="s">
        <v>1327</v>
      </c>
      <c r="AE2145" s="2"/>
      <c r="AF2145" s="2"/>
    </row>
    <row r="2146" spans="4:32" x14ac:dyDescent="0.25">
      <c r="D2146">
        <f>_xlfn.CEILING.MATH(AU8+Parameters!$K$8/2,0.001)</f>
        <v>1843.665</v>
      </c>
      <c r="E2146">
        <f>_xlfn.CEILING.MATH(B17+Parameters!$K$9/2,0.001)</f>
        <v>2099.2649999999999</v>
      </c>
      <c r="F2146" t="s">
        <v>72</v>
      </c>
      <c r="I2146" s="2">
        <v>1843.665</v>
      </c>
      <c r="J2146" s="2">
        <v>1729.297</v>
      </c>
      <c r="K2146" s="2" t="s">
        <v>1327</v>
      </c>
      <c r="N2146" s="2">
        <f>I2146-SUM(Parameters!$K$23:$K$25)</f>
        <v>1822.0650000000001</v>
      </c>
      <c r="O2146" s="2">
        <f>J2146-SUM(Parameters!$K$23:$K$25)</f>
        <v>1707.6970000000001</v>
      </c>
      <c r="P2146" s="2" t="str">
        <f t="shared" si="31"/>
        <v>VDD</v>
      </c>
      <c r="U2146">
        <v>1843.665</v>
      </c>
      <c r="V2146">
        <v>1729.297</v>
      </c>
      <c r="W2146" t="s">
        <v>1327</v>
      </c>
      <c r="AE2146" s="2"/>
      <c r="AF2146" s="2"/>
    </row>
    <row r="2147" spans="4:32" x14ac:dyDescent="0.25">
      <c r="D2147">
        <f>_xlfn.CEILING.MATH(AU8+Parameters!$K$8/2,0.001)</f>
        <v>1843.665</v>
      </c>
      <c r="E2147">
        <f>_xlfn.CEILING.MATH(B19+Parameters!$K$9/2,0.001)</f>
        <v>2053.0190000000002</v>
      </c>
      <c r="F2147" t="s">
        <v>72</v>
      </c>
      <c r="I2147" s="2">
        <v>1843.665</v>
      </c>
      <c r="J2147" s="2">
        <v>1683.0509999999999</v>
      </c>
      <c r="K2147" s="2" t="s">
        <v>1327</v>
      </c>
      <c r="N2147" s="2">
        <f>I2147-SUM(Parameters!$K$23:$K$25)</f>
        <v>1822.0650000000001</v>
      </c>
      <c r="O2147" s="2">
        <f>J2147-SUM(Parameters!$K$23:$K$25)</f>
        <v>1661.451</v>
      </c>
      <c r="P2147" s="2" t="str">
        <f t="shared" si="31"/>
        <v>VDD</v>
      </c>
      <c r="U2147">
        <v>1843.665</v>
      </c>
      <c r="V2147">
        <v>1683.0509999999999</v>
      </c>
      <c r="W2147" t="s">
        <v>1327</v>
      </c>
      <c r="AE2147" s="2"/>
      <c r="AF2147" s="2"/>
    </row>
    <row r="2148" spans="4:32" x14ac:dyDescent="0.25">
      <c r="D2148">
        <f>_xlfn.CEILING.MATH(AU8+Parameters!$K$8/2,0.001)</f>
        <v>1843.665</v>
      </c>
      <c r="E2148">
        <f>_xlfn.CEILING.MATH(B21+Parameters!$K$9/2,0.001)</f>
        <v>2006.7730000000001</v>
      </c>
      <c r="F2148" t="s">
        <v>1327</v>
      </c>
      <c r="I2148" s="2">
        <v>1843.665</v>
      </c>
      <c r="J2148" s="2">
        <v>1636.8050000000001</v>
      </c>
      <c r="K2148" s="2" t="s">
        <v>1327</v>
      </c>
      <c r="N2148" s="2">
        <f>I2148-SUM(Parameters!$K$23:$K$25)</f>
        <v>1822.0650000000001</v>
      </c>
      <c r="O2148" s="2">
        <f>J2148-SUM(Parameters!$K$23:$K$25)</f>
        <v>1615.2050000000002</v>
      </c>
      <c r="P2148" s="2" t="str">
        <f t="shared" si="31"/>
        <v>VDD</v>
      </c>
      <c r="U2148">
        <v>1843.665</v>
      </c>
      <c r="V2148">
        <v>1636.8050000000001</v>
      </c>
      <c r="W2148" t="s">
        <v>1327</v>
      </c>
      <c r="AE2148" s="2"/>
      <c r="AF2148" s="2"/>
    </row>
    <row r="2149" spans="4:32" x14ac:dyDescent="0.25">
      <c r="D2149">
        <f>_xlfn.CEILING.MATH(AU8+Parameters!$K$8/2,0.001)</f>
        <v>1843.665</v>
      </c>
      <c r="E2149">
        <f>_xlfn.CEILING.MATH(B23+Parameters!$K$9/2,0.001)</f>
        <v>1960.527</v>
      </c>
      <c r="F2149" t="s">
        <v>72</v>
      </c>
      <c r="I2149" s="2">
        <v>1843.665</v>
      </c>
      <c r="J2149" s="2">
        <v>1590.559</v>
      </c>
      <c r="K2149" s="2" t="s">
        <v>1327</v>
      </c>
      <c r="N2149" s="2">
        <f>I2149-SUM(Parameters!$K$23:$K$25)</f>
        <v>1822.0650000000001</v>
      </c>
      <c r="O2149" s="2">
        <f>J2149-SUM(Parameters!$K$23:$K$25)</f>
        <v>1568.9590000000001</v>
      </c>
      <c r="P2149" s="2" t="str">
        <f t="shared" si="31"/>
        <v>VDD</v>
      </c>
      <c r="U2149">
        <v>1843.665</v>
      </c>
      <c r="V2149">
        <v>1590.559</v>
      </c>
      <c r="W2149" t="s">
        <v>1327</v>
      </c>
      <c r="AE2149" s="2"/>
      <c r="AF2149" s="2"/>
    </row>
    <row r="2150" spans="4:32" x14ac:dyDescent="0.25">
      <c r="D2150">
        <f>_xlfn.CEILING.MATH(AU8+Parameters!$K$8/2,0.001)</f>
        <v>1843.665</v>
      </c>
      <c r="E2150">
        <f>_xlfn.CEILING.MATH(B25+Parameters!$K$9/2,0.001)</f>
        <v>1914.2809999999999</v>
      </c>
      <c r="F2150" t="s">
        <v>1328</v>
      </c>
      <c r="I2150" s="2">
        <v>1843.665</v>
      </c>
      <c r="J2150" s="2">
        <v>1544.3130000000001</v>
      </c>
      <c r="K2150" s="2" t="s">
        <v>1327</v>
      </c>
      <c r="N2150" s="2">
        <f>I2150-SUM(Parameters!$K$23:$K$25)</f>
        <v>1822.0650000000001</v>
      </c>
      <c r="O2150" s="2">
        <f>J2150-SUM(Parameters!$K$23:$K$25)</f>
        <v>1522.7130000000002</v>
      </c>
      <c r="P2150" s="2" t="str">
        <f t="shared" si="31"/>
        <v>VDD</v>
      </c>
      <c r="U2150">
        <v>1843.665</v>
      </c>
      <c r="V2150">
        <v>1544.3130000000001</v>
      </c>
      <c r="W2150" t="s">
        <v>1327</v>
      </c>
      <c r="AE2150" s="2"/>
      <c r="AF2150" s="2"/>
    </row>
    <row r="2151" spans="4:32" x14ac:dyDescent="0.25">
      <c r="D2151">
        <f>_xlfn.CEILING.MATH(AU8+Parameters!$K$8/2,0.001)</f>
        <v>1843.665</v>
      </c>
      <c r="E2151">
        <f>_xlfn.CEILING.MATH(B27+Parameters!$K$9/2,0.001)</f>
        <v>1868.0350000000001</v>
      </c>
      <c r="F2151" t="s">
        <v>1327</v>
      </c>
      <c r="I2151" s="2">
        <v>1843.665</v>
      </c>
      <c r="J2151" s="2">
        <v>1498.067</v>
      </c>
      <c r="K2151" s="2" t="s">
        <v>1327</v>
      </c>
      <c r="N2151" s="2">
        <f>I2151-SUM(Parameters!$K$23:$K$25)</f>
        <v>1822.0650000000001</v>
      </c>
      <c r="O2151" s="2">
        <f>J2151-SUM(Parameters!$K$23:$K$25)</f>
        <v>1476.4670000000001</v>
      </c>
      <c r="P2151" s="2" t="str">
        <f t="shared" si="31"/>
        <v>VDD</v>
      </c>
      <c r="U2151">
        <v>1843.665</v>
      </c>
      <c r="V2151">
        <v>1498.067</v>
      </c>
      <c r="W2151" t="s">
        <v>1327</v>
      </c>
      <c r="AE2151" s="2"/>
      <c r="AF2151" s="2"/>
    </row>
    <row r="2152" spans="4:32" x14ac:dyDescent="0.25">
      <c r="D2152">
        <f>_xlfn.CEILING.MATH(AU8+Parameters!$K$8/2,0.001)</f>
        <v>1843.665</v>
      </c>
      <c r="E2152">
        <f>_xlfn.CEILING.MATH(B29+Parameters!$K$9/2,0.001)</f>
        <v>1821.789</v>
      </c>
      <c r="F2152" t="s">
        <v>72</v>
      </c>
      <c r="I2152" s="2">
        <v>1843.665</v>
      </c>
      <c r="J2152" s="2">
        <v>1451.8209999999999</v>
      </c>
      <c r="K2152" s="2" t="s">
        <v>1327</v>
      </c>
      <c r="N2152" s="2">
        <f>I2152-SUM(Parameters!$K$23:$K$25)</f>
        <v>1822.0650000000001</v>
      </c>
      <c r="O2152" s="2">
        <f>J2152-SUM(Parameters!$K$23:$K$25)</f>
        <v>1430.221</v>
      </c>
      <c r="P2152" s="2" t="str">
        <f t="shared" si="31"/>
        <v>VDD</v>
      </c>
      <c r="U2152">
        <v>1843.665</v>
      </c>
      <c r="V2152">
        <v>1451.8209999999999</v>
      </c>
      <c r="W2152" t="s">
        <v>1327</v>
      </c>
      <c r="AE2152" s="2"/>
      <c r="AF2152" s="2"/>
    </row>
    <row r="2153" spans="4:32" x14ac:dyDescent="0.25">
      <c r="D2153">
        <f>_xlfn.CEILING.MATH(AU8+Parameters!$K$8/2,0.001)</f>
        <v>1843.665</v>
      </c>
      <c r="E2153">
        <f>_xlfn.CEILING.MATH(B31+Parameters!$K$9/2,0.001)</f>
        <v>1775.5430000000001</v>
      </c>
      <c r="F2153" t="s">
        <v>1327</v>
      </c>
      <c r="I2153" s="2">
        <v>1843.665</v>
      </c>
      <c r="J2153" s="2">
        <v>1405.575</v>
      </c>
      <c r="K2153" s="2" t="s">
        <v>1327</v>
      </c>
      <c r="N2153" s="2">
        <f>I2153-SUM(Parameters!$K$23:$K$25)</f>
        <v>1822.0650000000001</v>
      </c>
      <c r="O2153" s="2">
        <f>J2153-SUM(Parameters!$K$23:$K$25)</f>
        <v>1383.9750000000001</v>
      </c>
      <c r="P2153" s="2" t="str">
        <f t="shared" si="31"/>
        <v>VDD</v>
      </c>
      <c r="U2153">
        <v>1843.665</v>
      </c>
      <c r="V2153">
        <v>1405.575</v>
      </c>
      <c r="W2153" t="s">
        <v>1327</v>
      </c>
      <c r="AE2153" s="2"/>
      <c r="AF2153" s="2"/>
    </row>
    <row r="2154" spans="4:32" x14ac:dyDescent="0.25">
      <c r="D2154">
        <f>_xlfn.CEILING.MATH(AU8+Parameters!$K$8/2,0.001)</f>
        <v>1843.665</v>
      </c>
      <c r="E2154">
        <f>_xlfn.CEILING.MATH(B33+Parameters!$K$9/2,0.001)</f>
        <v>1729.297</v>
      </c>
      <c r="F2154" t="s">
        <v>1327</v>
      </c>
      <c r="I2154" s="2">
        <v>1843.665</v>
      </c>
      <c r="J2154" s="2">
        <v>1359.329</v>
      </c>
      <c r="K2154" s="2" t="s">
        <v>1327</v>
      </c>
      <c r="N2154" s="2">
        <f>I2154-SUM(Parameters!$K$23:$K$25)</f>
        <v>1822.0650000000001</v>
      </c>
      <c r="O2154" s="2">
        <f>J2154-SUM(Parameters!$K$23:$K$25)</f>
        <v>1337.729</v>
      </c>
      <c r="P2154" s="2" t="str">
        <f t="shared" si="31"/>
        <v>VDD</v>
      </c>
      <c r="U2154">
        <v>1843.665</v>
      </c>
      <c r="V2154">
        <v>1359.329</v>
      </c>
      <c r="W2154" t="s">
        <v>1327</v>
      </c>
      <c r="AE2154" s="2"/>
      <c r="AF2154" s="2"/>
    </row>
    <row r="2155" spans="4:32" x14ac:dyDescent="0.25">
      <c r="D2155">
        <f>_xlfn.CEILING.MATH(AU8+Parameters!$K$8/2,0.001)</f>
        <v>1843.665</v>
      </c>
      <c r="E2155">
        <f>_xlfn.CEILING.MATH(B35+Parameters!$K$9/2,0.001)</f>
        <v>1683.0509999999999</v>
      </c>
      <c r="F2155" t="s">
        <v>1327</v>
      </c>
      <c r="I2155" s="2">
        <v>1843.665</v>
      </c>
      <c r="J2155" s="2">
        <v>1313.0830000000001</v>
      </c>
      <c r="K2155" s="2" t="s">
        <v>1327</v>
      </c>
      <c r="N2155" s="2">
        <f>I2155-SUM(Parameters!$K$23:$K$25)</f>
        <v>1822.0650000000001</v>
      </c>
      <c r="O2155" s="2">
        <f>J2155-SUM(Parameters!$K$23:$K$25)</f>
        <v>1291.4830000000002</v>
      </c>
      <c r="P2155" s="2" t="str">
        <f t="shared" si="31"/>
        <v>VDD</v>
      </c>
      <c r="U2155">
        <v>1843.665</v>
      </c>
      <c r="V2155">
        <v>1313.0830000000001</v>
      </c>
      <c r="W2155" t="s">
        <v>1327</v>
      </c>
      <c r="AE2155" s="2"/>
      <c r="AF2155" s="2"/>
    </row>
    <row r="2156" spans="4:32" x14ac:dyDescent="0.25">
      <c r="D2156">
        <f>_xlfn.CEILING.MATH(AU8+Parameters!$K$8/2,0.001)</f>
        <v>1843.665</v>
      </c>
      <c r="E2156">
        <f>_xlfn.CEILING.MATH(B37+Parameters!$K$9/2,0.001)</f>
        <v>1636.8050000000001</v>
      </c>
      <c r="F2156" t="s">
        <v>1327</v>
      </c>
      <c r="I2156" s="2">
        <v>1843.665</v>
      </c>
      <c r="J2156" s="2">
        <v>1266.837</v>
      </c>
      <c r="K2156" s="2" t="s">
        <v>1327</v>
      </c>
      <c r="N2156" s="2">
        <f>I2156-SUM(Parameters!$K$23:$K$25)</f>
        <v>1822.0650000000001</v>
      </c>
      <c r="O2156" s="2">
        <f>J2156-SUM(Parameters!$K$23:$K$25)</f>
        <v>1245.2370000000001</v>
      </c>
      <c r="P2156" s="2" t="str">
        <f t="shared" si="31"/>
        <v>VDD</v>
      </c>
      <c r="U2156">
        <v>1843.665</v>
      </c>
      <c r="V2156">
        <v>1266.837</v>
      </c>
      <c r="W2156" t="s">
        <v>1327</v>
      </c>
      <c r="AE2156" s="2"/>
      <c r="AF2156" s="2"/>
    </row>
    <row r="2157" spans="4:32" x14ac:dyDescent="0.25">
      <c r="D2157">
        <f>_xlfn.CEILING.MATH(AU8+Parameters!$K$8/2,0.001)</f>
        <v>1843.665</v>
      </c>
      <c r="E2157">
        <f>_xlfn.CEILING.MATH(B39+Parameters!$K$9/2,0.001)</f>
        <v>1590.559</v>
      </c>
      <c r="F2157" t="s">
        <v>1327</v>
      </c>
      <c r="I2157" s="2">
        <v>1843.665</v>
      </c>
      <c r="J2157" s="2">
        <v>1220.5909999999999</v>
      </c>
      <c r="K2157" s="2" t="s">
        <v>1327</v>
      </c>
      <c r="N2157" s="2">
        <f>I2157-SUM(Parameters!$K$23:$K$25)</f>
        <v>1822.0650000000001</v>
      </c>
      <c r="O2157" s="2">
        <f>J2157-SUM(Parameters!$K$23:$K$25)</f>
        <v>1198.991</v>
      </c>
      <c r="P2157" s="2" t="str">
        <f t="shared" si="31"/>
        <v>VDD</v>
      </c>
      <c r="U2157">
        <v>1843.665</v>
      </c>
      <c r="V2157">
        <v>1220.5909999999999</v>
      </c>
      <c r="W2157" t="s">
        <v>1327</v>
      </c>
      <c r="AE2157" s="2"/>
      <c r="AF2157" s="2"/>
    </row>
    <row r="2158" spans="4:32" x14ac:dyDescent="0.25">
      <c r="D2158">
        <f>_xlfn.CEILING.MATH(AU8+Parameters!$K$8/2,0.001)</f>
        <v>1843.665</v>
      </c>
      <c r="E2158">
        <f>_xlfn.CEILING.MATH(B41+Parameters!$K$9/2,0.001)</f>
        <v>1544.3130000000001</v>
      </c>
      <c r="F2158" t="s">
        <v>1327</v>
      </c>
      <c r="I2158" s="2">
        <v>1843.665</v>
      </c>
      <c r="J2158" s="2">
        <v>1174.345</v>
      </c>
      <c r="K2158" s="2" t="s">
        <v>1327</v>
      </c>
      <c r="N2158" s="2">
        <f>I2158-SUM(Parameters!$K$23:$K$25)</f>
        <v>1822.0650000000001</v>
      </c>
      <c r="O2158" s="2">
        <f>J2158-SUM(Parameters!$K$23:$K$25)</f>
        <v>1152.7450000000001</v>
      </c>
      <c r="P2158" s="2" t="str">
        <f t="shared" si="31"/>
        <v>VDD</v>
      </c>
      <c r="U2158">
        <v>1843.665</v>
      </c>
      <c r="V2158">
        <v>1174.345</v>
      </c>
      <c r="W2158" t="s">
        <v>1327</v>
      </c>
      <c r="AE2158" s="2"/>
      <c r="AF2158" s="2"/>
    </row>
    <row r="2159" spans="4:32" x14ac:dyDescent="0.25">
      <c r="D2159">
        <f>_xlfn.CEILING.MATH(AU8+Parameters!$K$8/2,0.001)</f>
        <v>1843.665</v>
      </c>
      <c r="E2159">
        <f>_xlfn.CEILING.MATH(B43+Parameters!$K$9/2,0.001)</f>
        <v>1498.067</v>
      </c>
      <c r="F2159" t="s">
        <v>1327</v>
      </c>
      <c r="I2159" s="2">
        <v>1843.665</v>
      </c>
      <c r="J2159" s="2">
        <v>1128.0989999999999</v>
      </c>
      <c r="K2159" s="2" t="s">
        <v>1327</v>
      </c>
      <c r="N2159" s="2">
        <f>I2159-SUM(Parameters!$K$23:$K$25)</f>
        <v>1822.0650000000001</v>
      </c>
      <c r="O2159" s="2">
        <f>J2159-SUM(Parameters!$K$23:$K$25)</f>
        <v>1106.499</v>
      </c>
      <c r="P2159" s="2" t="str">
        <f t="shared" si="31"/>
        <v>VDD</v>
      </c>
      <c r="U2159">
        <v>1843.665</v>
      </c>
      <c r="V2159">
        <v>1128.0989999999999</v>
      </c>
      <c r="W2159" t="s">
        <v>1327</v>
      </c>
      <c r="AE2159" s="2"/>
      <c r="AF2159" s="2"/>
    </row>
    <row r="2160" spans="4:32" x14ac:dyDescent="0.25">
      <c r="D2160">
        <f>_xlfn.CEILING.MATH(AU8+Parameters!$K$8/2,0.001)</f>
        <v>1843.665</v>
      </c>
      <c r="E2160">
        <f>_xlfn.CEILING.MATH(B45+Parameters!$K$9/2,0.001)</f>
        <v>1451.8210000000001</v>
      </c>
      <c r="F2160" t="s">
        <v>1327</v>
      </c>
      <c r="I2160" s="2">
        <v>1843.665</v>
      </c>
      <c r="J2160" s="2">
        <v>1081.8530000000001</v>
      </c>
      <c r="K2160" s="2" t="s">
        <v>72</v>
      </c>
      <c r="N2160" s="2">
        <f>I2160-SUM(Parameters!$K$23:$K$25)</f>
        <v>1822.0650000000001</v>
      </c>
      <c r="O2160" s="2">
        <f>J2160-SUM(Parameters!$K$23:$K$25)</f>
        <v>1060.2530000000002</v>
      </c>
      <c r="P2160" s="2" t="str">
        <f t="shared" si="31"/>
        <v>VSS</v>
      </c>
      <c r="U2160">
        <v>1843.665</v>
      </c>
      <c r="V2160">
        <v>1081.8530000000001</v>
      </c>
      <c r="W2160" t="s">
        <v>72</v>
      </c>
      <c r="AE2160" s="2"/>
      <c r="AF2160" s="2"/>
    </row>
    <row r="2161" spans="4:32" x14ac:dyDescent="0.25">
      <c r="D2161">
        <f>_xlfn.CEILING.MATH(AU8+Parameters!$K$8/2,0.001)</f>
        <v>1843.665</v>
      </c>
      <c r="E2161">
        <f>_xlfn.CEILING.MATH(B47+Parameters!$K$9/2,0.001)</f>
        <v>1405.575</v>
      </c>
      <c r="F2161" t="s">
        <v>1327</v>
      </c>
      <c r="I2161" s="2">
        <v>1843.665</v>
      </c>
      <c r="J2161" s="2">
        <v>1035.607</v>
      </c>
      <c r="K2161" s="2" t="s">
        <v>89</v>
      </c>
      <c r="N2161" s="2">
        <f>I2161-SUM(Parameters!$K$23:$K$25)</f>
        <v>1822.0650000000001</v>
      </c>
      <c r="O2161" s="2">
        <f>J2161-SUM(Parameters!$K$23:$K$25)</f>
        <v>1014.0069999999999</v>
      </c>
      <c r="P2161" s="2" t="str">
        <f t="shared" ref="P2161:P2224" si="32">K2161</f>
        <v>BP_RXDATASBRD[4]</v>
      </c>
      <c r="U2161">
        <v>1843.665</v>
      </c>
      <c r="V2161">
        <v>1035.607</v>
      </c>
      <c r="W2161" t="s">
        <v>89</v>
      </c>
      <c r="AE2161" s="2"/>
      <c r="AF2161" s="2"/>
    </row>
    <row r="2162" spans="4:32" x14ac:dyDescent="0.25">
      <c r="D2162">
        <f>_xlfn.CEILING.MATH(AU8+Parameters!$K$8/2,0.001)</f>
        <v>1843.665</v>
      </c>
      <c r="E2162">
        <f>_xlfn.CEILING.MATH(B49+Parameters!$K$9/2,0.001)</f>
        <v>1359.329</v>
      </c>
      <c r="F2162" t="s">
        <v>1327</v>
      </c>
      <c r="I2162" s="2">
        <v>1843.665</v>
      </c>
      <c r="J2162" s="2">
        <v>989.36099999999999</v>
      </c>
      <c r="K2162" s="2" t="s">
        <v>157</v>
      </c>
      <c r="N2162" s="2">
        <f>I2162-SUM(Parameters!$K$23:$K$25)</f>
        <v>1822.0650000000001</v>
      </c>
      <c r="O2162" s="2">
        <f>J2162-SUM(Parameters!$K$23:$K$25)</f>
        <v>967.76099999999997</v>
      </c>
      <c r="P2162" s="2" t="str">
        <f t="shared" si="32"/>
        <v>BP_RXRD[16]</v>
      </c>
      <c r="U2162">
        <v>1843.665</v>
      </c>
      <c r="V2162">
        <v>989.36099999999999</v>
      </c>
      <c r="W2162" t="s">
        <v>157</v>
      </c>
      <c r="AE2162" s="2"/>
      <c r="AF2162" s="2"/>
    </row>
    <row r="2163" spans="4:32" x14ac:dyDescent="0.25">
      <c r="D2163">
        <f>_xlfn.CEILING.MATH(AU8+Parameters!$K$8/2,0.001)</f>
        <v>1843.665</v>
      </c>
      <c r="E2163">
        <f>_xlfn.CEILING.MATH(B51+Parameters!$K$9/2,0.001)</f>
        <v>1313.0830000000001</v>
      </c>
      <c r="F2163" t="s">
        <v>1327</v>
      </c>
      <c r="I2163" s="2">
        <v>1843.665</v>
      </c>
      <c r="J2163" s="2">
        <v>943.11500000000001</v>
      </c>
      <c r="K2163" s="2" t="s">
        <v>72</v>
      </c>
      <c r="N2163" s="2">
        <f>I2163-SUM(Parameters!$K$23:$K$25)</f>
        <v>1822.0650000000001</v>
      </c>
      <c r="O2163" s="2">
        <f>J2163-SUM(Parameters!$K$23:$K$25)</f>
        <v>921.51499999999999</v>
      </c>
      <c r="P2163" s="2" t="str">
        <f t="shared" si="32"/>
        <v>VSS</v>
      </c>
      <c r="U2163">
        <v>1843.665</v>
      </c>
      <c r="V2163">
        <v>943.11500000000001</v>
      </c>
      <c r="W2163" t="s">
        <v>72</v>
      </c>
      <c r="AE2163" s="2"/>
      <c r="AF2163" s="2"/>
    </row>
    <row r="2164" spans="4:32" x14ac:dyDescent="0.25">
      <c r="D2164">
        <f>_xlfn.CEILING.MATH(AU8+Parameters!$K$8/2,0.001)</f>
        <v>1843.665</v>
      </c>
      <c r="E2164">
        <f>_xlfn.CEILING.MATH(B53+Parameters!$K$9/2,0.001)</f>
        <v>1266.837</v>
      </c>
      <c r="F2164" t="s">
        <v>1327</v>
      </c>
      <c r="I2164" s="2">
        <v>1843.665</v>
      </c>
      <c r="J2164" s="2">
        <v>896.86900000000003</v>
      </c>
      <c r="K2164" s="2" t="s">
        <v>285</v>
      </c>
      <c r="N2164" s="2">
        <f>I2164-SUM(Parameters!$K$23:$K$25)</f>
        <v>1822.0650000000001</v>
      </c>
      <c r="O2164" s="2">
        <f>J2164-SUM(Parameters!$K$23:$K$25)</f>
        <v>875.26900000000001</v>
      </c>
      <c r="P2164" s="2" t="str">
        <f t="shared" si="32"/>
        <v>BP_RXDATA[256]</v>
      </c>
      <c r="U2164">
        <v>1843.665</v>
      </c>
      <c r="V2164">
        <v>896.86900000000003</v>
      </c>
      <c r="W2164" t="s">
        <v>285</v>
      </c>
      <c r="AE2164" s="2"/>
      <c r="AF2164" s="2"/>
    </row>
    <row r="2165" spans="4:32" x14ac:dyDescent="0.25">
      <c r="D2165">
        <f>_xlfn.CEILING.MATH(AU8+Parameters!$K$8/2,0.001)</f>
        <v>1843.665</v>
      </c>
      <c r="E2165">
        <f>_xlfn.CEILING.MATH(B55+Parameters!$K$9/2,0.001)</f>
        <v>1220.5910000000001</v>
      </c>
      <c r="F2165" t="s">
        <v>1327</v>
      </c>
      <c r="I2165" s="2">
        <v>1843.665</v>
      </c>
      <c r="J2165" s="2">
        <v>850.62300000000005</v>
      </c>
      <c r="K2165" s="2" t="s">
        <v>349</v>
      </c>
      <c r="N2165" s="2">
        <f>I2165-SUM(Parameters!$K$23:$K$25)</f>
        <v>1822.0650000000001</v>
      </c>
      <c r="O2165" s="2">
        <f>J2165-SUM(Parameters!$K$23:$K$25)</f>
        <v>829.02300000000002</v>
      </c>
      <c r="P2165" s="2" t="str">
        <f t="shared" si="32"/>
        <v>BP_RXDATA[257]</v>
      </c>
      <c r="U2165">
        <v>1843.665</v>
      </c>
      <c r="V2165">
        <v>850.62300000000005</v>
      </c>
      <c r="W2165" t="s">
        <v>349</v>
      </c>
      <c r="AE2165" s="2"/>
      <c r="AF2165" s="2"/>
    </row>
    <row r="2166" spans="4:32" x14ac:dyDescent="0.25">
      <c r="D2166">
        <f>_xlfn.CEILING.MATH(AU8+Parameters!$K$8/2,0.001)</f>
        <v>1843.665</v>
      </c>
      <c r="E2166">
        <f>_xlfn.CEILING.MATH(B57+Parameters!$K$9/2,0.001)</f>
        <v>1174.345</v>
      </c>
      <c r="F2166" t="s">
        <v>1327</v>
      </c>
      <c r="I2166" s="2">
        <v>1843.665</v>
      </c>
      <c r="J2166" s="2">
        <v>804.37699999999995</v>
      </c>
      <c r="K2166" s="2" t="s">
        <v>72</v>
      </c>
      <c r="N2166" s="2">
        <f>I2166-SUM(Parameters!$K$23:$K$25)</f>
        <v>1822.0650000000001</v>
      </c>
      <c r="O2166" s="2">
        <f>J2166-SUM(Parameters!$K$23:$K$25)</f>
        <v>782.77699999999993</v>
      </c>
      <c r="P2166" s="2" t="str">
        <f t="shared" si="32"/>
        <v>VSS</v>
      </c>
      <c r="U2166">
        <v>1843.665</v>
      </c>
      <c r="V2166">
        <v>804.37700000000007</v>
      </c>
      <c r="W2166" t="s">
        <v>72</v>
      </c>
      <c r="AE2166" s="2"/>
      <c r="AF2166" s="2"/>
    </row>
    <row r="2167" spans="4:32" x14ac:dyDescent="0.25">
      <c r="D2167">
        <f>_xlfn.CEILING.MATH(AU8+Parameters!$K$8/2,0.001)</f>
        <v>1843.665</v>
      </c>
      <c r="E2167">
        <f>_xlfn.CEILING.MATH(B59+Parameters!$K$9/2,0.001)</f>
        <v>1128.0989999999999</v>
      </c>
      <c r="F2167" t="s">
        <v>1327</v>
      </c>
      <c r="I2167" s="2">
        <v>1843.665</v>
      </c>
      <c r="J2167" s="2">
        <v>758.13099999999997</v>
      </c>
      <c r="K2167" s="2" t="s">
        <v>485</v>
      </c>
      <c r="N2167" s="2">
        <f>I2167-SUM(Parameters!$K$23:$K$25)</f>
        <v>1822.0650000000001</v>
      </c>
      <c r="O2167" s="2">
        <f>J2167-SUM(Parameters!$K$23:$K$25)</f>
        <v>736.53099999999995</v>
      </c>
      <c r="P2167" s="2" t="str">
        <f t="shared" si="32"/>
        <v>BP_RXDATA[258]</v>
      </c>
      <c r="U2167">
        <v>1843.665</v>
      </c>
      <c r="V2167">
        <v>758.13099999999997</v>
      </c>
      <c r="W2167" t="s">
        <v>485</v>
      </c>
      <c r="AE2167" s="2"/>
      <c r="AF2167" s="2"/>
    </row>
    <row r="2168" spans="4:32" x14ac:dyDescent="0.25">
      <c r="D2168">
        <f>_xlfn.CEILING.MATH(AU8+Parameters!$K$8/2,0.001)</f>
        <v>1843.665</v>
      </c>
      <c r="E2168">
        <f>_xlfn.CEILING.MATH(B61+Parameters!$K$9/2,0.001)</f>
        <v>1081.8530000000001</v>
      </c>
      <c r="F2168" t="s">
        <v>72</v>
      </c>
      <c r="I2168" s="2">
        <v>1843.665</v>
      </c>
      <c r="J2168" s="2">
        <v>711.88499999999999</v>
      </c>
      <c r="K2168" s="2" t="s">
        <v>553</v>
      </c>
      <c r="N2168" s="2">
        <f>I2168-SUM(Parameters!$K$23:$K$25)</f>
        <v>1822.0650000000001</v>
      </c>
      <c r="O2168" s="2">
        <f>J2168-SUM(Parameters!$K$23:$K$25)</f>
        <v>690.28499999999997</v>
      </c>
      <c r="P2168" s="2" t="str">
        <f t="shared" si="32"/>
        <v>BP_RXDATA[259]</v>
      </c>
      <c r="U2168">
        <v>1843.665</v>
      </c>
      <c r="V2168">
        <v>711.88499999999999</v>
      </c>
      <c r="W2168" t="s">
        <v>553</v>
      </c>
      <c r="AE2168" s="2"/>
      <c r="AF2168" s="2"/>
    </row>
    <row r="2169" spans="4:32" x14ac:dyDescent="0.25">
      <c r="D2169">
        <f>_xlfn.CEILING.MATH(AU8+Parameters!$K$8/2,0.001)</f>
        <v>1843.665</v>
      </c>
      <c r="E2169">
        <f>_xlfn.CEILING.MATH(B63+Parameters!$K$9/2,0.001)</f>
        <v>1035.607</v>
      </c>
      <c r="F2169" t="s">
        <v>89</v>
      </c>
      <c r="I2169" s="2">
        <v>1843.665</v>
      </c>
      <c r="J2169" s="2">
        <v>665.63900000000001</v>
      </c>
      <c r="K2169" s="2" t="s">
        <v>72</v>
      </c>
      <c r="N2169" s="2">
        <f>I2169-SUM(Parameters!$K$23:$K$25)</f>
        <v>1822.0650000000001</v>
      </c>
      <c r="O2169" s="2">
        <f>J2169-SUM(Parameters!$K$23:$K$25)</f>
        <v>644.03899999999999</v>
      </c>
      <c r="P2169" s="2" t="str">
        <f t="shared" si="32"/>
        <v>VSS</v>
      </c>
      <c r="U2169">
        <v>1843.665</v>
      </c>
      <c r="V2169">
        <v>665.63900000000001</v>
      </c>
      <c r="W2169" t="s">
        <v>72</v>
      </c>
      <c r="AE2169" s="2"/>
      <c r="AF2169" s="2"/>
    </row>
    <row r="2170" spans="4:32" x14ac:dyDescent="0.25">
      <c r="D2170">
        <f>_xlfn.CEILING.MATH(AU8+Parameters!$K$8/2,0.001)</f>
        <v>1843.665</v>
      </c>
      <c r="E2170">
        <f>_xlfn.CEILING.MATH(B65+Parameters!$K$9/2,0.001)</f>
        <v>989.36099999999999</v>
      </c>
      <c r="F2170" t="s">
        <v>157</v>
      </c>
      <c r="I2170" s="2">
        <v>1843.665</v>
      </c>
      <c r="J2170" s="2">
        <v>619.39300000000003</v>
      </c>
      <c r="K2170" s="2" t="s">
        <v>689</v>
      </c>
      <c r="N2170" s="2">
        <f>I2170-SUM(Parameters!$K$23:$K$25)</f>
        <v>1822.0650000000001</v>
      </c>
      <c r="O2170" s="2">
        <f>J2170-SUM(Parameters!$K$23:$K$25)</f>
        <v>597.79300000000001</v>
      </c>
      <c r="P2170" s="2" t="str">
        <f t="shared" si="32"/>
        <v>BP_RXDATA[260]</v>
      </c>
      <c r="U2170">
        <v>1843.665</v>
      </c>
      <c r="V2170">
        <v>619.39300000000003</v>
      </c>
      <c r="W2170" t="s">
        <v>689</v>
      </c>
      <c r="AE2170" s="2"/>
      <c r="AF2170" s="2"/>
    </row>
    <row r="2171" spans="4:32" x14ac:dyDescent="0.25">
      <c r="D2171">
        <f>_xlfn.CEILING.MATH(AU8+Parameters!$K$8/2,0.001)</f>
        <v>1843.665</v>
      </c>
      <c r="E2171">
        <f>_xlfn.CEILING.MATH(B67+Parameters!$K$9/2,0.001)</f>
        <v>943.11500000000001</v>
      </c>
      <c r="F2171" t="s">
        <v>72</v>
      </c>
      <c r="I2171" s="2">
        <v>1843.665</v>
      </c>
      <c r="J2171" s="2">
        <v>573.14700000000005</v>
      </c>
      <c r="K2171" s="2" t="s">
        <v>73</v>
      </c>
      <c r="N2171" s="2">
        <f>I2171-SUM(Parameters!$K$23:$K$25)</f>
        <v>1822.0650000000001</v>
      </c>
      <c r="O2171" s="2">
        <f>J2171-SUM(Parameters!$K$23:$K$25)</f>
        <v>551.54700000000003</v>
      </c>
      <c r="P2171" s="2" t="str">
        <f t="shared" si="32"/>
        <v>VCCIO</v>
      </c>
      <c r="U2171">
        <v>1843.665</v>
      </c>
      <c r="V2171">
        <v>573.14700000000005</v>
      </c>
      <c r="W2171" t="s">
        <v>73</v>
      </c>
      <c r="AE2171" s="2"/>
      <c r="AF2171" s="2"/>
    </row>
    <row r="2172" spans="4:32" x14ac:dyDescent="0.25">
      <c r="D2172">
        <f>_xlfn.CEILING.MATH(AU8+Parameters!$K$8/2,0.001)</f>
        <v>1843.665</v>
      </c>
      <c r="E2172">
        <f>_xlfn.CEILING.MATH(B69+Parameters!$K$9/2,0.001)</f>
        <v>896.86900000000003</v>
      </c>
      <c r="F2172" t="s">
        <v>285</v>
      </c>
      <c r="I2172" s="2">
        <v>1843.665</v>
      </c>
      <c r="J2172" s="2">
        <v>526.90099999999995</v>
      </c>
      <c r="K2172" s="2" t="s">
        <v>72</v>
      </c>
      <c r="N2172" s="2">
        <f>I2172-SUM(Parameters!$K$23:$K$25)</f>
        <v>1822.0650000000001</v>
      </c>
      <c r="O2172" s="2">
        <f>J2172-SUM(Parameters!$K$23:$K$25)</f>
        <v>505.30099999999993</v>
      </c>
      <c r="P2172" s="2" t="str">
        <f t="shared" si="32"/>
        <v>VSS</v>
      </c>
      <c r="U2172">
        <v>1843.665</v>
      </c>
      <c r="V2172">
        <v>526.90100000000007</v>
      </c>
      <c r="W2172" t="s">
        <v>72</v>
      </c>
      <c r="AE2172" s="2"/>
      <c r="AF2172" s="2"/>
    </row>
    <row r="2173" spans="4:32" x14ac:dyDescent="0.25">
      <c r="D2173">
        <f>_xlfn.CEILING.MATH(AU8+Parameters!$K$8/2,0.001)</f>
        <v>1843.665</v>
      </c>
      <c r="E2173">
        <f>_xlfn.CEILING.MATH(B71+Parameters!$K$9/2,0.001)</f>
        <v>850.62300000000005</v>
      </c>
      <c r="F2173" t="s">
        <v>349</v>
      </c>
      <c r="I2173" s="2">
        <v>1843.665</v>
      </c>
      <c r="J2173" s="2">
        <v>480.65499999999997</v>
      </c>
      <c r="K2173" s="2" t="s">
        <v>837</v>
      </c>
      <c r="N2173" s="2">
        <f>I2173-SUM(Parameters!$K$23:$K$25)</f>
        <v>1822.0650000000001</v>
      </c>
      <c r="O2173" s="2">
        <f>J2173-SUM(Parameters!$K$23:$K$25)</f>
        <v>459.05499999999995</v>
      </c>
      <c r="P2173" s="2" t="str">
        <f t="shared" si="32"/>
        <v>BP_TXDATA[315]</v>
      </c>
      <c r="U2173">
        <v>1843.665</v>
      </c>
      <c r="V2173">
        <v>480.65499999999997</v>
      </c>
      <c r="W2173" t="s">
        <v>837</v>
      </c>
      <c r="AE2173" s="2"/>
      <c r="AF2173" s="2"/>
    </row>
    <row r="2174" spans="4:32" x14ac:dyDescent="0.25">
      <c r="D2174">
        <f>_xlfn.CEILING.MATH(AU8+Parameters!$K$8/2,0.001)</f>
        <v>1843.665</v>
      </c>
      <c r="E2174">
        <f>_xlfn.CEILING.MATH(B73+Parameters!$K$9/2,0.001)</f>
        <v>804.37700000000007</v>
      </c>
      <c r="F2174" t="s">
        <v>72</v>
      </c>
      <c r="I2174" s="2">
        <v>1843.665</v>
      </c>
      <c r="J2174" s="2">
        <v>434.40899999999999</v>
      </c>
      <c r="K2174" s="2" t="s">
        <v>897</v>
      </c>
      <c r="N2174" s="2">
        <f>I2174-SUM(Parameters!$K$23:$K$25)</f>
        <v>1822.0650000000001</v>
      </c>
      <c r="O2174" s="2">
        <f>J2174-SUM(Parameters!$K$23:$K$25)</f>
        <v>412.80899999999997</v>
      </c>
      <c r="P2174" s="2" t="str">
        <f t="shared" si="32"/>
        <v>BP_TXDATA[316]</v>
      </c>
      <c r="U2174">
        <v>1843.665</v>
      </c>
      <c r="V2174">
        <v>434.40899999999999</v>
      </c>
      <c r="W2174" t="s">
        <v>897</v>
      </c>
      <c r="AE2174" s="2"/>
      <c r="AF2174" s="2"/>
    </row>
    <row r="2175" spans="4:32" x14ac:dyDescent="0.25">
      <c r="D2175">
        <f>_xlfn.CEILING.MATH(AU8+Parameters!$K$8/2,0.001)</f>
        <v>1843.665</v>
      </c>
      <c r="E2175">
        <f>_xlfn.CEILING.MATH(B75+Parameters!$K$9/2,0.001)</f>
        <v>758.13099999999997</v>
      </c>
      <c r="F2175" t="s">
        <v>485</v>
      </c>
      <c r="I2175" s="2">
        <v>1843.665</v>
      </c>
      <c r="J2175" s="2">
        <v>388.16300000000001</v>
      </c>
      <c r="K2175" s="2" t="s">
        <v>72</v>
      </c>
      <c r="N2175" s="2">
        <f>I2175-SUM(Parameters!$K$23:$K$25)</f>
        <v>1822.0650000000001</v>
      </c>
      <c r="O2175" s="2">
        <f>J2175-SUM(Parameters!$K$23:$K$25)</f>
        <v>366.56299999999999</v>
      </c>
      <c r="P2175" s="2" t="str">
        <f t="shared" si="32"/>
        <v>VSS</v>
      </c>
      <c r="U2175">
        <v>1843.665</v>
      </c>
      <c r="V2175">
        <v>388.16300000000001</v>
      </c>
      <c r="W2175" t="s">
        <v>72</v>
      </c>
      <c r="AE2175" s="2"/>
      <c r="AF2175" s="2"/>
    </row>
    <row r="2176" spans="4:32" x14ac:dyDescent="0.25">
      <c r="D2176">
        <f>_xlfn.CEILING.MATH(AU8+Parameters!$K$8/2,0.001)</f>
        <v>1843.665</v>
      </c>
      <c r="E2176">
        <f>_xlfn.CEILING.MATH(B77+Parameters!$K$9/2,0.001)</f>
        <v>711.88499999999999</v>
      </c>
      <c r="F2176" t="s">
        <v>553</v>
      </c>
      <c r="I2176" s="2">
        <v>1843.665</v>
      </c>
      <c r="J2176" s="2">
        <v>341.91699999999997</v>
      </c>
      <c r="K2176" s="2" t="s">
        <v>1033</v>
      </c>
      <c r="N2176" s="2">
        <f>I2176-SUM(Parameters!$K$23:$K$25)</f>
        <v>1822.0650000000001</v>
      </c>
      <c r="O2176" s="2">
        <f>J2176-SUM(Parameters!$K$23:$K$25)</f>
        <v>320.31699999999995</v>
      </c>
      <c r="P2176" s="2" t="str">
        <f t="shared" si="32"/>
        <v>BP_TXDATA[317]</v>
      </c>
      <c r="U2176">
        <v>1843.665</v>
      </c>
      <c r="V2176">
        <v>341.91699999999997</v>
      </c>
      <c r="W2176" t="s">
        <v>1033</v>
      </c>
      <c r="AE2176" s="2"/>
      <c r="AF2176" s="2"/>
    </row>
    <row r="2177" spans="4:32" x14ac:dyDescent="0.25">
      <c r="D2177">
        <f>_xlfn.CEILING.MATH(AU8+Parameters!$K$8/2,0.001)</f>
        <v>1843.665</v>
      </c>
      <c r="E2177">
        <f>_xlfn.CEILING.MATH(B79+Parameters!$K$9/2,0.001)</f>
        <v>665.63900000000001</v>
      </c>
      <c r="F2177" t="s">
        <v>72</v>
      </c>
      <c r="I2177" s="2">
        <v>1843.665</v>
      </c>
      <c r="J2177" s="2">
        <v>295.67099999999999</v>
      </c>
      <c r="K2177" s="2" t="s">
        <v>1069</v>
      </c>
      <c r="N2177" s="2">
        <f>I2177-SUM(Parameters!$K$23:$K$25)</f>
        <v>1822.0650000000001</v>
      </c>
      <c r="O2177" s="2">
        <f>J2177-SUM(Parameters!$K$23:$K$25)</f>
        <v>274.07099999999997</v>
      </c>
      <c r="P2177" s="2" t="str">
        <f t="shared" si="32"/>
        <v>BP_TXDATA[318]</v>
      </c>
      <c r="U2177">
        <v>1843.665</v>
      </c>
      <c r="V2177">
        <v>295.67099999999999</v>
      </c>
      <c r="W2177" t="s">
        <v>1069</v>
      </c>
      <c r="AE2177" s="2"/>
      <c r="AF2177" s="2"/>
    </row>
    <row r="2178" spans="4:32" x14ac:dyDescent="0.25">
      <c r="D2178">
        <f>_xlfn.CEILING.MATH(AU8+Parameters!$K$8/2,0.001)</f>
        <v>1843.665</v>
      </c>
      <c r="E2178">
        <f>_xlfn.CEILING.MATH(B81+Parameters!$K$9/2,0.001)</f>
        <v>619.39300000000003</v>
      </c>
      <c r="F2178" t="s">
        <v>689</v>
      </c>
      <c r="I2178" s="2">
        <v>1843.665</v>
      </c>
      <c r="J2178" s="2">
        <v>249.42500000000001</v>
      </c>
      <c r="K2178" s="2" t="s">
        <v>72</v>
      </c>
      <c r="N2178" s="2">
        <f>I2178-SUM(Parameters!$K$23:$K$25)</f>
        <v>1822.0650000000001</v>
      </c>
      <c r="O2178" s="2">
        <f>J2178-SUM(Parameters!$K$23:$K$25)</f>
        <v>227.82500000000002</v>
      </c>
      <c r="P2178" s="2" t="str">
        <f t="shared" si="32"/>
        <v>VSS</v>
      </c>
      <c r="U2178">
        <v>1843.665</v>
      </c>
      <c r="V2178">
        <v>249.42500000000001</v>
      </c>
      <c r="W2178" t="s">
        <v>72</v>
      </c>
      <c r="AE2178" s="2"/>
      <c r="AF2178" s="2"/>
    </row>
    <row r="2179" spans="4:32" x14ac:dyDescent="0.25">
      <c r="D2179">
        <f>_xlfn.CEILING.MATH(AU8+Parameters!$K$8/2,0.001)</f>
        <v>1843.665</v>
      </c>
      <c r="E2179">
        <f>_xlfn.CEILING.MATH(B83+Parameters!$K$9/2,0.001)</f>
        <v>573.14700000000005</v>
      </c>
      <c r="F2179" t="s">
        <v>73</v>
      </c>
      <c r="I2179" s="2">
        <v>1843.665</v>
      </c>
      <c r="J2179" s="2">
        <v>203.179</v>
      </c>
      <c r="K2179" s="2" t="s">
        <v>1197</v>
      </c>
      <c r="N2179" s="2">
        <f>I2179-SUM(Parameters!$K$23:$K$25)</f>
        <v>1822.0650000000001</v>
      </c>
      <c r="O2179" s="2">
        <f>J2179-SUM(Parameters!$K$23:$K$25)</f>
        <v>181.57900000000001</v>
      </c>
      <c r="P2179" s="2" t="str">
        <f t="shared" si="32"/>
        <v>BP_TXDATA[319]</v>
      </c>
      <c r="U2179">
        <v>1843.665</v>
      </c>
      <c r="V2179">
        <v>203.179</v>
      </c>
      <c r="W2179" t="s">
        <v>1197</v>
      </c>
      <c r="AE2179" s="2"/>
      <c r="AF2179" s="2"/>
    </row>
    <row r="2180" spans="4:32" x14ac:dyDescent="0.25">
      <c r="D2180">
        <f>_xlfn.CEILING.MATH(AU8+Parameters!$K$8/2,0.001)</f>
        <v>1843.665</v>
      </c>
      <c r="E2180">
        <f>_xlfn.CEILING.MATH(B85+Parameters!$K$9/2,0.001)</f>
        <v>526.90100000000007</v>
      </c>
      <c r="F2180" t="s">
        <v>72</v>
      </c>
      <c r="I2180" s="2">
        <v>1843.665</v>
      </c>
      <c r="J2180" s="2">
        <v>156.93299999999999</v>
      </c>
      <c r="K2180" s="2" t="s">
        <v>1262</v>
      </c>
      <c r="N2180" s="2">
        <f>I2180-SUM(Parameters!$K$23:$K$25)</f>
        <v>1822.0650000000001</v>
      </c>
      <c r="O2180" s="2">
        <f>J2180-SUM(Parameters!$K$23:$K$25)</f>
        <v>135.333</v>
      </c>
      <c r="P2180" s="2" t="str">
        <f t="shared" si="32"/>
        <v>BP_TXRD[19]</v>
      </c>
      <c r="U2180">
        <v>1843.665</v>
      </c>
      <c r="V2180">
        <v>156.93299999999999</v>
      </c>
      <c r="W2180" t="s">
        <v>1262</v>
      </c>
      <c r="AE2180" s="2"/>
      <c r="AF2180" s="2"/>
    </row>
    <row r="2181" spans="4:32" x14ac:dyDescent="0.25">
      <c r="D2181">
        <f>_xlfn.CEILING.MATH(AU8+Parameters!$K$8/2,0.001)</f>
        <v>1843.665</v>
      </c>
      <c r="E2181">
        <f>_xlfn.CEILING.MATH(B87+Parameters!$K$9/2,0.001)</f>
        <v>480.65500000000003</v>
      </c>
      <c r="F2181" t="s">
        <v>837</v>
      </c>
      <c r="I2181" s="2">
        <v>1843.665</v>
      </c>
      <c r="J2181" s="2">
        <v>110.687</v>
      </c>
      <c r="K2181" s="2" t="s">
        <v>73</v>
      </c>
      <c r="N2181" s="2">
        <f>I2181-SUM(Parameters!$K$23:$K$25)</f>
        <v>1822.0650000000001</v>
      </c>
      <c r="O2181" s="2">
        <f>J2181-SUM(Parameters!$K$23:$K$25)</f>
        <v>89.086999999999989</v>
      </c>
      <c r="P2181" s="2" t="str">
        <f t="shared" si="32"/>
        <v>VCCIO</v>
      </c>
      <c r="U2181">
        <v>1843.665</v>
      </c>
      <c r="V2181">
        <v>110.687</v>
      </c>
      <c r="W2181" t="s">
        <v>73</v>
      </c>
      <c r="AE2181" s="2"/>
      <c r="AF2181" s="2"/>
    </row>
    <row r="2182" spans="4:32" x14ac:dyDescent="0.25">
      <c r="D2182">
        <f>_xlfn.CEILING.MATH(AU8+Parameters!$K$8/2,0.001)</f>
        <v>1843.665</v>
      </c>
      <c r="E2182">
        <f>_xlfn.CEILING.MATH(B89+Parameters!$K$9/2,0.001)</f>
        <v>434.40899999999999</v>
      </c>
      <c r="F2182" t="s">
        <v>897</v>
      </c>
      <c r="I2182" s="2">
        <v>1883.3389999999999</v>
      </c>
      <c r="J2182" s="2">
        <v>2214.88</v>
      </c>
      <c r="K2182" s="2" t="s">
        <v>1327</v>
      </c>
      <c r="N2182" s="2">
        <f>I2182-SUM(Parameters!$K$23:$K$25)</f>
        <v>1861.739</v>
      </c>
      <c r="O2182" s="2">
        <f>J2182-SUM(Parameters!$K$23:$K$25)</f>
        <v>2193.2800000000002</v>
      </c>
      <c r="P2182" s="2" t="str">
        <f t="shared" si="32"/>
        <v>VDD</v>
      </c>
      <c r="U2182">
        <v>1883.3389999999999</v>
      </c>
      <c r="V2182">
        <v>2214.88</v>
      </c>
      <c r="W2182" t="s">
        <v>1327</v>
      </c>
      <c r="AE2182" s="2"/>
      <c r="AF2182" s="2"/>
    </row>
    <row r="2183" spans="4:32" x14ac:dyDescent="0.25">
      <c r="D2183">
        <f>_xlfn.CEILING.MATH(AU8+Parameters!$K$8/2,0.001)</f>
        <v>1843.665</v>
      </c>
      <c r="E2183">
        <f>_xlfn.CEILING.MATH(B91+Parameters!$K$9/2,0.001)</f>
        <v>388.16300000000001</v>
      </c>
      <c r="F2183" t="s">
        <v>72</v>
      </c>
      <c r="I2183" s="2">
        <v>1883.3389999999999</v>
      </c>
      <c r="J2183" s="2">
        <v>2168.634</v>
      </c>
      <c r="K2183" s="2" t="s">
        <v>1327</v>
      </c>
      <c r="N2183" s="2">
        <f>I2183-SUM(Parameters!$K$23:$K$25)</f>
        <v>1861.739</v>
      </c>
      <c r="O2183" s="2">
        <f>J2183-SUM(Parameters!$K$23:$K$25)</f>
        <v>2147.0340000000001</v>
      </c>
      <c r="P2183" s="2" t="str">
        <f t="shared" si="32"/>
        <v>VDD</v>
      </c>
      <c r="U2183">
        <v>1883.3389999999999</v>
      </c>
      <c r="V2183">
        <v>2168.634</v>
      </c>
      <c r="W2183" t="s">
        <v>1327</v>
      </c>
      <c r="AE2183" s="2"/>
      <c r="AF2183" s="2"/>
    </row>
    <row r="2184" spans="4:32" x14ac:dyDescent="0.25">
      <c r="D2184">
        <f>_xlfn.CEILING.MATH(AU8+Parameters!$K$8/2,0.001)</f>
        <v>1843.665</v>
      </c>
      <c r="E2184">
        <f>_xlfn.CEILING.MATH(B93+Parameters!$K$9/2,0.001)</f>
        <v>341.91700000000003</v>
      </c>
      <c r="F2184" t="s">
        <v>1033</v>
      </c>
      <c r="I2184" s="2">
        <v>1883.3389999999999</v>
      </c>
      <c r="J2184" s="2">
        <v>2122.3879999999999</v>
      </c>
      <c r="K2184" s="2" t="s">
        <v>1327</v>
      </c>
      <c r="N2184" s="2">
        <f>I2184-SUM(Parameters!$K$23:$K$25)</f>
        <v>1861.739</v>
      </c>
      <c r="O2184" s="2">
        <f>J2184-SUM(Parameters!$K$23:$K$25)</f>
        <v>2100.788</v>
      </c>
      <c r="P2184" s="2" t="str">
        <f t="shared" si="32"/>
        <v>VDD</v>
      </c>
      <c r="U2184">
        <v>1883.3389999999999</v>
      </c>
      <c r="V2184">
        <v>2122.3879999999999</v>
      </c>
      <c r="W2184" t="s">
        <v>1327</v>
      </c>
      <c r="AE2184" s="2"/>
      <c r="AF2184" s="2"/>
    </row>
    <row r="2185" spans="4:32" x14ac:dyDescent="0.25">
      <c r="D2185">
        <f>_xlfn.CEILING.MATH(AU8+Parameters!$K$8/2,0.001)</f>
        <v>1843.665</v>
      </c>
      <c r="E2185">
        <f>_xlfn.CEILING.MATH(B95+Parameters!$K$9/2,0.001)</f>
        <v>295.67099999999999</v>
      </c>
      <c r="F2185" t="s">
        <v>1069</v>
      </c>
      <c r="I2185" s="2">
        <v>1883.3389999999999</v>
      </c>
      <c r="J2185" s="2">
        <v>2076.1419999999998</v>
      </c>
      <c r="K2185" s="2" t="s">
        <v>1327</v>
      </c>
      <c r="N2185" s="2">
        <f>I2185-SUM(Parameters!$K$23:$K$25)</f>
        <v>1861.739</v>
      </c>
      <c r="O2185" s="2">
        <f>J2185-SUM(Parameters!$K$23:$K$25)</f>
        <v>2054.5419999999999</v>
      </c>
      <c r="P2185" s="2" t="str">
        <f t="shared" si="32"/>
        <v>VDD</v>
      </c>
      <c r="U2185">
        <v>1883.3389999999999</v>
      </c>
      <c r="V2185">
        <v>2076.1419999999998</v>
      </c>
      <c r="W2185" t="s">
        <v>1327</v>
      </c>
      <c r="AE2185" s="2"/>
      <c r="AF2185" s="2"/>
    </row>
    <row r="2186" spans="4:32" x14ac:dyDescent="0.25">
      <c r="D2186">
        <f>_xlfn.CEILING.MATH(AU8+Parameters!$K$8/2,0.001)</f>
        <v>1843.665</v>
      </c>
      <c r="E2186">
        <f>_xlfn.CEILING.MATH(B97+Parameters!$K$9/2,0.001)</f>
        <v>249.42500000000001</v>
      </c>
      <c r="F2186" t="s">
        <v>72</v>
      </c>
      <c r="I2186" s="2">
        <v>1883.3389999999999</v>
      </c>
      <c r="J2186" s="2">
        <v>2029.896</v>
      </c>
      <c r="K2186" s="2" t="s">
        <v>72</v>
      </c>
      <c r="N2186" s="2">
        <f>I2186-SUM(Parameters!$K$23:$K$25)</f>
        <v>1861.739</v>
      </c>
      <c r="O2186" s="2">
        <f>J2186-SUM(Parameters!$K$23:$K$25)</f>
        <v>2008.296</v>
      </c>
      <c r="P2186" s="2" t="str">
        <f t="shared" si="32"/>
        <v>VSS</v>
      </c>
      <c r="U2186">
        <v>1883.3389999999999</v>
      </c>
      <c r="V2186">
        <v>2029.896</v>
      </c>
      <c r="W2186" t="s">
        <v>72</v>
      </c>
      <c r="AE2186" s="2"/>
      <c r="AF2186" s="2"/>
    </row>
    <row r="2187" spans="4:32" x14ac:dyDescent="0.25">
      <c r="D2187">
        <f>_xlfn.CEILING.MATH(AU8+Parameters!$K$8/2,0.001)</f>
        <v>1843.665</v>
      </c>
      <c r="E2187">
        <f>_xlfn.CEILING.MATH(B99+Parameters!$K$9/2,0.001)</f>
        <v>203.179</v>
      </c>
      <c r="F2187" t="s">
        <v>1197</v>
      </c>
      <c r="I2187" s="2">
        <v>1883.3389999999999</v>
      </c>
      <c r="J2187" s="2">
        <v>1983.65</v>
      </c>
      <c r="K2187" s="2" t="s">
        <v>1345</v>
      </c>
      <c r="N2187" s="2">
        <f>I2187-SUM(Parameters!$K$23:$K$25)</f>
        <v>1861.739</v>
      </c>
      <c r="O2187" s="2">
        <f>J2187-SUM(Parameters!$K$23:$K$25)</f>
        <v>1962.0500000000002</v>
      </c>
      <c r="P2187" s="2" t="str">
        <f t="shared" si="32"/>
        <v>RDI_LP_CFG[11]</v>
      </c>
      <c r="U2187">
        <v>1883.3389999999999</v>
      </c>
      <c r="V2187">
        <v>1983.65</v>
      </c>
      <c r="W2187" t="s">
        <v>1345</v>
      </c>
      <c r="AE2187" s="2"/>
      <c r="AF2187" s="2"/>
    </row>
    <row r="2188" spans="4:32" x14ac:dyDescent="0.25">
      <c r="D2188">
        <f>_xlfn.CEILING.MATH(AU8+Parameters!$K$8/2,0.001)</f>
        <v>1843.665</v>
      </c>
      <c r="E2188">
        <f>_xlfn.CEILING.MATH(B101+Parameters!$K$9/2,0.001)</f>
        <v>156.93299999999999</v>
      </c>
      <c r="F2188" t="s">
        <v>1262</v>
      </c>
      <c r="I2188" s="2">
        <v>1883.3389999999999</v>
      </c>
      <c r="J2188" s="2">
        <v>1937.404</v>
      </c>
      <c r="K2188" s="2" t="s">
        <v>1365</v>
      </c>
      <c r="N2188" s="2">
        <f>I2188-SUM(Parameters!$K$23:$K$25)</f>
        <v>1861.739</v>
      </c>
      <c r="O2188" s="2">
        <f>J2188-SUM(Parameters!$K$23:$K$25)</f>
        <v>1915.8040000000001</v>
      </c>
      <c r="P2188" s="2" t="str">
        <f t="shared" si="32"/>
        <v>RDI_PL_CFG[10]</v>
      </c>
      <c r="U2188">
        <v>1883.3389999999999</v>
      </c>
      <c r="V2188">
        <v>1937.404</v>
      </c>
      <c r="W2188" t="s">
        <v>1365</v>
      </c>
      <c r="AE2188" s="2"/>
      <c r="AF2188" s="2"/>
    </row>
    <row r="2189" spans="4:32" x14ac:dyDescent="0.25">
      <c r="D2189">
        <f>_xlfn.CEILING.MATH(AU8+Parameters!$K$8/2,0.001)</f>
        <v>1843.665</v>
      </c>
      <c r="E2189">
        <f>_xlfn.CEILING.MATH(B103+Parameters!$K$9/2,0.001)</f>
        <v>110.687</v>
      </c>
      <c r="F2189" t="s">
        <v>73</v>
      </c>
      <c r="I2189" s="2">
        <v>1883.3389999999999</v>
      </c>
      <c r="J2189" s="2">
        <v>1891.1579999999999</v>
      </c>
      <c r="K2189" s="2" t="s">
        <v>1387</v>
      </c>
      <c r="N2189" s="2">
        <f>I2189-SUM(Parameters!$K$23:$K$25)</f>
        <v>1861.739</v>
      </c>
      <c r="O2189" s="2">
        <f>J2189-SUM(Parameters!$K$23:$K$25)</f>
        <v>1869.558</v>
      </c>
      <c r="P2189" s="2" t="str">
        <f t="shared" si="32"/>
        <v>RDI_PL_CFG[25]</v>
      </c>
      <c r="U2189">
        <v>1883.3389999999999</v>
      </c>
      <c r="V2189">
        <v>1891.1579999999999</v>
      </c>
      <c r="W2189" t="s">
        <v>1387</v>
      </c>
      <c r="AE2189" s="2"/>
      <c r="AF2189" s="2"/>
    </row>
    <row r="2190" spans="4:32" x14ac:dyDescent="0.25">
      <c r="D2190">
        <f>_xlfn.CEILING.MATH(AV8+Parameters!$K$8/2,0.001)</f>
        <v>1883.3389999999999</v>
      </c>
      <c r="E2190">
        <f>_xlfn.CEILING.MATH(B12+Parameters!$K$9/2,0.001)</f>
        <v>2214.88</v>
      </c>
      <c r="F2190" t="s">
        <v>1327</v>
      </c>
      <c r="I2190" s="2">
        <v>1883.3389999999999</v>
      </c>
      <c r="J2190" s="2">
        <v>1844.912</v>
      </c>
      <c r="K2190" s="2" t="s">
        <v>1407</v>
      </c>
      <c r="N2190" s="2">
        <f>I2190-SUM(Parameters!$K$23:$K$25)</f>
        <v>1861.739</v>
      </c>
      <c r="O2190" s="2">
        <f>J2190-SUM(Parameters!$K$23:$K$25)</f>
        <v>1823.3120000000001</v>
      </c>
      <c r="P2190" s="2" t="str">
        <f t="shared" si="32"/>
        <v>RDI_PL_CFG[26]</v>
      </c>
      <c r="U2190">
        <v>1883.3389999999999</v>
      </c>
      <c r="V2190">
        <v>1844.912</v>
      </c>
      <c r="W2190" t="s">
        <v>1407</v>
      </c>
      <c r="AE2190" s="2"/>
      <c r="AF2190" s="2"/>
    </row>
    <row r="2191" spans="4:32" x14ac:dyDescent="0.25">
      <c r="D2191">
        <f>_xlfn.CEILING.MATH(AV8+Parameters!$K$8/2,0.001)</f>
        <v>1883.3389999999999</v>
      </c>
      <c r="E2191">
        <f>_xlfn.CEILING.MATH(B14+Parameters!$K$9/2,0.001)</f>
        <v>2168.634</v>
      </c>
      <c r="F2191" t="s">
        <v>1327</v>
      </c>
      <c r="I2191" s="2">
        <v>1883.3389999999999</v>
      </c>
      <c r="J2191" s="2">
        <v>1798.6659999999999</v>
      </c>
      <c r="K2191" s="2" t="s">
        <v>72</v>
      </c>
      <c r="N2191" s="2">
        <f>I2191-SUM(Parameters!$K$23:$K$25)</f>
        <v>1861.739</v>
      </c>
      <c r="O2191" s="2">
        <f>J2191-SUM(Parameters!$K$23:$K$25)</f>
        <v>1777.066</v>
      </c>
      <c r="P2191" s="2" t="str">
        <f t="shared" si="32"/>
        <v>VSS</v>
      </c>
      <c r="U2191">
        <v>1883.3389999999999</v>
      </c>
      <c r="V2191">
        <v>1798.6659999999999</v>
      </c>
      <c r="W2191" t="s">
        <v>72</v>
      </c>
      <c r="AE2191" s="2"/>
      <c r="AF2191" s="2"/>
    </row>
    <row r="2192" spans="4:32" x14ac:dyDescent="0.25">
      <c r="D2192">
        <f>_xlfn.CEILING.MATH(AV8+Parameters!$K$8/2,0.001)</f>
        <v>1883.3389999999999</v>
      </c>
      <c r="E2192">
        <f>_xlfn.CEILING.MATH(B16+Parameters!$K$9/2,0.001)</f>
        <v>2122.3879999999999</v>
      </c>
      <c r="F2192" t="s">
        <v>1327</v>
      </c>
      <c r="I2192" s="2">
        <v>1883.3389999999999</v>
      </c>
      <c r="J2192" s="2">
        <v>1752.42</v>
      </c>
      <c r="K2192" s="2" t="s">
        <v>72</v>
      </c>
      <c r="N2192" s="2">
        <f>I2192-SUM(Parameters!$K$23:$K$25)</f>
        <v>1861.739</v>
      </c>
      <c r="O2192" s="2">
        <f>J2192-SUM(Parameters!$K$23:$K$25)</f>
        <v>1730.8200000000002</v>
      </c>
      <c r="P2192" s="2" t="str">
        <f t="shared" si="32"/>
        <v>VSS</v>
      </c>
      <c r="U2192">
        <v>1883.3389999999999</v>
      </c>
      <c r="V2192">
        <v>1752.42</v>
      </c>
      <c r="W2192" t="s">
        <v>72</v>
      </c>
      <c r="AE2192" s="2"/>
      <c r="AF2192" s="2"/>
    </row>
    <row r="2193" spans="4:32" x14ac:dyDescent="0.25">
      <c r="D2193">
        <f>_xlfn.CEILING.MATH(AV8+Parameters!$K$8/2,0.001)</f>
        <v>1883.3389999999999</v>
      </c>
      <c r="E2193">
        <f>_xlfn.CEILING.MATH(B18+Parameters!$K$9/2,0.001)</f>
        <v>2076.1419999999998</v>
      </c>
      <c r="F2193" t="s">
        <v>1327</v>
      </c>
      <c r="I2193" s="2">
        <v>1883.3389999999999</v>
      </c>
      <c r="J2193" s="2">
        <v>1706.174</v>
      </c>
      <c r="K2193" s="2" t="s">
        <v>72</v>
      </c>
      <c r="N2193" s="2">
        <f>I2193-SUM(Parameters!$K$23:$K$25)</f>
        <v>1861.739</v>
      </c>
      <c r="O2193" s="2">
        <f>J2193-SUM(Parameters!$K$23:$K$25)</f>
        <v>1684.5740000000001</v>
      </c>
      <c r="P2193" s="2" t="str">
        <f t="shared" si="32"/>
        <v>VSS</v>
      </c>
      <c r="U2193">
        <v>1883.3389999999999</v>
      </c>
      <c r="V2193">
        <v>1706.174</v>
      </c>
      <c r="W2193" t="s">
        <v>72</v>
      </c>
      <c r="AE2193" s="2"/>
      <c r="AF2193" s="2"/>
    </row>
    <row r="2194" spans="4:32" x14ac:dyDescent="0.25">
      <c r="D2194">
        <f>_xlfn.CEILING.MATH(AV8+Parameters!$K$8/2,0.001)</f>
        <v>1883.3389999999999</v>
      </c>
      <c r="E2194">
        <f>_xlfn.CEILING.MATH(B20+Parameters!$K$9/2,0.001)</f>
        <v>2029.896</v>
      </c>
      <c r="F2194" t="s">
        <v>72</v>
      </c>
      <c r="I2194" s="2">
        <v>1883.3389999999999</v>
      </c>
      <c r="J2194" s="2">
        <v>1659.9280000000001</v>
      </c>
      <c r="K2194" s="2" t="s">
        <v>72</v>
      </c>
      <c r="N2194" s="2">
        <f>I2194-SUM(Parameters!$K$23:$K$25)</f>
        <v>1861.739</v>
      </c>
      <c r="O2194" s="2">
        <f>J2194-SUM(Parameters!$K$23:$K$25)</f>
        <v>1638.3280000000002</v>
      </c>
      <c r="P2194" s="2" t="str">
        <f t="shared" si="32"/>
        <v>VSS</v>
      </c>
      <c r="U2194">
        <v>1883.3389999999999</v>
      </c>
      <c r="V2194">
        <v>1659.9280000000001</v>
      </c>
      <c r="W2194" t="s">
        <v>72</v>
      </c>
      <c r="AE2194" s="2"/>
      <c r="AF2194" s="2"/>
    </row>
    <row r="2195" spans="4:32" x14ac:dyDescent="0.25">
      <c r="D2195">
        <f>_xlfn.CEILING.MATH(AV8+Parameters!$K$8/2,0.001)</f>
        <v>1883.3389999999999</v>
      </c>
      <c r="E2195">
        <f>_xlfn.CEILING.MATH(B22+Parameters!$K$9/2,0.001)</f>
        <v>1983.65</v>
      </c>
      <c r="F2195" t="s">
        <v>1345</v>
      </c>
      <c r="I2195" s="2">
        <v>1883.3389999999999</v>
      </c>
      <c r="J2195" s="2">
        <v>1613.682</v>
      </c>
      <c r="K2195" s="2" t="s">
        <v>72</v>
      </c>
      <c r="N2195" s="2">
        <f>I2195-SUM(Parameters!$K$23:$K$25)</f>
        <v>1861.739</v>
      </c>
      <c r="O2195" s="2">
        <f>J2195-SUM(Parameters!$K$23:$K$25)</f>
        <v>1592.0820000000001</v>
      </c>
      <c r="P2195" s="2" t="str">
        <f t="shared" si="32"/>
        <v>VSS</v>
      </c>
      <c r="U2195">
        <v>1883.3389999999999</v>
      </c>
      <c r="V2195">
        <v>1613.682</v>
      </c>
      <c r="W2195" t="s">
        <v>72</v>
      </c>
      <c r="AE2195" s="2"/>
      <c r="AF2195" s="2"/>
    </row>
    <row r="2196" spans="4:32" x14ac:dyDescent="0.25">
      <c r="D2196">
        <f>_xlfn.CEILING.MATH(AV8+Parameters!$K$8/2,0.001)</f>
        <v>1883.3389999999999</v>
      </c>
      <c r="E2196">
        <f>_xlfn.CEILING.MATH(B24+Parameters!$K$9/2,0.001)</f>
        <v>1937.404</v>
      </c>
      <c r="F2196" t="s">
        <v>1365</v>
      </c>
      <c r="I2196" s="2">
        <v>1883.3389999999999</v>
      </c>
      <c r="J2196" s="2">
        <v>1567.4359999999999</v>
      </c>
      <c r="K2196" s="2" t="s">
        <v>72</v>
      </c>
      <c r="N2196" s="2">
        <f>I2196-SUM(Parameters!$K$23:$K$25)</f>
        <v>1861.739</v>
      </c>
      <c r="O2196" s="2">
        <f>J2196-SUM(Parameters!$K$23:$K$25)</f>
        <v>1545.836</v>
      </c>
      <c r="P2196" s="2" t="str">
        <f t="shared" si="32"/>
        <v>VSS</v>
      </c>
      <c r="U2196">
        <v>1883.3389999999999</v>
      </c>
      <c r="V2196">
        <v>1567.4359999999999</v>
      </c>
      <c r="W2196" t="s">
        <v>72</v>
      </c>
      <c r="AE2196" s="2"/>
      <c r="AF2196" s="2"/>
    </row>
    <row r="2197" spans="4:32" x14ac:dyDescent="0.25">
      <c r="D2197">
        <f>_xlfn.CEILING.MATH(AV8+Parameters!$K$8/2,0.001)</f>
        <v>1883.3389999999999</v>
      </c>
      <c r="E2197">
        <f>_xlfn.CEILING.MATH(B26+Parameters!$K$9/2,0.001)</f>
        <v>1891.1580000000001</v>
      </c>
      <c r="F2197" t="s">
        <v>1387</v>
      </c>
      <c r="I2197" s="2">
        <v>1883.3389999999999</v>
      </c>
      <c r="J2197" s="2">
        <v>1521.19</v>
      </c>
      <c r="K2197" s="2" t="s">
        <v>72</v>
      </c>
      <c r="N2197" s="2">
        <f>I2197-SUM(Parameters!$K$23:$K$25)</f>
        <v>1861.739</v>
      </c>
      <c r="O2197" s="2">
        <f>J2197-SUM(Parameters!$K$23:$K$25)</f>
        <v>1499.5900000000001</v>
      </c>
      <c r="P2197" s="2" t="str">
        <f t="shared" si="32"/>
        <v>VSS</v>
      </c>
      <c r="U2197">
        <v>1883.3389999999999</v>
      </c>
      <c r="V2197">
        <v>1521.19</v>
      </c>
      <c r="W2197" t="s">
        <v>72</v>
      </c>
      <c r="AE2197" s="2"/>
      <c r="AF2197" s="2"/>
    </row>
    <row r="2198" spans="4:32" x14ac:dyDescent="0.25">
      <c r="D2198">
        <f>_xlfn.CEILING.MATH(AV8+Parameters!$K$8/2,0.001)</f>
        <v>1883.3389999999999</v>
      </c>
      <c r="E2198">
        <f>_xlfn.CEILING.MATH(B28+Parameters!$K$9/2,0.001)</f>
        <v>1844.912</v>
      </c>
      <c r="F2198" t="s">
        <v>1407</v>
      </c>
      <c r="I2198" s="2">
        <v>1883.3389999999999</v>
      </c>
      <c r="J2198" s="2">
        <v>1474.944</v>
      </c>
      <c r="K2198" s="2" t="s">
        <v>72</v>
      </c>
      <c r="N2198" s="2">
        <f>I2198-SUM(Parameters!$K$23:$K$25)</f>
        <v>1861.739</v>
      </c>
      <c r="O2198" s="2">
        <f>J2198-SUM(Parameters!$K$23:$K$25)</f>
        <v>1453.3440000000001</v>
      </c>
      <c r="P2198" s="2" t="str">
        <f t="shared" si="32"/>
        <v>VSS</v>
      </c>
      <c r="U2198">
        <v>1883.3389999999999</v>
      </c>
      <c r="V2198">
        <v>1474.944</v>
      </c>
      <c r="W2198" t="s">
        <v>72</v>
      </c>
      <c r="AE2198" s="2"/>
      <c r="AF2198" s="2"/>
    </row>
    <row r="2199" spans="4:32" x14ac:dyDescent="0.25">
      <c r="D2199">
        <f>_xlfn.CEILING.MATH(AV8+Parameters!$K$8/2,0.001)</f>
        <v>1883.3389999999999</v>
      </c>
      <c r="E2199">
        <f>_xlfn.CEILING.MATH(B30+Parameters!$K$9/2,0.001)</f>
        <v>1798.6659999999999</v>
      </c>
      <c r="F2199" t="s">
        <v>72</v>
      </c>
      <c r="I2199" s="2">
        <v>1883.3389999999999</v>
      </c>
      <c r="J2199" s="2">
        <v>1428.6980000000001</v>
      </c>
      <c r="K2199" s="2" t="s">
        <v>72</v>
      </c>
      <c r="N2199" s="2">
        <f>I2199-SUM(Parameters!$K$23:$K$25)</f>
        <v>1861.739</v>
      </c>
      <c r="O2199" s="2">
        <f>J2199-SUM(Parameters!$K$23:$K$25)</f>
        <v>1407.0980000000002</v>
      </c>
      <c r="P2199" s="2" t="str">
        <f t="shared" si="32"/>
        <v>VSS</v>
      </c>
      <c r="U2199">
        <v>1883.3389999999999</v>
      </c>
      <c r="V2199">
        <v>1428.6980000000001</v>
      </c>
      <c r="W2199" t="s">
        <v>72</v>
      </c>
      <c r="AE2199" s="2"/>
      <c r="AF2199" s="2"/>
    </row>
    <row r="2200" spans="4:32" x14ac:dyDescent="0.25">
      <c r="D2200">
        <f>_xlfn.CEILING.MATH(AV8+Parameters!$K$8/2,0.001)</f>
        <v>1883.3389999999999</v>
      </c>
      <c r="E2200">
        <f>_xlfn.CEILING.MATH(B32+Parameters!$K$9/2,0.001)</f>
        <v>1752.42</v>
      </c>
      <c r="F2200" t="s">
        <v>72</v>
      </c>
      <c r="I2200" s="2">
        <v>1883.3389999999999</v>
      </c>
      <c r="J2200" s="2">
        <v>1382.452</v>
      </c>
      <c r="K2200" s="2" t="s">
        <v>72</v>
      </c>
      <c r="N2200" s="2">
        <f>I2200-SUM(Parameters!$K$23:$K$25)</f>
        <v>1861.739</v>
      </c>
      <c r="O2200" s="2">
        <f>J2200-SUM(Parameters!$K$23:$K$25)</f>
        <v>1360.8520000000001</v>
      </c>
      <c r="P2200" s="2" t="str">
        <f t="shared" si="32"/>
        <v>VSS</v>
      </c>
      <c r="U2200">
        <v>1883.3389999999999</v>
      </c>
      <c r="V2200">
        <v>1382.452</v>
      </c>
      <c r="W2200" t="s">
        <v>72</v>
      </c>
      <c r="AE2200" s="2"/>
      <c r="AF2200" s="2"/>
    </row>
    <row r="2201" spans="4:32" x14ac:dyDescent="0.25">
      <c r="D2201">
        <f>_xlfn.CEILING.MATH(AV8+Parameters!$K$8/2,0.001)</f>
        <v>1883.3389999999999</v>
      </c>
      <c r="E2201">
        <f>_xlfn.CEILING.MATH(B34+Parameters!$K$9/2,0.001)</f>
        <v>1706.174</v>
      </c>
      <c r="F2201" t="s">
        <v>72</v>
      </c>
      <c r="I2201" s="2">
        <v>1883.3389999999999</v>
      </c>
      <c r="J2201" s="2">
        <v>1336.2059999999999</v>
      </c>
      <c r="K2201" s="2" t="s">
        <v>72</v>
      </c>
      <c r="N2201" s="2">
        <f>I2201-SUM(Parameters!$K$23:$K$25)</f>
        <v>1861.739</v>
      </c>
      <c r="O2201" s="2">
        <f>J2201-SUM(Parameters!$K$23:$K$25)</f>
        <v>1314.606</v>
      </c>
      <c r="P2201" s="2" t="str">
        <f t="shared" si="32"/>
        <v>VSS</v>
      </c>
      <c r="U2201">
        <v>1883.3389999999999</v>
      </c>
      <c r="V2201">
        <v>1336.2059999999999</v>
      </c>
      <c r="W2201" t="s">
        <v>72</v>
      </c>
      <c r="AE2201" s="2"/>
      <c r="AF2201" s="2"/>
    </row>
    <row r="2202" spans="4:32" x14ac:dyDescent="0.25">
      <c r="D2202">
        <f>_xlfn.CEILING.MATH(AV8+Parameters!$K$8/2,0.001)</f>
        <v>1883.3389999999999</v>
      </c>
      <c r="E2202">
        <f>_xlfn.CEILING.MATH(B36+Parameters!$K$9/2,0.001)</f>
        <v>1659.9280000000001</v>
      </c>
      <c r="F2202" t="s">
        <v>72</v>
      </c>
      <c r="I2202" s="2">
        <v>1883.3389999999999</v>
      </c>
      <c r="J2202" s="2">
        <v>1289.96</v>
      </c>
      <c r="K2202" s="2" t="s">
        <v>72</v>
      </c>
      <c r="N2202" s="2">
        <f>I2202-SUM(Parameters!$K$23:$K$25)</f>
        <v>1861.739</v>
      </c>
      <c r="O2202" s="2">
        <f>J2202-SUM(Parameters!$K$23:$K$25)</f>
        <v>1268.3600000000001</v>
      </c>
      <c r="P2202" s="2" t="str">
        <f t="shared" si="32"/>
        <v>VSS</v>
      </c>
      <c r="U2202">
        <v>1883.3389999999999</v>
      </c>
      <c r="V2202">
        <v>1289.96</v>
      </c>
      <c r="W2202" t="s">
        <v>72</v>
      </c>
      <c r="AE2202" s="2"/>
      <c r="AF2202" s="2"/>
    </row>
    <row r="2203" spans="4:32" x14ac:dyDescent="0.25">
      <c r="D2203">
        <f>_xlfn.CEILING.MATH(AV8+Parameters!$K$8/2,0.001)</f>
        <v>1883.3389999999999</v>
      </c>
      <c r="E2203">
        <f>_xlfn.CEILING.MATH(B38+Parameters!$K$9/2,0.001)</f>
        <v>1613.682</v>
      </c>
      <c r="F2203" t="s">
        <v>72</v>
      </c>
      <c r="I2203" s="2">
        <v>1883.3389999999999</v>
      </c>
      <c r="J2203" s="2">
        <v>1243.7139999999999</v>
      </c>
      <c r="K2203" s="2" t="s">
        <v>72</v>
      </c>
      <c r="N2203" s="2">
        <f>I2203-SUM(Parameters!$K$23:$K$25)</f>
        <v>1861.739</v>
      </c>
      <c r="O2203" s="2">
        <f>J2203-SUM(Parameters!$K$23:$K$25)</f>
        <v>1222.114</v>
      </c>
      <c r="P2203" s="2" t="str">
        <f t="shared" si="32"/>
        <v>VSS</v>
      </c>
      <c r="U2203">
        <v>1883.3389999999999</v>
      </c>
      <c r="V2203">
        <v>1243.7139999999999</v>
      </c>
      <c r="W2203" t="s">
        <v>72</v>
      </c>
      <c r="AE2203" s="2"/>
      <c r="AF2203" s="2"/>
    </row>
    <row r="2204" spans="4:32" x14ac:dyDescent="0.25">
      <c r="D2204">
        <f>_xlfn.CEILING.MATH(AV8+Parameters!$K$8/2,0.001)</f>
        <v>1883.3389999999999</v>
      </c>
      <c r="E2204">
        <f>_xlfn.CEILING.MATH(B40+Parameters!$K$9/2,0.001)</f>
        <v>1567.4359999999999</v>
      </c>
      <c r="F2204" t="s">
        <v>72</v>
      </c>
      <c r="I2204" s="2">
        <v>1883.3389999999999</v>
      </c>
      <c r="J2204" s="2">
        <v>1197.4680000000001</v>
      </c>
      <c r="K2204" s="2" t="s">
        <v>72</v>
      </c>
      <c r="N2204" s="2">
        <f>I2204-SUM(Parameters!$K$23:$K$25)</f>
        <v>1861.739</v>
      </c>
      <c r="O2204" s="2">
        <f>J2204-SUM(Parameters!$K$23:$K$25)</f>
        <v>1175.8680000000002</v>
      </c>
      <c r="P2204" s="2" t="str">
        <f t="shared" si="32"/>
        <v>VSS</v>
      </c>
      <c r="U2204">
        <v>1883.3389999999999</v>
      </c>
      <c r="V2204">
        <v>1197.4680000000001</v>
      </c>
      <c r="W2204" t="s">
        <v>72</v>
      </c>
      <c r="AE2204" s="2"/>
      <c r="AF2204" s="2"/>
    </row>
    <row r="2205" spans="4:32" x14ac:dyDescent="0.25">
      <c r="D2205">
        <f>_xlfn.CEILING.MATH(AV8+Parameters!$K$8/2,0.001)</f>
        <v>1883.3389999999999</v>
      </c>
      <c r="E2205">
        <f>_xlfn.CEILING.MATH(B42+Parameters!$K$9/2,0.001)</f>
        <v>1521.19</v>
      </c>
      <c r="F2205" t="s">
        <v>72</v>
      </c>
      <c r="I2205" s="2">
        <v>1883.3389999999999</v>
      </c>
      <c r="J2205" s="2">
        <v>1151.222</v>
      </c>
      <c r="K2205" s="2" t="s">
        <v>72</v>
      </c>
      <c r="N2205" s="2">
        <f>I2205-SUM(Parameters!$K$23:$K$25)</f>
        <v>1861.739</v>
      </c>
      <c r="O2205" s="2">
        <f>J2205-SUM(Parameters!$K$23:$K$25)</f>
        <v>1129.6220000000001</v>
      </c>
      <c r="P2205" s="2" t="str">
        <f t="shared" si="32"/>
        <v>VSS</v>
      </c>
      <c r="U2205">
        <v>1883.3389999999999</v>
      </c>
      <c r="V2205">
        <v>1151.222</v>
      </c>
      <c r="W2205" t="s">
        <v>72</v>
      </c>
      <c r="AE2205" s="2"/>
      <c r="AF2205" s="2"/>
    </row>
    <row r="2206" spans="4:32" x14ac:dyDescent="0.25">
      <c r="D2206">
        <f>_xlfn.CEILING.MATH(AV8+Parameters!$K$8/2,0.001)</f>
        <v>1883.3389999999999</v>
      </c>
      <c r="E2206">
        <f>_xlfn.CEILING.MATH(B44+Parameters!$K$9/2,0.001)</f>
        <v>1474.944</v>
      </c>
      <c r="F2206" t="s">
        <v>72</v>
      </c>
      <c r="I2206" s="2">
        <v>1883.3389999999999</v>
      </c>
      <c r="J2206" s="2">
        <v>1104.9760000000001</v>
      </c>
      <c r="K2206" s="2" t="s">
        <v>72</v>
      </c>
      <c r="N2206" s="2">
        <f>I2206-SUM(Parameters!$K$23:$K$25)</f>
        <v>1861.739</v>
      </c>
      <c r="O2206" s="2">
        <f>J2206-SUM(Parameters!$K$23:$K$25)</f>
        <v>1083.3760000000002</v>
      </c>
      <c r="P2206" s="2" t="str">
        <f t="shared" si="32"/>
        <v>VSS</v>
      </c>
      <c r="U2206">
        <v>1883.3389999999999</v>
      </c>
      <c r="V2206">
        <v>1104.9760000000001</v>
      </c>
      <c r="W2206" t="s">
        <v>72</v>
      </c>
      <c r="AE2206" s="2"/>
      <c r="AF2206" s="2"/>
    </row>
    <row r="2207" spans="4:32" x14ac:dyDescent="0.25">
      <c r="D2207">
        <f>_xlfn.CEILING.MATH(AV8+Parameters!$K$8/2,0.001)</f>
        <v>1883.3389999999999</v>
      </c>
      <c r="E2207">
        <f>_xlfn.CEILING.MATH(B46+Parameters!$K$9/2,0.001)</f>
        <v>1428.6980000000001</v>
      </c>
      <c r="F2207" t="s">
        <v>72</v>
      </c>
      <c r="I2207" s="2">
        <v>1883.3389999999999</v>
      </c>
      <c r="J2207" s="2">
        <v>1058.73</v>
      </c>
      <c r="K2207" s="2" t="s">
        <v>72</v>
      </c>
      <c r="N2207" s="2">
        <f>I2207-SUM(Parameters!$K$23:$K$25)</f>
        <v>1861.739</v>
      </c>
      <c r="O2207" s="2">
        <f>J2207-SUM(Parameters!$K$23:$K$25)</f>
        <v>1037.1300000000001</v>
      </c>
      <c r="P2207" s="2" t="str">
        <f t="shared" si="32"/>
        <v>VSS</v>
      </c>
      <c r="U2207">
        <v>1883.3389999999999</v>
      </c>
      <c r="V2207">
        <v>1058.73</v>
      </c>
      <c r="W2207" t="s">
        <v>72</v>
      </c>
      <c r="AE2207" s="2"/>
      <c r="AF2207" s="2"/>
    </row>
    <row r="2208" spans="4:32" x14ac:dyDescent="0.25">
      <c r="D2208">
        <f>_xlfn.CEILING.MATH(AV8+Parameters!$K$8/2,0.001)</f>
        <v>1883.3389999999999</v>
      </c>
      <c r="E2208">
        <f>_xlfn.CEILING.MATH(B48+Parameters!$K$9/2,0.001)</f>
        <v>1382.452</v>
      </c>
      <c r="F2208" t="s">
        <v>72</v>
      </c>
      <c r="I2208" s="2">
        <v>1883.3389999999999</v>
      </c>
      <c r="J2208" s="2">
        <v>1012.484</v>
      </c>
      <c r="K2208" s="2" t="s">
        <v>122</v>
      </c>
      <c r="N2208" s="2">
        <f>I2208-SUM(Parameters!$K$23:$K$25)</f>
        <v>1861.739</v>
      </c>
      <c r="O2208" s="2">
        <f>J2208-SUM(Parameters!$K$23:$K$25)</f>
        <v>990.88400000000001</v>
      </c>
      <c r="P2208" s="2" t="str">
        <f t="shared" si="32"/>
        <v>BP_TXDATASBRD[3]</v>
      </c>
      <c r="U2208">
        <v>1883.3389999999999</v>
      </c>
      <c r="V2208">
        <v>1012.484</v>
      </c>
      <c r="W2208" t="s">
        <v>122</v>
      </c>
      <c r="AE2208" s="2"/>
      <c r="AF2208" s="2"/>
    </row>
    <row r="2209" spans="4:32" x14ac:dyDescent="0.25">
      <c r="D2209">
        <f>_xlfn.CEILING.MATH(AV8+Parameters!$K$8/2,0.001)</f>
        <v>1883.3389999999999</v>
      </c>
      <c r="E2209">
        <f>_xlfn.CEILING.MATH(B50+Parameters!$K$9/2,0.001)</f>
        <v>1336.2060000000001</v>
      </c>
      <c r="F2209" t="s">
        <v>72</v>
      </c>
      <c r="I2209" s="2">
        <v>1883.3389999999999</v>
      </c>
      <c r="J2209" s="2">
        <v>966.23800000000006</v>
      </c>
      <c r="K2209" s="2" t="s">
        <v>198</v>
      </c>
      <c r="N2209" s="2">
        <f>I2209-SUM(Parameters!$K$23:$K$25)</f>
        <v>1861.739</v>
      </c>
      <c r="O2209" s="2">
        <f>J2209-SUM(Parameters!$K$23:$K$25)</f>
        <v>944.63800000000003</v>
      </c>
      <c r="P2209" s="2" t="str">
        <f t="shared" si="32"/>
        <v>BP_RXRD[15]</v>
      </c>
      <c r="U2209">
        <v>1883.3389999999999</v>
      </c>
      <c r="V2209">
        <v>966.23800000000006</v>
      </c>
      <c r="W2209" t="s">
        <v>198</v>
      </c>
      <c r="AE2209" s="2"/>
      <c r="AF2209" s="2"/>
    </row>
    <row r="2210" spans="4:32" x14ac:dyDescent="0.25">
      <c r="D2210">
        <f>_xlfn.CEILING.MATH(AV8+Parameters!$K$8/2,0.001)</f>
        <v>1883.3389999999999</v>
      </c>
      <c r="E2210">
        <f>_xlfn.CEILING.MATH(B52+Parameters!$K$9/2,0.001)</f>
        <v>1289.96</v>
      </c>
      <c r="F2210" t="s">
        <v>72</v>
      </c>
      <c r="I2210" s="2">
        <v>1883.3389999999999</v>
      </c>
      <c r="J2210" s="2">
        <v>919.99199999999996</v>
      </c>
      <c r="K2210" s="2" t="s">
        <v>262</v>
      </c>
      <c r="N2210" s="2">
        <f>I2210-SUM(Parameters!$K$23:$K$25)</f>
        <v>1861.739</v>
      </c>
      <c r="O2210" s="2">
        <f>J2210-SUM(Parameters!$K$23:$K$25)</f>
        <v>898.39199999999994</v>
      </c>
      <c r="P2210" s="2" t="str">
        <f t="shared" si="32"/>
        <v>BP_RXDATA[255]</v>
      </c>
      <c r="U2210">
        <v>1883.3389999999999</v>
      </c>
      <c r="V2210">
        <v>919.99200000000008</v>
      </c>
      <c r="W2210" t="s">
        <v>262</v>
      </c>
      <c r="AE2210" s="2"/>
      <c r="AF2210" s="2"/>
    </row>
    <row r="2211" spans="4:32" x14ac:dyDescent="0.25">
      <c r="D2211">
        <f>_xlfn.CEILING.MATH(AV8+Parameters!$K$8/2,0.001)</f>
        <v>1883.3389999999999</v>
      </c>
      <c r="E2211">
        <f>_xlfn.CEILING.MATH(B54+Parameters!$K$9/2,0.001)</f>
        <v>1243.7139999999999</v>
      </c>
      <c r="F2211" t="s">
        <v>72</v>
      </c>
      <c r="I2211" s="2">
        <v>1883.3389999999999</v>
      </c>
      <c r="J2211" s="2">
        <v>873.74599999999998</v>
      </c>
      <c r="K2211" s="2" t="s">
        <v>72</v>
      </c>
      <c r="N2211" s="2">
        <f>I2211-SUM(Parameters!$K$23:$K$25)</f>
        <v>1861.739</v>
      </c>
      <c r="O2211" s="2">
        <f>J2211-SUM(Parameters!$K$23:$K$25)</f>
        <v>852.14599999999996</v>
      </c>
      <c r="P2211" s="2" t="str">
        <f t="shared" si="32"/>
        <v>VSS</v>
      </c>
      <c r="U2211">
        <v>1883.3389999999999</v>
      </c>
      <c r="V2211">
        <v>873.74599999999998</v>
      </c>
      <c r="W2211" t="s">
        <v>72</v>
      </c>
      <c r="AE2211" s="2"/>
      <c r="AF2211" s="2"/>
    </row>
    <row r="2212" spans="4:32" x14ac:dyDescent="0.25">
      <c r="D2212">
        <f>_xlfn.CEILING.MATH(AV8+Parameters!$K$8/2,0.001)</f>
        <v>1883.3389999999999</v>
      </c>
      <c r="E2212">
        <f>_xlfn.CEILING.MATH(B56+Parameters!$K$9/2,0.001)</f>
        <v>1197.4680000000001</v>
      </c>
      <c r="F2212" t="s">
        <v>72</v>
      </c>
      <c r="I2212" s="2">
        <v>1883.3389999999999</v>
      </c>
      <c r="J2212" s="2">
        <v>827.5</v>
      </c>
      <c r="K2212" s="2" t="s">
        <v>390</v>
      </c>
      <c r="N2212" s="2">
        <f>I2212-SUM(Parameters!$K$23:$K$25)</f>
        <v>1861.739</v>
      </c>
      <c r="O2212" s="2">
        <f>J2212-SUM(Parameters!$K$23:$K$25)</f>
        <v>805.9</v>
      </c>
      <c r="P2212" s="2" t="str">
        <f t="shared" si="32"/>
        <v>BP_RXDATA[254]</v>
      </c>
      <c r="U2212">
        <v>1883.3389999999999</v>
      </c>
      <c r="V2212">
        <v>827.5</v>
      </c>
      <c r="W2212" t="s">
        <v>390</v>
      </c>
      <c r="AE2212" s="2"/>
      <c r="AF2212" s="2"/>
    </row>
    <row r="2213" spans="4:32" x14ac:dyDescent="0.25">
      <c r="D2213">
        <f>_xlfn.CEILING.MATH(AV8+Parameters!$K$8/2,0.001)</f>
        <v>1883.3389999999999</v>
      </c>
      <c r="E2213">
        <f>_xlfn.CEILING.MATH(B58+Parameters!$K$9/2,0.001)</f>
        <v>1151.222</v>
      </c>
      <c r="F2213" t="s">
        <v>72</v>
      </c>
      <c r="I2213" s="2">
        <v>1883.3389999999999</v>
      </c>
      <c r="J2213" s="2">
        <v>781.25400000000002</v>
      </c>
      <c r="K2213" s="2" t="s">
        <v>450</v>
      </c>
      <c r="N2213" s="2">
        <f>I2213-SUM(Parameters!$K$23:$K$25)</f>
        <v>1861.739</v>
      </c>
      <c r="O2213" s="2">
        <f>J2213-SUM(Parameters!$K$23:$K$25)</f>
        <v>759.654</v>
      </c>
      <c r="P2213" s="2" t="str">
        <f t="shared" si="32"/>
        <v>BP_RXDATA[253]</v>
      </c>
      <c r="U2213">
        <v>1883.3389999999999</v>
      </c>
      <c r="V2213">
        <v>781.25400000000002</v>
      </c>
      <c r="W2213" t="s">
        <v>450</v>
      </c>
      <c r="AE2213" s="2"/>
      <c r="AF2213" s="2"/>
    </row>
    <row r="2214" spans="4:32" x14ac:dyDescent="0.25">
      <c r="D2214">
        <f>_xlfn.CEILING.MATH(AV8+Parameters!$K$8/2,0.001)</f>
        <v>1883.3389999999999</v>
      </c>
      <c r="E2214">
        <f>_xlfn.CEILING.MATH(B60+Parameters!$K$9/2,0.001)</f>
        <v>1104.9760000000001</v>
      </c>
      <c r="F2214" t="s">
        <v>72</v>
      </c>
      <c r="I2214" s="2">
        <v>1883.3389999999999</v>
      </c>
      <c r="J2214" s="2">
        <v>735.00800000000004</v>
      </c>
      <c r="K2214" s="2" t="s">
        <v>72</v>
      </c>
      <c r="N2214" s="2">
        <f>I2214-SUM(Parameters!$K$23:$K$25)</f>
        <v>1861.739</v>
      </c>
      <c r="O2214" s="2">
        <f>J2214-SUM(Parameters!$K$23:$K$25)</f>
        <v>713.40800000000002</v>
      </c>
      <c r="P2214" s="2" t="str">
        <f t="shared" si="32"/>
        <v>VSS</v>
      </c>
      <c r="U2214">
        <v>1883.3389999999999</v>
      </c>
      <c r="V2214">
        <v>735.00800000000004</v>
      </c>
      <c r="W2214" t="s">
        <v>72</v>
      </c>
      <c r="AE2214" s="2"/>
      <c r="AF2214" s="2"/>
    </row>
    <row r="2215" spans="4:32" x14ac:dyDescent="0.25">
      <c r="D2215">
        <f>_xlfn.CEILING.MATH(AV8+Parameters!$K$8/2,0.001)</f>
        <v>1883.3389999999999</v>
      </c>
      <c r="E2215">
        <f>_xlfn.CEILING.MATH(B62+Parameters!$K$9/2,0.001)</f>
        <v>1058.73</v>
      </c>
      <c r="F2215" t="s">
        <v>72</v>
      </c>
      <c r="I2215" s="2">
        <v>1883.3389999999999</v>
      </c>
      <c r="J2215" s="2">
        <v>688.76199999999994</v>
      </c>
      <c r="K2215" s="2" t="s">
        <v>586</v>
      </c>
      <c r="N2215" s="2">
        <f>I2215-SUM(Parameters!$K$23:$K$25)</f>
        <v>1861.739</v>
      </c>
      <c r="O2215" s="2">
        <f>J2215-SUM(Parameters!$K$23:$K$25)</f>
        <v>667.16199999999992</v>
      </c>
      <c r="P2215" s="2" t="str">
        <f t="shared" si="32"/>
        <v>BP_RXDATA[252]</v>
      </c>
      <c r="U2215">
        <v>1883.3389999999999</v>
      </c>
      <c r="V2215">
        <v>688.76200000000006</v>
      </c>
      <c r="W2215" t="s">
        <v>586</v>
      </c>
      <c r="AE2215" s="2"/>
      <c r="AF2215" s="2"/>
    </row>
    <row r="2216" spans="4:32" x14ac:dyDescent="0.25">
      <c r="D2216">
        <f>_xlfn.CEILING.MATH(AV8+Parameters!$K$8/2,0.001)</f>
        <v>1883.3389999999999</v>
      </c>
      <c r="E2216">
        <f>_xlfn.CEILING.MATH(B64+Parameters!$K$9/2,0.001)</f>
        <v>1012.484</v>
      </c>
      <c r="F2216" t="s">
        <v>122</v>
      </c>
      <c r="I2216" s="2">
        <v>1883.3389999999999</v>
      </c>
      <c r="J2216" s="2">
        <v>642.51599999999996</v>
      </c>
      <c r="K2216" s="2" t="s">
        <v>654</v>
      </c>
      <c r="N2216" s="2">
        <f>I2216-SUM(Parameters!$K$23:$K$25)</f>
        <v>1861.739</v>
      </c>
      <c r="O2216" s="2">
        <f>J2216-SUM(Parameters!$K$23:$K$25)</f>
        <v>620.91599999999994</v>
      </c>
      <c r="P2216" s="2" t="str">
        <f t="shared" si="32"/>
        <v>BP_RXDATA[251]</v>
      </c>
      <c r="U2216">
        <v>1883.3389999999999</v>
      </c>
      <c r="V2216">
        <v>642.51599999999996</v>
      </c>
      <c r="W2216" t="s">
        <v>654</v>
      </c>
      <c r="AE2216" s="2"/>
      <c r="AF2216" s="2"/>
    </row>
    <row r="2217" spans="4:32" x14ac:dyDescent="0.25">
      <c r="D2217">
        <f>_xlfn.CEILING.MATH(AV8+Parameters!$K$8/2,0.001)</f>
        <v>1883.3389999999999</v>
      </c>
      <c r="E2217">
        <f>_xlfn.CEILING.MATH(B66+Parameters!$K$9/2,0.001)</f>
        <v>966.23800000000006</v>
      </c>
      <c r="F2217" t="s">
        <v>198</v>
      </c>
      <c r="I2217" s="2">
        <v>1883.3389999999999</v>
      </c>
      <c r="J2217" s="2">
        <v>596.27</v>
      </c>
      <c r="K2217" s="2" t="s">
        <v>72</v>
      </c>
      <c r="N2217" s="2">
        <f>I2217-SUM(Parameters!$K$23:$K$25)</f>
        <v>1861.739</v>
      </c>
      <c r="O2217" s="2">
        <f>J2217-SUM(Parameters!$K$23:$K$25)</f>
        <v>574.66999999999996</v>
      </c>
      <c r="P2217" s="2" t="str">
        <f t="shared" si="32"/>
        <v>VSS</v>
      </c>
      <c r="U2217">
        <v>1883.3389999999999</v>
      </c>
      <c r="V2217">
        <v>596.27</v>
      </c>
      <c r="W2217" t="s">
        <v>72</v>
      </c>
      <c r="AE2217" s="2"/>
      <c r="AF2217" s="2"/>
    </row>
    <row r="2218" spans="4:32" x14ac:dyDescent="0.25">
      <c r="D2218">
        <f>_xlfn.CEILING.MATH(AV8+Parameters!$K$8/2,0.001)</f>
        <v>1883.3389999999999</v>
      </c>
      <c r="E2218">
        <f>_xlfn.CEILING.MATH(B68+Parameters!$K$9/2,0.001)</f>
        <v>919.99200000000008</v>
      </c>
      <c r="F2218" t="s">
        <v>262</v>
      </c>
      <c r="I2218" s="2">
        <v>1883.3389999999999</v>
      </c>
      <c r="J2218" s="2">
        <v>550.024</v>
      </c>
      <c r="K2218" s="2" t="s">
        <v>73</v>
      </c>
      <c r="N2218" s="2">
        <f>I2218-SUM(Parameters!$K$23:$K$25)</f>
        <v>1861.739</v>
      </c>
      <c r="O2218" s="2">
        <f>J2218-SUM(Parameters!$K$23:$K$25)</f>
        <v>528.42399999999998</v>
      </c>
      <c r="P2218" s="2" t="str">
        <f t="shared" si="32"/>
        <v>VCCIO</v>
      </c>
      <c r="U2218">
        <v>1883.3389999999999</v>
      </c>
      <c r="V2218">
        <v>550.024</v>
      </c>
      <c r="W2218" t="s">
        <v>73</v>
      </c>
      <c r="AE2218" s="2"/>
      <c r="AF2218" s="2"/>
    </row>
    <row r="2219" spans="4:32" x14ac:dyDescent="0.25">
      <c r="D2219">
        <f>_xlfn.CEILING.MATH(AV8+Parameters!$K$8/2,0.001)</f>
        <v>1883.3389999999999</v>
      </c>
      <c r="E2219">
        <f>_xlfn.CEILING.MATH(B70+Parameters!$K$9/2,0.001)</f>
        <v>873.74599999999998</v>
      </c>
      <c r="F2219" t="s">
        <v>72</v>
      </c>
      <c r="I2219" s="2">
        <v>1883.3389999999999</v>
      </c>
      <c r="J2219" s="2">
        <v>503.77800000000002</v>
      </c>
      <c r="K2219" s="2" t="s">
        <v>798</v>
      </c>
      <c r="N2219" s="2">
        <f>I2219-SUM(Parameters!$K$23:$K$25)</f>
        <v>1861.739</v>
      </c>
      <c r="O2219" s="2">
        <f>J2219-SUM(Parameters!$K$23:$K$25)</f>
        <v>482.178</v>
      </c>
      <c r="P2219" s="2" t="str">
        <f t="shared" si="32"/>
        <v>BP_TXDATA[196]</v>
      </c>
      <c r="U2219">
        <v>1883.3389999999999</v>
      </c>
      <c r="V2219">
        <v>503.77800000000002</v>
      </c>
      <c r="W2219" t="s">
        <v>798</v>
      </c>
      <c r="AE2219" s="2"/>
      <c r="AF2219" s="2"/>
    </row>
    <row r="2220" spans="4:32" x14ac:dyDescent="0.25">
      <c r="D2220">
        <f>_xlfn.CEILING.MATH(AV8+Parameters!$K$8/2,0.001)</f>
        <v>1883.3389999999999</v>
      </c>
      <c r="E2220">
        <f>_xlfn.CEILING.MATH(B72+Parameters!$K$9/2,0.001)</f>
        <v>827.5</v>
      </c>
      <c r="F2220" t="s">
        <v>390</v>
      </c>
      <c r="I2220" s="2">
        <v>1883.3389999999999</v>
      </c>
      <c r="J2220" s="2">
        <v>457.53199999999998</v>
      </c>
      <c r="K2220" s="2" t="s">
        <v>72</v>
      </c>
      <c r="N2220" s="2">
        <f>I2220-SUM(Parameters!$K$23:$K$25)</f>
        <v>1861.739</v>
      </c>
      <c r="O2220" s="2">
        <f>J2220-SUM(Parameters!$K$23:$K$25)</f>
        <v>435.93199999999996</v>
      </c>
      <c r="P2220" s="2" t="str">
        <f t="shared" si="32"/>
        <v>VSS</v>
      </c>
      <c r="U2220">
        <v>1883.3389999999999</v>
      </c>
      <c r="V2220">
        <v>457.53199999999998</v>
      </c>
      <c r="W2220" t="s">
        <v>72</v>
      </c>
      <c r="AE2220" s="2"/>
      <c r="AF2220" s="2"/>
    </row>
    <row r="2221" spans="4:32" x14ac:dyDescent="0.25">
      <c r="D2221">
        <f>_xlfn.CEILING.MATH(AV8+Parameters!$K$8/2,0.001)</f>
        <v>1883.3389999999999</v>
      </c>
      <c r="E2221">
        <f>_xlfn.CEILING.MATH(B74+Parameters!$K$9/2,0.001)</f>
        <v>781.25400000000002</v>
      </c>
      <c r="F2221" t="s">
        <v>450</v>
      </c>
      <c r="I2221" s="2">
        <v>1883.3389999999999</v>
      </c>
      <c r="J2221" s="2">
        <v>411.286</v>
      </c>
      <c r="K2221" s="2" t="s">
        <v>934</v>
      </c>
      <c r="N2221" s="2">
        <f>I2221-SUM(Parameters!$K$23:$K$25)</f>
        <v>1861.739</v>
      </c>
      <c r="O2221" s="2">
        <f>J2221-SUM(Parameters!$K$23:$K$25)</f>
        <v>389.68599999999998</v>
      </c>
      <c r="P2221" s="2" t="str">
        <f t="shared" si="32"/>
        <v>BP_TXDATA[195]</v>
      </c>
      <c r="U2221">
        <v>1883.3389999999999</v>
      </c>
      <c r="V2221">
        <v>411.286</v>
      </c>
      <c r="W2221" t="s">
        <v>934</v>
      </c>
      <c r="AE2221" s="2"/>
      <c r="AF2221" s="2"/>
    </row>
    <row r="2222" spans="4:32" x14ac:dyDescent="0.25">
      <c r="D2222">
        <f>_xlfn.CEILING.MATH(AV8+Parameters!$K$8/2,0.001)</f>
        <v>1883.3389999999999</v>
      </c>
      <c r="E2222">
        <f>_xlfn.CEILING.MATH(B76+Parameters!$K$9/2,0.001)</f>
        <v>735.00800000000004</v>
      </c>
      <c r="F2222" t="s">
        <v>72</v>
      </c>
      <c r="I2222" s="2">
        <v>1883.3389999999999</v>
      </c>
      <c r="J2222" s="2">
        <v>365.04</v>
      </c>
      <c r="K2222" s="2" t="s">
        <v>1002</v>
      </c>
      <c r="N2222" s="2">
        <f>I2222-SUM(Parameters!$K$23:$K$25)</f>
        <v>1861.739</v>
      </c>
      <c r="O2222" s="2">
        <f>J2222-SUM(Parameters!$K$23:$K$25)</f>
        <v>343.44</v>
      </c>
      <c r="P2222" s="2" t="str">
        <f t="shared" si="32"/>
        <v>BP_TXDATA[194]</v>
      </c>
      <c r="U2222">
        <v>1883.3389999999999</v>
      </c>
      <c r="V2222">
        <v>365.04</v>
      </c>
      <c r="W2222" t="s">
        <v>1002</v>
      </c>
      <c r="AE2222" s="2"/>
      <c r="AF2222" s="2"/>
    </row>
    <row r="2223" spans="4:32" x14ac:dyDescent="0.25">
      <c r="D2223">
        <f>_xlfn.CEILING.MATH(AV8+Parameters!$K$8/2,0.001)</f>
        <v>1883.3389999999999</v>
      </c>
      <c r="E2223">
        <f>_xlfn.CEILING.MATH(B78+Parameters!$K$9/2,0.001)</f>
        <v>688.76200000000006</v>
      </c>
      <c r="F2223" t="s">
        <v>586</v>
      </c>
      <c r="I2223" s="2">
        <v>1883.3389999999999</v>
      </c>
      <c r="J2223" s="2">
        <v>318.79399999999998</v>
      </c>
      <c r="K2223" s="2" t="s">
        <v>73</v>
      </c>
      <c r="N2223" s="2">
        <f>I2223-SUM(Parameters!$K$23:$K$25)</f>
        <v>1861.739</v>
      </c>
      <c r="O2223" s="2">
        <f>J2223-SUM(Parameters!$K$23:$K$25)</f>
        <v>297.19399999999996</v>
      </c>
      <c r="P2223" s="2" t="str">
        <f t="shared" si="32"/>
        <v>VCCIO</v>
      </c>
      <c r="U2223">
        <v>1883.3389999999999</v>
      </c>
      <c r="V2223">
        <v>318.79399999999998</v>
      </c>
      <c r="W2223" t="s">
        <v>73</v>
      </c>
      <c r="AE2223" s="2"/>
      <c r="AF2223" s="2"/>
    </row>
    <row r="2224" spans="4:32" x14ac:dyDescent="0.25">
      <c r="D2224">
        <f>_xlfn.CEILING.MATH(AV8+Parameters!$K$8/2,0.001)</f>
        <v>1883.3389999999999</v>
      </c>
      <c r="E2224">
        <f>_xlfn.CEILING.MATH(B80+Parameters!$K$9/2,0.001)</f>
        <v>642.51599999999996</v>
      </c>
      <c r="F2224" t="s">
        <v>654</v>
      </c>
      <c r="I2224" s="2">
        <v>1883.3389999999999</v>
      </c>
      <c r="J2224" s="2">
        <v>272.548</v>
      </c>
      <c r="K2224" s="2" t="s">
        <v>1110</v>
      </c>
      <c r="N2224" s="2">
        <f>I2224-SUM(Parameters!$K$23:$K$25)</f>
        <v>1861.739</v>
      </c>
      <c r="O2224" s="2">
        <f>J2224-SUM(Parameters!$K$23:$K$25)</f>
        <v>250.94800000000001</v>
      </c>
      <c r="P2224" s="2" t="str">
        <f t="shared" si="32"/>
        <v>BP_TXDATA[193]</v>
      </c>
      <c r="U2224">
        <v>1883.3389999999999</v>
      </c>
      <c r="V2224">
        <v>272.548</v>
      </c>
      <c r="W2224" t="s">
        <v>1110</v>
      </c>
      <c r="AE2224" s="2"/>
      <c r="AF2224" s="2"/>
    </row>
    <row r="2225" spans="4:32" x14ac:dyDescent="0.25">
      <c r="D2225">
        <f>_xlfn.CEILING.MATH(AV8+Parameters!$K$8/2,0.001)</f>
        <v>1883.3389999999999</v>
      </c>
      <c r="E2225">
        <f>_xlfn.CEILING.MATH(B82+Parameters!$K$9/2,0.001)</f>
        <v>596.27</v>
      </c>
      <c r="F2225" t="s">
        <v>72</v>
      </c>
      <c r="I2225" s="2">
        <v>1883.3389999999999</v>
      </c>
      <c r="J2225" s="2">
        <v>226.30199999999999</v>
      </c>
      <c r="K2225" s="2" t="s">
        <v>1174</v>
      </c>
      <c r="N2225" s="2">
        <f>I2225-SUM(Parameters!$K$23:$K$25)</f>
        <v>1861.739</v>
      </c>
      <c r="O2225" s="2">
        <f>J2225-SUM(Parameters!$K$23:$K$25)</f>
        <v>204.702</v>
      </c>
      <c r="P2225" s="2" t="str">
        <f t="shared" ref="P2225:P2288" si="33">K2225</f>
        <v>BP_TXDATA[192]</v>
      </c>
      <c r="U2225">
        <v>1883.3389999999999</v>
      </c>
      <c r="V2225">
        <v>226.30199999999999</v>
      </c>
      <c r="W2225" t="s">
        <v>1174</v>
      </c>
      <c r="AE2225" s="2"/>
      <c r="AF2225" s="2"/>
    </row>
    <row r="2226" spans="4:32" x14ac:dyDescent="0.25">
      <c r="D2226">
        <f>_xlfn.CEILING.MATH(AV8+Parameters!$K$8/2,0.001)</f>
        <v>1883.3389999999999</v>
      </c>
      <c r="E2226">
        <f>_xlfn.CEILING.MATH(B84+Parameters!$K$9/2,0.001)</f>
        <v>550.024</v>
      </c>
      <c r="F2226" t="s">
        <v>73</v>
      </c>
      <c r="I2226" s="2">
        <v>1883.3389999999999</v>
      </c>
      <c r="J2226" s="2">
        <v>180.05600000000001</v>
      </c>
      <c r="K2226" s="2" t="s">
        <v>72</v>
      </c>
      <c r="N2226" s="2">
        <f>I2226-SUM(Parameters!$K$23:$K$25)</f>
        <v>1861.739</v>
      </c>
      <c r="O2226" s="2">
        <f>J2226-SUM(Parameters!$K$23:$K$25)</f>
        <v>158.45600000000002</v>
      </c>
      <c r="P2226" s="2" t="str">
        <f t="shared" si="33"/>
        <v>VSS</v>
      </c>
      <c r="U2226">
        <v>1883.3389999999999</v>
      </c>
      <c r="V2226">
        <v>180.05600000000001</v>
      </c>
      <c r="W2226" t="s">
        <v>72</v>
      </c>
      <c r="AE2226" s="2"/>
      <c r="AF2226" s="2"/>
    </row>
    <row r="2227" spans="4:32" x14ac:dyDescent="0.25">
      <c r="D2227">
        <f>_xlfn.CEILING.MATH(AV8+Parameters!$K$8/2,0.001)</f>
        <v>1883.3389999999999</v>
      </c>
      <c r="E2227">
        <f>_xlfn.CEILING.MATH(B86+Parameters!$K$9/2,0.001)</f>
        <v>503.77800000000002</v>
      </c>
      <c r="F2227" t="s">
        <v>798</v>
      </c>
      <c r="I2227" s="2">
        <v>1883.3389999999999</v>
      </c>
      <c r="J2227" s="2">
        <v>133.81</v>
      </c>
      <c r="K2227" s="2" t="s">
        <v>1303</v>
      </c>
      <c r="N2227" s="2">
        <f>I2227-SUM(Parameters!$K$23:$K$25)</f>
        <v>1861.739</v>
      </c>
      <c r="O2227" s="2">
        <f>J2227-SUM(Parameters!$K$23:$K$25)</f>
        <v>112.21000000000001</v>
      </c>
      <c r="P2227" s="2" t="str">
        <f t="shared" si="33"/>
        <v>BP_TXRD[12]</v>
      </c>
      <c r="U2227">
        <v>1883.3389999999999</v>
      </c>
      <c r="V2227">
        <v>133.81</v>
      </c>
      <c r="W2227" t="s">
        <v>1303</v>
      </c>
      <c r="AE2227" s="2"/>
      <c r="AF2227" s="2"/>
    </row>
    <row r="2228" spans="4:32" x14ac:dyDescent="0.25">
      <c r="D2228">
        <f>_xlfn.CEILING.MATH(AV8+Parameters!$K$8/2,0.001)</f>
        <v>1883.3389999999999</v>
      </c>
      <c r="E2228">
        <f>_xlfn.CEILING.MATH(B88+Parameters!$K$9/2,0.001)</f>
        <v>457.53199999999998</v>
      </c>
      <c r="F2228" t="s">
        <v>72</v>
      </c>
      <c r="I2228" s="2">
        <v>1883.3389999999999</v>
      </c>
      <c r="J2228" s="2">
        <v>87.563999999999993</v>
      </c>
      <c r="K2228" s="2" t="s">
        <v>73</v>
      </c>
      <c r="N2228" s="2">
        <f>I2228-SUM(Parameters!$K$23:$K$25)</f>
        <v>1861.739</v>
      </c>
      <c r="O2228" s="2">
        <f>J2228-SUM(Parameters!$K$23:$K$25)</f>
        <v>65.963999999999999</v>
      </c>
      <c r="P2228" s="2" t="str">
        <f t="shared" si="33"/>
        <v>VCCIO</v>
      </c>
      <c r="U2228">
        <v>1883.3389999999999</v>
      </c>
      <c r="V2228">
        <v>87.564000000000007</v>
      </c>
      <c r="W2228" t="s">
        <v>73</v>
      </c>
      <c r="AE2228" s="2"/>
      <c r="AF2228" s="2"/>
    </row>
    <row r="2229" spans="4:32" x14ac:dyDescent="0.25">
      <c r="D2229">
        <f>_xlfn.CEILING.MATH(AV8+Parameters!$K$8/2,0.001)</f>
        <v>1883.3389999999999</v>
      </c>
      <c r="E2229">
        <f>_xlfn.CEILING.MATH(B90+Parameters!$K$9/2,0.001)</f>
        <v>411.286</v>
      </c>
      <c r="F2229" t="s">
        <v>934</v>
      </c>
      <c r="I2229" s="2">
        <v>1923.0129999999999</v>
      </c>
      <c r="J2229" s="2">
        <v>2191.7570000000001</v>
      </c>
      <c r="K2229" s="2" t="s">
        <v>72</v>
      </c>
      <c r="N2229" s="2">
        <f>I2229-SUM(Parameters!$K$23:$K$25)</f>
        <v>1901.413</v>
      </c>
      <c r="O2229" s="2">
        <f>J2229-SUM(Parameters!$K$23:$K$25)</f>
        <v>2170.1570000000002</v>
      </c>
      <c r="P2229" s="2" t="str">
        <f t="shared" si="33"/>
        <v>VSS</v>
      </c>
      <c r="U2229">
        <v>1923.0129999999999</v>
      </c>
      <c r="V2229">
        <v>2191.7570000000001</v>
      </c>
      <c r="W2229" t="s">
        <v>72</v>
      </c>
      <c r="AE2229" s="2"/>
      <c r="AF2229" s="2"/>
    </row>
    <row r="2230" spans="4:32" x14ac:dyDescent="0.25">
      <c r="D2230">
        <f>_xlfn.CEILING.MATH(AV8+Parameters!$K$8/2,0.001)</f>
        <v>1883.3389999999999</v>
      </c>
      <c r="E2230">
        <f>_xlfn.CEILING.MATH(B92+Parameters!$K$9/2,0.001)</f>
        <v>365.04</v>
      </c>
      <c r="F2230" t="s">
        <v>1002</v>
      </c>
      <c r="I2230" s="2">
        <v>1923.0129999999999</v>
      </c>
      <c r="J2230" s="2">
        <v>2145.511</v>
      </c>
      <c r="K2230" s="2" t="s">
        <v>72</v>
      </c>
      <c r="N2230" s="2">
        <f>I2230-SUM(Parameters!$K$23:$K$25)</f>
        <v>1901.413</v>
      </c>
      <c r="O2230" s="2">
        <f>J2230-SUM(Parameters!$K$23:$K$25)</f>
        <v>2123.9110000000001</v>
      </c>
      <c r="P2230" s="2" t="str">
        <f t="shared" si="33"/>
        <v>VSS</v>
      </c>
      <c r="U2230">
        <v>1923.0129999999999</v>
      </c>
      <c r="V2230">
        <v>2145.511</v>
      </c>
      <c r="W2230" t="s">
        <v>72</v>
      </c>
      <c r="AE2230" s="2"/>
      <c r="AF2230" s="2"/>
    </row>
    <row r="2231" spans="4:32" x14ac:dyDescent="0.25">
      <c r="D2231">
        <f>_xlfn.CEILING.MATH(AV8+Parameters!$K$8/2,0.001)</f>
        <v>1883.3389999999999</v>
      </c>
      <c r="E2231">
        <f>_xlfn.CEILING.MATH(B94+Parameters!$K$9/2,0.001)</f>
        <v>318.79399999999998</v>
      </c>
      <c r="F2231" t="s">
        <v>73</v>
      </c>
      <c r="I2231" s="2">
        <v>1923.0129999999999</v>
      </c>
      <c r="J2231" s="2">
        <v>2099.2649999999999</v>
      </c>
      <c r="K2231" s="2" t="s">
        <v>72</v>
      </c>
      <c r="N2231" s="2">
        <f>I2231-SUM(Parameters!$K$23:$K$25)</f>
        <v>1901.413</v>
      </c>
      <c r="O2231" s="2">
        <f>J2231-SUM(Parameters!$K$23:$K$25)</f>
        <v>2077.665</v>
      </c>
      <c r="P2231" s="2" t="str">
        <f t="shared" si="33"/>
        <v>VSS</v>
      </c>
      <c r="U2231">
        <v>1923.0129999999999</v>
      </c>
      <c r="V2231">
        <v>2099.2649999999999</v>
      </c>
      <c r="W2231" t="s">
        <v>72</v>
      </c>
      <c r="AE2231" s="2"/>
      <c r="AF2231" s="2"/>
    </row>
    <row r="2232" spans="4:32" x14ac:dyDescent="0.25">
      <c r="D2232">
        <f>_xlfn.CEILING.MATH(AV8+Parameters!$K$8/2,0.001)</f>
        <v>1883.3389999999999</v>
      </c>
      <c r="E2232">
        <f>_xlfn.CEILING.MATH(B96+Parameters!$K$9/2,0.001)</f>
        <v>272.548</v>
      </c>
      <c r="F2232" t="s">
        <v>1110</v>
      </c>
      <c r="I2232" s="2">
        <v>1923.0129999999999</v>
      </c>
      <c r="J2232" s="2">
        <v>2053.0189999999998</v>
      </c>
      <c r="K2232" s="2" t="s">
        <v>72</v>
      </c>
      <c r="N2232" s="2">
        <f>I2232-SUM(Parameters!$K$23:$K$25)</f>
        <v>1901.413</v>
      </c>
      <c r="O2232" s="2">
        <f>J2232-SUM(Parameters!$K$23:$K$25)</f>
        <v>2031.4189999999999</v>
      </c>
      <c r="P2232" s="2" t="str">
        <f t="shared" si="33"/>
        <v>VSS</v>
      </c>
      <c r="U2232">
        <v>1923.0129999999999</v>
      </c>
      <c r="V2232">
        <v>2053.0189999999998</v>
      </c>
      <c r="W2232" t="s">
        <v>72</v>
      </c>
      <c r="AE2232" s="2"/>
      <c r="AF2232" s="2"/>
    </row>
    <row r="2233" spans="4:32" x14ac:dyDescent="0.25">
      <c r="D2233">
        <f>_xlfn.CEILING.MATH(AV8+Parameters!$K$8/2,0.001)</f>
        <v>1883.3389999999999</v>
      </c>
      <c r="E2233">
        <f>_xlfn.CEILING.MATH(B98+Parameters!$K$9/2,0.001)</f>
        <v>226.30199999999999</v>
      </c>
      <c r="F2233" t="s">
        <v>1174</v>
      </c>
      <c r="I2233" s="2">
        <v>1923.0129999999999</v>
      </c>
      <c r="J2233" s="2">
        <v>2006.7729999999999</v>
      </c>
      <c r="K2233" s="2" t="s">
        <v>1328</v>
      </c>
      <c r="N2233" s="2">
        <f>I2233-SUM(Parameters!$K$23:$K$25)</f>
        <v>1901.413</v>
      </c>
      <c r="O2233" s="2">
        <f>J2233-SUM(Parameters!$K$23:$K$25)</f>
        <v>1985.173</v>
      </c>
      <c r="P2233" s="2" t="str">
        <f t="shared" si="33"/>
        <v>TC_VDDQ</v>
      </c>
      <c r="U2233">
        <v>1923.0129999999999</v>
      </c>
      <c r="V2233">
        <v>2006.7729999999999</v>
      </c>
      <c r="W2233" t="s">
        <v>1328</v>
      </c>
      <c r="AE2233" s="2"/>
      <c r="AF2233" s="2"/>
    </row>
    <row r="2234" spans="4:32" x14ac:dyDescent="0.25">
      <c r="D2234">
        <f>_xlfn.CEILING.MATH(AV8+Parameters!$K$8/2,0.001)</f>
        <v>1883.3389999999999</v>
      </c>
      <c r="E2234">
        <f>_xlfn.CEILING.MATH(B100+Parameters!$K$9/2,0.001)</f>
        <v>180.05600000000001</v>
      </c>
      <c r="F2234" t="s">
        <v>72</v>
      </c>
      <c r="I2234" s="2">
        <v>1923.0129999999999</v>
      </c>
      <c r="J2234" s="2">
        <v>1960.527</v>
      </c>
      <c r="K2234" s="2" t="s">
        <v>1327</v>
      </c>
      <c r="N2234" s="2">
        <f>I2234-SUM(Parameters!$K$23:$K$25)</f>
        <v>1901.413</v>
      </c>
      <c r="O2234" s="2">
        <f>J2234-SUM(Parameters!$K$23:$K$25)</f>
        <v>1938.9270000000001</v>
      </c>
      <c r="P2234" s="2" t="str">
        <f t="shared" si="33"/>
        <v>VDD</v>
      </c>
      <c r="U2234">
        <v>1923.0129999999999</v>
      </c>
      <c r="V2234">
        <v>1960.527</v>
      </c>
      <c r="W2234" t="s">
        <v>1327</v>
      </c>
      <c r="AE2234" s="2"/>
      <c r="AF2234" s="2"/>
    </row>
    <row r="2235" spans="4:32" x14ac:dyDescent="0.25">
      <c r="D2235">
        <f>_xlfn.CEILING.MATH(AV8+Parameters!$K$8/2,0.001)</f>
        <v>1883.3389999999999</v>
      </c>
      <c r="E2235">
        <f>_xlfn.CEILING.MATH(B102+Parameters!$K$9/2,0.001)</f>
        <v>133.81</v>
      </c>
      <c r="F2235" t="s">
        <v>1303</v>
      </c>
      <c r="I2235" s="2">
        <v>1923.0129999999999</v>
      </c>
      <c r="J2235" s="2">
        <v>1914.2809999999999</v>
      </c>
      <c r="K2235" s="2" t="s">
        <v>1328</v>
      </c>
      <c r="N2235" s="2">
        <f>I2235-SUM(Parameters!$K$23:$K$25)</f>
        <v>1901.413</v>
      </c>
      <c r="O2235" s="2">
        <f>J2235-SUM(Parameters!$K$23:$K$25)</f>
        <v>1892.681</v>
      </c>
      <c r="P2235" s="2" t="str">
        <f t="shared" si="33"/>
        <v>TC_VDDQ</v>
      </c>
      <c r="U2235">
        <v>1923.0129999999999</v>
      </c>
      <c r="V2235">
        <v>1914.2809999999999</v>
      </c>
      <c r="W2235" t="s">
        <v>1328</v>
      </c>
      <c r="AE2235" s="2"/>
      <c r="AF2235" s="2"/>
    </row>
    <row r="2236" spans="4:32" x14ac:dyDescent="0.25">
      <c r="D2236">
        <f>_xlfn.CEILING.MATH(AV8+Parameters!$K$8/2,0.001)</f>
        <v>1883.3389999999999</v>
      </c>
      <c r="E2236">
        <f>_xlfn.CEILING.MATH(Parameters!$C$19/Parameters!$K$4,0.001)</f>
        <v>87.564000000000007</v>
      </c>
      <c r="F2236" t="s">
        <v>73</v>
      </c>
      <c r="I2236" s="2">
        <v>1923.0129999999999</v>
      </c>
      <c r="J2236" s="2">
        <v>1868.0350000000001</v>
      </c>
      <c r="K2236" s="2" t="s">
        <v>72</v>
      </c>
      <c r="N2236" s="2">
        <f>I2236-SUM(Parameters!$K$23:$K$25)</f>
        <v>1901.413</v>
      </c>
      <c r="O2236" s="2">
        <f>J2236-SUM(Parameters!$K$23:$K$25)</f>
        <v>1846.4350000000002</v>
      </c>
      <c r="P2236" s="2" t="str">
        <f t="shared" si="33"/>
        <v>VSS</v>
      </c>
      <c r="U2236">
        <v>1923.0129999999999</v>
      </c>
      <c r="V2236">
        <v>1868.0350000000001</v>
      </c>
      <c r="W2236" t="s">
        <v>72</v>
      </c>
      <c r="AE2236" s="2"/>
      <c r="AF2236" s="2"/>
    </row>
    <row r="2237" spans="4:32" x14ac:dyDescent="0.25">
      <c r="D2237">
        <f>_xlfn.CEILING.MATH(AW8+Parameters!$K$8/2,0.001)</f>
        <v>1923.0130000000001</v>
      </c>
      <c r="E2237">
        <f>_xlfn.CEILING.MATH(B13+Parameters!$K$9/2,0.001)</f>
        <v>2191.7570000000001</v>
      </c>
      <c r="F2237" t="s">
        <v>72</v>
      </c>
      <c r="I2237" s="2">
        <v>1923.0129999999999</v>
      </c>
      <c r="J2237" s="2">
        <v>1821.789</v>
      </c>
      <c r="K2237" s="2" t="s">
        <v>1328</v>
      </c>
      <c r="N2237" s="2">
        <f>I2237-SUM(Parameters!$K$23:$K$25)</f>
        <v>1901.413</v>
      </c>
      <c r="O2237" s="2">
        <f>J2237-SUM(Parameters!$K$23:$K$25)</f>
        <v>1800.1890000000001</v>
      </c>
      <c r="P2237" s="2" t="str">
        <f t="shared" si="33"/>
        <v>TC_VDDQ</v>
      </c>
      <c r="U2237">
        <v>1923.0129999999999</v>
      </c>
      <c r="V2237">
        <v>1821.789</v>
      </c>
      <c r="W2237" t="s">
        <v>1328</v>
      </c>
      <c r="AE2237" s="2"/>
      <c r="AF2237" s="2"/>
    </row>
    <row r="2238" spans="4:32" x14ac:dyDescent="0.25">
      <c r="D2238">
        <f>_xlfn.CEILING.MATH(AW8+Parameters!$K$8/2,0.001)</f>
        <v>1923.0130000000001</v>
      </c>
      <c r="E2238">
        <f>_xlfn.CEILING.MATH(B15+Parameters!$K$9/2,0.001)</f>
        <v>2145.511</v>
      </c>
      <c r="F2238" t="s">
        <v>72</v>
      </c>
      <c r="I2238" s="2">
        <v>1923.0129999999999</v>
      </c>
      <c r="J2238" s="2">
        <v>1775.5429999999999</v>
      </c>
      <c r="K2238" s="2" t="s">
        <v>1327</v>
      </c>
      <c r="N2238" s="2">
        <f>I2238-SUM(Parameters!$K$23:$K$25)</f>
        <v>1901.413</v>
      </c>
      <c r="O2238" s="2">
        <f>J2238-SUM(Parameters!$K$23:$K$25)</f>
        <v>1753.943</v>
      </c>
      <c r="P2238" s="2" t="str">
        <f t="shared" si="33"/>
        <v>VDD</v>
      </c>
      <c r="U2238">
        <v>1923.0129999999999</v>
      </c>
      <c r="V2238">
        <v>1775.5429999999999</v>
      </c>
      <c r="W2238" t="s">
        <v>1327</v>
      </c>
      <c r="AE2238" s="2"/>
      <c r="AF2238" s="2"/>
    </row>
    <row r="2239" spans="4:32" x14ac:dyDescent="0.25">
      <c r="D2239">
        <f>_xlfn.CEILING.MATH(AW8+Parameters!$K$8/2,0.001)</f>
        <v>1923.0130000000001</v>
      </c>
      <c r="E2239">
        <f>_xlfn.CEILING.MATH(B17+Parameters!$K$9/2,0.001)</f>
        <v>2099.2649999999999</v>
      </c>
      <c r="F2239" t="s">
        <v>72</v>
      </c>
      <c r="I2239" s="2">
        <v>1923.0129999999999</v>
      </c>
      <c r="J2239" s="2">
        <v>1729.297</v>
      </c>
      <c r="K2239" s="2" t="s">
        <v>1327</v>
      </c>
      <c r="N2239" s="2">
        <f>I2239-SUM(Parameters!$K$23:$K$25)</f>
        <v>1901.413</v>
      </c>
      <c r="O2239" s="2">
        <f>J2239-SUM(Parameters!$K$23:$K$25)</f>
        <v>1707.6970000000001</v>
      </c>
      <c r="P2239" s="2" t="str">
        <f t="shared" si="33"/>
        <v>VDD</v>
      </c>
      <c r="U2239">
        <v>1923.0129999999999</v>
      </c>
      <c r="V2239">
        <v>1729.297</v>
      </c>
      <c r="W2239" t="s">
        <v>1327</v>
      </c>
      <c r="AE2239" s="2"/>
      <c r="AF2239" s="2"/>
    </row>
    <row r="2240" spans="4:32" x14ac:dyDescent="0.25">
      <c r="D2240">
        <f>_xlfn.CEILING.MATH(AW8+Parameters!$K$8/2,0.001)</f>
        <v>1923.0130000000001</v>
      </c>
      <c r="E2240">
        <f>_xlfn.CEILING.MATH(B19+Parameters!$K$9/2,0.001)</f>
        <v>2053.0190000000002</v>
      </c>
      <c r="F2240" t="s">
        <v>72</v>
      </c>
      <c r="I2240" s="2">
        <v>1923.0129999999999</v>
      </c>
      <c r="J2240" s="2">
        <v>1683.0509999999999</v>
      </c>
      <c r="K2240" s="2" t="s">
        <v>1327</v>
      </c>
      <c r="N2240" s="2">
        <f>I2240-SUM(Parameters!$K$23:$K$25)</f>
        <v>1901.413</v>
      </c>
      <c r="O2240" s="2">
        <f>J2240-SUM(Parameters!$K$23:$K$25)</f>
        <v>1661.451</v>
      </c>
      <c r="P2240" s="2" t="str">
        <f t="shared" si="33"/>
        <v>VDD</v>
      </c>
      <c r="U2240">
        <v>1923.0129999999999</v>
      </c>
      <c r="V2240">
        <v>1683.0509999999999</v>
      </c>
      <c r="W2240" t="s">
        <v>1327</v>
      </c>
      <c r="AE2240" s="2"/>
      <c r="AF2240" s="2"/>
    </row>
    <row r="2241" spans="4:32" x14ac:dyDescent="0.25">
      <c r="D2241">
        <f>_xlfn.CEILING.MATH(AW8+Parameters!$K$8/2,0.001)</f>
        <v>1923.0130000000001</v>
      </c>
      <c r="E2241">
        <f>_xlfn.CEILING.MATH(B21+Parameters!$K$9/2,0.001)</f>
        <v>2006.7730000000001</v>
      </c>
      <c r="F2241" t="s">
        <v>1328</v>
      </c>
      <c r="I2241" s="2">
        <v>1923.0129999999999</v>
      </c>
      <c r="J2241" s="2">
        <v>1636.8050000000001</v>
      </c>
      <c r="K2241" s="2" t="s">
        <v>1327</v>
      </c>
      <c r="N2241" s="2">
        <f>I2241-SUM(Parameters!$K$23:$K$25)</f>
        <v>1901.413</v>
      </c>
      <c r="O2241" s="2">
        <f>J2241-SUM(Parameters!$K$23:$K$25)</f>
        <v>1615.2050000000002</v>
      </c>
      <c r="P2241" s="2" t="str">
        <f t="shared" si="33"/>
        <v>VDD</v>
      </c>
      <c r="U2241">
        <v>1923.0129999999999</v>
      </c>
      <c r="V2241">
        <v>1636.8050000000001</v>
      </c>
      <c r="W2241" t="s">
        <v>1327</v>
      </c>
      <c r="AE2241" s="2"/>
      <c r="AF2241" s="2"/>
    </row>
    <row r="2242" spans="4:32" x14ac:dyDescent="0.25">
      <c r="D2242">
        <f>_xlfn.CEILING.MATH(AW8+Parameters!$K$8/2,0.001)</f>
        <v>1923.0130000000001</v>
      </c>
      <c r="E2242">
        <f>_xlfn.CEILING.MATH(B23+Parameters!$K$9/2,0.001)</f>
        <v>1960.527</v>
      </c>
      <c r="F2242" t="s">
        <v>1327</v>
      </c>
      <c r="I2242" s="2">
        <v>1923.0129999999999</v>
      </c>
      <c r="J2242" s="2">
        <v>1590.559</v>
      </c>
      <c r="K2242" s="2" t="s">
        <v>1327</v>
      </c>
      <c r="N2242" s="2">
        <f>I2242-SUM(Parameters!$K$23:$K$25)</f>
        <v>1901.413</v>
      </c>
      <c r="O2242" s="2">
        <f>J2242-SUM(Parameters!$K$23:$K$25)</f>
        <v>1568.9590000000001</v>
      </c>
      <c r="P2242" s="2" t="str">
        <f t="shared" si="33"/>
        <v>VDD</v>
      </c>
      <c r="U2242">
        <v>1923.0129999999999</v>
      </c>
      <c r="V2242">
        <v>1590.559</v>
      </c>
      <c r="W2242" t="s">
        <v>1327</v>
      </c>
      <c r="AE2242" s="2"/>
      <c r="AF2242" s="2"/>
    </row>
    <row r="2243" spans="4:32" x14ac:dyDescent="0.25">
      <c r="D2243">
        <f>_xlfn.CEILING.MATH(AW8+Parameters!$K$8/2,0.001)</f>
        <v>1923.0130000000001</v>
      </c>
      <c r="E2243">
        <f>_xlfn.CEILING.MATH(B25+Parameters!$K$9/2,0.001)</f>
        <v>1914.2809999999999</v>
      </c>
      <c r="F2243" t="s">
        <v>1328</v>
      </c>
      <c r="I2243" s="2">
        <v>1923.0129999999999</v>
      </c>
      <c r="J2243" s="2">
        <v>1544.3130000000001</v>
      </c>
      <c r="K2243" s="2" t="s">
        <v>1327</v>
      </c>
      <c r="N2243" s="2">
        <f>I2243-SUM(Parameters!$K$23:$K$25)</f>
        <v>1901.413</v>
      </c>
      <c r="O2243" s="2">
        <f>J2243-SUM(Parameters!$K$23:$K$25)</f>
        <v>1522.7130000000002</v>
      </c>
      <c r="P2243" s="2" t="str">
        <f t="shared" si="33"/>
        <v>VDD</v>
      </c>
      <c r="U2243">
        <v>1923.0129999999999</v>
      </c>
      <c r="V2243">
        <v>1544.3130000000001</v>
      </c>
      <c r="W2243" t="s">
        <v>1327</v>
      </c>
      <c r="AE2243" s="2"/>
      <c r="AF2243" s="2"/>
    </row>
    <row r="2244" spans="4:32" x14ac:dyDescent="0.25">
      <c r="D2244">
        <f>_xlfn.CEILING.MATH(AW8+Parameters!$K$8/2,0.001)</f>
        <v>1923.0130000000001</v>
      </c>
      <c r="E2244">
        <f>_xlfn.CEILING.MATH(B27+Parameters!$K$9/2,0.001)</f>
        <v>1868.0350000000001</v>
      </c>
      <c r="F2244" t="s">
        <v>72</v>
      </c>
      <c r="I2244" s="2">
        <v>1923.0129999999999</v>
      </c>
      <c r="J2244" s="2">
        <v>1498.067</v>
      </c>
      <c r="K2244" s="2" t="s">
        <v>1327</v>
      </c>
      <c r="N2244" s="2">
        <f>I2244-SUM(Parameters!$K$23:$K$25)</f>
        <v>1901.413</v>
      </c>
      <c r="O2244" s="2">
        <f>J2244-SUM(Parameters!$K$23:$K$25)</f>
        <v>1476.4670000000001</v>
      </c>
      <c r="P2244" s="2" t="str">
        <f t="shared" si="33"/>
        <v>VDD</v>
      </c>
      <c r="U2244">
        <v>1923.0129999999999</v>
      </c>
      <c r="V2244">
        <v>1498.067</v>
      </c>
      <c r="W2244" t="s">
        <v>1327</v>
      </c>
      <c r="AE2244" s="2"/>
      <c r="AF2244" s="2"/>
    </row>
    <row r="2245" spans="4:32" x14ac:dyDescent="0.25">
      <c r="D2245">
        <f>_xlfn.CEILING.MATH(AW8+Parameters!$K$8/2,0.001)</f>
        <v>1923.0130000000001</v>
      </c>
      <c r="E2245">
        <f>_xlfn.CEILING.MATH(B29+Parameters!$K$9/2,0.001)</f>
        <v>1821.789</v>
      </c>
      <c r="F2245" t="s">
        <v>1328</v>
      </c>
      <c r="I2245" s="2">
        <v>1923.0129999999999</v>
      </c>
      <c r="J2245" s="2">
        <v>1451.8209999999999</v>
      </c>
      <c r="K2245" s="2" t="s">
        <v>1327</v>
      </c>
      <c r="N2245" s="2">
        <f>I2245-SUM(Parameters!$K$23:$K$25)</f>
        <v>1901.413</v>
      </c>
      <c r="O2245" s="2">
        <f>J2245-SUM(Parameters!$K$23:$K$25)</f>
        <v>1430.221</v>
      </c>
      <c r="P2245" s="2" t="str">
        <f t="shared" si="33"/>
        <v>VDD</v>
      </c>
      <c r="U2245">
        <v>1923.0129999999999</v>
      </c>
      <c r="V2245">
        <v>1451.8209999999999</v>
      </c>
      <c r="W2245" t="s">
        <v>1327</v>
      </c>
      <c r="AE2245" s="2"/>
      <c r="AF2245" s="2"/>
    </row>
    <row r="2246" spans="4:32" x14ac:dyDescent="0.25">
      <c r="D2246">
        <f>_xlfn.CEILING.MATH(AW8+Parameters!$K$8/2,0.001)</f>
        <v>1923.0130000000001</v>
      </c>
      <c r="E2246">
        <f>_xlfn.CEILING.MATH(B31+Parameters!$K$9/2,0.001)</f>
        <v>1775.5430000000001</v>
      </c>
      <c r="F2246" t="s">
        <v>1327</v>
      </c>
      <c r="I2246" s="2">
        <v>1923.0129999999999</v>
      </c>
      <c r="J2246" s="2">
        <v>1405.575</v>
      </c>
      <c r="K2246" s="2" t="s">
        <v>1327</v>
      </c>
      <c r="N2246" s="2">
        <f>I2246-SUM(Parameters!$K$23:$K$25)</f>
        <v>1901.413</v>
      </c>
      <c r="O2246" s="2">
        <f>J2246-SUM(Parameters!$K$23:$K$25)</f>
        <v>1383.9750000000001</v>
      </c>
      <c r="P2246" s="2" t="str">
        <f t="shared" si="33"/>
        <v>VDD</v>
      </c>
      <c r="U2246">
        <v>1923.0129999999999</v>
      </c>
      <c r="V2246">
        <v>1405.575</v>
      </c>
      <c r="W2246" t="s">
        <v>1327</v>
      </c>
      <c r="AE2246" s="2"/>
      <c r="AF2246" s="2"/>
    </row>
    <row r="2247" spans="4:32" x14ac:dyDescent="0.25">
      <c r="D2247">
        <f>_xlfn.CEILING.MATH(AW8+Parameters!$K$8/2,0.001)</f>
        <v>1923.0130000000001</v>
      </c>
      <c r="E2247">
        <f>_xlfn.CEILING.MATH(B33+Parameters!$K$9/2,0.001)</f>
        <v>1729.297</v>
      </c>
      <c r="F2247" t="s">
        <v>1327</v>
      </c>
      <c r="I2247" s="2">
        <v>1923.0129999999999</v>
      </c>
      <c r="J2247" s="2">
        <v>1359.329</v>
      </c>
      <c r="K2247" s="2" t="s">
        <v>1327</v>
      </c>
      <c r="N2247" s="2">
        <f>I2247-SUM(Parameters!$K$23:$K$25)</f>
        <v>1901.413</v>
      </c>
      <c r="O2247" s="2">
        <f>J2247-SUM(Parameters!$K$23:$K$25)</f>
        <v>1337.729</v>
      </c>
      <c r="P2247" s="2" t="str">
        <f t="shared" si="33"/>
        <v>VDD</v>
      </c>
      <c r="U2247">
        <v>1923.0129999999999</v>
      </c>
      <c r="V2247">
        <v>1359.329</v>
      </c>
      <c r="W2247" t="s">
        <v>1327</v>
      </c>
      <c r="AE2247" s="2"/>
      <c r="AF2247" s="2"/>
    </row>
    <row r="2248" spans="4:32" x14ac:dyDescent="0.25">
      <c r="D2248">
        <f>_xlfn.CEILING.MATH(AW8+Parameters!$K$8/2,0.001)</f>
        <v>1923.0130000000001</v>
      </c>
      <c r="E2248">
        <f>_xlfn.CEILING.MATH(B35+Parameters!$K$9/2,0.001)</f>
        <v>1683.0509999999999</v>
      </c>
      <c r="F2248" t="s">
        <v>1327</v>
      </c>
      <c r="I2248" s="2">
        <v>1923.0129999999999</v>
      </c>
      <c r="J2248" s="2">
        <v>1313.0830000000001</v>
      </c>
      <c r="K2248" s="2" t="s">
        <v>1327</v>
      </c>
      <c r="N2248" s="2">
        <f>I2248-SUM(Parameters!$K$23:$K$25)</f>
        <v>1901.413</v>
      </c>
      <c r="O2248" s="2">
        <f>J2248-SUM(Parameters!$K$23:$K$25)</f>
        <v>1291.4830000000002</v>
      </c>
      <c r="P2248" s="2" t="str">
        <f t="shared" si="33"/>
        <v>VDD</v>
      </c>
      <c r="U2248">
        <v>1923.0129999999999</v>
      </c>
      <c r="V2248">
        <v>1313.0830000000001</v>
      </c>
      <c r="W2248" t="s">
        <v>1327</v>
      </c>
      <c r="AE2248" s="2"/>
      <c r="AF2248" s="2"/>
    </row>
    <row r="2249" spans="4:32" x14ac:dyDescent="0.25">
      <c r="D2249">
        <f>_xlfn.CEILING.MATH(AW8+Parameters!$K$8/2,0.001)</f>
        <v>1923.0130000000001</v>
      </c>
      <c r="E2249">
        <f>_xlfn.CEILING.MATH(B37+Parameters!$K$9/2,0.001)</f>
        <v>1636.8050000000001</v>
      </c>
      <c r="F2249" t="s">
        <v>1327</v>
      </c>
      <c r="I2249" s="2">
        <v>1923.0129999999999</v>
      </c>
      <c r="J2249" s="2">
        <v>1266.837</v>
      </c>
      <c r="K2249" s="2" t="s">
        <v>1327</v>
      </c>
      <c r="N2249" s="2">
        <f>I2249-SUM(Parameters!$K$23:$K$25)</f>
        <v>1901.413</v>
      </c>
      <c r="O2249" s="2">
        <f>J2249-SUM(Parameters!$K$23:$K$25)</f>
        <v>1245.2370000000001</v>
      </c>
      <c r="P2249" s="2" t="str">
        <f t="shared" si="33"/>
        <v>VDD</v>
      </c>
      <c r="U2249">
        <v>1923.0129999999999</v>
      </c>
      <c r="V2249">
        <v>1266.837</v>
      </c>
      <c r="W2249" t="s">
        <v>1327</v>
      </c>
      <c r="AE2249" s="2"/>
      <c r="AF2249" s="2"/>
    </row>
    <row r="2250" spans="4:32" x14ac:dyDescent="0.25">
      <c r="D2250">
        <f>_xlfn.CEILING.MATH(AW8+Parameters!$K$8/2,0.001)</f>
        <v>1923.0130000000001</v>
      </c>
      <c r="E2250">
        <f>_xlfn.CEILING.MATH(B39+Parameters!$K$9/2,0.001)</f>
        <v>1590.559</v>
      </c>
      <c r="F2250" t="s">
        <v>1327</v>
      </c>
      <c r="I2250" s="2">
        <v>1923.0129999999999</v>
      </c>
      <c r="J2250" s="2">
        <v>1220.5909999999999</v>
      </c>
      <c r="K2250" s="2" t="s">
        <v>1327</v>
      </c>
      <c r="N2250" s="2">
        <f>I2250-SUM(Parameters!$K$23:$K$25)</f>
        <v>1901.413</v>
      </c>
      <c r="O2250" s="2">
        <f>J2250-SUM(Parameters!$K$23:$K$25)</f>
        <v>1198.991</v>
      </c>
      <c r="P2250" s="2" t="str">
        <f t="shared" si="33"/>
        <v>VDD</v>
      </c>
      <c r="U2250">
        <v>1923.0129999999999</v>
      </c>
      <c r="V2250">
        <v>1220.5909999999999</v>
      </c>
      <c r="W2250" t="s">
        <v>1327</v>
      </c>
      <c r="AE2250" s="2"/>
      <c r="AF2250" s="2"/>
    </row>
    <row r="2251" spans="4:32" x14ac:dyDescent="0.25">
      <c r="D2251">
        <f>_xlfn.CEILING.MATH(AW8+Parameters!$K$8/2,0.001)</f>
        <v>1923.0130000000001</v>
      </c>
      <c r="E2251">
        <f>_xlfn.CEILING.MATH(B41+Parameters!$K$9/2,0.001)</f>
        <v>1544.3130000000001</v>
      </c>
      <c r="F2251" t="s">
        <v>1327</v>
      </c>
      <c r="I2251" s="2">
        <v>1923.0129999999999</v>
      </c>
      <c r="J2251" s="2">
        <v>1174.345</v>
      </c>
      <c r="K2251" s="2" t="s">
        <v>1327</v>
      </c>
      <c r="N2251" s="2">
        <f>I2251-SUM(Parameters!$K$23:$K$25)</f>
        <v>1901.413</v>
      </c>
      <c r="O2251" s="2">
        <f>J2251-SUM(Parameters!$K$23:$K$25)</f>
        <v>1152.7450000000001</v>
      </c>
      <c r="P2251" s="2" t="str">
        <f t="shared" si="33"/>
        <v>VDD</v>
      </c>
      <c r="U2251">
        <v>1923.0129999999999</v>
      </c>
      <c r="V2251">
        <v>1174.345</v>
      </c>
      <c r="W2251" t="s">
        <v>1327</v>
      </c>
      <c r="AE2251" s="2"/>
      <c r="AF2251" s="2"/>
    </row>
    <row r="2252" spans="4:32" x14ac:dyDescent="0.25">
      <c r="D2252">
        <f>_xlfn.CEILING.MATH(AW8+Parameters!$K$8/2,0.001)</f>
        <v>1923.0130000000001</v>
      </c>
      <c r="E2252">
        <f>_xlfn.CEILING.MATH(B43+Parameters!$K$9/2,0.001)</f>
        <v>1498.067</v>
      </c>
      <c r="F2252" t="s">
        <v>1327</v>
      </c>
      <c r="I2252" s="2">
        <v>1923.0129999999999</v>
      </c>
      <c r="J2252" s="2">
        <v>1128.0989999999999</v>
      </c>
      <c r="K2252" s="2" t="s">
        <v>1327</v>
      </c>
      <c r="N2252" s="2">
        <f>I2252-SUM(Parameters!$K$23:$K$25)</f>
        <v>1901.413</v>
      </c>
      <c r="O2252" s="2">
        <f>J2252-SUM(Parameters!$K$23:$K$25)</f>
        <v>1106.499</v>
      </c>
      <c r="P2252" s="2" t="str">
        <f t="shared" si="33"/>
        <v>VDD</v>
      </c>
      <c r="U2252">
        <v>1923.0129999999999</v>
      </c>
      <c r="V2252">
        <v>1128.0989999999999</v>
      </c>
      <c r="W2252" t="s">
        <v>1327</v>
      </c>
      <c r="AE2252" s="2"/>
      <c r="AF2252" s="2"/>
    </row>
    <row r="2253" spans="4:32" x14ac:dyDescent="0.25">
      <c r="D2253">
        <f>_xlfn.CEILING.MATH(AW8+Parameters!$K$8/2,0.001)</f>
        <v>1923.0130000000001</v>
      </c>
      <c r="E2253">
        <f>_xlfn.CEILING.MATH(B45+Parameters!$K$9/2,0.001)</f>
        <v>1451.8210000000001</v>
      </c>
      <c r="F2253" t="s">
        <v>1327</v>
      </c>
      <c r="I2253" s="2">
        <v>1923.0129999999999</v>
      </c>
      <c r="J2253" s="2">
        <v>1081.8530000000001</v>
      </c>
      <c r="K2253" s="2" t="s">
        <v>72</v>
      </c>
      <c r="N2253" s="2">
        <f>I2253-SUM(Parameters!$K$23:$K$25)</f>
        <v>1901.413</v>
      </c>
      <c r="O2253" s="2">
        <f>J2253-SUM(Parameters!$K$23:$K$25)</f>
        <v>1060.2530000000002</v>
      </c>
      <c r="P2253" s="2" t="str">
        <f t="shared" si="33"/>
        <v>VSS</v>
      </c>
      <c r="U2253">
        <v>1923.0129999999999</v>
      </c>
      <c r="V2253">
        <v>1081.8530000000001</v>
      </c>
      <c r="W2253" t="s">
        <v>72</v>
      </c>
      <c r="AE2253" s="2"/>
      <c r="AF2253" s="2"/>
    </row>
    <row r="2254" spans="4:32" x14ac:dyDescent="0.25">
      <c r="D2254">
        <f>_xlfn.CEILING.MATH(AW8+Parameters!$K$8/2,0.001)</f>
        <v>1923.0130000000001</v>
      </c>
      <c r="E2254">
        <f>_xlfn.CEILING.MATH(B47+Parameters!$K$9/2,0.001)</f>
        <v>1405.575</v>
      </c>
      <c r="F2254" t="s">
        <v>1327</v>
      </c>
      <c r="I2254" s="2">
        <v>1923.0129999999999</v>
      </c>
      <c r="J2254" s="2">
        <v>1035.607</v>
      </c>
      <c r="K2254" s="2" t="s">
        <v>90</v>
      </c>
      <c r="N2254" s="2">
        <f>I2254-SUM(Parameters!$K$23:$K$25)</f>
        <v>1901.413</v>
      </c>
      <c r="O2254" s="2">
        <f>J2254-SUM(Parameters!$K$23:$K$25)</f>
        <v>1014.0069999999999</v>
      </c>
      <c r="P2254" s="2" t="str">
        <f t="shared" si="33"/>
        <v>BP_RXCKSBRD[3]</v>
      </c>
      <c r="U2254">
        <v>1923.0129999999999</v>
      </c>
      <c r="V2254">
        <v>1035.607</v>
      </c>
      <c r="W2254" t="s">
        <v>90</v>
      </c>
      <c r="AE2254" s="2"/>
      <c r="AF2254" s="2"/>
    </row>
    <row r="2255" spans="4:32" x14ac:dyDescent="0.25">
      <c r="D2255">
        <f>_xlfn.CEILING.MATH(AW8+Parameters!$K$8/2,0.001)</f>
        <v>1923.0130000000001</v>
      </c>
      <c r="E2255">
        <f>_xlfn.CEILING.MATH(B49+Parameters!$K$9/2,0.001)</f>
        <v>1359.329</v>
      </c>
      <c r="F2255" t="s">
        <v>1327</v>
      </c>
      <c r="I2255" s="2">
        <v>1923.0129999999999</v>
      </c>
      <c r="J2255" s="2">
        <v>989.36099999999999</v>
      </c>
      <c r="K2255" s="2" t="s">
        <v>158</v>
      </c>
      <c r="N2255" s="2">
        <f>I2255-SUM(Parameters!$K$23:$K$25)</f>
        <v>1901.413</v>
      </c>
      <c r="O2255" s="2">
        <f>J2255-SUM(Parameters!$K$23:$K$25)</f>
        <v>967.76099999999997</v>
      </c>
      <c r="P2255" s="2" t="str">
        <f t="shared" si="33"/>
        <v>BP_RXDATA[242]</v>
      </c>
      <c r="U2255">
        <v>1923.0129999999999</v>
      </c>
      <c r="V2255">
        <v>989.36099999999999</v>
      </c>
      <c r="W2255" t="s">
        <v>158</v>
      </c>
      <c r="AE2255" s="2"/>
      <c r="AF2255" s="2"/>
    </row>
    <row r="2256" spans="4:32" x14ac:dyDescent="0.25">
      <c r="D2256">
        <f>_xlfn.CEILING.MATH(AW8+Parameters!$K$8/2,0.001)</f>
        <v>1923.0130000000001</v>
      </c>
      <c r="E2256">
        <f>_xlfn.CEILING.MATH(B51+Parameters!$K$9/2,0.001)</f>
        <v>1313.0830000000001</v>
      </c>
      <c r="F2256" t="s">
        <v>1327</v>
      </c>
      <c r="I2256" s="2">
        <v>1923.0129999999999</v>
      </c>
      <c r="J2256" s="2">
        <v>943.11500000000001</v>
      </c>
      <c r="K2256" s="2" t="s">
        <v>234</v>
      </c>
      <c r="N2256" s="2">
        <f>I2256-SUM(Parameters!$K$23:$K$25)</f>
        <v>1901.413</v>
      </c>
      <c r="O2256" s="2">
        <f>J2256-SUM(Parameters!$K$23:$K$25)</f>
        <v>921.51499999999999</v>
      </c>
      <c r="P2256" s="2" t="str">
        <f t="shared" si="33"/>
        <v>BP_RXDATA[243]</v>
      </c>
      <c r="U2256">
        <v>1923.0129999999999</v>
      </c>
      <c r="V2256">
        <v>943.11500000000001</v>
      </c>
      <c r="W2256" t="s">
        <v>234</v>
      </c>
      <c r="AE2256" s="2"/>
      <c r="AF2256" s="2"/>
    </row>
    <row r="2257" spans="4:32" x14ac:dyDescent="0.25">
      <c r="D2257">
        <f>_xlfn.CEILING.MATH(AW8+Parameters!$K$8/2,0.001)</f>
        <v>1923.0130000000001</v>
      </c>
      <c r="E2257">
        <f>_xlfn.CEILING.MATH(B53+Parameters!$K$9/2,0.001)</f>
        <v>1266.837</v>
      </c>
      <c r="F2257" t="s">
        <v>1327</v>
      </c>
      <c r="I2257" s="2">
        <v>1923.0129999999999</v>
      </c>
      <c r="J2257" s="2">
        <v>896.86900000000003</v>
      </c>
      <c r="K2257" s="2" t="s">
        <v>286</v>
      </c>
      <c r="N2257" s="2">
        <f>I2257-SUM(Parameters!$K$23:$K$25)</f>
        <v>1901.413</v>
      </c>
      <c r="O2257" s="2">
        <f>J2257-SUM(Parameters!$K$23:$K$25)</f>
        <v>875.26900000000001</v>
      </c>
      <c r="P2257" s="2" t="str">
        <f t="shared" si="33"/>
        <v>BP_RXDATA[244]</v>
      </c>
      <c r="U2257">
        <v>1923.0129999999999</v>
      </c>
      <c r="V2257">
        <v>896.86900000000003</v>
      </c>
      <c r="W2257" t="s">
        <v>286</v>
      </c>
      <c r="AE2257" s="2"/>
      <c r="AF2257" s="2"/>
    </row>
    <row r="2258" spans="4:32" x14ac:dyDescent="0.25">
      <c r="D2258">
        <f>_xlfn.CEILING.MATH(AW8+Parameters!$K$8/2,0.001)</f>
        <v>1923.0130000000001</v>
      </c>
      <c r="E2258">
        <f>_xlfn.CEILING.MATH(B55+Parameters!$K$9/2,0.001)</f>
        <v>1220.5910000000001</v>
      </c>
      <c r="F2258" t="s">
        <v>1327</v>
      </c>
      <c r="I2258" s="2">
        <v>1923.0129999999999</v>
      </c>
      <c r="J2258" s="2">
        <v>850.62300000000005</v>
      </c>
      <c r="K2258" s="2" t="s">
        <v>350</v>
      </c>
      <c r="N2258" s="2">
        <f>I2258-SUM(Parameters!$K$23:$K$25)</f>
        <v>1901.413</v>
      </c>
      <c r="O2258" s="2">
        <f>J2258-SUM(Parameters!$K$23:$K$25)</f>
        <v>829.02300000000002</v>
      </c>
      <c r="P2258" s="2" t="str">
        <f t="shared" si="33"/>
        <v>BP_RXDATA[245]</v>
      </c>
      <c r="U2258">
        <v>1923.0129999999999</v>
      </c>
      <c r="V2258">
        <v>850.62300000000005</v>
      </c>
      <c r="W2258" t="s">
        <v>350</v>
      </c>
      <c r="AE2258" s="2"/>
      <c r="AF2258" s="2"/>
    </row>
    <row r="2259" spans="4:32" x14ac:dyDescent="0.25">
      <c r="D2259">
        <f>_xlfn.CEILING.MATH(AW8+Parameters!$K$8/2,0.001)</f>
        <v>1923.0130000000001</v>
      </c>
      <c r="E2259">
        <f>_xlfn.CEILING.MATH(B57+Parameters!$K$9/2,0.001)</f>
        <v>1174.345</v>
      </c>
      <c r="F2259" t="s">
        <v>1327</v>
      </c>
      <c r="I2259" s="2">
        <v>1923.0129999999999</v>
      </c>
      <c r="J2259" s="2">
        <v>804.37699999999995</v>
      </c>
      <c r="K2259" s="2" t="s">
        <v>422</v>
      </c>
      <c r="N2259" s="2">
        <f>I2259-SUM(Parameters!$K$23:$K$25)</f>
        <v>1901.413</v>
      </c>
      <c r="O2259" s="2">
        <f>J2259-SUM(Parameters!$K$23:$K$25)</f>
        <v>782.77699999999993</v>
      </c>
      <c r="P2259" s="2" t="str">
        <f t="shared" si="33"/>
        <v>BP_RXDATA[246]</v>
      </c>
      <c r="U2259">
        <v>1923.0129999999999</v>
      </c>
      <c r="V2259">
        <v>804.37700000000007</v>
      </c>
      <c r="W2259" t="s">
        <v>422</v>
      </c>
      <c r="AE2259" s="2"/>
      <c r="AF2259" s="2"/>
    </row>
    <row r="2260" spans="4:32" x14ac:dyDescent="0.25">
      <c r="D2260">
        <f>_xlfn.CEILING.MATH(AW8+Parameters!$K$8/2,0.001)</f>
        <v>1923.0130000000001</v>
      </c>
      <c r="E2260">
        <f>_xlfn.CEILING.MATH(B59+Parameters!$K$9/2,0.001)</f>
        <v>1128.0989999999999</v>
      </c>
      <c r="F2260" t="s">
        <v>1327</v>
      </c>
      <c r="I2260" s="2">
        <v>1923.0129999999999</v>
      </c>
      <c r="J2260" s="2">
        <v>758.13099999999997</v>
      </c>
      <c r="K2260" s="2" t="s">
        <v>486</v>
      </c>
      <c r="N2260" s="2">
        <f>I2260-SUM(Parameters!$K$23:$K$25)</f>
        <v>1901.413</v>
      </c>
      <c r="O2260" s="2">
        <f>J2260-SUM(Parameters!$K$23:$K$25)</f>
        <v>736.53099999999995</v>
      </c>
      <c r="P2260" s="2" t="str">
        <f t="shared" si="33"/>
        <v>BP_RXDATA[247]</v>
      </c>
      <c r="U2260">
        <v>1923.0129999999999</v>
      </c>
      <c r="V2260">
        <v>758.13099999999997</v>
      </c>
      <c r="W2260" t="s">
        <v>486</v>
      </c>
      <c r="AE2260" s="2"/>
      <c r="AF2260" s="2"/>
    </row>
    <row r="2261" spans="4:32" x14ac:dyDescent="0.25">
      <c r="D2261">
        <f>_xlfn.CEILING.MATH(AW8+Parameters!$K$8/2,0.001)</f>
        <v>1923.0130000000001</v>
      </c>
      <c r="E2261">
        <f>_xlfn.CEILING.MATH(B61+Parameters!$K$9/2,0.001)</f>
        <v>1081.8530000000001</v>
      </c>
      <c r="F2261" t="s">
        <v>72</v>
      </c>
      <c r="I2261" s="2">
        <v>1923.0129999999999</v>
      </c>
      <c r="J2261" s="2">
        <v>711.88499999999999</v>
      </c>
      <c r="K2261" s="2" t="s">
        <v>554</v>
      </c>
      <c r="N2261" s="2">
        <f>I2261-SUM(Parameters!$K$23:$K$25)</f>
        <v>1901.413</v>
      </c>
      <c r="O2261" s="2">
        <f>J2261-SUM(Parameters!$K$23:$K$25)</f>
        <v>690.28499999999997</v>
      </c>
      <c r="P2261" s="2" t="str">
        <f t="shared" si="33"/>
        <v>BP_RXDATA[248]</v>
      </c>
      <c r="U2261">
        <v>1923.0129999999999</v>
      </c>
      <c r="V2261">
        <v>711.88499999999999</v>
      </c>
      <c r="W2261" t="s">
        <v>554</v>
      </c>
      <c r="AE2261" s="2"/>
      <c r="AF2261" s="2"/>
    </row>
    <row r="2262" spans="4:32" x14ac:dyDescent="0.25">
      <c r="D2262">
        <f>_xlfn.CEILING.MATH(AW8+Parameters!$K$8/2,0.001)</f>
        <v>1923.0130000000001</v>
      </c>
      <c r="E2262">
        <f>_xlfn.CEILING.MATH(B63+Parameters!$K$9/2,0.001)</f>
        <v>1035.607</v>
      </c>
      <c r="F2262" t="s">
        <v>90</v>
      </c>
      <c r="I2262" s="2">
        <v>1923.0129999999999</v>
      </c>
      <c r="J2262" s="2">
        <v>665.63900000000001</v>
      </c>
      <c r="K2262" s="2" t="s">
        <v>618</v>
      </c>
      <c r="N2262" s="2">
        <f>I2262-SUM(Parameters!$K$23:$K$25)</f>
        <v>1901.413</v>
      </c>
      <c r="O2262" s="2">
        <f>J2262-SUM(Parameters!$K$23:$K$25)</f>
        <v>644.03899999999999</v>
      </c>
      <c r="P2262" s="2" t="str">
        <f t="shared" si="33"/>
        <v>BP_RXDATA[249]</v>
      </c>
      <c r="U2262">
        <v>1923.0129999999999</v>
      </c>
      <c r="V2262">
        <v>665.63900000000001</v>
      </c>
      <c r="W2262" t="s">
        <v>618</v>
      </c>
      <c r="AE2262" s="2"/>
      <c r="AF2262" s="2"/>
    </row>
    <row r="2263" spans="4:32" x14ac:dyDescent="0.25">
      <c r="D2263">
        <f>_xlfn.CEILING.MATH(AW8+Parameters!$K$8/2,0.001)</f>
        <v>1923.0130000000001</v>
      </c>
      <c r="E2263">
        <f>_xlfn.CEILING.MATH(B65+Parameters!$K$9/2,0.001)</f>
        <v>989.36099999999999</v>
      </c>
      <c r="F2263" t="s">
        <v>158</v>
      </c>
      <c r="I2263" s="2">
        <v>1923.0129999999999</v>
      </c>
      <c r="J2263" s="2">
        <v>619.39300000000003</v>
      </c>
      <c r="K2263" s="2" t="s">
        <v>690</v>
      </c>
      <c r="N2263" s="2">
        <f>I2263-SUM(Parameters!$K$23:$K$25)</f>
        <v>1901.413</v>
      </c>
      <c r="O2263" s="2">
        <f>J2263-SUM(Parameters!$K$23:$K$25)</f>
        <v>597.79300000000001</v>
      </c>
      <c r="P2263" s="2" t="str">
        <f t="shared" si="33"/>
        <v>BP_RXDATA[250]</v>
      </c>
      <c r="U2263">
        <v>1923.0129999999999</v>
      </c>
      <c r="V2263">
        <v>619.39300000000003</v>
      </c>
      <c r="W2263" t="s">
        <v>690</v>
      </c>
      <c r="AE2263" s="2"/>
      <c r="AF2263" s="2"/>
    </row>
    <row r="2264" spans="4:32" x14ac:dyDescent="0.25">
      <c r="D2264">
        <f>_xlfn.CEILING.MATH(AW8+Parameters!$K$8/2,0.001)</f>
        <v>1923.0130000000001</v>
      </c>
      <c r="E2264">
        <f>_xlfn.CEILING.MATH(B67+Parameters!$K$9/2,0.001)</f>
        <v>943.11500000000001</v>
      </c>
      <c r="F2264" t="s">
        <v>234</v>
      </c>
      <c r="I2264" s="2">
        <v>1923.0129999999999</v>
      </c>
      <c r="J2264" s="2">
        <v>573.14700000000005</v>
      </c>
      <c r="K2264" s="2" t="s">
        <v>73</v>
      </c>
      <c r="N2264" s="2">
        <f>I2264-SUM(Parameters!$K$23:$K$25)</f>
        <v>1901.413</v>
      </c>
      <c r="O2264" s="2">
        <f>J2264-SUM(Parameters!$K$23:$K$25)</f>
        <v>551.54700000000003</v>
      </c>
      <c r="P2264" s="2" t="str">
        <f t="shared" si="33"/>
        <v>VCCIO</v>
      </c>
      <c r="U2264">
        <v>1923.0129999999999</v>
      </c>
      <c r="V2264">
        <v>573.14700000000005</v>
      </c>
      <c r="W2264" t="s">
        <v>73</v>
      </c>
      <c r="AE2264" s="2"/>
      <c r="AF2264" s="2"/>
    </row>
    <row r="2265" spans="4:32" x14ac:dyDescent="0.25">
      <c r="D2265">
        <f>_xlfn.CEILING.MATH(AW8+Parameters!$K$8/2,0.001)</f>
        <v>1923.0130000000001</v>
      </c>
      <c r="E2265">
        <f>_xlfn.CEILING.MATH(B69+Parameters!$K$9/2,0.001)</f>
        <v>896.86900000000003</v>
      </c>
      <c r="F2265" t="s">
        <v>286</v>
      </c>
      <c r="I2265" s="2">
        <v>1923.0129999999999</v>
      </c>
      <c r="J2265" s="2">
        <v>526.90099999999995</v>
      </c>
      <c r="K2265" s="2" t="s">
        <v>766</v>
      </c>
      <c r="N2265" s="2">
        <f>I2265-SUM(Parameters!$K$23:$K$25)</f>
        <v>1901.413</v>
      </c>
      <c r="O2265" s="2">
        <f>J2265-SUM(Parameters!$K$23:$K$25)</f>
        <v>505.30099999999993</v>
      </c>
      <c r="P2265" s="2" t="str">
        <f t="shared" si="33"/>
        <v>BP_TXDATA[197]</v>
      </c>
      <c r="U2265">
        <v>1923.0129999999999</v>
      </c>
      <c r="V2265">
        <v>526.90100000000007</v>
      </c>
      <c r="W2265" t="s">
        <v>766</v>
      </c>
      <c r="AE2265" s="2"/>
      <c r="AF2265" s="2"/>
    </row>
    <row r="2266" spans="4:32" x14ac:dyDescent="0.25">
      <c r="D2266">
        <f>_xlfn.CEILING.MATH(AW8+Parameters!$K$8/2,0.001)</f>
        <v>1923.0130000000001</v>
      </c>
      <c r="E2266">
        <f>_xlfn.CEILING.MATH(B71+Parameters!$K$9/2,0.001)</f>
        <v>850.62300000000005</v>
      </c>
      <c r="F2266" t="s">
        <v>350</v>
      </c>
      <c r="I2266" s="2">
        <v>1923.0129999999999</v>
      </c>
      <c r="J2266" s="2">
        <v>480.65499999999997</v>
      </c>
      <c r="K2266" s="2" t="s">
        <v>838</v>
      </c>
      <c r="N2266" s="2">
        <f>I2266-SUM(Parameters!$K$23:$K$25)</f>
        <v>1901.413</v>
      </c>
      <c r="O2266" s="2">
        <f>J2266-SUM(Parameters!$K$23:$K$25)</f>
        <v>459.05499999999995</v>
      </c>
      <c r="P2266" s="2" t="str">
        <f t="shared" si="33"/>
        <v>BP_TXDATA[198]</v>
      </c>
      <c r="U2266">
        <v>1923.0129999999999</v>
      </c>
      <c r="V2266">
        <v>480.65499999999997</v>
      </c>
      <c r="W2266" t="s">
        <v>838</v>
      </c>
      <c r="AE2266" s="2"/>
      <c r="AF2266" s="2"/>
    </row>
    <row r="2267" spans="4:32" x14ac:dyDescent="0.25">
      <c r="D2267">
        <f>_xlfn.CEILING.MATH(AW8+Parameters!$K$8/2,0.001)</f>
        <v>1923.0130000000001</v>
      </c>
      <c r="E2267">
        <f>_xlfn.CEILING.MATH(B73+Parameters!$K$9/2,0.001)</f>
        <v>804.37700000000007</v>
      </c>
      <c r="F2267" t="s">
        <v>422</v>
      </c>
      <c r="I2267" s="2">
        <v>1923.0129999999999</v>
      </c>
      <c r="J2267" s="2">
        <v>434.40899999999999</v>
      </c>
      <c r="K2267" s="2" t="s">
        <v>898</v>
      </c>
      <c r="N2267" s="2">
        <f>I2267-SUM(Parameters!$K$23:$K$25)</f>
        <v>1901.413</v>
      </c>
      <c r="O2267" s="2">
        <f>J2267-SUM(Parameters!$K$23:$K$25)</f>
        <v>412.80899999999997</v>
      </c>
      <c r="P2267" s="2" t="str">
        <f t="shared" si="33"/>
        <v>BP_TXDATA[199]</v>
      </c>
      <c r="U2267">
        <v>1923.0129999999999</v>
      </c>
      <c r="V2267">
        <v>434.40899999999999</v>
      </c>
      <c r="W2267" t="s">
        <v>898</v>
      </c>
      <c r="AE2267" s="2"/>
      <c r="AF2267" s="2"/>
    </row>
    <row r="2268" spans="4:32" x14ac:dyDescent="0.25">
      <c r="D2268">
        <f>_xlfn.CEILING.MATH(AW8+Parameters!$K$8/2,0.001)</f>
        <v>1923.0130000000001</v>
      </c>
      <c r="E2268">
        <f>_xlfn.CEILING.MATH(B75+Parameters!$K$9/2,0.001)</f>
        <v>758.13099999999997</v>
      </c>
      <c r="F2268" t="s">
        <v>486</v>
      </c>
      <c r="I2268" s="2">
        <v>1923.0129999999999</v>
      </c>
      <c r="J2268" s="2">
        <v>388.16300000000001</v>
      </c>
      <c r="K2268" s="2" t="s">
        <v>970</v>
      </c>
      <c r="N2268" s="2">
        <f>I2268-SUM(Parameters!$K$23:$K$25)</f>
        <v>1901.413</v>
      </c>
      <c r="O2268" s="2">
        <f>J2268-SUM(Parameters!$K$23:$K$25)</f>
        <v>366.56299999999999</v>
      </c>
      <c r="P2268" s="2" t="str">
        <f t="shared" si="33"/>
        <v>BP_TXDATA[200]</v>
      </c>
      <c r="U2268">
        <v>1923.0129999999999</v>
      </c>
      <c r="V2268">
        <v>388.16300000000001</v>
      </c>
      <c r="W2268" t="s">
        <v>970</v>
      </c>
      <c r="AE2268" s="2"/>
      <c r="AF2268" s="2"/>
    </row>
    <row r="2269" spans="4:32" x14ac:dyDescent="0.25">
      <c r="D2269">
        <f>_xlfn.CEILING.MATH(AW8+Parameters!$K$8/2,0.001)</f>
        <v>1923.0130000000001</v>
      </c>
      <c r="E2269">
        <f>_xlfn.CEILING.MATH(B77+Parameters!$K$9/2,0.001)</f>
        <v>711.88499999999999</v>
      </c>
      <c r="F2269" t="s">
        <v>554</v>
      </c>
      <c r="I2269" s="2">
        <v>1923.0129999999999</v>
      </c>
      <c r="J2269" s="2">
        <v>341.91699999999997</v>
      </c>
      <c r="K2269" s="2" t="s">
        <v>1034</v>
      </c>
      <c r="N2269" s="2">
        <f>I2269-SUM(Parameters!$K$23:$K$25)</f>
        <v>1901.413</v>
      </c>
      <c r="O2269" s="2">
        <f>J2269-SUM(Parameters!$K$23:$K$25)</f>
        <v>320.31699999999995</v>
      </c>
      <c r="P2269" s="2" t="str">
        <f t="shared" si="33"/>
        <v>BP_TXDATA[201]</v>
      </c>
      <c r="U2269">
        <v>1923.0129999999999</v>
      </c>
      <c r="V2269">
        <v>341.91699999999997</v>
      </c>
      <c r="W2269" t="s">
        <v>1034</v>
      </c>
      <c r="AE2269" s="2"/>
      <c r="AF2269" s="2"/>
    </row>
    <row r="2270" spans="4:32" x14ac:dyDescent="0.25">
      <c r="D2270">
        <f>_xlfn.CEILING.MATH(AW8+Parameters!$K$8/2,0.001)</f>
        <v>1923.0130000000001</v>
      </c>
      <c r="E2270">
        <f>_xlfn.CEILING.MATH(B79+Parameters!$K$9/2,0.001)</f>
        <v>665.63900000000001</v>
      </c>
      <c r="F2270" t="s">
        <v>618</v>
      </c>
      <c r="I2270" s="2">
        <v>1923.0129999999999</v>
      </c>
      <c r="J2270" s="2">
        <v>295.67099999999999</v>
      </c>
      <c r="K2270" s="2" t="s">
        <v>1070</v>
      </c>
      <c r="N2270" s="2">
        <f>I2270-SUM(Parameters!$K$23:$K$25)</f>
        <v>1901.413</v>
      </c>
      <c r="O2270" s="2">
        <f>J2270-SUM(Parameters!$K$23:$K$25)</f>
        <v>274.07099999999997</v>
      </c>
      <c r="P2270" s="2" t="str">
        <f t="shared" si="33"/>
        <v>BP_TXDATA[202]</v>
      </c>
      <c r="U2270">
        <v>1923.0129999999999</v>
      </c>
      <c r="V2270">
        <v>295.67099999999999</v>
      </c>
      <c r="W2270" t="s">
        <v>1070</v>
      </c>
      <c r="AE2270" s="2"/>
      <c r="AF2270" s="2"/>
    </row>
    <row r="2271" spans="4:32" x14ac:dyDescent="0.25">
      <c r="D2271">
        <f>_xlfn.CEILING.MATH(AW8+Parameters!$K$8/2,0.001)</f>
        <v>1923.0130000000001</v>
      </c>
      <c r="E2271">
        <f>_xlfn.CEILING.MATH(B81+Parameters!$K$9/2,0.001)</f>
        <v>619.39300000000003</v>
      </c>
      <c r="F2271" t="s">
        <v>690</v>
      </c>
      <c r="I2271" s="2">
        <v>1923.0129999999999</v>
      </c>
      <c r="J2271" s="2">
        <v>249.42500000000001</v>
      </c>
      <c r="K2271" s="2" t="s">
        <v>1146</v>
      </c>
      <c r="N2271" s="2">
        <f>I2271-SUM(Parameters!$K$23:$K$25)</f>
        <v>1901.413</v>
      </c>
      <c r="O2271" s="2">
        <f>J2271-SUM(Parameters!$K$23:$K$25)</f>
        <v>227.82500000000002</v>
      </c>
      <c r="P2271" s="2" t="str">
        <f t="shared" si="33"/>
        <v>BP_TXDATA[203]</v>
      </c>
      <c r="U2271">
        <v>1923.0129999999999</v>
      </c>
      <c r="V2271">
        <v>249.42500000000001</v>
      </c>
      <c r="W2271" t="s">
        <v>1146</v>
      </c>
      <c r="AE2271" s="2"/>
      <c r="AF2271" s="2"/>
    </row>
    <row r="2272" spans="4:32" x14ac:dyDescent="0.25">
      <c r="D2272">
        <f>_xlfn.CEILING.MATH(AW8+Parameters!$K$8/2,0.001)</f>
        <v>1923.0130000000001</v>
      </c>
      <c r="E2272">
        <f>_xlfn.CEILING.MATH(B83+Parameters!$K$9/2,0.001)</f>
        <v>573.14700000000005</v>
      </c>
      <c r="F2272" t="s">
        <v>73</v>
      </c>
      <c r="I2272" s="2">
        <v>1923.0129999999999</v>
      </c>
      <c r="J2272" s="2">
        <v>203.179</v>
      </c>
      <c r="K2272" s="2" t="s">
        <v>1198</v>
      </c>
      <c r="N2272" s="2">
        <f>I2272-SUM(Parameters!$K$23:$K$25)</f>
        <v>1901.413</v>
      </c>
      <c r="O2272" s="2">
        <f>J2272-SUM(Parameters!$K$23:$K$25)</f>
        <v>181.57900000000001</v>
      </c>
      <c r="P2272" s="2" t="str">
        <f t="shared" si="33"/>
        <v>BP_TXDATA[204]</v>
      </c>
      <c r="U2272">
        <v>1923.0129999999999</v>
      </c>
      <c r="V2272">
        <v>203.179</v>
      </c>
      <c r="W2272" t="s">
        <v>1198</v>
      </c>
      <c r="AE2272" s="2"/>
      <c r="AF2272" s="2"/>
    </row>
    <row r="2273" spans="4:32" x14ac:dyDescent="0.25">
      <c r="D2273">
        <f>_xlfn.CEILING.MATH(AW8+Parameters!$K$8/2,0.001)</f>
        <v>1923.0130000000001</v>
      </c>
      <c r="E2273">
        <f>_xlfn.CEILING.MATH(B85+Parameters!$K$9/2,0.001)</f>
        <v>526.90100000000007</v>
      </c>
      <c r="F2273" t="s">
        <v>766</v>
      </c>
      <c r="I2273" s="2">
        <v>1923.0129999999999</v>
      </c>
      <c r="J2273" s="2">
        <v>156.93299999999999</v>
      </c>
      <c r="K2273" s="2" t="s">
        <v>1263</v>
      </c>
      <c r="N2273" s="2">
        <f>I2273-SUM(Parameters!$K$23:$K$25)</f>
        <v>1901.413</v>
      </c>
      <c r="O2273" s="2">
        <f>J2273-SUM(Parameters!$K$23:$K$25)</f>
        <v>135.333</v>
      </c>
      <c r="P2273" s="2" t="str">
        <f t="shared" si="33"/>
        <v>BP_TXDATA[205]</v>
      </c>
      <c r="U2273">
        <v>1923.0129999999999</v>
      </c>
      <c r="V2273">
        <v>156.93299999999999</v>
      </c>
      <c r="W2273" t="s">
        <v>1263</v>
      </c>
      <c r="AE2273" s="2"/>
      <c r="AF2273" s="2"/>
    </row>
    <row r="2274" spans="4:32" x14ac:dyDescent="0.25">
      <c r="D2274">
        <f>_xlfn.CEILING.MATH(AW8+Parameters!$K$8/2,0.001)</f>
        <v>1923.0130000000001</v>
      </c>
      <c r="E2274">
        <f>_xlfn.CEILING.MATH(B87+Parameters!$K$9/2,0.001)</f>
        <v>480.65500000000003</v>
      </c>
      <c r="F2274" t="s">
        <v>838</v>
      </c>
      <c r="I2274" s="2">
        <v>1923.0129999999999</v>
      </c>
      <c r="J2274" s="2">
        <v>110.687</v>
      </c>
      <c r="K2274" s="2" t="s">
        <v>73</v>
      </c>
      <c r="N2274" s="2">
        <f>I2274-SUM(Parameters!$K$23:$K$25)</f>
        <v>1901.413</v>
      </c>
      <c r="O2274" s="2">
        <f>J2274-SUM(Parameters!$K$23:$K$25)</f>
        <v>89.086999999999989</v>
      </c>
      <c r="P2274" s="2" t="str">
        <f t="shared" si="33"/>
        <v>VCCIO</v>
      </c>
      <c r="U2274">
        <v>1923.0129999999999</v>
      </c>
      <c r="V2274">
        <v>110.687</v>
      </c>
      <c r="W2274" t="s">
        <v>73</v>
      </c>
      <c r="AE2274" s="2"/>
      <c r="AF2274" s="2"/>
    </row>
    <row r="2275" spans="4:32" x14ac:dyDescent="0.25">
      <c r="D2275">
        <f>_xlfn.CEILING.MATH(AW8+Parameters!$K$8/2,0.001)</f>
        <v>1923.0130000000001</v>
      </c>
      <c r="E2275">
        <f>_xlfn.CEILING.MATH(B89+Parameters!$K$9/2,0.001)</f>
        <v>434.40899999999999</v>
      </c>
      <c r="F2275" t="s">
        <v>898</v>
      </c>
      <c r="I2275" s="2">
        <v>1962.6869999999999</v>
      </c>
      <c r="J2275" s="2">
        <v>2214.88</v>
      </c>
      <c r="K2275" s="2" t="s">
        <v>1327</v>
      </c>
      <c r="N2275" s="2">
        <f>I2275-SUM(Parameters!$K$23:$K$25)</f>
        <v>1941.087</v>
      </c>
      <c r="O2275" s="2">
        <f>J2275-SUM(Parameters!$K$23:$K$25)</f>
        <v>2193.2800000000002</v>
      </c>
      <c r="P2275" s="2" t="str">
        <f t="shared" si="33"/>
        <v>VDD</v>
      </c>
      <c r="U2275">
        <v>1962.6869999999999</v>
      </c>
      <c r="V2275">
        <v>2214.88</v>
      </c>
      <c r="W2275" t="s">
        <v>1327</v>
      </c>
      <c r="AE2275" s="2"/>
      <c r="AF2275" s="2"/>
    </row>
    <row r="2276" spans="4:32" x14ac:dyDescent="0.25">
      <c r="D2276">
        <f>_xlfn.CEILING.MATH(AW8+Parameters!$K$8/2,0.001)</f>
        <v>1923.0130000000001</v>
      </c>
      <c r="E2276">
        <f>_xlfn.CEILING.MATH(B91+Parameters!$K$9/2,0.001)</f>
        <v>388.16300000000001</v>
      </c>
      <c r="F2276" t="s">
        <v>970</v>
      </c>
      <c r="I2276" s="2">
        <v>1962.6869999999999</v>
      </c>
      <c r="J2276" s="2">
        <v>2168.634</v>
      </c>
      <c r="K2276" s="2" t="s">
        <v>1327</v>
      </c>
      <c r="N2276" s="2">
        <f>I2276-SUM(Parameters!$K$23:$K$25)</f>
        <v>1941.087</v>
      </c>
      <c r="O2276" s="2">
        <f>J2276-SUM(Parameters!$K$23:$K$25)</f>
        <v>2147.0340000000001</v>
      </c>
      <c r="P2276" s="2" t="str">
        <f t="shared" si="33"/>
        <v>VDD</v>
      </c>
      <c r="U2276">
        <v>1962.6869999999999</v>
      </c>
      <c r="V2276">
        <v>2168.634</v>
      </c>
      <c r="W2276" t="s">
        <v>1327</v>
      </c>
      <c r="AE2276" s="2"/>
      <c r="AF2276" s="2"/>
    </row>
    <row r="2277" spans="4:32" x14ac:dyDescent="0.25">
      <c r="D2277">
        <f>_xlfn.CEILING.MATH(AW8+Parameters!$K$8/2,0.001)</f>
        <v>1923.0130000000001</v>
      </c>
      <c r="E2277">
        <f>_xlfn.CEILING.MATH(B93+Parameters!$K$9/2,0.001)</f>
        <v>341.91700000000003</v>
      </c>
      <c r="F2277" t="s">
        <v>1034</v>
      </c>
      <c r="I2277" s="2">
        <v>1962.6869999999999</v>
      </c>
      <c r="J2277" s="2">
        <v>2122.3879999999999</v>
      </c>
      <c r="K2277" s="2" t="s">
        <v>1327</v>
      </c>
      <c r="N2277" s="2">
        <f>I2277-SUM(Parameters!$K$23:$K$25)</f>
        <v>1941.087</v>
      </c>
      <c r="O2277" s="2">
        <f>J2277-SUM(Parameters!$K$23:$K$25)</f>
        <v>2100.788</v>
      </c>
      <c r="P2277" s="2" t="str">
        <f t="shared" si="33"/>
        <v>VDD</v>
      </c>
      <c r="U2277">
        <v>1962.6869999999999</v>
      </c>
      <c r="V2277">
        <v>2122.3879999999999</v>
      </c>
      <c r="W2277" t="s">
        <v>1327</v>
      </c>
      <c r="AE2277" s="2"/>
      <c r="AF2277" s="2"/>
    </row>
    <row r="2278" spans="4:32" x14ac:dyDescent="0.25">
      <c r="D2278">
        <f>_xlfn.CEILING.MATH(AW8+Parameters!$K$8/2,0.001)</f>
        <v>1923.0130000000001</v>
      </c>
      <c r="E2278">
        <f>_xlfn.CEILING.MATH(B95+Parameters!$K$9/2,0.001)</f>
        <v>295.67099999999999</v>
      </c>
      <c r="F2278" t="s">
        <v>1070</v>
      </c>
      <c r="I2278" s="2">
        <v>1962.6869999999999</v>
      </c>
      <c r="J2278" s="2">
        <v>2076.1419999999998</v>
      </c>
      <c r="K2278" s="2" t="s">
        <v>1327</v>
      </c>
      <c r="N2278" s="2">
        <f>I2278-SUM(Parameters!$K$23:$K$25)</f>
        <v>1941.087</v>
      </c>
      <c r="O2278" s="2">
        <f>J2278-SUM(Parameters!$K$23:$K$25)</f>
        <v>2054.5419999999999</v>
      </c>
      <c r="P2278" s="2" t="str">
        <f t="shared" si="33"/>
        <v>VDD</v>
      </c>
      <c r="U2278">
        <v>1962.6869999999999</v>
      </c>
      <c r="V2278">
        <v>2076.1419999999998</v>
      </c>
      <c r="W2278" t="s">
        <v>1327</v>
      </c>
      <c r="AE2278" s="2"/>
      <c r="AF2278" s="2"/>
    </row>
    <row r="2279" spans="4:32" x14ac:dyDescent="0.25">
      <c r="D2279">
        <f>_xlfn.CEILING.MATH(AW8+Parameters!$K$8/2,0.001)</f>
        <v>1923.0130000000001</v>
      </c>
      <c r="E2279">
        <f>_xlfn.CEILING.MATH(B97+Parameters!$K$9/2,0.001)</f>
        <v>249.42500000000001</v>
      </c>
      <c r="F2279" t="s">
        <v>1146</v>
      </c>
      <c r="I2279" s="2">
        <v>1962.6869999999999</v>
      </c>
      <c r="J2279" s="2">
        <v>2029.896</v>
      </c>
      <c r="K2279" s="2" t="s">
        <v>72</v>
      </c>
      <c r="N2279" s="2">
        <f>I2279-SUM(Parameters!$K$23:$K$25)</f>
        <v>1941.087</v>
      </c>
      <c r="O2279" s="2">
        <f>J2279-SUM(Parameters!$K$23:$K$25)</f>
        <v>2008.296</v>
      </c>
      <c r="P2279" s="2" t="str">
        <f t="shared" si="33"/>
        <v>VSS</v>
      </c>
      <c r="U2279">
        <v>1962.6869999999999</v>
      </c>
      <c r="V2279">
        <v>2029.896</v>
      </c>
      <c r="W2279" t="s">
        <v>72</v>
      </c>
      <c r="AE2279" s="2"/>
      <c r="AF2279" s="2"/>
    </row>
    <row r="2280" spans="4:32" x14ac:dyDescent="0.25">
      <c r="D2280">
        <f>_xlfn.CEILING.MATH(AW8+Parameters!$K$8/2,0.001)</f>
        <v>1923.0130000000001</v>
      </c>
      <c r="E2280">
        <f>_xlfn.CEILING.MATH(B99+Parameters!$K$9/2,0.001)</f>
        <v>203.179</v>
      </c>
      <c r="F2280" t="s">
        <v>1198</v>
      </c>
      <c r="I2280" s="2">
        <v>1962.6869999999999</v>
      </c>
      <c r="J2280" s="2">
        <v>1983.65</v>
      </c>
      <c r="K2280" s="2" t="s">
        <v>1346</v>
      </c>
      <c r="N2280" s="2">
        <f>I2280-SUM(Parameters!$K$23:$K$25)</f>
        <v>1941.087</v>
      </c>
      <c r="O2280" s="2">
        <f>J2280-SUM(Parameters!$K$23:$K$25)</f>
        <v>1962.0500000000002</v>
      </c>
      <c r="P2280" s="2" t="str">
        <f t="shared" si="33"/>
        <v>RDI_PL_CFG[11]</v>
      </c>
      <c r="U2280">
        <v>1962.6869999999999</v>
      </c>
      <c r="V2280">
        <v>1983.65</v>
      </c>
      <c r="W2280" t="s">
        <v>1346</v>
      </c>
      <c r="AE2280" s="2"/>
      <c r="AF2280" s="2"/>
    </row>
    <row r="2281" spans="4:32" x14ac:dyDescent="0.25">
      <c r="D2281">
        <f>_xlfn.CEILING.MATH(AW8+Parameters!$K$8/2,0.001)</f>
        <v>1923.0130000000001</v>
      </c>
      <c r="E2281">
        <f>_xlfn.CEILING.MATH(B101+Parameters!$K$9/2,0.001)</f>
        <v>156.93299999999999</v>
      </c>
      <c r="F2281" t="s">
        <v>1263</v>
      </c>
      <c r="I2281" s="2">
        <v>1962.6869999999999</v>
      </c>
      <c r="J2281" s="2">
        <v>1937.404</v>
      </c>
      <c r="K2281" s="2" t="s">
        <v>1366</v>
      </c>
      <c r="N2281" s="2">
        <f>I2281-SUM(Parameters!$K$23:$K$25)</f>
        <v>1941.087</v>
      </c>
      <c r="O2281" s="2">
        <f>J2281-SUM(Parameters!$K$23:$K$25)</f>
        <v>1915.8040000000001</v>
      </c>
      <c r="P2281" s="2" t="str">
        <f t="shared" si="33"/>
        <v>RDI_LP_CFG[27]</v>
      </c>
      <c r="U2281">
        <v>1962.6869999999999</v>
      </c>
      <c r="V2281">
        <v>1937.404</v>
      </c>
      <c r="W2281" t="s">
        <v>1366</v>
      </c>
      <c r="AE2281" s="2"/>
      <c r="AF2281" s="2"/>
    </row>
    <row r="2282" spans="4:32" x14ac:dyDescent="0.25">
      <c r="D2282">
        <f>_xlfn.CEILING.MATH(AW8+Parameters!$K$8/2,0.001)</f>
        <v>1923.0130000000001</v>
      </c>
      <c r="E2282">
        <f>_xlfn.CEILING.MATH(B103+Parameters!$K$9/2,0.001)</f>
        <v>110.687</v>
      </c>
      <c r="F2282" t="s">
        <v>73</v>
      </c>
      <c r="I2282" s="2">
        <v>1962.6869999999999</v>
      </c>
      <c r="J2282" s="2">
        <v>1891.1579999999999</v>
      </c>
      <c r="K2282" s="2" t="s">
        <v>1388</v>
      </c>
      <c r="N2282" s="2">
        <f>I2282-SUM(Parameters!$K$23:$K$25)</f>
        <v>1941.087</v>
      </c>
      <c r="O2282" s="2">
        <f>J2282-SUM(Parameters!$K$23:$K$25)</f>
        <v>1869.558</v>
      </c>
      <c r="P2282" s="2" t="str">
        <f t="shared" si="33"/>
        <v>RDI_PL_CFG[27]</v>
      </c>
      <c r="U2282">
        <v>1962.6869999999999</v>
      </c>
      <c r="V2282">
        <v>1891.1579999999999</v>
      </c>
      <c r="W2282" t="s">
        <v>1388</v>
      </c>
      <c r="AE2282" s="2"/>
      <c r="AF2282" s="2"/>
    </row>
    <row r="2283" spans="4:32" x14ac:dyDescent="0.25">
      <c r="D2283">
        <f>_xlfn.CEILING.MATH(AX8+Parameters!$K$8/2,0.001)</f>
        <v>1962.6870000000001</v>
      </c>
      <c r="E2283">
        <f>_xlfn.CEILING.MATH(B12+Parameters!$K$9/2,0.001)</f>
        <v>2214.88</v>
      </c>
      <c r="F2283" t="s">
        <v>1327</v>
      </c>
      <c r="I2283" s="2">
        <v>1962.6869999999999</v>
      </c>
      <c r="J2283" s="2">
        <v>1844.912</v>
      </c>
      <c r="K2283" s="2" t="s">
        <v>1408</v>
      </c>
      <c r="N2283" s="2">
        <f>I2283-SUM(Parameters!$K$23:$K$25)</f>
        <v>1941.087</v>
      </c>
      <c r="O2283" s="2">
        <f>J2283-SUM(Parameters!$K$23:$K$25)</f>
        <v>1823.3120000000001</v>
      </c>
      <c r="P2283" s="2" t="str">
        <f t="shared" si="33"/>
        <v>RDI_LP_CFG[26]</v>
      </c>
      <c r="U2283">
        <v>1962.6869999999999</v>
      </c>
      <c r="V2283">
        <v>1844.912</v>
      </c>
      <c r="W2283" t="s">
        <v>1408</v>
      </c>
      <c r="AE2283" s="2"/>
      <c r="AF2283" s="2"/>
    </row>
    <row r="2284" spans="4:32" x14ac:dyDescent="0.25">
      <c r="D2284">
        <f>_xlfn.CEILING.MATH(AX8+Parameters!$K$8/2,0.001)</f>
        <v>1962.6870000000001</v>
      </c>
      <c r="E2284">
        <f>_xlfn.CEILING.MATH(B14+Parameters!$K$9/2,0.001)</f>
        <v>2168.634</v>
      </c>
      <c r="F2284" t="s">
        <v>1327</v>
      </c>
      <c r="I2284" s="2">
        <v>1962.6869999999999</v>
      </c>
      <c r="J2284" s="2">
        <v>1798.6659999999999</v>
      </c>
      <c r="K2284" s="2" t="s">
        <v>72</v>
      </c>
      <c r="N2284" s="2">
        <f>I2284-SUM(Parameters!$K$23:$K$25)</f>
        <v>1941.087</v>
      </c>
      <c r="O2284" s="2">
        <f>J2284-SUM(Parameters!$K$23:$K$25)</f>
        <v>1777.066</v>
      </c>
      <c r="P2284" s="2" t="str">
        <f t="shared" si="33"/>
        <v>VSS</v>
      </c>
      <c r="U2284">
        <v>1962.6869999999999</v>
      </c>
      <c r="V2284">
        <v>1798.6659999999999</v>
      </c>
      <c r="W2284" t="s">
        <v>72</v>
      </c>
      <c r="AE2284" s="2"/>
      <c r="AF2284" s="2"/>
    </row>
    <row r="2285" spans="4:32" x14ac:dyDescent="0.25">
      <c r="D2285">
        <f>_xlfn.CEILING.MATH(AX8+Parameters!$K$8/2,0.001)</f>
        <v>1962.6870000000001</v>
      </c>
      <c r="E2285">
        <f>_xlfn.CEILING.MATH(B16+Parameters!$K$9/2,0.001)</f>
        <v>2122.3879999999999</v>
      </c>
      <c r="F2285" t="s">
        <v>1327</v>
      </c>
      <c r="I2285" s="2">
        <v>1962.6869999999999</v>
      </c>
      <c r="J2285" s="2">
        <v>1752.42</v>
      </c>
      <c r="K2285" s="2" t="s">
        <v>72</v>
      </c>
      <c r="N2285" s="2">
        <f>I2285-SUM(Parameters!$K$23:$K$25)</f>
        <v>1941.087</v>
      </c>
      <c r="O2285" s="2">
        <f>J2285-SUM(Parameters!$K$23:$K$25)</f>
        <v>1730.8200000000002</v>
      </c>
      <c r="P2285" s="2" t="str">
        <f t="shared" si="33"/>
        <v>VSS</v>
      </c>
      <c r="U2285">
        <v>1962.6869999999999</v>
      </c>
      <c r="V2285">
        <v>1752.42</v>
      </c>
      <c r="W2285" t="s">
        <v>72</v>
      </c>
      <c r="AE2285" s="2"/>
      <c r="AF2285" s="2"/>
    </row>
    <row r="2286" spans="4:32" x14ac:dyDescent="0.25">
      <c r="D2286">
        <f>_xlfn.CEILING.MATH(AX8+Parameters!$K$8/2,0.001)</f>
        <v>1962.6870000000001</v>
      </c>
      <c r="E2286">
        <f>_xlfn.CEILING.MATH(B18+Parameters!$K$9/2,0.001)</f>
        <v>2076.1419999999998</v>
      </c>
      <c r="F2286" t="s">
        <v>1327</v>
      </c>
      <c r="I2286" s="2">
        <v>1962.6869999999999</v>
      </c>
      <c r="J2286" s="2">
        <v>1706.174</v>
      </c>
      <c r="K2286" s="2" t="s">
        <v>72</v>
      </c>
      <c r="N2286" s="2">
        <f>I2286-SUM(Parameters!$K$23:$K$25)</f>
        <v>1941.087</v>
      </c>
      <c r="O2286" s="2">
        <f>J2286-SUM(Parameters!$K$23:$K$25)</f>
        <v>1684.5740000000001</v>
      </c>
      <c r="P2286" s="2" t="str">
        <f t="shared" si="33"/>
        <v>VSS</v>
      </c>
      <c r="U2286">
        <v>1962.6869999999999</v>
      </c>
      <c r="V2286">
        <v>1706.174</v>
      </c>
      <c r="W2286" t="s">
        <v>72</v>
      </c>
      <c r="AE2286" s="2"/>
      <c r="AF2286" s="2"/>
    </row>
    <row r="2287" spans="4:32" x14ac:dyDescent="0.25">
      <c r="D2287">
        <f>_xlfn.CEILING.MATH(AX8+Parameters!$K$8/2,0.001)</f>
        <v>1962.6870000000001</v>
      </c>
      <c r="E2287">
        <f>_xlfn.CEILING.MATH(B20+Parameters!$K$9/2,0.001)</f>
        <v>2029.896</v>
      </c>
      <c r="F2287" t="s">
        <v>72</v>
      </c>
      <c r="I2287" s="2">
        <v>1962.6869999999999</v>
      </c>
      <c r="J2287" s="2">
        <v>1659.9280000000001</v>
      </c>
      <c r="K2287" s="2" t="s">
        <v>72</v>
      </c>
      <c r="N2287" s="2">
        <f>I2287-SUM(Parameters!$K$23:$K$25)</f>
        <v>1941.087</v>
      </c>
      <c r="O2287" s="2">
        <f>J2287-SUM(Parameters!$K$23:$K$25)</f>
        <v>1638.3280000000002</v>
      </c>
      <c r="P2287" s="2" t="str">
        <f t="shared" si="33"/>
        <v>VSS</v>
      </c>
      <c r="U2287">
        <v>1962.6869999999999</v>
      </c>
      <c r="V2287">
        <v>1659.9280000000001</v>
      </c>
      <c r="W2287" t="s">
        <v>72</v>
      </c>
      <c r="AE2287" s="2"/>
      <c r="AF2287" s="2"/>
    </row>
    <row r="2288" spans="4:32" x14ac:dyDescent="0.25">
      <c r="D2288">
        <f>_xlfn.CEILING.MATH(AX8+Parameters!$K$8/2,0.001)</f>
        <v>1962.6870000000001</v>
      </c>
      <c r="E2288">
        <f>_xlfn.CEILING.MATH(B22+Parameters!$K$9/2,0.001)</f>
        <v>1983.65</v>
      </c>
      <c r="F2288" t="s">
        <v>1346</v>
      </c>
      <c r="I2288" s="2">
        <v>1962.6869999999999</v>
      </c>
      <c r="J2288" s="2">
        <v>1613.682</v>
      </c>
      <c r="K2288" s="2" t="s">
        <v>72</v>
      </c>
      <c r="N2288" s="2">
        <f>I2288-SUM(Parameters!$K$23:$K$25)</f>
        <v>1941.087</v>
      </c>
      <c r="O2288" s="2">
        <f>J2288-SUM(Parameters!$K$23:$K$25)</f>
        <v>1592.0820000000001</v>
      </c>
      <c r="P2288" s="2" t="str">
        <f t="shared" si="33"/>
        <v>VSS</v>
      </c>
      <c r="U2288">
        <v>1962.6869999999999</v>
      </c>
      <c r="V2288">
        <v>1613.682</v>
      </c>
      <c r="W2288" t="s">
        <v>72</v>
      </c>
      <c r="AE2288" s="2"/>
      <c r="AF2288" s="2"/>
    </row>
    <row r="2289" spans="4:32" x14ac:dyDescent="0.25">
      <c r="D2289">
        <f>_xlfn.CEILING.MATH(AX8+Parameters!$K$8/2,0.001)</f>
        <v>1962.6870000000001</v>
      </c>
      <c r="E2289">
        <f>_xlfn.CEILING.MATH(B24+Parameters!$K$9/2,0.001)</f>
        <v>1937.404</v>
      </c>
      <c r="F2289" t="s">
        <v>1366</v>
      </c>
      <c r="I2289" s="2">
        <v>1962.6869999999999</v>
      </c>
      <c r="J2289" s="2">
        <v>1567.4359999999999</v>
      </c>
      <c r="K2289" s="2" t="s">
        <v>72</v>
      </c>
      <c r="N2289" s="2">
        <f>I2289-SUM(Parameters!$K$23:$K$25)</f>
        <v>1941.087</v>
      </c>
      <c r="O2289" s="2">
        <f>J2289-SUM(Parameters!$K$23:$K$25)</f>
        <v>1545.836</v>
      </c>
      <c r="P2289" s="2" t="str">
        <f t="shared" ref="P2289:P2352" si="34">K2289</f>
        <v>VSS</v>
      </c>
      <c r="U2289">
        <v>1962.6869999999999</v>
      </c>
      <c r="V2289">
        <v>1567.4359999999999</v>
      </c>
      <c r="W2289" t="s">
        <v>72</v>
      </c>
      <c r="AE2289" s="2"/>
      <c r="AF2289" s="2"/>
    </row>
    <row r="2290" spans="4:32" x14ac:dyDescent="0.25">
      <c r="D2290">
        <f>_xlfn.CEILING.MATH(AX8+Parameters!$K$8/2,0.001)</f>
        <v>1962.6870000000001</v>
      </c>
      <c r="E2290">
        <f>_xlfn.CEILING.MATH(B26+Parameters!$K$9/2,0.001)</f>
        <v>1891.1580000000001</v>
      </c>
      <c r="F2290" t="s">
        <v>1388</v>
      </c>
      <c r="I2290" s="2">
        <v>1962.6869999999999</v>
      </c>
      <c r="J2290" s="2">
        <v>1521.19</v>
      </c>
      <c r="K2290" s="2" t="s">
        <v>72</v>
      </c>
      <c r="N2290" s="2">
        <f>I2290-SUM(Parameters!$K$23:$K$25)</f>
        <v>1941.087</v>
      </c>
      <c r="O2290" s="2">
        <f>J2290-SUM(Parameters!$K$23:$K$25)</f>
        <v>1499.5900000000001</v>
      </c>
      <c r="P2290" s="2" t="str">
        <f t="shared" si="34"/>
        <v>VSS</v>
      </c>
      <c r="U2290">
        <v>1962.6869999999999</v>
      </c>
      <c r="V2290">
        <v>1521.19</v>
      </c>
      <c r="W2290" t="s">
        <v>72</v>
      </c>
      <c r="AE2290" s="2"/>
      <c r="AF2290" s="2"/>
    </row>
    <row r="2291" spans="4:32" x14ac:dyDescent="0.25">
      <c r="D2291">
        <f>_xlfn.CEILING.MATH(AX8+Parameters!$K$8/2,0.001)</f>
        <v>1962.6870000000001</v>
      </c>
      <c r="E2291">
        <f>_xlfn.CEILING.MATH(B28+Parameters!$K$9/2,0.001)</f>
        <v>1844.912</v>
      </c>
      <c r="F2291" t="s">
        <v>1408</v>
      </c>
      <c r="I2291" s="2">
        <v>1962.6869999999999</v>
      </c>
      <c r="J2291" s="2">
        <v>1474.944</v>
      </c>
      <c r="K2291" s="2" t="s">
        <v>72</v>
      </c>
      <c r="N2291" s="2">
        <f>I2291-SUM(Parameters!$K$23:$K$25)</f>
        <v>1941.087</v>
      </c>
      <c r="O2291" s="2">
        <f>J2291-SUM(Parameters!$K$23:$K$25)</f>
        <v>1453.3440000000001</v>
      </c>
      <c r="P2291" s="2" t="str">
        <f t="shared" si="34"/>
        <v>VSS</v>
      </c>
      <c r="U2291">
        <v>1962.6869999999999</v>
      </c>
      <c r="V2291">
        <v>1474.944</v>
      </c>
      <c r="W2291" t="s">
        <v>72</v>
      </c>
      <c r="AE2291" s="2"/>
      <c r="AF2291" s="2"/>
    </row>
    <row r="2292" spans="4:32" x14ac:dyDescent="0.25">
      <c r="D2292">
        <f>_xlfn.CEILING.MATH(AX8+Parameters!$K$8/2,0.001)</f>
        <v>1962.6870000000001</v>
      </c>
      <c r="E2292">
        <f>_xlfn.CEILING.MATH(B30+Parameters!$K$9/2,0.001)</f>
        <v>1798.6659999999999</v>
      </c>
      <c r="F2292" t="s">
        <v>72</v>
      </c>
      <c r="I2292" s="2">
        <v>1962.6869999999999</v>
      </c>
      <c r="J2292" s="2">
        <v>1428.6980000000001</v>
      </c>
      <c r="K2292" s="2" t="s">
        <v>72</v>
      </c>
      <c r="N2292" s="2">
        <f>I2292-SUM(Parameters!$K$23:$K$25)</f>
        <v>1941.087</v>
      </c>
      <c r="O2292" s="2">
        <f>J2292-SUM(Parameters!$K$23:$K$25)</f>
        <v>1407.0980000000002</v>
      </c>
      <c r="P2292" s="2" t="str">
        <f t="shared" si="34"/>
        <v>VSS</v>
      </c>
      <c r="U2292">
        <v>1962.6869999999999</v>
      </c>
      <c r="V2292">
        <v>1428.6980000000001</v>
      </c>
      <c r="W2292" t="s">
        <v>72</v>
      </c>
      <c r="AE2292" s="2"/>
      <c r="AF2292" s="2"/>
    </row>
    <row r="2293" spans="4:32" x14ac:dyDescent="0.25">
      <c r="D2293">
        <f>_xlfn.CEILING.MATH(AX8+Parameters!$K$8/2,0.001)</f>
        <v>1962.6870000000001</v>
      </c>
      <c r="E2293">
        <f>_xlfn.CEILING.MATH(B32+Parameters!$K$9/2,0.001)</f>
        <v>1752.42</v>
      </c>
      <c r="F2293" t="s">
        <v>72</v>
      </c>
      <c r="I2293" s="2">
        <v>1962.6869999999999</v>
      </c>
      <c r="J2293" s="2">
        <v>1382.452</v>
      </c>
      <c r="K2293" s="2" t="s">
        <v>72</v>
      </c>
      <c r="N2293" s="2">
        <f>I2293-SUM(Parameters!$K$23:$K$25)</f>
        <v>1941.087</v>
      </c>
      <c r="O2293" s="2">
        <f>J2293-SUM(Parameters!$K$23:$K$25)</f>
        <v>1360.8520000000001</v>
      </c>
      <c r="P2293" s="2" t="str">
        <f t="shared" si="34"/>
        <v>VSS</v>
      </c>
      <c r="U2293">
        <v>1962.6869999999999</v>
      </c>
      <c r="V2293">
        <v>1382.452</v>
      </c>
      <c r="W2293" t="s">
        <v>72</v>
      </c>
      <c r="AE2293" s="2"/>
      <c r="AF2293" s="2"/>
    </row>
    <row r="2294" spans="4:32" x14ac:dyDescent="0.25">
      <c r="D2294">
        <f>_xlfn.CEILING.MATH(AX8+Parameters!$K$8/2,0.001)</f>
        <v>1962.6870000000001</v>
      </c>
      <c r="E2294">
        <f>_xlfn.CEILING.MATH(B34+Parameters!$K$9/2,0.001)</f>
        <v>1706.174</v>
      </c>
      <c r="F2294" t="s">
        <v>72</v>
      </c>
      <c r="I2294" s="2">
        <v>1962.6869999999999</v>
      </c>
      <c r="J2294" s="2">
        <v>1336.2059999999999</v>
      </c>
      <c r="K2294" s="2" t="s">
        <v>72</v>
      </c>
      <c r="N2294" s="2">
        <f>I2294-SUM(Parameters!$K$23:$K$25)</f>
        <v>1941.087</v>
      </c>
      <c r="O2294" s="2">
        <f>J2294-SUM(Parameters!$K$23:$K$25)</f>
        <v>1314.606</v>
      </c>
      <c r="P2294" s="2" t="str">
        <f t="shared" si="34"/>
        <v>VSS</v>
      </c>
      <c r="U2294">
        <v>1962.6869999999999</v>
      </c>
      <c r="V2294">
        <v>1336.2059999999999</v>
      </c>
      <c r="W2294" t="s">
        <v>72</v>
      </c>
      <c r="AE2294" s="2"/>
      <c r="AF2294" s="2"/>
    </row>
    <row r="2295" spans="4:32" x14ac:dyDescent="0.25">
      <c r="D2295">
        <f>_xlfn.CEILING.MATH(AX8+Parameters!$K$8/2,0.001)</f>
        <v>1962.6870000000001</v>
      </c>
      <c r="E2295">
        <f>_xlfn.CEILING.MATH(B36+Parameters!$K$9/2,0.001)</f>
        <v>1659.9280000000001</v>
      </c>
      <c r="F2295" t="s">
        <v>72</v>
      </c>
      <c r="I2295" s="2">
        <v>1962.6869999999999</v>
      </c>
      <c r="J2295" s="2">
        <v>1289.96</v>
      </c>
      <c r="K2295" s="2" t="s">
        <v>72</v>
      </c>
      <c r="N2295" s="2">
        <f>I2295-SUM(Parameters!$K$23:$K$25)</f>
        <v>1941.087</v>
      </c>
      <c r="O2295" s="2">
        <f>J2295-SUM(Parameters!$K$23:$K$25)</f>
        <v>1268.3600000000001</v>
      </c>
      <c r="P2295" s="2" t="str">
        <f t="shared" si="34"/>
        <v>VSS</v>
      </c>
      <c r="U2295">
        <v>1962.6869999999999</v>
      </c>
      <c r="V2295">
        <v>1289.96</v>
      </c>
      <c r="W2295" t="s">
        <v>72</v>
      </c>
      <c r="AE2295" s="2"/>
      <c r="AF2295" s="2"/>
    </row>
    <row r="2296" spans="4:32" x14ac:dyDescent="0.25">
      <c r="D2296">
        <f>_xlfn.CEILING.MATH(AX8+Parameters!$K$8/2,0.001)</f>
        <v>1962.6870000000001</v>
      </c>
      <c r="E2296">
        <f>_xlfn.CEILING.MATH(B38+Parameters!$K$9/2,0.001)</f>
        <v>1613.682</v>
      </c>
      <c r="F2296" t="s">
        <v>72</v>
      </c>
      <c r="I2296" s="2">
        <v>1962.6869999999999</v>
      </c>
      <c r="J2296" s="2">
        <v>1243.7139999999999</v>
      </c>
      <c r="K2296" s="2" t="s">
        <v>72</v>
      </c>
      <c r="N2296" s="2">
        <f>I2296-SUM(Parameters!$K$23:$K$25)</f>
        <v>1941.087</v>
      </c>
      <c r="O2296" s="2">
        <f>J2296-SUM(Parameters!$K$23:$K$25)</f>
        <v>1222.114</v>
      </c>
      <c r="P2296" s="2" t="str">
        <f t="shared" si="34"/>
        <v>VSS</v>
      </c>
      <c r="U2296">
        <v>1962.6869999999999</v>
      </c>
      <c r="V2296">
        <v>1243.7139999999999</v>
      </c>
      <c r="W2296" t="s">
        <v>72</v>
      </c>
      <c r="AE2296" s="2"/>
      <c r="AF2296" s="2"/>
    </row>
    <row r="2297" spans="4:32" x14ac:dyDescent="0.25">
      <c r="D2297">
        <f>_xlfn.CEILING.MATH(AX8+Parameters!$K$8/2,0.001)</f>
        <v>1962.6870000000001</v>
      </c>
      <c r="E2297">
        <f>_xlfn.CEILING.MATH(B40+Parameters!$K$9/2,0.001)</f>
        <v>1567.4359999999999</v>
      </c>
      <c r="F2297" t="s">
        <v>72</v>
      </c>
      <c r="I2297" s="2">
        <v>1962.6869999999999</v>
      </c>
      <c r="J2297" s="2">
        <v>1197.4680000000001</v>
      </c>
      <c r="K2297" s="2" t="s">
        <v>72</v>
      </c>
      <c r="N2297" s="2">
        <f>I2297-SUM(Parameters!$K$23:$K$25)</f>
        <v>1941.087</v>
      </c>
      <c r="O2297" s="2">
        <f>J2297-SUM(Parameters!$K$23:$K$25)</f>
        <v>1175.8680000000002</v>
      </c>
      <c r="P2297" s="2" t="str">
        <f t="shared" si="34"/>
        <v>VSS</v>
      </c>
      <c r="U2297">
        <v>1962.6869999999999</v>
      </c>
      <c r="V2297">
        <v>1197.4680000000001</v>
      </c>
      <c r="W2297" t="s">
        <v>72</v>
      </c>
      <c r="AE2297" s="2"/>
      <c r="AF2297" s="2"/>
    </row>
    <row r="2298" spans="4:32" x14ac:dyDescent="0.25">
      <c r="D2298">
        <f>_xlfn.CEILING.MATH(AX8+Parameters!$K$8/2,0.001)</f>
        <v>1962.6870000000001</v>
      </c>
      <c r="E2298">
        <f>_xlfn.CEILING.MATH(B42+Parameters!$K$9/2,0.001)</f>
        <v>1521.19</v>
      </c>
      <c r="F2298" t="s">
        <v>72</v>
      </c>
      <c r="I2298" s="2">
        <v>1962.6869999999999</v>
      </c>
      <c r="J2298" s="2">
        <v>1151.222</v>
      </c>
      <c r="K2298" s="2" t="s">
        <v>72</v>
      </c>
      <c r="N2298" s="2">
        <f>I2298-SUM(Parameters!$K$23:$K$25)</f>
        <v>1941.087</v>
      </c>
      <c r="O2298" s="2">
        <f>J2298-SUM(Parameters!$K$23:$K$25)</f>
        <v>1129.6220000000001</v>
      </c>
      <c r="P2298" s="2" t="str">
        <f t="shared" si="34"/>
        <v>VSS</v>
      </c>
      <c r="U2298">
        <v>1962.6869999999999</v>
      </c>
      <c r="V2298">
        <v>1151.222</v>
      </c>
      <c r="W2298" t="s">
        <v>72</v>
      </c>
      <c r="AE2298" s="2"/>
      <c r="AF2298" s="2"/>
    </row>
    <row r="2299" spans="4:32" x14ac:dyDescent="0.25">
      <c r="D2299">
        <f>_xlfn.CEILING.MATH(AX8+Parameters!$K$8/2,0.001)</f>
        <v>1962.6870000000001</v>
      </c>
      <c r="E2299">
        <f>_xlfn.CEILING.MATH(B44+Parameters!$K$9/2,0.001)</f>
        <v>1474.944</v>
      </c>
      <c r="F2299" t="s">
        <v>72</v>
      </c>
      <c r="I2299" s="2">
        <v>1962.6869999999999</v>
      </c>
      <c r="J2299" s="2">
        <v>1104.9760000000001</v>
      </c>
      <c r="K2299" s="2" t="s">
        <v>72</v>
      </c>
      <c r="N2299" s="2">
        <f>I2299-SUM(Parameters!$K$23:$K$25)</f>
        <v>1941.087</v>
      </c>
      <c r="O2299" s="2">
        <f>J2299-SUM(Parameters!$K$23:$K$25)</f>
        <v>1083.3760000000002</v>
      </c>
      <c r="P2299" s="2" t="str">
        <f t="shared" si="34"/>
        <v>VSS</v>
      </c>
      <c r="U2299">
        <v>1962.6869999999999</v>
      </c>
      <c r="V2299">
        <v>1104.9760000000001</v>
      </c>
      <c r="W2299" t="s">
        <v>72</v>
      </c>
      <c r="AE2299" s="2"/>
      <c r="AF2299" s="2"/>
    </row>
    <row r="2300" spans="4:32" x14ac:dyDescent="0.25">
      <c r="D2300">
        <f>_xlfn.CEILING.MATH(AX8+Parameters!$K$8/2,0.001)</f>
        <v>1962.6870000000001</v>
      </c>
      <c r="E2300">
        <f>_xlfn.CEILING.MATH(B46+Parameters!$K$9/2,0.001)</f>
        <v>1428.6980000000001</v>
      </c>
      <c r="F2300" t="s">
        <v>72</v>
      </c>
      <c r="I2300" s="2">
        <v>1962.6869999999999</v>
      </c>
      <c r="J2300" s="2">
        <v>1058.73</v>
      </c>
      <c r="K2300" s="2" t="s">
        <v>72</v>
      </c>
      <c r="N2300" s="2">
        <f>I2300-SUM(Parameters!$K$23:$K$25)</f>
        <v>1941.087</v>
      </c>
      <c r="O2300" s="2">
        <f>J2300-SUM(Parameters!$K$23:$K$25)</f>
        <v>1037.1300000000001</v>
      </c>
      <c r="P2300" s="2" t="str">
        <f t="shared" si="34"/>
        <v>VSS</v>
      </c>
      <c r="U2300">
        <v>1962.6869999999999</v>
      </c>
      <c r="V2300">
        <v>1058.73</v>
      </c>
      <c r="W2300" t="s">
        <v>72</v>
      </c>
      <c r="AE2300" s="2"/>
      <c r="AF2300" s="2"/>
    </row>
    <row r="2301" spans="4:32" x14ac:dyDescent="0.25">
      <c r="D2301">
        <f>_xlfn.CEILING.MATH(AX8+Parameters!$K$8/2,0.001)</f>
        <v>1962.6870000000001</v>
      </c>
      <c r="E2301">
        <f>_xlfn.CEILING.MATH(B48+Parameters!$K$9/2,0.001)</f>
        <v>1382.452</v>
      </c>
      <c r="F2301" t="s">
        <v>72</v>
      </c>
      <c r="I2301" s="2">
        <v>1962.6869999999999</v>
      </c>
      <c r="J2301" s="2">
        <v>1012.484</v>
      </c>
      <c r="K2301" s="2" t="s">
        <v>123</v>
      </c>
      <c r="N2301" s="2">
        <f>I2301-SUM(Parameters!$K$23:$K$25)</f>
        <v>1941.087</v>
      </c>
      <c r="O2301" s="2">
        <f>J2301-SUM(Parameters!$K$23:$K$25)</f>
        <v>990.88400000000001</v>
      </c>
      <c r="P2301" s="2" t="str">
        <f t="shared" si="34"/>
        <v>BP_TXDATASB[3]</v>
      </c>
      <c r="U2301">
        <v>1962.6869999999999</v>
      </c>
      <c r="V2301">
        <v>1012.484</v>
      </c>
      <c r="W2301" t="s">
        <v>123</v>
      </c>
      <c r="AE2301" s="2"/>
      <c r="AF2301" s="2"/>
    </row>
    <row r="2302" spans="4:32" x14ac:dyDescent="0.25">
      <c r="D2302">
        <f>_xlfn.CEILING.MATH(AX8+Parameters!$K$8/2,0.001)</f>
        <v>1962.6870000000001</v>
      </c>
      <c r="E2302">
        <f>_xlfn.CEILING.MATH(B50+Parameters!$K$9/2,0.001)</f>
        <v>1336.2060000000001</v>
      </c>
      <c r="F2302" t="s">
        <v>72</v>
      </c>
      <c r="I2302" s="2">
        <v>1962.6869999999999</v>
      </c>
      <c r="J2302" s="2">
        <v>966.23800000000006</v>
      </c>
      <c r="K2302" s="2" t="s">
        <v>199</v>
      </c>
      <c r="N2302" s="2">
        <f>I2302-SUM(Parameters!$K$23:$K$25)</f>
        <v>1941.087</v>
      </c>
      <c r="O2302" s="2">
        <f>J2302-SUM(Parameters!$K$23:$K$25)</f>
        <v>944.63800000000003</v>
      </c>
      <c r="P2302" s="2" t="str">
        <f t="shared" si="34"/>
        <v>BP_RXDATA[241]</v>
      </c>
      <c r="U2302">
        <v>1962.6869999999999</v>
      </c>
      <c r="V2302">
        <v>966.23800000000006</v>
      </c>
      <c r="W2302" t="s">
        <v>199</v>
      </c>
      <c r="AE2302" s="2"/>
      <c r="AF2302" s="2"/>
    </row>
    <row r="2303" spans="4:32" x14ac:dyDescent="0.25">
      <c r="D2303">
        <f>_xlfn.CEILING.MATH(AX8+Parameters!$K$8/2,0.001)</f>
        <v>1962.6870000000001</v>
      </c>
      <c r="E2303">
        <f>_xlfn.CEILING.MATH(B52+Parameters!$K$9/2,0.001)</f>
        <v>1289.96</v>
      </c>
      <c r="F2303" t="s">
        <v>72</v>
      </c>
      <c r="I2303" s="2">
        <v>1962.6869999999999</v>
      </c>
      <c r="J2303" s="2">
        <v>919.99199999999996</v>
      </c>
      <c r="K2303" s="2" t="s">
        <v>73</v>
      </c>
      <c r="N2303" s="2">
        <f>I2303-SUM(Parameters!$K$23:$K$25)</f>
        <v>1941.087</v>
      </c>
      <c r="O2303" s="2">
        <f>J2303-SUM(Parameters!$K$23:$K$25)</f>
        <v>898.39199999999994</v>
      </c>
      <c r="P2303" s="2" t="str">
        <f t="shared" si="34"/>
        <v>VCCIO</v>
      </c>
      <c r="U2303">
        <v>1962.6869999999999</v>
      </c>
      <c r="V2303">
        <v>919.99200000000008</v>
      </c>
      <c r="W2303" t="s">
        <v>73</v>
      </c>
      <c r="AE2303" s="2"/>
      <c r="AF2303" s="2"/>
    </row>
    <row r="2304" spans="4:32" x14ac:dyDescent="0.25">
      <c r="D2304">
        <f>_xlfn.CEILING.MATH(AX8+Parameters!$K$8/2,0.001)</f>
        <v>1962.6870000000001</v>
      </c>
      <c r="E2304">
        <f>_xlfn.CEILING.MATH(B54+Parameters!$K$9/2,0.001)</f>
        <v>1243.7139999999999</v>
      </c>
      <c r="F2304" t="s">
        <v>72</v>
      </c>
      <c r="I2304" s="2">
        <v>1962.6869999999999</v>
      </c>
      <c r="J2304" s="2">
        <v>873.74599999999998</v>
      </c>
      <c r="K2304" s="2" t="s">
        <v>314</v>
      </c>
      <c r="N2304" s="2">
        <f>I2304-SUM(Parameters!$K$23:$K$25)</f>
        <v>1941.087</v>
      </c>
      <c r="O2304" s="2">
        <f>J2304-SUM(Parameters!$K$23:$K$25)</f>
        <v>852.14599999999996</v>
      </c>
      <c r="P2304" s="2" t="str">
        <f t="shared" si="34"/>
        <v>BP_RXDATA[240]</v>
      </c>
      <c r="U2304">
        <v>1962.6869999999999</v>
      </c>
      <c r="V2304">
        <v>873.74599999999998</v>
      </c>
      <c r="W2304" t="s">
        <v>314</v>
      </c>
      <c r="AE2304" s="2"/>
      <c r="AF2304" s="2"/>
    </row>
    <row r="2305" spans="4:32" x14ac:dyDescent="0.25">
      <c r="D2305">
        <f>_xlfn.CEILING.MATH(AX8+Parameters!$K$8/2,0.001)</f>
        <v>1962.6870000000001</v>
      </c>
      <c r="E2305">
        <f>_xlfn.CEILING.MATH(B56+Parameters!$K$9/2,0.001)</f>
        <v>1197.4680000000001</v>
      </c>
      <c r="F2305" t="s">
        <v>72</v>
      </c>
      <c r="I2305" s="2">
        <v>1962.6869999999999</v>
      </c>
      <c r="J2305" s="2">
        <v>827.5</v>
      </c>
      <c r="K2305" s="2" t="s">
        <v>391</v>
      </c>
      <c r="N2305" s="2">
        <f>I2305-SUM(Parameters!$K$23:$K$25)</f>
        <v>1941.087</v>
      </c>
      <c r="O2305" s="2">
        <f>J2305-SUM(Parameters!$K$23:$K$25)</f>
        <v>805.9</v>
      </c>
      <c r="P2305" s="2" t="str">
        <f t="shared" si="34"/>
        <v>BP_RXDATA[239]</v>
      </c>
      <c r="U2305">
        <v>1962.6869999999999</v>
      </c>
      <c r="V2305">
        <v>827.5</v>
      </c>
      <c r="W2305" t="s">
        <v>391</v>
      </c>
      <c r="AE2305" s="2"/>
      <c r="AF2305" s="2"/>
    </row>
    <row r="2306" spans="4:32" x14ac:dyDescent="0.25">
      <c r="D2306">
        <f>_xlfn.CEILING.MATH(AX8+Parameters!$K$8/2,0.001)</f>
        <v>1962.6870000000001</v>
      </c>
      <c r="E2306">
        <f>_xlfn.CEILING.MATH(B58+Parameters!$K$9/2,0.001)</f>
        <v>1151.222</v>
      </c>
      <c r="F2306" t="s">
        <v>72</v>
      </c>
      <c r="I2306" s="2">
        <v>1962.6869999999999</v>
      </c>
      <c r="J2306" s="2">
        <v>781.25400000000002</v>
      </c>
      <c r="K2306" s="2" t="s">
        <v>451</v>
      </c>
      <c r="N2306" s="2">
        <f>I2306-SUM(Parameters!$K$23:$K$25)</f>
        <v>1941.087</v>
      </c>
      <c r="O2306" s="2">
        <f>J2306-SUM(Parameters!$K$23:$K$25)</f>
        <v>759.654</v>
      </c>
      <c r="P2306" s="2" t="str">
        <f t="shared" si="34"/>
        <v>BP_RXDATA[238]</v>
      </c>
      <c r="U2306">
        <v>1962.6869999999999</v>
      </c>
      <c r="V2306">
        <v>781.25400000000002</v>
      </c>
      <c r="W2306" t="s">
        <v>451</v>
      </c>
      <c r="AE2306" s="2"/>
      <c r="AF2306" s="2"/>
    </row>
    <row r="2307" spans="4:32" x14ac:dyDescent="0.25">
      <c r="D2307">
        <f>_xlfn.CEILING.MATH(AX8+Parameters!$K$8/2,0.001)</f>
        <v>1962.6870000000001</v>
      </c>
      <c r="E2307">
        <f>_xlfn.CEILING.MATH(B60+Parameters!$K$9/2,0.001)</f>
        <v>1104.9760000000001</v>
      </c>
      <c r="F2307" t="s">
        <v>72</v>
      </c>
      <c r="I2307" s="2">
        <v>1962.6869999999999</v>
      </c>
      <c r="J2307" s="2">
        <v>735.00800000000004</v>
      </c>
      <c r="K2307" s="2" t="s">
        <v>522</v>
      </c>
      <c r="N2307" s="2">
        <f>I2307-SUM(Parameters!$K$23:$K$25)</f>
        <v>1941.087</v>
      </c>
      <c r="O2307" s="2">
        <f>J2307-SUM(Parameters!$K$23:$K$25)</f>
        <v>713.40800000000002</v>
      </c>
      <c r="P2307" s="2" t="str">
        <f t="shared" si="34"/>
        <v>BP_RXDATA[237]</v>
      </c>
      <c r="U2307">
        <v>1962.6869999999999</v>
      </c>
      <c r="V2307">
        <v>735.00800000000004</v>
      </c>
      <c r="W2307" t="s">
        <v>522</v>
      </c>
      <c r="AE2307" s="2"/>
      <c r="AF2307" s="2"/>
    </row>
    <row r="2308" spans="4:32" x14ac:dyDescent="0.25">
      <c r="D2308">
        <f>_xlfn.CEILING.MATH(AX8+Parameters!$K$8/2,0.001)</f>
        <v>1962.6870000000001</v>
      </c>
      <c r="E2308">
        <f>_xlfn.CEILING.MATH(B62+Parameters!$K$9/2,0.001)</f>
        <v>1058.73</v>
      </c>
      <c r="F2308" t="s">
        <v>72</v>
      </c>
      <c r="I2308" s="2">
        <v>1962.6869999999999</v>
      </c>
      <c r="J2308" s="2">
        <v>688.76199999999994</v>
      </c>
      <c r="K2308" s="2" t="s">
        <v>587</v>
      </c>
      <c r="N2308" s="2">
        <f>I2308-SUM(Parameters!$K$23:$K$25)</f>
        <v>1941.087</v>
      </c>
      <c r="O2308" s="2">
        <f>J2308-SUM(Parameters!$K$23:$K$25)</f>
        <v>667.16199999999992</v>
      </c>
      <c r="P2308" s="2" t="str">
        <f t="shared" si="34"/>
        <v>BP_RXDATA[236]</v>
      </c>
      <c r="U2308">
        <v>1962.6869999999999</v>
      </c>
      <c r="V2308">
        <v>688.76200000000006</v>
      </c>
      <c r="W2308" t="s">
        <v>587</v>
      </c>
      <c r="AE2308" s="2"/>
      <c r="AF2308" s="2"/>
    </row>
    <row r="2309" spans="4:32" x14ac:dyDescent="0.25">
      <c r="D2309">
        <f>_xlfn.CEILING.MATH(AX8+Parameters!$K$8/2,0.001)</f>
        <v>1962.6870000000001</v>
      </c>
      <c r="E2309">
        <f>_xlfn.CEILING.MATH(B64+Parameters!$K$9/2,0.001)</f>
        <v>1012.484</v>
      </c>
      <c r="F2309" t="s">
        <v>123</v>
      </c>
      <c r="I2309" s="2">
        <v>1962.6869999999999</v>
      </c>
      <c r="J2309" s="2">
        <v>642.51599999999996</v>
      </c>
      <c r="K2309" s="2" t="s">
        <v>655</v>
      </c>
      <c r="N2309" s="2">
        <f>I2309-SUM(Parameters!$K$23:$K$25)</f>
        <v>1941.087</v>
      </c>
      <c r="O2309" s="2">
        <f>J2309-SUM(Parameters!$K$23:$K$25)</f>
        <v>620.91599999999994</v>
      </c>
      <c r="P2309" s="2" t="str">
        <f t="shared" si="34"/>
        <v>BP_RXDATA[235]</v>
      </c>
      <c r="U2309">
        <v>1962.6869999999999</v>
      </c>
      <c r="V2309">
        <v>642.51599999999996</v>
      </c>
      <c r="W2309" t="s">
        <v>655</v>
      </c>
      <c r="AE2309" s="2"/>
      <c r="AF2309" s="2"/>
    </row>
    <row r="2310" spans="4:32" x14ac:dyDescent="0.25">
      <c r="D2310">
        <f>_xlfn.CEILING.MATH(AX8+Parameters!$K$8/2,0.001)</f>
        <v>1962.6870000000001</v>
      </c>
      <c r="E2310">
        <f>_xlfn.CEILING.MATH(B66+Parameters!$K$9/2,0.001)</f>
        <v>966.23800000000006</v>
      </c>
      <c r="F2310" t="s">
        <v>199</v>
      </c>
      <c r="I2310" s="2">
        <v>1962.6869999999999</v>
      </c>
      <c r="J2310" s="2">
        <v>596.27</v>
      </c>
      <c r="K2310" s="2" t="s">
        <v>718</v>
      </c>
      <c r="N2310" s="2">
        <f>I2310-SUM(Parameters!$K$23:$K$25)</f>
        <v>1941.087</v>
      </c>
      <c r="O2310" s="2">
        <f>J2310-SUM(Parameters!$K$23:$K$25)</f>
        <v>574.66999999999996</v>
      </c>
      <c r="P2310" s="2" t="str">
        <f t="shared" si="34"/>
        <v>BP_RXDATA[234]</v>
      </c>
      <c r="U2310">
        <v>1962.6869999999999</v>
      </c>
      <c r="V2310">
        <v>596.27</v>
      </c>
      <c r="W2310" t="s">
        <v>718</v>
      </c>
      <c r="AE2310" s="2"/>
      <c r="AF2310" s="2"/>
    </row>
    <row r="2311" spans="4:32" x14ac:dyDescent="0.25">
      <c r="D2311">
        <f>_xlfn.CEILING.MATH(AX8+Parameters!$K$8/2,0.001)</f>
        <v>1962.6870000000001</v>
      </c>
      <c r="E2311">
        <f>_xlfn.CEILING.MATH(B68+Parameters!$K$9/2,0.001)</f>
        <v>919.99200000000008</v>
      </c>
      <c r="F2311" t="s">
        <v>73</v>
      </c>
      <c r="I2311" s="2">
        <v>1962.6869999999999</v>
      </c>
      <c r="J2311" s="2">
        <v>550.024</v>
      </c>
      <c r="K2311" s="2" t="s">
        <v>742</v>
      </c>
      <c r="N2311" s="2">
        <f>I2311-SUM(Parameters!$K$23:$K$25)</f>
        <v>1941.087</v>
      </c>
      <c r="O2311" s="2">
        <f>J2311-SUM(Parameters!$K$23:$K$25)</f>
        <v>528.42399999999998</v>
      </c>
      <c r="P2311" s="2" t="str">
        <f t="shared" si="34"/>
        <v>BP_TXDATA[213]</v>
      </c>
      <c r="U2311">
        <v>1962.6869999999999</v>
      </c>
      <c r="V2311">
        <v>550.024</v>
      </c>
      <c r="W2311" t="s">
        <v>742</v>
      </c>
      <c r="AE2311" s="2"/>
      <c r="AF2311" s="2"/>
    </row>
    <row r="2312" spans="4:32" x14ac:dyDescent="0.25">
      <c r="D2312">
        <f>_xlfn.CEILING.MATH(AX8+Parameters!$K$8/2,0.001)</f>
        <v>1962.6870000000001</v>
      </c>
      <c r="E2312">
        <f>_xlfn.CEILING.MATH(B70+Parameters!$K$9/2,0.001)</f>
        <v>873.74599999999998</v>
      </c>
      <c r="F2312" t="s">
        <v>314</v>
      </c>
      <c r="I2312" s="2">
        <v>1962.6869999999999</v>
      </c>
      <c r="J2312" s="2">
        <v>503.77800000000002</v>
      </c>
      <c r="K2312" s="2" t="s">
        <v>799</v>
      </c>
      <c r="N2312" s="2">
        <f>I2312-SUM(Parameters!$K$23:$K$25)</f>
        <v>1941.087</v>
      </c>
      <c r="O2312" s="2">
        <f>J2312-SUM(Parameters!$K$23:$K$25)</f>
        <v>482.178</v>
      </c>
      <c r="P2312" s="2" t="str">
        <f t="shared" si="34"/>
        <v>BP_TXDATA[212]</v>
      </c>
      <c r="U2312">
        <v>1962.6869999999999</v>
      </c>
      <c r="V2312">
        <v>503.77800000000002</v>
      </c>
      <c r="W2312" t="s">
        <v>799</v>
      </c>
      <c r="AE2312" s="2"/>
      <c r="AF2312" s="2"/>
    </row>
    <row r="2313" spans="4:32" x14ac:dyDescent="0.25">
      <c r="D2313">
        <f>_xlfn.CEILING.MATH(AX8+Parameters!$K$8/2,0.001)</f>
        <v>1962.6870000000001</v>
      </c>
      <c r="E2313">
        <f>_xlfn.CEILING.MATH(B72+Parameters!$K$9/2,0.001)</f>
        <v>827.5</v>
      </c>
      <c r="F2313" t="s">
        <v>391</v>
      </c>
      <c r="I2313" s="2">
        <v>1962.6869999999999</v>
      </c>
      <c r="J2313" s="2">
        <v>457.53199999999998</v>
      </c>
      <c r="K2313" s="2" t="s">
        <v>870</v>
      </c>
      <c r="N2313" s="2">
        <f>I2313-SUM(Parameters!$K$23:$K$25)</f>
        <v>1941.087</v>
      </c>
      <c r="O2313" s="2">
        <f>J2313-SUM(Parameters!$K$23:$K$25)</f>
        <v>435.93199999999996</v>
      </c>
      <c r="P2313" s="2" t="str">
        <f t="shared" si="34"/>
        <v>BP_TXDATA[211]</v>
      </c>
      <c r="U2313">
        <v>1962.6869999999999</v>
      </c>
      <c r="V2313">
        <v>457.53199999999998</v>
      </c>
      <c r="W2313" t="s">
        <v>870</v>
      </c>
      <c r="AE2313" s="2"/>
      <c r="AF2313" s="2"/>
    </row>
    <row r="2314" spans="4:32" x14ac:dyDescent="0.25">
      <c r="D2314">
        <f>_xlfn.CEILING.MATH(AX8+Parameters!$K$8/2,0.001)</f>
        <v>1962.6870000000001</v>
      </c>
      <c r="E2314">
        <f>_xlfn.CEILING.MATH(B74+Parameters!$K$9/2,0.001)</f>
        <v>781.25400000000002</v>
      </c>
      <c r="F2314" t="s">
        <v>451</v>
      </c>
      <c r="I2314" s="2">
        <v>1962.6869999999999</v>
      </c>
      <c r="J2314" s="2">
        <v>411.286</v>
      </c>
      <c r="K2314" s="2" t="s">
        <v>935</v>
      </c>
      <c r="N2314" s="2">
        <f>I2314-SUM(Parameters!$K$23:$K$25)</f>
        <v>1941.087</v>
      </c>
      <c r="O2314" s="2">
        <f>J2314-SUM(Parameters!$K$23:$K$25)</f>
        <v>389.68599999999998</v>
      </c>
      <c r="P2314" s="2" t="str">
        <f t="shared" si="34"/>
        <v>BP_TXDATA[210]</v>
      </c>
      <c r="U2314">
        <v>1962.6869999999999</v>
      </c>
      <c r="V2314">
        <v>411.286</v>
      </c>
      <c r="W2314" t="s">
        <v>935</v>
      </c>
      <c r="AE2314" s="2"/>
      <c r="AF2314" s="2"/>
    </row>
    <row r="2315" spans="4:32" x14ac:dyDescent="0.25">
      <c r="D2315">
        <f>_xlfn.CEILING.MATH(AX8+Parameters!$K$8/2,0.001)</f>
        <v>1962.6870000000001</v>
      </c>
      <c r="E2315">
        <f>_xlfn.CEILING.MATH(B76+Parameters!$K$9/2,0.001)</f>
        <v>735.00800000000004</v>
      </c>
      <c r="F2315" t="s">
        <v>522</v>
      </c>
      <c r="I2315" s="2">
        <v>1962.6869999999999</v>
      </c>
      <c r="J2315" s="2">
        <v>365.04</v>
      </c>
      <c r="K2315" s="2" t="s">
        <v>1003</v>
      </c>
      <c r="N2315" s="2">
        <f>I2315-SUM(Parameters!$K$23:$K$25)</f>
        <v>1941.087</v>
      </c>
      <c r="O2315" s="2">
        <f>J2315-SUM(Parameters!$K$23:$K$25)</f>
        <v>343.44</v>
      </c>
      <c r="P2315" s="2" t="str">
        <f t="shared" si="34"/>
        <v>BP_TXDATA[209]</v>
      </c>
      <c r="U2315">
        <v>1962.6869999999999</v>
      </c>
      <c r="V2315">
        <v>365.04</v>
      </c>
      <c r="W2315" t="s">
        <v>1003</v>
      </c>
      <c r="AE2315" s="2"/>
      <c r="AF2315" s="2"/>
    </row>
    <row r="2316" spans="4:32" x14ac:dyDescent="0.25">
      <c r="D2316">
        <f>_xlfn.CEILING.MATH(AX8+Parameters!$K$8/2,0.001)</f>
        <v>1962.6870000000001</v>
      </c>
      <c r="E2316">
        <f>_xlfn.CEILING.MATH(B78+Parameters!$K$9/2,0.001)</f>
        <v>688.76200000000006</v>
      </c>
      <c r="F2316" t="s">
        <v>587</v>
      </c>
      <c r="I2316" s="2">
        <v>1962.6869999999999</v>
      </c>
      <c r="J2316" s="2">
        <v>318.79399999999998</v>
      </c>
      <c r="K2316" s="2" t="s">
        <v>73</v>
      </c>
      <c r="N2316" s="2">
        <f>I2316-SUM(Parameters!$K$23:$K$25)</f>
        <v>1941.087</v>
      </c>
      <c r="O2316" s="2">
        <f>J2316-SUM(Parameters!$K$23:$K$25)</f>
        <v>297.19399999999996</v>
      </c>
      <c r="P2316" s="2" t="str">
        <f t="shared" si="34"/>
        <v>VCCIO</v>
      </c>
      <c r="U2316">
        <v>1962.6869999999999</v>
      </c>
      <c r="V2316">
        <v>318.79399999999998</v>
      </c>
      <c r="W2316" t="s">
        <v>73</v>
      </c>
      <c r="AE2316" s="2"/>
      <c r="AF2316" s="2"/>
    </row>
    <row r="2317" spans="4:32" x14ac:dyDescent="0.25">
      <c r="D2317">
        <f>_xlfn.CEILING.MATH(AX8+Parameters!$K$8/2,0.001)</f>
        <v>1962.6870000000001</v>
      </c>
      <c r="E2317">
        <f>_xlfn.CEILING.MATH(B80+Parameters!$K$9/2,0.001)</f>
        <v>642.51599999999996</v>
      </c>
      <c r="F2317" t="s">
        <v>655</v>
      </c>
      <c r="I2317" s="2">
        <v>1962.6869999999999</v>
      </c>
      <c r="J2317" s="2">
        <v>272.548</v>
      </c>
      <c r="K2317" s="2" t="s">
        <v>1111</v>
      </c>
      <c r="N2317" s="2">
        <f>I2317-SUM(Parameters!$K$23:$K$25)</f>
        <v>1941.087</v>
      </c>
      <c r="O2317" s="2">
        <f>J2317-SUM(Parameters!$K$23:$K$25)</f>
        <v>250.94800000000001</v>
      </c>
      <c r="P2317" s="2" t="str">
        <f t="shared" si="34"/>
        <v>BP_TXDATA[208]</v>
      </c>
      <c r="U2317">
        <v>1962.6869999999999</v>
      </c>
      <c r="V2317">
        <v>272.548</v>
      </c>
      <c r="W2317" t="s">
        <v>1111</v>
      </c>
      <c r="AE2317" s="2"/>
      <c r="AF2317" s="2"/>
    </row>
    <row r="2318" spans="4:32" x14ac:dyDescent="0.25">
      <c r="D2318">
        <f>_xlfn.CEILING.MATH(AX8+Parameters!$K$8/2,0.001)</f>
        <v>1962.6870000000001</v>
      </c>
      <c r="E2318">
        <f>_xlfn.CEILING.MATH(B82+Parameters!$K$9/2,0.001)</f>
        <v>596.27</v>
      </c>
      <c r="F2318" t="s">
        <v>718</v>
      </c>
      <c r="I2318" s="2">
        <v>1962.6869999999999</v>
      </c>
      <c r="J2318" s="2">
        <v>226.30199999999999</v>
      </c>
      <c r="K2318" s="2" t="s">
        <v>72</v>
      </c>
      <c r="N2318" s="2">
        <f>I2318-SUM(Parameters!$K$23:$K$25)</f>
        <v>1941.087</v>
      </c>
      <c r="O2318" s="2">
        <f>J2318-SUM(Parameters!$K$23:$K$25)</f>
        <v>204.702</v>
      </c>
      <c r="P2318" s="2" t="str">
        <f t="shared" si="34"/>
        <v>VSS</v>
      </c>
      <c r="U2318">
        <v>1962.6869999999999</v>
      </c>
      <c r="V2318">
        <v>226.30199999999999</v>
      </c>
      <c r="W2318" t="s">
        <v>72</v>
      </c>
      <c r="AE2318" s="2"/>
      <c r="AF2318" s="2"/>
    </row>
    <row r="2319" spans="4:32" x14ac:dyDescent="0.25">
      <c r="D2319">
        <f>_xlfn.CEILING.MATH(AX8+Parameters!$K$8/2,0.001)</f>
        <v>1962.6870000000001</v>
      </c>
      <c r="E2319">
        <f>_xlfn.CEILING.MATH(B84+Parameters!$K$9/2,0.001)</f>
        <v>550.024</v>
      </c>
      <c r="F2319" t="s">
        <v>742</v>
      </c>
      <c r="I2319" s="2">
        <v>1962.6869999999999</v>
      </c>
      <c r="J2319" s="2">
        <v>180.05600000000001</v>
      </c>
      <c r="K2319" s="2" t="s">
        <v>1226</v>
      </c>
      <c r="N2319" s="2">
        <f>I2319-SUM(Parameters!$K$23:$K$25)</f>
        <v>1941.087</v>
      </c>
      <c r="O2319" s="2">
        <f>J2319-SUM(Parameters!$K$23:$K$25)</f>
        <v>158.45600000000002</v>
      </c>
      <c r="P2319" s="2" t="str">
        <f t="shared" si="34"/>
        <v>BP_TXDATA[207]</v>
      </c>
      <c r="U2319">
        <v>1962.6869999999999</v>
      </c>
      <c r="V2319">
        <v>180.05600000000001</v>
      </c>
      <c r="W2319" t="s">
        <v>1226</v>
      </c>
      <c r="AE2319" s="2"/>
      <c r="AF2319" s="2"/>
    </row>
    <row r="2320" spans="4:32" x14ac:dyDescent="0.25">
      <c r="D2320">
        <f>_xlfn.CEILING.MATH(AX8+Parameters!$K$8/2,0.001)</f>
        <v>1962.6870000000001</v>
      </c>
      <c r="E2320">
        <f>_xlfn.CEILING.MATH(B86+Parameters!$K$9/2,0.001)</f>
        <v>503.77800000000002</v>
      </c>
      <c r="F2320" t="s">
        <v>799</v>
      </c>
      <c r="I2320" s="2">
        <v>1962.6869999999999</v>
      </c>
      <c r="J2320" s="2">
        <v>133.81</v>
      </c>
      <c r="K2320" s="2" t="s">
        <v>1304</v>
      </c>
      <c r="N2320" s="2">
        <f>I2320-SUM(Parameters!$K$23:$K$25)</f>
        <v>1941.087</v>
      </c>
      <c r="O2320" s="2">
        <f>J2320-SUM(Parameters!$K$23:$K$25)</f>
        <v>112.21000000000001</v>
      </c>
      <c r="P2320" s="2" t="str">
        <f t="shared" si="34"/>
        <v>BP_TXDATA[206]</v>
      </c>
      <c r="U2320">
        <v>1962.6869999999999</v>
      </c>
      <c r="V2320">
        <v>133.81</v>
      </c>
      <c r="W2320" t="s">
        <v>1304</v>
      </c>
      <c r="AE2320" s="2"/>
      <c r="AF2320" s="2"/>
    </row>
    <row r="2321" spans="4:32" x14ac:dyDescent="0.25">
      <c r="D2321">
        <f>_xlfn.CEILING.MATH(AX8+Parameters!$K$8/2,0.001)</f>
        <v>1962.6870000000001</v>
      </c>
      <c r="E2321">
        <f>_xlfn.CEILING.MATH(B88+Parameters!$K$9/2,0.001)</f>
        <v>457.53199999999998</v>
      </c>
      <c r="F2321" t="s">
        <v>870</v>
      </c>
      <c r="I2321" s="2">
        <v>1962.6869999999999</v>
      </c>
      <c r="J2321" s="2">
        <v>87.563999999999993</v>
      </c>
      <c r="K2321" s="2" t="s">
        <v>73</v>
      </c>
      <c r="N2321" s="2">
        <f>I2321-SUM(Parameters!$K$23:$K$25)</f>
        <v>1941.087</v>
      </c>
      <c r="O2321" s="2">
        <f>J2321-SUM(Parameters!$K$23:$K$25)</f>
        <v>65.963999999999999</v>
      </c>
      <c r="P2321" s="2" t="str">
        <f t="shared" si="34"/>
        <v>VCCIO</v>
      </c>
      <c r="U2321">
        <v>1962.6869999999999</v>
      </c>
      <c r="V2321">
        <v>87.564000000000007</v>
      </c>
      <c r="W2321" t="s">
        <v>73</v>
      </c>
      <c r="AE2321" s="2"/>
      <c r="AF2321" s="2"/>
    </row>
    <row r="2322" spans="4:32" x14ac:dyDescent="0.25">
      <c r="D2322">
        <f>_xlfn.CEILING.MATH(AX8+Parameters!$K$8/2,0.001)</f>
        <v>1962.6870000000001</v>
      </c>
      <c r="E2322">
        <f>_xlfn.CEILING.MATH(B90+Parameters!$K$9/2,0.001)</f>
        <v>411.286</v>
      </c>
      <c r="F2322" t="s">
        <v>935</v>
      </c>
      <c r="I2322" s="2">
        <v>2002.3610000000001</v>
      </c>
      <c r="J2322" s="2">
        <v>2191.7570000000001</v>
      </c>
      <c r="K2322" s="2" t="s">
        <v>72</v>
      </c>
      <c r="N2322" s="2">
        <f>I2322-SUM(Parameters!$K$23:$K$25)</f>
        <v>1980.7610000000002</v>
      </c>
      <c r="O2322" s="2">
        <f>J2322-SUM(Parameters!$K$23:$K$25)</f>
        <v>2170.1570000000002</v>
      </c>
      <c r="P2322" s="2" t="str">
        <f t="shared" si="34"/>
        <v>VSS</v>
      </c>
      <c r="U2322">
        <v>2002.3610000000001</v>
      </c>
      <c r="V2322">
        <v>2191.7570000000001</v>
      </c>
      <c r="W2322" t="s">
        <v>72</v>
      </c>
      <c r="AE2322" s="2"/>
      <c r="AF2322" s="2"/>
    </row>
    <row r="2323" spans="4:32" x14ac:dyDescent="0.25">
      <c r="D2323">
        <f>_xlfn.CEILING.MATH(AX8+Parameters!$K$8/2,0.001)</f>
        <v>1962.6870000000001</v>
      </c>
      <c r="E2323">
        <f>_xlfn.CEILING.MATH(B92+Parameters!$K$9/2,0.001)</f>
        <v>365.04</v>
      </c>
      <c r="F2323" t="s">
        <v>1003</v>
      </c>
      <c r="I2323" s="2">
        <v>2002.3610000000001</v>
      </c>
      <c r="J2323" s="2">
        <v>2145.511</v>
      </c>
      <c r="K2323" s="2" t="s">
        <v>72</v>
      </c>
      <c r="N2323" s="2">
        <f>I2323-SUM(Parameters!$K$23:$K$25)</f>
        <v>1980.7610000000002</v>
      </c>
      <c r="O2323" s="2">
        <f>J2323-SUM(Parameters!$K$23:$K$25)</f>
        <v>2123.9110000000001</v>
      </c>
      <c r="P2323" s="2" t="str">
        <f t="shared" si="34"/>
        <v>VSS</v>
      </c>
      <c r="U2323">
        <v>2002.3610000000001</v>
      </c>
      <c r="V2323">
        <v>2145.511</v>
      </c>
      <c r="W2323" t="s">
        <v>72</v>
      </c>
      <c r="AE2323" s="2"/>
      <c r="AF2323" s="2"/>
    </row>
    <row r="2324" spans="4:32" x14ac:dyDescent="0.25">
      <c r="D2324">
        <f>_xlfn.CEILING.MATH(AX8+Parameters!$K$8/2,0.001)</f>
        <v>1962.6870000000001</v>
      </c>
      <c r="E2324">
        <f>_xlfn.CEILING.MATH(B94+Parameters!$K$9/2,0.001)</f>
        <v>318.79399999999998</v>
      </c>
      <c r="F2324" t="s">
        <v>73</v>
      </c>
      <c r="I2324" s="2">
        <v>2002.3610000000001</v>
      </c>
      <c r="J2324" s="2">
        <v>2099.2649999999999</v>
      </c>
      <c r="K2324" s="2" t="s">
        <v>72</v>
      </c>
      <c r="N2324" s="2">
        <f>I2324-SUM(Parameters!$K$23:$K$25)</f>
        <v>1980.7610000000002</v>
      </c>
      <c r="O2324" s="2">
        <f>J2324-SUM(Parameters!$K$23:$K$25)</f>
        <v>2077.665</v>
      </c>
      <c r="P2324" s="2" t="str">
        <f t="shared" si="34"/>
        <v>VSS</v>
      </c>
      <c r="U2324">
        <v>2002.3610000000001</v>
      </c>
      <c r="V2324">
        <v>2099.2649999999999</v>
      </c>
      <c r="W2324" t="s">
        <v>72</v>
      </c>
      <c r="AE2324" s="2"/>
      <c r="AF2324" s="2"/>
    </row>
    <row r="2325" spans="4:32" x14ac:dyDescent="0.25">
      <c r="D2325">
        <f>_xlfn.CEILING.MATH(AX8+Parameters!$K$8/2,0.001)</f>
        <v>1962.6870000000001</v>
      </c>
      <c r="E2325">
        <f>_xlfn.CEILING.MATH(B96+Parameters!$K$9/2,0.001)</f>
        <v>272.548</v>
      </c>
      <c r="F2325" t="s">
        <v>1111</v>
      </c>
      <c r="I2325" s="2">
        <v>2002.3610000000001</v>
      </c>
      <c r="J2325" s="2">
        <v>2053.0189999999998</v>
      </c>
      <c r="K2325" s="2" t="s">
        <v>72</v>
      </c>
      <c r="N2325" s="2">
        <f>I2325-SUM(Parameters!$K$23:$K$25)</f>
        <v>1980.7610000000002</v>
      </c>
      <c r="O2325" s="2">
        <f>J2325-SUM(Parameters!$K$23:$K$25)</f>
        <v>2031.4189999999999</v>
      </c>
      <c r="P2325" s="2" t="str">
        <f t="shared" si="34"/>
        <v>VSS</v>
      </c>
      <c r="U2325">
        <v>2002.3610000000001</v>
      </c>
      <c r="V2325">
        <v>2053.0189999999998</v>
      </c>
      <c r="W2325" t="s">
        <v>72</v>
      </c>
      <c r="AE2325" s="2"/>
      <c r="AF2325" s="2"/>
    </row>
    <row r="2326" spans="4:32" x14ac:dyDescent="0.25">
      <c r="D2326">
        <f>_xlfn.CEILING.MATH(AX8+Parameters!$K$8/2,0.001)</f>
        <v>1962.6870000000001</v>
      </c>
      <c r="E2326">
        <f>_xlfn.CEILING.MATH(B98+Parameters!$K$9/2,0.001)</f>
        <v>226.30199999999999</v>
      </c>
      <c r="F2326" t="s">
        <v>72</v>
      </c>
      <c r="I2326" s="2">
        <v>2002.3610000000001</v>
      </c>
      <c r="J2326" s="2">
        <v>2006.7729999999999</v>
      </c>
      <c r="K2326" s="2" t="s">
        <v>1327</v>
      </c>
      <c r="N2326" s="2">
        <f>I2326-SUM(Parameters!$K$23:$K$25)</f>
        <v>1980.7610000000002</v>
      </c>
      <c r="O2326" s="2">
        <f>J2326-SUM(Parameters!$K$23:$K$25)</f>
        <v>1985.173</v>
      </c>
      <c r="P2326" s="2" t="str">
        <f t="shared" si="34"/>
        <v>VDD</v>
      </c>
      <c r="U2326">
        <v>2002.3610000000001</v>
      </c>
      <c r="V2326">
        <v>2006.7729999999999</v>
      </c>
      <c r="W2326" t="s">
        <v>1327</v>
      </c>
      <c r="AE2326" s="2"/>
      <c r="AF2326" s="2"/>
    </row>
    <row r="2327" spans="4:32" x14ac:dyDescent="0.25">
      <c r="D2327">
        <f>_xlfn.CEILING.MATH(AX8+Parameters!$K$8/2,0.001)</f>
        <v>1962.6870000000001</v>
      </c>
      <c r="E2327">
        <f>_xlfn.CEILING.MATH(B100+Parameters!$K$9/2,0.001)</f>
        <v>180.05600000000001</v>
      </c>
      <c r="F2327" t="s">
        <v>1226</v>
      </c>
      <c r="I2327" s="2">
        <v>2002.3610000000001</v>
      </c>
      <c r="J2327" s="2">
        <v>1960.527</v>
      </c>
      <c r="K2327" s="2" t="s">
        <v>72</v>
      </c>
      <c r="N2327" s="2">
        <f>I2327-SUM(Parameters!$K$23:$K$25)</f>
        <v>1980.7610000000002</v>
      </c>
      <c r="O2327" s="2">
        <f>J2327-SUM(Parameters!$K$23:$K$25)</f>
        <v>1938.9270000000001</v>
      </c>
      <c r="P2327" s="2" t="str">
        <f t="shared" si="34"/>
        <v>VSS</v>
      </c>
      <c r="U2327">
        <v>2002.3610000000001</v>
      </c>
      <c r="V2327">
        <v>1960.527</v>
      </c>
      <c r="W2327" t="s">
        <v>72</v>
      </c>
      <c r="AE2327" s="2"/>
      <c r="AF2327" s="2"/>
    </row>
    <row r="2328" spans="4:32" x14ac:dyDescent="0.25">
      <c r="D2328">
        <f>_xlfn.CEILING.MATH(AX8+Parameters!$K$8/2,0.001)</f>
        <v>1962.6870000000001</v>
      </c>
      <c r="E2328">
        <f>_xlfn.CEILING.MATH(B102+Parameters!$K$9/2,0.001)</f>
        <v>133.81</v>
      </c>
      <c r="F2328" t="s">
        <v>1304</v>
      </c>
      <c r="I2328" s="2">
        <v>2002.3610000000001</v>
      </c>
      <c r="J2328" s="2">
        <v>1914.2809999999999</v>
      </c>
      <c r="K2328" s="2" t="s">
        <v>1328</v>
      </c>
      <c r="N2328" s="2">
        <f>I2328-SUM(Parameters!$K$23:$K$25)</f>
        <v>1980.7610000000002</v>
      </c>
      <c r="O2328" s="2">
        <f>J2328-SUM(Parameters!$K$23:$K$25)</f>
        <v>1892.681</v>
      </c>
      <c r="P2328" s="2" t="str">
        <f t="shared" si="34"/>
        <v>TC_VDDQ</v>
      </c>
      <c r="U2328">
        <v>2002.3610000000001</v>
      </c>
      <c r="V2328">
        <v>1914.2809999999999</v>
      </c>
      <c r="W2328" t="s">
        <v>1328</v>
      </c>
      <c r="AE2328" s="2"/>
      <c r="AF2328" s="2"/>
    </row>
    <row r="2329" spans="4:32" x14ac:dyDescent="0.25">
      <c r="D2329">
        <f>_xlfn.CEILING.MATH(AX8+Parameters!$K$8/2,0.001)</f>
        <v>1962.6870000000001</v>
      </c>
      <c r="E2329">
        <f>_xlfn.CEILING.MATH(Parameters!$C$19/Parameters!$K$4,0.001)</f>
        <v>87.564000000000007</v>
      </c>
      <c r="F2329" t="s">
        <v>73</v>
      </c>
      <c r="I2329" s="2">
        <v>2002.3610000000001</v>
      </c>
      <c r="J2329" s="2">
        <v>1868.0350000000001</v>
      </c>
      <c r="K2329" s="2" t="s">
        <v>1327</v>
      </c>
      <c r="N2329" s="2">
        <f>I2329-SUM(Parameters!$K$23:$K$25)</f>
        <v>1980.7610000000002</v>
      </c>
      <c r="O2329" s="2">
        <f>J2329-SUM(Parameters!$K$23:$K$25)</f>
        <v>1846.4350000000002</v>
      </c>
      <c r="P2329" s="2" t="str">
        <f t="shared" si="34"/>
        <v>VDD</v>
      </c>
      <c r="U2329">
        <v>2002.3610000000001</v>
      </c>
      <c r="V2329">
        <v>1868.0350000000001</v>
      </c>
      <c r="W2329" t="s">
        <v>1327</v>
      </c>
      <c r="AE2329" s="2"/>
      <c r="AF2329" s="2"/>
    </row>
    <row r="2330" spans="4:32" x14ac:dyDescent="0.25">
      <c r="D2330">
        <f>_xlfn.CEILING.MATH(AY8+Parameters!$K$8/2,0.001)</f>
        <v>2002.3610000000001</v>
      </c>
      <c r="E2330">
        <f>_xlfn.CEILING.MATH(B13+Parameters!$K$9/2,0.001)</f>
        <v>2191.7570000000001</v>
      </c>
      <c r="F2330" t="s">
        <v>72</v>
      </c>
      <c r="I2330" s="2">
        <v>2002.3610000000001</v>
      </c>
      <c r="J2330" s="2">
        <v>1821.789</v>
      </c>
      <c r="K2330" s="2" t="s">
        <v>72</v>
      </c>
      <c r="N2330" s="2">
        <f>I2330-SUM(Parameters!$K$23:$K$25)</f>
        <v>1980.7610000000002</v>
      </c>
      <c r="O2330" s="2">
        <f>J2330-SUM(Parameters!$K$23:$K$25)</f>
        <v>1800.1890000000001</v>
      </c>
      <c r="P2330" s="2" t="str">
        <f t="shared" si="34"/>
        <v>VSS</v>
      </c>
      <c r="U2330">
        <v>2002.3610000000001</v>
      </c>
      <c r="V2330">
        <v>1821.789</v>
      </c>
      <c r="W2330" t="s">
        <v>72</v>
      </c>
      <c r="AE2330" s="2"/>
      <c r="AF2330" s="2"/>
    </row>
    <row r="2331" spans="4:32" x14ac:dyDescent="0.25">
      <c r="D2331">
        <f>_xlfn.CEILING.MATH(AY8+Parameters!$K$8/2,0.001)</f>
        <v>2002.3610000000001</v>
      </c>
      <c r="E2331">
        <f>_xlfn.CEILING.MATH(B15+Parameters!$K$9/2,0.001)</f>
        <v>2145.511</v>
      </c>
      <c r="F2331" t="s">
        <v>72</v>
      </c>
      <c r="I2331" s="2">
        <v>2002.3610000000001</v>
      </c>
      <c r="J2331" s="2">
        <v>1775.5429999999999</v>
      </c>
      <c r="K2331" s="2" t="s">
        <v>1327</v>
      </c>
      <c r="N2331" s="2">
        <f>I2331-SUM(Parameters!$K$23:$K$25)</f>
        <v>1980.7610000000002</v>
      </c>
      <c r="O2331" s="2">
        <f>J2331-SUM(Parameters!$K$23:$K$25)</f>
        <v>1753.943</v>
      </c>
      <c r="P2331" s="2" t="str">
        <f t="shared" si="34"/>
        <v>VDD</v>
      </c>
      <c r="U2331">
        <v>2002.3610000000001</v>
      </c>
      <c r="V2331">
        <v>1775.5429999999999</v>
      </c>
      <c r="W2331" t="s">
        <v>1327</v>
      </c>
      <c r="AE2331" s="2"/>
      <c r="AF2331" s="2"/>
    </row>
    <row r="2332" spans="4:32" x14ac:dyDescent="0.25">
      <c r="D2332">
        <f>_xlfn.CEILING.MATH(AY8+Parameters!$K$8/2,0.001)</f>
        <v>2002.3610000000001</v>
      </c>
      <c r="E2332">
        <f>_xlfn.CEILING.MATH(B17+Parameters!$K$9/2,0.001)</f>
        <v>2099.2649999999999</v>
      </c>
      <c r="F2332" t="s">
        <v>72</v>
      </c>
      <c r="I2332" s="2">
        <v>2002.3610000000001</v>
      </c>
      <c r="J2332" s="2">
        <v>1729.297</v>
      </c>
      <c r="K2332" s="2" t="s">
        <v>1327</v>
      </c>
      <c r="N2332" s="2">
        <f>I2332-SUM(Parameters!$K$23:$K$25)</f>
        <v>1980.7610000000002</v>
      </c>
      <c r="O2332" s="2">
        <f>J2332-SUM(Parameters!$K$23:$K$25)</f>
        <v>1707.6970000000001</v>
      </c>
      <c r="P2332" s="2" t="str">
        <f t="shared" si="34"/>
        <v>VDD</v>
      </c>
      <c r="U2332">
        <v>2002.3610000000001</v>
      </c>
      <c r="V2332">
        <v>1729.297</v>
      </c>
      <c r="W2332" t="s">
        <v>1327</v>
      </c>
      <c r="AE2332" s="2"/>
      <c r="AF2332" s="2"/>
    </row>
    <row r="2333" spans="4:32" x14ac:dyDescent="0.25">
      <c r="D2333">
        <f>_xlfn.CEILING.MATH(AY8+Parameters!$K$8/2,0.001)</f>
        <v>2002.3610000000001</v>
      </c>
      <c r="E2333">
        <f>_xlfn.CEILING.MATH(B19+Parameters!$K$9/2,0.001)</f>
        <v>2053.0190000000002</v>
      </c>
      <c r="F2333" t="s">
        <v>72</v>
      </c>
      <c r="I2333" s="2">
        <v>2002.3610000000001</v>
      </c>
      <c r="J2333" s="2">
        <v>1683.0509999999999</v>
      </c>
      <c r="K2333" s="2" t="s">
        <v>1327</v>
      </c>
      <c r="N2333" s="2">
        <f>I2333-SUM(Parameters!$K$23:$K$25)</f>
        <v>1980.7610000000002</v>
      </c>
      <c r="O2333" s="2">
        <f>J2333-SUM(Parameters!$K$23:$K$25)</f>
        <v>1661.451</v>
      </c>
      <c r="P2333" s="2" t="str">
        <f t="shared" si="34"/>
        <v>VDD</v>
      </c>
      <c r="U2333">
        <v>2002.3610000000001</v>
      </c>
      <c r="V2333">
        <v>1683.0509999999999</v>
      </c>
      <c r="W2333" t="s">
        <v>1327</v>
      </c>
      <c r="AE2333" s="2"/>
      <c r="AF2333" s="2"/>
    </row>
    <row r="2334" spans="4:32" x14ac:dyDescent="0.25">
      <c r="D2334">
        <f>_xlfn.CEILING.MATH(AY8+Parameters!$K$8/2,0.001)</f>
        <v>2002.3610000000001</v>
      </c>
      <c r="E2334">
        <f>_xlfn.CEILING.MATH(B21+Parameters!$K$9/2,0.001)</f>
        <v>2006.7730000000001</v>
      </c>
      <c r="F2334" t="s">
        <v>1327</v>
      </c>
      <c r="I2334" s="2">
        <v>2002.3610000000001</v>
      </c>
      <c r="J2334" s="2">
        <v>1636.8050000000001</v>
      </c>
      <c r="K2334" s="2" t="s">
        <v>1327</v>
      </c>
      <c r="N2334" s="2">
        <f>I2334-SUM(Parameters!$K$23:$K$25)</f>
        <v>1980.7610000000002</v>
      </c>
      <c r="O2334" s="2">
        <f>J2334-SUM(Parameters!$K$23:$K$25)</f>
        <v>1615.2050000000002</v>
      </c>
      <c r="P2334" s="2" t="str">
        <f t="shared" si="34"/>
        <v>VDD</v>
      </c>
      <c r="U2334">
        <v>2002.3610000000001</v>
      </c>
      <c r="V2334">
        <v>1636.8050000000001</v>
      </c>
      <c r="W2334" t="s">
        <v>1327</v>
      </c>
      <c r="AE2334" s="2"/>
      <c r="AF2334" s="2"/>
    </row>
    <row r="2335" spans="4:32" x14ac:dyDescent="0.25">
      <c r="D2335">
        <f>_xlfn.CEILING.MATH(AY8+Parameters!$K$8/2,0.001)</f>
        <v>2002.3610000000001</v>
      </c>
      <c r="E2335">
        <f>_xlfn.CEILING.MATH(B23+Parameters!$K$9/2,0.001)</f>
        <v>1960.527</v>
      </c>
      <c r="F2335" t="s">
        <v>72</v>
      </c>
      <c r="I2335" s="2">
        <v>2002.3610000000001</v>
      </c>
      <c r="J2335" s="2">
        <v>1590.559</v>
      </c>
      <c r="K2335" s="2" t="s">
        <v>1327</v>
      </c>
      <c r="N2335" s="2">
        <f>I2335-SUM(Parameters!$K$23:$K$25)</f>
        <v>1980.7610000000002</v>
      </c>
      <c r="O2335" s="2">
        <f>J2335-SUM(Parameters!$K$23:$K$25)</f>
        <v>1568.9590000000001</v>
      </c>
      <c r="P2335" s="2" t="str">
        <f t="shared" si="34"/>
        <v>VDD</v>
      </c>
      <c r="U2335">
        <v>2002.3610000000001</v>
      </c>
      <c r="V2335">
        <v>1590.559</v>
      </c>
      <c r="W2335" t="s">
        <v>1327</v>
      </c>
      <c r="AE2335" s="2"/>
      <c r="AF2335" s="2"/>
    </row>
    <row r="2336" spans="4:32" x14ac:dyDescent="0.25">
      <c r="D2336">
        <f>_xlfn.CEILING.MATH(AY8+Parameters!$K$8/2,0.001)</f>
        <v>2002.3610000000001</v>
      </c>
      <c r="E2336">
        <f>_xlfn.CEILING.MATH(B25+Parameters!$K$9/2,0.001)</f>
        <v>1914.2809999999999</v>
      </c>
      <c r="F2336" t="s">
        <v>1328</v>
      </c>
      <c r="I2336" s="2">
        <v>2002.3610000000001</v>
      </c>
      <c r="J2336" s="2">
        <v>1544.3130000000001</v>
      </c>
      <c r="K2336" s="2" t="s">
        <v>1327</v>
      </c>
      <c r="N2336" s="2">
        <f>I2336-SUM(Parameters!$K$23:$K$25)</f>
        <v>1980.7610000000002</v>
      </c>
      <c r="O2336" s="2">
        <f>J2336-SUM(Parameters!$K$23:$K$25)</f>
        <v>1522.7130000000002</v>
      </c>
      <c r="P2336" s="2" t="str">
        <f t="shared" si="34"/>
        <v>VDD</v>
      </c>
      <c r="U2336">
        <v>2002.3610000000001</v>
      </c>
      <c r="V2336">
        <v>1544.3130000000001</v>
      </c>
      <c r="W2336" t="s">
        <v>1327</v>
      </c>
      <c r="AE2336" s="2"/>
      <c r="AF2336" s="2"/>
    </row>
    <row r="2337" spans="4:32" x14ac:dyDescent="0.25">
      <c r="D2337">
        <f>_xlfn.CEILING.MATH(AY8+Parameters!$K$8/2,0.001)</f>
        <v>2002.3610000000001</v>
      </c>
      <c r="E2337">
        <f>_xlfn.CEILING.MATH(B27+Parameters!$K$9/2,0.001)</f>
        <v>1868.0350000000001</v>
      </c>
      <c r="F2337" t="s">
        <v>1327</v>
      </c>
      <c r="I2337" s="2">
        <v>2002.3610000000001</v>
      </c>
      <c r="J2337" s="2">
        <v>1498.067</v>
      </c>
      <c r="K2337" s="2" t="s">
        <v>1327</v>
      </c>
      <c r="N2337" s="2">
        <f>I2337-SUM(Parameters!$K$23:$K$25)</f>
        <v>1980.7610000000002</v>
      </c>
      <c r="O2337" s="2">
        <f>J2337-SUM(Parameters!$K$23:$K$25)</f>
        <v>1476.4670000000001</v>
      </c>
      <c r="P2337" s="2" t="str">
        <f t="shared" si="34"/>
        <v>VDD</v>
      </c>
      <c r="U2337">
        <v>2002.3610000000001</v>
      </c>
      <c r="V2337">
        <v>1498.067</v>
      </c>
      <c r="W2337" t="s">
        <v>1327</v>
      </c>
      <c r="AE2337" s="2"/>
      <c r="AF2337" s="2"/>
    </row>
    <row r="2338" spans="4:32" x14ac:dyDescent="0.25">
      <c r="D2338">
        <f>_xlfn.CEILING.MATH(AY8+Parameters!$K$8/2,0.001)</f>
        <v>2002.3610000000001</v>
      </c>
      <c r="E2338">
        <f>_xlfn.CEILING.MATH(B29+Parameters!$K$9/2,0.001)</f>
        <v>1821.789</v>
      </c>
      <c r="F2338" t="s">
        <v>72</v>
      </c>
      <c r="I2338" s="2">
        <v>2002.3610000000001</v>
      </c>
      <c r="J2338" s="2">
        <v>1451.8209999999999</v>
      </c>
      <c r="K2338" s="2" t="s">
        <v>1327</v>
      </c>
      <c r="N2338" s="2">
        <f>I2338-SUM(Parameters!$K$23:$K$25)</f>
        <v>1980.7610000000002</v>
      </c>
      <c r="O2338" s="2">
        <f>J2338-SUM(Parameters!$K$23:$K$25)</f>
        <v>1430.221</v>
      </c>
      <c r="P2338" s="2" t="str">
        <f t="shared" si="34"/>
        <v>VDD</v>
      </c>
      <c r="U2338">
        <v>2002.3610000000001</v>
      </c>
      <c r="V2338">
        <v>1451.8209999999999</v>
      </c>
      <c r="W2338" t="s">
        <v>1327</v>
      </c>
      <c r="AE2338" s="2"/>
      <c r="AF2338" s="2"/>
    </row>
    <row r="2339" spans="4:32" x14ac:dyDescent="0.25">
      <c r="D2339">
        <f>_xlfn.CEILING.MATH(AY8+Parameters!$K$8/2,0.001)</f>
        <v>2002.3610000000001</v>
      </c>
      <c r="E2339">
        <f>_xlfn.CEILING.MATH(B31+Parameters!$K$9/2,0.001)</f>
        <v>1775.5430000000001</v>
      </c>
      <c r="F2339" t="s">
        <v>1327</v>
      </c>
      <c r="I2339" s="2">
        <v>2002.3610000000001</v>
      </c>
      <c r="J2339" s="2">
        <v>1405.575</v>
      </c>
      <c r="K2339" s="2" t="s">
        <v>1327</v>
      </c>
      <c r="N2339" s="2">
        <f>I2339-SUM(Parameters!$K$23:$K$25)</f>
        <v>1980.7610000000002</v>
      </c>
      <c r="O2339" s="2">
        <f>J2339-SUM(Parameters!$K$23:$K$25)</f>
        <v>1383.9750000000001</v>
      </c>
      <c r="P2339" s="2" t="str">
        <f t="shared" si="34"/>
        <v>VDD</v>
      </c>
      <c r="U2339">
        <v>2002.3610000000001</v>
      </c>
      <c r="V2339">
        <v>1405.575</v>
      </c>
      <c r="W2339" t="s">
        <v>1327</v>
      </c>
      <c r="AE2339" s="2"/>
      <c r="AF2339" s="2"/>
    </row>
    <row r="2340" spans="4:32" x14ac:dyDescent="0.25">
      <c r="D2340">
        <f>_xlfn.CEILING.MATH(AY8+Parameters!$K$8/2,0.001)</f>
        <v>2002.3610000000001</v>
      </c>
      <c r="E2340">
        <f>_xlfn.CEILING.MATH(B33+Parameters!$K$9/2,0.001)</f>
        <v>1729.297</v>
      </c>
      <c r="F2340" t="s">
        <v>1327</v>
      </c>
      <c r="I2340" s="2">
        <v>2002.3610000000001</v>
      </c>
      <c r="J2340" s="2">
        <v>1359.329</v>
      </c>
      <c r="K2340" s="2" t="s">
        <v>1327</v>
      </c>
      <c r="N2340" s="2">
        <f>I2340-SUM(Parameters!$K$23:$K$25)</f>
        <v>1980.7610000000002</v>
      </c>
      <c r="O2340" s="2">
        <f>J2340-SUM(Parameters!$K$23:$K$25)</f>
        <v>1337.729</v>
      </c>
      <c r="P2340" s="2" t="str">
        <f t="shared" si="34"/>
        <v>VDD</v>
      </c>
      <c r="U2340">
        <v>2002.3610000000001</v>
      </c>
      <c r="V2340">
        <v>1359.329</v>
      </c>
      <c r="W2340" t="s">
        <v>1327</v>
      </c>
      <c r="AE2340" s="2"/>
      <c r="AF2340" s="2"/>
    </row>
    <row r="2341" spans="4:32" x14ac:dyDescent="0.25">
      <c r="D2341">
        <f>_xlfn.CEILING.MATH(AY8+Parameters!$K$8/2,0.001)</f>
        <v>2002.3610000000001</v>
      </c>
      <c r="E2341">
        <f>_xlfn.CEILING.MATH(B35+Parameters!$K$9/2,0.001)</f>
        <v>1683.0509999999999</v>
      </c>
      <c r="F2341" t="s">
        <v>1327</v>
      </c>
      <c r="I2341" s="2">
        <v>2002.3610000000001</v>
      </c>
      <c r="J2341" s="2">
        <v>1313.0830000000001</v>
      </c>
      <c r="K2341" s="2" t="s">
        <v>1327</v>
      </c>
      <c r="N2341" s="2">
        <f>I2341-SUM(Parameters!$K$23:$K$25)</f>
        <v>1980.7610000000002</v>
      </c>
      <c r="O2341" s="2">
        <f>J2341-SUM(Parameters!$K$23:$K$25)</f>
        <v>1291.4830000000002</v>
      </c>
      <c r="P2341" s="2" t="str">
        <f t="shared" si="34"/>
        <v>VDD</v>
      </c>
      <c r="U2341">
        <v>2002.3610000000001</v>
      </c>
      <c r="V2341">
        <v>1313.0830000000001</v>
      </c>
      <c r="W2341" t="s">
        <v>1327</v>
      </c>
      <c r="AE2341" s="2"/>
      <c r="AF2341" s="2"/>
    </row>
    <row r="2342" spans="4:32" x14ac:dyDescent="0.25">
      <c r="D2342">
        <f>_xlfn.CEILING.MATH(AY8+Parameters!$K$8/2,0.001)</f>
        <v>2002.3610000000001</v>
      </c>
      <c r="E2342">
        <f>_xlfn.CEILING.MATH(B37+Parameters!$K$9/2,0.001)</f>
        <v>1636.8050000000001</v>
      </c>
      <c r="F2342" t="s">
        <v>1327</v>
      </c>
      <c r="I2342" s="2">
        <v>2002.3610000000001</v>
      </c>
      <c r="J2342" s="2">
        <v>1266.837</v>
      </c>
      <c r="K2342" s="2" t="s">
        <v>1327</v>
      </c>
      <c r="N2342" s="2">
        <f>I2342-SUM(Parameters!$K$23:$K$25)</f>
        <v>1980.7610000000002</v>
      </c>
      <c r="O2342" s="2">
        <f>J2342-SUM(Parameters!$K$23:$K$25)</f>
        <v>1245.2370000000001</v>
      </c>
      <c r="P2342" s="2" t="str">
        <f t="shared" si="34"/>
        <v>VDD</v>
      </c>
      <c r="U2342">
        <v>2002.3610000000001</v>
      </c>
      <c r="V2342">
        <v>1266.837</v>
      </c>
      <c r="W2342" t="s">
        <v>1327</v>
      </c>
      <c r="AE2342" s="2"/>
      <c r="AF2342" s="2"/>
    </row>
    <row r="2343" spans="4:32" x14ac:dyDescent="0.25">
      <c r="D2343">
        <f>_xlfn.CEILING.MATH(AY8+Parameters!$K$8/2,0.001)</f>
        <v>2002.3610000000001</v>
      </c>
      <c r="E2343">
        <f>_xlfn.CEILING.MATH(B39+Parameters!$K$9/2,0.001)</f>
        <v>1590.559</v>
      </c>
      <c r="F2343" t="s">
        <v>1327</v>
      </c>
      <c r="I2343" s="2">
        <v>2002.3610000000001</v>
      </c>
      <c r="J2343" s="2">
        <v>1220.5909999999999</v>
      </c>
      <c r="K2343" s="2" t="s">
        <v>1327</v>
      </c>
      <c r="N2343" s="2">
        <f>I2343-SUM(Parameters!$K$23:$K$25)</f>
        <v>1980.7610000000002</v>
      </c>
      <c r="O2343" s="2">
        <f>J2343-SUM(Parameters!$K$23:$K$25)</f>
        <v>1198.991</v>
      </c>
      <c r="P2343" s="2" t="str">
        <f t="shared" si="34"/>
        <v>VDD</v>
      </c>
      <c r="U2343">
        <v>2002.3610000000001</v>
      </c>
      <c r="V2343">
        <v>1220.5909999999999</v>
      </c>
      <c r="W2343" t="s">
        <v>1327</v>
      </c>
      <c r="AE2343" s="2"/>
      <c r="AF2343" s="2"/>
    </row>
    <row r="2344" spans="4:32" x14ac:dyDescent="0.25">
      <c r="D2344">
        <f>_xlfn.CEILING.MATH(AY8+Parameters!$K$8/2,0.001)</f>
        <v>2002.3610000000001</v>
      </c>
      <c r="E2344">
        <f>_xlfn.CEILING.MATH(B41+Parameters!$K$9/2,0.001)</f>
        <v>1544.3130000000001</v>
      </c>
      <c r="F2344" t="s">
        <v>1327</v>
      </c>
      <c r="I2344" s="2">
        <v>2002.3610000000001</v>
      </c>
      <c r="J2344" s="2">
        <v>1174.345</v>
      </c>
      <c r="K2344" s="2" t="s">
        <v>1327</v>
      </c>
      <c r="N2344" s="2">
        <f>I2344-SUM(Parameters!$K$23:$K$25)</f>
        <v>1980.7610000000002</v>
      </c>
      <c r="O2344" s="2">
        <f>J2344-SUM(Parameters!$K$23:$K$25)</f>
        <v>1152.7450000000001</v>
      </c>
      <c r="P2344" s="2" t="str">
        <f t="shared" si="34"/>
        <v>VDD</v>
      </c>
      <c r="U2344">
        <v>2002.3610000000001</v>
      </c>
      <c r="V2344">
        <v>1174.345</v>
      </c>
      <c r="W2344" t="s">
        <v>1327</v>
      </c>
      <c r="AE2344" s="2"/>
      <c r="AF2344" s="2"/>
    </row>
    <row r="2345" spans="4:32" x14ac:dyDescent="0.25">
      <c r="D2345">
        <f>_xlfn.CEILING.MATH(AY8+Parameters!$K$8/2,0.001)</f>
        <v>2002.3610000000001</v>
      </c>
      <c r="E2345">
        <f>_xlfn.CEILING.MATH(B43+Parameters!$K$9/2,0.001)</f>
        <v>1498.067</v>
      </c>
      <c r="F2345" t="s">
        <v>1327</v>
      </c>
      <c r="I2345" s="2">
        <v>2002.3610000000001</v>
      </c>
      <c r="J2345" s="2">
        <v>1128.0989999999999</v>
      </c>
      <c r="K2345" s="2" t="s">
        <v>1327</v>
      </c>
      <c r="N2345" s="2">
        <f>I2345-SUM(Parameters!$K$23:$K$25)</f>
        <v>1980.7610000000002</v>
      </c>
      <c r="O2345" s="2">
        <f>J2345-SUM(Parameters!$K$23:$K$25)</f>
        <v>1106.499</v>
      </c>
      <c r="P2345" s="2" t="str">
        <f t="shared" si="34"/>
        <v>VDD</v>
      </c>
      <c r="U2345">
        <v>2002.3610000000001</v>
      </c>
      <c r="V2345">
        <v>1128.0989999999999</v>
      </c>
      <c r="W2345" t="s">
        <v>1327</v>
      </c>
      <c r="AE2345" s="2"/>
      <c r="AF2345" s="2"/>
    </row>
    <row r="2346" spans="4:32" x14ac:dyDescent="0.25">
      <c r="D2346">
        <f>_xlfn.CEILING.MATH(AY8+Parameters!$K$8/2,0.001)</f>
        <v>2002.3610000000001</v>
      </c>
      <c r="E2346">
        <f>_xlfn.CEILING.MATH(B45+Parameters!$K$9/2,0.001)</f>
        <v>1451.8210000000001</v>
      </c>
      <c r="F2346" t="s">
        <v>1327</v>
      </c>
      <c r="I2346" s="2">
        <v>2002.3610000000001</v>
      </c>
      <c r="J2346" s="2">
        <v>1081.8530000000001</v>
      </c>
      <c r="K2346" s="2" t="s">
        <v>73</v>
      </c>
      <c r="N2346" s="2">
        <f>I2346-SUM(Parameters!$K$23:$K$25)</f>
        <v>1980.7610000000002</v>
      </c>
      <c r="O2346" s="2">
        <f>J2346-SUM(Parameters!$K$23:$K$25)</f>
        <v>1060.2530000000002</v>
      </c>
      <c r="P2346" s="2" t="str">
        <f t="shared" si="34"/>
        <v>VCCIO</v>
      </c>
      <c r="U2346">
        <v>2002.3610000000001</v>
      </c>
      <c r="V2346">
        <v>1081.8530000000001</v>
      </c>
      <c r="W2346" t="s">
        <v>73</v>
      </c>
      <c r="AE2346" s="2"/>
      <c r="AF2346" s="2"/>
    </row>
    <row r="2347" spans="4:32" x14ac:dyDescent="0.25">
      <c r="D2347">
        <f>_xlfn.CEILING.MATH(AY8+Parameters!$K$8/2,0.001)</f>
        <v>2002.3610000000001</v>
      </c>
      <c r="E2347">
        <f>_xlfn.CEILING.MATH(B47+Parameters!$K$9/2,0.001)</f>
        <v>1405.575</v>
      </c>
      <c r="F2347" t="s">
        <v>1327</v>
      </c>
      <c r="I2347" s="2">
        <v>2002.3610000000001</v>
      </c>
      <c r="J2347" s="2">
        <v>1035.607</v>
      </c>
      <c r="K2347" s="2" t="s">
        <v>91</v>
      </c>
      <c r="N2347" s="2">
        <f>I2347-SUM(Parameters!$K$23:$K$25)</f>
        <v>1980.7610000000002</v>
      </c>
      <c r="O2347" s="2">
        <f>J2347-SUM(Parameters!$K$23:$K$25)</f>
        <v>1014.0069999999999</v>
      </c>
      <c r="P2347" s="2" t="str">
        <f t="shared" si="34"/>
        <v>BP_RXCKSB[3]</v>
      </c>
      <c r="U2347">
        <v>2002.3610000000001</v>
      </c>
      <c r="V2347">
        <v>1035.607</v>
      </c>
      <c r="W2347" t="s">
        <v>91</v>
      </c>
      <c r="AE2347" s="2"/>
      <c r="AF2347" s="2"/>
    </row>
    <row r="2348" spans="4:32" x14ac:dyDescent="0.25">
      <c r="D2348">
        <f>_xlfn.CEILING.MATH(AY8+Parameters!$K$8/2,0.001)</f>
        <v>2002.3610000000001</v>
      </c>
      <c r="E2348">
        <f>_xlfn.CEILING.MATH(B49+Parameters!$K$9/2,0.001)</f>
        <v>1359.329</v>
      </c>
      <c r="F2348" t="s">
        <v>1327</v>
      </c>
      <c r="I2348" s="2">
        <v>2002.3610000000001</v>
      </c>
      <c r="J2348" s="2">
        <v>989.36099999999999</v>
      </c>
      <c r="K2348" s="2" t="s">
        <v>159</v>
      </c>
      <c r="N2348" s="2">
        <f>I2348-SUM(Parameters!$K$23:$K$25)</f>
        <v>1980.7610000000002</v>
      </c>
      <c r="O2348" s="2">
        <f>J2348-SUM(Parameters!$K$23:$K$25)</f>
        <v>967.76099999999997</v>
      </c>
      <c r="P2348" s="2" t="str">
        <f t="shared" si="34"/>
        <v>BP_RXDATA[227]</v>
      </c>
      <c r="U2348">
        <v>2002.3610000000001</v>
      </c>
      <c r="V2348">
        <v>989.36099999999999</v>
      </c>
      <c r="W2348" t="s">
        <v>159</v>
      </c>
      <c r="AE2348" s="2"/>
      <c r="AF2348" s="2"/>
    </row>
    <row r="2349" spans="4:32" x14ac:dyDescent="0.25">
      <c r="D2349">
        <f>_xlfn.CEILING.MATH(AY8+Parameters!$K$8/2,0.001)</f>
        <v>2002.3610000000001</v>
      </c>
      <c r="E2349">
        <f>_xlfn.CEILING.MATH(B51+Parameters!$K$9/2,0.001)</f>
        <v>1313.0830000000001</v>
      </c>
      <c r="F2349" t="s">
        <v>1327</v>
      </c>
      <c r="I2349" s="2">
        <v>2002.3610000000001</v>
      </c>
      <c r="J2349" s="2">
        <v>943.11500000000001</v>
      </c>
      <c r="K2349" s="2" t="s">
        <v>235</v>
      </c>
      <c r="N2349" s="2">
        <f>I2349-SUM(Parameters!$K$23:$K$25)</f>
        <v>1980.7610000000002</v>
      </c>
      <c r="O2349" s="2">
        <f>J2349-SUM(Parameters!$K$23:$K$25)</f>
        <v>921.51499999999999</v>
      </c>
      <c r="P2349" s="2" t="str">
        <f t="shared" si="34"/>
        <v>BP_RXDATA[228]</v>
      </c>
      <c r="U2349">
        <v>2002.3610000000001</v>
      </c>
      <c r="V2349">
        <v>943.11500000000001</v>
      </c>
      <c r="W2349" t="s">
        <v>235</v>
      </c>
      <c r="AE2349" s="2"/>
      <c r="AF2349" s="2"/>
    </row>
    <row r="2350" spans="4:32" x14ac:dyDescent="0.25">
      <c r="D2350">
        <f>_xlfn.CEILING.MATH(AY8+Parameters!$K$8/2,0.001)</f>
        <v>2002.3610000000001</v>
      </c>
      <c r="E2350">
        <f>_xlfn.CEILING.MATH(B53+Parameters!$K$9/2,0.001)</f>
        <v>1266.837</v>
      </c>
      <c r="F2350" t="s">
        <v>1327</v>
      </c>
      <c r="I2350" s="2">
        <v>2002.3610000000001</v>
      </c>
      <c r="J2350" s="2">
        <v>896.86900000000003</v>
      </c>
      <c r="K2350" s="2" t="s">
        <v>72</v>
      </c>
      <c r="N2350" s="2">
        <f>I2350-SUM(Parameters!$K$23:$K$25)</f>
        <v>1980.7610000000002</v>
      </c>
      <c r="O2350" s="2">
        <f>J2350-SUM(Parameters!$K$23:$K$25)</f>
        <v>875.26900000000001</v>
      </c>
      <c r="P2350" s="2" t="str">
        <f t="shared" si="34"/>
        <v>VSS</v>
      </c>
      <c r="U2350">
        <v>2002.3610000000001</v>
      </c>
      <c r="V2350">
        <v>896.86900000000003</v>
      </c>
      <c r="W2350" t="s">
        <v>72</v>
      </c>
      <c r="AE2350" s="2"/>
      <c r="AF2350" s="2"/>
    </row>
    <row r="2351" spans="4:32" x14ac:dyDescent="0.25">
      <c r="D2351">
        <f>_xlfn.CEILING.MATH(AY8+Parameters!$K$8/2,0.001)</f>
        <v>2002.3610000000001</v>
      </c>
      <c r="E2351">
        <f>_xlfn.CEILING.MATH(B55+Parameters!$K$9/2,0.001)</f>
        <v>1220.5910000000001</v>
      </c>
      <c r="F2351" t="s">
        <v>1327</v>
      </c>
      <c r="I2351" s="2">
        <v>2002.3610000000001</v>
      </c>
      <c r="J2351" s="2">
        <v>850.62300000000005</v>
      </c>
      <c r="K2351" s="2" t="s">
        <v>351</v>
      </c>
      <c r="N2351" s="2">
        <f>I2351-SUM(Parameters!$K$23:$K$25)</f>
        <v>1980.7610000000002</v>
      </c>
      <c r="O2351" s="2">
        <f>J2351-SUM(Parameters!$K$23:$K$25)</f>
        <v>829.02300000000002</v>
      </c>
      <c r="P2351" s="2" t="str">
        <f t="shared" si="34"/>
        <v>BP_RXDATA[229]</v>
      </c>
      <c r="U2351">
        <v>2002.3610000000001</v>
      </c>
      <c r="V2351">
        <v>850.62300000000005</v>
      </c>
      <c r="W2351" t="s">
        <v>351</v>
      </c>
      <c r="AE2351" s="2"/>
      <c r="AF2351" s="2"/>
    </row>
    <row r="2352" spans="4:32" x14ac:dyDescent="0.25">
      <c r="D2352">
        <f>_xlfn.CEILING.MATH(AY8+Parameters!$K$8/2,0.001)</f>
        <v>2002.3610000000001</v>
      </c>
      <c r="E2352">
        <f>_xlfn.CEILING.MATH(B57+Parameters!$K$9/2,0.001)</f>
        <v>1174.345</v>
      </c>
      <c r="F2352" t="s">
        <v>1327</v>
      </c>
      <c r="I2352" s="2">
        <v>2002.3610000000001</v>
      </c>
      <c r="J2352" s="2">
        <v>804.37699999999995</v>
      </c>
      <c r="K2352" s="2" t="s">
        <v>423</v>
      </c>
      <c r="N2352" s="2">
        <f>I2352-SUM(Parameters!$K$23:$K$25)</f>
        <v>1980.7610000000002</v>
      </c>
      <c r="O2352" s="2">
        <f>J2352-SUM(Parameters!$K$23:$K$25)</f>
        <v>782.77699999999993</v>
      </c>
      <c r="P2352" s="2" t="str">
        <f t="shared" si="34"/>
        <v>BP_RXDATA[230]</v>
      </c>
      <c r="U2352">
        <v>2002.3610000000001</v>
      </c>
      <c r="V2352">
        <v>804.37700000000007</v>
      </c>
      <c r="W2352" t="s">
        <v>423</v>
      </c>
      <c r="AE2352" s="2"/>
      <c r="AF2352" s="2"/>
    </row>
    <row r="2353" spans="4:32" x14ac:dyDescent="0.25">
      <c r="D2353">
        <f>_xlfn.CEILING.MATH(AY8+Parameters!$K$8/2,0.001)</f>
        <v>2002.3610000000001</v>
      </c>
      <c r="E2353">
        <f>_xlfn.CEILING.MATH(B59+Parameters!$K$9/2,0.001)</f>
        <v>1128.0989999999999</v>
      </c>
      <c r="F2353" t="s">
        <v>1327</v>
      </c>
      <c r="I2353" s="2">
        <v>2002.3610000000001</v>
      </c>
      <c r="J2353" s="2">
        <v>758.13099999999997</v>
      </c>
      <c r="K2353" s="2" t="s">
        <v>487</v>
      </c>
      <c r="N2353" s="2">
        <f>I2353-SUM(Parameters!$K$23:$K$25)</f>
        <v>1980.7610000000002</v>
      </c>
      <c r="O2353" s="2">
        <f>J2353-SUM(Parameters!$K$23:$K$25)</f>
        <v>736.53099999999995</v>
      </c>
      <c r="P2353" s="2" t="str">
        <f t="shared" ref="P2353:P2416" si="35">K2353</f>
        <v>BP_RXDATA[231]</v>
      </c>
      <c r="U2353">
        <v>2002.3610000000001</v>
      </c>
      <c r="V2353">
        <v>758.13099999999997</v>
      </c>
      <c r="W2353" t="s">
        <v>487</v>
      </c>
      <c r="AE2353" s="2"/>
      <c r="AF2353" s="2"/>
    </row>
    <row r="2354" spans="4:32" x14ac:dyDescent="0.25">
      <c r="D2354">
        <f>_xlfn.CEILING.MATH(AY8+Parameters!$K$8/2,0.001)</f>
        <v>2002.3610000000001</v>
      </c>
      <c r="E2354">
        <f>_xlfn.CEILING.MATH(B61+Parameters!$K$9/2,0.001)</f>
        <v>1081.8530000000001</v>
      </c>
      <c r="F2354" t="s">
        <v>73</v>
      </c>
      <c r="I2354" s="2">
        <v>2002.3610000000001</v>
      </c>
      <c r="J2354" s="2">
        <v>711.88499999999999</v>
      </c>
      <c r="K2354" s="2" t="s">
        <v>72</v>
      </c>
      <c r="N2354" s="2">
        <f>I2354-SUM(Parameters!$K$23:$K$25)</f>
        <v>1980.7610000000002</v>
      </c>
      <c r="O2354" s="2">
        <f>J2354-SUM(Parameters!$K$23:$K$25)</f>
        <v>690.28499999999997</v>
      </c>
      <c r="P2354" s="2" t="str">
        <f t="shared" si="35"/>
        <v>VSS</v>
      </c>
      <c r="U2354">
        <v>2002.3610000000001</v>
      </c>
      <c r="V2354">
        <v>711.88499999999999</v>
      </c>
      <c r="W2354" t="s">
        <v>72</v>
      </c>
      <c r="AE2354" s="2"/>
      <c r="AF2354" s="2"/>
    </row>
    <row r="2355" spans="4:32" x14ac:dyDescent="0.25">
      <c r="D2355">
        <f>_xlfn.CEILING.MATH(AY8+Parameters!$K$8/2,0.001)</f>
        <v>2002.3610000000001</v>
      </c>
      <c r="E2355">
        <f>_xlfn.CEILING.MATH(B63+Parameters!$K$9/2,0.001)</f>
        <v>1035.607</v>
      </c>
      <c r="F2355" t="s">
        <v>91</v>
      </c>
      <c r="I2355" s="2">
        <v>2002.3610000000001</v>
      </c>
      <c r="J2355" s="2">
        <v>665.63900000000001</v>
      </c>
      <c r="K2355" s="2" t="s">
        <v>619</v>
      </c>
      <c r="N2355" s="2">
        <f>I2355-SUM(Parameters!$K$23:$K$25)</f>
        <v>1980.7610000000002</v>
      </c>
      <c r="O2355" s="2">
        <f>J2355-SUM(Parameters!$K$23:$K$25)</f>
        <v>644.03899999999999</v>
      </c>
      <c r="P2355" s="2" t="str">
        <f t="shared" si="35"/>
        <v>BP_RXDATA[232]</v>
      </c>
      <c r="U2355">
        <v>2002.3610000000001</v>
      </c>
      <c r="V2355">
        <v>665.63900000000001</v>
      </c>
      <c r="W2355" t="s">
        <v>619</v>
      </c>
      <c r="AE2355" s="2"/>
      <c r="AF2355" s="2"/>
    </row>
    <row r="2356" spans="4:32" x14ac:dyDescent="0.25">
      <c r="D2356">
        <f>_xlfn.CEILING.MATH(AY8+Parameters!$K$8/2,0.001)</f>
        <v>2002.3610000000001</v>
      </c>
      <c r="E2356">
        <f>_xlfn.CEILING.MATH(B65+Parameters!$K$9/2,0.001)</f>
        <v>989.36099999999999</v>
      </c>
      <c r="F2356" t="s">
        <v>159</v>
      </c>
      <c r="I2356" s="2">
        <v>2002.3610000000001</v>
      </c>
      <c r="J2356" s="2">
        <v>619.39300000000003</v>
      </c>
      <c r="K2356" s="2" t="s">
        <v>691</v>
      </c>
      <c r="N2356" s="2">
        <f>I2356-SUM(Parameters!$K$23:$K$25)</f>
        <v>1980.7610000000002</v>
      </c>
      <c r="O2356" s="2">
        <f>J2356-SUM(Parameters!$K$23:$K$25)</f>
        <v>597.79300000000001</v>
      </c>
      <c r="P2356" s="2" t="str">
        <f t="shared" si="35"/>
        <v>BP_RXDATA[233]</v>
      </c>
      <c r="U2356">
        <v>2002.3610000000001</v>
      </c>
      <c r="V2356">
        <v>619.39300000000003</v>
      </c>
      <c r="W2356" t="s">
        <v>691</v>
      </c>
      <c r="AE2356" s="2"/>
      <c r="AF2356" s="2"/>
    </row>
    <row r="2357" spans="4:32" x14ac:dyDescent="0.25">
      <c r="D2357">
        <f>_xlfn.CEILING.MATH(AY8+Parameters!$K$8/2,0.001)</f>
        <v>2002.3610000000001</v>
      </c>
      <c r="E2357">
        <f>_xlfn.CEILING.MATH(B67+Parameters!$K$9/2,0.001)</f>
        <v>943.11500000000001</v>
      </c>
      <c r="F2357" t="s">
        <v>235</v>
      </c>
      <c r="I2357" s="2">
        <v>2002.3610000000001</v>
      </c>
      <c r="J2357" s="2">
        <v>573.14700000000005</v>
      </c>
      <c r="K2357" s="2" t="s">
        <v>73</v>
      </c>
      <c r="N2357" s="2">
        <f>I2357-SUM(Parameters!$K$23:$K$25)</f>
        <v>1980.7610000000002</v>
      </c>
      <c r="O2357" s="2">
        <f>J2357-SUM(Parameters!$K$23:$K$25)</f>
        <v>551.54700000000003</v>
      </c>
      <c r="P2357" s="2" t="str">
        <f t="shared" si="35"/>
        <v>VCCIO</v>
      </c>
      <c r="U2357">
        <v>2002.3610000000001</v>
      </c>
      <c r="V2357">
        <v>573.14700000000005</v>
      </c>
      <c r="W2357" t="s">
        <v>73</v>
      </c>
      <c r="AE2357" s="2"/>
      <c r="AF2357" s="2"/>
    </row>
    <row r="2358" spans="4:32" x14ac:dyDescent="0.25">
      <c r="D2358">
        <f>_xlfn.CEILING.MATH(AY8+Parameters!$K$8/2,0.001)</f>
        <v>2002.3610000000001</v>
      </c>
      <c r="E2358">
        <f>_xlfn.CEILING.MATH(B69+Parameters!$K$9/2,0.001)</f>
        <v>896.86900000000003</v>
      </c>
      <c r="F2358" t="s">
        <v>72</v>
      </c>
      <c r="I2358" s="2">
        <v>2002.3610000000001</v>
      </c>
      <c r="J2358" s="2">
        <v>526.90099999999995</v>
      </c>
      <c r="K2358" s="2" t="s">
        <v>767</v>
      </c>
      <c r="N2358" s="2">
        <f>I2358-SUM(Parameters!$K$23:$K$25)</f>
        <v>1980.7610000000002</v>
      </c>
      <c r="O2358" s="2">
        <f>J2358-SUM(Parameters!$K$23:$K$25)</f>
        <v>505.30099999999993</v>
      </c>
      <c r="P2358" s="2" t="str">
        <f t="shared" si="35"/>
        <v>BP_TXDATA[214]</v>
      </c>
      <c r="U2358">
        <v>2002.3610000000001</v>
      </c>
      <c r="V2358">
        <v>526.90100000000007</v>
      </c>
      <c r="W2358" t="s">
        <v>767</v>
      </c>
      <c r="AE2358" s="2"/>
      <c r="AF2358" s="2"/>
    </row>
    <row r="2359" spans="4:32" x14ac:dyDescent="0.25">
      <c r="D2359">
        <f>_xlfn.CEILING.MATH(AY8+Parameters!$K$8/2,0.001)</f>
        <v>2002.3610000000001</v>
      </c>
      <c r="E2359">
        <f>_xlfn.CEILING.MATH(B71+Parameters!$K$9/2,0.001)</f>
        <v>850.62300000000005</v>
      </c>
      <c r="F2359" t="s">
        <v>351</v>
      </c>
      <c r="I2359" s="2">
        <v>2002.3610000000001</v>
      </c>
      <c r="J2359" s="2">
        <v>480.65499999999997</v>
      </c>
      <c r="K2359" s="2" t="s">
        <v>839</v>
      </c>
      <c r="N2359" s="2">
        <f>I2359-SUM(Parameters!$K$23:$K$25)</f>
        <v>1980.7610000000002</v>
      </c>
      <c r="O2359" s="2">
        <f>J2359-SUM(Parameters!$K$23:$K$25)</f>
        <v>459.05499999999995</v>
      </c>
      <c r="P2359" s="2" t="str">
        <f t="shared" si="35"/>
        <v>BP_TXDATA[215]</v>
      </c>
      <c r="U2359">
        <v>2002.3610000000001</v>
      </c>
      <c r="V2359">
        <v>480.65499999999997</v>
      </c>
      <c r="W2359" t="s">
        <v>839</v>
      </c>
      <c r="AE2359" s="2"/>
      <c r="AF2359" s="2"/>
    </row>
    <row r="2360" spans="4:32" x14ac:dyDescent="0.25">
      <c r="D2360">
        <f>_xlfn.CEILING.MATH(AY8+Parameters!$K$8/2,0.001)</f>
        <v>2002.3610000000001</v>
      </c>
      <c r="E2360">
        <f>_xlfn.CEILING.MATH(B73+Parameters!$K$9/2,0.001)</f>
        <v>804.37700000000007</v>
      </c>
      <c r="F2360" t="s">
        <v>423</v>
      </c>
      <c r="I2360" s="2">
        <v>2002.3610000000001</v>
      </c>
      <c r="J2360" s="2">
        <v>434.40899999999999</v>
      </c>
      <c r="K2360" s="2" t="s">
        <v>72</v>
      </c>
      <c r="N2360" s="2">
        <f>I2360-SUM(Parameters!$K$23:$K$25)</f>
        <v>1980.7610000000002</v>
      </c>
      <c r="O2360" s="2">
        <f>J2360-SUM(Parameters!$K$23:$K$25)</f>
        <v>412.80899999999997</v>
      </c>
      <c r="P2360" s="2" t="str">
        <f t="shared" si="35"/>
        <v>VSS</v>
      </c>
      <c r="U2360">
        <v>2002.3610000000001</v>
      </c>
      <c r="V2360">
        <v>434.40899999999999</v>
      </c>
      <c r="W2360" t="s">
        <v>72</v>
      </c>
      <c r="AE2360" s="2"/>
      <c r="AF2360" s="2"/>
    </row>
    <row r="2361" spans="4:32" x14ac:dyDescent="0.25">
      <c r="D2361">
        <f>_xlfn.CEILING.MATH(AY8+Parameters!$K$8/2,0.001)</f>
        <v>2002.3610000000001</v>
      </c>
      <c r="E2361">
        <f>_xlfn.CEILING.MATH(B75+Parameters!$K$9/2,0.001)</f>
        <v>758.13099999999997</v>
      </c>
      <c r="F2361" t="s">
        <v>487</v>
      </c>
      <c r="I2361" s="2">
        <v>2002.3610000000001</v>
      </c>
      <c r="J2361" s="2">
        <v>388.16300000000001</v>
      </c>
      <c r="K2361" s="2" t="s">
        <v>971</v>
      </c>
      <c r="N2361" s="2">
        <f>I2361-SUM(Parameters!$K$23:$K$25)</f>
        <v>1980.7610000000002</v>
      </c>
      <c r="O2361" s="2">
        <f>J2361-SUM(Parameters!$K$23:$K$25)</f>
        <v>366.56299999999999</v>
      </c>
      <c r="P2361" s="2" t="str">
        <f t="shared" si="35"/>
        <v>BP_TXDATA[216]</v>
      </c>
      <c r="U2361">
        <v>2002.3610000000001</v>
      </c>
      <c r="V2361">
        <v>388.16300000000001</v>
      </c>
      <c r="W2361" t="s">
        <v>971</v>
      </c>
      <c r="AE2361" s="2"/>
      <c r="AF2361" s="2"/>
    </row>
    <row r="2362" spans="4:32" x14ac:dyDescent="0.25">
      <c r="D2362">
        <f>_xlfn.CEILING.MATH(AY8+Parameters!$K$8/2,0.001)</f>
        <v>2002.3610000000001</v>
      </c>
      <c r="E2362">
        <f>_xlfn.CEILING.MATH(B77+Parameters!$K$9/2,0.001)</f>
        <v>711.88499999999999</v>
      </c>
      <c r="F2362" t="s">
        <v>72</v>
      </c>
      <c r="I2362" s="2">
        <v>2002.3610000000001</v>
      </c>
      <c r="J2362" s="2">
        <v>341.91699999999997</v>
      </c>
      <c r="K2362" s="2" t="s">
        <v>1035</v>
      </c>
      <c r="N2362" s="2">
        <f>I2362-SUM(Parameters!$K$23:$K$25)</f>
        <v>1980.7610000000002</v>
      </c>
      <c r="O2362" s="2">
        <f>J2362-SUM(Parameters!$K$23:$K$25)</f>
        <v>320.31699999999995</v>
      </c>
      <c r="P2362" s="2" t="str">
        <f t="shared" si="35"/>
        <v>BP_TXDATA[217]</v>
      </c>
      <c r="U2362">
        <v>2002.3610000000001</v>
      </c>
      <c r="V2362">
        <v>341.91699999999997</v>
      </c>
      <c r="W2362" t="s">
        <v>1035</v>
      </c>
      <c r="AE2362" s="2"/>
      <c r="AF2362" s="2"/>
    </row>
    <row r="2363" spans="4:32" x14ac:dyDescent="0.25">
      <c r="D2363">
        <f>_xlfn.CEILING.MATH(AY8+Parameters!$K$8/2,0.001)</f>
        <v>2002.3610000000001</v>
      </c>
      <c r="E2363">
        <f>_xlfn.CEILING.MATH(B79+Parameters!$K$9/2,0.001)</f>
        <v>665.63900000000001</v>
      </c>
      <c r="F2363" t="s">
        <v>619</v>
      </c>
      <c r="I2363" s="2">
        <v>2002.3610000000001</v>
      </c>
      <c r="J2363" s="2">
        <v>295.67099999999999</v>
      </c>
      <c r="K2363" s="2" t="s">
        <v>1071</v>
      </c>
      <c r="N2363" s="2">
        <f>I2363-SUM(Parameters!$K$23:$K$25)</f>
        <v>1980.7610000000002</v>
      </c>
      <c r="O2363" s="2">
        <f>J2363-SUM(Parameters!$K$23:$K$25)</f>
        <v>274.07099999999997</v>
      </c>
      <c r="P2363" s="2" t="str">
        <f t="shared" si="35"/>
        <v>BP_TXDATA[218]</v>
      </c>
      <c r="U2363">
        <v>2002.3610000000001</v>
      </c>
      <c r="V2363">
        <v>295.67099999999999</v>
      </c>
      <c r="W2363" t="s">
        <v>1071</v>
      </c>
      <c r="AE2363" s="2"/>
      <c r="AF2363" s="2"/>
    </row>
    <row r="2364" spans="4:32" x14ac:dyDescent="0.25">
      <c r="D2364">
        <f>_xlfn.CEILING.MATH(AY8+Parameters!$K$8/2,0.001)</f>
        <v>2002.3610000000001</v>
      </c>
      <c r="E2364">
        <f>_xlfn.CEILING.MATH(B81+Parameters!$K$9/2,0.001)</f>
        <v>619.39300000000003</v>
      </c>
      <c r="F2364" t="s">
        <v>691</v>
      </c>
      <c r="I2364" s="2">
        <v>2002.3610000000001</v>
      </c>
      <c r="J2364" s="2">
        <v>249.42500000000001</v>
      </c>
      <c r="K2364" s="2" t="s">
        <v>1147</v>
      </c>
      <c r="N2364" s="2">
        <f>I2364-SUM(Parameters!$K$23:$K$25)</f>
        <v>1980.7610000000002</v>
      </c>
      <c r="O2364" s="2">
        <f>J2364-SUM(Parameters!$K$23:$K$25)</f>
        <v>227.82500000000002</v>
      </c>
      <c r="P2364" s="2" t="str">
        <f t="shared" si="35"/>
        <v>BP_TXDATA[219]</v>
      </c>
      <c r="U2364">
        <v>2002.3610000000001</v>
      </c>
      <c r="V2364">
        <v>249.42500000000001</v>
      </c>
      <c r="W2364" t="s">
        <v>1147</v>
      </c>
      <c r="AE2364" s="2"/>
      <c r="AF2364" s="2"/>
    </row>
    <row r="2365" spans="4:32" x14ac:dyDescent="0.25">
      <c r="D2365">
        <f>_xlfn.CEILING.MATH(AY8+Parameters!$K$8/2,0.001)</f>
        <v>2002.3610000000001</v>
      </c>
      <c r="E2365">
        <f>_xlfn.CEILING.MATH(B83+Parameters!$K$9/2,0.001)</f>
        <v>573.14700000000005</v>
      </c>
      <c r="F2365" t="s">
        <v>73</v>
      </c>
      <c r="I2365" s="2">
        <v>2002.3610000000001</v>
      </c>
      <c r="J2365" s="2">
        <v>203.179</v>
      </c>
      <c r="K2365" s="2" t="s">
        <v>72</v>
      </c>
      <c r="N2365" s="2">
        <f>I2365-SUM(Parameters!$K$23:$K$25)</f>
        <v>1980.7610000000002</v>
      </c>
      <c r="O2365" s="2">
        <f>J2365-SUM(Parameters!$K$23:$K$25)</f>
        <v>181.57900000000001</v>
      </c>
      <c r="P2365" s="2" t="str">
        <f t="shared" si="35"/>
        <v>VSS</v>
      </c>
      <c r="U2365">
        <v>2002.3610000000001</v>
      </c>
      <c r="V2365">
        <v>203.179</v>
      </c>
      <c r="W2365" t="s">
        <v>72</v>
      </c>
      <c r="AE2365" s="2"/>
      <c r="AF2365" s="2"/>
    </row>
    <row r="2366" spans="4:32" x14ac:dyDescent="0.25">
      <c r="D2366">
        <f>_xlfn.CEILING.MATH(AY8+Parameters!$K$8/2,0.001)</f>
        <v>2002.3610000000001</v>
      </c>
      <c r="E2366">
        <f>_xlfn.CEILING.MATH(B85+Parameters!$K$9/2,0.001)</f>
        <v>526.90100000000007</v>
      </c>
      <c r="F2366" t="s">
        <v>767</v>
      </c>
      <c r="I2366" s="2">
        <v>2002.3610000000001</v>
      </c>
      <c r="J2366" s="2">
        <v>156.93299999999999</v>
      </c>
      <c r="K2366" s="2" t="s">
        <v>1264</v>
      </c>
      <c r="N2366" s="2">
        <f>I2366-SUM(Parameters!$K$23:$K$25)</f>
        <v>1980.7610000000002</v>
      </c>
      <c r="O2366" s="2">
        <f>J2366-SUM(Parameters!$K$23:$K$25)</f>
        <v>135.333</v>
      </c>
      <c r="P2366" s="2" t="str">
        <f t="shared" si="35"/>
        <v>BP_TXDATA[220]</v>
      </c>
      <c r="U2366">
        <v>2002.3610000000001</v>
      </c>
      <c r="V2366">
        <v>156.93299999999999</v>
      </c>
      <c r="W2366" t="s">
        <v>1264</v>
      </c>
      <c r="AE2366" s="2"/>
      <c r="AF2366" s="2"/>
    </row>
    <row r="2367" spans="4:32" x14ac:dyDescent="0.25">
      <c r="D2367">
        <f>_xlfn.CEILING.MATH(AY8+Parameters!$K$8/2,0.001)</f>
        <v>2002.3610000000001</v>
      </c>
      <c r="E2367">
        <f>_xlfn.CEILING.MATH(B87+Parameters!$K$9/2,0.001)</f>
        <v>480.65500000000003</v>
      </c>
      <c r="F2367" t="s">
        <v>839</v>
      </c>
      <c r="I2367" s="2">
        <v>2002.3610000000001</v>
      </c>
      <c r="J2367" s="2">
        <v>110.687</v>
      </c>
      <c r="K2367" s="2" t="s">
        <v>73</v>
      </c>
      <c r="N2367" s="2">
        <f>I2367-SUM(Parameters!$K$23:$K$25)</f>
        <v>1980.7610000000002</v>
      </c>
      <c r="O2367" s="2">
        <f>J2367-SUM(Parameters!$K$23:$K$25)</f>
        <v>89.086999999999989</v>
      </c>
      <c r="P2367" s="2" t="str">
        <f t="shared" si="35"/>
        <v>VCCIO</v>
      </c>
      <c r="U2367">
        <v>2002.3610000000001</v>
      </c>
      <c r="V2367">
        <v>110.687</v>
      </c>
      <c r="W2367" t="s">
        <v>73</v>
      </c>
      <c r="AE2367" s="2"/>
      <c r="AF2367" s="2"/>
    </row>
    <row r="2368" spans="4:32" x14ac:dyDescent="0.25">
      <c r="D2368">
        <f>_xlfn.CEILING.MATH(AY8+Parameters!$K$8/2,0.001)</f>
        <v>2002.3610000000001</v>
      </c>
      <c r="E2368">
        <f>_xlfn.CEILING.MATH(B89+Parameters!$K$9/2,0.001)</f>
        <v>434.40899999999999</v>
      </c>
      <c r="F2368" t="s">
        <v>72</v>
      </c>
      <c r="I2368" s="2">
        <v>2042.0350000000001</v>
      </c>
      <c r="J2368" s="2">
        <v>2214.88</v>
      </c>
      <c r="K2368" s="2" t="s">
        <v>1327</v>
      </c>
      <c r="N2368" s="2">
        <f>I2368-SUM(Parameters!$K$23:$K$25)</f>
        <v>2020.4350000000002</v>
      </c>
      <c r="O2368" s="2">
        <f>J2368-SUM(Parameters!$K$23:$K$25)</f>
        <v>2193.2800000000002</v>
      </c>
      <c r="P2368" s="2" t="str">
        <f t="shared" si="35"/>
        <v>VDD</v>
      </c>
      <c r="U2368">
        <v>2042.0350000000001</v>
      </c>
      <c r="V2368">
        <v>2214.88</v>
      </c>
      <c r="W2368" t="s">
        <v>1327</v>
      </c>
      <c r="AE2368" s="2"/>
      <c r="AF2368" s="2"/>
    </row>
    <row r="2369" spans="4:32" x14ac:dyDescent="0.25">
      <c r="D2369">
        <f>_xlfn.CEILING.MATH(AY8+Parameters!$K$8/2,0.001)</f>
        <v>2002.3610000000001</v>
      </c>
      <c r="E2369">
        <f>_xlfn.CEILING.MATH(B91+Parameters!$K$9/2,0.001)</f>
        <v>388.16300000000001</v>
      </c>
      <c r="F2369" t="s">
        <v>971</v>
      </c>
      <c r="I2369" s="2">
        <v>2042.0350000000001</v>
      </c>
      <c r="J2369" s="2">
        <v>2168.634</v>
      </c>
      <c r="K2369" s="2" t="s">
        <v>1327</v>
      </c>
      <c r="N2369" s="2">
        <f>I2369-SUM(Parameters!$K$23:$K$25)</f>
        <v>2020.4350000000002</v>
      </c>
      <c r="O2369" s="2">
        <f>J2369-SUM(Parameters!$K$23:$K$25)</f>
        <v>2147.0340000000001</v>
      </c>
      <c r="P2369" s="2" t="str">
        <f t="shared" si="35"/>
        <v>VDD</v>
      </c>
      <c r="U2369">
        <v>2042.0350000000001</v>
      </c>
      <c r="V2369">
        <v>2168.634</v>
      </c>
      <c r="W2369" t="s">
        <v>1327</v>
      </c>
      <c r="AE2369" s="2"/>
      <c r="AF2369" s="2"/>
    </row>
    <row r="2370" spans="4:32" x14ac:dyDescent="0.25">
      <c r="D2370">
        <f>_xlfn.CEILING.MATH(AY8+Parameters!$K$8/2,0.001)</f>
        <v>2002.3610000000001</v>
      </c>
      <c r="E2370">
        <f>_xlfn.CEILING.MATH(B93+Parameters!$K$9/2,0.001)</f>
        <v>341.91700000000003</v>
      </c>
      <c r="F2370" t="s">
        <v>1035</v>
      </c>
      <c r="I2370" s="2">
        <v>2042.0350000000001</v>
      </c>
      <c r="J2370" s="2">
        <v>2122.3879999999999</v>
      </c>
      <c r="K2370" s="2" t="s">
        <v>1327</v>
      </c>
      <c r="N2370" s="2">
        <f>I2370-SUM(Parameters!$K$23:$K$25)</f>
        <v>2020.4350000000002</v>
      </c>
      <c r="O2370" s="2">
        <f>J2370-SUM(Parameters!$K$23:$K$25)</f>
        <v>2100.788</v>
      </c>
      <c r="P2370" s="2" t="str">
        <f t="shared" si="35"/>
        <v>VDD</v>
      </c>
      <c r="U2370">
        <v>2042.0350000000001</v>
      </c>
      <c r="V2370">
        <v>2122.3879999999999</v>
      </c>
      <c r="W2370" t="s">
        <v>1327</v>
      </c>
      <c r="AE2370" s="2"/>
      <c r="AF2370" s="2"/>
    </row>
    <row r="2371" spans="4:32" x14ac:dyDescent="0.25">
      <c r="D2371">
        <f>_xlfn.CEILING.MATH(AY8+Parameters!$K$8/2,0.001)</f>
        <v>2002.3610000000001</v>
      </c>
      <c r="E2371">
        <f>_xlfn.CEILING.MATH(B95+Parameters!$K$9/2,0.001)</f>
        <v>295.67099999999999</v>
      </c>
      <c r="F2371" t="s">
        <v>1071</v>
      </c>
      <c r="I2371" s="2">
        <v>2042.0350000000001</v>
      </c>
      <c r="J2371" s="2">
        <v>2076.1419999999998</v>
      </c>
      <c r="K2371" s="2" t="s">
        <v>1327</v>
      </c>
      <c r="N2371" s="2">
        <f>I2371-SUM(Parameters!$K$23:$K$25)</f>
        <v>2020.4350000000002</v>
      </c>
      <c r="O2371" s="2">
        <f>J2371-SUM(Parameters!$K$23:$K$25)</f>
        <v>2054.5419999999999</v>
      </c>
      <c r="P2371" s="2" t="str">
        <f t="shared" si="35"/>
        <v>VDD</v>
      </c>
      <c r="U2371">
        <v>2042.0350000000001</v>
      </c>
      <c r="V2371">
        <v>2076.1419999999998</v>
      </c>
      <c r="W2371" t="s">
        <v>1327</v>
      </c>
      <c r="AE2371" s="2"/>
      <c r="AF2371" s="2"/>
    </row>
    <row r="2372" spans="4:32" x14ac:dyDescent="0.25">
      <c r="D2372">
        <f>_xlfn.CEILING.MATH(AY8+Parameters!$K$8/2,0.001)</f>
        <v>2002.3610000000001</v>
      </c>
      <c r="E2372">
        <f>_xlfn.CEILING.MATH(B97+Parameters!$K$9/2,0.001)</f>
        <v>249.42500000000001</v>
      </c>
      <c r="F2372" t="s">
        <v>1147</v>
      </c>
      <c r="I2372" s="2">
        <v>2042.0350000000001</v>
      </c>
      <c r="J2372" s="2">
        <v>2029.896</v>
      </c>
      <c r="K2372" s="2" t="s">
        <v>72</v>
      </c>
      <c r="N2372" s="2">
        <f>I2372-SUM(Parameters!$K$23:$K$25)</f>
        <v>2020.4350000000002</v>
      </c>
      <c r="O2372" s="2">
        <f>J2372-SUM(Parameters!$K$23:$K$25)</f>
        <v>2008.296</v>
      </c>
      <c r="P2372" s="2" t="str">
        <f t="shared" si="35"/>
        <v>VSS</v>
      </c>
      <c r="U2372">
        <v>2042.0350000000001</v>
      </c>
      <c r="V2372">
        <v>2029.896</v>
      </c>
      <c r="W2372" t="s">
        <v>72</v>
      </c>
      <c r="AE2372" s="2"/>
      <c r="AF2372" s="2"/>
    </row>
    <row r="2373" spans="4:32" x14ac:dyDescent="0.25">
      <c r="D2373">
        <f>_xlfn.CEILING.MATH(AY8+Parameters!$K$8/2,0.001)</f>
        <v>2002.3610000000001</v>
      </c>
      <c r="E2373">
        <f>_xlfn.CEILING.MATH(B99+Parameters!$K$9/2,0.001)</f>
        <v>203.179</v>
      </c>
      <c r="F2373" t="s">
        <v>72</v>
      </c>
      <c r="I2373" s="2">
        <v>2042.0350000000001</v>
      </c>
      <c r="J2373" s="2">
        <v>1983.65</v>
      </c>
      <c r="K2373" s="2" t="s">
        <v>72</v>
      </c>
      <c r="N2373" s="2">
        <f>I2373-SUM(Parameters!$K$23:$K$25)</f>
        <v>2020.4350000000002</v>
      </c>
      <c r="O2373" s="2">
        <f>J2373-SUM(Parameters!$K$23:$K$25)</f>
        <v>1962.0500000000002</v>
      </c>
      <c r="P2373" s="2" t="str">
        <f t="shared" si="35"/>
        <v>VSS</v>
      </c>
      <c r="U2373">
        <v>2042.0350000000001</v>
      </c>
      <c r="V2373">
        <v>1983.65</v>
      </c>
      <c r="W2373" t="s">
        <v>72</v>
      </c>
      <c r="AE2373" s="2"/>
      <c r="AF2373" s="2"/>
    </row>
    <row r="2374" spans="4:32" x14ac:dyDescent="0.25">
      <c r="D2374">
        <f>_xlfn.CEILING.MATH(AY8+Parameters!$K$8/2,0.001)</f>
        <v>2002.3610000000001</v>
      </c>
      <c r="E2374">
        <f>_xlfn.CEILING.MATH(B101+Parameters!$K$9/2,0.001)</f>
        <v>156.93299999999999</v>
      </c>
      <c r="F2374" t="s">
        <v>1264</v>
      </c>
      <c r="I2374" s="2">
        <v>2042.0350000000001</v>
      </c>
      <c r="J2374" s="2">
        <v>1937.404</v>
      </c>
      <c r="K2374" s="2" t="s">
        <v>72</v>
      </c>
      <c r="N2374" s="2">
        <f>I2374-SUM(Parameters!$K$23:$K$25)</f>
        <v>2020.4350000000002</v>
      </c>
      <c r="O2374" s="2">
        <f>J2374-SUM(Parameters!$K$23:$K$25)</f>
        <v>1915.8040000000001</v>
      </c>
      <c r="P2374" s="2" t="str">
        <f t="shared" si="35"/>
        <v>VSS</v>
      </c>
      <c r="U2374">
        <v>2042.0350000000001</v>
      </c>
      <c r="V2374">
        <v>1937.404</v>
      </c>
      <c r="W2374" t="s">
        <v>72</v>
      </c>
      <c r="AE2374" s="2"/>
      <c r="AF2374" s="2"/>
    </row>
    <row r="2375" spans="4:32" x14ac:dyDescent="0.25">
      <c r="D2375">
        <f>_xlfn.CEILING.MATH(AY8+Parameters!$K$8/2,0.001)</f>
        <v>2002.3610000000001</v>
      </c>
      <c r="E2375">
        <f>_xlfn.CEILING.MATH(B103+Parameters!$K$9/2,0.001)</f>
        <v>110.687</v>
      </c>
      <c r="F2375" t="s">
        <v>73</v>
      </c>
      <c r="I2375" s="2">
        <v>2042.0350000000001</v>
      </c>
      <c r="J2375" s="2">
        <v>1891.1579999999999</v>
      </c>
      <c r="K2375" s="2" t="s">
        <v>72</v>
      </c>
      <c r="N2375" s="2">
        <f>I2375-SUM(Parameters!$K$23:$K$25)</f>
        <v>2020.4350000000002</v>
      </c>
      <c r="O2375" s="2">
        <f>J2375-SUM(Parameters!$K$23:$K$25)</f>
        <v>1869.558</v>
      </c>
      <c r="P2375" s="2" t="str">
        <f t="shared" si="35"/>
        <v>VSS</v>
      </c>
      <c r="U2375">
        <v>2042.0350000000001</v>
      </c>
      <c r="V2375">
        <v>1891.1579999999999</v>
      </c>
      <c r="W2375" t="s">
        <v>72</v>
      </c>
      <c r="AE2375" s="2"/>
      <c r="AF2375" s="2"/>
    </row>
    <row r="2376" spans="4:32" x14ac:dyDescent="0.25">
      <c r="D2376">
        <f>_xlfn.CEILING.MATH(AZ8+Parameters!$K$8/2,0.001)</f>
        <v>2042.0350000000001</v>
      </c>
      <c r="E2376">
        <f>_xlfn.CEILING.MATH(B12+Parameters!$K$9/2,0.001)</f>
        <v>2214.88</v>
      </c>
      <c r="F2376" t="s">
        <v>1327</v>
      </c>
      <c r="I2376" s="2">
        <v>2042.0350000000001</v>
      </c>
      <c r="J2376" s="2">
        <v>1844.912</v>
      </c>
      <c r="K2376" s="2" t="s">
        <v>72</v>
      </c>
      <c r="N2376" s="2">
        <f>I2376-SUM(Parameters!$K$23:$K$25)</f>
        <v>2020.4350000000002</v>
      </c>
      <c r="O2376" s="2">
        <f>J2376-SUM(Parameters!$K$23:$K$25)</f>
        <v>1823.3120000000001</v>
      </c>
      <c r="P2376" s="2" t="str">
        <f t="shared" si="35"/>
        <v>VSS</v>
      </c>
      <c r="U2376">
        <v>2042.0350000000001</v>
      </c>
      <c r="V2376">
        <v>1844.912</v>
      </c>
      <c r="W2376" t="s">
        <v>72</v>
      </c>
      <c r="AE2376" s="2"/>
      <c r="AF2376" s="2"/>
    </row>
    <row r="2377" spans="4:32" x14ac:dyDescent="0.25">
      <c r="D2377">
        <f>_xlfn.CEILING.MATH(AZ8+Parameters!$K$8/2,0.001)</f>
        <v>2042.0350000000001</v>
      </c>
      <c r="E2377">
        <f>_xlfn.CEILING.MATH(B14+Parameters!$K$9/2,0.001)</f>
        <v>2168.634</v>
      </c>
      <c r="F2377" t="s">
        <v>1327</v>
      </c>
      <c r="I2377" s="2">
        <v>2042.0350000000001</v>
      </c>
      <c r="J2377" s="2">
        <v>1798.6659999999999</v>
      </c>
      <c r="K2377" s="2" t="s">
        <v>72</v>
      </c>
      <c r="N2377" s="2">
        <f>I2377-SUM(Parameters!$K$23:$K$25)</f>
        <v>2020.4350000000002</v>
      </c>
      <c r="O2377" s="2">
        <f>J2377-SUM(Parameters!$K$23:$K$25)</f>
        <v>1777.066</v>
      </c>
      <c r="P2377" s="2" t="str">
        <f t="shared" si="35"/>
        <v>VSS</v>
      </c>
      <c r="U2377">
        <v>2042.0350000000001</v>
      </c>
      <c r="V2377">
        <v>1798.6659999999999</v>
      </c>
      <c r="W2377" t="s">
        <v>72</v>
      </c>
      <c r="AE2377" s="2"/>
      <c r="AF2377" s="2"/>
    </row>
    <row r="2378" spans="4:32" x14ac:dyDescent="0.25">
      <c r="D2378">
        <f>_xlfn.CEILING.MATH(AZ8+Parameters!$K$8/2,0.001)</f>
        <v>2042.0350000000001</v>
      </c>
      <c r="E2378">
        <f>_xlfn.CEILING.MATH(B16+Parameters!$K$9/2,0.001)</f>
        <v>2122.3879999999999</v>
      </c>
      <c r="F2378" t="s">
        <v>1327</v>
      </c>
      <c r="I2378" s="2">
        <v>2042.0350000000001</v>
      </c>
      <c r="J2378" s="2">
        <v>1752.42</v>
      </c>
      <c r="K2378" s="2" t="s">
        <v>72</v>
      </c>
      <c r="N2378" s="2">
        <f>I2378-SUM(Parameters!$K$23:$K$25)</f>
        <v>2020.4350000000002</v>
      </c>
      <c r="O2378" s="2">
        <f>J2378-SUM(Parameters!$K$23:$K$25)</f>
        <v>1730.8200000000002</v>
      </c>
      <c r="P2378" s="2" t="str">
        <f t="shared" si="35"/>
        <v>VSS</v>
      </c>
      <c r="U2378">
        <v>2042.0350000000001</v>
      </c>
      <c r="V2378">
        <v>1752.42</v>
      </c>
      <c r="W2378" t="s">
        <v>72</v>
      </c>
      <c r="AE2378" s="2"/>
      <c r="AF2378" s="2"/>
    </row>
    <row r="2379" spans="4:32" x14ac:dyDescent="0.25">
      <c r="D2379">
        <f>_xlfn.CEILING.MATH(AZ8+Parameters!$K$8/2,0.001)</f>
        <v>2042.0350000000001</v>
      </c>
      <c r="E2379">
        <f>_xlfn.CEILING.MATH(B18+Parameters!$K$9/2,0.001)</f>
        <v>2076.1419999999998</v>
      </c>
      <c r="F2379" t="s">
        <v>1327</v>
      </c>
      <c r="I2379" s="2">
        <v>2042.0350000000001</v>
      </c>
      <c r="J2379" s="2">
        <v>1706.174</v>
      </c>
      <c r="K2379" s="2" t="s">
        <v>72</v>
      </c>
      <c r="N2379" s="2">
        <f>I2379-SUM(Parameters!$K$23:$K$25)</f>
        <v>2020.4350000000002</v>
      </c>
      <c r="O2379" s="2">
        <f>J2379-SUM(Parameters!$K$23:$K$25)</f>
        <v>1684.5740000000001</v>
      </c>
      <c r="P2379" s="2" t="str">
        <f t="shared" si="35"/>
        <v>VSS</v>
      </c>
      <c r="U2379">
        <v>2042.0350000000001</v>
      </c>
      <c r="V2379">
        <v>1706.174</v>
      </c>
      <c r="W2379" t="s">
        <v>72</v>
      </c>
      <c r="AE2379" s="2"/>
      <c r="AF2379" s="2"/>
    </row>
    <row r="2380" spans="4:32" x14ac:dyDescent="0.25">
      <c r="D2380">
        <f>_xlfn.CEILING.MATH(AZ8+Parameters!$K$8/2,0.001)</f>
        <v>2042.0350000000001</v>
      </c>
      <c r="E2380">
        <f>_xlfn.CEILING.MATH(B20+Parameters!$K$9/2,0.001)</f>
        <v>2029.896</v>
      </c>
      <c r="F2380" t="s">
        <v>72</v>
      </c>
      <c r="I2380" s="2">
        <v>2042.0350000000001</v>
      </c>
      <c r="J2380" s="2">
        <v>1659.9280000000001</v>
      </c>
      <c r="K2380" s="2" t="s">
        <v>72</v>
      </c>
      <c r="N2380" s="2">
        <f>I2380-SUM(Parameters!$K$23:$K$25)</f>
        <v>2020.4350000000002</v>
      </c>
      <c r="O2380" s="2">
        <f>J2380-SUM(Parameters!$K$23:$K$25)</f>
        <v>1638.3280000000002</v>
      </c>
      <c r="P2380" s="2" t="str">
        <f t="shared" si="35"/>
        <v>VSS</v>
      </c>
      <c r="U2380">
        <v>2042.0350000000001</v>
      </c>
      <c r="V2380">
        <v>1659.9280000000001</v>
      </c>
      <c r="W2380" t="s">
        <v>72</v>
      </c>
      <c r="AE2380" s="2"/>
      <c r="AF2380" s="2"/>
    </row>
    <row r="2381" spans="4:32" x14ac:dyDescent="0.25">
      <c r="D2381">
        <f>_xlfn.CEILING.MATH(AZ8+Parameters!$K$8/2,0.001)</f>
        <v>2042.0350000000001</v>
      </c>
      <c r="E2381">
        <f>_xlfn.CEILING.MATH(B22+Parameters!$K$9/2,0.001)</f>
        <v>1983.65</v>
      </c>
      <c r="F2381" t="s">
        <v>72</v>
      </c>
      <c r="I2381" s="2">
        <v>2042.0350000000001</v>
      </c>
      <c r="J2381" s="2">
        <v>1613.682</v>
      </c>
      <c r="K2381" s="2" t="s">
        <v>72</v>
      </c>
      <c r="N2381" s="2">
        <f>I2381-SUM(Parameters!$K$23:$K$25)</f>
        <v>2020.4350000000002</v>
      </c>
      <c r="O2381" s="2">
        <f>J2381-SUM(Parameters!$K$23:$K$25)</f>
        <v>1592.0820000000001</v>
      </c>
      <c r="P2381" s="2" t="str">
        <f t="shared" si="35"/>
        <v>VSS</v>
      </c>
      <c r="U2381">
        <v>2042.0350000000001</v>
      </c>
      <c r="V2381">
        <v>1613.682</v>
      </c>
      <c r="W2381" t="s">
        <v>72</v>
      </c>
      <c r="AE2381" s="2"/>
      <c r="AF2381" s="2"/>
    </row>
    <row r="2382" spans="4:32" x14ac:dyDescent="0.25">
      <c r="D2382">
        <f>_xlfn.CEILING.MATH(AZ8+Parameters!$K$8/2,0.001)</f>
        <v>2042.0350000000001</v>
      </c>
      <c r="E2382">
        <f>_xlfn.CEILING.MATH(B24+Parameters!$K$9/2,0.001)</f>
        <v>1937.404</v>
      </c>
      <c r="F2382" t="s">
        <v>72</v>
      </c>
      <c r="I2382" s="2">
        <v>2042.0350000000001</v>
      </c>
      <c r="J2382" s="2">
        <v>1567.4359999999999</v>
      </c>
      <c r="K2382" s="2" t="s">
        <v>72</v>
      </c>
      <c r="N2382" s="2">
        <f>I2382-SUM(Parameters!$K$23:$K$25)</f>
        <v>2020.4350000000002</v>
      </c>
      <c r="O2382" s="2">
        <f>J2382-SUM(Parameters!$K$23:$K$25)</f>
        <v>1545.836</v>
      </c>
      <c r="P2382" s="2" t="str">
        <f t="shared" si="35"/>
        <v>VSS</v>
      </c>
      <c r="U2382">
        <v>2042.0350000000001</v>
      </c>
      <c r="V2382">
        <v>1567.4359999999999</v>
      </c>
      <c r="W2382" t="s">
        <v>72</v>
      </c>
      <c r="AE2382" s="2"/>
      <c r="AF2382" s="2"/>
    </row>
    <row r="2383" spans="4:32" x14ac:dyDescent="0.25">
      <c r="D2383">
        <f>_xlfn.CEILING.MATH(AZ8+Parameters!$K$8/2,0.001)</f>
        <v>2042.0350000000001</v>
      </c>
      <c r="E2383">
        <f>_xlfn.CEILING.MATH(B26+Parameters!$K$9/2,0.001)</f>
        <v>1891.1580000000001</v>
      </c>
      <c r="F2383" t="s">
        <v>72</v>
      </c>
      <c r="I2383" s="2">
        <v>2042.0350000000001</v>
      </c>
      <c r="J2383" s="2">
        <v>1521.19</v>
      </c>
      <c r="K2383" s="2" t="s">
        <v>72</v>
      </c>
      <c r="N2383" s="2">
        <f>I2383-SUM(Parameters!$K$23:$K$25)</f>
        <v>2020.4350000000002</v>
      </c>
      <c r="O2383" s="2">
        <f>J2383-SUM(Parameters!$K$23:$K$25)</f>
        <v>1499.5900000000001</v>
      </c>
      <c r="P2383" s="2" t="str">
        <f t="shared" si="35"/>
        <v>VSS</v>
      </c>
      <c r="U2383">
        <v>2042.0350000000001</v>
      </c>
      <c r="V2383">
        <v>1521.19</v>
      </c>
      <c r="W2383" t="s">
        <v>72</v>
      </c>
      <c r="AE2383" s="2"/>
      <c r="AF2383" s="2"/>
    </row>
    <row r="2384" spans="4:32" x14ac:dyDescent="0.25">
      <c r="D2384">
        <f>_xlfn.CEILING.MATH(AZ8+Parameters!$K$8/2,0.001)</f>
        <v>2042.0350000000001</v>
      </c>
      <c r="E2384">
        <f>_xlfn.CEILING.MATH(B28+Parameters!$K$9/2,0.001)</f>
        <v>1844.912</v>
      </c>
      <c r="F2384" t="s">
        <v>72</v>
      </c>
      <c r="I2384" s="2">
        <v>2042.0350000000001</v>
      </c>
      <c r="J2384" s="2">
        <v>1474.944</v>
      </c>
      <c r="K2384" s="2" t="s">
        <v>72</v>
      </c>
      <c r="N2384" s="2">
        <f>I2384-SUM(Parameters!$K$23:$K$25)</f>
        <v>2020.4350000000002</v>
      </c>
      <c r="O2384" s="2">
        <f>J2384-SUM(Parameters!$K$23:$K$25)</f>
        <v>1453.3440000000001</v>
      </c>
      <c r="P2384" s="2" t="str">
        <f t="shared" si="35"/>
        <v>VSS</v>
      </c>
      <c r="U2384">
        <v>2042.0350000000001</v>
      </c>
      <c r="V2384">
        <v>1474.944</v>
      </c>
      <c r="W2384" t="s">
        <v>72</v>
      </c>
      <c r="AE2384" s="2"/>
      <c r="AF2384" s="2"/>
    </row>
    <row r="2385" spans="4:32" x14ac:dyDescent="0.25">
      <c r="D2385">
        <f>_xlfn.CEILING.MATH(AZ8+Parameters!$K$8/2,0.001)</f>
        <v>2042.0350000000001</v>
      </c>
      <c r="E2385">
        <f>_xlfn.CEILING.MATH(B30+Parameters!$K$9/2,0.001)</f>
        <v>1798.6659999999999</v>
      </c>
      <c r="F2385" t="s">
        <v>72</v>
      </c>
      <c r="I2385" s="2">
        <v>2042.0350000000001</v>
      </c>
      <c r="J2385" s="2">
        <v>1428.6980000000001</v>
      </c>
      <c r="K2385" s="2" t="s">
        <v>72</v>
      </c>
      <c r="N2385" s="2">
        <f>I2385-SUM(Parameters!$K$23:$K$25)</f>
        <v>2020.4350000000002</v>
      </c>
      <c r="O2385" s="2">
        <f>J2385-SUM(Parameters!$K$23:$K$25)</f>
        <v>1407.0980000000002</v>
      </c>
      <c r="P2385" s="2" t="str">
        <f t="shared" si="35"/>
        <v>VSS</v>
      </c>
      <c r="U2385">
        <v>2042.0350000000001</v>
      </c>
      <c r="V2385">
        <v>1428.6980000000001</v>
      </c>
      <c r="W2385" t="s">
        <v>72</v>
      </c>
      <c r="AE2385" s="2"/>
      <c r="AF2385" s="2"/>
    </row>
    <row r="2386" spans="4:32" x14ac:dyDescent="0.25">
      <c r="D2386">
        <f>_xlfn.CEILING.MATH(AZ8+Parameters!$K$8/2,0.001)</f>
        <v>2042.0350000000001</v>
      </c>
      <c r="E2386">
        <f>_xlfn.CEILING.MATH(B32+Parameters!$K$9/2,0.001)</f>
        <v>1752.42</v>
      </c>
      <c r="F2386" t="s">
        <v>72</v>
      </c>
      <c r="I2386" s="2">
        <v>2042.0350000000001</v>
      </c>
      <c r="J2386" s="2">
        <v>1382.452</v>
      </c>
      <c r="K2386" s="2" t="s">
        <v>72</v>
      </c>
      <c r="N2386" s="2">
        <f>I2386-SUM(Parameters!$K$23:$K$25)</f>
        <v>2020.4350000000002</v>
      </c>
      <c r="O2386" s="2">
        <f>J2386-SUM(Parameters!$K$23:$K$25)</f>
        <v>1360.8520000000001</v>
      </c>
      <c r="P2386" s="2" t="str">
        <f t="shared" si="35"/>
        <v>VSS</v>
      </c>
      <c r="U2386">
        <v>2042.0350000000001</v>
      </c>
      <c r="V2386">
        <v>1382.452</v>
      </c>
      <c r="W2386" t="s">
        <v>72</v>
      </c>
      <c r="AE2386" s="2"/>
      <c r="AF2386" s="2"/>
    </row>
    <row r="2387" spans="4:32" x14ac:dyDescent="0.25">
      <c r="D2387">
        <f>_xlfn.CEILING.MATH(AZ8+Parameters!$K$8/2,0.001)</f>
        <v>2042.0350000000001</v>
      </c>
      <c r="E2387">
        <f>_xlfn.CEILING.MATH(B34+Parameters!$K$9/2,0.001)</f>
        <v>1706.174</v>
      </c>
      <c r="F2387" t="s">
        <v>72</v>
      </c>
      <c r="I2387" s="2">
        <v>2042.0350000000001</v>
      </c>
      <c r="J2387" s="2">
        <v>1336.2059999999999</v>
      </c>
      <c r="K2387" s="2" t="s">
        <v>72</v>
      </c>
      <c r="N2387" s="2">
        <f>I2387-SUM(Parameters!$K$23:$K$25)</f>
        <v>2020.4350000000002</v>
      </c>
      <c r="O2387" s="2">
        <f>J2387-SUM(Parameters!$K$23:$K$25)</f>
        <v>1314.606</v>
      </c>
      <c r="P2387" s="2" t="str">
        <f t="shared" si="35"/>
        <v>VSS</v>
      </c>
      <c r="U2387">
        <v>2042.0350000000001</v>
      </c>
      <c r="V2387">
        <v>1336.2059999999999</v>
      </c>
      <c r="W2387" t="s">
        <v>72</v>
      </c>
      <c r="AE2387" s="2"/>
      <c r="AF2387" s="2"/>
    </row>
    <row r="2388" spans="4:32" x14ac:dyDescent="0.25">
      <c r="D2388">
        <f>_xlfn.CEILING.MATH(AZ8+Parameters!$K$8/2,0.001)</f>
        <v>2042.0350000000001</v>
      </c>
      <c r="E2388">
        <f>_xlfn.CEILING.MATH(B36+Parameters!$K$9/2,0.001)</f>
        <v>1659.9280000000001</v>
      </c>
      <c r="F2388" t="s">
        <v>72</v>
      </c>
      <c r="I2388" s="2">
        <v>2042.0350000000001</v>
      </c>
      <c r="J2388" s="2">
        <v>1289.96</v>
      </c>
      <c r="K2388" s="2" t="s">
        <v>72</v>
      </c>
      <c r="N2388" s="2">
        <f>I2388-SUM(Parameters!$K$23:$K$25)</f>
        <v>2020.4350000000002</v>
      </c>
      <c r="O2388" s="2">
        <f>J2388-SUM(Parameters!$K$23:$K$25)</f>
        <v>1268.3600000000001</v>
      </c>
      <c r="P2388" s="2" t="str">
        <f t="shared" si="35"/>
        <v>VSS</v>
      </c>
      <c r="U2388">
        <v>2042.0350000000001</v>
      </c>
      <c r="V2388">
        <v>1289.96</v>
      </c>
      <c r="W2388" t="s">
        <v>72</v>
      </c>
      <c r="AE2388" s="2"/>
      <c r="AF2388" s="2"/>
    </row>
    <row r="2389" spans="4:32" x14ac:dyDescent="0.25">
      <c r="D2389">
        <f>_xlfn.CEILING.MATH(AZ8+Parameters!$K$8/2,0.001)</f>
        <v>2042.0350000000001</v>
      </c>
      <c r="E2389">
        <f>_xlfn.CEILING.MATH(B38+Parameters!$K$9/2,0.001)</f>
        <v>1613.682</v>
      </c>
      <c r="F2389" t="s">
        <v>72</v>
      </c>
      <c r="I2389" s="2">
        <v>2042.0350000000001</v>
      </c>
      <c r="J2389" s="2">
        <v>1243.7139999999999</v>
      </c>
      <c r="K2389" s="2" t="s">
        <v>72</v>
      </c>
      <c r="N2389" s="2">
        <f>I2389-SUM(Parameters!$K$23:$K$25)</f>
        <v>2020.4350000000002</v>
      </c>
      <c r="O2389" s="2">
        <f>J2389-SUM(Parameters!$K$23:$K$25)</f>
        <v>1222.114</v>
      </c>
      <c r="P2389" s="2" t="str">
        <f t="shared" si="35"/>
        <v>VSS</v>
      </c>
      <c r="U2389">
        <v>2042.0350000000001</v>
      </c>
      <c r="V2389">
        <v>1243.7139999999999</v>
      </c>
      <c r="W2389" t="s">
        <v>72</v>
      </c>
      <c r="AE2389" s="2"/>
      <c r="AF2389" s="2"/>
    </row>
    <row r="2390" spans="4:32" x14ac:dyDescent="0.25">
      <c r="D2390">
        <f>_xlfn.CEILING.MATH(AZ8+Parameters!$K$8/2,0.001)</f>
        <v>2042.0350000000001</v>
      </c>
      <c r="E2390">
        <f>_xlfn.CEILING.MATH(B40+Parameters!$K$9/2,0.001)</f>
        <v>1567.4359999999999</v>
      </c>
      <c r="F2390" t="s">
        <v>72</v>
      </c>
      <c r="I2390" s="2">
        <v>2042.0350000000001</v>
      </c>
      <c r="J2390" s="2">
        <v>1197.4680000000001</v>
      </c>
      <c r="K2390" s="2" t="s">
        <v>72</v>
      </c>
      <c r="N2390" s="2">
        <f>I2390-SUM(Parameters!$K$23:$K$25)</f>
        <v>2020.4350000000002</v>
      </c>
      <c r="O2390" s="2">
        <f>J2390-SUM(Parameters!$K$23:$K$25)</f>
        <v>1175.8680000000002</v>
      </c>
      <c r="P2390" s="2" t="str">
        <f t="shared" si="35"/>
        <v>VSS</v>
      </c>
      <c r="U2390">
        <v>2042.0350000000001</v>
      </c>
      <c r="V2390">
        <v>1197.4680000000001</v>
      </c>
      <c r="W2390" t="s">
        <v>72</v>
      </c>
      <c r="AE2390" s="2"/>
      <c r="AF2390" s="2"/>
    </row>
    <row r="2391" spans="4:32" x14ac:dyDescent="0.25">
      <c r="D2391">
        <f>_xlfn.CEILING.MATH(AZ8+Parameters!$K$8/2,0.001)</f>
        <v>2042.0350000000001</v>
      </c>
      <c r="E2391">
        <f>_xlfn.CEILING.MATH(B42+Parameters!$K$9/2,0.001)</f>
        <v>1521.19</v>
      </c>
      <c r="F2391" t="s">
        <v>72</v>
      </c>
      <c r="I2391" s="2">
        <v>2042.0350000000001</v>
      </c>
      <c r="J2391" s="2">
        <v>1151.222</v>
      </c>
      <c r="K2391" s="2" t="s">
        <v>72</v>
      </c>
      <c r="N2391" s="2">
        <f>I2391-SUM(Parameters!$K$23:$K$25)</f>
        <v>2020.4350000000002</v>
      </c>
      <c r="O2391" s="2">
        <f>J2391-SUM(Parameters!$K$23:$K$25)</f>
        <v>1129.6220000000001</v>
      </c>
      <c r="P2391" s="2" t="str">
        <f t="shared" si="35"/>
        <v>VSS</v>
      </c>
      <c r="U2391">
        <v>2042.0350000000001</v>
      </c>
      <c r="V2391">
        <v>1151.222</v>
      </c>
      <c r="W2391" t="s">
        <v>72</v>
      </c>
      <c r="AE2391" s="2"/>
      <c r="AF2391" s="2"/>
    </row>
    <row r="2392" spans="4:32" x14ac:dyDescent="0.25">
      <c r="D2392">
        <f>_xlfn.CEILING.MATH(AZ8+Parameters!$K$8/2,0.001)</f>
        <v>2042.0350000000001</v>
      </c>
      <c r="E2392">
        <f>_xlfn.CEILING.MATH(B44+Parameters!$K$9/2,0.001)</f>
        <v>1474.944</v>
      </c>
      <c r="F2392" t="s">
        <v>72</v>
      </c>
      <c r="I2392" s="2">
        <v>2042.0350000000001</v>
      </c>
      <c r="J2392" s="2">
        <v>1104.9760000000001</v>
      </c>
      <c r="K2392" s="2" t="s">
        <v>73</v>
      </c>
      <c r="N2392" s="2">
        <f>I2392-SUM(Parameters!$K$23:$K$25)</f>
        <v>2020.4350000000002</v>
      </c>
      <c r="O2392" s="2">
        <f>J2392-SUM(Parameters!$K$23:$K$25)</f>
        <v>1083.3760000000002</v>
      </c>
      <c r="P2392" s="2" t="str">
        <f t="shared" si="35"/>
        <v>VCCIO</v>
      </c>
      <c r="U2392">
        <v>2042.0350000000001</v>
      </c>
      <c r="V2392">
        <v>1104.9760000000001</v>
      </c>
      <c r="W2392" t="s">
        <v>73</v>
      </c>
      <c r="AE2392" s="2"/>
      <c r="AF2392" s="2"/>
    </row>
    <row r="2393" spans="4:32" x14ac:dyDescent="0.25">
      <c r="D2393">
        <f>_xlfn.CEILING.MATH(AZ8+Parameters!$K$8/2,0.001)</f>
        <v>2042.0350000000001</v>
      </c>
      <c r="E2393">
        <f>_xlfn.CEILING.MATH(B46+Parameters!$K$9/2,0.001)</f>
        <v>1428.6980000000001</v>
      </c>
      <c r="F2393" t="s">
        <v>72</v>
      </c>
      <c r="I2393" s="2">
        <v>2042.0350000000001</v>
      </c>
      <c r="J2393" s="2">
        <v>1058.73</v>
      </c>
      <c r="K2393" s="2" t="s">
        <v>73</v>
      </c>
      <c r="N2393" s="2">
        <f>I2393-SUM(Parameters!$K$23:$K$25)</f>
        <v>2020.4350000000002</v>
      </c>
      <c r="O2393" s="2">
        <f>J2393-SUM(Parameters!$K$23:$K$25)</f>
        <v>1037.1300000000001</v>
      </c>
      <c r="P2393" s="2" t="str">
        <f t="shared" si="35"/>
        <v>VCCIO</v>
      </c>
      <c r="U2393">
        <v>2042.0350000000001</v>
      </c>
      <c r="V2393">
        <v>1058.73</v>
      </c>
      <c r="W2393" t="s">
        <v>73</v>
      </c>
      <c r="AE2393" s="2"/>
      <c r="AF2393" s="2"/>
    </row>
    <row r="2394" spans="4:32" x14ac:dyDescent="0.25">
      <c r="D2394">
        <f>_xlfn.CEILING.MATH(AZ8+Parameters!$K$8/2,0.001)</f>
        <v>2042.0350000000001</v>
      </c>
      <c r="E2394">
        <f>_xlfn.CEILING.MATH(B48+Parameters!$K$9/2,0.001)</f>
        <v>1382.452</v>
      </c>
      <c r="F2394" t="s">
        <v>72</v>
      </c>
      <c r="I2394" s="2">
        <v>2042.0350000000001</v>
      </c>
      <c r="J2394" s="2">
        <v>1012.484</v>
      </c>
      <c r="K2394" s="2" t="s">
        <v>73</v>
      </c>
      <c r="N2394" s="2">
        <f>I2394-SUM(Parameters!$K$23:$K$25)</f>
        <v>2020.4350000000002</v>
      </c>
      <c r="O2394" s="2">
        <f>J2394-SUM(Parameters!$K$23:$K$25)</f>
        <v>990.88400000000001</v>
      </c>
      <c r="P2394" s="2" t="str">
        <f t="shared" si="35"/>
        <v>VCCIO</v>
      </c>
      <c r="U2394">
        <v>2042.0350000000001</v>
      </c>
      <c r="V2394">
        <v>1012.484</v>
      </c>
      <c r="W2394" t="s">
        <v>73</v>
      </c>
      <c r="AE2394" s="2"/>
      <c r="AF2394" s="2"/>
    </row>
    <row r="2395" spans="4:32" x14ac:dyDescent="0.25">
      <c r="D2395">
        <f>_xlfn.CEILING.MATH(AZ8+Parameters!$K$8/2,0.001)</f>
        <v>2042.0350000000001</v>
      </c>
      <c r="E2395">
        <f>_xlfn.CEILING.MATH(B50+Parameters!$K$9/2,0.001)</f>
        <v>1336.2060000000001</v>
      </c>
      <c r="F2395" t="s">
        <v>72</v>
      </c>
      <c r="I2395" s="2">
        <v>2042.0350000000001</v>
      </c>
      <c r="J2395" s="2">
        <v>966.23800000000006</v>
      </c>
      <c r="K2395" s="2" t="s">
        <v>200</v>
      </c>
      <c r="N2395" s="2">
        <f>I2395-SUM(Parameters!$K$23:$K$25)</f>
        <v>2020.4350000000002</v>
      </c>
      <c r="O2395" s="2">
        <f>J2395-SUM(Parameters!$K$23:$K$25)</f>
        <v>944.63800000000003</v>
      </c>
      <c r="P2395" s="2" t="str">
        <f t="shared" si="35"/>
        <v>BP_RXDATA[226]</v>
      </c>
      <c r="U2395">
        <v>2042.0350000000001</v>
      </c>
      <c r="V2395">
        <v>966.23800000000006</v>
      </c>
      <c r="W2395" t="s">
        <v>200</v>
      </c>
      <c r="AE2395" s="2"/>
      <c r="AF2395" s="2"/>
    </row>
    <row r="2396" spans="4:32" x14ac:dyDescent="0.25">
      <c r="D2396">
        <f>_xlfn.CEILING.MATH(AZ8+Parameters!$K$8/2,0.001)</f>
        <v>2042.0350000000001</v>
      </c>
      <c r="E2396">
        <f>_xlfn.CEILING.MATH(B52+Parameters!$K$9/2,0.001)</f>
        <v>1289.96</v>
      </c>
      <c r="F2396" t="s">
        <v>72</v>
      </c>
      <c r="I2396" s="2">
        <v>2042.0350000000001</v>
      </c>
      <c r="J2396" s="2">
        <v>919.99199999999996</v>
      </c>
      <c r="K2396" s="2" t="s">
        <v>263</v>
      </c>
      <c r="N2396" s="2">
        <f>I2396-SUM(Parameters!$K$23:$K$25)</f>
        <v>2020.4350000000002</v>
      </c>
      <c r="O2396" s="2">
        <f>J2396-SUM(Parameters!$K$23:$K$25)</f>
        <v>898.39199999999994</v>
      </c>
      <c r="P2396" s="2" t="str">
        <f t="shared" si="35"/>
        <v>BP_RXDATA[225]</v>
      </c>
      <c r="U2396">
        <v>2042.0350000000001</v>
      </c>
      <c r="V2396">
        <v>919.99200000000008</v>
      </c>
      <c r="W2396" t="s">
        <v>263</v>
      </c>
      <c r="AE2396" s="2"/>
      <c r="AF2396" s="2"/>
    </row>
    <row r="2397" spans="4:32" x14ac:dyDescent="0.25">
      <c r="D2397">
        <f>_xlfn.CEILING.MATH(AZ8+Parameters!$K$8/2,0.001)</f>
        <v>2042.0350000000001</v>
      </c>
      <c r="E2397">
        <f>_xlfn.CEILING.MATH(B54+Parameters!$K$9/2,0.001)</f>
        <v>1243.7139999999999</v>
      </c>
      <c r="F2397" t="s">
        <v>72</v>
      </c>
      <c r="I2397" s="2">
        <v>2042.0350000000001</v>
      </c>
      <c r="J2397" s="2">
        <v>873.74599999999998</v>
      </c>
      <c r="K2397" s="2" t="s">
        <v>315</v>
      </c>
      <c r="N2397" s="2">
        <f>I2397-SUM(Parameters!$K$23:$K$25)</f>
        <v>2020.4350000000002</v>
      </c>
      <c r="O2397" s="2">
        <f>J2397-SUM(Parameters!$K$23:$K$25)</f>
        <v>852.14599999999996</v>
      </c>
      <c r="P2397" s="2" t="str">
        <f t="shared" si="35"/>
        <v>BP_RXDATA[224]</v>
      </c>
      <c r="U2397">
        <v>2042.0350000000001</v>
      </c>
      <c r="V2397">
        <v>873.74599999999998</v>
      </c>
      <c r="W2397" t="s">
        <v>315</v>
      </c>
      <c r="AE2397" s="2"/>
      <c r="AF2397" s="2"/>
    </row>
    <row r="2398" spans="4:32" x14ac:dyDescent="0.25">
      <c r="D2398">
        <f>_xlfn.CEILING.MATH(AZ8+Parameters!$K$8/2,0.001)</f>
        <v>2042.0350000000001</v>
      </c>
      <c r="E2398">
        <f>_xlfn.CEILING.MATH(B56+Parameters!$K$9/2,0.001)</f>
        <v>1197.4680000000001</v>
      </c>
      <c r="F2398" t="s">
        <v>72</v>
      </c>
      <c r="I2398" s="2">
        <v>2042.0350000000001</v>
      </c>
      <c r="J2398" s="2">
        <v>827.5</v>
      </c>
      <c r="K2398" s="2" t="s">
        <v>392</v>
      </c>
      <c r="N2398" s="2">
        <f>I2398-SUM(Parameters!$K$23:$K$25)</f>
        <v>2020.4350000000002</v>
      </c>
      <c r="O2398" s="2">
        <f>J2398-SUM(Parameters!$K$23:$K$25)</f>
        <v>805.9</v>
      </c>
      <c r="P2398" s="2" t="str">
        <f t="shared" si="35"/>
        <v>BP_RXRD[14]</v>
      </c>
      <c r="U2398">
        <v>2042.0350000000001</v>
      </c>
      <c r="V2398">
        <v>827.5</v>
      </c>
      <c r="W2398" t="s">
        <v>392</v>
      </c>
      <c r="AE2398" s="2"/>
      <c r="AF2398" s="2"/>
    </row>
    <row r="2399" spans="4:32" x14ac:dyDescent="0.25">
      <c r="D2399">
        <f>_xlfn.CEILING.MATH(AZ8+Parameters!$K$8/2,0.001)</f>
        <v>2042.0350000000001</v>
      </c>
      <c r="E2399">
        <f>_xlfn.CEILING.MATH(B58+Parameters!$K$9/2,0.001)</f>
        <v>1151.222</v>
      </c>
      <c r="F2399" t="s">
        <v>72</v>
      </c>
      <c r="I2399" s="2">
        <v>2042.0350000000001</v>
      </c>
      <c r="J2399" s="2">
        <v>781.25400000000002</v>
      </c>
      <c r="K2399" s="2" t="s">
        <v>73</v>
      </c>
      <c r="N2399" s="2">
        <f>I2399-SUM(Parameters!$K$23:$K$25)</f>
        <v>2020.4350000000002</v>
      </c>
      <c r="O2399" s="2">
        <f>J2399-SUM(Parameters!$K$23:$K$25)</f>
        <v>759.654</v>
      </c>
      <c r="P2399" s="2" t="str">
        <f t="shared" si="35"/>
        <v>VCCIO</v>
      </c>
      <c r="U2399">
        <v>2042.0350000000001</v>
      </c>
      <c r="V2399">
        <v>781.25400000000002</v>
      </c>
      <c r="W2399" t="s">
        <v>73</v>
      </c>
      <c r="AE2399" s="2"/>
      <c r="AF2399" s="2"/>
    </row>
    <row r="2400" spans="4:32" x14ac:dyDescent="0.25">
      <c r="D2400">
        <f>_xlfn.CEILING.MATH(AZ8+Parameters!$K$8/2,0.001)</f>
        <v>2042.0350000000001</v>
      </c>
      <c r="E2400">
        <f>_xlfn.CEILING.MATH(B60+Parameters!$K$9/2,0.001)</f>
        <v>1104.9760000000001</v>
      </c>
      <c r="F2400" t="s">
        <v>73</v>
      </c>
      <c r="I2400" s="2">
        <v>2042.0350000000001</v>
      </c>
      <c r="J2400" s="2">
        <v>735.00800000000004</v>
      </c>
      <c r="K2400" s="2" t="s">
        <v>523</v>
      </c>
      <c r="N2400" s="2">
        <f>I2400-SUM(Parameters!$K$23:$K$25)</f>
        <v>2020.4350000000002</v>
      </c>
      <c r="O2400" s="2">
        <f>J2400-SUM(Parameters!$K$23:$K$25)</f>
        <v>713.40800000000002</v>
      </c>
      <c r="P2400" s="2" t="str">
        <f t="shared" si="35"/>
        <v>BP_RXTRK[3]</v>
      </c>
      <c r="U2400">
        <v>2042.0350000000001</v>
      </c>
      <c r="V2400">
        <v>735.00800000000004</v>
      </c>
      <c r="W2400" t="s">
        <v>523</v>
      </c>
      <c r="AE2400" s="2"/>
      <c r="AF2400" s="2"/>
    </row>
    <row r="2401" spans="4:32" x14ac:dyDescent="0.25">
      <c r="D2401">
        <f>_xlfn.CEILING.MATH(AZ8+Parameters!$K$8/2,0.001)</f>
        <v>2042.0350000000001</v>
      </c>
      <c r="E2401">
        <f>_xlfn.CEILING.MATH(B62+Parameters!$K$9/2,0.001)</f>
        <v>1058.73</v>
      </c>
      <c r="F2401" t="s">
        <v>73</v>
      </c>
      <c r="I2401" s="2">
        <v>2042.0350000000001</v>
      </c>
      <c r="J2401" s="2">
        <v>688.76199999999994</v>
      </c>
      <c r="K2401" s="2" t="s">
        <v>588</v>
      </c>
      <c r="N2401" s="2">
        <f>I2401-SUM(Parameters!$K$23:$K$25)</f>
        <v>2020.4350000000002</v>
      </c>
      <c r="O2401" s="2">
        <f>J2401-SUM(Parameters!$K$23:$K$25)</f>
        <v>667.16199999999992</v>
      </c>
      <c r="P2401" s="2" t="str">
        <f t="shared" si="35"/>
        <v>BP_RXVLD[3]</v>
      </c>
      <c r="U2401">
        <v>2042.0350000000001</v>
      </c>
      <c r="V2401">
        <v>688.76200000000006</v>
      </c>
      <c r="W2401" t="s">
        <v>588</v>
      </c>
      <c r="AE2401" s="2"/>
      <c r="AF2401" s="2"/>
    </row>
    <row r="2402" spans="4:32" x14ac:dyDescent="0.25">
      <c r="D2402">
        <f>_xlfn.CEILING.MATH(AZ8+Parameters!$K$8/2,0.001)</f>
        <v>2042.0350000000001</v>
      </c>
      <c r="E2402">
        <f>_xlfn.CEILING.MATH(B64+Parameters!$K$9/2,0.001)</f>
        <v>1012.484</v>
      </c>
      <c r="F2402" t="s">
        <v>73</v>
      </c>
      <c r="I2402" s="2">
        <v>2042.0350000000001</v>
      </c>
      <c r="J2402" s="2">
        <v>642.51599999999996</v>
      </c>
      <c r="K2402" s="2" t="s">
        <v>656</v>
      </c>
      <c r="N2402" s="2">
        <f>I2402-SUM(Parameters!$K$23:$K$25)</f>
        <v>2020.4350000000002</v>
      </c>
      <c r="O2402" s="2">
        <f>J2402-SUM(Parameters!$K$23:$K$25)</f>
        <v>620.91599999999994</v>
      </c>
      <c r="P2402" s="2" t="str">
        <f t="shared" si="35"/>
        <v>BP_RXVLDRD[3]</v>
      </c>
      <c r="U2402">
        <v>2042.0350000000001</v>
      </c>
      <c r="V2402">
        <v>642.51599999999996</v>
      </c>
      <c r="W2402" t="s">
        <v>656</v>
      </c>
      <c r="AE2402" s="2"/>
      <c r="AF2402" s="2"/>
    </row>
    <row r="2403" spans="4:32" x14ac:dyDescent="0.25">
      <c r="D2403">
        <f>_xlfn.CEILING.MATH(AZ8+Parameters!$K$8/2,0.001)</f>
        <v>2042.0350000000001</v>
      </c>
      <c r="E2403">
        <f>_xlfn.CEILING.MATH(B66+Parameters!$K$9/2,0.001)</f>
        <v>966.23800000000006</v>
      </c>
      <c r="F2403" t="s">
        <v>200</v>
      </c>
      <c r="I2403" s="2">
        <v>2042.0350000000001</v>
      </c>
      <c r="J2403" s="2">
        <v>596.27</v>
      </c>
      <c r="K2403" s="2" t="s">
        <v>73</v>
      </c>
      <c r="N2403" s="2">
        <f>I2403-SUM(Parameters!$K$23:$K$25)</f>
        <v>2020.4350000000002</v>
      </c>
      <c r="O2403" s="2">
        <f>J2403-SUM(Parameters!$K$23:$K$25)</f>
        <v>574.66999999999996</v>
      </c>
      <c r="P2403" s="2" t="str">
        <f t="shared" si="35"/>
        <v>VCCIO</v>
      </c>
      <c r="U2403">
        <v>2042.0350000000001</v>
      </c>
      <c r="V2403">
        <v>596.27</v>
      </c>
      <c r="W2403" t="s">
        <v>73</v>
      </c>
      <c r="AE2403" s="2"/>
      <c r="AF2403" s="2"/>
    </row>
    <row r="2404" spans="4:32" x14ac:dyDescent="0.25">
      <c r="D2404">
        <f>_xlfn.CEILING.MATH(AZ8+Parameters!$K$8/2,0.001)</f>
        <v>2042.0350000000001</v>
      </c>
      <c r="E2404">
        <f>_xlfn.CEILING.MATH(B68+Parameters!$K$9/2,0.001)</f>
        <v>919.99200000000008</v>
      </c>
      <c r="F2404" t="s">
        <v>263</v>
      </c>
      <c r="I2404" s="2">
        <v>2042.0350000000001</v>
      </c>
      <c r="J2404" s="2">
        <v>550.024</v>
      </c>
      <c r="K2404" s="2" t="s">
        <v>73</v>
      </c>
      <c r="N2404" s="2">
        <f>I2404-SUM(Parameters!$K$23:$K$25)</f>
        <v>2020.4350000000002</v>
      </c>
      <c r="O2404" s="2">
        <f>J2404-SUM(Parameters!$K$23:$K$25)</f>
        <v>528.42399999999998</v>
      </c>
      <c r="P2404" s="2" t="str">
        <f t="shared" si="35"/>
        <v>VCCIO</v>
      </c>
      <c r="U2404">
        <v>2042.0350000000001</v>
      </c>
      <c r="V2404">
        <v>550.024</v>
      </c>
      <c r="W2404" t="s">
        <v>73</v>
      </c>
      <c r="AE2404" s="2"/>
      <c r="AF2404" s="2"/>
    </row>
    <row r="2405" spans="4:32" x14ac:dyDescent="0.25">
      <c r="D2405">
        <f>_xlfn.CEILING.MATH(AZ8+Parameters!$K$8/2,0.001)</f>
        <v>2042.0350000000001</v>
      </c>
      <c r="E2405">
        <f>_xlfn.CEILING.MATH(B70+Parameters!$K$9/2,0.001)</f>
        <v>873.74599999999998</v>
      </c>
      <c r="F2405" t="s">
        <v>315</v>
      </c>
      <c r="I2405" s="2">
        <v>2042.0350000000001</v>
      </c>
      <c r="J2405" s="2">
        <v>503.77800000000002</v>
      </c>
      <c r="K2405" s="2" t="s">
        <v>800</v>
      </c>
      <c r="N2405" s="2">
        <f>I2405-SUM(Parameters!$K$23:$K$25)</f>
        <v>2020.4350000000002</v>
      </c>
      <c r="O2405" s="2">
        <f>J2405-SUM(Parameters!$K$23:$K$25)</f>
        <v>482.178</v>
      </c>
      <c r="P2405" s="2" t="str">
        <f t="shared" si="35"/>
        <v>BP_TXCKP[3]</v>
      </c>
      <c r="U2405">
        <v>2042.0350000000001</v>
      </c>
      <c r="V2405">
        <v>503.77800000000002</v>
      </c>
      <c r="W2405" t="s">
        <v>800</v>
      </c>
      <c r="AE2405" s="2"/>
      <c r="AF2405" s="2"/>
    </row>
    <row r="2406" spans="4:32" x14ac:dyDescent="0.25">
      <c r="D2406">
        <f>_xlfn.CEILING.MATH(AZ8+Parameters!$K$8/2,0.001)</f>
        <v>2042.0350000000001</v>
      </c>
      <c r="E2406">
        <f>_xlfn.CEILING.MATH(B72+Parameters!$K$9/2,0.001)</f>
        <v>827.5</v>
      </c>
      <c r="F2406" t="s">
        <v>392</v>
      </c>
      <c r="I2406" s="2">
        <v>2042.0350000000001</v>
      </c>
      <c r="J2406" s="2">
        <v>457.53199999999998</v>
      </c>
      <c r="K2406" s="2" t="s">
        <v>871</v>
      </c>
      <c r="N2406" s="2">
        <f>I2406-SUM(Parameters!$K$23:$K$25)</f>
        <v>2020.4350000000002</v>
      </c>
      <c r="O2406" s="2">
        <f>J2406-SUM(Parameters!$K$23:$K$25)</f>
        <v>435.93199999999996</v>
      </c>
      <c r="P2406" s="2" t="str">
        <f t="shared" si="35"/>
        <v>BP_TXCKN[3]</v>
      </c>
      <c r="U2406">
        <v>2042.0350000000001</v>
      </c>
      <c r="V2406">
        <v>457.53199999999998</v>
      </c>
      <c r="W2406" t="s">
        <v>871</v>
      </c>
      <c r="AE2406" s="2"/>
      <c r="AF2406" s="2"/>
    </row>
    <row r="2407" spans="4:32" x14ac:dyDescent="0.25">
      <c r="D2407">
        <f>_xlfn.CEILING.MATH(AZ8+Parameters!$K$8/2,0.001)</f>
        <v>2042.0350000000001</v>
      </c>
      <c r="E2407">
        <f>_xlfn.CEILING.MATH(B74+Parameters!$K$9/2,0.001)</f>
        <v>781.25400000000002</v>
      </c>
      <c r="F2407" t="s">
        <v>73</v>
      </c>
      <c r="I2407" s="2">
        <v>2042.0350000000001</v>
      </c>
      <c r="J2407" s="2">
        <v>411.286</v>
      </c>
      <c r="K2407" s="2" t="s">
        <v>936</v>
      </c>
      <c r="N2407" s="2">
        <f>I2407-SUM(Parameters!$K$23:$K$25)</f>
        <v>2020.4350000000002</v>
      </c>
      <c r="O2407" s="2">
        <f>J2407-SUM(Parameters!$K$23:$K$25)</f>
        <v>389.68599999999998</v>
      </c>
      <c r="P2407" s="2" t="str">
        <f t="shared" si="35"/>
        <v>BP_TXCKRD[3]</v>
      </c>
      <c r="U2407">
        <v>2042.0350000000001</v>
      </c>
      <c r="V2407">
        <v>411.286</v>
      </c>
      <c r="W2407" t="s">
        <v>936</v>
      </c>
      <c r="AE2407" s="2"/>
      <c r="AF2407" s="2"/>
    </row>
    <row r="2408" spans="4:32" x14ac:dyDescent="0.25">
      <c r="D2408">
        <f>_xlfn.CEILING.MATH(AZ8+Parameters!$K$8/2,0.001)</f>
        <v>2042.0350000000001</v>
      </c>
      <c r="E2408">
        <f>_xlfn.CEILING.MATH(B76+Parameters!$K$9/2,0.001)</f>
        <v>735.00800000000004</v>
      </c>
      <c r="F2408" t="s">
        <v>523</v>
      </c>
      <c r="I2408" s="2">
        <v>2042.0350000000001</v>
      </c>
      <c r="J2408" s="2">
        <v>365.04</v>
      </c>
      <c r="K2408" s="2" t="s">
        <v>73</v>
      </c>
      <c r="N2408" s="2">
        <f>I2408-SUM(Parameters!$K$23:$K$25)</f>
        <v>2020.4350000000002</v>
      </c>
      <c r="O2408" s="2">
        <f>J2408-SUM(Parameters!$K$23:$K$25)</f>
        <v>343.44</v>
      </c>
      <c r="P2408" s="2" t="str">
        <f t="shared" si="35"/>
        <v>VCCIO</v>
      </c>
      <c r="U2408">
        <v>2042.0350000000001</v>
      </c>
      <c r="V2408">
        <v>365.04</v>
      </c>
      <c r="W2408" t="s">
        <v>73</v>
      </c>
      <c r="AE2408" s="2"/>
      <c r="AF2408" s="2"/>
    </row>
    <row r="2409" spans="4:32" x14ac:dyDescent="0.25">
      <c r="D2409">
        <f>_xlfn.CEILING.MATH(AZ8+Parameters!$K$8/2,0.001)</f>
        <v>2042.0350000000001</v>
      </c>
      <c r="E2409">
        <f>_xlfn.CEILING.MATH(B78+Parameters!$K$9/2,0.001)</f>
        <v>688.76200000000006</v>
      </c>
      <c r="F2409" t="s">
        <v>588</v>
      </c>
      <c r="I2409" s="2">
        <v>2042.0350000000001</v>
      </c>
      <c r="J2409" s="2">
        <v>318.79399999999998</v>
      </c>
      <c r="K2409" s="2" t="s">
        <v>73</v>
      </c>
      <c r="N2409" s="2">
        <f>I2409-SUM(Parameters!$K$23:$K$25)</f>
        <v>2020.4350000000002</v>
      </c>
      <c r="O2409" s="2">
        <f>J2409-SUM(Parameters!$K$23:$K$25)</f>
        <v>297.19399999999996</v>
      </c>
      <c r="P2409" s="2" t="str">
        <f t="shared" si="35"/>
        <v>VCCIO</v>
      </c>
      <c r="U2409">
        <v>2042.0350000000001</v>
      </c>
      <c r="V2409">
        <v>318.79399999999998</v>
      </c>
      <c r="W2409" t="s">
        <v>73</v>
      </c>
      <c r="AE2409" s="2"/>
      <c r="AF2409" s="2"/>
    </row>
    <row r="2410" spans="4:32" x14ac:dyDescent="0.25">
      <c r="D2410">
        <f>_xlfn.CEILING.MATH(AZ8+Parameters!$K$8/2,0.001)</f>
        <v>2042.0350000000001</v>
      </c>
      <c r="E2410">
        <f>_xlfn.CEILING.MATH(B80+Parameters!$K$9/2,0.001)</f>
        <v>642.51599999999996</v>
      </c>
      <c r="F2410" t="s">
        <v>656</v>
      </c>
      <c r="I2410" s="2">
        <v>2042.0350000000001</v>
      </c>
      <c r="J2410" s="2">
        <v>272.548</v>
      </c>
      <c r="K2410" s="2" t="s">
        <v>1112</v>
      </c>
      <c r="N2410" s="2">
        <f>I2410-SUM(Parameters!$K$23:$K$25)</f>
        <v>2020.4350000000002</v>
      </c>
      <c r="O2410" s="2">
        <f>J2410-SUM(Parameters!$K$23:$K$25)</f>
        <v>250.94800000000001</v>
      </c>
      <c r="P2410" s="2" t="str">
        <f t="shared" si="35"/>
        <v>BP_TXRD[13]</v>
      </c>
      <c r="U2410">
        <v>2042.0350000000001</v>
      </c>
      <c r="V2410">
        <v>272.548</v>
      </c>
      <c r="W2410" t="s">
        <v>1112</v>
      </c>
      <c r="AE2410" s="2"/>
      <c r="AF2410" s="2"/>
    </row>
    <row r="2411" spans="4:32" x14ac:dyDescent="0.25">
      <c r="D2411">
        <f>_xlfn.CEILING.MATH(AZ8+Parameters!$K$8/2,0.001)</f>
        <v>2042.0350000000001</v>
      </c>
      <c r="E2411">
        <f>_xlfn.CEILING.MATH(B82+Parameters!$K$9/2,0.001)</f>
        <v>596.27</v>
      </c>
      <c r="F2411" t="s">
        <v>73</v>
      </c>
      <c r="I2411" s="2">
        <v>2042.0350000000001</v>
      </c>
      <c r="J2411" s="2">
        <v>226.30199999999999</v>
      </c>
      <c r="K2411" s="2" t="s">
        <v>1175</v>
      </c>
      <c r="N2411" s="2">
        <f>I2411-SUM(Parameters!$K$23:$K$25)</f>
        <v>2020.4350000000002</v>
      </c>
      <c r="O2411" s="2">
        <f>J2411-SUM(Parameters!$K$23:$K$25)</f>
        <v>204.702</v>
      </c>
      <c r="P2411" s="2" t="str">
        <f t="shared" si="35"/>
        <v>BP_TXDATA[223]</v>
      </c>
      <c r="U2411">
        <v>2042.0350000000001</v>
      </c>
      <c r="V2411">
        <v>226.30199999999999</v>
      </c>
      <c r="W2411" t="s">
        <v>1175</v>
      </c>
      <c r="AE2411" s="2"/>
      <c r="AF2411" s="2"/>
    </row>
    <row r="2412" spans="4:32" x14ac:dyDescent="0.25">
      <c r="D2412">
        <f>_xlfn.CEILING.MATH(AZ8+Parameters!$K$8/2,0.001)</f>
        <v>2042.0350000000001</v>
      </c>
      <c r="E2412">
        <f>_xlfn.CEILING.MATH(B84+Parameters!$K$9/2,0.001)</f>
        <v>550.024</v>
      </c>
      <c r="F2412" t="s">
        <v>73</v>
      </c>
      <c r="I2412" s="2">
        <v>2042.0350000000001</v>
      </c>
      <c r="J2412" s="2">
        <v>180.05600000000001</v>
      </c>
      <c r="K2412" s="2" t="s">
        <v>1227</v>
      </c>
      <c r="N2412" s="2">
        <f>I2412-SUM(Parameters!$K$23:$K$25)</f>
        <v>2020.4350000000002</v>
      </c>
      <c r="O2412" s="2">
        <f>J2412-SUM(Parameters!$K$23:$K$25)</f>
        <v>158.45600000000002</v>
      </c>
      <c r="P2412" s="2" t="str">
        <f t="shared" si="35"/>
        <v>BP_TXDATA[222]</v>
      </c>
      <c r="U2412">
        <v>2042.0350000000001</v>
      </c>
      <c r="V2412">
        <v>180.05600000000001</v>
      </c>
      <c r="W2412" t="s">
        <v>1227</v>
      </c>
      <c r="AE2412" s="2"/>
      <c r="AF2412" s="2"/>
    </row>
    <row r="2413" spans="4:32" x14ac:dyDescent="0.25">
      <c r="D2413">
        <f>_xlfn.CEILING.MATH(AZ8+Parameters!$K$8/2,0.001)</f>
        <v>2042.0350000000001</v>
      </c>
      <c r="E2413">
        <f>_xlfn.CEILING.MATH(B86+Parameters!$K$9/2,0.001)</f>
        <v>503.77800000000002</v>
      </c>
      <c r="F2413" t="s">
        <v>800</v>
      </c>
      <c r="I2413" s="2">
        <v>2042.0350000000001</v>
      </c>
      <c r="J2413" s="2">
        <v>133.81</v>
      </c>
      <c r="K2413" s="2" t="s">
        <v>1305</v>
      </c>
      <c r="N2413" s="2">
        <f>I2413-SUM(Parameters!$K$23:$K$25)</f>
        <v>2020.4350000000002</v>
      </c>
      <c r="O2413" s="2">
        <f>J2413-SUM(Parameters!$K$23:$K$25)</f>
        <v>112.21000000000001</v>
      </c>
      <c r="P2413" s="2" t="str">
        <f t="shared" si="35"/>
        <v>BP_TXDATA[221]</v>
      </c>
      <c r="U2413">
        <v>2042.0350000000001</v>
      </c>
      <c r="V2413">
        <v>133.81</v>
      </c>
      <c r="W2413" t="s">
        <v>1305</v>
      </c>
      <c r="AE2413" s="2"/>
      <c r="AF2413" s="2"/>
    </row>
    <row r="2414" spans="4:32" x14ac:dyDescent="0.25">
      <c r="D2414">
        <f>_xlfn.CEILING.MATH(AZ8+Parameters!$K$8/2,0.001)</f>
        <v>2042.0350000000001</v>
      </c>
      <c r="E2414">
        <f>_xlfn.CEILING.MATH(B88+Parameters!$K$9/2,0.001)</f>
        <v>457.53199999999998</v>
      </c>
      <c r="F2414" t="s">
        <v>871</v>
      </c>
      <c r="I2414" s="2">
        <v>2042.0350000000001</v>
      </c>
      <c r="J2414" s="2">
        <v>87.563999999999993</v>
      </c>
      <c r="K2414" s="2" t="s">
        <v>73</v>
      </c>
      <c r="N2414" s="2">
        <f>I2414-SUM(Parameters!$K$23:$K$25)</f>
        <v>2020.4350000000002</v>
      </c>
      <c r="O2414" s="2">
        <f>J2414-SUM(Parameters!$K$23:$K$25)</f>
        <v>65.963999999999999</v>
      </c>
      <c r="P2414" s="2" t="str">
        <f t="shared" si="35"/>
        <v>VCCIO</v>
      </c>
      <c r="U2414">
        <v>2042.0350000000001</v>
      </c>
      <c r="V2414">
        <v>87.564000000000007</v>
      </c>
      <c r="W2414" t="s">
        <v>73</v>
      </c>
      <c r="AE2414" s="2"/>
      <c r="AF2414" s="2"/>
    </row>
    <row r="2415" spans="4:32" x14ac:dyDescent="0.25">
      <c r="D2415">
        <f>_xlfn.CEILING.MATH(AZ8+Parameters!$K$8/2,0.001)</f>
        <v>2042.0350000000001</v>
      </c>
      <c r="E2415">
        <f>_xlfn.CEILING.MATH(B90+Parameters!$K$9/2,0.001)</f>
        <v>411.286</v>
      </c>
      <c r="F2415" t="s">
        <v>936</v>
      </c>
      <c r="I2415" s="2">
        <v>2081.7089999999998</v>
      </c>
      <c r="J2415" s="2">
        <v>2191.7570000000001</v>
      </c>
      <c r="K2415" s="2" t="s">
        <v>72</v>
      </c>
      <c r="N2415" s="2">
        <f>I2415-SUM(Parameters!$K$23:$K$25)</f>
        <v>2060.1089999999999</v>
      </c>
      <c r="O2415" s="2">
        <f>J2415-SUM(Parameters!$K$23:$K$25)</f>
        <v>2170.1570000000002</v>
      </c>
      <c r="P2415" s="2" t="str">
        <f t="shared" si="35"/>
        <v>VSS</v>
      </c>
      <c r="U2415">
        <v>2081.7089999999998</v>
      </c>
      <c r="V2415">
        <v>2191.7570000000001</v>
      </c>
      <c r="W2415" t="s">
        <v>72</v>
      </c>
      <c r="AE2415" s="2"/>
      <c r="AF2415" s="2"/>
    </row>
    <row r="2416" spans="4:32" x14ac:dyDescent="0.25">
      <c r="D2416">
        <f>_xlfn.CEILING.MATH(AZ8+Parameters!$K$8/2,0.001)</f>
        <v>2042.0350000000001</v>
      </c>
      <c r="E2416">
        <f>_xlfn.CEILING.MATH(B92+Parameters!$K$9/2,0.001)</f>
        <v>365.04</v>
      </c>
      <c r="F2416" t="s">
        <v>73</v>
      </c>
      <c r="I2416" s="2">
        <v>2081.7089999999998</v>
      </c>
      <c r="J2416" s="2">
        <v>2145.511</v>
      </c>
      <c r="K2416" s="2" t="s">
        <v>72</v>
      </c>
      <c r="N2416" s="2">
        <f>I2416-SUM(Parameters!$K$23:$K$25)</f>
        <v>2060.1089999999999</v>
      </c>
      <c r="O2416" s="2">
        <f>J2416-SUM(Parameters!$K$23:$K$25)</f>
        <v>2123.9110000000001</v>
      </c>
      <c r="P2416" s="2" t="str">
        <f t="shared" si="35"/>
        <v>VSS</v>
      </c>
      <c r="U2416">
        <v>2081.7089999999998</v>
      </c>
      <c r="V2416">
        <v>2145.511</v>
      </c>
      <c r="W2416" t="s">
        <v>72</v>
      </c>
      <c r="AE2416" s="2"/>
      <c r="AF2416" s="2"/>
    </row>
    <row r="2417" spans="4:32" x14ac:dyDescent="0.25">
      <c r="D2417">
        <f>_xlfn.CEILING.MATH(AZ8+Parameters!$K$8/2,0.001)</f>
        <v>2042.0350000000001</v>
      </c>
      <c r="E2417">
        <f>_xlfn.CEILING.MATH(B94+Parameters!$K$9/2,0.001)</f>
        <v>318.79399999999998</v>
      </c>
      <c r="F2417" t="s">
        <v>73</v>
      </c>
      <c r="I2417" s="2">
        <v>2081.7089999999998</v>
      </c>
      <c r="J2417" s="2">
        <v>2099.2649999999999</v>
      </c>
      <c r="K2417" s="2" t="s">
        <v>72</v>
      </c>
      <c r="N2417" s="2">
        <f>I2417-SUM(Parameters!$K$23:$K$25)</f>
        <v>2060.1089999999999</v>
      </c>
      <c r="O2417" s="2">
        <f>J2417-SUM(Parameters!$K$23:$K$25)</f>
        <v>2077.665</v>
      </c>
      <c r="P2417" s="2" t="str">
        <f t="shared" ref="P2417:P2480" si="36">K2417</f>
        <v>VSS</v>
      </c>
      <c r="U2417">
        <v>2081.7089999999998</v>
      </c>
      <c r="V2417">
        <v>2099.2649999999999</v>
      </c>
      <c r="W2417" t="s">
        <v>72</v>
      </c>
      <c r="AE2417" s="2"/>
      <c r="AF2417" s="2"/>
    </row>
    <row r="2418" spans="4:32" x14ac:dyDescent="0.25">
      <c r="D2418">
        <f>_xlfn.CEILING.MATH(AZ8+Parameters!$K$8/2,0.001)</f>
        <v>2042.0350000000001</v>
      </c>
      <c r="E2418">
        <f>_xlfn.CEILING.MATH(B96+Parameters!$K$9/2,0.001)</f>
        <v>272.548</v>
      </c>
      <c r="F2418" t="s">
        <v>1112</v>
      </c>
      <c r="I2418" s="2">
        <v>2081.7089999999998</v>
      </c>
      <c r="J2418" s="2">
        <v>2053.0189999999998</v>
      </c>
      <c r="K2418" s="2" t="s">
        <v>72</v>
      </c>
      <c r="N2418" s="2">
        <f>I2418-SUM(Parameters!$K$23:$K$25)</f>
        <v>2060.1089999999999</v>
      </c>
      <c r="O2418" s="2">
        <f>J2418-SUM(Parameters!$K$23:$K$25)</f>
        <v>2031.4189999999999</v>
      </c>
      <c r="P2418" s="2" t="str">
        <f t="shared" si="36"/>
        <v>VSS</v>
      </c>
      <c r="U2418">
        <v>2081.7089999999998</v>
      </c>
      <c r="V2418">
        <v>2053.0189999999998</v>
      </c>
      <c r="W2418" t="s">
        <v>72</v>
      </c>
      <c r="AE2418" s="2"/>
      <c r="AF2418" s="2"/>
    </row>
    <row r="2419" spans="4:32" x14ac:dyDescent="0.25">
      <c r="D2419">
        <f>_xlfn.CEILING.MATH(AZ8+Parameters!$K$8/2,0.001)</f>
        <v>2042.0350000000001</v>
      </c>
      <c r="E2419">
        <f>_xlfn.CEILING.MATH(B98+Parameters!$K$9/2,0.001)</f>
        <v>226.30199999999999</v>
      </c>
      <c r="F2419" t="s">
        <v>1175</v>
      </c>
      <c r="I2419" s="2">
        <v>2081.7089999999998</v>
      </c>
      <c r="J2419" s="2">
        <v>2006.7729999999999</v>
      </c>
      <c r="K2419" s="2" t="s">
        <v>1327</v>
      </c>
      <c r="N2419" s="2">
        <f>I2419-SUM(Parameters!$K$23:$K$25)</f>
        <v>2060.1089999999999</v>
      </c>
      <c r="O2419" s="2">
        <f>J2419-SUM(Parameters!$K$23:$K$25)</f>
        <v>1985.173</v>
      </c>
      <c r="P2419" s="2" t="str">
        <f t="shared" si="36"/>
        <v>VDD</v>
      </c>
      <c r="U2419">
        <v>2081.7089999999998</v>
      </c>
      <c r="V2419">
        <v>2006.7729999999999</v>
      </c>
      <c r="W2419" t="s">
        <v>1327</v>
      </c>
      <c r="AE2419" s="2"/>
      <c r="AF2419" s="2"/>
    </row>
    <row r="2420" spans="4:32" x14ac:dyDescent="0.25">
      <c r="D2420">
        <f>_xlfn.CEILING.MATH(AZ8+Parameters!$K$8/2,0.001)</f>
        <v>2042.0350000000001</v>
      </c>
      <c r="E2420">
        <f>_xlfn.CEILING.MATH(B100+Parameters!$K$9/2,0.001)</f>
        <v>180.05600000000001</v>
      </c>
      <c r="F2420" t="s">
        <v>1227</v>
      </c>
      <c r="I2420" s="2">
        <v>2081.7089999999998</v>
      </c>
      <c r="J2420" s="2">
        <v>1960.527</v>
      </c>
      <c r="K2420" s="2" t="s">
        <v>1327</v>
      </c>
      <c r="N2420" s="2">
        <f>I2420-SUM(Parameters!$K$23:$K$25)</f>
        <v>2060.1089999999999</v>
      </c>
      <c r="O2420" s="2">
        <f>J2420-SUM(Parameters!$K$23:$K$25)</f>
        <v>1938.9270000000001</v>
      </c>
      <c r="P2420" s="2" t="str">
        <f t="shared" si="36"/>
        <v>VDD</v>
      </c>
      <c r="U2420">
        <v>2081.7089999999998</v>
      </c>
      <c r="V2420">
        <v>1960.527</v>
      </c>
      <c r="W2420" t="s">
        <v>1327</v>
      </c>
      <c r="AE2420" s="2"/>
      <c r="AF2420" s="2"/>
    </row>
    <row r="2421" spans="4:32" x14ac:dyDescent="0.25">
      <c r="D2421">
        <f>_xlfn.CEILING.MATH(AZ8+Parameters!$K$8/2,0.001)</f>
        <v>2042.0350000000001</v>
      </c>
      <c r="E2421">
        <f>_xlfn.CEILING.MATH(B102+Parameters!$K$9/2,0.001)</f>
        <v>133.81</v>
      </c>
      <c r="F2421" t="s">
        <v>1305</v>
      </c>
      <c r="I2421" s="2">
        <v>2081.7089999999998</v>
      </c>
      <c r="J2421" s="2">
        <v>1914.2809999999999</v>
      </c>
      <c r="K2421" s="2" t="s">
        <v>1327</v>
      </c>
      <c r="N2421" s="2">
        <f>I2421-SUM(Parameters!$K$23:$K$25)</f>
        <v>2060.1089999999999</v>
      </c>
      <c r="O2421" s="2">
        <f>J2421-SUM(Parameters!$K$23:$K$25)</f>
        <v>1892.681</v>
      </c>
      <c r="P2421" s="2" t="str">
        <f t="shared" si="36"/>
        <v>VDD</v>
      </c>
      <c r="U2421">
        <v>2081.7089999999998</v>
      </c>
      <c r="V2421">
        <v>1914.2809999999999</v>
      </c>
      <c r="W2421" t="s">
        <v>1327</v>
      </c>
      <c r="AE2421" s="2"/>
      <c r="AF2421" s="2"/>
    </row>
    <row r="2422" spans="4:32" x14ac:dyDescent="0.25">
      <c r="D2422">
        <f>_xlfn.CEILING.MATH(AZ8+Parameters!$K$8/2,0.001)</f>
        <v>2042.0350000000001</v>
      </c>
      <c r="E2422">
        <f>_xlfn.CEILING.MATH(Parameters!$C$19/Parameters!$K$4,0.001)</f>
        <v>87.564000000000007</v>
      </c>
      <c r="F2422" t="s">
        <v>73</v>
      </c>
      <c r="I2422" s="2">
        <v>2081.7089999999998</v>
      </c>
      <c r="J2422" s="2">
        <v>1868.0350000000001</v>
      </c>
      <c r="K2422" s="2" t="s">
        <v>1327</v>
      </c>
      <c r="N2422" s="2">
        <f>I2422-SUM(Parameters!$K$23:$K$25)</f>
        <v>2060.1089999999999</v>
      </c>
      <c r="O2422" s="2">
        <f>J2422-SUM(Parameters!$K$23:$K$25)</f>
        <v>1846.4350000000002</v>
      </c>
      <c r="P2422" s="2" t="str">
        <f t="shared" si="36"/>
        <v>VDD</v>
      </c>
      <c r="U2422">
        <v>2081.7089999999998</v>
      </c>
      <c r="V2422">
        <v>1868.0350000000001</v>
      </c>
      <c r="W2422" t="s">
        <v>1327</v>
      </c>
      <c r="AE2422" s="2"/>
      <c r="AF2422" s="2"/>
    </row>
    <row r="2423" spans="4:32" x14ac:dyDescent="0.25">
      <c r="D2423">
        <f>_xlfn.CEILING.MATH(BA8+Parameters!$K$8/2,0.001)</f>
        <v>2081.7089999999998</v>
      </c>
      <c r="E2423">
        <f>_xlfn.CEILING.MATH(B13+Parameters!$K$9/2,0.001)</f>
        <v>2191.7570000000001</v>
      </c>
      <c r="F2423" t="s">
        <v>72</v>
      </c>
      <c r="I2423" s="2">
        <v>2081.7089999999998</v>
      </c>
      <c r="J2423" s="2">
        <v>1821.789</v>
      </c>
      <c r="K2423" s="2" t="s">
        <v>1327</v>
      </c>
      <c r="N2423" s="2">
        <f>I2423-SUM(Parameters!$K$23:$K$25)</f>
        <v>2060.1089999999999</v>
      </c>
      <c r="O2423" s="2">
        <f>J2423-SUM(Parameters!$K$23:$K$25)</f>
        <v>1800.1890000000001</v>
      </c>
      <c r="P2423" s="2" t="str">
        <f t="shared" si="36"/>
        <v>VDD</v>
      </c>
      <c r="U2423">
        <v>2081.7089999999998</v>
      </c>
      <c r="V2423">
        <v>1821.789</v>
      </c>
      <c r="W2423" t="s">
        <v>1327</v>
      </c>
      <c r="AE2423" s="2"/>
      <c r="AF2423" s="2"/>
    </row>
    <row r="2424" spans="4:32" x14ac:dyDescent="0.25">
      <c r="D2424">
        <f>_xlfn.CEILING.MATH(BA8+Parameters!$K$8/2,0.001)</f>
        <v>2081.7089999999998</v>
      </c>
      <c r="E2424">
        <f>_xlfn.CEILING.MATH(B15+Parameters!$K$9/2,0.001)</f>
        <v>2145.511</v>
      </c>
      <c r="F2424" t="s">
        <v>72</v>
      </c>
      <c r="I2424" s="2">
        <v>2081.7089999999998</v>
      </c>
      <c r="J2424" s="2">
        <v>1775.5429999999999</v>
      </c>
      <c r="K2424" s="2" t="s">
        <v>1327</v>
      </c>
      <c r="N2424" s="2">
        <f>I2424-SUM(Parameters!$K$23:$K$25)</f>
        <v>2060.1089999999999</v>
      </c>
      <c r="O2424" s="2">
        <f>J2424-SUM(Parameters!$K$23:$K$25)</f>
        <v>1753.943</v>
      </c>
      <c r="P2424" s="2" t="str">
        <f t="shared" si="36"/>
        <v>VDD</v>
      </c>
      <c r="U2424">
        <v>2081.7089999999998</v>
      </c>
      <c r="V2424">
        <v>1775.5429999999999</v>
      </c>
      <c r="W2424" t="s">
        <v>1327</v>
      </c>
      <c r="AE2424" s="2"/>
      <c r="AF2424" s="2"/>
    </row>
    <row r="2425" spans="4:32" x14ac:dyDescent="0.25">
      <c r="D2425">
        <f>_xlfn.CEILING.MATH(BA8+Parameters!$K$8/2,0.001)</f>
        <v>2081.7089999999998</v>
      </c>
      <c r="E2425">
        <f>_xlfn.CEILING.MATH(B17+Parameters!$K$9/2,0.001)</f>
        <v>2099.2649999999999</v>
      </c>
      <c r="F2425" t="s">
        <v>72</v>
      </c>
      <c r="I2425" s="2">
        <v>2081.7089999999998</v>
      </c>
      <c r="J2425" s="2">
        <v>1729.297</v>
      </c>
      <c r="K2425" s="2" t="s">
        <v>1327</v>
      </c>
      <c r="N2425" s="2">
        <f>I2425-SUM(Parameters!$K$23:$K$25)</f>
        <v>2060.1089999999999</v>
      </c>
      <c r="O2425" s="2">
        <f>J2425-SUM(Parameters!$K$23:$K$25)</f>
        <v>1707.6970000000001</v>
      </c>
      <c r="P2425" s="2" t="str">
        <f t="shared" si="36"/>
        <v>VDD</v>
      </c>
      <c r="U2425">
        <v>2081.7089999999998</v>
      </c>
      <c r="V2425">
        <v>1729.297</v>
      </c>
      <c r="W2425" t="s">
        <v>1327</v>
      </c>
      <c r="AE2425" s="2"/>
      <c r="AF2425" s="2"/>
    </row>
    <row r="2426" spans="4:32" x14ac:dyDescent="0.25">
      <c r="D2426">
        <f>_xlfn.CEILING.MATH(BA8+Parameters!$K$8/2,0.001)</f>
        <v>2081.7089999999998</v>
      </c>
      <c r="E2426">
        <f>_xlfn.CEILING.MATH(B19+Parameters!$K$9/2,0.001)</f>
        <v>2053.0190000000002</v>
      </c>
      <c r="F2426" t="s">
        <v>72</v>
      </c>
      <c r="I2426" s="2">
        <v>2081.7089999999998</v>
      </c>
      <c r="J2426" s="2">
        <v>1683.0509999999999</v>
      </c>
      <c r="K2426" s="2" t="s">
        <v>1327</v>
      </c>
      <c r="N2426" s="2">
        <f>I2426-SUM(Parameters!$K$23:$K$25)</f>
        <v>2060.1089999999999</v>
      </c>
      <c r="O2426" s="2">
        <f>J2426-SUM(Parameters!$K$23:$K$25)</f>
        <v>1661.451</v>
      </c>
      <c r="P2426" s="2" t="str">
        <f t="shared" si="36"/>
        <v>VDD</v>
      </c>
      <c r="U2426">
        <v>2081.7089999999998</v>
      </c>
      <c r="V2426">
        <v>1683.0509999999999</v>
      </c>
      <c r="W2426" t="s">
        <v>1327</v>
      </c>
      <c r="AE2426" s="2"/>
      <c r="AF2426" s="2"/>
    </row>
    <row r="2427" spans="4:32" x14ac:dyDescent="0.25">
      <c r="D2427">
        <f>_xlfn.CEILING.MATH(BA8+Parameters!$K$8/2,0.001)</f>
        <v>2081.7089999999998</v>
      </c>
      <c r="E2427">
        <f>_xlfn.CEILING.MATH(B21+Parameters!$K$9/2,0.001)</f>
        <v>2006.7730000000001</v>
      </c>
      <c r="F2427" t="s">
        <v>1327</v>
      </c>
      <c r="I2427" s="2">
        <v>2081.7089999999998</v>
      </c>
      <c r="J2427" s="2">
        <v>1636.8050000000001</v>
      </c>
      <c r="K2427" s="2" t="s">
        <v>1327</v>
      </c>
      <c r="N2427" s="2">
        <f>I2427-SUM(Parameters!$K$23:$K$25)</f>
        <v>2060.1089999999999</v>
      </c>
      <c r="O2427" s="2">
        <f>J2427-SUM(Parameters!$K$23:$K$25)</f>
        <v>1615.2050000000002</v>
      </c>
      <c r="P2427" s="2" t="str">
        <f t="shared" si="36"/>
        <v>VDD</v>
      </c>
      <c r="U2427">
        <v>2081.7089999999998</v>
      </c>
      <c r="V2427">
        <v>1636.8050000000001</v>
      </c>
      <c r="W2427" t="s">
        <v>1327</v>
      </c>
      <c r="AE2427" s="2"/>
      <c r="AF2427" s="2"/>
    </row>
    <row r="2428" spans="4:32" x14ac:dyDescent="0.25">
      <c r="D2428">
        <f>_xlfn.CEILING.MATH(BA8+Parameters!$K$8/2,0.001)</f>
        <v>2081.7089999999998</v>
      </c>
      <c r="E2428">
        <f>_xlfn.CEILING.MATH(B23+Parameters!$K$9/2,0.001)</f>
        <v>1960.527</v>
      </c>
      <c r="F2428" t="s">
        <v>1327</v>
      </c>
      <c r="I2428" s="2">
        <v>2081.7089999999998</v>
      </c>
      <c r="J2428" s="2">
        <v>1590.559</v>
      </c>
      <c r="K2428" s="2" t="s">
        <v>1327</v>
      </c>
      <c r="N2428" s="2">
        <f>I2428-SUM(Parameters!$K$23:$K$25)</f>
        <v>2060.1089999999999</v>
      </c>
      <c r="O2428" s="2">
        <f>J2428-SUM(Parameters!$K$23:$K$25)</f>
        <v>1568.9590000000001</v>
      </c>
      <c r="P2428" s="2" t="str">
        <f t="shared" si="36"/>
        <v>VDD</v>
      </c>
      <c r="U2428">
        <v>2081.7089999999998</v>
      </c>
      <c r="V2428">
        <v>1590.559</v>
      </c>
      <c r="W2428" t="s">
        <v>1327</v>
      </c>
      <c r="AE2428" s="2"/>
      <c r="AF2428" s="2"/>
    </row>
    <row r="2429" spans="4:32" x14ac:dyDescent="0.25">
      <c r="D2429">
        <f>_xlfn.CEILING.MATH(BA8+Parameters!$K$8/2,0.001)</f>
        <v>2081.7089999999998</v>
      </c>
      <c r="E2429">
        <f>_xlfn.CEILING.MATH(B25+Parameters!$K$9/2,0.001)</f>
        <v>1914.2809999999999</v>
      </c>
      <c r="F2429" t="s">
        <v>1327</v>
      </c>
      <c r="I2429" s="2">
        <v>2081.7089999999998</v>
      </c>
      <c r="J2429" s="2">
        <v>1544.3130000000001</v>
      </c>
      <c r="K2429" s="2" t="s">
        <v>1327</v>
      </c>
      <c r="N2429" s="2">
        <f>I2429-SUM(Parameters!$K$23:$K$25)</f>
        <v>2060.1089999999999</v>
      </c>
      <c r="O2429" s="2">
        <f>J2429-SUM(Parameters!$K$23:$K$25)</f>
        <v>1522.7130000000002</v>
      </c>
      <c r="P2429" s="2" t="str">
        <f t="shared" si="36"/>
        <v>VDD</v>
      </c>
      <c r="U2429">
        <v>2081.7089999999998</v>
      </c>
      <c r="V2429">
        <v>1544.3130000000001</v>
      </c>
      <c r="W2429" t="s">
        <v>1327</v>
      </c>
      <c r="AE2429" s="2"/>
      <c r="AF2429" s="2"/>
    </row>
    <row r="2430" spans="4:32" x14ac:dyDescent="0.25">
      <c r="D2430">
        <f>_xlfn.CEILING.MATH(BA8+Parameters!$K$8/2,0.001)</f>
        <v>2081.7089999999998</v>
      </c>
      <c r="E2430">
        <f>_xlfn.CEILING.MATH(B27+Parameters!$K$9/2,0.001)</f>
        <v>1868.0350000000001</v>
      </c>
      <c r="F2430" t="s">
        <v>1327</v>
      </c>
      <c r="I2430" s="2">
        <v>2081.7089999999998</v>
      </c>
      <c r="J2430" s="2">
        <v>1498.067</v>
      </c>
      <c r="K2430" s="2" t="s">
        <v>1327</v>
      </c>
      <c r="N2430" s="2">
        <f>I2430-SUM(Parameters!$K$23:$K$25)</f>
        <v>2060.1089999999999</v>
      </c>
      <c r="O2430" s="2">
        <f>J2430-SUM(Parameters!$K$23:$K$25)</f>
        <v>1476.4670000000001</v>
      </c>
      <c r="P2430" s="2" t="str">
        <f t="shared" si="36"/>
        <v>VDD</v>
      </c>
      <c r="U2430">
        <v>2081.7089999999998</v>
      </c>
      <c r="V2430">
        <v>1498.067</v>
      </c>
      <c r="W2430" t="s">
        <v>1327</v>
      </c>
      <c r="AE2430" s="2"/>
      <c r="AF2430" s="2"/>
    </row>
    <row r="2431" spans="4:32" x14ac:dyDescent="0.25">
      <c r="D2431">
        <f>_xlfn.CEILING.MATH(BA8+Parameters!$K$8/2,0.001)</f>
        <v>2081.7089999999998</v>
      </c>
      <c r="E2431">
        <f>_xlfn.CEILING.MATH(B29+Parameters!$K$9/2,0.001)</f>
        <v>1821.789</v>
      </c>
      <c r="F2431" t="s">
        <v>1327</v>
      </c>
      <c r="I2431" s="2">
        <v>2081.7089999999998</v>
      </c>
      <c r="J2431" s="2">
        <v>1451.8209999999999</v>
      </c>
      <c r="K2431" s="2" t="s">
        <v>1327</v>
      </c>
      <c r="N2431" s="2">
        <f>I2431-SUM(Parameters!$K$23:$K$25)</f>
        <v>2060.1089999999999</v>
      </c>
      <c r="O2431" s="2">
        <f>J2431-SUM(Parameters!$K$23:$K$25)</f>
        <v>1430.221</v>
      </c>
      <c r="P2431" s="2" t="str">
        <f t="shared" si="36"/>
        <v>VDD</v>
      </c>
      <c r="U2431">
        <v>2081.7089999999998</v>
      </c>
      <c r="V2431">
        <v>1451.8209999999999</v>
      </c>
      <c r="W2431" t="s">
        <v>1327</v>
      </c>
      <c r="AE2431" s="2"/>
      <c r="AF2431" s="2"/>
    </row>
    <row r="2432" spans="4:32" x14ac:dyDescent="0.25">
      <c r="D2432">
        <f>_xlfn.CEILING.MATH(BA8+Parameters!$K$8/2,0.001)</f>
        <v>2081.7089999999998</v>
      </c>
      <c r="E2432">
        <f>_xlfn.CEILING.MATH(B31+Parameters!$K$9/2,0.001)</f>
        <v>1775.5430000000001</v>
      </c>
      <c r="F2432" t="s">
        <v>1327</v>
      </c>
      <c r="I2432" s="2">
        <v>2081.7089999999998</v>
      </c>
      <c r="J2432" s="2">
        <v>1405.575</v>
      </c>
      <c r="K2432" s="2" t="s">
        <v>1327</v>
      </c>
      <c r="N2432" s="2">
        <f>I2432-SUM(Parameters!$K$23:$K$25)</f>
        <v>2060.1089999999999</v>
      </c>
      <c r="O2432" s="2">
        <f>J2432-SUM(Parameters!$K$23:$K$25)</f>
        <v>1383.9750000000001</v>
      </c>
      <c r="P2432" s="2" t="str">
        <f t="shared" si="36"/>
        <v>VDD</v>
      </c>
      <c r="U2432">
        <v>2081.7089999999998</v>
      </c>
      <c r="V2432">
        <v>1405.575</v>
      </c>
      <c r="W2432" t="s">
        <v>1327</v>
      </c>
      <c r="AE2432" s="2"/>
      <c r="AF2432" s="2"/>
    </row>
    <row r="2433" spans="4:32" x14ac:dyDescent="0.25">
      <c r="D2433">
        <f>_xlfn.CEILING.MATH(BA8+Parameters!$K$8/2,0.001)</f>
        <v>2081.7089999999998</v>
      </c>
      <c r="E2433">
        <f>_xlfn.CEILING.MATH(B33+Parameters!$K$9/2,0.001)</f>
        <v>1729.297</v>
      </c>
      <c r="F2433" t="s">
        <v>1327</v>
      </c>
      <c r="I2433" s="2">
        <v>2081.7089999999998</v>
      </c>
      <c r="J2433" s="2">
        <v>1359.329</v>
      </c>
      <c r="K2433" s="2" t="s">
        <v>1327</v>
      </c>
      <c r="N2433" s="2">
        <f>I2433-SUM(Parameters!$K$23:$K$25)</f>
        <v>2060.1089999999999</v>
      </c>
      <c r="O2433" s="2">
        <f>J2433-SUM(Parameters!$K$23:$K$25)</f>
        <v>1337.729</v>
      </c>
      <c r="P2433" s="2" t="str">
        <f t="shared" si="36"/>
        <v>VDD</v>
      </c>
      <c r="U2433">
        <v>2081.7089999999998</v>
      </c>
      <c r="V2433">
        <v>1359.329</v>
      </c>
      <c r="W2433" t="s">
        <v>1327</v>
      </c>
      <c r="AE2433" s="2"/>
      <c r="AF2433" s="2"/>
    </row>
    <row r="2434" spans="4:32" x14ac:dyDescent="0.25">
      <c r="D2434">
        <f>_xlfn.CEILING.MATH(BA8+Parameters!$K$8/2,0.001)</f>
        <v>2081.7089999999998</v>
      </c>
      <c r="E2434">
        <f>_xlfn.CEILING.MATH(B35+Parameters!$K$9/2,0.001)</f>
        <v>1683.0509999999999</v>
      </c>
      <c r="F2434" t="s">
        <v>1327</v>
      </c>
      <c r="I2434" s="2">
        <v>2081.7089999999998</v>
      </c>
      <c r="J2434" s="2">
        <v>1313.0830000000001</v>
      </c>
      <c r="K2434" s="2" t="s">
        <v>1327</v>
      </c>
      <c r="N2434" s="2">
        <f>I2434-SUM(Parameters!$K$23:$K$25)</f>
        <v>2060.1089999999999</v>
      </c>
      <c r="O2434" s="2">
        <f>J2434-SUM(Parameters!$K$23:$K$25)</f>
        <v>1291.4830000000002</v>
      </c>
      <c r="P2434" s="2" t="str">
        <f t="shared" si="36"/>
        <v>VDD</v>
      </c>
      <c r="U2434">
        <v>2081.7089999999998</v>
      </c>
      <c r="V2434">
        <v>1313.0830000000001</v>
      </c>
      <c r="W2434" t="s">
        <v>1327</v>
      </c>
      <c r="AE2434" s="2"/>
      <c r="AF2434" s="2"/>
    </row>
    <row r="2435" spans="4:32" x14ac:dyDescent="0.25">
      <c r="D2435">
        <f>_xlfn.CEILING.MATH(BA8+Parameters!$K$8/2,0.001)</f>
        <v>2081.7089999999998</v>
      </c>
      <c r="E2435">
        <f>_xlfn.CEILING.MATH(B37+Parameters!$K$9/2,0.001)</f>
        <v>1636.8050000000001</v>
      </c>
      <c r="F2435" t="s">
        <v>1327</v>
      </c>
      <c r="I2435" s="2">
        <v>2081.7089999999998</v>
      </c>
      <c r="J2435" s="2">
        <v>1266.837</v>
      </c>
      <c r="K2435" s="2" t="s">
        <v>1327</v>
      </c>
      <c r="N2435" s="2">
        <f>I2435-SUM(Parameters!$K$23:$K$25)</f>
        <v>2060.1089999999999</v>
      </c>
      <c r="O2435" s="2">
        <f>J2435-SUM(Parameters!$K$23:$K$25)</f>
        <v>1245.2370000000001</v>
      </c>
      <c r="P2435" s="2" t="str">
        <f t="shared" si="36"/>
        <v>VDD</v>
      </c>
      <c r="U2435">
        <v>2081.7089999999998</v>
      </c>
      <c r="V2435">
        <v>1266.837</v>
      </c>
      <c r="W2435" t="s">
        <v>1327</v>
      </c>
      <c r="AE2435" s="2"/>
      <c r="AF2435" s="2"/>
    </row>
    <row r="2436" spans="4:32" x14ac:dyDescent="0.25">
      <c r="D2436">
        <f>_xlfn.CEILING.MATH(BA8+Parameters!$K$8/2,0.001)</f>
        <v>2081.7089999999998</v>
      </c>
      <c r="E2436">
        <f>_xlfn.CEILING.MATH(B39+Parameters!$K$9/2,0.001)</f>
        <v>1590.559</v>
      </c>
      <c r="F2436" t="s">
        <v>1327</v>
      </c>
      <c r="I2436" s="2">
        <v>2081.7089999999998</v>
      </c>
      <c r="J2436" s="2">
        <v>1220.5909999999999</v>
      </c>
      <c r="K2436" s="2" t="s">
        <v>1327</v>
      </c>
      <c r="N2436" s="2">
        <f>I2436-SUM(Parameters!$K$23:$K$25)</f>
        <v>2060.1089999999999</v>
      </c>
      <c r="O2436" s="2">
        <f>J2436-SUM(Parameters!$K$23:$K$25)</f>
        <v>1198.991</v>
      </c>
      <c r="P2436" s="2" t="str">
        <f t="shared" si="36"/>
        <v>VDD</v>
      </c>
      <c r="U2436">
        <v>2081.7089999999998</v>
      </c>
      <c r="V2436">
        <v>1220.5909999999999</v>
      </c>
      <c r="W2436" t="s">
        <v>1327</v>
      </c>
      <c r="AE2436" s="2"/>
      <c r="AF2436" s="2"/>
    </row>
    <row r="2437" spans="4:32" x14ac:dyDescent="0.25">
      <c r="D2437">
        <f>_xlfn.CEILING.MATH(BA8+Parameters!$K$8/2,0.001)</f>
        <v>2081.7089999999998</v>
      </c>
      <c r="E2437">
        <f>_xlfn.CEILING.MATH(B41+Parameters!$K$9/2,0.001)</f>
        <v>1544.3130000000001</v>
      </c>
      <c r="F2437" t="s">
        <v>1327</v>
      </c>
      <c r="I2437" s="2">
        <v>2081.7089999999998</v>
      </c>
      <c r="J2437" s="2">
        <v>1174.345</v>
      </c>
      <c r="K2437" s="2" t="s">
        <v>1327</v>
      </c>
      <c r="N2437" s="2">
        <f>I2437-SUM(Parameters!$K$23:$K$25)</f>
        <v>2060.1089999999999</v>
      </c>
      <c r="O2437" s="2">
        <f>J2437-SUM(Parameters!$K$23:$K$25)</f>
        <v>1152.7450000000001</v>
      </c>
      <c r="P2437" s="2" t="str">
        <f t="shared" si="36"/>
        <v>VDD</v>
      </c>
      <c r="U2437">
        <v>2081.7089999999998</v>
      </c>
      <c r="V2437">
        <v>1174.345</v>
      </c>
      <c r="W2437" t="s">
        <v>1327</v>
      </c>
      <c r="AE2437" s="2"/>
      <c r="AF2437" s="2"/>
    </row>
    <row r="2438" spans="4:32" x14ac:dyDescent="0.25">
      <c r="D2438">
        <f>_xlfn.CEILING.MATH(BA8+Parameters!$K$8/2,0.001)</f>
        <v>2081.7089999999998</v>
      </c>
      <c r="E2438">
        <f>_xlfn.CEILING.MATH(B43+Parameters!$K$9/2,0.001)</f>
        <v>1498.067</v>
      </c>
      <c r="F2438" t="s">
        <v>1327</v>
      </c>
      <c r="I2438" s="2">
        <v>2081.7089999999998</v>
      </c>
      <c r="J2438" s="2">
        <v>1128.0989999999999</v>
      </c>
      <c r="K2438" s="2" t="s">
        <v>1327</v>
      </c>
      <c r="N2438" s="2">
        <f>I2438-SUM(Parameters!$K$23:$K$25)</f>
        <v>2060.1089999999999</v>
      </c>
      <c r="O2438" s="2">
        <f>J2438-SUM(Parameters!$K$23:$K$25)</f>
        <v>1106.499</v>
      </c>
      <c r="P2438" s="2" t="str">
        <f t="shared" si="36"/>
        <v>VDD</v>
      </c>
      <c r="U2438">
        <v>2081.7089999999998</v>
      </c>
      <c r="V2438">
        <v>1128.0989999999999</v>
      </c>
      <c r="W2438" t="s">
        <v>1327</v>
      </c>
      <c r="AE2438" s="2"/>
      <c r="AF2438" s="2"/>
    </row>
    <row r="2439" spans="4:32" x14ac:dyDescent="0.25">
      <c r="D2439">
        <f>_xlfn.CEILING.MATH(BA8+Parameters!$K$8/2,0.001)</f>
        <v>2081.7089999999998</v>
      </c>
      <c r="E2439">
        <f>_xlfn.CEILING.MATH(B45+Parameters!$K$9/2,0.001)</f>
        <v>1451.8210000000001</v>
      </c>
      <c r="F2439" t="s">
        <v>1327</v>
      </c>
      <c r="I2439" s="2">
        <v>2081.7089999999998</v>
      </c>
      <c r="J2439" s="2">
        <v>1081.8530000000001</v>
      </c>
      <c r="K2439" s="2" t="s">
        <v>73</v>
      </c>
      <c r="N2439" s="2">
        <f>I2439-SUM(Parameters!$K$23:$K$25)</f>
        <v>2060.1089999999999</v>
      </c>
      <c r="O2439" s="2">
        <f>J2439-SUM(Parameters!$K$23:$K$25)</f>
        <v>1060.2530000000002</v>
      </c>
      <c r="P2439" s="2" t="str">
        <f t="shared" si="36"/>
        <v>VCCIO</v>
      </c>
      <c r="U2439">
        <v>2081.7089999999998</v>
      </c>
      <c r="V2439">
        <v>1081.8530000000001</v>
      </c>
      <c r="W2439" t="s">
        <v>73</v>
      </c>
      <c r="AE2439" s="2"/>
      <c r="AF2439" s="2"/>
    </row>
    <row r="2440" spans="4:32" x14ac:dyDescent="0.25">
      <c r="D2440">
        <f>_xlfn.CEILING.MATH(BA8+Parameters!$K$8/2,0.001)</f>
        <v>2081.7089999999998</v>
      </c>
      <c r="E2440">
        <f>_xlfn.CEILING.MATH(B47+Parameters!$K$9/2,0.001)</f>
        <v>1405.575</v>
      </c>
      <c r="F2440" t="s">
        <v>1327</v>
      </c>
      <c r="I2440" s="2">
        <v>2081.7089999999998</v>
      </c>
      <c r="J2440" s="2">
        <v>1035.607</v>
      </c>
      <c r="K2440" s="2" t="s">
        <v>73</v>
      </c>
      <c r="N2440" s="2">
        <f>I2440-SUM(Parameters!$K$23:$K$25)</f>
        <v>2060.1089999999999</v>
      </c>
      <c r="O2440" s="2">
        <f>J2440-SUM(Parameters!$K$23:$K$25)</f>
        <v>1014.0069999999999</v>
      </c>
      <c r="P2440" s="2" t="str">
        <f t="shared" si="36"/>
        <v>VCCIO</v>
      </c>
      <c r="U2440">
        <v>2081.7089999999998</v>
      </c>
      <c r="V2440">
        <v>1035.607</v>
      </c>
      <c r="W2440" t="s">
        <v>73</v>
      </c>
      <c r="AE2440" s="2"/>
      <c r="AF2440" s="2"/>
    </row>
    <row r="2441" spans="4:32" x14ac:dyDescent="0.25">
      <c r="D2441">
        <f>_xlfn.CEILING.MATH(BA8+Parameters!$K$8/2,0.001)</f>
        <v>2081.7089999999998</v>
      </c>
      <c r="E2441">
        <f>_xlfn.CEILING.MATH(B49+Parameters!$K$9/2,0.001)</f>
        <v>1359.329</v>
      </c>
      <c r="F2441" t="s">
        <v>1327</v>
      </c>
      <c r="I2441" s="2">
        <v>2081.7089999999998</v>
      </c>
      <c r="J2441" s="2">
        <v>989.36099999999999</v>
      </c>
      <c r="K2441" s="2" t="s">
        <v>160</v>
      </c>
      <c r="N2441" s="2">
        <f>I2441-SUM(Parameters!$K$23:$K$25)</f>
        <v>2060.1089999999999</v>
      </c>
      <c r="O2441" s="2">
        <f>J2441-SUM(Parameters!$K$23:$K$25)</f>
        <v>967.76099999999997</v>
      </c>
      <c r="P2441" s="2" t="str">
        <f t="shared" si="36"/>
        <v>BP_RXDATA[221]</v>
      </c>
      <c r="U2441">
        <v>2081.7089999999998</v>
      </c>
      <c r="V2441">
        <v>989.36099999999999</v>
      </c>
      <c r="W2441" t="s">
        <v>160</v>
      </c>
      <c r="AE2441" s="2"/>
      <c r="AF2441" s="2"/>
    </row>
    <row r="2442" spans="4:32" x14ac:dyDescent="0.25">
      <c r="D2442">
        <f>_xlfn.CEILING.MATH(BA8+Parameters!$K$8/2,0.001)</f>
        <v>2081.7089999999998</v>
      </c>
      <c r="E2442">
        <f>_xlfn.CEILING.MATH(B51+Parameters!$K$9/2,0.001)</f>
        <v>1313.0830000000001</v>
      </c>
      <c r="F2442" t="s">
        <v>1327</v>
      </c>
      <c r="I2442" s="2">
        <v>2081.7089999999998</v>
      </c>
      <c r="J2442" s="2">
        <v>943.11500000000001</v>
      </c>
      <c r="K2442" s="2" t="s">
        <v>236</v>
      </c>
      <c r="N2442" s="2">
        <f>I2442-SUM(Parameters!$K$23:$K$25)</f>
        <v>2060.1089999999999</v>
      </c>
      <c r="O2442" s="2">
        <f>J2442-SUM(Parameters!$K$23:$K$25)</f>
        <v>921.51499999999999</v>
      </c>
      <c r="P2442" s="2" t="str">
        <f t="shared" si="36"/>
        <v>BP_RXDATA[222]</v>
      </c>
      <c r="U2442">
        <v>2081.7089999999998</v>
      </c>
      <c r="V2442">
        <v>943.11500000000001</v>
      </c>
      <c r="W2442" t="s">
        <v>236</v>
      </c>
      <c r="AE2442" s="2"/>
      <c r="AF2442" s="2"/>
    </row>
    <row r="2443" spans="4:32" x14ac:dyDescent="0.25">
      <c r="D2443">
        <f>_xlfn.CEILING.MATH(BA8+Parameters!$K$8/2,0.001)</f>
        <v>2081.7089999999998</v>
      </c>
      <c r="E2443">
        <f>_xlfn.CEILING.MATH(B53+Parameters!$K$9/2,0.001)</f>
        <v>1266.837</v>
      </c>
      <c r="F2443" t="s">
        <v>1327</v>
      </c>
      <c r="I2443" s="2">
        <v>2081.7089999999998</v>
      </c>
      <c r="J2443" s="2">
        <v>896.86900000000003</v>
      </c>
      <c r="K2443" s="2" t="s">
        <v>287</v>
      </c>
      <c r="N2443" s="2">
        <f>I2443-SUM(Parameters!$K$23:$K$25)</f>
        <v>2060.1089999999999</v>
      </c>
      <c r="O2443" s="2">
        <f>J2443-SUM(Parameters!$K$23:$K$25)</f>
        <v>875.26900000000001</v>
      </c>
      <c r="P2443" s="2" t="str">
        <f t="shared" si="36"/>
        <v>BP_RXDATA[223]</v>
      </c>
      <c r="U2443">
        <v>2081.7089999999998</v>
      </c>
      <c r="V2443">
        <v>896.86900000000003</v>
      </c>
      <c r="W2443" t="s">
        <v>287</v>
      </c>
      <c r="AE2443" s="2"/>
      <c r="AF2443" s="2"/>
    </row>
    <row r="2444" spans="4:32" x14ac:dyDescent="0.25">
      <c r="D2444">
        <f>_xlfn.CEILING.MATH(BA8+Parameters!$K$8/2,0.001)</f>
        <v>2081.7089999999998</v>
      </c>
      <c r="E2444">
        <f>_xlfn.CEILING.MATH(B55+Parameters!$K$9/2,0.001)</f>
        <v>1220.5910000000001</v>
      </c>
      <c r="F2444" t="s">
        <v>1327</v>
      </c>
      <c r="I2444" s="2">
        <v>2081.7089999999998</v>
      </c>
      <c r="J2444" s="2">
        <v>850.62300000000005</v>
      </c>
      <c r="K2444" s="2" t="s">
        <v>352</v>
      </c>
      <c r="N2444" s="2">
        <f>I2444-SUM(Parameters!$K$23:$K$25)</f>
        <v>2060.1089999999999</v>
      </c>
      <c r="O2444" s="2">
        <f>J2444-SUM(Parameters!$K$23:$K$25)</f>
        <v>829.02300000000002</v>
      </c>
      <c r="P2444" s="2" t="str">
        <f t="shared" si="36"/>
        <v>BP_RXRD[13]</v>
      </c>
      <c r="U2444">
        <v>2081.7089999999998</v>
      </c>
      <c r="V2444">
        <v>850.62300000000005</v>
      </c>
      <c r="W2444" t="s">
        <v>352</v>
      </c>
      <c r="AE2444" s="2"/>
      <c r="AF2444" s="2"/>
    </row>
    <row r="2445" spans="4:32" x14ac:dyDescent="0.25">
      <c r="D2445">
        <f>_xlfn.CEILING.MATH(BA8+Parameters!$K$8/2,0.001)</f>
        <v>2081.7089999999998</v>
      </c>
      <c r="E2445">
        <f>_xlfn.CEILING.MATH(B57+Parameters!$K$9/2,0.001)</f>
        <v>1174.345</v>
      </c>
      <c r="F2445" t="s">
        <v>1327</v>
      </c>
      <c r="I2445" s="2">
        <v>2081.7089999999998</v>
      </c>
      <c r="J2445" s="2">
        <v>804.37699999999995</v>
      </c>
      <c r="K2445" s="2" t="s">
        <v>72</v>
      </c>
      <c r="N2445" s="2">
        <f>I2445-SUM(Parameters!$K$23:$K$25)</f>
        <v>2060.1089999999999</v>
      </c>
      <c r="O2445" s="2">
        <f>J2445-SUM(Parameters!$K$23:$K$25)</f>
        <v>782.77699999999993</v>
      </c>
      <c r="P2445" s="2" t="str">
        <f t="shared" si="36"/>
        <v>VSS</v>
      </c>
      <c r="U2445">
        <v>2081.7089999999998</v>
      </c>
      <c r="V2445">
        <v>804.37700000000007</v>
      </c>
      <c r="W2445" t="s">
        <v>72</v>
      </c>
      <c r="AE2445" s="2"/>
      <c r="AF2445" s="2"/>
    </row>
    <row r="2446" spans="4:32" x14ac:dyDescent="0.25">
      <c r="D2446">
        <f>_xlfn.CEILING.MATH(BA8+Parameters!$K$8/2,0.001)</f>
        <v>2081.7089999999998</v>
      </c>
      <c r="E2446">
        <f>_xlfn.CEILING.MATH(B59+Parameters!$K$9/2,0.001)</f>
        <v>1128.0989999999999</v>
      </c>
      <c r="F2446" t="s">
        <v>1327</v>
      </c>
      <c r="I2446" s="2">
        <v>2081.7089999999998</v>
      </c>
      <c r="J2446" s="2">
        <v>758.13099999999997</v>
      </c>
      <c r="K2446" s="2" t="s">
        <v>488</v>
      </c>
      <c r="N2446" s="2">
        <f>I2446-SUM(Parameters!$K$23:$K$25)</f>
        <v>2060.1089999999999</v>
      </c>
      <c r="O2446" s="2">
        <f>J2446-SUM(Parameters!$K$23:$K$25)</f>
        <v>736.53099999999995</v>
      </c>
      <c r="P2446" s="2" t="str">
        <f t="shared" si="36"/>
        <v>BP_RXCKRD[3]</v>
      </c>
      <c r="U2446">
        <v>2081.7089999999998</v>
      </c>
      <c r="V2446">
        <v>758.13099999999997</v>
      </c>
      <c r="W2446" t="s">
        <v>488</v>
      </c>
      <c r="AE2446" s="2"/>
      <c r="AF2446" s="2"/>
    </row>
    <row r="2447" spans="4:32" x14ac:dyDescent="0.25">
      <c r="D2447">
        <f>_xlfn.CEILING.MATH(BA8+Parameters!$K$8/2,0.001)</f>
        <v>2081.7089999999998</v>
      </c>
      <c r="E2447">
        <f>_xlfn.CEILING.MATH(B61+Parameters!$K$9/2,0.001)</f>
        <v>1081.8530000000001</v>
      </c>
      <c r="F2447" t="s">
        <v>73</v>
      </c>
      <c r="I2447" s="2">
        <v>2081.7089999999998</v>
      </c>
      <c r="J2447" s="2">
        <v>711.88499999999999</v>
      </c>
      <c r="K2447" s="2" t="s">
        <v>555</v>
      </c>
      <c r="N2447" s="2">
        <f>I2447-SUM(Parameters!$K$23:$K$25)</f>
        <v>2060.1089999999999</v>
      </c>
      <c r="O2447" s="2">
        <f>J2447-SUM(Parameters!$K$23:$K$25)</f>
        <v>690.28499999999997</v>
      </c>
      <c r="P2447" s="2" t="str">
        <f t="shared" si="36"/>
        <v>BP_RXCKN[3]</v>
      </c>
      <c r="U2447">
        <v>2081.7089999999998</v>
      </c>
      <c r="V2447">
        <v>711.88499999999999</v>
      </c>
      <c r="W2447" t="s">
        <v>555</v>
      </c>
      <c r="AE2447" s="2"/>
      <c r="AF2447" s="2"/>
    </row>
    <row r="2448" spans="4:32" x14ac:dyDescent="0.25">
      <c r="D2448">
        <f>_xlfn.CEILING.MATH(BA8+Parameters!$K$8/2,0.001)</f>
        <v>2081.7089999999998</v>
      </c>
      <c r="E2448">
        <f>_xlfn.CEILING.MATH(B63+Parameters!$K$9/2,0.001)</f>
        <v>1035.607</v>
      </c>
      <c r="F2448" t="s">
        <v>73</v>
      </c>
      <c r="I2448" s="2">
        <v>2081.7089999999998</v>
      </c>
      <c r="J2448" s="2">
        <v>665.63900000000001</v>
      </c>
      <c r="K2448" s="2" t="s">
        <v>620</v>
      </c>
      <c r="N2448" s="2">
        <f>I2448-SUM(Parameters!$K$23:$K$25)</f>
        <v>2060.1089999999999</v>
      </c>
      <c r="O2448" s="2">
        <f>J2448-SUM(Parameters!$K$23:$K$25)</f>
        <v>644.03899999999999</v>
      </c>
      <c r="P2448" s="2" t="str">
        <f t="shared" si="36"/>
        <v>BP_RXCKP[3]</v>
      </c>
      <c r="U2448">
        <v>2081.7089999999998</v>
      </c>
      <c r="V2448">
        <v>665.63900000000001</v>
      </c>
      <c r="W2448" t="s">
        <v>620</v>
      </c>
      <c r="AE2448" s="2"/>
      <c r="AF2448" s="2"/>
    </row>
    <row r="2449" spans="4:32" x14ac:dyDescent="0.25">
      <c r="D2449">
        <f>_xlfn.CEILING.MATH(BA8+Parameters!$K$8/2,0.001)</f>
        <v>2081.7089999999998</v>
      </c>
      <c r="E2449">
        <f>_xlfn.CEILING.MATH(B65+Parameters!$K$9/2,0.001)</f>
        <v>989.36099999999999</v>
      </c>
      <c r="F2449" t="s">
        <v>160</v>
      </c>
      <c r="I2449" s="2">
        <v>2081.7089999999998</v>
      </c>
      <c r="J2449" s="2">
        <v>619.39300000000003</v>
      </c>
      <c r="K2449" s="2" t="s">
        <v>72</v>
      </c>
      <c r="N2449" s="2">
        <f>I2449-SUM(Parameters!$K$23:$K$25)</f>
        <v>2060.1089999999999</v>
      </c>
      <c r="O2449" s="2">
        <f>J2449-SUM(Parameters!$K$23:$K$25)</f>
        <v>597.79300000000001</v>
      </c>
      <c r="P2449" s="2" t="str">
        <f t="shared" si="36"/>
        <v>VSS</v>
      </c>
      <c r="U2449">
        <v>2081.7089999999998</v>
      </c>
      <c r="V2449">
        <v>619.39300000000003</v>
      </c>
      <c r="W2449" t="s">
        <v>72</v>
      </c>
      <c r="AE2449" s="2"/>
      <c r="AF2449" s="2"/>
    </row>
    <row r="2450" spans="4:32" x14ac:dyDescent="0.25">
      <c r="D2450">
        <f>_xlfn.CEILING.MATH(BA8+Parameters!$K$8/2,0.001)</f>
        <v>2081.7089999999998</v>
      </c>
      <c r="E2450">
        <f>_xlfn.CEILING.MATH(B67+Parameters!$K$9/2,0.001)</f>
        <v>943.11500000000001</v>
      </c>
      <c r="F2450" t="s">
        <v>236</v>
      </c>
      <c r="I2450" s="2">
        <v>2081.7089999999998</v>
      </c>
      <c r="J2450" s="2">
        <v>573.14700000000005</v>
      </c>
      <c r="K2450" s="2" t="s">
        <v>73</v>
      </c>
      <c r="N2450" s="2">
        <f>I2450-SUM(Parameters!$K$23:$K$25)</f>
        <v>2060.1089999999999</v>
      </c>
      <c r="O2450" s="2">
        <f>J2450-SUM(Parameters!$K$23:$K$25)</f>
        <v>551.54700000000003</v>
      </c>
      <c r="P2450" s="2" t="str">
        <f t="shared" si="36"/>
        <v>VCCIO</v>
      </c>
      <c r="U2450">
        <v>2081.7089999999998</v>
      </c>
      <c r="V2450">
        <v>573.14700000000005</v>
      </c>
      <c r="W2450" t="s">
        <v>73</v>
      </c>
      <c r="AE2450" s="2"/>
      <c r="AF2450" s="2"/>
    </row>
    <row r="2451" spans="4:32" x14ac:dyDescent="0.25">
      <c r="D2451">
        <f>_xlfn.CEILING.MATH(BA8+Parameters!$K$8/2,0.001)</f>
        <v>2081.7089999999998</v>
      </c>
      <c r="E2451">
        <f>_xlfn.CEILING.MATH(B69+Parameters!$K$9/2,0.001)</f>
        <v>896.86900000000003</v>
      </c>
      <c r="F2451" t="s">
        <v>287</v>
      </c>
      <c r="I2451" s="2">
        <v>2081.7089999999998</v>
      </c>
      <c r="J2451" s="2">
        <v>526.90099999999995</v>
      </c>
      <c r="K2451" s="2" t="s">
        <v>72</v>
      </c>
      <c r="N2451" s="2">
        <f>I2451-SUM(Parameters!$K$23:$K$25)</f>
        <v>2060.1089999999999</v>
      </c>
      <c r="O2451" s="2">
        <f>J2451-SUM(Parameters!$K$23:$K$25)</f>
        <v>505.30099999999993</v>
      </c>
      <c r="P2451" s="2" t="str">
        <f t="shared" si="36"/>
        <v>VSS</v>
      </c>
      <c r="U2451">
        <v>2081.7089999999998</v>
      </c>
      <c r="V2451">
        <v>526.90100000000007</v>
      </c>
      <c r="W2451" t="s">
        <v>72</v>
      </c>
      <c r="AE2451" s="2"/>
      <c r="AF2451" s="2"/>
    </row>
    <row r="2452" spans="4:32" x14ac:dyDescent="0.25">
      <c r="D2452">
        <f>_xlfn.CEILING.MATH(BA8+Parameters!$K$8/2,0.001)</f>
        <v>2081.7089999999998</v>
      </c>
      <c r="E2452">
        <f>_xlfn.CEILING.MATH(B71+Parameters!$K$9/2,0.001)</f>
        <v>850.62300000000005</v>
      </c>
      <c r="F2452" t="s">
        <v>352</v>
      </c>
      <c r="I2452" s="2">
        <v>2081.7089999999998</v>
      </c>
      <c r="J2452" s="2">
        <v>480.65499999999997</v>
      </c>
      <c r="K2452" s="2" t="s">
        <v>840</v>
      </c>
      <c r="N2452" s="2">
        <f>I2452-SUM(Parameters!$K$23:$K$25)</f>
        <v>2060.1089999999999</v>
      </c>
      <c r="O2452" s="2">
        <f>J2452-SUM(Parameters!$K$23:$K$25)</f>
        <v>459.05499999999995</v>
      </c>
      <c r="P2452" s="2" t="str">
        <f t="shared" si="36"/>
        <v>BP_TXTRK[3]</v>
      </c>
      <c r="U2452">
        <v>2081.7089999999998</v>
      </c>
      <c r="V2452">
        <v>480.65499999999997</v>
      </c>
      <c r="W2452" t="s">
        <v>840</v>
      </c>
      <c r="AE2452" s="2"/>
      <c r="AF2452" s="2"/>
    </row>
    <row r="2453" spans="4:32" x14ac:dyDescent="0.25">
      <c r="D2453">
        <f>_xlfn.CEILING.MATH(BA8+Parameters!$K$8/2,0.001)</f>
        <v>2081.7089999999998</v>
      </c>
      <c r="E2453">
        <f>_xlfn.CEILING.MATH(B73+Parameters!$K$9/2,0.001)</f>
        <v>804.37700000000007</v>
      </c>
      <c r="F2453" t="s">
        <v>72</v>
      </c>
      <c r="I2453" s="2">
        <v>2081.7089999999998</v>
      </c>
      <c r="J2453" s="2">
        <v>434.40899999999999</v>
      </c>
      <c r="K2453" s="2" t="s">
        <v>899</v>
      </c>
      <c r="N2453" s="2">
        <f>I2453-SUM(Parameters!$K$23:$K$25)</f>
        <v>2060.1089999999999</v>
      </c>
      <c r="O2453" s="2">
        <f>J2453-SUM(Parameters!$K$23:$K$25)</f>
        <v>412.80899999999997</v>
      </c>
      <c r="P2453" s="2" t="str">
        <f t="shared" si="36"/>
        <v>BP_TXVLD[3]</v>
      </c>
      <c r="U2453">
        <v>2081.7089999999998</v>
      </c>
      <c r="V2453">
        <v>434.40899999999999</v>
      </c>
      <c r="W2453" t="s">
        <v>899</v>
      </c>
      <c r="AE2453" s="2"/>
      <c r="AF2453" s="2"/>
    </row>
    <row r="2454" spans="4:32" x14ac:dyDescent="0.25">
      <c r="D2454">
        <f>_xlfn.CEILING.MATH(BA8+Parameters!$K$8/2,0.001)</f>
        <v>2081.7089999999998</v>
      </c>
      <c r="E2454">
        <f>_xlfn.CEILING.MATH(B75+Parameters!$K$9/2,0.001)</f>
        <v>758.13099999999997</v>
      </c>
      <c r="F2454" t="s">
        <v>488</v>
      </c>
      <c r="I2454" s="2">
        <v>2081.7089999999998</v>
      </c>
      <c r="J2454" s="2">
        <v>388.16300000000001</v>
      </c>
      <c r="K2454" s="2" t="s">
        <v>972</v>
      </c>
      <c r="N2454" s="2">
        <f>I2454-SUM(Parameters!$K$23:$K$25)</f>
        <v>2060.1089999999999</v>
      </c>
      <c r="O2454" s="2">
        <f>J2454-SUM(Parameters!$K$23:$K$25)</f>
        <v>366.56299999999999</v>
      </c>
      <c r="P2454" s="2" t="str">
        <f t="shared" si="36"/>
        <v>BP_TXVLDRD[3]</v>
      </c>
      <c r="U2454">
        <v>2081.7089999999998</v>
      </c>
      <c r="V2454">
        <v>388.16300000000001</v>
      </c>
      <c r="W2454" t="s">
        <v>972</v>
      </c>
      <c r="AE2454" s="2"/>
      <c r="AF2454" s="2"/>
    </row>
    <row r="2455" spans="4:32" x14ac:dyDescent="0.25">
      <c r="D2455">
        <f>_xlfn.CEILING.MATH(BA8+Parameters!$K$8/2,0.001)</f>
        <v>2081.7089999999998</v>
      </c>
      <c r="E2455">
        <f>_xlfn.CEILING.MATH(B77+Parameters!$K$9/2,0.001)</f>
        <v>711.88499999999999</v>
      </c>
      <c r="F2455" t="s">
        <v>555</v>
      </c>
      <c r="I2455" s="2">
        <v>2081.7089999999998</v>
      </c>
      <c r="J2455" s="2">
        <v>341.91699999999997</v>
      </c>
      <c r="K2455" s="2" t="s">
        <v>72</v>
      </c>
      <c r="N2455" s="2">
        <f>I2455-SUM(Parameters!$K$23:$K$25)</f>
        <v>2060.1089999999999</v>
      </c>
      <c r="O2455" s="2">
        <f>J2455-SUM(Parameters!$K$23:$K$25)</f>
        <v>320.31699999999995</v>
      </c>
      <c r="P2455" s="2" t="str">
        <f t="shared" si="36"/>
        <v>VSS</v>
      </c>
      <c r="U2455">
        <v>2081.7089999999998</v>
      </c>
      <c r="V2455">
        <v>341.91699999999997</v>
      </c>
      <c r="W2455" t="s">
        <v>72</v>
      </c>
      <c r="AE2455" s="2"/>
      <c r="AF2455" s="2"/>
    </row>
    <row r="2456" spans="4:32" x14ac:dyDescent="0.25">
      <c r="D2456">
        <f>_xlfn.CEILING.MATH(BA8+Parameters!$K$8/2,0.001)</f>
        <v>2081.7089999999998</v>
      </c>
      <c r="E2456">
        <f>_xlfn.CEILING.MATH(B79+Parameters!$K$9/2,0.001)</f>
        <v>665.63900000000001</v>
      </c>
      <c r="F2456" t="s">
        <v>620</v>
      </c>
      <c r="I2456" s="2">
        <v>2081.7089999999998</v>
      </c>
      <c r="J2456" s="2">
        <v>295.67099999999999</v>
      </c>
      <c r="K2456" s="2" t="s">
        <v>1072</v>
      </c>
      <c r="N2456" s="2">
        <f>I2456-SUM(Parameters!$K$23:$K$25)</f>
        <v>2060.1089999999999</v>
      </c>
      <c r="O2456" s="2">
        <f>J2456-SUM(Parameters!$K$23:$K$25)</f>
        <v>274.07099999999997</v>
      </c>
      <c r="P2456" s="2" t="str">
        <f t="shared" si="36"/>
        <v>BP_TXRD[14]</v>
      </c>
      <c r="U2456">
        <v>2081.7089999999998</v>
      </c>
      <c r="V2456">
        <v>295.67099999999999</v>
      </c>
      <c r="W2456" t="s">
        <v>1072</v>
      </c>
      <c r="AE2456" s="2"/>
      <c r="AF2456" s="2"/>
    </row>
    <row r="2457" spans="4:32" x14ac:dyDescent="0.25">
      <c r="D2457">
        <f>_xlfn.CEILING.MATH(BA8+Parameters!$K$8/2,0.001)</f>
        <v>2081.7089999999998</v>
      </c>
      <c r="E2457">
        <f>_xlfn.CEILING.MATH(B81+Parameters!$K$9/2,0.001)</f>
        <v>619.39300000000003</v>
      </c>
      <c r="F2457" t="s">
        <v>72</v>
      </c>
      <c r="I2457" s="2">
        <v>2081.7089999999998</v>
      </c>
      <c r="J2457" s="2">
        <v>249.42500000000001</v>
      </c>
      <c r="K2457" s="2" t="s">
        <v>1148</v>
      </c>
      <c r="N2457" s="2">
        <f>I2457-SUM(Parameters!$K$23:$K$25)</f>
        <v>2060.1089999999999</v>
      </c>
      <c r="O2457" s="2">
        <f>J2457-SUM(Parameters!$K$23:$K$25)</f>
        <v>227.82500000000002</v>
      </c>
      <c r="P2457" s="2" t="str">
        <f t="shared" si="36"/>
        <v>BP_TXDATA[224]</v>
      </c>
      <c r="U2457">
        <v>2081.7089999999998</v>
      </c>
      <c r="V2457">
        <v>249.42500000000001</v>
      </c>
      <c r="W2457" t="s">
        <v>1148</v>
      </c>
      <c r="AE2457" s="2"/>
      <c r="AF2457" s="2"/>
    </row>
    <row r="2458" spans="4:32" x14ac:dyDescent="0.25">
      <c r="D2458">
        <f>_xlfn.CEILING.MATH(BA8+Parameters!$K$8/2,0.001)</f>
        <v>2081.7089999999998</v>
      </c>
      <c r="E2458">
        <f>_xlfn.CEILING.MATH(B83+Parameters!$K$9/2,0.001)</f>
        <v>573.14700000000005</v>
      </c>
      <c r="F2458" t="s">
        <v>73</v>
      </c>
      <c r="I2458" s="2">
        <v>2081.7089999999998</v>
      </c>
      <c r="J2458" s="2">
        <v>203.179</v>
      </c>
      <c r="K2458" s="2" t="s">
        <v>1199</v>
      </c>
      <c r="N2458" s="2">
        <f>I2458-SUM(Parameters!$K$23:$K$25)</f>
        <v>2060.1089999999999</v>
      </c>
      <c r="O2458" s="2">
        <f>J2458-SUM(Parameters!$K$23:$K$25)</f>
        <v>181.57900000000001</v>
      </c>
      <c r="P2458" s="2" t="str">
        <f t="shared" si="36"/>
        <v>BP_TXDATA[225]</v>
      </c>
      <c r="U2458">
        <v>2081.7089999999998</v>
      </c>
      <c r="V2458">
        <v>203.179</v>
      </c>
      <c r="W2458" t="s">
        <v>1199</v>
      </c>
      <c r="AE2458" s="2"/>
      <c r="AF2458" s="2"/>
    </row>
    <row r="2459" spans="4:32" x14ac:dyDescent="0.25">
      <c r="D2459">
        <f>_xlfn.CEILING.MATH(BA8+Parameters!$K$8/2,0.001)</f>
        <v>2081.7089999999998</v>
      </c>
      <c r="E2459">
        <f>_xlfn.CEILING.MATH(B85+Parameters!$K$9/2,0.001)</f>
        <v>526.90100000000007</v>
      </c>
      <c r="F2459" t="s">
        <v>72</v>
      </c>
      <c r="I2459" s="2">
        <v>2081.7089999999998</v>
      </c>
      <c r="J2459" s="2">
        <v>156.93299999999999</v>
      </c>
      <c r="K2459" s="2" t="s">
        <v>1265</v>
      </c>
      <c r="N2459" s="2">
        <f>I2459-SUM(Parameters!$K$23:$K$25)</f>
        <v>2060.1089999999999</v>
      </c>
      <c r="O2459" s="2">
        <f>J2459-SUM(Parameters!$K$23:$K$25)</f>
        <v>135.333</v>
      </c>
      <c r="P2459" s="2" t="str">
        <f t="shared" si="36"/>
        <v>BP_TXDATA[226]</v>
      </c>
      <c r="U2459">
        <v>2081.7089999999998</v>
      </c>
      <c r="V2459">
        <v>156.93299999999999</v>
      </c>
      <c r="W2459" t="s">
        <v>1265</v>
      </c>
      <c r="AE2459" s="2"/>
      <c r="AF2459" s="2"/>
    </row>
    <row r="2460" spans="4:32" x14ac:dyDescent="0.25">
      <c r="D2460">
        <f>_xlfn.CEILING.MATH(BA8+Parameters!$K$8/2,0.001)</f>
        <v>2081.7089999999998</v>
      </c>
      <c r="E2460">
        <f>_xlfn.CEILING.MATH(B87+Parameters!$K$9/2,0.001)</f>
        <v>480.65500000000003</v>
      </c>
      <c r="F2460" t="s">
        <v>840</v>
      </c>
      <c r="I2460" s="2">
        <v>2081.7089999999998</v>
      </c>
      <c r="J2460" s="2">
        <v>110.687</v>
      </c>
      <c r="K2460" s="2" t="s">
        <v>73</v>
      </c>
      <c r="N2460" s="2">
        <f>I2460-SUM(Parameters!$K$23:$K$25)</f>
        <v>2060.1089999999999</v>
      </c>
      <c r="O2460" s="2">
        <f>J2460-SUM(Parameters!$K$23:$K$25)</f>
        <v>89.086999999999989</v>
      </c>
      <c r="P2460" s="2" t="str">
        <f t="shared" si="36"/>
        <v>VCCIO</v>
      </c>
      <c r="U2460">
        <v>2081.7089999999998</v>
      </c>
      <c r="V2460">
        <v>110.687</v>
      </c>
      <c r="W2460" t="s">
        <v>73</v>
      </c>
      <c r="AE2460" s="2"/>
      <c r="AF2460" s="2"/>
    </row>
    <row r="2461" spans="4:32" x14ac:dyDescent="0.25">
      <c r="D2461">
        <f>_xlfn.CEILING.MATH(BA8+Parameters!$K$8/2,0.001)</f>
        <v>2081.7089999999998</v>
      </c>
      <c r="E2461">
        <f>_xlfn.CEILING.MATH(B89+Parameters!$K$9/2,0.001)</f>
        <v>434.40899999999999</v>
      </c>
      <c r="F2461" t="s">
        <v>899</v>
      </c>
      <c r="I2461" s="2">
        <v>2121.3829999999998</v>
      </c>
      <c r="J2461" s="2">
        <v>2214.88</v>
      </c>
      <c r="K2461" s="2" t="s">
        <v>1327</v>
      </c>
      <c r="N2461" s="2">
        <f>I2461-SUM(Parameters!$K$23:$K$25)</f>
        <v>2099.7829999999999</v>
      </c>
      <c r="O2461" s="2">
        <f>J2461-SUM(Parameters!$K$23:$K$25)</f>
        <v>2193.2800000000002</v>
      </c>
      <c r="P2461" s="2" t="str">
        <f t="shared" si="36"/>
        <v>VDD</v>
      </c>
      <c r="U2461">
        <v>2121.3829999999998</v>
      </c>
      <c r="V2461">
        <v>2214.88</v>
      </c>
      <c r="W2461" t="s">
        <v>1327</v>
      </c>
      <c r="AE2461" s="2"/>
      <c r="AF2461" s="2"/>
    </row>
    <row r="2462" spans="4:32" x14ac:dyDescent="0.25">
      <c r="D2462">
        <f>_xlfn.CEILING.MATH(BA8+Parameters!$K$8/2,0.001)</f>
        <v>2081.7089999999998</v>
      </c>
      <c r="E2462">
        <f>_xlfn.CEILING.MATH(B91+Parameters!$K$9/2,0.001)</f>
        <v>388.16300000000001</v>
      </c>
      <c r="F2462" t="s">
        <v>972</v>
      </c>
      <c r="I2462" s="2">
        <v>2121.3829999999998</v>
      </c>
      <c r="J2462" s="2">
        <v>2168.634</v>
      </c>
      <c r="K2462" s="2" t="s">
        <v>1327</v>
      </c>
      <c r="N2462" s="2">
        <f>I2462-SUM(Parameters!$K$23:$K$25)</f>
        <v>2099.7829999999999</v>
      </c>
      <c r="O2462" s="2">
        <f>J2462-SUM(Parameters!$K$23:$K$25)</f>
        <v>2147.0340000000001</v>
      </c>
      <c r="P2462" s="2" t="str">
        <f t="shared" si="36"/>
        <v>VDD</v>
      </c>
      <c r="U2462">
        <v>2121.3829999999998</v>
      </c>
      <c r="V2462">
        <v>2168.634</v>
      </c>
      <c r="W2462" t="s">
        <v>1327</v>
      </c>
      <c r="AE2462" s="2"/>
      <c r="AF2462" s="2"/>
    </row>
    <row r="2463" spans="4:32" x14ac:dyDescent="0.25">
      <c r="D2463">
        <f>_xlfn.CEILING.MATH(BA8+Parameters!$K$8/2,0.001)</f>
        <v>2081.7089999999998</v>
      </c>
      <c r="E2463">
        <f>_xlfn.CEILING.MATH(B93+Parameters!$K$9/2,0.001)</f>
        <v>341.91700000000003</v>
      </c>
      <c r="F2463" t="s">
        <v>72</v>
      </c>
      <c r="I2463" s="2">
        <v>2121.3829999999998</v>
      </c>
      <c r="J2463" s="2">
        <v>2122.3879999999999</v>
      </c>
      <c r="K2463" s="2" t="s">
        <v>1327</v>
      </c>
      <c r="N2463" s="2">
        <f>I2463-SUM(Parameters!$K$23:$K$25)</f>
        <v>2099.7829999999999</v>
      </c>
      <c r="O2463" s="2">
        <f>J2463-SUM(Parameters!$K$23:$K$25)</f>
        <v>2100.788</v>
      </c>
      <c r="P2463" s="2" t="str">
        <f t="shared" si="36"/>
        <v>VDD</v>
      </c>
      <c r="U2463">
        <v>2121.3829999999998</v>
      </c>
      <c r="V2463">
        <v>2122.3879999999999</v>
      </c>
      <c r="W2463" t="s">
        <v>1327</v>
      </c>
      <c r="AE2463" s="2"/>
      <c r="AF2463" s="2"/>
    </row>
    <row r="2464" spans="4:32" x14ac:dyDescent="0.25">
      <c r="D2464">
        <f>_xlfn.CEILING.MATH(BA8+Parameters!$K$8/2,0.001)</f>
        <v>2081.7089999999998</v>
      </c>
      <c r="E2464">
        <f>_xlfn.CEILING.MATH(B95+Parameters!$K$9/2,0.001)</f>
        <v>295.67099999999999</v>
      </c>
      <c r="F2464" t="s">
        <v>1072</v>
      </c>
      <c r="I2464" s="2">
        <v>2121.3829999999998</v>
      </c>
      <c r="J2464" s="2">
        <v>2076.1419999999998</v>
      </c>
      <c r="K2464" s="2" t="s">
        <v>1327</v>
      </c>
      <c r="N2464" s="2">
        <f>I2464-SUM(Parameters!$K$23:$K$25)</f>
        <v>2099.7829999999999</v>
      </c>
      <c r="O2464" s="2">
        <f>J2464-SUM(Parameters!$K$23:$K$25)</f>
        <v>2054.5419999999999</v>
      </c>
      <c r="P2464" s="2" t="str">
        <f t="shared" si="36"/>
        <v>VDD</v>
      </c>
      <c r="U2464">
        <v>2121.3829999999998</v>
      </c>
      <c r="V2464">
        <v>2076.1419999999998</v>
      </c>
      <c r="W2464" t="s">
        <v>1327</v>
      </c>
      <c r="AE2464" s="2"/>
      <c r="AF2464" s="2"/>
    </row>
    <row r="2465" spans="4:32" x14ac:dyDescent="0.25">
      <c r="D2465">
        <f>_xlfn.CEILING.MATH(BA8+Parameters!$K$8/2,0.001)</f>
        <v>2081.7089999999998</v>
      </c>
      <c r="E2465">
        <f>_xlfn.CEILING.MATH(B97+Parameters!$K$9/2,0.001)</f>
        <v>249.42500000000001</v>
      </c>
      <c r="F2465" t="s">
        <v>1148</v>
      </c>
      <c r="I2465" s="2">
        <v>2121.3829999999998</v>
      </c>
      <c r="J2465" s="2">
        <v>2029.896</v>
      </c>
      <c r="K2465" s="2" t="s">
        <v>1327</v>
      </c>
      <c r="N2465" s="2">
        <f>I2465-SUM(Parameters!$K$23:$K$25)</f>
        <v>2099.7829999999999</v>
      </c>
      <c r="O2465" s="2">
        <f>J2465-SUM(Parameters!$K$23:$K$25)</f>
        <v>2008.296</v>
      </c>
      <c r="P2465" s="2" t="str">
        <f t="shared" si="36"/>
        <v>VDD</v>
      </c>
      <c r="U2465">
        <v>2121.3829999999998</v>
      </c>
      <c r="V2465">
        <v>2029.896</v>
      </c>
      <c r="W2465" t="s">
        <v>1327</v>
      </c>
      <c r="AE2465" s="2"/>
      <c r="AF2465" s="2"/>
    </row>
    <row r="2466" spans="4:32" x14ac:dyDescent="0.25">
      <c r="D2466">
        <f>_xlfn.CEILING.MATH(BA8+Parameters!$K$8/2,0.001)</f>
        <v>2081.7089999999998</v>
      </c>
      <c r="E2466">
        <f>_xlfn.CEILING.MATH(B99+Parameters!$K$9/2,0.001)</f>
        <v>203.179</v>
      </c>
      <c r="F2466" t="s">
        <v>1199</v>
      </c>
      <c r="I2466" s="2">
        <v>2121.3829999999998</v>
      </c>
      <c r="J2466" s="2">
        <v>1983.65</v>
      </c>
      <c r="K2466" s="2" t="s">
        <v>72</v>
      </c>
      <c r="N2466" s="2">
        <f>I2466-SUM(Parameters!$K$23:$K$25)</f>
        <v>2099.7829999999999</v>
      </c>
      <c r="O2466" s="2">
        <f>J2466-SUM(Parameters!$K$23:$K$25)</f>
        <v>1962.0500000000002</v>
      </c>
      <c r="P2466" s="2" t="str">
        <f t="shared" si="36"/>
        <v>VSS</v>
      </c>
      <c r="U2466">
        <v>2121.3829999999998</v>
      </c>
      <c r="V2466">
        <v>1983.65</v>
      </c>
      <c r="W2466" t="s">
        <v>72</v>
      </c>
      <c r="AE2466" s="2"/>
      <c r="AF2466" s="2"/>
    </row>
    <row r="2467" spans="4:32" x14ac:dyDescent="0.25">
      <c r="D2467">
        <f>_xlfn.CEILING.MATH(BA8+Parameters!$K$8/2,0.001)</f>
        <v>2081.7089999999998</v>
      </c>
      <c r="E2467">
        <f>_xlfn.CEILING.MATH(B101+Parameters!$K$9/2,0.001)</f>
        <v>156.93299999999999</v>
      </c>
      <c r="F2467" t="s">
        <v>1265</v>
      </c>
      <c r="I2467" s="2">
        <v>2121.3829999999998</v>
      </c>
      <c r="J2467" s="2">
        <v>1937.404</v>
      </c>
      <c r="K2467" s="2" t="s">
        <v>1328</v>
      </c>
      <c r="N2467" s="2">
        <f>I2467-SUM(Parameters!$K$23:$K$25)</f>
        <v>2099.7829999999999</v>
      </c>
      <c r="O2467" s="2">
        <f>J2467-SUM(Parameters!$K$23:$K$25)</f>
        <v>1915.8040000000001</v>
      </c>
      <c r="P2467" s="2" t="str">
        <f t="shared" si="36"/>
        <v>TC_VDDQ</v>
      </c>
      <c r="U2467">
        <v>2121.3829999999998</v>
      </c>
      <c r="V2467">
        <v>1937.404</v>
      </c>
      <c r="W2467" t="s">
        <v>1328</v>
      </c>
      <c r="AE2467" s="2"/>
      <c r="AF2467" s="2"/>
    </row>
    <row r="2468" spans="4:32" x14ac:dyDescent="0.25">
      <c r="D2468">
        <f>_xlfn.CEILING.MATH(BA8+Parameters!$K$8/2,0.001)</f>
        <v>2081.7089999999998</v>
      </c>
      <c r="E2468">
        <f>_xlfn.CEILING.MATH(B103+Parameters!$K$9/2,0.001)</f>
        <v>110.687</v>
      </c>
      <c r="F2468" t="s">
        <v>73</v>
      </c>
      <c r="I2468" s="2">
        <v>2121.3829999999998</v>
      </c>
      <c r="J2468" s="2">
        <v>1891.1579999999999</v>
      </c>
      <c r="K2468" s="2" t="s">
        <v>1327</v>
      </c>
      <c r="N2468" s="2">
        <f>I2468-SUM(Parameters!$K$23:$K$25)</f>
        <v>2099.7829999999999</v>
      </c>
      <c r="O2468" s="2">
        <f>J2468-SUM(Parameters!$K$23:$K$25)</f>
        <v>1869.558</v>
      </c>
      <c r="P2468" s="2" t="str">
        <f t="shared" si="36"/>
        <v>VDD</v>
      </c>
      <c r="U2468">
        <v>2121.3829999999998</v>
      </c>
      <c r="V2468">
        <v>1891.1579999999999</v>
      </c>
      <c r="W2468" t="s">
        <v>1327</v>
      </c>
      <c r="AE2468" s="2"/>
      <c r="AF2468" s="2"/>
    </row>
    <row r="2469" spans="4:32" x14ac:dyDescent="0.25">
      <c r="D2469">
        <f>_xlfn.CEILING.MATH(BB8+Parameters!$K$8/2,0.001)</f>
        <v>2121.3830000000003</v>
      </c>
      <c r="E2469">
        <f>_xlfn.CEILING.MATH(B12+Parameters!$K$9/2,0.001)</f>
        <v>2214.88</v>
      </c>
      <c r="F2469" t="s">
        <v>1327</v>
      </c>
      <c r="I2469" s="2">
        <v>2121.3829999999998</v>
      </c>
      <c r="J2469" s="2">
        <v>1844.912</v>
      </c>
      <c r="K2469" s="2" t="s">
        <v>72</v>
      </c>
      <c r="N2469" s="2">
        <f>I2469-SUM(Parameters!$K$23:$K$25)</f>
        <v>2099.7829999999999</v>
      </c>
      <c r="O2469" s="2">
        <f>J2469-SUM(Parameters!$K$23:$K$25)</f>
        <v>1823.3120000000001</v>
      </c>
      <c r="P2469" s="2" t="str">
        <f t="shared" si="36"/>
        <v>VSS</v>
      </c>
      <c r="U2469">
        <v>2121.3829999999998</v>
      </c>
      <c r="V2469">
        <v>1844.912</v>
      </c>
      <c r="W2469" t="s">
        <v>72</v>
      </c>
      <c r="AE2469" s="2"/>
      <c r="AF2469" s="2"/>
    </row>
    <row r="2470" spans="4:32" x14ac:dyDescent="0.25">
      <c r="D2470">
        <f>_xlfn.CEILING.MATH(BB8+Parameters!$K$8/2,0.001)</f>
        <v>2121.3830000000003</v>
      </c>
      <c r="E2470">
        <f>_xlfn.CEILING.MATH(B14+Parameters!$K$9/2,0.001)</f>
        <v>2168.634</v>
      </c>
      <c r="F2470" t="s">
        <v>1327</v>
      </c>
      <c r="I2470" s="2">
        <v>2121.3829999999998</v>
      </c>
      <c r="J2470" s="2">
        <v>1798.6659999999999</v>
      </c>
      <c r="K2470" s="2" t="s">
        <v>72</v>
      </c>
      <c r="N2470" s="2">
        <f>I2470-SUM(Parameters!$K$23:$K$25)</f>
        <v>2099.7829999999999</v>
      </c>
      <c r="O2470" s="2">
        <f>J2470-SUM(Parameters!$K$23:$K$25)</f>
        <v>1777.066</v>
      </c>
      <c r="P2470" s="2" t="str">
        <f t="shared" si="36"/>
        <v>VSS</v>
      </c>
      <c r="U2470">
        <v>2121.3829999999998</v>
      </c>
      <c r="V2470">
        <v>1798.6659999999999</v>
      </c>
      <c r="W2470" t="s">
        <v>72</v>
      </c>
      <c r="AE2470" s="2"/>
      <c r="AF2470" s="2"/>
    </row>
    <row r="2471" spans="4:32" x14ac:dyDescent="0.25">
      <c r="D2471">
        <f>_xlfn.CEILING.MATH(BB8+Parameters!$K$8/2,0.001)</f>
        <v>2121.3830000000003</v>
      </c>
      <c r="E2471">
        <f>_xlfn.CEILING.MATH(B16+Parameters!$K$9/2,0.001)</f>
        <v>2122.3879999999999</v>
      </c>
      <c r="F2471" t="s">
        <v>1327</v>
      </c>
      <c r="I2471" s="2">
        <v>2121.3829999999998</v>
      </c>
      <c r="J2471" s="2">
        <v>1752.42</v>
      </c>
      <c r="K2471" s="2" t="s">
        <v>72</v>
      </c>
      <c r="N2471" s="2">
        <f>I2471-SUM(Parameters!$K$23:$K$25)</f>
        <v>2099.7829999999999</v>
      </c>
      <c r="O2471" s="2">
        <f>J2471-SUM(Parameters!$K$23:$K$25)</f>
        <v>1730.8200000000002</v>
      </c>
      <c r="P2471" s="2" t="str">
        <f t="shared" si="36"/>
        <v>VSS</v>
      </c>
      <c r="U2471">
        <v>2121.3829999999998</v>
      </c>
      <c r="V2471">
        <v>1752.42</v>
      </c>
      <c r="W2471" t="s">
        <v>72</v>
      </c>
      <c r="AE2471" s="2"/>
      <c r="AF2471" s="2"/>
    </row>
    <row r="2472" spans="4:32" x14ac:dyDescent="0.25">
      <c r="D2472">
        <f>_xlfn.CEILING.MATH(BB8+Parameters!$K$8/2,0.001)</f>
        <v>2121.3830000000003</v>
      </c>
      <c r="E2472">
        <f>_xlfn.CEILING.MATH(B18+Parameters!$K$9/2,0.001)</f>
        <v>2076.1419999999998</v>
      </c>
      <c r="F2472" t="s">
        <v>1327</v>
      </c>
      <c r="I2472" s="2">
        <v>2121.3829999999998</v>
      </c>
      <c r="J2472" s="2">
        <v>1706.174</v>
      </c>
      <c r="K2472" s="2" t="s">
        <v>72</v>
      </c>
      <c r="N2472" s="2">
        <f>I2472-SUM(Parameters!$K$23:$K$25)</f>
        <v>2099.7829999999999</v>
      </c>
      <c r="O2472" s="2">
        <f>J2472-SUM(Parameters!$K$23:$K$25)</f>
        <v>1684.5740000000001</v>
      </c>
      <c r="P2472" s="2" t="str">
        <f t="shared" si="36"/>
        <v>VSS</v>
      </c>
      <c r="U2472">
        <v>2121.3829999999998</v>
      </c>
      <c r="V2472">
        <v>1706.174</v>
      </c>
      <c r="W2472" t="s">
        <v>72</v>
      </c>
      <c r="AE2472" s="2"/>
      <c r="AF2472" s="2"/>
    </row>
    <row r="2473" spans="4:32" x14ac:dyDescent="0.25">
      <c r="D2473">
        <f>_xlfn.CEILING.MATH(BB8+Parameters!$K$8/2,0.001)</f>
        <v>2121.3830000000003</v>
      </c>
      <c r="E2473">
        <f>_xlfn.CEILING.MATH(B20+Parameters!$K$9/2,0.001)</f>
        <v>2029.896</v>
      </c>
      <c r="F2473" t="s">
        <v>1327</v>
      </c>
      <c r="I2473" s="2">
        <v>2121.3829999999998</v>
      </c>
      <c r="J2473" s="2">
        <v>1659.9280000000001</v>
      </c>
      <c r="K2473" s="2" t="s">
        <v>72</v>
      </c>
      <c r="N2473" s="2">
        <f>I2473-SUM(Parameters!$K$23:$K$25)</f>
        <v>2099.7829999999999</v>
      </c>
      <c r="O2473" s="2">
        <f>J2473-SUM(Parameters!$K$23:$K$25)</f>
        <v>1638.3280000000002</v>
      </c>
      <c r="P2473" s="2" t="str">
        <f t="shared" si="36"/>
        <v>VSS</v>
      </c>
      <c r="U2473">
        <v>2121.3829999999998</v>
      </c>
      <c r="V2473">
        <v>1659.9280000000001</v>
      </c>
      <c r="W2473" t="s">
        <v>72</v>
      </c>
      <c r="AE2473" s="2"/>
      <c r="AF2473" s="2"/>
    </row>
    <row r="2474" spans="4:32" x14ac:dyDescent="0.25">
      <c r="D2474">
        <f>_xlfn.CEILING.MATH(BB8+Parameters!$K$8/2,0.001)</f>
        <v>2121.3830000000003</v>
      </c>
      <c r="E2474">
        <f>_xlfn.CEILING.MATH(B22+Parameters!$K$9/2,0.001)</f>
        <v>1983.65</v>
      </c>
      <c r="F2474" t="s">
        <v>72</v>
      </c>
      <c r="I2474" s="2">
        <v>2121.3829999999998</v>
      </c>
      <c r="J2474" s="2">
        <v>1613.682</v>
      </c>
      <c r="K2474" s="2" t="s">
        <v>72</v>
      </c>
      <c r="N2474" s="2">
        <f>I2474-SUM(Parameters!$K$23:$K$25)</f>
        <v>2099.7829999999999</v>
      </c>
      <c r="O2474" s="2">
        <f>J2474-SUM(Parameters!$K$23:$K$25)</f>
        <v>1592.0820000000001</v>
      </c>
      <c r="P2474" s="2" t="str">
        <f t="shared" si="36"/>
        <v>VSS</v>
      </c>
      <c r="U2474">
        <v>2121.3829999999998</v>
      </c>
      <c r="V2474">
        <v>1613.682</v>
      </c>
      <c r="W2474" t="s">
        <v>72</v>
      </c>
      <c r="AE2474" s="2"/>
      <c r="AF2474" s="2"/>
    </row>
    <row r="2475" spans="4:32" x14ac:dyDescent="0.25">
      <c r="D2475">
        <f>_xlfn.CEILING.MATH(BB8+Parameters!$K$8/2,0.001)</f>
        <v>2121.3830000000003</v>
      </c>
      <c r="E2475">
        <f>_xlfn.CEILING.MATH(B24+Parameters!$K$9/2,0.001)</f>
        <v>1937.404</v>
      </c>
      <c r="F2475" t="s">
        <v>1328</v>
      </c>
      <c r="I2475" s="2">
        <v>2121.3829999999998</v>
      </c>
      <c r="J2475" s="2">
        <v>1567.4359999999999</v>
      </c>
      <c r="K2475" s="2" t="s">
        <v>72</v>
      </c>
      <c r="N2475" s="2">
        <f>I2475-SUM(Parameters!$K$23:$K$25)</f>
        <v>2099.7829999999999</v>
      </c>
      <c r="O2475" s="2">
        <f>J2475-SUM(Parameters!$K$23:$K$25)</f>
        <v>1545.836</v>
      </c>
      <c r="P2475" s="2" t="str">
        <f t="shared" si="36"/>
        <v>VSS</v>
      </c>
      <c r="U2475">
        <v>2121.3829999999998</v>
      </c>
      <c r="V2475">
        <v>1567.4359999999999</v>
      </c>
      <c r="W2475" t="s">
        <v>72</v>
      </c>
      <c r="AE2475" s="2"/>
      <c r="AF2475" s="2"/>
    </row>
    <row r="2476" spans="4:32" x14ac:dyDescent="0.25">
      <c r="D2476">
        <f>_xlfn.CEILING.MATH(BB8+Parameters!$K$8/2,0.001)</f>
        <v>2121.3830000000003</v>
      </c>
      <c r="E2476">
        <f>_xlfn.CEILING.MATH(B26+Parameters!$K$9/2,0.001)</f>
        <v>1891.1580000000001</v>
      </c>
      <c r="F2476" t="s">
        <v>1327</v>
      </c>
      <c r="I2476" s="2">
        <v>2121.3829999999998</v>
      </c>
      <c r="J2476" s="2">
        <v>1521.19</v>
      </c>
      <c r="K2476" s="2" t="s">
        <v>72</v>
      </c>
      <c r="N2476" s="2">
        <f>I2476-SUM(Parameters!$K$23:$K$25)</f>
        <v>2099.7829999999999</v>
      </c>
      <c r="O2476" s="2">
        <f>J2476-SUM(Parameters!$K$23:$K$25)</f>
        <v>1499.5900000000001</v>
      </c>
      <c r="P2476" s="2" t="str">
        <f t="shared" si="36"/>
        <v>VSS</v>
      </c>
      <c r="U2476">
        <v>2121.3829999999998</v>
      </c>
      <c r="V2476">
        <v>1521.19</v>
      </c>
      <c r="W2476" t="s">
        <v>72</v>
      </c>
      <c r="AE2476" s="2"/>
      <c r="AF2476" s="2"/>
    </row>
    <row r="2477" spans="4:32" x14ac:dyDescent="0.25">
      <c r="D2477">
        <f>_xlfn.CEILING.MATH(BB8+Parameters!$K$8/2,0.001)</f>
        <v>2121.3830000000003</v>
      </c>
      <c r="E2477">
        <f>_xlfn.CEILING.MATH(B28+Parameters!$K$9/2,0.001)</f>
        <v>1844.912</v>
      </c>
      <c r="F2477" t="s">
        <v>72</v>
      </c>
      <c r="I2477" s="2">
        <v>2121.3829999999998</v>
      </c>
      <c r="J2477" s="2">
        <v>1474.944</v>
      </c>
      <c r="K2477" s="2" t="s">
        <v>72</v>
      </c>
      <c r="N2477" s="2">
        <f>I2477-SUM(Parameters!$K$23:$K$25)</f>
        <v>2099.7829999999999</v>
      </c>
      <c r="O2477" s="2">
        <f>J2477-SUM(Parameters!$K$23:$K$25)</f>
        <v>1453.3440000000001</v>
      </c>
      <c r="P2477" s="2" t="str">
        <f t="shared" si="36"/>
        <v>VSS</v>
      </c>
      <c r="U2477">
        <v>2121.3829999999998</v>
      </c>
      <c r="V2477">
        <v>1474.944</v>
      </c>
      <c r="W2477" t="s">
        <v>72</v>
      </c>
      <c r="AE2477" s="2"/>
      <c r="AF2477" s="2"/>
    </row>
    <row r="2478" spans="4:32" x14ac:dyDescent="0.25">
      <c r="D2478">
        <f>_xlfn.CEILING.MATH(BB8+Parameters!$K$8/2,0.001)</f>
        <v>2121.3830000000003</v>
      </c>
      <c r="E2478">
        <f>_xlfn.CEILING.MATH(B30+Parameters!$K$9/2,0.001)</f>
        <v>1798.6659999999999</v>
      </c>
      <c r="F2478" t="s">
        <v>72</v>
      </c>
      <c r="I2478" s="2">
        <v>2121.3829999999998</v>
      </c>
      <c r="J2478" s="2">
        <v>1428.6980000000001</v>
      </c>
      <c r="K2478" s="2" t="s">
        <v>72</v>
      </c>
      <c r="N2478" s="2">
        <f>I2478-SUM(Parameters!$K$23:$K$25)</f>
        <v>2099.7829999999999</v>
      </c>
      <c r="O2478" s="2">
        <f>J2478-SUM(Parameters!$K$23:$K$25)</f>
        <v>1407.0980000000002</v>
      </c>
      <c r="P2478" s="2" t="str">
        <f t="shared" si="36"/>
        <v>VSS</v>
      </c>
      <c r="U2478">
        <v>2121.3829999999998</v>
      </c>
      <c r="V2478">
        <v>1428.6980000000001</v>
      </c>
      <c r="W2478" t="s">
        <v>72</v>
      </c>
      <c r="AE2478" s="2"/>
      <c r="AF2478" s="2"/>
    </row>
    <row r="2479" spans="4:32" x14ac:dyDescent="0.25">
      <c r="D2479">
        <f>_xlfn.CEILING.MATH(BB8+Parameters!$K$8/2,0.001)</f>
        <v>2121.3830000000003</v>
      </c>
      <c r="E2479">
        <f>_xlfn.CEILING.MATH(B32+Parameters!$K$9/2,0.001)</f>
        <v>1752.42</v>
      </c>
      <c r="F2479" t="s">
        <v>72</v>
      </c>
      <c r="I2479" s="2">
        <v>2121.3829999999998</v>
      </c>
      <c r="J2479" s="2">
        <v>1382.452</v>
      </c>
      <c r="K2479" s="2" t="s">
        <v>72</v>
      </c>
      <c r="N2479" s="2">
        <f>I2479-SUM(Parameters!$K$23:$K$25)</f>
        <v>2099.7829999999999</v>
      </c>
      <c r="O2479" s="2">
        <f>J2479-SUM(Parameters!$K$23:$K$25)</f>
        <v>1360.8520000000001</v>
      </c>
      <c r="P2479" s="2" t="str">
        <f t="shared" si="36"/>
        <v>VSS</v>
      </c>
      <c r="U2479">
        <v>2121.3829999999998</v>
      </c>
      <c r="V2479">
        <v>1382.452</v>
      </c>
      <c r="W2479" t="s">
        <v>72</v>
      </c>
      <c r="AE2479" s="2"/>
      <c r="AF2479" s="2"/>
    </row>
    <row r="2480" spans="4:32" x14ac:dyDescent="0.25">
      <c r="D2480">
        <f>_xlfn.CEILING.MATH(BB8+Parameters!$K$8/2,0.001)</f>
        <v>2121.3830000000003</v>
      </c>
      <c r="E2480">
        <f>_xlfn.CEILING.MATH(B34+Parameters!$K$9/2,0.001)</f>
        <v>1706.174</v>
      </c>
      <c r="F2480" t="s">
        <v>72</v>
      </c>
      <c r="I2480" s="2">
        <v>2121.3829999999998</v>
      </c>
      <c r="J2480" s="2">
        <v>1336.2059999999999</v>
      </c>
      <c r="K2480" s="2" t="s">
        <v>72</v>
      </c>
      <c r="N2480" s="2">
        <f>I2480-SUM(Parameters!$K$23:$K$25)</f>
        <v>2099.7829999999999</v>
      </c>
      <c r="O2480" s="2">
        <f>J2480-SUM(Parameters!$K$23:$K$25)</f>
        <v>1314.606</v>
      </c>
      <c r="P2480" s="2" t="str">
        <f t="shared" si="36"/>
        <v>VSS</v>
      </c>
      <c r="U2480">
        <v>2121.3829999999998</v>
      </c>
      <c r="V2480">
        <v>1336.2059999999999</v>
      </c>
      <c r="W2480" t="s">
        <v>72</v>
      </c>
      <c r="AE2480" s="2"/>
      <c r="AF2480" s="2"/>
    </row>
    <row r="2481" spans="4:32" x14ac:dyDescent="0.25">
      <c r="D2481">
        <f>_xlfn.CEILING.MATH(BB8+Parameters!$K$8/2,0.001)</f>
        <v>2121.3830000000003</v>
      </c>
      <c r="E2481">
        <f>_xlfn.CEILING.MATH(B36+Parameters!$K$9/2,0.001)</f>
        <v>1659.9280000000001</v>
      </c>
      <c r="F2481" t="s">
        <v>72</v>
      </c>
      <c r="I2481" s="2">
        <v>2121.3829999999998</v>
      </c>
      <c r="J2481" s="2">
        <v>1289.96</v>
      </c>
      <c r="K2481" s="2" t="s">
        <v>72</v>
      </c>
      <c r="N2481" s="2">
        <f>I2481-SUM(Parameters!$K$23:$K$25)</f>
        <v>2099.7829999999999</v>
      </c>
      <c r="O2481" s="2">
        <f>J2481-SUM(Parameters!$K$23:$K$25)</f>
        <v>1268.3600000000001</v>
      </c>
      <c r="P2481" s="2" t="str">
        <f t="shared" ref="P2481:P2544" si="37">K2481</f>
        <v>VSS</v>
      </c>
      <c r="U2481">
        <v>2121.3829999999998</v>
      </c>
      <c r="V2481">
        <v>1289.96</v>
      </c>
      <c r="W2481" t="s">
        <v>72</v>
      </c>
      <c r="AE2481" s="2"/>
      <c r="AF2481" s="2"/>
    </row>
    <row r="2482" spans="4:32" x14ac:dyDescent="0.25">
      <c r="D2482">
        <f>_xlfn.CEILING.MATH(BB8+Parameters!$K$8/2,0.001)</f>
        <v>2121.3830000000003</v>
      </c>
      <c r="E2482">
        <f>_xlfn.CEILING.MATH(B38+Parameters!$K$9/2,0.001)</f>
        <v>1613.682</v>
      </c>
      <c r="F2482" t="s">
        <v>72</v>
      </c>
      <c r="I2482" s="2">
        <v>2121.3829999999998</v>
      </c>
      <c r="J2482" s="2">
        <v>1243.7139999999999</v>
      </c>
      <c r="K2482" s="2" t="s">
        <v>72</v>
      </c>
      <c r="N2482" s="2">
        <f>I2482-SUM(Parameters!$K$23:$K$25)</f>
        <v>2099.7829999999999</v>
      </c>
      <c r="O2482" s="2">
        <f>J2482-SUM(Parameters!$K$23:$K$25)</f>
        <v>1222.114</v>
      </c>
      <c r="P2482" s="2" t="str">
        <f t="shared" si="37"/>
        <v>VSS</v>
      </c>
      <c r="U2482">
        <v>2121.3829999999998</v>
      </c>
      <c r="V2482">
        <v>1243.7139999999999</v>
      </c>
      <c r="W2482" t="s">
        <v>72</v>
      </c>
      <c r="AE2482" s="2"/>
      <c r="AF2482" s="2"/>
    </row>
    <row r="2483" spans="4:32" x14ac:dyDescent="0.25">
      <c r="D2483">
        <f>_xlfn.CEILING.MATH(BB8+Parameters!$K$8/2,0.001)</f>
        <v>2121.3830000000003</v>
      </c>
      <c r="E2483">
        <f>_xlfn.CEILING.MATH(B40+Parameters!$K$9/2,0.001)</f>
        <v>1567.4359999999999</v>
      </c>
      <c r="F2483" t="s">
        <v>72</v>
      </c>
      <c r="I2483" s="2">
        <v>2121.3829999999998</v>
      </c>
      <c r="J2483" s="2">
        <v>1197.4680000000001</v>
      </c>
      <c r="K2483" s="2" t="s">
        <v>72</v>
      </c>
      <c r="N2483" s="2">
        <f>I2483-SUM(Parameters!$K$23:$K$25)</f>
        <v>2099.7829999999999</v>
      </c>
      <c r="O2483" s="2">
        <f>J2483-SUM(Parameters!$K$23:$K$25)</f>
        <v>1175.8680000000002</v>
      </c>
      <c r="P2483" s="2" t="str">
        <f t="shared" si="37"/>
        <v>VSS</v>
      </c>
      <c r="U2483">
        <v>2121.3829999999998</v>
      </c>
      <c r="V2483">
        <v>1197.4680000000001</v>
      </c>
      <c r="W2483" t="s">
        <v>72</v>
      </c>
      <c r="AE2483" s="2"/>
      <c r="AF2483" s="2"/>
    </row>
    <row r="2484" spans="4:32" x14ac:dyDescent="0.25">
      <c r="D2484">
        <f>_xlfn.CEILING.MATH(BB8+Parameters!$K$8/2,0.001)</f>
        <v>2121.3830000000003</v>
      </c>
      <c r="E2484">
        <f>_xlfn.CEILING.MATH(B42+Parameters!$K$9/2,0.001)</f>
        <v>1521.19</v>
      </c>
      <c r="F2484" t="s">
        <v>72</v>
      </c>
      <c r="I2484" s="2">
        <v>2121.3829999999998</v>
      </c>
      <c r="J2484" s="2">
        <v>1151.222</v>
      </c>
      <c r="K2484" s="2" t="s">
        <v>72</v>
      </c>
      <c r="N2484" s="2">
        <f>I2484-SUM(Parameters!$K$23:$K$25)</f>
        <v>2099.7829999999999</v>
      </c>
      <c r="O2484" s="2">
        <f>J2484-SUM(Parameters!$K$23:$K$25)</f>
        <v>1129.6220000000001</v>
      </c>
      <c r="P2484" s="2" t="str">
        <f t="shared" si="37"/>
        <v>VSS</v>
      </c>
      <c r="U2484">
        <v>2121.3829999999998</v>
      </c>
      <c r="V2484">
        <v>1151.222</v>
      </c>
      <c r="W2484" t="s">
        <v>72</v>
      </c>
      <c r="AE2484" s="2"/>
      <c r="AF2484" s="2"/>
    </row>
    <row r="2485" spans="4:32" x14ac:dyDescent="0.25">
      <c r="D2485">
        <f>_xlfn.CEILING.MATH(BB8+Parameters!$K$8/2,0.001)</f>
        <v>2121.3830000000003</v>
      </c>
      <c r="E2485">
        <f>_xlfn.CEILING.MATH(B44+Parameters!$K$9/2,0.001)</f>
        <v>1474.944</v>
      </c>
      <c r="F2485" t="s">
        <v>72</v>
      </c>
      <c r="I2485" s="2">
        <v>2121.3829999999998</v>
      </c>
      <c r="J2485" s="2">
        <v>1104.9760000000001</v>
      </c>
      <c r="K2485" s="2" t="s">
        <v>73</v>
      </c>
      <c r="N2485" s="2">
        <f>I2485-SUM(Parameters!$K$23:$K$25)</f>
        <v>2099.7829999999999</v>
      </c>
      <c r="O2485" s="2">
        <f>J2485-SUM(Parameters!$K$23:$K$25)</f>
        <v>1083.3760000000002</v>
      </c>
      <c r="P2485" s="2" t="str">
        <f t="shared" si="37"/>
        <v>VCCIO</v>
      </c>
      <c r="U2485">
        <v>2121.3829999999998</v>
      </c>
      <c r="V2485">
        <v>1104.9760000000001</v>
      </c>
      <c r="W2485" t="s">
        <v>73</v>
      </c>
      <c r="AE2485" s="2"/>
      <c r="AF2485" s="2"/>
    </row>
    <row r="2486" spans="4:32" x14ac:dyDescent="0.25">
      <c r="D2486">
        <f>_xlfn.CEILING.MATH(BB8+Parameters!$K$8/2,0.001)</f>
        <v>2121.3830000000003</v>
      </c>
      <c r="E2486">
        <f>_xlfn.CEILING.MATH(B46+Parameters!$K$9/2,0.001)</f>
        <v>1428.6980000000001</v>
      </c>
      <c r="F2486" t="s">
        <v>72</v>
      </c>
      <c r="I2486" s="2">
        <v>2121.3829999999998</v>
      </c>
      <c r="J2486" s="2">
        <v>1058.73</v>
      </c>
      <c r="K2486" s="2" t="s">
        <v>73</v>
      </c>
      <c r="N2486" s="2">
        <f>I2486-SUM(Parameters!$K$23:$K$25)</f>
        <v>2099.7829999999999</v>
      </c>
      <c r="O2486" s="2">
        <f>J2486-SUM(Parameters!$K$23:$K$25)</f>
        <v>1037.1300000000001</v>
      </c>
      <c r="P2486" s="2" t="str">
        <f t="shared" si="37"/>
        <v>VCCIO</v>
      </c>
      <c r="U2486">
        <v>2121.3829999999998</v>
      </c>
      <c r="V2486">
        <v>1058.73</v>
      </c>
      <c r="W2486" t="s">
        <v>73</v>
      </c>
      <c r="AE2486" s="2"/>
      <c r="AF2486" s="2"/>
    </row>
    <row r="2487" spans="4:32" x14ac:dyDescent="0.25">
      <c r="D2487">
        <f>_xlfn.CEILING.MATH(BB8+Parameters!$K$8/2,0.001)</f>
        <v>2121.3830000000003</v>
      </c>
      <c r="E2487">
        <f>_xlfn.CEILING.MATH(B48+Parameters!$K$9/2,0.001)</f>
        <v>1382.452</v>
      </c>
      <c r="F2487" t="s">
        <v>72</v>
      </c>
      <c r="I2487" s="2">
        <v>2121.3829999999998</v>
      </c>
      <c r="J2487" s="2">
        <v>1012.484</v>
      </c>
      <c r="K2487" s="2" t="s">
        <v>124</v>
      </c>
      <c r="N2487" s="2">
        <f>I2487-SUM(Parameters!$K$23:$K$25)</f>
        <v>2099.7829999999999</v>
      </c>
      <c r="O2487" s="2">
        <f>J2487-SUM(Parameters!$K$23:$K$25)</f>
        <v>990.88400000000001</v>
      </c>
      <c r="P2487" s="2" t="str">
        <f t="shared" si="37"/>
        <v>BP_TXCKSB[3]</v>
      </c>
      <c r="U2487">
        <v>2121.3829999999998</v>
      </c>
      <c r="V2487">
        <v>1012.484</v>
      </c>
      <c r="W2487" t="s">
        <v>124</v>
      </c>
      <c r="AE2487" s="2"/>
      <c r="AF2487" s="2"/>
    </row>
    <row r="2488" spans="4:32" x14ac:dyDescent="0.25">
      <c r="D2488">
        <f>_xlfn.CEILING.MATH(BB8+Parameters!$K$8/2,0.001)</f>
        <v>2121.3830000000003</v>
      </c>
      <c r="E2488">
        <f>_xlfn.CEILING.MATH(B50+Parameters!$K$9/2,0.001)</f>
        <v>1336.2060000000001</v>
      </c>
      <c r="F2488" t="s">
        <v>72</v>
      </c>
      <c r="I2488" s="2">
        <v>2121.3829999999998</v>
      </c>
      <c r="J2488" s="2">
        <v>966.23800000000006</v>
      </c>
      <c r="K2488" s="2" t="s">
        <v>201</v>
      </c>
      <c r="N2488" s="2">
        <f>I2488-SUM(Parameters!$K$23:$K$25)</f>
        <v>2099.7829999999999</v>
      </c>
      <c r="O2488" s="2">
        <f>J2488-SUM(Parameters!$K$23:$K$25)</f>
        <v>944.63800000000003</v>
      </c>
      <c r="P2488" s="2" t="str">
        <f t="shared" si="37"/>
        <v>BP_RXDATA[220]</v>
      </c>
      <c r="U2488">
        <v>2121.3829999999998</v>
      </c>
      <c r="V2488">
        <v>966.23800000000006</v>
      </c>
      <c r="W2488" t="s">
        <v>201</v>
      </c>
      <c r="AE2488" s="2"/>
      <c r="AF2488" s="2"/>
    </row>
    <row r="2489" spans="4:32" x14ac:dyDescent="0.25">
      <c r="D2489">
        <f>_xlfn.CEILING.MATH(BB8+Parameters!$K$8/2,0.001)</f>
        <v>2121.3830000000003</v>
      </c>
      <c r="E2489">
        <f>_xlfn.CEILING.MATH(B52+Parameters!$K$9/2,0.001)</f>
        <v>1289.96</v>
      </c>
      <c r="F2489" t="s">
        <v>72</v>
      </c>
      <c r="I2489" s="2">
        <v>2121.3829999999998</v>
      </c>
      <c r="J2489" s="2">
        <v>919.99199999999996</v>
      </c>
      <c r="K2489" s="2" t="s">
        <v>73</v>
      </c>
      <c r="N2489" s="2">
        <f>I2489-SUM(Parameters!$K$23:$K$25)</f>
        <v>2099.7829999999999</v>
      </c>
      <c r="O2489" s="2">
        <f>J2489-SUM(Parameters!$K$23:$K$25)</f>
        <v>898.39199999999994</v>
      </c>
      <c r="P2489" s="2" t="str">
        <f t="shared" si="37"/>
        <v>VCCIO</v>
      </c>
      <c r="U2489">
        <v>2121.3829999999998</v>
      </c>
      <c r="V2489">
        <v>919.99200000000008</v>
      </c>
      <c r="W2489" t="s">
        <v>73</v>
      </c>
      <c r="AE2489" s="2"/>
      <c r="AF2489" s="2"/>
    </row>
    <row r="2490" spans="4:32" x14ac:dyDescent="0.25">
      <c r="D2490">
        <f>_xlfn.CEILING.MATH(BB8+Parameters!$K$8/2,0.001)</f>
        <v>2121.3830000000003</v>
      </c>
      <c r="E2490">
        <f>_xlfn.CEILING.MATH(B54+Parameters!$K$9/2,0.001)</f>
        <v>1243.7139999999999</v>
      </c>
      <c r="F2490" t="s">
        <v>72</v>
      </c>
      <c r="I2490" s="2">
        <v>2121.3829999999998</v>
      </c>
      <c r="J2490" s="2">
        <v>873.74599999999998</v>
      </c>
      <c r="K2490" s="2" t="s">
        <v>316</v>
      </c>
      <c r="N2490" s="2">
        <f>I2490-SUM(Parameters!$K$23:$K$25)</f>
        <v>2099.7829999999999</v>
      </c>
      <c r="O2490" s="2">
        <f>J2490-SUM(Parameters!$K$23:$K$25)</f>
        <v>852.14599999999996</v>
      </c>
      <c r="P2490" s="2" t="str">
        <f t="shared" si="37"/>
        <v>BP_RXDATA[219]</v>
      </c>
      <c r="U2490">
        <v>2121.3829999999998</v>
      </c>
      <c r="V2490">
        <v>873.74599999999998</v>
      </c>
      <c r="W2490" t="s">
        <v>316</v>
      </c>
      <c r="AE2490" s="2"/>
      <c r="AF2490" s="2"/>
    </row>
    <row r="2491" spans="4:32" x14ac:dyDescent="0.25">
      <c r="D2491">
        <f>_xlfn.CEILING.MATH(BB8+Parameters!$K$8/2,0.001)</f>
        <v>2121.3830000000003</v>
      </c>
      <c r="E2491">
        <f>_xlfn.CEILING.MATH(B56+Parameters!$K$9/2,0.001)</f>
        <v>1197.4680000000001</v>
      </c>
      <c r="F2491" t="s">
        <v>72</v>
      </c>
      <c r="I2491" s="2">
        <v>2121.3829999999998</v>
      </c>
      <c r="J2491" s="2">
        <v>827.5</v>
      </c>
      <c r="K2491" s="2" t="s">
        <v>393</v>
      </c>
      <c r="N2491" s="2">
        <f>I2491-SUM(Parameters!$K$23:$K$25)</f>
        <v>2099.7829999999999</v>
      </c>
      <c r="O2491" s="2">
        <f>J2491-SUM(Parameters!$K$23:$K$25)</f>
        <v>805.9</v>
      </c>
      <c r="P2491" s="2" t="str">
        <f t="shared" si="37"/>
        <v>BP_RXDATA[218]</v>
      </c>
      <c r="U2491">
        <v>2121.3829999999998</v>
      </c>
      <c r="V2491">
        <v>827.5</v>
      </c>
      <c r="W2491" t="s">
        <v>393</v>
      </c>
      <c r="AE2491" s="2"/>
      <c r="AF2491" s="2"/>
    </row>
    <row r="2492" spans="4:32" x14ac:dyDescent="0.25">
      <c r="D2492">
        <f>_xlfn.CEILING.MATH(BB8+Parameters!$K$8/2,0.001)</f>
        <v>2121.3830000000003</v>
      </c>
      <c r="E2492">
        <f>_xlfn.CEILING.MATH(B58+Parameters!$K$9/2,0.001)</f>
        <v>1151.222</v>
      </c>
      <c r="F2492" t="s">
        <v>72</v>
      </c>
      <c r="I2492" s="2">
        <v>2121.3829999999998</v>
      </c>
      <c r="J2492" s="2">
        <v>781.25400000000002</v>
      </c>
      <c r="K2492" s="2" t="s">
        <v>452</v>
      </c>
      <c r="N2492" s="2">
        <f>I2492-SUM(Parameters!$K$23:$K$25)</f>
        <v>2099.7829999999999</v>
      </c>
      <c r="O2492" s="2">
        <f>J2492-SUM(Parameters!$K$23:$K$25)</f>
        <v>759.654</v>
      </c>
      <c r="P2492" s="2" t="str">
        <f t="shared" si="37"/>
        <v>BP_RXDATA[217]</v>
      </c>
      <c r="U2492">
        <v>2121.3829999999998</v>
      </c>
      <c r="V2492">
        <v>781.25400000000002</v>
      </c>
      <c r="W2492" t="s">
        <v>452</v>
      </c>
      <c r="AE2492" s="2"/>
      <c r="AF2492" s="2"/>
    </row>
    <row r="2493" spans="4:32" x14ac:dyDescent="0.25">
      <c r="D2493">
        <f>_xlfn.CEILING.MATH(BB8+Parameters!$K$8/2,0.001)</f>
        <v>2121.3830000000003</v>
      </c>
      <c r="E2493">
        <f>_xlfn.CEILING.MATH(B60+Parameters!$K$9/2,0.001)</f>
        <v>1104.9760000000001</v>
      </c>
      <c r="F2493" t="s">
        <v>73</v>
      </c>
      <c r="I2493" s="2">
        <v>2121.3829999999998</v>
      </c>
      <c r="J2493" s="2">
        <v>735.00800000000004</v>
      </c>
      <c r="K2493" s="2" t="s">
        <v>524</v>
      </c>
      <c r="N2493" s="2">
        <f>I2493-SUM(Parameters!$K$23:$K$25)</f>
        <v>2099.7829999999999</v>
      </c>
      <c r="O2493" s="2">
        <f>J2493-SUM(Parameters!$K$23:$K$25)</f>
        <v>713.40800000000002</v>
      </c>
      <c r="P2493" s="2" t="str">
        <f t="shared" si="37"/>
        <v>BP_RXDATA[216]</v>
      </c>
      <c r="U2493">
        <v>2121.3829999999998</v>
      </c>
      <c r="V2493">
        <v>735.00800000000004</v>
      </c>
      <c r="W2493" t="s">
        <v>524</v>
      </c>
      <c r="AE2493" s="2"/>
      <c r="AF2493" s="2"/>
    </row>
    <row r="2494" spans="4:32" x14ac:dyDescent="0.25">
      <c r="D2494">
        <f>_xlfn.CEILING.MATH(BB8+Parameters!$K$8/2,0.001)</f>
        <v>2121.3830000000003</v>
      </c>
      <c r="E2494">
        <f>_xlfn.CEILING.MATH(B62+Parameters!$K$9/2,0.001)</f>
        <v>1058.73</v>
      </c>
      <c r="F2494" t="s">
        <v>73</v>
      </c>
      <c r="I2494" s="2">
        <v>2121.3829999999998</v>
      </c>
      <c r="J2494" s="2">
        <v>688.76199999999994</v>
      </c>
      <c r="K2494" s="2" t="s">
        <v>72</v>
      </c>
      <c r="N2494" s="2">
        <f>I2494-SUM(Parameters!$K$23:$K$25)</f>
        <v>2099.7829999999999</v>
      </c>
      <c r="O2494" s="2">
        <f>J2494-SUM(Parameters!$K$23:$K$25)</f>
        <v>667.16199999999992</v>
      </c>
      <c r="P2494" s="2" t="str">
        <f t="shared" si="37"/>
        <v>VSS</v>
      </c>
      <c r="U2494">
        <v>2121.3829999999998</v>
      </c>
      <c r="V2494">
        <v>688.76200000000006</v>
      </c>
      <c r="W2494" t="s">
        <v>72</v>
      </c>
      <c r="AE2494" s="2"/>
      <c r="AF2494" s="2"/>
    </row>
    <row r="2495" spans="4:32" x14ac:dyDescent="0.25">
      <c r="D2495">
        <f>_xlfn.CEILING.MATH(BB8+Parameters!$K$8/2,0.001)</f>
        <v>2121.3830000000003</v>
      </c>
      <c r="E2495">
        <f>_xlfn.CEILING.MATH(B64+Parameters!$K$9/2,0.001)</f>
        <v>1012.484</v>
      </c>
      <c r="F2495" t="s">
        <v>124</v>
      </c>
      <c r="I2495" s="2">
        <v>2121.3829999999998</v>
      </c>
      <c r="J2495" s="2">
        <v>642.51599999999996</v>
      </c>
      <c r="K2495" s="2" t="s">
        <v>657</v>
      </c>
      <c r="N2495" s="2">
        <f>I2495-SUM(Parameters!$K$23:$K$25)</f>
        <v>2099.7829999999999</v>
      </c>
      <c r="O2495" s="2">
        <f>J2495-SUM(Parameters!$K$23:$K$25)</f>
        <v>620.91599999999994</v>
      </c>
      <c r="P2495" s="2" t="str">
        <f t="shared" si="37"/>
        <v>BP_RXDATA[215]</v>
      </c>
      <c r="U2495">
        <v>2121.3829999999998</v>
      </c>
      <c r="V2495">
        <v>642.51599999999996</v>
      </c>
      <c r="W2495" t="s">
        <v>657</v>
      </c>
      <c r="AE2495" s="2"/>
      <c r="AF2495" s="2"/>
    </row>
    <row r="2496" spans="4:32" x14ac:dyDescent="0.25">
      <c r="D2496">
        <f>_xlfn.CEILING.MATH(BB8+Parameters!$K$8/2,0.001)</f>
        <v>2121.3830000000003</v>
      </c>
      <c r="E2496">
        <f>_xlfn.CEILING.MATH(B66+Parameters!$K$9/2,0.001)</f>
        <v>966.23800000000006</v>
      </c>
      <c r="F2496" t="s">
        <v>201</v>
      </c>
      <c r="I2496" s="2">
        <v>2121.3829999999998</v>
      </c>
      <c r="J2496" s="2">
        <v>596.27</v>
      </c>
      <c r="K2496" s="2" t="s">
        <v>719</v>
      </c>
      <c r="N2496" s="2">
        <f>I2496-SUM(Parameters!$K$23:$K$25)</f>
        <v>2099.7829999999999</v>
      </c>
      <c r="O2496" s="2">
        <f>J2496-SUM(Parameters!$K$23:$K$25)</f>
        <v>574.66999999999996</v>
      </c>
      <c r="P2496" s="2" t="str">
        <f t="shared" si="37"/>
        <v>BP_RXDATA[214]</v>
      </c>
      <c r="U2496">
        <v>2121.3829999999998</v>
      </c>
      <c r="V2496">
        <v>596.27</v>
      </c>
      <c r="W2496" t="s">
        <v>719</v>
      </c>
      <c r="AE2496" s="2"/>
      <c r="AF2496" s="2"/>
    </row>
    <row r="2497" spans="4:32" x14ac:dyDescent="0.25">
      <c r="D2497">
        <f>_xlfn.CEILING.MATH(BB8+Parameters!$K$8/2,0.001)</f>
        <v>2121.3830000000003</v>
      </c>
      <c r="E2497">
        <f>_xlfn.CEILING.MATH(B68+Parameters!$K$9/2,0.001)</f>
        <v>919.99200000000008</v>
      </c>
      <c r="F2497" t="s">
        <v>73</v>
      </c>
      <c r="I2497" s="2">
        <v>2121.3829999999998</v>
      </c>
      <c r="J2497" s="2">
        <v>550.024</v>
      </c>
      <c r="K2497" s="2" t="s">
        <v>743</v>
      </c>
      <c r="N2497" s="2">
        <f>I2497-SUM(Parameters!$K$23:$K$25)</f>
        <v>2099.7829999999999</v>
      </c>
      <c r="O2497" s="2">
        <f>J2497-SUM(Parameters!$K$23:$K$25)</f>
        <v>528.42399999999998</v>
      </c>
      <c r="P2497" s="2" t="str">
        <f t="shared" si="37"/>
        <v>BP_TXDATA[233]</v>
      </c>
      <c r="U2497">
        <v>2121.3829999999998</v>
      </c>
      <c r="V2497">
        <v>550.024</v>
      </c>
      <c r="W2497" t="s">
        <v>743</v>
      </c>
      <c r="AE2497" s="2"/>
      <c r="AF2497" s="2"/>
    </row>
    <row r="2498" spans="4:32" x14ac:dyDescent="0.25">
      <c r="D2498">
        <f>_xlfn.CEILING.MATH(BB8+Parameters!$K$8/2,0.001)</f>
        <v>2121.3830000000003</v>
      </c>
      <c r="E2498">
        <f>_xlfn.CEILING.MATH(B70+Parameters!$K$9/2,0.001)</f>
        <v>873.74599999999998</v>
      </c>
      <c r="F2498" t="s">
        <v>316</v>
      </c>
      <c r="I2498" s="2">
        <v>2121.3829999999998</v>
      </c>
      <c r="J2498" s="2">
        <v>503.77800000000002</v>
      </c>
      <c r="K2498" s="2" t="s">
        <v>801</v>
      </c>
      <c r="N2498" s="2">
        <f>I2498-SUM(Parameters!$K$23:$K$25)</f>
        <v>2099.7829999999999</v>
      </c>
      <c r="O2498" s="2">
        <f>J2498-SUM(Parameters!$K$23:$K$25)</f>
        <v>482.178</v>
      </c>
      <c r="P2498" s="2" t="str">
        <f t="shared" si="37"/>
        <v>BP_TXDATA[232]</v>
      </c>
      <c r="U2498">
        <v>2121.3829999999998</v>
      </c>
      <c r="V2498">
        <v>503.77800000000002</v>
      </c>
      <c r="W2498" t="s">
        <v>801</v>
      </c>
      <c r="AE2498" s="2"/>
      <c r="AF2498" s="2"/>
    </row>
    <row r="2499" spans="4:32" x14ac:dyDescent="0.25">
      <c r="D2499">
        <f>_xlfn.CEILING.MATH(BB8+Parameters!$K$8/2,0.001)</f>
        <v>2121.3830000000003</v>
      </c>
      <c r="E2499">
        <f>_xlfn.CEILING.MATH(B72+Parameters!$K$9/2,0.001)</f>
        <v>827.5</v>
      </c>
      <c r="F2499" t="s">
        <v>393</v>
      </c>
      <c r="I2499" s="2">
        <v>2121.3829999999998</v>
      </c>
      <c r="J2499" s="2">
        <v>457.53199999999998</v>
      </c>
      <c r="K2499" s="2" t="s">
        <v>72</v>
      </c>
      <c r="N2499" s="2">
        <f>I2499-SUM(Parameters!$K$23:$K$25)</f>
        <v>2099.7829999999999</v>
      </c>
      <c r="O2499" s="2">
        <f>J2499-SUM(Parameters!$K$23:$K$25)</f>
        <v>435.93199999999996</v>
      </c>
      <c r="P2499" s="2" t="str">
        <f t="shared" si="37"/>
        <v>VSS</v>
      </c>
      <c r="U2499">
        <v>2121.3829999999998</v>
      </c>
      <c r="V2499">
        <v>457.53199999999998</v>
      </c>
      <c r="W2499" t="s">
        <v>72</v>
      </c>
      <c r="AE2499" s="2"/>
      <c r="AF2499" s="2"/>
    </row>
    <row r="2500" spans="4:32" x14ac:dyDescent="0.25">
      <c r="D2500">
        <f>_xlfn.CEILING.MATH(BB8+Parameters!$K$8/2,0.001)</f>
        <v>2121.3830000000003</v>
      </c>
      <c r="E2500">
        <f>_xlfn.CEILING.MATH(B74+Parameters!$K$9/2,0.001)</f>
        <v>781.25400000000002</v>
      </c>
      <c r="F2500" t="s">
        <v>452</v>
      </c>
      <c r="I2500" s="2">
        <v>2121.3829999999998</v>
      </c>
      <c r="J2500" s="2">
        <v>411.286</v>
      </c>
      <c r="K2500" s="2" t="s">
        <v>937</v>
      </c>
      <c r="N2500" s="2">
        <f>I2500-SUM(Parameters!$K$23:$K$25)</f>
        <v>2099.7829999999999</v>
      </c>
      <c r="O2500" s="2">
        <f>J2500-SUM(Parameters!$K$23:$K$25)</f>
        <v>389.68599999999998</v>
      </c>
      <c r="P2500" s="2" t="str">
        <f t="shared" si="37"/>
        <v>BP_TXDATA[231]</v>
      </c>
      <c r="U2500">
        <v>2121.3829999999998</v>
      </c>
      <c r="V2500">
        <v>411.286</v>
      </c>
      <c r="W2500" t="s">
        <v>937</v>
      </c>
      <c r="AE2500" s="2"/>
      <c r="AF2500" s="2"/>
    </row>
    <row r="2501" spans="4:32" x14ac:dyDescent="0.25">
      <c r="D2501">
        <f>_xlfn.CEILING.MATH(BB8+Parameters!$K$8/2,0.001)</f>
        <v>2121.3830000000003</v>
      </c>
      <c r="E2501">
        <f>_xlfn.CEILING.MATH(B76+Parameters!$K$9/2,0.001)</f>
        <v>735.00800000000004</v>
      </c>
      <c r="F2501" t="s">
        <v>524</v>
      </c>
      <c r="I2501" s="2">
        <v>2121.3829999999998</v>
      </c>
      <c r="J2501" s="2">
        <v>365.04</v>
      </c>
      <c r="K2501" s="2" t="s">
        <v>1004</v>
      </c>
      <c r="N2501" s="2">
        <f>I2501-SUM(Parameters!$K$23:$K$25)</f>
        <v>2099.7829999999999</v>
      </c>
      <c r="O2501" s="2">
        <f>J2501-SUM(Parameters!$K$23:$K$25)</f>
        <v>343.44</v>
      </c>
      <c r="P2501" s="2" t="str">
        <f t="shared" si="37"/>
        <v>BP_TXDATA[230]</v>
      </c>
      <c r="U2501">
        <v>2121.3829999999998</v>
      </c>
      <c r="V2501">
        <v>365.04</v>
      </c>
      <c r="W2501" t="s">
        <v>1004</v>
      </c>
      <c r="AE2501" s="2"/>
      <c r="AF2501" s="2"/>
    </row>
    <row r="2502" spans="4:32" x14ac:dyDescent="0.25">
      <c r="D2502">
        <f>_xlfn.CEILING.MATH(BB8+Parameters!$K$8/2,0.001)</f>
        <v>2121.3830000000003</v>
      </c>
      <c r="E2502">
        <f>_xlfn.CEILING.MATH(B78+Parameters!$K$9/2,0.001)</f>
        <v>688.76200000000006</v>
      </c>
      <c r="F2502" t="s">
        <v>72</v>
      </c>
      <c r="I2502" s="2">
        <v>2121.3829999999998</v>
      </c>
      <c r="J2502" s="2">
        <v>318.79399999999998</v>
      </c>
      <c r="K2502" s="2" t="s">
        <v>73</v>
      </c>
      <c r="N2502" s="2">
        <f>I2502-SUM(Parameters!$K$23:$K$25)</f>
        <v>2099.7829999999999</v>
      </c>
      <c r="O2502" s="2">
        <f>J2502-SUM(Parameters!$K$23:$K$25)</f>
        <v>297.19399999999996</v>
      </c>
      <c r="P2502" s="2" t="str">
        <f t="shared" si="37"/>
        <v>VCCIO</v>
      </c>
      <c r="U2502">
        <v>2121.3829999999998</v>
      </c>
      <c r="V2502">
        <v>318.79399999999998</v>
      </c>
      <c r="W2502" t="s">
        <v>73</v>
      </c>
      <c r="AE2502" s="2"/>
      <c r="AF2502" s="2"/>
    </row>
    <row r="2503" spans="4:32" x14ac:dyDescent="0.25">
      <c r="D2503">
        <f>_xlfn.CEILING.MATH(BB8+Parameters!$K$8/2,0.001)</f>
        <v>2121.3830000000003</v>
      </c>
      <c r="E2503">
        <f>_xlfn.CEILING.MATH(B80+Parameters!$K$9/2,0.001)</f>
        <v>642.51599999999996</v>
      </c>
      <c r="F2503" t="s">
        <v>657</v>
      </c>
      <c r="I2503" s="2">
        <v>2121.3829999999998</v>
      </c>
      <c r="J2503" s="2">
        <v>272.548</v>
      </c>
      <c r="K2503" s="2" t="s">
        <v>1113</v>
      </c>
      <c r="N2503" s="2">
        <f>I2503-SUM(Parameters!$K$23:$K$25)</f>
        <v>2099.7829999999999</v>
      </c>
      <c r="O2503" s="2">
        <f>J2503-SUM(Parameters!$K$23:$K$25)</f>
        <v>250.94800000000001</v>
      </c>
      <c r="P2503" s="2" t="str">
        <f t="shared" si="37"/>
        <v>BP_TXDATA[229]</v>
      </c>
      <c r="U2503">
        <v>2121.3829999999998</v>
      </c>
      <c r="V2503">
        <v>272.548</v>
      </c>
      <c r="W2503" t="s">
        <v>1113</v>
      </c>
      <c r="AE2503" s="2"/>
      <c r="AF2503" s="2"/>
    </row>
    <row r="2504" spans="4:32" x14ac:dyDescent="0.25">
      <c r="D2504">
        <f>_xlfn.CEILING.MATH(BB8+Parameters!$K$8/2,0.001)</f>
        <v>2121.3830000000003</v>
      </c>
      <c r="E2504">
        <f>_xlfn.CEILING.MATH(B82+Parameters!$K$9/2,0.001)</f>
        <v>596.27</v>
      </c>
      <c r="F2504" t="s">
        <v>719</v>
      </c>
      <c r="I2504" s="2">
        <v>2121.3829999999998</v>
      </c>
      <c r="J2504" s="2">
        <v>226.30199999999999</v>
      </c>
      <c r="K2504" s="2" t="s">
        <v>72</v>
      </c>
      <c r="N2504" s="2">
        <f>I2504-SUM(Parameters!$K$23:$K$25)</f>
        <v>2099.7829999999999</v>
      </c>
      <c r="O2504" s="2">
        <f>J2504-SUM(Parameters!$K$23:$K$25)</f>
        <v>204.702</v>
      </c>
      <c r="P2504" s="2" t="str">
        <f t="shared" si="37"/>
        <v>VSS</v>
      </c>
      <c r="U2504">
        <v>2121.3829999999998</v>
      </c>
      <c r="V2504">
        <v>226.30199999999999</v>
      </c>
      <c r="W2504" t="s">
        <v>72</v>
      </c>
      <c r="AE2504" s="2"/>
      <c r="AF2504" s="2"/>
    </row>
    <row r="2505" spans="4:32" x14ac:dyDescent="0.25">
      <c r="D2505">
        <f>_xlfn.CEILING.MATH(BB8+Parameters!$K$8/2,0.001)</f>
        <v>2121.3830000000003</v>
      </c>
      <c r="E2505">
        <f>_xlfn.CEILING.MATH(B84+Parameters!$K$9/2,0.001)</f>
        <v>550.024</v>
      </c>
      <c r="F2505" t="s">
        <v>743</v>
      </c>
      <c r="I2505" s="2">
        <v>2121.3829999999998</v>
      </c>
      <c r="J2505" s="2">
        <v>180.05600000000001</v>
      </c>
      <c r="K2505" s="2" t="s">
        <v>1228</v>
      </c>
      <c r="N2505" s="2">
        <f>I2505-SUM(Parameters!$K$23:$K$25)</f>
        <v>2099.7829999999999</v>
      </c>
      <c r="O2505" s="2">
        <f>J2505-SUM(Parameters!$K$23:$K$25)</f>
        <v>158.45600000000002</v>
      </c>
      <c r="P2505" s="2" t="str">
        <f t="shared" si="37"/>
        <v>BP_TXDATA[228]</v>
      </c>
      <c r="U2505">
        <v>2121.3829999999998</v>
      </c>
      <c r="V2505">
        <v>180.05600000000001</v>
      </c>
      <c r="W2505" t="s">
        <v>1228</v>
      </c>
      <c r="AE2505" s="2"/>
      <c r="AF2505" s="2"/>
    </row>
    <row r="2506" spans="4:32" x14ac:dyDescent="0.25">
      <c r="D2506">
        <f>_xlfn.CEILING.MATH(BB8+Parameters!$K$8/2,0.001)</f>
        <v>2121.3830000000003</v>
      </c>
      <c r="E2506">
        <f>_xlfn.CEILING.MATH(B86+Parameters!$K$9/2,0.001)</f>
        <v>503.77800000000002</v>
      </c>
      <c r="F2506" t="s">
        <v>801</v>
      </c>
      <c r="I2506" s="2">
        <v>2121.3829999999998</v>
      </c>
      <c r="J2506" s="2">
        <v>133.81</v>
      </c>
      <c r="K2506" s="2" t="s">
        <v>1306</v>
      </c>
      <c r="N2506" s="2">
        <f>I2506-SUM(Parameters!$K$23:$K$25)</f>
        <v>2099.7829999999999</v>
      </c>
      <c r="O2506" s="2">
        <f>J2506-SUM(Parameters!$K$23:$K$25)</f>
        <v>112.21000000000001</v>
      </c>
      <c r="P2506" s="2" t="str">
        <f t="shared" si="37"/>
        <v>BP_TXDATA[227]</v>
      </c>
      <c r="U2506">
        <v>2121.3829999999998</v>
      </c>
      <c r="V2506">
        <v>133.81</v>
      </c>
      <c r="W2506" t="s">
        <v>1306</v>
      </c>
      <c r="AE2506" s="2"/>
      <c r="AF2506" s="2"/>
    </row>
    <row r="2507" spans="4:32" x14ac:dyDescent="0.25">
      <c r="D2507">
        <f>_xlfn.CEILING.MATH(BB8+Parameters!$K$8/2,0.001)</f>
        <v>2121.3830000000003</v>
      </c>
      <c r="E2507">
        <f>_xlfn.CEILING.MATH(B88+Parameters!$K$9/2,0.001)</f>
        <v>457.53199999999998</v>
      </c>
      <c r="F2507" t="s">
        <v>72</v>
      </c>
      <c r="I2507" s="2">
        <v>2121.3829999999998</v>
      </c>
      <c r="J2507" s="2">
        <v>87.563999999999993</v>
      </c>
      <c r="K2507" s="2" t="s">
        <v>73</v>
      </c>
      <c r="N2507" s="2">
        <f>I2507-SUM(Parameters!$K$23:$K$25)</f>
        <v>2099.7829999999999</v>
      </c>
      <c r="O2507" s="2">
        <f>J2507-SUM(Parameters!$K$23:$K$25)</f>
        <v>65.963999999999999</v>
      </c>
      <c r="P2507" s="2" t="str">
        <f t="shared" si="37"/>
        <v>VCCIO</v>
      </c>
      <c r="U2507">
        <v>2121.3829999999998</v>
      </c>
      <c r="V2507">
        <v>87.564000000000007</v>
      </c>
      <c r="W2507" t="s">
        <v>73</v>
      </c>
      <c r="AE2507" s="2"/>
      <c r="AF2507" s="2"/>
    </row>
    <row r="2508" spans="4:32" x14ac:dyDescent="0.25">
      <c r="D2508">
        <f>_xlfn.CEILING.MATH(BB8+Parameters!$K$8/2,0.001)</f>
        <v>2121.3830000000003</v>
      </c>
      <c r="E2508">
        <f>_xlfn.CEILING.MATH(B90+Parameters!$K$9/2,0.001)</f>
        <v>411.286</v>
      </c>
      <c r="F2508" t="s">
        <v>937</v>
      </c>
      <c r="I2508" s="2">
        <v>2161.0569999999998</v>
      </c>
      <c r="J2508" s="2">
        <v>2191.7570000000001</v>
      </c>
      <c r="K2508" s="2" t="s">
        <v>72</v>
      </c>
      <c r="N2508" s="2">
        <f>I2508-SUM(Parameters!$K$23:$K$25)</f>
        <v>2139.4569999999999</v>
      </c>
      <c r="O2508" s="2">
        <f>J2508-SUM(Parameters!$K$23:$K$25)</f>
        <v>2170.1570000000002</v>
      </c>
      <c r="P2508" s="2" t="str">
        <f t="shared" si="37"/>
        <v>VSS</v>
      </c>
      <c r="U2508">
        <v>2161.0569999999998</v>
      </c>
      <c r="V2508">
        <v>2191.7570000000001</v>
      </c>
      <c r="W2508" t="s">
        <v>72</v>
      </c>
      <c r="AE2508" s="2"/>
      <c r="AF2508" s="2"/>
    </row>
    <row r="2509" spans="4:32" x14ac:dyDescent="0.25">
      <c r="D2509">
        <f>_xlfn.CEILING.MATH(BB8+Parameters!$K$8/2,0.001)</f>
        <v>2121.3830000000003</v>
      </c>
      <c r="E2509">
        <f>_xlfn.CEILING.MATH(B92+Parameters!$K$9/2,0.001)</f>
        <v>365.04</v>
      </c>
      <c r="F2509" t="s">
        <v>1004</v>
      </c>
      <c r="I2509" s="2">
        <v>2161.0569999999998</v>
      </c>
      <c r="J2509" s="2">
        <v>2145.511</v>
      </c>
      <c r="K2509" s="2" t="s">
        <v>72</v>
      </c>
      <c r="N2509" s="2">
        <f>I2509-SUM(Parameters!$K$23:$K$25)</f>
        <v>2139.4569999999999</v>
      </c>
      <c r="O2509" s="2">
        <f>J2509-SUM(Parameters!$K$23:$K$25)</f>
        <v>2123.9110000000001</v>
      </c>
      <c r="P2509" s="2" t="str">
        <f t="shared" si="37"/>
        <v>VSS</v>
      </c>
      <c r="U2509">
        <v>2161.0569999999998</v>
      </c>
      <c r="V2509">
        <v>2145.511</v>
      </c>
      <c r="W2509" t="s">
        <v>72</v>
      </c>
      <c r="AE2509" s="2"/>
      <c r="AF2509" s="2"/>
    </row>
    <row r="2510" spans="4:32" x14ac:dyDescent="0.25">
      <c r="D2510">
        <f>_xlfn.CEILING.MATH(BB8+Parameters!$K$8/2,0.001)</f>
        <v>2121.3830000000003</v>
      </c>
      <c r="E2510">
        <f>_xlfn.CEILING.MATH(B94+Parameters!$K$9/2,0.001)</f>
        <v>318.79399999999998</v>
      </c>
      <c r="F2510" t="s">
        <v>73</v>
      </c>
      <c r="I2510" s="2">
        <v>2161.0569999999998</v>
      </c>
      <c r="J2510" s="2">
        <v>2099.2649999999999</v>
      </c>
      <c r="K2510" s="2" t="s">
        <v>72</v>
      </c>
      <c r="N2510" s="2">
        <f>I2510-SUM(Parameters!$K$23:$K$25)</f>
        <v>2139.4569999999999</v>
      </c>
      <c r="O2510" s="2">
        <f>J2510-SUM(Parameters!$K$23:$K$25)</f>
        <v>2077.665</v>
      </c>
      <c r="P2510" s="2" t="str">
        <f t="shared" si="37"/>
        <v>VSS</v>
      </c>
      <c r="U2510">
        <v>2161.0569999999998</v>
      </c>
      <c r="V2510">
        <v>2099.2649999999999</v>
      </c>
      <c r="W2510" t="s">
        <v>72</v>
      </c>
      <c r="AE2510" s="2"/>
      <c r="AF2510" s="2"/>
    </row>
    <row r="2511" spans="4:32" x14ac:dyDescent="0.25">
      <c r="D2511">
        <f>_xlfn.CEILING.MATH(BB8+Parameters!$K$8/2,0.001)</f>
        <v>2121.3830000000003</v>
      </c>
      <c r="E2511">
        <f>_xlfn.CEILING.MATH(B96+Parameters!$K$9/2,0.001)</f>
        <v>272.548</v>
      </c>
      <c r="F2511" t="s">
        <v>1113</v>
      </c>
      <c r="I2511" s="2">
        <v>2161.0569999999998</v>
      </c>
      <c r="J2511" s="2">
        <v>2053.0189999999998</v>
      </c>
      <c r="K2511" s="2" t="s">
        <v>72</v>
      </c>
      <c r="N2511" s="2">
        <f>I2511-SUM(Parameters!$K$23:$K$25)</f>
        <v>2139.4569999999999</v>
      </c>
      <c r="O2511" s="2">
        <f>J2511-SUM(Parameters!$K$23:$K$25)</f>
        <v>2031.4189999999999</v>
      </c>
      <c r="P2511" s="2" t="str">
        <f t="shared" si="37"/>
        <v>VSS</v>
      </c>
      <c r="U2511">
        <v>2161.0569999999998</v>
      </c>
      <c r="V2511">
        <v>2053.0189999999998</v>
      </c>
      <c r="W2511" t="s">
        <v>72</v>
      </c>
      <c r="AE2511" s="2"/>
      <c r="AF2511" s="2"/>
    </row>
    <row r="2512" spans="4:32" x14ac:dyDescent="0.25">
      <c r="D2512">
        <f>_xlfn.CEILING.MATH(BB8+Parameters!$K$8/2,0.001)</f>
        <v>2121.3830000000003</v>
      </c>
      <c r="E2512">
        <f>_xlfn.CEILING.MATH(B98+Parameters!$K$9/2,0.001)</f>
        <v>226.30199999999999</v>
      </c>
      <c r="F2512" t="s">
        <v>72</v>
      </c>
      <c r="I2512" s="2">
        <v>2161.0569999999998</v>
      </c>
      <c r="J2512" s="2">
        <v>2006.7729999999999</v>
      </c>
      <c r="K2512" s="2" t="s">
        <v>1333</v>
      </c>
      <c r="N2512" s="2">
        <f>I2512-SUM(Parameters!$K$23:$K$25)</f>
        <v>2139.4569999999999</v>
      </c>
      <c r="O2512" s="2">
        <f>J2512-SUM(Parameters!$K$23:$K$25)</f>
        <v>1985.173</v>
      </c>
      <c r="P2512" s="2" t="str">
        <f t="shared" si="37"/>
        <v>RDI_LP_CFG[12]</v>
      </c>
      <c r="U2512">
        <v>2161.0569999999998</v>
      </c>
      <c r="V2512">
        <v>2006.7729999999999</v>
      </c>
      <c r="W2512" t="s">
        <v>1333</v>
      </c>
      <c r="AE2512" s="2"/>
      <c r="AF2512" s="2"/>
    </row>
    <row r="2513" spans="4:32" x14ac:dyDescent="0.25">
      <c r="D2513">
        <f>_xlfn.CEILING.MATH(BB8+Parameters!$K$8/2,0.001)</f>
        <v>2121.3830000000003</v>
      </c>
      <c r="E2513">
        <f>_xlfn.CEILING.MATH(B100+Parameters!$K$9/2,0.001)</f>
        <v>180.05600000000001</v>
      </c>
      <c r="F2513" t="s">
        <v>1228</v>
      </c>
      <c r="I2513" s="2">
        <v>2161.0569999999998</v>
      </c>
      <c r="J2513" s="2">
        <v>1960.527</v>
      </c>
      <c r="K2513" s="2" t="s">
        <v>1355</v>
      </c>
      <c r="N2513" s="2">
        <f>I2513-SUM(Parameters!$K$23:$K$25)</f>
        <v>2139.4569999999999</v>
      </c>
      <c r="O2513" s="2">
        <f>J2513-SUM(Parameters!$K$23:$K$25)</f>
        <v>1938.9270000000001</v>
      </c>
      <c r="P2513" s="2" t="str">
        <f t="shared" si="37"/>
        <v>RDI_LP_CFG[13]</v>
      </c>
      <c r="U2513">
        <v>2161.0569999999998</v>
      </c>
      <c r="V2513">
        <v>1960.527</v>
      </c>
      <c r="W2513" t="s">
        <v>1355</v>
      </c>
      <c r="AE2513" s="2"/>
      <c r="AF2513" s="2"/>
    </row>
    <row r="2514" spans="4:32" x14ac:dyDescent="0.25">
      <c r="D2514">
        <f>_xlfn.CEILING.MATH(BB8+Parameters!$K$8/2,0.001)</f>
        <v>2121.3830000000003</v>
      </c>
      <c r="E2514">
        <f>_xlfn.CEILING.MATH(B102+Parameters!$K$9/2,0.001)</f>
        <v>133.81</v>
      </c>
      <c r="F2514" t="s">
        <v>1306</v>
      </c>
      <c r="I2514" s="2">
        <v>2161.0569999999998</v>
      </c>
      <c r="J2514" s="2">
        <v>1914.2809999999999</v>
      </c>
      <c r="K2514" s="2" t="s">
        <v>1375</v>
      </c>
      <c r="N2514" s="2">
        <f>I2514-SUM(Parameters!$K$23:$K$25)</f>
        <v>2139.4569999999999</v>
      </c>
      <c r="O2514" s="2">
        <f>J2514-SUM(Parameters!$K$23:$K$25)</f>
        <v>1892.681</v>
      </c>
      <c r="P2514" s="2" t="str">
        <f t="shared" si="37"/>
        <v>RDI_PL_CFG[12]</v>
      </c>
      <c r="U2514">
        <v>2161.0569999999998</v>
      </c>
      <c r="V2514">
        <v>1914.2809999999999</v>
      </c>
      <c r="W2514" t="s">
        <v>1375</v>
      </c>
      <c r="AE2514" s="2"/>
      <c r="AF2514" s="2"/>
    </row>
    <row r="2515" spans="4:32" x14ac:dyDescent="0.25">
      <c r="D2515">
        <f>_xlfn.CEILING.MATH(BB8+Parameters!$K$8/2,0.001)</f>
        <v>2121.3830000000003</v>
      </c>
      <c r="E2515">
        <f>_xlfn.CEILING.MATH(Parameters!$C$19/Parameters!$K$4,0.001)</f>
        <v>87.564000000000007</v>
      </c>
      <c r="F2515" t="s">
        <v>73</v>
      </c>
      <c r="I2515" s="2">
        <v>2161.0569999999998</v>
      </c>
      <c r="J2515" s="2">
        <v>1868.0350000000001</v>
      </c>
      <c r="K2515" s="2" t="s">
        <v>1397</v>
      </c>
      <c r="N2515" s="2">
        <f>I2515-SUM(Parameters!$K$23:$K$25)</f>
        <v>2139.4569999999999</v>
      </c>
      <c r="O2515" s="2">
        <f>J2515-SUM(Parameters!$K$23:$K$25)</f>
        <v>1846.4350000000002</v>
      </c>
      <c r="P2515" s="2" t="str">
        <f t="shared" si="37"/>
        <v>RDI_PL_CFG[28]</v>
      </c>
      <c r="U2515">
        <v>2161.0569999999998</v>
      </c>
      <c r="V2515">
        <v>1868.0350000000001</v>
      </c>
      <c r="W2515" t="s">
        <v>1397</v>
      </c>
      <c r="AE2515" s="2"/>
      <c r="AF2515" s="2"/>
    </row>
    <row r="2516" spans="4:32" x14ac:dyDescent="0.25">
      <c r="D2516">
        <f>_xlfn.CEILING.MATH(BC8+Parameters!$K$8/2,0.001)</f>
        <v>2161.0570000000002</v>
      </c>
      <c r="E2516">
        <f>_xlfn.CEILING.MATH(B13+Parameters!$K$9/2,0.001)</f>
        <v>2191.7570000000001</v>
      </c>
      <c r="F2516" t="s">
        <v>72</v>
      </c>
      <c r="I2516" s="2">
        <v>2161.0569999999998</v>
      </c>
      <c r="J2516" s="2">
        <v>1821.789</v>
      </c>
      <c r="K2516" s="2" t="s">
        <v>1327</v>
      </c>
      <c r="N2516" s="2">
        <f>I2516-SUM(Parameters!$K$23:$K$25)</f>
        <v>2139.4569999999999</v>
      </c>
      <c r="O2516" s="2">
        <f>J2516-SUM(Parameters!$K$23:$K$25)</f>
        <v>1800.1890000000001</v>
      </c>
      <c r="P2516" s="2" t="str">
        <f t="shared" si="37"/>
        <v>VDD</v>
      </c>
      <c r="U2516">
        <v>2161.0569999999998</v>
      </c>
      <c r="V2516">
        <v>1821.789</v>
      </c>
      <c r="W2516" t="s">
        <v>1327</v>
      </c>
      <c r="AE2516" s="2"/>
      <c r="AF2516" s="2"/>
    </row>
    <row r="2517" spans="4:32" x14ac:dyDescent="0.25">
      <c r="D2517">
        <f>_xlfn.CEILING.MATH(BC8+Parameters!$K$8/2,0.001)</f>
        <v>2161.0570000000002</v>
      </c>
      <c r="E2517">
        <f>_xlfn.CEILING.MATH(B15+Parameters!$K$9/2,0.001)</f>
        <v>2145.511</v>
      </c>
      <c r="F2517" t="s">
        <v>72</v>
      </c>
      <c r="I2517" s="2">
        <v>2161.0569999999998</v>
      </c>
      <c r="J2517" s="2">
        <v>1775.5429999999999</v>
      </c>
      <c r="K2517" s="2" t="s">
        <v>1327</v>
      </c>
      <c r="N2517" s="2">
        <f>I2517-SUM(Parameters!$K$23:$K$25)</f>
        <v>2139.4569999999999</v>
      </c>
      <c r="O2517" s="2">
        <f>J2517-SUM(Parameters!$K$23:$K$25)</f>
        <v>1753.943</v>
      </c>
      <c r="P2517" s="2" t="str">
        <f t="shared" si="37"/>
        <v>VDD</v>
      </c>
      <c r="U2517">
        <v>2161.0569999999998</v>
      </c>
      <c r="V2517">
        <v>1775.5429999999999</v>
      </c>
      <c r="W2517" t="s">
        <v>1327</v>
      </c>
      <c r="AE2517" s="2"/>
      <c r="AF2517" s="2"/>
    </row>
    <row r="2518" spans="4:32" x14ac:dyDescent="0.25">
      <c r="D2518">
        <f>_xlfn.CEILING.MATH(BC8+Parameters!$K$8/2,0.001)</f>
        <v>2161.0570000000002</v>
      </c>
      <c r="E2518">
        <f>_xlfn.CEILING.MATH(B17+Parameters!$K$9/2,0.001)</f>
        <v>2099.2649999999999</v>
      </c>
      <c r="F2518" t="s">
        <v>72</v>
      </c>
      <c r="I2518" s="2">
        <v>2161.0569999999998</v>
      </c>
      <c r="J2518" s="2">
        <v>1729.297</v>
      </c>
      <c r="K2518" s="2" t="s">
        <v>1327</v>
      </c>
      <c r="N2518" s="2">
        <f>I2518-SUM(Parameters!$K$23:$K$25)</f>
        <v>2139.4569999999999</v>
      </c>
      <c r="O2518" s="2">
        <f>J2518-SUM(Parameters!$K$23:$K$25)</f>
        <v>1707.6970000000001</v>
      </c>
      <c r="P2518" s="2" t="str">
        <f t="shared" si="37"/>
        <v>VDD</v>
      </c>
      <c r="U2518">
        <v>2161.0569999999998</v>
      </c>
      <c r="V2518">
        <v>1729.297</v>
      </c>
      <c r="W2518" t="s">
        <v>1327</v>
      </c>
      <c r="AE2518" s="2"/>
      <c r="AF2518" s="2"/>
    </row>
    <row r="2519" spans="4:32" x14ac:dyDescent="0.25">
      <c r="D2519">
        <f>_xlfn.CEILING.MATH(BC8+Parameters!$K$8/2,0.001)</f>
        <v>2161.0570000000002</v>
      </c>
      <c r="E2519">
        <f>_xlfn.CEILING.MATH(B19+Parameters!$K$9/2,0.001)</f>
        <v>2053.0190000000002</v>
      </c>
      <c r="F2519" t="s">
        <v>72</v>
      </c>
      <c r="I2519" s="2">
        <v>2161.0569999999998</v>
      </c>
      <c r="J2519" s="2">
        <v>1683.0509999999999</v>
      </c>
      <c r="K2519" s="2" t="s">
        <v>1327</v>
      </c>
      <c r="N2519" s="2">
        <f>I2519-SUM(Parameters!$K$23:$K$25)</f>
        <v>2139.4569999999999</v>
      </c>
      <c r="O2519" s="2">
        <f>J2519-SUM(Parameters!$K$23:$K$25)</f>
        <v>1661.451</v>
      </c>
      <c r="P2519" s="2" t="str">
        <f t="shared" si="37"/>
        <v>VDD</v>
      </c>
      <c r="U2519">
        <v>2161.0569999999998</v>
      </c>
      <c r="V2519">
        <v>1683.0509999999999</v>
      </c>
      <c r="W2519" t="s">
        <v>1327</v>
      </c>
      <c r="AE2519" s="2"/>
      <c r="AF2519" s="2"/>
    </row>
    <row r="2520" spans="4:32" x14ac:dyDescent="0.25">
      <c r="D2520">
        <f>_xlfn.CEILING.MATH(BC8+Parameters!$K$8/2,0.001)</f>
        <v>2161.0570000000002</v>
      </c>
      <c r="E2520">
        <f>_xlfn.CEILING.MATH(B21+Parameters!$K$9/2,0.001)</f>
        <v>2006.7730000000001</v>
      </c>
      <c r="F2520" t="s">
        <v>1333</v>
      </c>
      <c r="I2520" s="2">
        <v>2161.0569999999998</v>
      </c>
      <c r="J2520" s="2">
        <v>1636.8050000000001</v>
      </c>
      <c r="K2520" s="2" t="s">
        <v>1327</v>
      </c>
      <c r="N2520" s="2">
        <f>I2520-SUM(Parameters!$K$23:$K$25)</f>
        <v>2139.4569999999999</v>
      </c>
      <c r="O2520" s="2">
        <f>J2520-SUM(Parameters!$K$23:$K$25)</f>
        <v>1615.2050000000002</v>
      </c>
      <c r="P2520" s="2" t="str">
        <f t="shared" si="37"/>
        <v>VDD</v>
      </c>
      <c r="U2520">
        <v>2161.0569999999998</v>
      </c>
      <c r="V2520">
        <v>1636.8050000000001</v>
      </c>
      <c r="W2520" t="s">
        <v>1327</v>
      </c>
      <c r="AE2520" s="2"/>
      <c r="AF2520" s="2"/>
    </row>
    <row r="2521" spans="4:32" x14ac:dyDescent="0.25">
      <c r="D2521">
        <f>_xlfn.CEILING.MATH(BC8+Parameters!$K$8/2,0.001)</f>
        <v>2161.0570000000002</v>
      </c>
      <c r="E2521">
        <f>_xlfn.CEILING.MATH(B23+Parameters!$K$9/2,0.001)</f>
        <v>1960.527</v>
      </c>
      <c r="F2521" t="s">
        <v>1355</v>
      </c>
      <c r="I2521" s="2">
        <v>2161.0569999999998</v>
      </c>
      <c r="J2521" s="2">
        <v>1590.559</v>
      </c>
      <c r="K2521" s="2" t="s">
        <v>1327</v>
      </c>
      <c r="N2521" s="2">
        <f>I2521-SUM(Parameters!$K$23:$K$25)</f>
        <v>2139.4569999999999</v>
      </c>
      <c r="O2521" s="2">
        <f>J2521-SUM(Parameters!$K$23:$K$25)</f>
        <v>1568.9590000000001</v>
      </c>
      <c r="P2521" s="2" t="str">
        <f t="shared" si="37"/>
        <v>VDD</v>
      </c>
      <c r="U2521">
        <v>2161.0569999999998</v>
      </c>
      <c r="V2521">
        <v>1590.559</v>
      </c>
      <c r="W2521" t="s">
        <v>1327</v>
      </c>
      <c r="AE2521" s="2"/>
      <c r="AF2521" s="2"/>
    </row>
    <row r="2522" spans="4:32" x14ac:dyDescent="0.25">
      <c r="D2522">
        <f>_xlfn.CEILING.MATH(BC8+Parameters!$K$8/2,0.001)</f>
        <v>2161.0570000000002</v>
      </c>
      <c r="E2522">
        <f>_xlfn.CEILING.MATH(B25+Parameters!$K$9/2,0.001)</f>
        <v>1914.2809999999999</v>
      </c>
      <c r="F2522" t="s">
        <v>1375</v>
      </c>
      <c r="I2522" s="2">
        <v>2161.0569999999998</v>
      </c>
      <c r="J2522" s="2">
        <v>1544.3130000000001</v>
      </c>
      <c r="K2522" s="2" t="s">
        <v>1327</v>
      </c>
      <c r="N2522" s="2">
        <f>I2522-SUM(Parameters!$K$23:$K$25)</f>
        <v>2139.4569999999999</v>
      </c>
      <c r="O2522" s="2">
        <f>J2522-SUM(Parameters!$K$23:$K$25)</f>
        <v>1522.7130000000002</v>
      </c>
      <c r="P2522" s="2" t="str">
        <f t="shared" si="37"/>
        <v>VDD</v>
      </c>
      <c r="U2522">
        <v>2161.0569999999998</v>
      </c>
      <c r="V2522">
        <v>1544.3130000000001</v>
      </c>
      <c r="W2522" t="s">
        <v>1327</v>
      </c>
      <c r="AE2522" s="2"/>
      <c r="AF2522" s="2"/>
    </row>
    <row r="2523" spans="4:32" x14ac:dyDescent="0.25">
      <c r="D2523">
        <f>_xlfn.CEILING.MATH(BC8+Parameters!$K$8/2,0.001)</f>
        <v>2161.0570000000002</v>
      </c>
      <c r="E2523">
        <f>_xlfn.CEILING.MATH(B27+Parameters!$K$9/2,0.001)</f>
        <v>1868.0350000000001</v>
      </c>
      <c r="F2523" t="s">
        <v>1397</v>
      </c>
      <c r="I2523" s="2">
        <v>2161.0569999999998</v>
      </c>
      <c r="J2523" s="2">
        <v>1498.067</v>
      </c>
      <c r="K2523" s="2" t="s">
        <v>1327</v>
      </c>
      <c r="N2523" s="2">
        <f>I2523-SUM(Parameters!$K$23:$K$25)</f>
        <v>2139.4569999999999</v>
      </c>
      <c r="O2523" s="2">
        <f>J2523-SUM(Parameters!$K$23:$K$25)</f>
        <v>1476.4670000000001</v>
      </c>
      <c r="P2523" s="2" t="str">
        <f t="shared" si="37"/>
        <v>VDD</v>
      </c>
      <c r="U2523">
        <v>2161.0569999999998</v>
      </c>
      <c r="V2523">
        <v>1498.067</v>
      </c>
      <c r="W2523" t="s">
        <v>1327</v>
      </c>
      <c r="AE2523" s="2"/>
      <c r="AF2523" s="2"/>
    </row>
    <row r="2524" spans="4:32" x14ac:dyDescent="0.25">
      <c r="D2524">
        <f>_xlfn.CEILING.MATH(BC8+Parameters!$K$8/2,0.001)</f>
        <v>2161.0570000000002</v>
      </c>
      <c r="E2524">
        <f>_xlfn.CEILING.MATH(B29+Parameters!$K$9/2,0.001)</f>
        <v>1821.789</v>
      </c>
      <c r="F2524" t="s">
        <v>1327</v>
      </c>
      <c r="I2524" s="2">
        <v>2161.0569999999998</v>
      </c>
      <c r="J2524" s="2">
        <v>1451.8209999999999</v>
      </c>
      <c r="K2524" s="2" t="s">
        <v>1327</v>
      </c>
      <c r="N2524" s="2">
        <f>I2524-SUM(Parameters!$K$23:$K$25)</f>
        <v>2139.4569999999999</v>
      </c>
      <c r="O2524" s="2">
        <f>J2524-SUM(Parameters!$K$23:$K$25)</f>
        <v>1430.221</v>
      </c>
      <c r="P2524" s="2" t="str">
        <f t="shared" si="37"/>
        <v>VDD</v>
      </c>
      <c r="U2524">
        <v>2161.0569999999998</v>
      </c>
      <c r="V2524">
        <v>1451.8209999999999</v>
      </c>
      <c r="W2524" t="s">
        <v>1327</v>
      </c>
      <c r="AE2524" s="2"/>
      <c r="AF2524" s="2"/>
    </row>
    <row r="2525" spans="4:32" x14ac:dyDescent="0.25">
      <c r="D2525">
        <f>_xlfn.CEILING.MATH(BC8+Parameters!$K$8/2,0.001)</f>
        <v>2161.0570000000002</v>
      </c>
      <c r="E2525">
        <f>_xlfn.CEILING.MATH(B31+Parameters!$K$9/2,0.001)</f>
        <v>1775.5430000000001</v>
      </c>
      <c r="F2525" t="s">
        <v>1327</v>
      </c>
      <c r="I2525" s="2">
        <v>2161.0569999999998</v>
      </c>
      <c r="J2525" s="2">
        <v>1405.575</v>
      </c>
      <c r="K2525" s="2" t="s">
        <v>1327</v>
      </c>
      <c r="N2525" s="2">
        <f>I2525-SUM(Parameters!$K$23:$K$25)</f>
        <v>2139.4569999999999</v>
      </c>
      <c r="O2525" s="2">
        <f>J2525-SUM(Parameters!$K$23:$K$25)</f>
        <v>1383.9750000000001</v>
      </c>
      <c r="P2525" s="2" t="str">
        <f t="shared" si="37"/>
        <v>VDD</v>
      </c>
      <c r="U2525">
        <v>2161.0569999999998</v>
      </c>
      <c r="V2525">
        <v>1405.575</v>
      </c>
      <c r="W2525" t="s">
        <v>1327</v>
      </c>
      <c r="AE2525" s="2"/>
      <c r="AF2525" s="2"/>
    </row>
    <row r="2526" spans="4:32" x14ac:dyDescent="0.25">
      <c r="D2526">
        <f>_xlfn.CEILING.MATH(BC8+Parameters!$K$8/2,0.001)</f>
        <v>2161.0570000000002</v>
      </c>
      <c r="E2526">
        <f>_xlfn.CEILING.MATH(B33+Parameters!$K$9/2,0.001)</f>
        <v>1729.297</v>
      </c>
      <c r="F2526" t="s">
        <v>1327</v>
      </c>
      <c r="I2526" s="2">
        <v>2161.0569999999998</v>
      </c>
      <c r="J2526" s="2">
        <v>1359.329</v>
      </c>
      <c r="K2526" s="2" t="s">
        <v>1327</v>
      </c>
      <c r="N2526" s="2">
        <f>I2526-SUM(Parameters!$K$23:$K$25)</f>
        <v>2139.4569999999999</v>
      </c>
      <c r="O2526" s="2">
        <f>J2526-SUM(Parameters!$K$23:$K$25)</f>
        <v>1337.729</v>
      </c>
      <c r="P2526" s="2" t="str">
        <f t="shared" si="37"/>
        <v>VDD</v>
      </c>
      <c r="U2526">
        <v>2161.0569999999998</v>
      </c>
      <c r="V2526">
        <v>1359.329</v>
      </c>
      <c r="W2526" t="s">
        <v>1327</v>
      </c>
      <c r="AE2526" s="2"/>
      <c r="AF2526" s="2"/>
    </row>
    <row r="2527" spans="4:32" x14ac:dyDescent="0.25">
      <c r="D2527">
        <f>_xlfn.CEILING.MATH(BC8+Parameters!$K$8/2,0.001)</f>
        <v>2161.0570000000002</v>
      </c>
      <c r="E2527">
        <f>_xlfn.CEILING.MATH(B35+Parameters!$K$9/2,0.001)</f>
        <v>1683.0509999999999</v>
      </c>
      <c r="F2527" t="s">
        <v>1327</v>
      </c>
      <c r="I2527" s="2">
        <v>2161.0569999999998</v>
      </c>
      <c r="J2527" s="2">
        <v>1313.0830000000001</v>
      </c>
      <c r="K2527" s="2" t="s">
        <v>1327</v>
      </c>
      <c r="N2527" s="2">
        <f>I2527-SUM(Parameters!$K$23:$K$25)</f>
        <v>2139.4569999999999</v>
      </c>
      <c r="O2527" s="2">
        <f>J2527-SUM(Parameters!$K$23:$K$25)</f>
        <v>1291.4830000000002</v>
      </c>
      <c r="P2527" s="2" t="str">
        <f t="shared" si="37"/>
        <v>VDD</v>
      </c>
      <c r="U2527">
        <v>2161.0569999999998</v>
      </c>
      <c r="V2527">
        <v>1313.0830000000001</v>
      </c>
      <c r="W2527" t="s">
        <v>1327</v>
      </c>
      <c r="AE2527" s="2"/>
      <c r="AF2527" s="2"/>
    </row>
    <row r="2528" spans="4:32" x14ac:dyDescent="0.25">
      <c r="D2528">
        <f>_xlfn.CEILING.MATH(BC8+Parameters!$K$8/2,0.001)</f>
        <v>2161.0570000000002</v>
      </c>
      <c r="E2528">
        <f>_xlfn.CEILING.MATH(B37+Parameters!$K$9/2,0.001)</f>
        <v>1636.8050000000001</v>
      </c>
      <c r="F2528" t="s">
        <v>1327</v>
      </c>
      <c r="I2528" s="2">
        <v>2161.0569999999998</v>
      </c>
      <c r="J2528" s="2">
        <v>1266.837</v>
      </c>
      <c r="K2528" s="2" t="s">
        <v>1327</v>
      </c>
      <c r="N2528" s="2">
        <f>I2528-SUM(Parameters!$K$23:$K$25)</f>
        <v>2139.4569999999999</v>
      </c>
      <c r="O2528" s="2">
        <f>J2528-SUM(Parameters!$K$23:$K$25)</f>
        <v>1245.2370000000001</v>
      </c>
      <c r="P2528" s="2" t="str">
        <f t="shared" si="37"/>
        <v>VDD</v>
      </c>
      <c r="U2528">
        <v>2161.0569999999998</v>
      </c>
      <c r="V2528">
        <v>1266.837</v>
      </c>
      <c r="W2528" t="s">
        <v>1327</v>
      </c>
      <c r="AE2528" s="2"/>
      <c r="AF2528" s="2"/>
    </row>
    <row r="2529" spans="4:32" x14ac:dyDescent="0.25">
      <c r="D2529">
        <f>_xlfn.CEILING.MATH(BC8+Parameters!$K$8/2,0.001)</f>
        <v>2161.0570000000002</v>
      </c>
      <c r="E2529">
        <f>_xlfn.CEILING.MATH(B39+Parameters!$K$9/2,0.001)</f>
        <v>1590.559</v>
      </c>
      <c r="F2529" t="s">
        <v>1327</v>
      </c>
      <c r="I2529" s="2">
        <v>2161.0569999999998</v>
      </c>
      <c r="J2529" s="2">
        <v>1220.5909999999999</v>
      </c>
      <c r="K2529" s="2" t="s">
        <v>1327</v>
      </c>
      <c r="N2529" s="2">
        <f>I2529-SUM(Parameters!$K$23:$K$25)</f>
        <v>2139.4569999999999</v>
      </c>
      <c r="O2529" s="2">
        <f>J2529-SUM(Parameters!$K$23:$K$25)</f>
        <v>1198.991</v>
      </c>
      <c r="P2529" s="2" t="str">
        <f t="shared" si="37"/>
        <v>VDD</v>
      </c>
      <c r="U2529">
        <v>2161.0569999999998</v>
      </c>
      <c r="V2529">
        <v>1220.5909999999999</v>
      </c>
      <c r="W2529" t="s">
        <v>1327</v>
      </c>
      <c r="AE2529" s="2"/>
      <c r="AF2529" s="2"/>
    </row>
    <row r="2530" spans="4:32" x14ac:dyDescent="0.25">
      <c r="D2530">
        <f>_xlfn.CEILING.MATH(BC8+Parameters!$K$8/2,0.001)</f>
        <v>2161.0570000000002</v>
      </c>
      <c r="E2530">
        <f>_xlfn.CEILING.MATH(B41+Parameters!$K$9/2,0.001)</f>
        <v>1544.3130000000001</v>
      </c>
      <c r="F2530" t="s">
        <v>1327</v>
      </c>
      <c r="I2530" s="2">
        <v>2161.0569999999998</v>
      </c>
      <c r="J2530" s="2">
        <v>1174.345</v>
      </c>
      <c r="K2530" s="2" t="s">
        <v>1327</v>
      </c>
      <c r="N2530" s="2">
        <f>I2530-SUM(Parameters!$K$23:$K$25)</f>
        <v>2139.4569999999999</v>
      </c>
      <c r="O2530" s="2">
        <f>J2530-SUM(Parameters!$K$23:$K$25)</f>
        <v>1152.7450000000001</v>
      </c>
      <c r="P2530" s="2" t="str">
        <f t="shared" si="37"/>
        <v>VDD</v>
      </c>
      <c r="U2530">
        <v>2161.0569999999998</v>
      </c>
      <c r="V2530">
        <v>1174.345</v>
      </c>
      <c r="W2530" t="s">
        <v>1327</v>
      </c>
      <c r="AE2530" s="2"/>
      <c r="AF2530" s="2"/>
    </row>
    <row r="2531" spans="4:32" x14ac:dyDescent="0.25">
      <c r="D2531">
        <f>_xlfn.CEILING.MATH(BC8+Parameters!$K$8/2,0.001)</f>
        <v>2161.0570000000002</v>
      </c>
      <c r="E2531">
        <f>_xlfn.CEILING.MATH(B43+Parameters!$K$9/2,0.001)</f>
        <v>1498.067</v>
      </c>
      <c r="F2531" t="s">
        <v>1327</v>
      </c>
      <c r="I2531" s="2">
        <v>2161.0569999999998</v>
      </c>
      <c r="J2531" s="2">
        <v>1128.0989999999999</v>
      </c>
      <c r="K2531" s="2" t="s">
        <v>1327</v>
      </c>
      <c r="N2531" s="2">
        <f>I2531-SUM(Parameters!$K$23:$K$25)</f>
        <v>2139.4569999999999</v>
      </c>
      <c r="O2531" s="2">
        <f>J2531-SUM(Parameters!$K$23:$K$25)</f>
        <v>1106.499</v>
      </c>
      <c r="P2531" s="2" t="str">
        <f t="shared" si="37"/>
        <v>VDD</v>
      </c>
      <c r="U2531">
        <v>2161.0569999999998</v>
      </c>
      <c r="V2531">
        <v>1128.0989999999999</v>
      </c>
      <c r="W2531" t="s">
        <v>1327</v>
      </c>
      <c r="AE2531" s="2"/>
      <c r="AF2531" s="2"/>
    </row>
    <row r="2532" spans="4:32" x14ac:dyDescent="0.25">
      <c r="D2532">
        <f>_xlfn.CEILING.MATH(BC8+Parameters!$K$8/2,0.001)</f>
        <v>2161.0570000000002</v>
      </c>
      <c r="E2532">
        <f>_xlfn.CEILING.MATH(B45+Parameters!$K$9/2,0.001)</f>
        <v>1451.8210000000001</v>
      </c>
      <c r="F2532" t="s">
        <v>1327</v>
      </c>
      <c r="I2532" s="2">
        <v>2161.0569999999998</v>
      </c>
      <c r="J2532" s="2">
        <v>1081.8530000000001</v>
      </c>
      <c r="K2532" s="2" t="s">
        <v>72</v>
      </c>
      <c r="N2532" s="2">
        <f>I2532-SUM(Parameters!$K$23:$K$25)</f>
        <v>2139.4569999999999</v>
      </c>
      <c r="O2532" s="2">
        <f>J2532-SUM(Parameters!$K$23:$K$25)</f>
        <v>1060.2530000000002</v>
      </c>
      <c r="P2532" s="2" t="str">
        <f t="shared" si="37"/>
        <v>VSS</v>
      </c>
      <c r="U2532">
        <v>2161.0569999999998</v>
      </c>
      <c r="V2532">
        <v>1081.8530000000001</v>
      </c>
      <c r="W2532" t="s">
        <v>72</v>
      </c>
      <c r="AE2532" s="2"/>
      <c r="AF2532" s="2"/>
    </row>
    <row r="2533" spans="4:32" x14ac:dyDescent="0.25">
      <c r="D2533">
        <f>_xlfn.CEILING.MATH(BC8+Parameters!$K$8/2,0.001)</f>
        <v>2161.0570000000002</v>
      </c>
      <c r="E2533">
        <f>_xlfn.CEILING.MATH(B47+Parameters!$K$9/2,0.001)</f>
        <v>1405.575</v>
      </c>
      <c r="F2533" t="s">
        <v>1327</v>
      </c>
      <c r="I2533" s="2">
        <v>2161.0569999999998</v>
      </c>
      <c r="J2533" s="2">
        <v>1035.607</v>
      </c>
      <c r="K2533" s="2" t="s">
        <v>92</v>
      </c>
      <c r="N2533" s="2">
        <f>I2533-SUM(Parameters!$K$23:$K$25)</f>
        <v>2139.4569999999999</v>
      </c>
      <c r="O2533" s="2">
        <f>J2533-SUM(Parameters!$K$23:$K$25)</f>
        <v>1014.0069999999999</v>
      </c>
      <c r="P2533" s="2" t="str">
        <f t="shared" si="37"/>
        <v>BP_RXDATASB[3]</v>
      </c>
      <c r="U2533">
        <v>2161.0569999999998</v>
      </c>
      <c r="V2533">
        <v>1035.607</v>
      </c>
      <c r="W2533" t="s">
        <v>92</v>
      </c>
      <c r="AE2533" s="2"/>
      <c r="AF2533" s="2"/>
    </row>
    <row r="2534" spans="4:32" x14ac:dyDescent="0.25">
      <c r="D2534">
        <f>_xlfn.CEILING.MATH(BC8+Parameters!$K$8/2,0.001)</f>
        <v>2161.0570000000002</v>
      </c>
      <c r="E2534">
        <f>_xlfn.CEILING.MATH(B49+Parameters!$K$9/2,0.001)</f>
        <v>1359.329</v>
      </c>
      <c r="F2534" t="s">
        <v>1327</v>
      </c>
      <c r="I2534" s="2">
        <v>2161.0569999999998</v>
      </c>
      <c r="J2534" s="2">
        <v>989.36099999999999</v>
      </c>
      <c r="K2534" s="2" t="s">
        <v>161</v>
      </c>
      <c r="N2534" s="2">
        <f>I2534-SUM(Parameters!$K$23:$K$25)</f>
        <v>2139.4569999999999</v>
      </c>
      <c r="O2534" s="2">
        <f>J2534-SUM(Parameters!$K$23:$K$25)</f>
        <v>967.76099999999997</v>
      </c>
      <c r="P2534" s="2" t="str">
        <f t="shared" si="37"/>
        <v>BP_RXDATA[206]</v>
      </c>
      <c r="U2534">
        <v>2161.0569999999998</v>
      </c>
      <c r="V2534">
        <v>989.36099999999999</v>
      </c>
      <c r="W2534" t="s">
        <v>161</v>
      </c>
      <c r="AE2534" s="2"/>
      <c r="AF2534" s="2"/>
    </row>
    <row r="2535" spans="4:32" x14ac:dyDescent="0.25">
      <c r="D2535">
        <f>_xlfn.CEILING.MATH(BC8+Parameters!$K$8/2,0.001)</f>
        <v>2161.0570000000002</v>
      </c>
      <c r="E2535">
        <f>_xlfn.CEILING.MATH(B51+Parameters!$K$9/2,0.001)</f>
        <v>1313.0830000000001</v>
      </c>
      <c r="F2535" t="s">
        <v>1327</v>
      </c>
      <c r="I2535" s="2">
        <v>2161.0569999999998</v>
      </c>
      <c r="J2535" s="2">
        <v>943.11500000000001</v>
      </c>
      <c r="K2535" s="2" t="s">
        <v>237</v>
      </c>
      <c r="N2535" s="2">
        <f>I2535-SUM(Parameters!$K$23:$K$25)</f>
        <v>2139.4569999999999</v>
      </c>
      <c r="O2535" s="2">
        <f>J2535-SUM(Parameters!$K$23:$K$25)</f>
        <v>921.51499999999999</v>
      </c>
      <c r="P2535" s="2" t="str">
        <f t="shared" si="37"/>
        <v>BP_RXDATA[207]</v>
      </c>
      <c r="U2535">
        <v>2161.0569999999998</v>
      </c>
      <c r="V2535">
        <v>943.11500000000001</v>
      </c>
      <c r="W2535" t="s">
        <v>237</v>
      </c>
      <c r="AE2535" s="2"/>
      <c r="AF2535" s="2"/>
    </row>
    <row r="2536" spans="4:32" x14ac:dyDescent="0.25">
      <c r="D2536">
        <f>_xlfn.CEILING.MATH(BC8+Parameters!$K$8/2,0.001)</f>
        <v>2161.0570000000002</v>
      </c>
      <c r="E2536">
        <f>_xlfn.CEILING.MATH(B53+Parameters!$K$9/2,0.001)</f>
        <v>1266.837</v>
      </c>
      <c r="F2536" t="s">
        <v>1327</v>
      </c>
      <c r="I2536" s="2">
        <v>2161.0569999999998</v>
      </c>
      <c r="J2536" s="2">
        <v>896.86900000000003</v>
      </c>
      <c r="K2536" s="2" t="s">
        <v>72</v>
      </c>
      <c r="N2536" s="2">
        <f>I2536-SUM(Parameters!$K$23:$K$25)</f>
        <v>2139.4569999999999</v>
      </c>
      <c r="O2536" s="2">
        <f>J2536-SUM(Parameters!$K$23:$K$25)</f>
        <v>875.26900000000001</v>
      </c>
      <c r="P2536" s="2" t="str">
        <f t="shared" si="37"/>
        <v>VSS</v>
      </c>
      <c r="U2536">
        <v>2161.0569999999998</v>
      </c>
      <c r="V2536">
        <v>896.86900000000003</v>
      </c>
      <c r="W2536" t="s">
        <v>72</v>
      </c>
      <c r="AE2536" s="2"/>
      <c r="AF2536" s="2"/>
    </row>
    <row r="2537" spans="4:32" x14ac:dyDescent="0.25">
      <c r="D2537">
        <f>_xlfn.CEILING.MATH(BC8+Parameters!$K$8/2,0.001)</f>
        <v>2161.0570000000002</v>
      </c>
      <c r="E2537">
        <f>_xlfn.CEILING.MATH(B55+Parameters!$K$9/2,0.001)</f>
        <v>1220.5910000000001</v>
      </c>
      <c r="F2537" t="s">
        <v>1327</v>
      </c>
      <c r="I2537" s="2">
        <v>2161.0569999999998</v>
      </c>
      <c r="J2537" s="2">
        <v>850.62300000000005</v>
      </c>
      <c r="K2537" s="2" t="s">
        <v>353</v>
      </c>
      <c r="N2537" s="2">
        <f>I2537-SUM(Parameters!$K$23:$K$25)</f>
        <v>2139.4569999999999</v>
      </c>
      <c r="O2537" s="2">
        <f>J2537-SUM(Parameters!$K$23:$K$25)</f>
        <v>829.02300000000002</v>
      </c>
      <c r="P2537" s="2" t="str">
        <f t="shared" si="37"/>
        <v>BP_RXDATA[208]</v>
      </c>
      <c r="U2537">
        <v>2161.0569999999998</v>
      </c>
      <c r="V2537">
        <v>850.62300000000005</v>
      </c>
      <c r="W2537" t="s">
        <v>353</v>
      </c>
      <c r="AE2537" s="2"/>
      <c r="AF2537" s="2"/>
    </row>
    <row r="2538" spans="4:32" x14ac:dyDescent="0.25">
      <c r="D2538">
        <f>_xlfn.CEILING.MATH(BC8+Parameters!$K$8/2,0.001)</f>
        <v>2161.0570000000002</v>
      </c>
      <c r="E2538">
        <f>_xlfn.CEILING.MATH(B57+Parameters!$K$9/2,0.001)</f>
        <v>1174.345</v>
      </c>
      <c r="F2538" t="s">
        <v>1327</v>
      </c>
      <c r="I2538" s="2">
        <v>2161.0569999999998</v>
      </c>
      <c r="J2538" s="2">
        <v>804.37699999999995</v>
      </c>
      <c r="K2538" s="2" t="s">
        <v>424</v>
      </c>
      <c r="N2538" s="2">
        <f>I2538-SUM(Parameters!$K$23:$K$25)</f>
        <v>2139.4569999999999</v>
      </c>
      <c r="O2538" s="2">
        <f>J2538-SUM(Parameters!$K$23:$K$25)</f>
        <v>782.77699999999993</v>
      </c>
      <c r="P2538" s="2" t="str">
        <f t="shared" si="37"/>
        <v>BP_RXDATA[209]</v>
      </c>
      <c r="U2538">
        <v>2161.0569999999998</v>
      </c>
      <c r="V2538">
        <v>804.37700000000007</v>
      </c>
      <c r="W2538" t="s">
        <v>424</v>
      </c>
      <c r="AE2538" s="2"/>
      <c r="AF2538" s="2"/>
    </row>
    <row r="2539" spans="4:32" x14ac:dyDescent="0.25">
      <c r="D2539">
        <f>_xlfn.CEILING.MATH(BC8+Parameters!$K$8/2,0.001)</f>
        <v>2161.0570000000002</v>
      </c>
      <c r="E2539">
        <f>_xlfn.CEILING.MATH(B59+Parameters!$K$9/2,0.001)</f>
        <v>1128.0989999999999</v>
      </c>
      <c r="F2539" t="s">
        <v>1327</v>
      </c>
      <c r="I2539" s="2">
        <v>2161.0569999999998</v>
      </c>
      <c r="J2539" s="2">
        <v>758.13099999999997</v>
      </c>
      <c r="K2539" s="2" t="s">
        <v>489</v>
      </c>
      <c r="N2539" s="2">
        <f>I2539-SUM(Parameters!$K$23:$K$25)</f>
        <v>2139.4569999999999</v>
      </c>
      <c r="O2539" s="2">
        <f>J2539-SUM(Parameters!$K$23:$K$25)</f>
        <v>736.53099999999995</v>
      </c>
      <c r="P2539" s="2" t="str">
        <f t="shared" si="37"/>
        <v>BP_RXDATA[210]</v>
      </c>
      <c r="U2539">
        <v>2161.0569999999998</v>
      </c>
      <c r="V2539">
        <v>758.13099999999997</v>
      </c>
      <c r="W2539" t="s">
        <v>489</v>
      </c>
      <c r="AE2539" s="2"/>
      <c r="AF2539" s="2"/>
    </row>
    <row r="2540" spans="4:32" x14ac:dyDescent="0.25">
      <c r="D2540">
        <f>_xlfn.CEILING.MATH(BC8+Parameters!$K$8/2,0.001)</f>
        <v>2161.0570000000002</v>
      </c>
      <c r="E2540">
        <f>_xlfn.CEILING.MATH(B61+Parameters!$K$9/2,0.001)</f>
        <v>1081.8530000000001</v>
      </c>
      <c r="F2540" t="s">
        <v>72</v>
      </c>
      <c r="I2540" s="2">
        <v>2161.0569999999998</v>
      </c>
      <c r="J2540" s="2">
        <v>711.88499999999999</v>
      </c>
      <c r="K2540" s="2" t="s">
        <v>556</v>
      </c>
      <c r="N2540" s="2">
        <f>I2540-SUM(Parameters!$K$23:$K$25)</f>
        <v>2139.4569999999999</v>
      </c>
      <c r="O2540" s="2">
        <f>J2540-SUM(Parameters!$K$23:$K$25)</f>
        <v>690.28499999999997</v>
      </c>
      <c r="P2540" s="2" t="str">
        <f t="shared" si="37"/>
        <v>BP_RXDATA[211]</v>
      </c>
      <c r="U2540">
        <v>2161.0569999999998</v>
      </c>
      <c r="V2540">
        <v>711.88499999999999</v>
      </c>
      <c r="W2540" t="s">
        <v>556</v>
      </c>
      <c r="AE2540" s="2"/>
      <c r="AF2540" s="2"/>
    </row>
    <row r="2541" spans="4:32" x14ac:dyDescent="0.25">
      <c r="D2541">
        <f>_xlfn.CEILING.MATH(BC8+Parameters!$K$8/2,0.001)</f>
        <v>2161.0570000000002</v>
      </c>
      <c r="E2541">
        <f>_xlfn.CEILING.MATH(B63+Parameters!$K$9/2,0.001)</f>
        <v>1035.607</v>
      </c>
      <c r="F2541" t="s">
        <v>92</v>
      </c>
      <c r="I2541" s="2">
        <v>2161.0569999999998</v>
      </c>
      <c r="J2541" s="2">
        <v>665.63900000000001</v>
      </c>
      <c r="K2541" s="2" t="s">
        <v>621</v>
      </c>
      <c r="N2541" s="2">
        <f>I2541-SUM(Parameters!$K$23:$K$25)</f>
        <v>2139.4569999999999</v>
      </c>
      <c r="O2541" s="2">
        <f>J2541-SUM(Parameters!$K$23:$K$25)</f>
        <v>644.03899999999999</v>
      </c>
      <c r="P2541" s="2" t="str">
        <f t="shared" si="37"/>
        <v>BP_RXDATA[212]</v>
      </c>
      <c r="U2541">
        <v>2161.0569999999998</v>
      </c>
      <c r="V2541">
        <v>665.63900000000001</v>
      </c>
      <c r="W2541" t="s">
        <v>621</v>
      </c>
      <c r="AE2541" s="2"/>
      <c r="AF2541" s="2"/>
    </row>
    <row r="2542" spans="4:32" x14ac:dyDescent="0.25">
      <c r="D2542">
        <f>_xlfn.CEILING.MATH(BC8+Parameters!$K$8/2,0.001)</f>
        <v>2161.0570000000002</v>
      </c>
      <c r="E2542">
        <f>_xlfn.CEILING.MATH(B65+Parameters!$K$9/2,0.001)</f>
        <v>989.36099999999999</v>
      </c>
      <c r="F2542" t="s">
        <v>161</v>
      </c>
      <c r="I2542" s="2">
        <v>2161.0569999999998</v>
      </c>
      <c r="J2542" s="2">
        <v>619.39300000000003</v>
      </c>
      <c r="K2542" s="2" t="s">
        <v>692</v>
      </c>
      <c r="N2542" s="2">
        <f>I2542-SUM(Parameters!$K$23:$K$25)</f>
        <v>2139.4569999999999</v>
      </c>
      <c r="O2542" s="2">
        <f>J2542-SUM(Parameters!$K$23:$K$25)</f>
        <v>597.79300000000001</v>
      </c>
      <c r="P2542" s="2" t="str">
        <f t="shared" si="37"/>
        <v>BP_RXDATA[213]</v>
      </c>
      <c r="U2542">
        <v>2161.0569999999998</v>
      </c>
      <c r="V2542">
        <v>619.39300000000003</v>
      </c>
      <c r="W2542" t="s">
        <v>692</v>
      </c>
      <c r="AE2542" s="2"/>
      <c r="AF2542" s="2"/>
    </row>
    <row r="2543" spans="4:32" x14ac:dyDescent="0.25">
      <c r="D2543">
        <f>_xlfn.CEILING.MATH(BC8+Parameters!$K$8/2,0.001)</f>
        <v>2161.0570000000002</v>
      </c>
      <c r="E2543">
        <f>_xlfn.CEILING.MATH(B67+Parameters!$K$9/2,0.001)</f>
        <v>943.11500000000001</v>
      </c>
      <c r="F2543" t="s">
        <v>237</v>
      </c>
      <c r="I2543" s="2">
        <v>2161.0569999999998</v>
      </c>
      <c r="J2543" s="2">
        <v>573.14700000000005</v>
      </c>
      <c r="K2543" s="2" t="s">
        <v>73</v>
      </c>
      <c r="N2543" s="2">
        <f>I2543-SUM(Parameters!$K$23:$K$25)</f>
        <v>2139.4569999999999</v>
      </c>
      <c r="O2543" s="2">
        <f>J2543-SUM(Parameters!$K$23:$K$25)</f>
        <v>551.54700000000003</v>
      </c>
      <c r="P2543" s="2" t="str">
        <f t="shared" si="37"/>
        <v>VCCIO</v>
      </c>
      <c r="U2543">
        <v>2161.0569999999998</v>
      </c>
      <c r="V2543">
        <v>573.14700000000005</v>
      </c>
      <c r="W2543" t="s">
        <v>73</v>
      </c>
      <c r="AE2543" s="2"/>
      <c r="AF2543" s="2"/>
    </row>
    <row r="2544" spans="4:32" x14ac:dyDescent="0.25">
      <c r="D2544">
        <f>_xlfn.CEILING.MATH(BC8+Parameters!$K$8/2,0.001)</f>
        <v>2161.0570000000002</v>
      </c>
      <c r="E2544">
        <f>_xlfn.CEILING.MATH(B69+Parameters!$K$9/2,0.001)</f>
        <v>896.86900000000003</v>
      </c>
      <c r="F2544" t="s">
        <v>72</v>
      </c>
      <c r="I2544" s="2">
        <v>2161.0569999999998</v>
      </c>
      <c r="J2544" s="2">
        <v>526.90099999999995</v>
      </c>
      <c r="K2544" s="2" t="s">
        <v>768</v>
      </c>
      <c r="N2544" s="2">
        <f>I2544-SUM(Parameters!$K$23:$K$25)</f>
        <v>2139.4569999999999</v>
      </c>
      <c r="O2544" s="2">
        <f>J2544-SUM(Parameters!$K$23:$K$25)</f>
        <v>505.30099999999993</v>
      </c>
      <c r="P2544" s="2" t="str">
        <f t="shared" si="37"/>
        <v>BP_TXDATA[234]</v>
      </c>
      <c r="U2544">
        <v>2161.0569999999998</v>
      </c>
      <c r="V2544">
        <v>526.90100000000007</v>
      </c>
      <c r="W2544" t="s">
        <v>768</v>
      </c>
      <c r="AE2544" s="2"/>
      <c r="AF2544" s="2"/>
    </row>
    <row r="2545" spans="4:32" x14ac:dyDescent="0.25">
      <c r="D2545">
        <f>_xlfn.CEILING.MATH(BC8+Parameters!$K$8/2,0.001)</f>
        <v>2161.0570000000002</v>
      </c>
      <c r="E2545">
        <f>_xlfn.CEILING.MATH(B71+Parameters!$K$9/2,0.001)</f>
        <v>850.62300000000005</v>
      </c>
      <c r="F2545" t="s">
        <v>353</v>
      </c>
      <c r="I2545" s="2">
        <v>2161.0569999999998</v>
      </c>
      <c r="J2545" s="2">
        <v>480.65499999999997</v>
      </c>
      <c r="K2545" s="2" t="s">
        <v>841</v>
      </c>
      <c r="N2545" s="2">
        <f>I2545-SUM(Parameters!$K$23:$K$25)</f>
        <v>2139.4569999999999</v>
      </c>
      <c r="O2545" s="2">
        <f>J2545-SUM(Parameters!$K$23:$K$25)</f>
        <v>459.05499999999995</v>
      </c>
      <c r="P2545" s="2" t="str">
        <f t="shared" ref="P2545:P2608" si="38">K2545</f>
        <v>BP_TXDATA[235]</v>
      </c>
      <c r="U2545">
        <v>2161.0569999999998</v>
      </c>
      <c r="V2545">
        <v>480.65499999999997</v>
      </c>
      <c r="W2545" t="s">
        <v>841</v>
      </c>
      <c r="AE2545" s="2"/>
      <c r="AF2545" s="2"/>
    </row>
    <row r="2546" spans="4:32" x14ac:dyDescent="0.25">
      <c r="D2546">
        <f>_xlfn.CEILING.MATH(BC8+Parameters!$K$8/2,0.001)</f>
        <v>2161.0570000000002</v>
      </c>
      <c r="E2546">
        <f>_xlfn.CEILING.MATH(B73+Parameters!$K$9/2,0.001)</f>
        <v>804.37700000000007</v>
      </c>
      <c r="F2546" t="s">
        <v>424</v>
      </c>
      <c r="I2546" s="2">
        <v>2161.0569999999998</v>
      </c>
      <c r="J2546" s="2">
        <v>434.40899999999999</v>
      </c>
      <c r="K2546" s="2" t="s">
        <v>900</v>
      </c>
      <c r="N2546" s="2">
        <f>I2546-SUM(Parameters!$K$23:$K$25)</f>
        <v>2139.4569999999999</v>
      </c>
      <c r="O2546" s="2">
        <f>J2546-SUM(Parameters!$K$23:$K$25)</f>
        <v>412.80899999999997</v>
      </c>
      <c r="P2546" s="2" t="str">
        <f t="shared" si="38"/>
        <v>BP_TXDATA[236]</v>
      </c>
      <c r="U2546">
        <v>2161.0569999999998</v>
      </c>
      <c r="V2546">
        <v>434.40899999999999</v>
      </c>
      <c r="W2546" t="s">
        <v>900</v>
      </c>
      <c r="AE2546" s="2"/>
      <c r="AF2546" s="2"/>
    </row>
    <row r="2547" spans="4:32" x14ac:dyDescent="0.25">
      <c r="D2547">
        <f>_xlfn.CEILING.MATH(BC8+Parameters!$K$8/2,0.001)</f>
        <v>2161.0570000000002</v>
      </c>
      <c r="E2547">
        <f>_xlfn.CEILING.MATH(B75+Parameters!$K$9/2,0.001)</f>
        <v>758.13099999999997</v>
      </c>
      <c r="F2547" t="s">
        <v>489</v>
      </c>
      <c r="I2547" s="2">
        <v>2161.0569999999998</v>
      </c>
      <c r="J2547" s="2">
        <v>388.16300000000001</v>
      </c>
      <c r="K2547" s="2" t="s">
        <v>973</v>
      </c>
      <c r="N2547" s="2">
        <f>I2547-SUM(Parameters!$K$23:$K$25)</f>
        <v>2139.4569999999999</v>
      </c>
      <c r="O2547" s="2">
        <f>J2547-SUM(Parameters!$K$23:$K$25)</f>
        <v>366.56299999999999</v>
      </c>
      <c r="P2547" s="2" t="str">
        <f t="shared" si="38"/>
        <v>BP_TXDATA[237]</v>
      </c>
      <c r="U2547">
        <v>2161.0569999999998</v>
      </c>
      <c r="V2547">
        <v>388.16300000000001</v>
      </c>
      <c r="W2547" t="s">
        <v>973</v>
      </c>
      <c r="AE2547" s="2"/>
      <c r="AF2547" s="2"/>
    </row>
    <row r="2548" spans="4:32" x14ac:dyDescent="0.25">
      <c r="D2548">
        <f>_xlfn.CEILING.MATH(BC8+Parameters!$K$8/2,0.001)</f>
        <v>2161.0570000000002</v>
      </c>
      <c r="E2548">
        <f>_xlfn.CEILING.MATH(B77+Parameters!$K$9/2,0.001)</f>
        <v>711.88499999999999</v>
      </c>
      <c r="F2548" t="s">
        <v>556</v>
      </c>
      <c r="I2548" s="2">
        <v>2161.0569999999998</v>
      </c>
      <c r="J2548" s="2">
        <v>341.91699999999997</v>
      </c>
      <c r="K2548" s="2" t="s">
        <v>1036</v>
      </c>
      <c r="N2548" s="2">
        <f>I2548-SUM(Parameters!$K$23:$K$25)</f>
        <v>2139.4569999999999</v>
      </c>
      <c r="O2548" s="2">
        <f>J2548-SUM(Parameters!$K$23:$K$25)</f>
        <v>320.31699999999995</v>
      </c>
      <c r="P2548" s="2" t="str">
        <f t="shared" si="38"/>
        <v>BP_TXDATA[238]</v>
      </c>
      <c r="U2548">
        <v>2161.0569999999998</v>
      </c>
      <c r="V2548">
        <v>341.91699999999997</v>
      </c>
      <c r="W2548" t="s">
        <v>1036</v>
      </c>
      <c r="AE2548" s="2"/>
      <c r="AF2548" s="2"/>
    </row>
    <row r="2549" spans="4:32" x14ac:dyDescent="0.25">
      <c r="D2549">
        <f>_xlfn.CEILING.MATH(BC8+Parameters!$K$8/2,0.001)</f>
        <v>2161.0570000000002</v>
      </c>
      <c r="E2549">
        <f>_xlfn.CEILING.MATH(B79+Parameters!$K$9/2,0.001)</f>
        <v>665.63900000000001</v>
      </c>
      <c r="F2549" t="s">
        <v>621</v>
      </c>
      <c r="I2549" s="2">
        <v>2161.0569999999998</v>
      </c>
      <c r="J2549" s="2">
        <v>295.67099999999999</v>
      </c>
      <c r="K2549" s="2" t="s">
        <v>1073</v>
      </c>
      <c r="N2549" s="2">
        <f>I2549-SUM(Parameters!$K$23:$K$25)</f>
        <v>2139.4569999999999</v>
      </c>
      <c r="O2549" s="2">
        <f>J2549-SUM(Parameters!$K$23:$K$25)</f>
        <v>274.07099999999997</v>
      </c>
      <c r="P2549" s="2" t="str">
        <f t="shared" si="38"/>
        <v>BP_TXDATA[239]</v>
      </c>
      <c r="U2549">
        <v>2161.0569999999998</v>
      </c>
      <c r="V2549">
        <v>295.67099999999999</v>
      </c>
      <c r="W2549" t="s">
        <v>1073</v>
      </c>
      <c r="AE2549" s="2"/>
      <c r="AF2549" s="2"/>
    </row>
    <row r="2550" spans="4:32" x14ac:dyDescent="0.25">
      <c r="D2550">
        <f>_xlfn.CEILING.MATH(BC8+Parameters!$K$8/2,0.001)</f>
        <v>2161.0570000000002</v>
      </c>
      <c r="E2550">
        <f>_xlfn.CEILING.MATH(B81+Parameters!$K$9/2,0.001)</f>
        <v>619.39300000000003</v>
      </c>
      <c r="F2550" t="s">
        <v>692</v>
      </c>
      <c r="I2550" s="2">
        <v>2161.0569999999998</v>
      </c>
      <c r="J2550" s="2">
        <v>249.42500000000001</v>
      </c>
      <c r="K2550" s="2" t="s">
        <v>1149</v>
      </c>
      <c r="N2550" s="2">
        <f>I2550-SUM(Parameters!$K$23:$K$25)</f>
        <v>2139.4569999999999</v>
      </c>
      <c r="O2550" s="2">
        <f>J2550-SUM(Parameters!$K$23:$K$25)</f>
        <v>227.82500000000002</v>
      </c>
      <c r="P2550" s="2" t="str">
        <f t="shared" si="38"/>
        <v>BP_TXDATA[240]</v>
      </c>
      <c r="U2550">
        <v>2161.0569999999998</v>
      </c>
      <c r="V2550">
        <v>249.42500000000001</v>
      </c>
      <c r="W2550" t="s">
        <v>1149</v>
      </c>
      <c r="AE2550" s="2"/>
      <c r="AF2550" s="2"/>
    </row>
    <row r="2551" spans="4:32" x14ac:dyDescent="0.25">
      <c r="D2551">
        <f>_xlfn.CEILING.MATH(BC8+Parameters!$K$8/2,0.001)</f>
        <v>2161.0570000000002</v>
      </c>
      <c r="E2551">
        <f>_xlfn.CEILING.MATH(B83+Parameters!$K$9/2,0.001)</f>
        <v>573.14700000000005</v>
      </c>
      <c r="F2551" t="s">
        <v>73</v>
      </c>
      <c r="I2551" s="2">
        <v>2161.0569999999998</v>
      </c>
      <c r="J2551" s="2">
        <v>203.179</v>
      </c>
      <c r="K2551" s="2" t="s">
        <v>72</v>
      </c>
      <c r="N2551" s="2">
        <f>I2551-SUM(Parameters!$K$23:$K$25)</f>
        <v>2139.4569999999999</v>
      </c>
      <c r="O2551" s="2">
        <f>J2551-SUM(Parameters!$K$23:$K$25)</f>
        <v>181.57900000000001</v>
      </c>
      <c r="P2551" s="2" t="str">
        <f t="shared" si="38"/>
        <v>VSS</v>
      </c>
      <c r="U2551">
        <v>2161.0569999999998</v>
      </c>
      <c r="V2551">
        <v>203.179</v>
      </c>
      <c r="W2551" t="s">
        <v>72</v>
      </c>
      <c r="AE2551" s="2"/>
      <c r="AF2551" s="2"/>
    </row>
    <row r="2552" spans="4:32" x14ac:dyDescent="0.25">
      <c r="D2552">
        <f>_xlfn.CEILING.MATH(BC8+Parameters!$K$8/2,0.001)</f>
        <v>2161.0570000000002</v>
      </c>
      <c r="E2552">
        <f>_xlfn.CEILING.MATH(B85+Parameters!$K$9/2,0.001)</f>
        <v>526.90100000000007</v>
      </c>
      <c r="F2552" t="s">
        <v>768</v>
      </c>
      <c r="I2552" s="2">
        <v>2161.0569999999998</v>
      </c>
      <c r="J2552" s="2">
        <v>156.93299999999999</v>
      </c>
      <c r="K2552" s="2" t="s">
        <v>1266</v>
      </c>
      <c r="N2552" s="2">
        <f>I2552-SUM(Parameters!$K$23:$K$25)</f>
        <v>2139.4569999999999</v>
      </c>
      <c r="O2552" s="2">
        <f>J2552-SUM(Parameters!$K$23:$K$25)</f>
        <v>135.333</v>
      </c>
      <c r="P2552" s="2" t="str">
        <f t="shared" si="38"/>
        <v>BP_TXDATA[241]</v>
      </c>
      <c r="U2552">
        <v>2161.0569999999998</v>
      </c>
      <c r="V2552">
        <v>156.93299999999999</v>
      </c>
      <c r="W2552" t="s">
        <v>1266</v>
      </c>
      <c r="AE2552" s="2"/>
      <c r="AF2552" s="2"/>
    </row>
    <row r="2553" spans="4:32" x14ac:dyDescent="0.25">
      <c r="D2553">
        <f>_xlfn.CEILING.MATH(BC8+Parameters!$K$8/2,0.001)</f>
        <v>2161.0570000000002</v>
      </c>
      <c r="E2553">
        <f>_xlfn.CEILING.MATH(B87+Parameters!$K$9/2,0.001)</f>
        <v>480.65500000000003</v>
      </c>
      <c r="F2553" t="s">
        <v>841</v>
      </c>
      <c r="I2553" s="2">
        <v>2161.0569999999998</v>
      </c>
      <c r="J2553" s="2">
        <v>110.687</v>
      </c>
      <c r="K2553" s="2" t="s">
        <v>73</v>
      </c>
      <c r="N2553" s="2">
        <f>I2553-SUM(Parameters!$K$23:$K$25)</f>
        <v>2139.4569999999999</v>
      </c>
      <c r="O2553" s="2">
        <f>J2553-SUM(Parameters!$K$23:$K$25)</f>
        <v>89.086999999999989</v>
      </c>
      <c r="P2553" s="2" t="str">
        <f t="shared" si="38"/>
        <v>VCCIO</v>
      </c>
      <c r="U2553">
        <v>2161.0569999999998</v>
      </c>
      <c r="V2553">
        <v>110.687</v>
      </c>
      <c r="W2553" t="s">
        <v>73</v>
      </c>
      <c r="AE2553" s="2"/>
      <c r="AF2553" s="2"/>
    </row>
    <row r="2554" spans="4:32" x14ac:dyDescent="0.25">
      <c r="D2554">
        <f>_xlfn.CEILING.MATH(BC8+Parameters!$K$8/2,0.001)</f>
        <v>2161.0570000000002</v>
      </c>
      <c r="E2554">
        <f>_xlfn.CEILING.MATH(B89+Parameters!$K$9/2,0.001)</f>
        <v>434.40899999999999</v>
      </c>
      <c r="F2554" t="s">
        <v>900</v>
      </c>
      <c r="I2554" s="2">
        <v>2200.7310000000002</v>
      </c>
      <c r="J2554" s="2">
        <v>2214.88</v>
      </c>
      <c r="K2554" s="2" t="s">
        <v>1327</v>
      </c>
      <c r="N2554" s="2">
        <f>I2554-SUM(Parameters!$K$23:$K$25)</f>
        <v>2179.1310000000003</v>
      </c>
      <c r="O2554" s="2">
        <f>J2554-SUM(Parameters!$K$23:$K$25)</f>
        <v>2193.2800000000002</v>
      </c>
      <c r="P2554" s="2" t="str">
        <f t="shared" si="38"/>
        <v>VDD</v>
      </c>
      <c r="U2554">
        <v>2200.7310000000002</v>
      </c>
      <c r="V2554">
        <v>2214.88</v>
      </c>
      <c r="W2554" t="s">
        <v>1327</v>
      </c>
      <c r="AE2554" s="2"/>
      <c r="AF2554" s="2"/>
    </row>
    <row r="2555" spans="4:32" x14ac:dyDescent="0.25">
      <c r="D2555">
        <f>_xlfn.CEILING.MATH(BC8+Parameters!$K$8/2,0.001)</f>
        <v>2161.0570000000002</v>
      </c>
      <c r="E2555">
        <f>_xlfn.CEILING.MATH(B91+Parameters!$K$9/2,0.001)</f>
        <v>388.16300000000001</v>
      </c>
      <c r="F2555" t="s">
        <v>973</v>
      </c>
      <c r="I2555" s="2">
        <v>2200.7310000000002</v>
      </c>
      <c r="J2555" s="2">
        <v>2168.634</v>
      </c>
      <c r="K2555" s="2" t="s">
        <v>1327</v>
      </c>
      <c r="N2555" s="2">
        <f>I2555-SUM(Parameters!$K$23:$K$25)</f>
        <v>2179.1310000000003</v>
      </c>
      <c r="O2555" s="2">
        <f>J2555-SUM(Parameters!$K$23:$K$25)</f>
        <v>2147.0340000000001</v>
      </c>
      <c r="P2555" s="2" t="str">
        <f t="shared" si="38"/>
        <v>VDD</v>
      </c>
      <c r="U2555">
        <v>2200.7310000000002</v>
      </c>
      <c r="V2555">
        <v>2168.634</v>
      </c>
      <c r="W2555" t="s">
        <v>1327</v>
      </c>
      <c r="AE2555" s="2"/>
      <c r="AF2555" s="2"/>
    </row>
    <row r="2556" spans="4:32" x14ac:dyDescent="0.25">
      <c r="D2556">
        <f>_xlfn.CEILING.MATH(BC8+Parameters!$K$8/2,0.001)</f>
        <v>2161.0570000000002</v>
      </c>
      <c r="E2556">
        <f>_xlfn.CEILING.MATH(B93+Parameters!$K$9/2,0.001)</f>
        <v>341.91700000000003</v>
      </c>
      <c r="F2556" t="s">
        <v>1036</v>
      </c>
      <c r="I2556" s="2">
        <v>2200.7310000000002</v>
      </c>
      <c r="J2556" s="2">
        <v>2122.3879999999999</v>
      </c>
      <c r="K2556" s="2" t="s">
        <v>1327</v>
      </c>
      <c r="N2556" s="2">
        <f>I2556-SUM(Parameters!$K$23:$K$25)</f>
        <v>2179.1310000000003</v>
      </c>
      <c r="O2556" s="2">
        <f>J2556-SUM(Parameters!$K$23:$K$25)</f>
        <v>2100.788</v>
      </c>
      <c r="P2556" s="2" t="str">
        <f t="shared" si="38"/>
        <v>VDD</v>
      </c>
      <c r="U2556">
        <v>2200.7310000000002</v>
      </c>
      <c r="V2556">
        <v>2122.3879999999999</v>
      </c>
      <c r="W2556" t="s">
        <v>1327</v>
      </c>
      <c r="AE2556" s="2"/>
      <c r="AF2556" s="2"/>
    </row>
    <row r="2557" spans="4:32" x14ac:dyDescent="0.25">
      <c r="D2557">
        <f>_xlfn.CEILING.MATH(BC8+Parameters!$K$8/2,0.001)</f>
        <v>2161.0570000000002</v>
      </c>
      <c r="E2557">
        <f>_xlfn.CEILING.MATH(B95+Parameters!$K$9/2,0.001)</f>
        <v>295.67099999999999</v>
      </c>
      <c r="F2557" t="s">
        <v>1073</v>
      </c>
      <c r="I2557" s="2">
        <v>2200.7310000000002</v>
      </c>
      <c r="J2557" s="2">
        <v>2076.1419999999998</v>
      </c>
      <c r="K2557" s="2" t="s">
        <v>1327</v>
      </c>
      <c r="N2557" s="2">
        <f>I2557-SUM(Parameters!$K$23:$K$25)</f>
        <v>2179.1310000000003</v>
      </c>
      <c r="O2557" s="2">
        <f>J2557-SUM(Parameters!$K$23:$K$25)</f>
        <v>2054.5419999999999</v>
      </c>
      <c r="P2557" s="2" t="str">
        <f t="shared" si="38"/>
        <v>VDD</v>
      </c>
      <c r="U2557">
        <v>2200.7310000000002</v>
      </c>
      <c r="V2557">
        <v>2076.1419999999998</v>
      </c>
      <c r="W2557" t="s">
        <v>1327</v>
      </c>
      <c r="AE2557" s="2"/>
      <c r="AF2557" s="2"/>
    </row>
    <row r="2558" spans="4:32" x14ac:dyDescent="0.25">
      <c r="D2558">
        <f>_xlfn.CEILING.MATH(BC8+Parameters!$K$8/2,0.001)</f>
        <v>2161.0570000000002</v>
      </c>
      <c r="E2558">
        <f>_xlfn.CEILING.MATH(B97+Parameters!$K$9/2,0.001)</f>
        <v>249.42500000000001</v>
      </c>
      <c r="F2558" t="s">
        <v>1149</v>
      </c>
      <c r="I2558" s="2">
        <v>2200.7310000000002</v>
      </c>
      <c r="J2558" s="2">
        <v>2029.896</v>
      </c>
      <c r="K2558" s="2" t="s">
        <v>1328</v>
      </c>
      <c r="N2558" s="2">
        <f>I2558-SUM(Parameters!$K$23:$K$25)</f>
        <v>2179.1310000000003</v>
      </c>
      <c r="O2558" s="2">
        <f>J2558-SUM(Parameters!$K$23:$K$25)</f>
        <v>2008.296</v>
      </c>
      <c r="P2558" s="2" t="str">
        <f t="shared" si="38"/>
        <v>TC_VDDQ</v>
      </c>
      <c r="U2558">
        <v>2200.7310000000002</v>
      </c>
      <c r="V2558">
        <v>2029.896</v>
      </c>
      <c r="W2558" t="s">
        <v>1328</v>
      </c>
      <c r="AE2558" s="2"/>
      <c r="AF2558" s="2"/>
    </row>
    <row r="2559" spans="4:32" x14ac:dyDescent="0.25">
      <c r="D2559">
        <f>_xlfn.CEILING.MATH(BC8+Parameters!$K$8/2,0.001)</f>
        <v>2161.0570000000002</v>
      </c>
      <c r="E2559">
        <f>_xlfn.CEILING.MATH(B99+Parameters!$K$9/2,0.001)</f>
        <v>203.179</v>
      </c>
      <c r="F2559" t="s">
        <v>72</v>
      </c>
      <c r="I2559" s="2">
        <v>2200.7310000000002</v>
      </c>
      <c r="J2559" s="2">
        <v>1983.65</v>
      </c>
      <c r="K2559" s="2" t="s">
        <v>1327</v>
      </c>
      <c r="N2559" s="2">
        <f>I2559-SUM(Parameters!$K$23:$K$25)</f>
        <v>2179.1310000000003</v>
      </c>
      <c r="O2559" s="2">
        <f>J2559-SUM(Parameters!$K$23:$K$25)</f>
        <v>1962.0500000000002</v>
      </c>
      <c r="P2559" s="2" t="str">
        <f t="shared" si="38"/>
        <v>VDD</v>
      </c>
      <c r="U2559">
        <v>2200.7310000000002</v>
      </c>
      <c r="V2559">
        <v>1983.65</v>
      </c>
      <c r="W2559" t="s">
        <v>1327</v>
      </c>
      <c r="AE2559" s="2"/>
      <c r="AF2559" s="2"/>
    </row>
    <row r="2560" spans="4:32" x14ac:dyDescent="0.25">
      <c r="D2560">
        <f>_xlfn.CEILING.MATH(BC8+Parameters!$K$8/2,0.001)</f>
        <v>2161.0570000000002</v>
      </c>
      <c r="E2560">
        <f>_xlfn.CEILING.MATH(B101+Parameters!$K$9/2,0.001)</f>
        <v>156.93299999999999</v>
      </c>
      <c r="F2560" t="s">
        <v>1266</v>
      </c>
      <c r="I2560" s="2">
        <v>2200.7310000000002</v>
      </c>
      <c r="J2560" s="2">
        <v>1937.404</v>
      </c>
      <c r="K2560" s="2" t="s">
        <v>1328</v>
      </c>
      <c r="N2560" s="2">
        <f>I2560-SUM(Parameters!$K$23:$K$25)</f>
        <v>2179.1310000000003</v>
      </c>
      <c r="O2560" s="2">
        <f>J2560-SUM(Parameters!$K$23:$K$25)</f>
        <v>1915.8040000000001</v>
      </c>
      <c r="P2560" s="2" t="str">
        <f t="shared" si="38"/>
        <v>TC_VDDQ</v>
      </c>
      <c r="U2560">
        <v>2200.7310000000002</v>
      </c>
      <c r="V2560">
        <v>1937.404</v>
      </c>
      <c r="W2560" t="s">
        <v>1328</v>
      </c>
      <c r="AE2560" s="2"/>
      <c r="AF2560" s="2"/>
    </row>
    <row r="2561" spans="4:32" x14ac:dyDescent="0.25">
      <c r="D2561">
        <f>_xlfn.CEILING.MATH(BC8+Parameters!$K$8/2,0.001)</f>
        <v>2161.0570000000002</v>
      </c>
      <c r="E2561">
        <f>_xlfn.CEILING.MATH(B103+Parameters!$K$9/2,0.001)</f>
        <v>110.687</v>
      </c>
      <c r="F2561" t="s">
        <v>73</v>
      </c>
      <c r="I2561" s="2">
        <v>2200.7310000000002</v>
      </c>
      <c r="J2561" s="2">
        <v>1891.1579999999999</v>
      </c>
      <c r="K2561" s="2" t="s">
        <v>72</v>
      </c>
      <c r="N2561" s="2">
        <f>I2561-SUM(Parameters!$K$23:$K$25)</f>
        <v>2179.1310000000003</v>
      </c>
      <c r="O2561" s="2">
        <f>J2561-SUM(Parameters!$K$23:$K$25)</f>
        <v>1869.558</v>
      </c>
      <c r="P2561" s="2" t="str">
        <f t="shared" si="38"/>
        <v>VSS</v>
      </c>
      <c r="U2561">
        <v>2200.7310000000002</v>
      </c>
      <c r="V2561">
        <v>1891.1579999999999</v>
      </c>
      <c r="W2561" t="s">
        <v>72</v>
      </c>
      <c r="AE2561" s="2"/>
      <c r="AF2561" s="2"/>
    </row>
    <row r="2562" spans="4:32" x14ac:dyDescent="0.25">
      <c r="D2562">
        <f>_xlfn.CEILING.MATH(BD8+Parameters!$K$8/2,0.001)</f>
        <v>2200.7310000000002</v>
      </c>
      <c r="E2562">
        <f>_xlfn.CEILING.MATH(B12+Parameters!$K$9/2,0.001)</f>
        <v>2214.88</v>
      </c>
      <c r="F2562" t="s">
        <v>1327</v>
      </c>
      <c r="I2562" s="2">
        <v>2200.7310000000002</v>
      </c>
      <c r="J2562" s="2">
        <v>1844.912</v>
      </c>
      <c r="K2562" s="2" t="s">
        <v>1328</v>
      </c>
      <c r="N2562" s="2">
        <f>I2562-SUM(Parameters!$K$23:$K$25)</f>
        <v>2179.1310000000003</v>
      </c>
      <c r="O2562" s="2">
        <f>J2562-SUM(Parameters!$K$23:$K$25)</f>
        <v>1823.3120000000001</v>
      </c>
      <c r="P2562" s="2" t="str">
        <f t="shared" si="38"/>
        <v>TC_VDDQ</v>
      </c>
      <c r="U2562">
        <v>2200.7310000000002</v>
      </c>
      <c r="V2562">
        <v>1844.912</v>
      </c>
      <c r="W2562" t="s">
        <v>1328</v>
      </c>
      <c r="AE2562" s="2"/>
      <c r="AF2562" s="2"/>
    </row>
    <row r="2563" spans="4:32" x14ac:dyDescent="0.25">
      <c r="D2563">
        <f>_xlfn.CEILING.MATH(BD8+Parameters!$K$8/2,0.001)</f>
        <v>2200.7310000000002</v>
      </c>
      <c r="E2563">
        <f>_xlfn.CEILING.MATH(B14+Parameters!$K$9/2,0.001)</f>
        <v>2168.634</v>
      </c>
      <c r="F2563" t="s">
        <v>1327</v>
      </c>
      <c r="I2563" s="2">
        <v>2200.7310000000002</v>
      </c>
      <c r="J2563" s="2">
        <v>1798.6659999999999</v>
      </c>
      <c r="K2563" s="2" t="s">
        <v>72</v>
      </c>
      <c r="N2563" s="2">
        <f>I2563-SUM(Parameters!$K$23:$K$25)</f>
        <v>2179.1310000000003</v>
      </c>
      <c r="O2563" s="2">
        <f>J2563-SUM(Parameters!$K$23:$K$25)</f>
        <v>1777.066</v>
      </c>
      <c r="P2563" s="2" t="str">
        <f t="shared" si="38"/>
        <v>VSS</v>
      </c>
      <c r="U2563">
        <v>2200.7310000000002</v>
      </c>
      <c r="V2563">
        <v>1798.6659999999999</v>
      </c>
      <c r="W2563" t="s">
        <v>72</v>
      </c>
      <c r="AE2563" s="2"/>
      <c r="AF2563" s="2"/>
    </row>
    <row r="2564" spans="4:32" x14ac:dyDescent="0.25">
      <c r="D2564">
        <f>_xlfn.CEILING.MATH(BD8+Parameters!$K$8/2,0.001)</f>
        <v>2200.7310000000002</v>
      </c>
      <c r="E2564">
        <f>_xlfn.CEILING.MATH(B16+Parameters!$K$9/2,0.001)</f>
        <v>2122.3879999999999</v>
      </c>
      <c r="F2564" t="s">
        <v>1327</v>
      </c>
      <c r="I2564" s="2">
        <v>2200.7310000000002</v>
      </c>
      <c r="J2564" s="2">
        <v>1752.42</v>
      </c>
      <c r="K2564" s="2" t="s">
        <v>72</v>
      </c>
      <c r="N2564" s="2">
        <f>I2564-SUM(Parameters!$K$23:$K$25)</f>
        <v>2179.1310000000003</v>
      </c>
      <c r="O2564" s="2">
        <f>J2564-SUM(Parameters!$K$23:$K$25)</f>
        <v>1730.8200000000002</v>
      </c>
      <c r="P2564" s="2" t="str">
        <f t="shared" si="38"/>
        <v>VSS</v>
      </c>
      <c r="U2564">
        <v>2200.7310000000002</v>
      </c>
      <c r="V2564">
        <v>1752.42</v>
      </c>
      <c r="W2564" t="s">
        <v>72</v>
      </c>
      <c r="AE2564" s="2"/>
      <c r="AF2564" s="2"/>
    </row>
    <row r="2565" spans="4:32" x14ac:dyDescent="0.25">
      <c r="D2565">
        <f>_xlfn.CEILING.MATH(BD8+Parameters!$K$8/2,0.001)</f>
        <v>2200.7310000000002</v>
      </c>
      <c r="E2565">
        <f>_xlfn.CEILING.MATH(B18+Parameters!$K$9/2,0.001)</f>
        <v>2076.1419999999998</v>
      </c>
      <c r="F2565" t="s">
        <v>1327</v>
      </c>
      <c r="I2565" s="2">
        <v>2200.7310000000002</v>
      </c>
      <c r="J2565" s="2">
        <v>1706.174</v>
      </c>
      <c r="K2565" s="2" t="s">
        <v>72</v>
      </c>
      <c r="N2565" s="2">
        <f>I2565-SUM(Parameters!$K$23:$K$25)</f>
        <v>2179.1310000000003</v>
      </c>
      <c r="O2565" s="2">
        <f>J2565-SUM(Parameters!$K$23:$K$25)</f>
        <v>1684.5740000000001</v>
      </c>
      <c r="P2565" s="2" t="str">
        <f t="shared" si="38"/>
        <v>VSS</v>
      </c>
      <c r="U2565">
        <v>2200.7310000000002</v>
      </c>
      <c r="V2565">
        <v>1706.174</v>
      </c>
      <c r="W2565" t="s">
        <v>72</v>
      </c>
      <c r="AE2565" s="2"/>
      <c r="AF2565" s="2"/>
    </row>
    <row r="2566" spans="4:32" x14ac:dyDescent="0.25">
      <c r="D2566">
        <f>_xlfn.CEILING.MATH(BD8+Parameters!$K$8/2,0.001)</f>
        <v>2200.7310000000002</v>
      </c>
      <c r="E2566">
        <f>_xlfn.CEILING.MATH(B20+Parameters!$K$9/2,0.001)</f>
        <v>2029.896</v>
      </c>
      <c r="F2566" t="s">
        <v>1328</v>
      </c>
      <c r="I2566" s="2">
        <v>2200.7310000000002</v>
      </c>
      <c r="J2566" s="2">
        <v>1659.9280000000001</v>
      </c>
      <c r="K2566" s="2" t="s">
        <v>72</v>
      </c>
      <c r="N2566" s="2">
        <f>I2566-SUM(Parameters!$K$23:$K$25)</f>
        <v>2179.1310000000003</v>
      </c>
      <c r="O2566" s="2">
        <f>J2566-SUM(Parameters!$K$23:$K$25)</f>
        <v>1638.3280000000002</v>
      </c>
      <c r="P2566" s="2" t="str">
        <f t="shared" si="38"/>
        <v>VSS</v>
      </c>
      <c r="U2566">
        <v>2200.7310000000002</v>
      </c>
      <c r="V2566">
        <v>1659.9280000000001</v>
      </c>
      <c r="W2566" t="s">
        <v>72</v>
      </c>
      <c r="AE2566" s="2"/>
      <c r="AF2566" s="2"/>
    </row>
    <row r="2567" spans="4:32" x14ac:dyDescent="0.25">
      <c r="D2567">
        <f>_xlfn.CEILING.MATH(BD8+Parameters!$K$8/2,0.001)</f>
        <v>2200.7310000000002</v>
      </c>
      <c r="E2567">
        <f>_xlfn.CEILING.MATH(B22+Parameters!$K$9/2,0.001)</f>
        <v>1983.65</v>
      </c>
      <c r="F2567" t="s">
        <v>1327</v>
      </c>
      <c r="I2567" s="2">
        <v>2200.7310000000002</v>
      </c>
      <c r="J2567" s="2">
        <v>1613.682</v>
      </c>
      <c r="K2567" s="2" t="s">
        <v>1416</v>
      </c>
      <c r="N2567" s="2">
        <f>I2567-SUM(Parameters!$K$23:$K$25)</f>
        <v>2179.1310000000003</v>
      </c>
      <c r="O2567" s="2">
        <f>J2567-SUM(Parameters!$K$23:$K$25)</f>
        <v>1592.0820000000001</v>
      </c>
      <c r="P2567" s="2" t="str">
        <f t="shared" si="38"/>
        <v>VCCAON</v>
      </c>
      <c r="U2567">
        <v>2200.7310000000002</v>
      </c>
      <c r="V2567">
        <v>1613.682</v>
      </c>
      <c r="W2567" t="s">
        <v>1416</v>
      </c>
      <c r="AE2567" s="2"/>
      <c r="AF2567" s="2"/>
    </row>
    <row r="2568" spans="4:32" x14ac:dyDescent="0.25">
      <c r="D2568">
        <f>_xlfn.CEILING.MATH(BD8+Parameters!$K$8/2,0.001)</f>
        <v>2200.7310000000002</v>
      </c>
      <c r="E2568">
        <f>_xlfn.CEILING.MATH(B24+Parameters!$K$9/2,0.001)</f>
        <v>1937.404</v>
      </c>
      <c r="F2568" t="s">
        <v>1328</v>
      </c>
      <c r="I2568" s="2">
        <v>2200.7310000000002</v>
      </c>
      <c r="J2568" s="2">
        <v>1567.4359999999999</v>
      </c>
      <c r="K2568" s="2" t="s">
        <v>1416</v>
      </c>
      <c r="N2568" s="2">
        <f>I2568-SUM(Parameters!$K$23:$K$25)</f>
        <v>2179.1310000000003</v>
      </c>
      <c r="O2568" s="2">
        <f>J2568-SUM(Parameters!$K$23:$K$25)</f>
        <v>1545.836</v>
      </c>
      <c r="P2568" s="2" t="str">
        <f t="shared" si="38"/>
        <v>VCCAON</v>
      </c>
      <c r="U2568">
        <v>2200.7310000000002</v>
      </c>
      <c r="V2568">
        <v>1567.4359999999999</v>
      </c>
      <c r="W2568" t="s">
        <v>1416</v>
      </c>
      <c r="AE2568" s="2"/>
      <c r="AF2568" s="2"/>
    </row>
    <row r="2569" spans="4:32" x14ac:dyDescent="0.25">
      <c r="D2569">
        <f>_xlfn.CEILING.MATH(BD8+Parameters!$K$8/2,0.001)</f>
        <v>2200.7310000000002</v>
      </c>
      <c r="E2569">
        <f>_xlfn.CEILING.MATH(B26+Parameters!$K$9/2,0.001)</f>
        <v>1891.1580000000001</v>
      </c>
      <c r="F2569" t="s">
        <v>72</v>
      </c>
      <c r="I2569" s="2">
        <v>2200.7310000000002</v>
      </c>
      <c r="J2569" s="2">
        <v>1521.19</v>
      </c>
      <c r="K2569" s="2" t="s">
        <v>72</v>
      </c>
      <c r="N2569" s="2">
        <f>I2569-SUM(Parameters!$K$23:$K$25)</f>
        <v>2179.1310000000003</v>
      </c>
      <c r="O2569" s="2">
        <f>J2569-SUM(Parameters!$K$23:$K$25)</f>
        <v>1499.5900000000001</v>
      </c>
      <c r="P2569" s="2" t="str">
        <f t="shared" si="38"/>
        <v>VSS</v>
      </c>
      <c r="U2569">
        <v>2200.7310000000002</v>
      </c>
      <c r="V2569">
        <v>1521.19</v>
      </c>
      <c r="W2569" t="s">
        <v>72</v>
      </c>
      <c r="AE2569" s="2"/>
      <c r="AF2569" s="2"/>
    </row>
    <row r="2570" spans="4:32" x14ac:dyDescent="0.25">
      <c r="D2570">
        <f>_xlfn.CEILING.MATH(BD8+Parameters!$K$8/2,0.001)</f>
        <v>2200.7310000000002</v>
      </c>
      <c r="E2570">
        <f>_xlfn.CEILING.MATH(B28+Parameters!$K$9/2,0.001)</f>
        <v>1844.912</v>
      </c>
      <c r="F2570" t="s">
        <v>1328</v>
      </c>
      <c r="I2570" s="2">
        <v>2200.7310000000002</v>
      </c>
      <c r="J2570" s="2">
        <v>1474.944</v>
      </c>
      <c r="K2570" s="2" t="s">
        <v>72</v>
      </c>
      <c r="N2570" s="2">
        <f>I2570-SUM(Parameters!$K$23:$K$25)</f>
        <v>2179.1310000000003</v>
      </c>
      <c r="O2570" s="2">
        <f>J2570-SUM(Parameters!$K$23:$K$25)</f>
        <v>1453.3440000000001</v>
      </c>
      <c r="P2570" s="2" t="str">
        <f t="shared" si="38"/>
        <v>VSS</v>
      </c>
      <c r="U2570">
        <v>2200.7310000000002</v>
      </c>
      <c r="V2570">
        <v>1474.944</v>
      </c>
      <c r="W2570" t="s">
        <v>72</v>
      </c>
      <c r="AE2570" s="2"/>
      <c r="AF2570" s="2"/>
    </row>
    <row r="2571" spans="4:32" x14ac:dyDescent="0.25">
      <c r="D2571">
        <f>_xlfn.CEILING.MATH(BD8+Parameters!$K$8/2,0.001)</f>
        <v>2200.7310000000002</v>
      </c>
      <c r="E2571">
        <f>_xlfn.CEILING.MATH(B30+Parameters!$K$9/2,0.001)</f>
        <v>1798.6659999999999</v>
      </c>
      <c r="F2571" t="s">
        <v>72</v>
      </c>
      <c r="I2571" s="2">
        <v>2200.7310000000002</v>
      </c>
      <c r="J2571" s="2">
        <v>1428.6980000000001</v>
      </c>
      <c r="K2571" s="2" t="s">
        <v>72</v>
      </c>
      <c r="N2571" s="2">
        <f>I2571-SUM(Parameters!$K$23:$K$25)</f>
        <v>2179.1310000000003</v>
      </c>
      <c r="O2571" s="2">
        <f>J2571-SUM(Parameters!$K$23:$K$25)</f>
        <v>1407.0980000000002</v>
      </c>
      <c r="P2571" s="2" t="str">
        <f t="shared" si="38"/>
        <v>VSS</v>
      </c>
      <c r="U2571">
        <v>2200.7310000000002</v>
      </c>
      <c r="V2571">
        <v>1428.6980000000001</v>
      </c>
      <c r="W2571" t="s">
        <v>72</v>
      </c>
      <c r="AE2571" s="2"/>
      <c r="AF2571" s="2"/>
    </row>
    <row r="2572" spans="4:32" x14ac:dyDescent="0.25">
      <c r="D2572">
        <f>_xlfn.CEILING.MATH(BD8+Parameters!$K$8/2,0.001)</f>
        <v>2200.7310000000002</v>
      </c>
      <c r="E2572">
        <f>_xlfn.CEILING.MATH(B32+Parameters!$K$9/2,0.001)</f>
        <v>1752.42</v>
      </c>
      <c r="F2572" t="s">
        <v>72</v>
      </c>
      <c r="I2572" s="2">
        <v>2200.7310000000002</v>
      </c>
      <c r="J2572" s="2">
        <v>1382.452</v>
      </c>
      <c r="K2572" s="2" t="s">
        <v>72</v>
      </c>
      <c r="N2572" s="2">
        <f>I2572-SUM(Parameters!$K$23:$K$25)</f>
        <v>2179.1310000000003</v>
      </c>
      <c r="O2572" s="2">
        <f>J2572-SUM(Parameters!$K$23:$K$25)</f>
        <v>1360.8520000000001</v>
      </c>
      <c r="P2572" s="2" t="str">
        <f t="shared" si="38"/>
        <v>VSS</v>
      </c>
      <c r="U2572">
        <v>2200.7310000000002</v>
      </c>
      <c r="V2572">
        <v>1382.452</v>
      </c>
      <c r="W2572" t="s">
        <v>72</v>
      </c>
      <c r="AE2572" s="2"/>
      <c r="AF2572" s="2"/>
    </row>
    <row r="2573" spans="4:32" x14ac:dyDescent="0.25">
      <c r="D2573">
        <f>_xlfn.CEILING.MATH(BD8+Parameters!$K$8/2,0.001)</f>
        <v>2200.7310000000002</v>
      </c>
      <c r="E2573">
        <f>_xlfn.CEILING.MATH(B34+Parameters!$K$9/2,0.001)</f>
        <v>1706.174</v>
      </c>
      <c r="F2573" t="s">
        <v>72</v>
      </c>
      <c r="I2573" s="2">
        <v>2200.7310000000002</v>
      </c>
      <c r="J2573" s="2">
        <v>1336.2059999999999</v>
      </c>
      <c r="K2573" s="2" t="s">
        <v>72</v>
      </c>
      <c r="N2573" s="2">
        <f>I2573-SUM(Parameters!$K$23:$K$25)</f>
        <v>2179.1310000000003</v>
      </c>
      <c r="O2573" s="2">
        <f>J2573-SUM(Parameters!$K$23:$K$25)</f>
        <v>1314.606</v>
      </c>
      <c r="P2573" s="2" t="str">
        <f t="shared" si="38"/>
        <v>VSS</v>
      </c>
      <c r="U2573">
        <v>2200.7310000000002</v>
      </c>
      <c r="V2573">
        <v>1336.2059999999999</v>
      </c>
      <c r="W2573" t="s">
        <v>72</v>
      </c>
      <c r="AE2573" s="2"/>
      <c r="AF2573" s="2"/>
    </row>
    <row r="2574" spans="4:32" x14ac:dyDescent="0.25">
      <c r="D2574">
        <f>_xlfn.CEILING.MATH(BD8+Parameters!$K$8/2,0.001)</f>
        <v>2200.7310000000002</v>
      </c>
      <c r="E2574">
        <f>_xlfn.CEILING.MATH(B36+Parameters!$K$9/2,0.001)</f>
        <v>1659.9280000000001</v>
      </c>
      <c r="F2574" t="s">
        <v>72</v>
      </c>
      <c r="I2574" s="2">
        <v>2200.7310000000002</v>
      </c>
      <c r="J2574" s="2">
        <v>1289.96</v>
      </c>
      <c r="K2574" s="2" t="s">
        <v>72</v>
      </c>
      <c r="N2574" s="2">
        <f>I2574-SUM(Parameters!$K$23:$K$25)</f>
        <v>2179.1310000000003</v>
      </c>
      <c r="O2574" s="2">
        <f>J2574-SUM(Parameters!$K$23:$K$25)</f>
        <v>1268.3600000000001</v>
      </c>
      <c r="P2574" s="2" t="str">
        <f t="shared" si="38"/>
        <v>VSS</v>
      </c>
      <c r="U2574">
        <v>2200.7310000000002</v>
      </c>
      <c r="V2574">
        <v>1289.96</v>
      </c>
      <c r="W2574" t="s">
        <v>72</v>
      </c>
      <c r="AE2574" s="2"/>
      <c r="AF2574" s="2"/>
    </row>
    <row r="2575" spans="4:32" x14ac:dyDescent="0.25">
      <c r="D2575">
        <f>_xlfn.CEILING.MATH(BD8+Parameters!$K$8/2,0.001)</f>
        <v>2200.7310000000002</v>
      </c>
      <c r="E2575">
        <f>_xlfn.CEILING.MATH(B38+Parameters!$K$9/2,0.001)</f>
        <v>1613.682</v>
      </c>
      <c r="F2575" t="s">
        <v>1416</v>
      </c>
      <c r="I2575" s="2">
        <v>2200.7310000000002</v>
      </c>
      <c r="J2575" s="2">
        <v>1243.7139999999999</v>
      </c>
      <c r="K2575" s="2" t="s">
        <v>72</v>
      </c>
      <c r="N2575" s="2">
        <f>I2575-SUM(Parameters!$K$23:$K$25)</f>
        <v>2179.1310000000003</v>
      </c>
      <c r="O2575" s="2">
        <f>J2575-SUM(Parameters!$K$23:$K$25)</f>
        <v>1222.114</v>
      </c>
      <c r="P2575" s="2" t="str">
        <f t="shared" si="38"/>
        <v>VSS</v>
      </c>
      <c r="U2575">
        <v>2200.7310000000002</v>
      </c>
      <c r="V2575">
        <v>1243.7139999999999</v>
      </c>
      <c r="W2575" t="s">
        <v>72</v>
      </c>
      <c r="AE2575" s="2"/>
      <c r="AF2575" s="2"/>
    </row>
    <row r="2576" spans="4:32" x14ac:dyDescent="0.25">
      <c r="D2576">
        <f>_xlfn.CEILING.MATH(BD8+Parameters!$K$8/2,0.001)</f>
        <v>2200.7310000000002</v>
      </c>
      <c r="E2576">
        <f>_xlfn.CEILING.MATH(B40+Parameters!$K$9/2,0.001)</f>
        <v>1567.4359999999999</v>
      </c>
      <c r="F2576" t="s">
        <v>1416</v>
      </c>
      <c r="I2576" s="2">
        <v>2200.7310000000002</v>
      </c>
      <c r="J2576" s="2">
        <v>1197.4680000000001</v>
      </c>
      <c r="K2576" s="2" t="s">
        <v>72</v>
      </c>
      <c r="N2576" s="2">
        <f>I2576-SUM(Parameters!$K$23:$K$25)</f>
        <v>2179.1310000000003</v>
      </c>
      <c r="O2576" s="2">
        <f>J2576-SUM(Parameters!$K$23:$K$25)</f>
        <v>1175.8680000000002</v>
      </c>
      <c r="P2576" s="2" t="str">
        <f t="shared" si="38"/>
        <v>VSS</v>
      </c>
      <c r="U2576">
        <v>2200.7310000000002</v>
      </c>
      <c r="V2576">
        <v>1197.4680000000001</v>
      </c>
      <c r="W2576" t="s">
        <v>72</v>
      </c>
      <c r="AE2576" s="2"/>
      <c r="AF2576" s="2"/>
    </row>
    <row r="2577" spans="4:32" x14ac:dyDescent="0.25">
      <c r="D2577">
        <f>_xlfn.CEILING.MATH(BD8+Parameters!$K$8/2,0.001)</f>
        <v>2200.7310000000002</v>
      </c>
      <c r="E2577">
        <f>_xlfn.CEILING.MATH(B42+Parameters!$K$9/2,0.001)</f>
        <v>1521.19</v>
      </c>
      <c r="F2577" t="s">
        <v>72</v>
      </c>
      <c r="I2577" s="2">
        <v>2200.7310000000002</v>
      </c>
      <c r="J2577" s="2">
        <v>1151.222</v>
      </c>
      <c r="K2577" s="2" t="s">
        <v>72</v>
      </c>
      <c r="N2577" s="2">
        <f>I2577-SUM(Parameters!$K$23:$K$25)</f>
        <v>2179.1310000000003</v>
      </c>
      <c r="O2577" s="2">
        <f>J2577-SUM(Parameters!$K$23:$K$25)</f>
        <v>1129.6220000000001</v>
      </c>
      <c r="P2577" s="2" t="str">
        <f t="shared" si="38"/>
        <v>VSS</v>
      </c>
      <c r="U2577">
        <v>2200.7310000000002</v>
      </c>
      <c r="V2577">
        <v>1151.222</v>
      </c>
      <c r="W2577" t="s">
        <v>72</v>
      </c>
      <c r="AE2577" s="2"/>
      <c r="AF2577" s="2"/>
    </row>
    <row r="2578" spans="4:32" x14ac:dyDescent="0.25">
      <c r="D2578">
        <f>_xlfn.CEILING.MATH(BD8+Parameters!$K$8/2,0.001)</f>
        <v>2200.7310000000002</v>
      </c>
      <c r="E2578">
        <f>_xlfn.CEILING.MATH(B44+Parameters!$K$9/2,0.001)</f>
        <v>1474.944</v>
      </c>
      <c r="F2578" t="s">
        <v>72</v>
      </c>
      <c r="I2578" s="2">
        <v>2200.7310000000002</v>
      </c>
      <c r="J2578" s="2">
        <v>1104.9760000000001</v>
      </c>
      <c r="K2578" s="2" t="s">
        <v>72</v>
      </c>
      <c r="N2578" s="2">
        <f>I2578-SUM(Parameters!$K$23:$K$25)</f>
        <v>2179.1310000000003</v>
      </c>
      <c r="O2578" s="2">
        <f>J2578-SUM(Parameters!$K$23:$K$25)</f>
        <v>1083.3760000000002</v>
      </c>
      <c r="P2578" s="2" t="str">
        <f t="shared" si="38"/>
        <v>VSS</v>
      </c>
      <c r="U2578">
        <v>2200.7310000000002</v>
      </c>
      <c r="V2578">
        <v>1104.9760000000001</v>
      </c>
      <c r="W2578" t="s">
        <v>72</v>
      </c>
      <c r="AE2578" s="2"/>
      <c r="AF2578" s="2"/>
    </row>
    <row r="2579" spans="4:32" x14ac:dyDescent="0.25">
      <c r="D2579">
        <f>_xlfn.CEILING.MATH(BD8+Parameters!$K$8/2,0.001)</f>
        <v>2200.7310000000002</v>
      </c>
      <c r="E2579">
        <f>_xlfn.CEILING.MATH(B46+Parameters!$K$9/2,0.001)</f>
        <v>1428.6980000000001</v>
      </c>
      <c r="F2579" t="s">
        <v>72</v>
      </c>
      <c r="I2579" s="2">
        <v>2200.7310000000002</v>
      </c>
      <c r="J2579" s="2">
        <v>1058.73</v>
      </c>
      <c r="K2579" s="2" t="s">
        <v>72</v>
      </c>
      <c r="N2579" s="2">
        <f>I2579-SUM(Parameters!$K$23:$K$25)</f>
        <v>2179.1310000000003</v>
      </c>
      <c r="O2579" s="2">
        <f>J2579-SUM(Parameters!$K$23:$K$25)</f>
        <v>1037.1300000000001</v>
      </c>
      <c r="P2579" s="2" t="str">
        <f t="shared" si="38"/>
        <v>VSS</v>
      </c>
      <c r="U2579">
        <v>2200.7310000000002</v>
      </c>
      <c r="V2579">
        <v>1058.73</v>
      </c>
      <c r="W2579" t="s">
        <v>72</v>
      </c>
      <c r="AE2579" s="2"/>
      <c r="AF2579" s="2"/>
    </row>
    <row r="2580" spans="4:32" x14ac:dyDescent="0.25">
      <c r="D2580">
        <f>_xlfn.CEILING.MATH(BD8+Parameters!$K$8/2,0.001)</f>
        <v>2200.7310000000002</v>
      </c>
      <c r="E2580">
        <f>_xlfn.CEILING.MATH(B48+Parameters!$K$9/2,0.001)</f>
        <v>1382.452</v>
      </c>
      <c r="F2580" t="s">
        <v>72</v>
      </c>
      <c r="I2580" s="2">
        <v>2200.7310000000002</v>
      </c>
      <c r="J2580" s="2">
        <v>1012.484</v>
      </c>
      <c r="K2580" s="2" t="s">
        <v>125</v>
      </c>
      <c r="N2580" s="2">
        <f>I2580-SUM(Parameters!$K$23:$K$25)</f>
        <v>2179.1310000000003</v>
      </c>
      <c r="O2580" s="2">
        <f>J2580-SUM(Parameters!$K$23:$K$25)</f>
        <v>990.88400000000001</v>
      </c>
      <c r="P2580" s="2" t="str">
        <f t="shared" si="38"/>
        <v>BP_TXCKSBRD[3]</v>
      </c>
      <c r="U2580">
        <v>2200.7310000000002</v>
      </c>
      <c r="V2580">
        <v>1012.484</v>
      </c>
      <c r="W2580" t="s">
        <v>125</v>
      </c>
      <c r="AE2580" s="2"/>
      <c r="AF2580" s="2"/>
    </row>
    <row r="2581" spans="4:32" x14ac:dyDescent="0.25">
      <c r="D2581">
        <f>_xlfn.CEILING.MATH(BD8+Parameters!$K$8/2,0.001)</f>
        <v>2200.7310000000002</v>
      </c>
      <c r="E2581">
        <f>_xlfn.CEILING.MATH(B50+Parameters!$K$9/2,0.001)</f>
        <v>1336.2060000000001</v>
      </c>
      <c r="F2581" t="s">
        <v>72</v>
      </c>
      <c r="I2581" s="2">
        <v>2200.7310000000002</v>
      </c>
      <c r="J2581" s="2">
        <v>966.23800000000006</v>
      </c>
      <c r="K2581" s="2" t="s">
        <v>202</v>
      </c>
      <c r="N2581" s="2">
        <f>I2581-SUM(Parameters!$K$23:$K$25)</f>
        <v>2179.1310000000003</v>
      </c>
      <c r="O2581" s="2">
        <f>J2581-SUM(Parameters!$K$23:$K$25)</f>
        <v>944.63800000000003</v>
      </c>
      <c r="P2581" s="2" t="str">
        <f t="shared" si="38"/>
        <v>BP_RXDATA[205]</v>
      </c>
      <c r="U2581">
        <v>2200.7310000000002</v>
      </c>
      <c r="V2581">
        <v>966.23800000000006</v>
      </c>
      <c r="W2581" t="s">
        <v>202</v>
      </c>
      <c r="AE2581" s="2"/>
      <c r="AF2581" s="2"/>
    </row>
    <row r="2582" spans="4:32" x14ac:dyDescent="0.25">
      <c r="D2582">
        <f>_xlfn.CEILING.MATH(BD8+Parameters!$K$8/2,0.001)</f>
        <v>2200.7310000000002</v>
      </c>
      <c r="E2582">
        <f>_xlfn.CEILING.MATH(B52+Parameters!$K$9/2,0.001)</f>
        <v>1289.96</v>
      </c>
      <c r="F2582" t="s">
        <v>72</v>
      </c>
      <c r="I2582" s="2">
        <v>2200.7310000000002</v>
      </c>
      <c r="J2582" s="2">
        <v>919.99199999999996</v>
      </c>
      <c r="K2582" s="2" t="s">
        <v>264</v>
      </c>
      <c r="N2582" s="2">
        <f>I2582-SUM(Parameters!$K$23:$K$25)</f>
        <v>2179.1310000000003</v>
      </c>
      <c r="O2582" s="2">
        <f>J2582-SUM(Parameters!$K$23:$K$25)</f>
        <v>898.39199999999994</v>
      </c>
      <c r="P2582" s="2" t="str">
        <f t="shared" si="38"/>
        <v>BP_RXDATA[204]</v>
      </c>
      <c r="U2582">
        <v>2200.7310000000002</v>
      </c>
      <c r="V2582">
        <v>919.99200000000008</v>
      </c>
      <c r="W2582" t="s">
        <v>264</v>
      </c>
      <c r="AE2582" s="2"/>
      <c r="AF2582" s="2"/>
    </row>
    <row r="2583" spans="4:32" x14ac:dyDescent="0.25">
      <c r="D2583">
        <f>_xlfn.CEILING.MATH(BD8+Parameters!$K$8/2,0.001)</f>
        <v>2200.7310000000002</v>
      </c>
      <c r="E2583">
        <f>_xlfn.CEILING.MATH(B54+Parameters!$K$9/2,0.001)</f>
        <v>1243.7139999999999</v>
      </c>
      <c r="F2583" t="s">
        <v>72</v>
      </c>
      <c r="I2583" s="2">
        <v>2200.7310000000002</v>
      </c>
      <c r="J2583" s="2">
        <v>873.74599999999998</v>
      </c>
      <c r="K2583" s="2" t="s">
        <v>317</v>
      </c>
      <c r="N2583" s="2">
        <f>I2583-SUM(Parameters!$K$23:$K$25)</f>
        <v>2179.1310000000003</v>
      </c>
      <c r="O2583" s="2">
        <f>J2583-SUM(Parameters!$K$23:$K$25)</f>
        <v>852.14599999999996</v>
      </c>
      <c r="P2583" s="2" t="str">
        <f t="shared" si="38"/>
        <v>BP_RXDATA[203]</v>
      </c>
      <c r="U2583">
        <v>2200.7310000000002</v>
      </c>
      <c r="V2583">
        <v>873.74599999999998</v>
      </c>
      <c r="W2583" t="s">
        <v>317</v>
      </c>
      <c r="AE2583" s="2"/>
      <c r="AF2583" s="2"/>
    </row>
    <row r="2584" spans="4:32" x14ac:dyDescent="0.25">
      <c r="D2584">
        <f>_xlfn.CEILING.MATH(BD8+Parameters!$K$8/2,0.001)</f>
        <v>2200.7310000000002</v>
      </c>
      <c r="E2584">
        <f>_xlfn.CEILING.MATH(B56+Parameters!$K$9/2,0.001)</f>
        <v>1197.4680000000001</v>
      </c>
      <c r="F2584" t="s">
        <v>72</v>
      </c>
      <c r="I2584" s="2">
        <v>2200.7310000000002</v>
      </c>
      <c r="J2584" s="2">
        <v>827.5</v>
      </c>
      <c r="K2584" s="2" t="s">
        <v>394</v>
      </c>
      <c r="N2584" s="2">
        <f>I2584-SUM(Parameters!$K$23:$K$25)</f>
        <v>2179.1310000000003</v>
      </c>
      <c r="O2584" s="2">
        <f>J2584-SUM(Parameters!$K$23:$K$25)</f>
        <v>805.9</v>
      </c>
      <c r="P2584" s="2" t="str">
        <f t="shared" si="38"/>
        <v>BP_RXDATA[202]</v>
      </c>
      <c r="U2584">
        <v>2200.7310000000002</v>
      </c>
      <c r="V2584">
        <v>827.5</v>
      </c>
      <c r="W2584" t="s">
        <v>394</v>
      </c>
      <c r="AE2584" s="2"/>
      <c r="AF2584" s="2"/>
    </row>
    <row r="2585" spans="4:32" x14ac:dyDescent="0.25">
      <c r="D2585">
        <f>_xlfn.CEILING.MATH(BD8+Parameters!$K$8/2,0.001)</f>
        <v>2200.7310000000002</v>
      </c>
      <c r="E2585">
        <f>_xlfn.CEILING.MATH(B58+Parameters!$K$9/2,0.001)</f>
        <v>1151.222</v>
      </c>
      <c r="F2585" t="s">
        <v>72</v>
      </c>
      <c r="I2585" s="2">
        <v>2200.7310000000002</v>
      </c>
      <c r="J2585" s="2">
        <v>781.25400000000002</v>
      </c>
      <c r="K2585" s="2" t="s">
        <v>453</v>
      </c>
      <c r="N2585" s="2">
        <f>I2585-SUM(Parameters!$K$23:$K$25)</f>
        <v>2179.1310000000003</v>
      </c>
      <c r="O2585" s="2">
        <f>J2585-SUM(Parameters!$K$23:$K$25)</f>
        <v>759.654</v>
      </c>
      <c r="P2585" s="2" t="str">
        <f t="shared" si="38"/>
        <v>BP_RXDATA[201]</v>
      </c>
      <c r="U2585">
        <v>2200.7310000000002</v>
      </c>
      <c r="V2585">
        <v>781.25400000000002</v>
      </c>
      <c r="W2585" t="s">
        <v>453</v>
      </c>
      <c r="AE2585" s="2"/>
      <c r="AF2585" s="2"/>
    </row>
    <row r="2586" spans="4:32" x14ac:dyDescent="0.25">
      <c r="D2586">
        <f>_xlfn.CEILING.MATH(BD8+Parameters!$K$8/2,0.001)</f>
        <v>2200.7310000000002</v>
      </c>
      <c r="E2586">
        <f>_xlfn.CEILING.MATH(B60+Parameters!$K$9/2,0.001)</f>
        <v>1104.9760000000001</v>
      </c>
      <c r="F2586" t="s">
        <v>72</v>
      </c>
      <c r="I2586" s="2">
        <v>2200.7310000000002</v>
      </c>
      <c r="J2586" s="2">
        <v>735.00800000000004</v>
      </c>
      <c r="K2586" s="2" t="s">
        <v>525</v>
      </c>
      <c r="N2586" s="2">
        <f>I2586-SUM(Parameters!$K$23:$K$25)</f>
        <v>2179.1310000000003</v>
      </c>
      <c r="O2586" s="2">
        <f>J2586-SUM(Parameters!$K$23:$K$25)</f>
        <v>713.40800000000002</v>
      </c>
      <c r="P2586" s="2" t="str">
        <f t="shared" si="38"/>
        <v>BP_RXDATA[200]</v>
      </c>
      <c r="U2586">
        <v>2200.7310000000002</v>
      </c>
      <c r="V2586">
        <v>735.00800000000004</v>
      </c>
      <c r="W2586" t="s">
        <v>525</v>
      </c>
      <c r="AE2586" s="2"/>
      <c r="AF2586" s="2"/>
    </row>
    <row r="2587" spans="4:32" x14ac:dyDescent="0.25">
      <c r="D2587">
        <f>_xlfn.CEILING.MATH(BD8+Parameters!$K$8/2,0.001)</f>
        <v>2200.7310000000002</v>
      </c>
      <c r="E2587">
        <f>_xlfn.CEILING.MATH(B62+Parameters!$K$9/2,0.001)</f>
        <v>1058.73</v>
      </c>
      <c r="F2587" t="s">
        <v>72</v>
      </c>
      <c r="I2587" s="2">
        <v>2200.7310000000002</v>
      </c>
      <c r="J2587" s="2">
        <v>688.76199999999994</v>
      </c>
      <c r="K2587" s="2" t="s">
        <v>589</v>
      </c>
      <c r="N2587" s="2">
        <f>I2587-SUM(Parameters!$K$23:$K$25)</f>
        <v>2179.1310000000003</v>
      </c>
      <c r="O2587" s="2">
        <f>J2587-SUM(Parameters!$K$23:$K$25)</f>
        <v>667.16199999999992</v>
      </c>
      <c r="P2587" s="2" t="str">
        <f t="shared" si="38"/>
        <v>BP_RXDATA[199]</v>
      </c>
      <c r="U2587">
        <v>2200.7310000000002</v>
      </c>
      <c r="V2587">
        <v>688.76200000000006</v>
      </c>
      <c r="W2587" t="s">
        <v>589</v>
      </c>
      <c r="AE2587" s="2"/>
      <c r="AF2587" s="2"/>
    </row>
    <row r="2588" spans="4:32" x14ac:dyDescent="0.25">
      <c r="D2588">
        <f>_xlfn.CEILING.MATH(BD8+Parameters!$K$8/2,0.001)</f>
        <v>2200.7310000000002</v>
      </c>
      <c r="E2588">
        <f>_xlfn.CEILING.MATH(B64+Parameters!$K$9/2,0.001)</f>
        <v>1012.484</v>
      </c>
      <c r="F2588" t="s">
        <v>125</v>
      </c>
      <c r="I2588" s="2">
        <v>2200.7310000000002</v>
      </c>
      <c r="J2588" s="2">
        <v>642.51599999999996</v>
      </c>
      <c r="K2588" s="2" t="s">
        <v>658</v>
      </c>
      <c r="N2588" s="2">
        <f>I2588-SUM(Parameters!$K$23:$K$25)</f>
        <v>2179.1310000000003</v>
      </c>
      <c r="O2588" s="2">
        <f>J2588-SUM(Parameters!$K$23:$K$25)</f>
        <v>620.91599999999994</v>
      </c>
      <c r="P2588" s="2" t="str">
        <f t="shared" si="38"/>
        <v>BP_RXDATA[198]</v>
      </c>
      <c r="U2588">
        <v>2200.7310000000002</v>
      </c>
      <c r="V2588">
        <v>642.51599999999996</v>
      </c>
      <c r="W2588" t="s">
        <v>658</v>
      </c>
      <c r="AE2588" s="2"/>
      <c r="AF2588" s="2"/>
    </row>
    <row r="2589" spans="4:32" x14ac:dyDescent="0.25">
      <c r="D2589">
        <f>_xlfn.CEILING.MATH(BD8+Parameters!$K$8/2,0.001)</f>
        <v>2200.7310000000002</v>
      </c>
      <c r="E2589">
        <f>_xlfn.CEILING.MATH(B66+Parameters!$K$9/2,0.001)</f>
        <v>966.23800000000006</v>
      </c>
      <c r="F2589" t="s">
        <v>202</v>
      </c>
      <c r="I2589" s="2">
        <v>2200.7310000000002</v>
      </c>
      <c r="J2589" s="2">
        <v>596.27</v>
      </c>
      <c r="K2589" s="2" t="s">
        <v>720</v>
      </c>
      <c r="N2589" s="2">
        <f>I2589-SUM(Parameters!$K$23:$K$25)</f>
        <v>2179.1310000000003</v>
      </c>
      <c r="O2589" s="2">
        <f>J2589-SUM(Parameters!$K$23:$K$25)</f>
        <v>574.66999999999996</v>
      </c>
      <c r="P2589" s="2" t="str">
        <f t="shared" si="38"/>
        <v>BP_RXDATA[197]</v>
      </c>
      <c r="U2589">
        <v>2200.7310000000002</v>
      </c>
      <c r="V2589">
        <v>596.27</v>
      </c>
      <c r="W2589" t="s">
        <v>720</v>
      </c>
      <c r="AE2589" s="2"/>
      <c r="AF2589" s="2"/>
    </row>
    <row r="2590" spans="4:32" x14ac:dyDescent="0.25">
      <c r="D2590">
        <f>_xlfn.CEILING.MATH(BD8+Parameters!$K$8/2,0.001)</f>
        <v>2200.7310000000002</v>
      </c>
      <c r="E2590">
        <f>_xlfn.CEILING.MATH(B68+Parameters!$K$9/2,0.001)</f>
        <v>919.99200000000008</v>
      </c>
      <c r="F2590" t="s">
        <v>264</v>
      </c>
      <c r="I2590" s="2">
        <v>2200.7310000000002</v>
      </c>
      <c r="J2590" s="2">
        <v>550.024</v>
      </c>
      <c r="K2590" s="2" t="s">
        <v>744</v>
      </c>
      <c r="N2590" s="2">
        <f>I2590-SUM(Parameters!$K$23:$K$25)</f>
        <v>2179.1310000000003</v>
      </c>
      <c r="O2590" s="2">
        <f>J2590-SUM(Parameters!$K$23:$K$25)</f>
        <v>528.42399999999998</v>
      </c>
      <c r="P2590" s="2" t="str">
        <f t="shared" si="38"/>
        <v>BP_TXDATA[250]</v>
      </c>
      <c r="U2590">
        <v>2200.7310000000002</v>
      </c>
      <c r="V2590">
        <v>550.024</v>
      </c>
      <c r="W2590" t="s">
        <v>744</v>
      </c>
      <c r="AE2590" s="2"/>
      <c r="AF2590" s="2"/>
    </row>
    <row r="2591" spans="4:32" x14ac:dyDescent="0.25">
      <c r="D2591">
        <f>_xlfn.CEILING.MATH(BD8+Parameters!$K$8/2,0.001)</f>
        <v>2200.7310000000002</v>
      </c>
      <c r="E2591">
        <f>_xlfn.CEILING.MATH(B70+Parameters!$K$9/2,0.001)</f>
        <v>873.74599999999998</v>
      </c>
      <c r="F2591" t="s">
        <v>317</v>
      </c>
      <c r="I2591" s="2">
        <v>2200.7310000000002</v>
      </c>
      <c r="J2591" s="2">
        <v>503.77800000000002</v>
      </c>
      <c r="K2591" s="2" t="s">
        <v>802</v>
      </c>
      <c r="N2591" s="2">
        <f>I2591-SUM(Parameters!$K$23:$K$25)</f>
        <v>2179.1310000000003</v>
      </c>
      <c r="O2591" s="2">
        <f>J2591-SUM(Parameters!$K$23:$K$25)</f>
        <v>482.178</v>
      </c>
      <c r="P2591" s="2" t="str">
        <f t="shared" si="38"/>
        <v>BP_TXDATA[249]</v>
      </c>
      <c r="U2591">
        <v>2200.7310000000002</v>
      </c>
      <c r="V2591">
        <v>503.77800000000002</v>
      </c>
      <c r="W2591" t="s">
        <v>802</v>
      </c>
      <c r="AE2591" s="2"/>
      <c r="AF2591" s="2"/>
    </row>
    <row r="2592" spans="4:32" x14ac:dyDescent="0.25">
      <c r="D2592">
        <f>_xlfn.CEILING.MATH(BD8+Parameters!$K$8/2,0.001)</f>
        <v>2200.7310000000002</v>
      </c>
      <c r="E2592">
        <f>_xlfn.CEILING.MATH(B72+Parameters!$K$9/2,0.001)</f>
        <v>827.5</v>
      </c>
      <c r="F2592" t="s">
        <v>394</v>
      </c>
      <c r="I2592" s="2">
        <v>2200.7310000000002</v>
      </c>
      <c r="J2592" s="2">
        <v>457.53199999999998</v>
      </c>
      <c r="K2592" s="2" t="s">
        <v>872</v>
      </c>
      <c r="N2592" s="2">
        <f>I2592-SUM(Parameters!$K$23:$K$25)</f>
        <v>2179.1310000000003</v>
      </c>
      <c r="O2592" s="2">
        <f>J2592-SUM(Parameters!$K$23:$K$25)</f>
        <v>435.93199999999996</v>
      </c>
      <c r="P2592" s="2" t="str">
        <f t="shared" si="38"/>
        <v>BP_TXDATA[248]</v>
      </c>
      <c r="U2592">
        <v>2200.7310000000002</v>
      </c>
      <c r="V2592">
        <v>457.53199999999998</v>
      </c>
      <c r="W2592" t="s">
        <v>872</v>
      </c>
      <c r="AE2592" s="2"/>
      <c r="AF2592" s="2"/>
    </row>
    <row r="2593" spans="4:32" x14ac:dyDescent="0.25">
      <c r="D2593">
        <f>_xlfn.CEILING.MATH(BD8+Parameters!$K$8/2,0.001)</f>
        <v>2200.7310000000002</v>
      </c>
      <c r="E2593">
        <f>_xlfn.CEILING.MATH(B74+Parameters!$K$9/2,0.001)</f>
        <v>781.25400000000002</v>
      </c>
      <c r="F2593" t="s">
        <v>453</v>
      </c>
      <c r="I2593" s="2">
        <v>2200.7310000000002</v>
      </c>
      <c r="J2593" s="2">
        <v>411.286</v>
      </c>
      <c r="K2593" s="2" t="s">
        <v>938</v>
      </c>
      <c r="N2593" s="2">
        <f>I2593-SUM(Parameters!$K$23:$K$25)</f>
        <v>2179.1310000000003</v>
      </c>
      <c r="O2593" s="2">
        <f>J2593-SUM(Parameters!$K$23:$K$25)</f>
        <v>389.68599999999998</v>
      </c>
      <c r="P2593" s="2" t="str">
        <f t="shared" si="38"/>
        <v>BP_TXDATA[247]</v>
      </c>
      <c r="U2593">
        <v>2200.7310000000002</v>
      </c>
      <c r="V2593">
        <v>411.286</v>
      </c>
      <c r="W2593" t="s">
        <v>938</v>
      </c>
      <c r="AE2593" s="2"/>
      <c r="AF2593" s="2"/>
    </row>
    <row r="2594" spans="4:32" x14ac:dyDescent="0.25">
      <c r="D2594">
        <f>_xlfn.CEILING.MATH(BD8+Parameters!$K$8/2,0.001)</f>
        <v>2200.7310000000002</v>
      </c>
      <c r="E2594">
        <f>_xlfn.CEILING.MATH(B76+Parameters!$K$9/2,0.001)</f>
        <v>735.00800000000004</v>
      </c>
      <c r="F2594" t="s">
        <v>525</v>
      </c>
      <c r="I2594" s="2">
        <v>2200.7310000000002</v>
      </c>
      <c r="J2594" s="2">
        <v>365.04</v>
      </c>
      <c r="K2594" s="2" t="s">
        <v>1005</v>
      </c>
      <c r="N2594" s="2">
        <f>I2594-SUM(Parameters!$K$23:$K$25)</f>
        <v>2179.1310000000003</v>
      </c>
      <c r="O2594" s="2">
        <f>J2594-SUM(Parameters!$K$23:$K$25)</f>
        <v>343.44</v>
      </c>
      <c r="P2594" s="2" t="str">
        <f t="shared" si="38"/>
        <v>BP_TXDATA[246]</v>
      </c>
      <c r="U2594">
        <v>2200.7310000000002</v>
      </c>
      <c r="V2594">
        <v>365.04</v>
      </c>
      <c r="W2594" t="s">
        <v>1005</v>
      </c>
      <c r="AE2594" s="2"/>
      <c r="AF2594" s="2"/>
    </row>
    <row r="2595" spans="4:32" x14ac:dyDescent="0.25">
      <c r="D2595">
        <f>_xlfn.CEILING.MATH(BD8+Parameters!$K$8/2,0.001)</f>
        <v>2200.7310000000002</v>
      </c>
      <c r="E2595">
        <f>_xlfn.CEILING.MATH(B78+Parameters!$K$9/2,0.001)</f>
        <v>688.76200000000006</v>
      </c>
      <c r="F2595" t="s">
        <v>589</v>
      </c>
      <c r="I2595" s="2">
        <v>2200.7310000000002</v>
      </c>
      <c r="J2595" s="2">
        <v>318.79399999999998</v>
      </c>
      <c r="K2595" s="2" t="s">
        <v>73</v>
      </c>
      <c r="N2595" s="2">
        <f>I2595-SUM(Parameters!$K$23:$K$25)</f>
        <v>2179.1310000000003</v>
      </c>
      <c r="O2595" s="2">
        <f>J2595-SUM(Parameters!$K$23:$K$25)</f>
        <v>297.19399999999996</v>
      </c>
      <c r="P2595" s="2" t="str">
        <f t="shared" si="38"/>
        <v>VCCIO</v>
      </c>
      <c r="U2595">
        <v>2200.7310000000002</v>
      </c>
      <c r="V2595">
        <v>318.79399999999998</v>
      </c>
      <c r="W2595" t="s">
        <v>73</v>
      </c>
      <c r="AE2595" s="2"/>
      <c r="AF2595" s="2"/>
    </row>
    <row r="2596" spans="4:32" x14ac:dyDescent="0.25">
      <c r="D2596">
        <f>_xlfn.CEILING.MATH(BD8+Parameters!$K$8/2,0.001)</f>
        <v>2200.7310000000002</v>
      </c>
      <c r="E2596">
        <f>_xlfn.CEILING.MATH(B80+Parameters!$K$9/2,0.001)</f>
        <v>642.51599999999996</v>
      </c>
      <c r="F2596" t="s">
        <v>658</v>
      </c>
      <c r="I2596" s="2">
        <v>2200.7310000000002</v>
      </c>
      <c r="J2596" s="2">
        <v>272.548</v>
      </c>
      <c r="K2596" s="2" t="s">
        <v>1114</v>
      </c>
      <c r="N2596" s="2">
        <f>I2596-SUM(Parameters!$K$23:$K$25)</f>
        <v>2179.1310000000003</v>
      </c>
      <c r="O2596" s="2">
        <f>J2596-SUM(Parameters!$K$23:$K$25)</f>
        <v>250.94800000000001</v>
      </c>
      <c r="P2596" s="2" t="str">
        <f t="shared" si="38"/>
        <v>BP_TXDATA[245]</v>
      </c>
      <c r="U2596">
        <v>2200.7310000000002</v>
      </c>
      <c r="V2596">
        <v>272.548</v>
      </c>
      <c r="W2596" t="s">
        <v>1114</v>
      </c>
      <c r="AE2596" s="2"/>
      <c r="AF2596" s="2"/>
    </row>
    <row r="2597" spans="4:32" x14ac:dyDescent="0.25">
      <c r="D2597">
        <f>_xlfn.CEILING.MATH(BD8+Parameters!$K$8/2,0.001)</f>
        <v>2200.7310000000002</v>
      </c>
      <c r="E2597">
        <f>_xlfn.CEILING.MATH(B82+Parameters!$K$9/2,0.001)</f>
        <v>596.27</v>
      </c>
      <c r="F2597" t="s">
        <v>720</v>
      </c>
      <c r="I2597" s="2">
        <v>2200.7310000000002</v>
      </c>
      <c r="J2597" s="2">
        <v>226.30199999999999</v>
      </c>
      <c r="K2597" s="2" t="s">
        <v>1176</v>
      </c>
      <c r="N2597" s="2">
        <f>I2597-SUM(Parameters!$K$23:$K$25)</f>
        <v>2179.1310000000003</v>
      </c>
      <c r="O2597" s="2">
        <f>J2597-SUM(Parameters!$K$23:$K$25)</f>
        <v>204.702</v>
      </c>
      <c r="P2597" s="2" t="str">
        <f t="shared" si="38"/>
        <v>BP_TXDATA[244]</v>
      </c>
      <c r="U2597">
        <v>2200.7310000000002</v>
      </c>
      <c r="V2597">
        <v>226.30199999999999</v>
      </c>
      <c r="W2597" t="s">
        <v>1176</v>
      </c>
      <c r="AE2597" s="2"/>
      <c r="AF2597" s="2"/>
    </row>
    <row r="2598" spans="4:32" x14ac:dyDescent="0.25">
      <c r="D2598">
        <f>_xlfn.CEILING.MATH(BD8+Parameters!$K$8/2,0.001)</f>
        <v>2200.7310000000002</v>
      </c>
      <c r="E2598">
        <f>_xlfn.CEILING.MATH(B84+Parameters!$K$9/2,0.001)</f>
        <v>550.024</v>
      </c>
      <c r="F2598" t="s">
        <v>744</v>
      </c>
      <c r="I2598" s="2">
        <v>2200.7310000000002</v>
      </c>
      <c r="J2598" s="2">
        <v>180.05600000000001</v>
      </c>
      <c r="K2598" s="2" t="s">
        <v>1229</v>
      </c>
      <c r="N2598" s="2">
        <f>I2598-SUM(Parameters!$K$23:$K$25)</f>
        <v>2179.1310000000003</v>
      </c>
      <c r="O2598" s="2">
        <f>J2598-SUM(Parameters!$K$23:$K$25)</f>
        <v>158.45600000000002</v>
      </c>
      <c r="P2598" s="2" t="str">
        <f t="shared" si="38"/>
        <v>BP_TXDATA[243]</v>
      </c>
      <c r="U2598">
        <v>2200.7310000000002</v>
      </c>
      <c r="V2598">
        <v>180.05600000000001</v>
      </c>
      <c r="W2598" t="s">
        <v>1229</v>
      </c>
      <c r="AE2598" s="2"/>
      <c r="AF2598" s="2"/>
    </row>
    <row r="2599" spans="4:32" x14ac:dyDescent="0.25">
      <c r="D2599">
        <f>_xlfn.CEILING.MATH(BD8+Parameters!$K$8/2,0.001)</f>
        <v>2200.7310000000002</v>
      </c>
      <c r="E2599">
        <f>_xlfn.CEILING.MATH(B86+Parameters!$K$9/2,0.001)</f>
        <v>503.77800000000002</v>
      </c>
      <c r="F2599" t="s">
        <v>802</v>
      </c>
      <c r="I2599" s="2">
        <v>2200.7310000000002</v>
      </c>
      <c r="J2599" s="2">
        <v>133.81</v>
      </c>
      <c r="K2599" s="2" t="s">
        <v>1307</v>
      </c>
      <c r="N2599" s="2">
        <f>I2599-SUM(Parameters!$K$23:$K$25)</f>
        <v>2179.1310000000003</v>
      </c>
      <c r="O2599" s="2">
        <f>J2599-SUM(Parameters!$K$23:$K$25)</f>
        <v>112.21000000000001</v>
      </c>
      <c r="P2599" s="2" t="str">
        <f t="shared" si="38"/>
        <v>BP_TXDATA[242]</v>
      </c>
      <c r="U2599">
        <v>2200.7310000000002</v>
      </c>
      <c r="V2599">
        <v>133.81</v>
      </c>
      <c r="W2599" t="s">
        <v>1307</v>
      </c>
      <c r="AE2599" s="2"/>
      <c r="AF2599" s="2"/>
    </row>
    <row r="2600" spans="4:32" x14ac:dyDescent="0.25">
      <c r="D2600">
        <f>_xlfn.CEILING.MATH(BD8+Parameters!$K$8/2,0.001)</f>
        <v>2200.7310000000002</v>
      </c>
      <c r="E2600">
        <f>_xlfn.CEILING.MATH(B88+Parameters!$K$9/2,0.001)</f>
        <v>457.53199999999998</v>
      </c>
      <c r="F2600" t="s">
        <v>872</v>
      </c>
      <c r="I2600" s="2">
        <v>2200.7310000000002</v>
      </c>
      <c r="J2600" s="2">
        <v>87.563999999999993</v>
      </c>
      <c r="K2600" s="2" t="s">
        <v>73</v>
      </c>
      <c r="N2600" s="2">
        <f>I2600-SUM(Parameters!$K$23:$K$25)</f>
        <v>2179.1310000000003</v>
      </c>
      <c r="O2600" s="2">
        <f>J2600-SUM(Parameters!$K$23:$K$25)</f>
        <v>65.963999999999999</v>
      </c>
      <c r="P2600" s="2" t="str">
        <f t="shared" si="38"/>
        <v>VCCIO</v>
      </c>
      <c r="U2600">
        <v>2200.7310000000002</v>
      </c>
      <c r="V2600">
        <v>87.564000000000007</v>
      </c>
      <c r="W2600" t="s">
        <v>73</v>
      </c>
      <c r="AE2600" s="2"/>
      <c r="AF2600" s="2"/>
    </row>
    <row r="2601" spans="4:32" x14ac:dyDescent="0.25">
      <c r="D2601">
        <f>_xlfn.CEILING.MATH(BD8+Parameters!$K$8/2,0.001)</f>
        <v>2200.7310000000002</v>
      </c>
      <c r="E2601">
        <f>_xlfn.CEILING.MATH(B90+Parameters!$K$9/2,0.001)</f>
        <v>411.286</v>
      </c>
      <c r="F2601" t="s">
        <v>938</v>
      </c>
      <c r="I2601" s="2">
        <v>2240.4050000000002</v>
      </c>
      <c r="J2601" s="2">
        <v>2191.7570000000001</v>
      </c>
      <c r="K2601" s="2" t="s">
        <v>72</v>
      </c>
      <c r="N2601" s="2">
        <f>I2601-SUM(Parameters!$K$23:$K$25)</f>
        <v>2218.8050000000003</v>
      </c>
      <c r="O2601" s="2">
        <f>J2601-SUM(Parameters!$K$23:$K$25)</f>
        <v>2170.1570000000002</v>
      </c>
      <c r="P2601" s="2" t="str">
        <f t="shared" si="38"/>
        <v>VSS</v>
      </c>
      <c r="U2601">
        <v>2240.4050000000002</v>
      </c>
      <c r="V2601">
        <v>2191.7570000000001</v>
      </c>
      <c r="W2601" t="s">
        <v>72</v>
      </c>
      <c r="AE2601" s="2"/>
      <c r="AF2601" s="2"/>
    </row>
    <row r="2602" spans="4:32" x14ac:dyDescent="0.25">
      <c r="D2602">
        <f>_xlfn.CEILING.MATH(BD8+Parameters!$K$8/2,0.001)</f>
        <v>2200.7310000000002</v>
      </c>
      <c r="E2602">
        <f>_xlfn.CEILING.MATH(B92+Parameters!$K$9/2,0.001)</f>
        <v>365.04</v>
      </c>
      <c r="F2602" t="s">
        <v>1005</v>
      </c>
      <c r="I2602" s="2">
        <v>2240.4050000000002</v>
      </c>
      <c r="J2602" s="2">
        <v>2145.511</v>
      </c>
      <c r="K2602" s="2" t="s">
        <v>72</v>
      </c>
      <c r="N2602" s="2">
        <f>I2602-SUM(Parameters!$K$23:$K$25)</f>
        <v>2218.8050000000003</v>
      </c>
      <c r="O2602" s="2">
        <f>J2602-SUM(Parameters!$K$23:$K$25)</f>
        <v>2123.9110000000001</v>
      </c>
      <c r="P2602" s="2" t="str">
        <f t="shared" si="38"/>
        <v>VSS</v>
      </c>
      <c r="U2602">
        <v>2240.4050000000002</v>
      </c>
      <c r="V2602">
        <v>2145.511</v>
      </c>
      <c r="W2602" t="s">
        <v>72</v>
      </c>
      <c r="AE2602" s="2"/>
      <c r="AF2602" s="2"/>
    </row>
    <row r="2603" spans="4:32" x14ac:dyDescent="0.25">
      <c r="D2603">
        <f>_xlfn.CEILING.MATH(BD8+Parameters!$K$8/2,0.001)</f>
        <v>2200.7310000000002</v>
      </c>
      <c r="E2603">
        <f>_xlfn.CEILING.MATH(B94+Parameters!$K$9/2,0.001)</f>
        <v>318.79399999999998</v>
      </c>
      <c r="F2603" t="s">
        <v>73</v>
      </c>
      <c r="I2603" s="2">
        <v>2240.4050000000002</v>
      </c>
      <c r="J2603" s="2">
        <v>2099.2649999999999</v>
      </c>
      <c r="K2603" s="2" t="s">
        <v>72</v>
      </c>
      <c r="N2603" s="2">
        <f>I2603-SUM(Parameters!$K$23:$K$25)</f>
        <v>2218.8050000000003</v>
      </c>
      <c r="O2603" s="2">
        <f>J2603-SUM(Parameters!$K$23:$K$25)</f>
        <v>2077.665</v>
      </c>
      <c r="P2603" s="2" t="str">
        <f t="shared" si="38"/>
        <v>VSS</v>
      </c>
      <c r="U2603">
        <v>2240.4050000000002</v>
      </c>
      <c r="V2603">
        <v>2099.2649999999999</v>
      </c>
      <c r="W2603" t="s">
        <v>72</v>
      </c>
      <c r="AE2603" s="2"/>
      <c r="AF2603" s="2"/>
    </row>
    <row r="2604" spans="4:32" x14ac:dyDescent="0.25">
      <c r="D2604">
        <f>_xlfn.CEILING.MATH(BD8+Parameters!$K$8/2,0.001)</f>
        <v>2200.7310000000002</v>
      </c>
      <c r="E2604">
        <f>_xlfn.CEILING.MATH(B96+Parameters!$K$9/2,0.001)</f>
        <v>272.548</v>
      </c>
      <c r="F2604" t="s">
        <v>1114</v>
      </c>
      <c r="I2604" s="2">
        <v>2240.4050000000002</v>
      </c>
      <c r="J2604" s="2">
        <v>2053.0189999999998</v>
      </c>
      <c r="K2604" s="2" t="s">
        <v>72</v>
      </c>
      <c r="N2604" s="2">
        <f>I2604-SUM(Parameters!$K$23:$K$25)</f>
        <v>2218.8050000000003</v>
      </c>
      <c r="O2604" s="2">
        <f>J2604-SUM(Parameters!$K$23:$K$25)</f>
        <v>2031.4189999999999</v>
      </c>
      <c r="P2604" s="2" t="str">
        <f t="shared" si="38"/>
        <v>VSS</v>
      </c>
      <c r="U2604">
        <v>2240.4050000000002</v>
      </c>
      <c r="V2604">
        <v>2053.0189999999998</v>
      </c>
      <c r="W2604" t="s">
        <v>72</v>
      </c>
      <c r="AE2604" s="2"/>
      <c r="AF2604" s="2"/>
    </row>
    <row r="2605" spans="4:32" x14ac:dyDescent="0.25">
      <c r="D2605">
        <f>_xlfn.CEILING.MATH(BD8+Parameters!$K$8/2,0.001)</f>
        <v>2200.7310000000002</v>
      </c>
      <c r="E2605">
        <f>_xlfn.CEILING.MATH(B98+Parameters!$K$9/2,0.001)</f>
        <v>226.30199999999999</v>
      </c>
      <c r="F2605" t="s">
        <v>1176</v>
      </c>
      <c r="I2605" s="2">
        <v>2240.4050000000002</v>
      </c>
      <c r="J2605" s="2">
        <v>2006.7729999999999</v>
      </c>
      <c r="K2605" s="2" t="s">
        <v>1334</v>
      </c>
      <c r="N2605" s="2">
        <f>I2605-SUM(Parameters!$K$23:$K$25)</f>
        <v>2218.8050000000003</v>
      </c>
      <c r="O2605" s="2">
        <f>J2605-SUM(Parameters!$K$23:$K$25)</f>
        <v>1985.173</v>
      </c>
      <c r="P2605" s="2" t="str">
        <f t="shared" si="38"/>
        <v>RDI_LP_CFG[14]</v>
      </c>
      <c r="U2605">
        <v>2240.4050000000002</v>
      </c>
      <c r="V2605">
        <v>2006.7729999999999</v>
      </c>
      <c r="W2605" t="s">
        <v>1334</v>
      </c>
      <c r="AE2605" s="2"/>
      <c r="AF2605" s="2"/>
    </row>
    <row r="2606" spans="4:32" x14ac:dyDescent="0.25">
      <c r="D2606">
        <f>_xlfn.CEILING.MATH(BD8+Parameters!$K$8/2,0.001)</f>
        <v>2200.7310000000002</v>
      </c>
      <c r="E2606">
        <f>_xlfn.CEILING.MATH(B100+Parameters!$K$9/2,0.001)</f>
        <v>180.05600000000001</v>
      </c>
      <c r="F2606" t="s">
        <v>1229</v>
      </c>
      <c r="I2606" s="2">
        <v>2240.4050000000002</v>
      </c>
      <c r="J2606" s="2">
        <v>1960.527</v>
      </c>
      <c r="K2606" s="2" t="s">
        <v>1356</v>
      </c>
      <c r="N2606" s="2">
        <f>I2606-SUM(Parameters!$K$23:$K$25)</f>
        <v>2218.8050000000003</v>
      </c>
      <c r="O2606" s="2">
        <f>J2606-SUM(Parameters!$K$23:$K$25)</f>
        <v>1938.9270000000001</v>
      </c>
      <c r="P2606" s="2" t="str">
        <f t="shared" si="38"/>
        <v>RDI_PL_CFG[13]</v>
      </c>
      <c r="U2606">
        <v>2240.4050000000002</v>
      </c>
      <c r="V2606">
        <v>1960.527</v>
      </c>
      <c r="W2606" t="s">
        <v>1356</v>
      </c>
      <c r="AE2606" s="2"/>
      <c r="AF2606" s="2"/>
    </row>
    <row r="2607" spans="4:32" x14ac:dyDescent="0.25">
      <c r="D2607">
        <f>_xlfn.CEILING.MATH(BD8+Parameters!$K$8/2,0.001)</f>
        <v>2200.7310000000002</v>
      </c>
      <c r="E2607">
        <f>_xlfn.CEILING.MATH(B102+Parameters!$K$9/2,0.001)</f>
        <v>133.81</v>
      </c>
      <c r="F2607" t="s">
        <v>1307</v>
      </c>
      <c r="I2607" s="2">
        <v>2240.4050000000002</v>
      </c>
      <c r="J2607" s="2">
        <v>1914.2809999999999</v>
      </c>
      <c r="K2607" s="2" t="s">
        <v>1376</v>
      </c>
      <c r="N2607" s="2">
        <f>I2607-SUM(Parameters!$K$23:$K$25)</f>
        <v>2218.8050000000003</v>
      </c>
      <c r="O2607" s="2">
        <f>J2607-SUM(Parameters!$K$23:$K$25)</f>
        <v>1892.681</v>
      </c>
      <c r="P2607" s="2" t="str">
        <f t="shared" si="38"/>
        <v>RDI_LP_CFG[29]</v>
      </c>
      <c r="U2607">
        <v>2240.4050000000002</v>
      </c>
      <c r="V2607">
        <v>1914.2809999999999</v>
      </c>
      <c r="W2607" t="s">
        <v>1376</v>
      </c>
      <c r="AE2607" s="2"/>
      <c r="AF2607" s="2"/>
    </row>
    <row r="2608" spans="4:32" x14ac:dyDescent="0.25">
      <c r="D2608">
        <f>_xlfn.CEILING.MATH(BD8+Parameters!$K$8/2,0.001)</f>
        <v>2200.7310000000002</v>
      </c>
      <c r="E2608">
        <f>_xlfn.CEILING.MATH(Parameters!$C$19/Parameters!$K$4,0.001)</f>
        <v>87.564000000000007</v>
      </c>
      <c r="F2608" t="s">
        <v>73</v>
      </c>
      <c r="I2608" s="2">
        <v>2240.4050000000002</v>
      </c>
      <c r="J2608" s="2">
        <v>1868.0350000000001</v>
      </c>
      <c r="K2608" s="2" t="s">
        <v>1398</v>
      </c>
      <c r="N2608" s="2">
        <f>I2608-SUM(Parameters!$K$23:$K$25)</f>
        <v>2218.8050000000003</v>
      </c>
      <c r="O2608" s="2">
        <f>J2608-SUM(Parameters!$K$23:$K$25)</f>
        <v>1846.4350000000002</v>
      </c>
      <c r="P2608" s="2" t="str">
        <f t="shared" si="38"/>
        <v>RDI_LP_CFG[28]</v>
      </c>
      <c r="U2608">
        <v>2240.4050000000002</v>
      </c>
      <c r="V2608">
        <v>1868.0350000000001</v>
      </c>
      <c r="W2608" t="s">
        <v>1398</v>
      </c>
      <c r="AE2608" s="2"/>
      <c r="AF2608" s="2"/>
    </row>
    <row r="2609" spans="4:32" x14ac:dyDescent="0.25">
      <c r="D2609">
        <f>_xlfn.CEILING.MATH(BE8+Parameters!$K$8/2,0.001)</f>
        <v>2240.4050000000002</v>
      </c>
      <c r="E2609">
        <f>_xlfn.CEILING.MATH(B13+Parameters!$K$9/2,0.001)</f>
        <v>2191.7570000000001</v>
      </c>
      <c r="F2609" t="s">
        <v>72</v>
      </c>
      <c r="I2609" s="2">
        <v>2240.4050000000002</v>
      </c>
      <c r="J2609" s="2">
        <v>1821.789</v>
      </c>
      <c r="K2609" s="2" t="s">
        <v>1327</v>
      </c>
      <c r="N2609" s="2">
        <f>I2609-SUM(Parameters!$K$23:$K$25)</f>
        <v>2218.8050000000003</v>
      </c>
      <c r="O2609" s="2">
        <f>J2609-SUM(Parameters!$K$23:$K$25)</f>
        <v>1800.1890000000001</v>
      </c>
      <c r="P2609" s="2" t="str">
        <f t="shared" ref="P2609:P2672" si="39">K2609</f>
        <v>VDD</v>
      </c>
      <c r="U2609">
        <v>2240.4050000000002</v>
      </c>
      <c r="V2609">
        <v>1821.789</v>
      </c>
      <c r="W2609" t="s">
        <v>1327</v>
      </c>
      <c r="AE2609" s="2"/>
      <c r="AF2609" s="2"/>
    </row>
    <row r="2610" spans="4:32" x14ac:dyDescent="0.25">
      <c r="D2610">
        <f>_xlfn.CEILING.MATH(BE8+Parameters!$K$8/2,0.001)</f>
        <v>2240.4050000000002</v>
      </c>
      <c r="E2610">
        <f>_xlfn.CEILING.MATH(B15+Parameters!$K$9/2,0.001)</f>
        <v>2145.511</v>
      </c>
      <c r="F2610" t="s">
        <v>72</v>
      </c>
      <c r="I2610" s="2">
        <v>2240.4050000000002</v>
      </c>
      <c r="J2610" s="2">
        <v>1775.5429999999999</v>
      </c>
      <c r="K2610" s="2" t="s">
        <v>1327</v>
      </c>
      <c r="N2610" s="2">
        <f>I2610-SUM(Parameters!$K$23:$K$25)</f>
        <v>2218.8050000000003</v>
      </c>
      <c r="O2610" s="2">
        <f>J2610-SUM(Parameters!$K$23:$K$25)</f>
        <v>1753.943</v>
      </c>
      <c r="P2610" s="2" t="str">
        <f t="shared" si="39"/>
        <v>VDD</v>
      </c>
      <c r="U2610">
        <v>2240.4050000000002</v>
      </c>
      <c r="V2610">
        <v>1775.5429999999999</v>
      </c>
      <c r="W2610" t="s">
        <v>1327</v>
      </c>
      <c r="AE2610" s="2"/>
      <c r="AF2610" s="2"/>
    </row>
    <row r="2611" spans="4:32" x14ac:dyDescent="0.25">
      <c r="D2611">
        <f>_xlfn.CEILING.MATH(BE8+Parameters!$K$8/2,0.001)</f>
        <v>2240.4050000000002</v>
      </c>
      <c r="E2611">
        <f>_xlfn.CEILING.MATH(B17+Parameters!$K$9/2,0.001)</f>
        <v>2099.2649999999999</v>
      </c>
      <c r="F2611" t="s">
        <v>72</v>
      </c>
      <c r="I2611" s="2">
        <v>2240.4050000000002</v>
      </c>
      <c r="J2611" s="2">
        <v>1729.297</v>
      </c>
      <c r="K2611" s="2" t="s">
        <v>1327</v>
      </c>
      <c r="N2611" s="2">
        <f>I2611-SUM(Parameters!$K$23:$K$25)</f>
        <v>2218.8050000000003</v>
      </c>
      <c r="O2611" s="2">
        <f>J2611-SUM(Parameters!$K$23:$K$25)</f>
        <v>1707.6970000000001</v>
      </c>
      <c r="P2611" s="2" t="str">
        <f t="shared" si="39"/>
        <v>VDD</v>
      </c>
      <c r="U2611">
        <v>2240.4050000000002</v>
      </c>
      <c r="V2611">
        <v>1729.297</v>
      </c>
      <c r="W2611" t="s">
        <v>1327</v>
      </c>
      <c r="AE2611" s="2"/>
      <c r="AF2611" s="2"/>
    </row>
    <row r="2612" spans="4:32" x14ac:dyDescent="0.25">
      <c r="D2612">
        <f>_xlfn.CEILING.MATH(BE8+Parameters!$K$8/2,0.001)</f>
        <v>2240.4050000000002</v>
      </c>
      <c r="E2612">
        <f>_xlfn.CEILING.MATH(B19+Parameters!$K$9/2,0.001)</f>
        <v>2053.0190000000002</v>
      </c>
      <c r="F2612" t="s">
        <v>72</v>
      </c>
      <c r="I2612" s="2">
        <v>2240.4050000000002</v>
      </c>
      <c r="J2612" s="2">
        <v>1683.0509999999999</v>
      </c>
      <c r="K2612" s="2" t="s">
        <v>1327</v>
      </c>
      <c r="N2612" s="2">
        <f>I2612-SUM(Parameters!$K$23:$K$25)</f>
        <v>2218.8050000000003</v>
      </c>
      <c r="O2612" s="2">
        <f>J2612-SUM(Parameters!$K$23:$K$25)</f>
        <v>1661.451</v>
      </c>
      <c r="P2612" s="2" t="str">
        <f t="shared" si="39"/>
        <v>VDD</v>
      </c>
      <c r="U2612">
        <v>2240.4050000000002</v>
      </c>
      <c r="V2612">
        <v>1683.0509999999999</v>
      </c>
      <c r="W2612" t="s">
        <v>1327</v>
      </c>
      <c r="AE2612" s="2"/>
      <c r="AF2612" s="2"/>
    </row>
    <row r="2613" spans="4:32" x14ac:dyDescent="0.25">
      <c r="D2613">
        <f>_xlfn.CEILING.MATH(BE8+Parameters!$K$8/2,0.001)</f>
        <v>2240.4050000000002</v>
      </c>
      <c r="E2613">
        <f>_xlfn.CEILING.MATH(B21+Parameters!$K$9/2,0.001)</f>
        <v>2006.7730000000001</v>
      </c>
      <c r="F2613" t="s">
        <v>1334</v>
      </c>
      <c r="I2613" s="2">
        <v>2240.4050000000002</v>
      </c>
      <c r="J2613" s="2">
        <v>1636.8050000000001</v>
      </c>
      <c r="K2613" s="2" t="s">
        <v>1327</v>
      </c>
      <c r="N2613" s="2">
        <f>I2613-SUM(Parameters!$K$23:$K$25)</f>
        <v>2218.8050000000003</v>
      </c>
      <c r="O2613" s="2">
        <f>J2613-SUM(Parameters!$K$23:$K$25)</f>
        <v>1615.2050000000002</v>
      </c>
      <c r="P2613" s="2" t="str">
        <f t="shared" si="39"/>
        <v>VDD</v>
      </c>
      <c r="U2613">
        <v>2240.4050000000002</v>
      </c>
      <c r="V2613">
        <v>1636.8050000000001</v>
      </c>
      <c r="W2613" t="s">
        <v>1327</v>
      </c>
      <c r="AE2613" s="2"/>
      <c r="AF2613" s="2"/>
    </row>
    <row r="2614" spans="4:32" x14ac:dyDescent="0.25">
      <c r="D2614">
        <f>_xlfn.CEILING.MATH(BE8+Parameters!$K$8/2,0.001)</f>
        <v>2240.4050000000002</v>
      </c>
      <c r="E2614">
        <f>_xlfn.CEILING.MATH(B23+Parameters!$K$9/2,0.001)</f>
        <v>1960.527</v>
      </c>
      <c r="F2614" t="s">
        <v>1356</v>
      </c>
      <c r="I2614" s="2">
        <v>2240.4050000000002</v>
      </c>
      <c r="J2614" s="2">
        <v>1590.559</v>
      </c>
      <c r="K2614" s="2" t="s">
        <v>1327</v>
      </c>
      <c r="N2614" s="2">
        <f>I2614-SUM(Parameters!$K$23:$K$25)</f>
        <v>2218.8050000000003</v>
      </c>
      <c r="O2614" s="2">
        <f>J2614-SUM(Parameters!$K$23:$K$25)</f>
        <v>1568.9590000000001</v>
      </c>
      <c r="P2614" s="2" t="str">
        <f t="shared" si="39"/>
        <v>VDD</v>
      </c>
      <c r="U2614">
        <v>2240.4050000000002</v>
      </c>
      <c r="V2614">
        <v>1590.559</v>
      </c>
      <c r="W2614" t="s">
        <v>1327</v>
      </c>
      <c r="AE2614" s="2"/>
      <c r="AF2614" s="2"/>
    </row>
    <row r="2615" spans="4:32" x14ac:dyDescent="0.25">
      <c r="D2615">
        <f>_xlfn.CEILING.MATH(BE8+Parameters!$K$8/2,0.001)</f>
        <v>2240.4050000000002</v>
      </c>
      <c r="E2615">
        <f>_xlfn.CEILING.MATH(B25+Parameters!$K$9/2,0.001)</f>
        <v>1914.2809999999999</v>
      </c>
      <c r="F2615" t="s">
        <v>1376</v>
      </c>
      <c r="I2615" s="2">
        <v>2240.4050000000002</v>
      </c>
      <c r="J2615" s="2">
        <v>1544.3130000000001</v>
      </c>
      <c r="K2615" s="2" t="s">
        <v>1327</v>
      </c>
      <c r="N2615" s="2">
        <f>I2615-SUM(Parameters!$K$23:$K$25)</f>
        <v>2218.8050000000003</v>
      </c>
      <c r="O2615" s="2">
        <f>J2615-SUM(Parameters!$K$23:$K$25)</f>
        <v>1522.7130000000002</v>
      </c>
      <c r="P2615" s="2" t="str">
        <f t="shared" si="39"/>
        <v>VDD</v>
      </c>
      <c r="U2615">
        <v>2240.4050000000002</v>
      </c>
      <c r="V2615">
        <v>1544.3130000000001</v>
      </c>
      <c r="W2615" t="s">
        <v>1327</v>
      </c>
      <c r="AE2615" s="2"/>
      <c r="AF2615" s="2"/>
    </row>
    <row r="2616" spans="4:32" x14ac:dyDescent="0.25">
      <c r="D2616">
        <f>_xlfn.CEILING.MATH(BE8+Parameters!$K$8/2,0.001)</f>
        <v>2240.4050000000002</v>
      </c>
      <c r="E2616">
        <f>_xlfn.CEILING.MATH(B27+Parameters!$K$9/2,0.001)</f>
        <v>1868.0350000000001</v>
      </c>
      <c r="F2616" t="s">
        <v>1398</v>
      </c>
      <c r="I2616" s="2">
        <v>2240.4050000000002</v>
      </c>
      <c r="J2616" s="2">
        <v>1498.067</v>
      </c>
      <c r="K2616" s="2" t="s">
        <v>1327</v>
      </c>
      <c r="N2616" s="2">
        <f>I2616-SUM(Parameters!$K$23:$K$25)</f>
        <v>2218.8050000000003</v>
      </c>
      <c r="O2616" s="2">
        <f>J2616-SUM(Parameters!$K$23:$K$25)</f>
        <v>1476.4670000000001</v>
      </c>
      <c r="P2616" s="2" t="str">
        <f t="shared" si="39"/>
        <v>VDD</v>
      </c>
      <c r="U2616">
        <v>2240.4050000000002</v>
      </c>
      <c r="V2616">
        <v>1498.067</v>
      </c>
      <c r="W2616" t="s">
        <v>1327</v>
      </c>
      <c r="AE2616" s="2"/>
      <c r="AF2616" s="2"/>
    </row>
    <row r="2617" spans="4:32" x14ac:dyDescent="0.25">
      <c r="D2617">
        <f>_xlfn.CEILING.MATH(BE8+Parameters!$K$8/2,0.001)</f>
        <v>2240.4050000000002</v>
      </c>
      <c r="E2617">
        <f>_xlfn.CEILING.MATH(B29+Parameters!$K$9/2,0.001)</f>
        <v>1821.789</v>
      </c>
      <c r="F2617" t="s">
        <v>1327</v>
      </c>
      <c r="I2617" s="2">
        <v>2240.4050000000002</v>
      </c>
      <c r="J2617" s="2">
        <v>1451.8209999999999</v>
      </c>
      <c r="K2617" s="2" t="s">
        <v>1327</v>
      </c>
      <c r="N2617" s="2">
        <f>I2617-SUM(Parameters!$K$23:$K$25)</f>
        <v>2218.8050000000003</v>
      </c>
      <c r="O2617" s="2">
        <f>J2617-SUM(Parameters!$K$23:$K$25)</f>
        <v>1430.221</v>
      </c>
      <c r="P2617" s="2" t="str">
        <f t="shared" si="39"/>
        <v>VDD</v>
      </c>
      <c r="U2617">
        <v>2240.4050000000002</v>
      </c>
      <c r="V2617">
        <v>1451.8209999999999</v>
      </c>
      <c r="W2617" t="s">
        <v>1327</v>
      </c>
      <c r="AE2617" s="2"/>
      <c r="AF2617" s="2"/>
    </row>
    <row r="2618" spans="4:32" x14ac:dyDescent="0.25">
      <c r="D2618">
        <f>_xlfn.CEILING.MATH(BE8+Parameters!$K$8/2,0.001)</f>
        <v>2240.4050000000002</v>
      </c>
      <c r="E2618">
        <f>_xlfn.CEILING.MATH(B31+Parameters!$K$9/2,0.001)</f>
        <v>1775.5430000000001</v>
      </c>
      <c r="F2618" t="s">
        <v>1327</v>
      </c>
      <c r="I2618" s="2">
        <v>2240.4050000000002</v>
      </c>
      <c r="J2618" s="2">
        <v>1405.575</v>
      </c>
      <c r="K2618" s="2" t="s">
        <v>1327</v>
      </c>
      <c r="N2618" s="2">
        <f>I2618-SUM(Parameters!$K$23:$K$25)</f>
        <v>2218.8050000000003</v>
      </c>
      <c r="O2618" s="2">
        <f>J2618-SUM(Parameters!$K$23:$K$25)</f>
        <v>1383.9750000000001</v>
      </c>
      <c r="P2618" s="2" t="str">
        <f t="shared" si="39"/>
        <v>VDD</v>
      </c>
      <c r="U2618">
        <v>2240.4050000000002</v>
      </c>
      <c r="V2618">
        <v>1405.575</v>
      </c>
      <c r="W2618" t="s">
        <v>1327</v>
      </c>
      <c r="AE2618" s="2"/>
      <c r="AF2618" s="2"/>
    </row>
    <row r="2619" spans="4:32" x14ac:dyDescent="0.25">
      <c r="D2619">
        <f>_xlfn.CEILING.MATH(BE8+Parameters!$K$8/2,0.001)</f>
        <v>2240.4050000000002</v>
      </c>
      <c r="E2619">
        <f>_xlfn.CEILING.MATH(B33+Parameters!$K$9/2,0.001)</f>
        <v>1729.297</v>
      </c>
      <c r="F2619" t="s">
        <v>1327</v>
      </c>
      <c r="I2619" s="2">
        <v>2240.4050000000002</v>
      </c>
      <c r="J2619" s="2">
        <v>1359.329</v>
      </c>
      <c r="K2619" s="2" t="s">
        <v>1327</v>
      </c>
      <c r="N2619" s="2">
        <f>I2619-SUM(Parameters!$K$23:$K$25)</f>
        <v>2218.8050000000003</v>
      </c>
      <c r="O2619" s="2">
        <f>J2619-SUM(Parameters!$K$23:$K$25)</f>
        <v>1337.729</v>
      </c>
      <c r="P2619" s="2" t="str">
        <f t="shared" si="39"/>
        <v>VDD</v>
      </c>
      <c r="U2619">
        <v>2240.4050000000002</v>
      </c>
      <c r="V2619">
        <v>1359.329</v>
      </c>
      <c r="W2619" t="s">
        <v>1327</v>
      </c>
      <c r="AE2619" s="2"/>
      <c r="AF2619" s="2"/>
    </row>
    <row r="2620" spans="4:32" x14ac:dyDescent="0.25">
      <c r="D2620">
        <f>_xlfn.CEILING.MATH(BE8+Parameters!$K$8/2,0.001)</f>
        <v>2240.4050000000002</v>
      </c>
      <c r="E2620">
        <f>_xlfn.CEILING.MATH(B35+Parameters!$K$9/2,0.001)</f>
        <v>1683.0509999999999</v>
      </c>
      <c r="F2620" t="s">
        <v>1327</v>
      </c>
      <c r="I2620" s="2">
        <v>2240.4050000000002</v>
      </c>
      <c r="J2620" s="2">
        <v>1313.0830000000001</v>
      </c>
      <c r="K2620" s="2" t="s">
        <v>1327</v>
      </c>
      <c r="N2620" s="2">
        <f>I2620-SUM(Parameters!$K$23:$K$25)</f>
        <v>2218.8050000000003</v>
      </c>
      <c r="O2620" s="2">
        <f>J2620-SUM(Parameters!$K$23:$K$25)</f>
        <v>1291.4830000000002</v>
      </c>
      <c r="P2620" s="2" t="str">
        <f t="shared" si="39"/>
        <v>VDD</v>
      </c>
      <c r="U2620">
        <v>2240.4050000000002</v>
      </c>
      <c r="V2620">
        <v>1313.0830000000001</v>
      </c>
      <c r="W2620" t="s">
        <v>1327</v>
      </c>
      <c r="AE2620" s="2"/>
      <c r="AF2620" s="2"/>
    </row>
    <row r="2621" spans="4:32" x14ac:dyDescent="0.25">
      <c r="D2621">
        <f>_xlfn.CEILING.MATH(BE8+Parameters!$K$8/2,0.001)</f>
        <v>2240.4050000000002</v>
      </c>
      <c r="E2621">
        <f>_xlfn.CEILING.MATH(B37+Parameters!$K$9/2,0.001)</f>
        <v>1636.8050000000001</v>
      </c>
      <c r="F2621" t="s">
        <v>1327</v>
      </c>
      <c r="I2621" s="2">
        <v>2240.4050000000002</v>
      </c>
      <c r="J2621" s="2">
        <v>1266.837</v>
      </c>
      <c r="K2621" s="2" t="s">
        <v>1327</v>
      </c>
      <c r="N2621" s="2">
        <f>I2621-SUM(Parameters!$K$23:$K$25)</f>
        <v>2218.8050000000003</v>
      </c>
      <c r="O2621" s="2">
        <f>J2621-SUM(Parameters!$K$23:$K$25)</f>
        <v>1245.2370000000001</v>
      </c>
      <c r="P2621" s="2" t="str">
        <f t="shared" si="39"/>
        <v>VDD</v>
      </c>
      <c r="U2621">
        <v>2240.4050000000002</v>
      </c>
      <c r="V2621">
        <v>1266.837</v>
      </c>
      <c r="W2621" t="s">
        <v>1327</v>
      </c>
      <c r="AE2621" s="2"/>
      <c r="AF2621" s="2"/>
    </row>
    <row r="2622" spans="4:32" x14ac:dyDescent="0.25">
      <c r="D2622">
        <f>_xlfn.CEILING.MATH(BE8+Parameters!$K$8/2,0.001)</f>
        <v>2240.4050000000002</v>
      </c>
      <c r="E2622">
        <f>_xlfn.CEILING.MATH(B39+Parameters!$K$9/2,0.001)</f>
        <v>1590.559</v>
      </c>
      <c r="F2622" t="s">
        <v>1327</v>
      </c>
      <c r="I2622" s="2">
        <v>2240.4050000000002</v>
      </c>
      <c r="J2622" s="2">
        <v>1220.5909999999999</v>
      </c>
      <c r="K2622" s="2" t="s">
        <v>1327</v>
      </c>
      <c r="N2622" s="2">
        <f>I2622-SUM(Parameters!$K$23:$K$25)</f>
        <v>2218.8050000000003</v>
      </c>
      <c r="O2622" s="2">
        <f>J2622-SUM(Parameters!$K$23:$K$25)</f>
        <v>1198.991</v>
      </c>
      <c r="P2622" s="2" t="str">
        <f t="shared" si="39"/>
        <v>VDD</v>
      </c>
      <c r="U2622">
        <v>2240.4050000000002</v>
      </c>
      <c r="V2622">
        <v>1220.5909999999999</v>
      </c>
      <c r="W2622" t="s">
        <v>1327</v>
      </c>
      <c r="AE2622" s="2"/>
      <c r="AF2622" s="2"/>
    </row>
    <row r="2623" spans="4:32" x14ac:dyDescent="0.25">
      <c r="D2623">
        <f>_xlfn.CEILING.MATH(BE8+Parameters!$K$8/2,0.001)</f>
        <v>2240.4050000000002</v>
      </c>
      <c r="E2623">
        <f>_xlfn.CEILING.MATH(B41+Parameters!$K$9/2,0.001)</f>
        <v>1544.3130000000001</v>
      </c>
      <c r="F2623" t="s">
        <v>1327</v>
      </c>
      <c r="I2623" s="2">
        <v>2240.4050000000002</v>
      </c>
      <c r="J2623" s="2">
        <v>1174.345</v>
      </c>
      <c r="K2623" s="2" t="s">
        <v>1327</v>
      </c>
      <c r="N2623" s="2">
        <f>I2623-SUM(Parameters!$K$23:$K$25)</f>
        <v>2218.8050000000003</v>
      </c>
      <c r="O2623" s="2">
        <f>J2623-SUM(Parameters!$K$23:$K$25)</f>
        <v>1152.7450000000001</v>
      </c>
      <c r="P2623" s="2" t="str">
        <f t="shared" si="39"/>
        <v>VDD</v>
      </c>
      <c r="U2623">
        <v>2240.4050000000002</v>
      </c>
      <c r="V2623">
        <v>1174.345</v>
      </c>
      <c r="W2623" t="s">
        <v>1327</v>
      </c>
      <c r="AE2623" s="2"/>
      <c r="AF2623" s="2"/>
    </row>
    <row r="2624" spans="4:32" x14ac:dyDescent="0.25">
      <c r="D2624">
        <f>_xlfn.CEILING.MATH(BE8+Parameters!$K$8/2,0.001)</f>
        <v>2240.4050000000002</v>
      </c>
      <c r="E2624">
        <f>_xlfn.CEILING.MATH(B43+Parameters!$K$9/2,0.001)</f>
        <v>1498.067</v>
      </c>
      <c r="F2624" t="s">
        <v>1327</v>
      </c>
      <c r="I2624" s="2">
        <v>2240.4050000000002</v>
      </c>
      <c r="J2624" s="2">
        <v>1128.0989999999999</v>
      </c>
      <c r="K2624" s="2" t="s">
        <v>1327</v>
      </c>
      <c r="N2624" s="2">
        <f>I2624-SUM(Parameters!$K$23:$K$25)</f>
        <v>2218.8050000000003</v>
      </c>
      <c r="O2624" s="2">
        <f>J2624-SUM(Parameters!$K$23:$K$25)</f>
        <v>1106.499</v>
      </c>
      <c r="P2624" s="2" t="str">
        <f t="shared" si="39"/>
        <v>VDD</v>
      </c>
      <c r="U2624">
        <v>2240.4050000000002</v>
      </c>
      <c r="V2624">
        <v>1128.0989999999999</v>
      </c>
      <c r="W2624" t="s">
        <v>1327</v>
      </c>
      <c r="AE2624" s="2"/>
      <c r="AF2624" s="2"/>
    </row>
    <row r="2625" spans="4:32" x14ac:dyDescent="0.25">
      <c r="D2625">
        <f>_xlfn.CEILING.MATH(BE8+Parameters!$K$8/2,0.001)</f>
        <v>2240.4050000000002</v>
      </c>
      <c r="E2625">
        <f>_xlfn.CEILING.MATH(B45+Parameters!$K$9/2,0.001)</f>
        <v>1451.8210000000001</v>
      </c>
      <c r="F2625" t="s">
        <v>1327</v>
      </c>
      <c r="I2625" s="2">
        <v>2240.4050000000002</v>
      </c>
      <c r="J2625" s="2">
        <v>1081.8530000000001</v>
      </c>
      <c r="K2625" s="2" t="s">
        <v>72</v>
      </c>
      <c r="N2625" s="2">
        <f>I2625-SUM(Parameters!$K$23:$K$25)</f>
        <v>2218.8050000000003</v>
      </c>
      <c r="O2625" s="2">
        <f>J2625-SUM(Parameters!$K$23:$K$25)</f>
        <v>1060.2530000000002</v>
      </c>
      <c r="P2625" s="2" t="str">
        <f t="shared" si="39"/>
        <v>VSS</v>
      </c>
      <c r="U2625">
        <v>2240.4050000000002</v>
      </c>
      <c r="V2625">
        <v>1081.8530000000001</v>
      </c>
      <c r="W2625" t="s">
        <v>72</v>
      </c>
      <c r="AE2625" s="2"/>
      <c r="AF2625" s="2"/>
    </row>
    <row r="2626" spans="4:32" x14ac:dyDescent="0.25">
      <c r="D2626">
        <f>_xlfn.CEILING.MATH(BE8+Parameters!$K$8/2,0.001)</f>
        <v>2240.4050000000002</v>
      </c>
      <c r="E2626">
        <f>_xlfn.CEILING.MATH(B47+Parameters!$K$9/2,0.001)</f>
        <v>1405.575</v>
      </c>
      <c r="F2626" t="s">
        <v>1327</v>
      </c>
      <c r="I2626" s="2">
        <v>2240.4050000000002</v>
      </c>
      <c r="J2626" s="2">
        <v>1035.607</v>
      </c>
      <c r="K2626" s="2" t="s">
        <v>93</v>
      </c>
      <c r="N2626" s="2">
        <f>I2626-SUM(Parameters!$K$23:$K$25)</f>
        <v>2218.8050000000003</v>
      </c>
      <c r="O2626" s="2">
        <f>J2626-SUM(Parameters!$K$23:$K$25)</f>
        <v>1014.0069999999999</v>
      </c>
      <c r="P2626" s="2" t="str">
        <f t="shared" si="39"/>
        <v>BP_RXDATASBRD[3]</v>
      </c>
      <c r="U2626">
        <v>2240.4050000000002</v>
      </c>
      <c r="V2626">
        <v>1035.607</v>
      </c>
      <c r="W2626" t="s">
        <v>93</v>
      </c>
      <c r="AE2626" s="2"/>
      <c r="AF2626" s="2"/>
    </row>
    <row r="2627" spans="4:32" x14ac:dyDescent="0.25">
      <c r="D2627">
        <f>_xlfn.CEILING.MATH(BE8+Parameters!$K$8/2,0.001)</f>
        <v>2240.4050000000002</v>
      </c>
      <c r="E2627">
        <f>_xlfn.CEILING.MATH(B49+Parameters!$K$9/2,0.001)</f>
        <v>1359.329</v>
      </c>
      <c r="F2627" t="s">
        <v>1327</v>
      </c>
      <c r="I2627" s="2">
        <v>2240.4050000000002</v>
      </c>
      <c r="J2627" s="2">
        <v>989.36099999999999</v>
      </c>
      <c r="K2627" s="2" t="s">
        <v>162</v>
      </c>
      <c r="N2627" s="2">
        <f>I2627-SUM(Parameters!$K$23:$K$25)</f>
        <v>2218.8050000000003</v>
      </c>
      <c r="O2627" s="2">
        <f>J2627-SUM(Parameters!$K$23:$K$25)</f>
        <v>967.76099999999997</v>
      </c>
      <c r="P2627" s="2" t="str">
        <f t="shared" si="39"/>
        <v>BP_RXRD[12]</v>
      </c>
      <c r="U2627">
        <v>2240.4050000000002</v>
      </c>
      <c r="V2627">
        <v>989.36099999999999</v>
      </c>
      <c r="W2627" t="s">
        <v>162</v>
      </c>
      <c r="AE2627" s="2"/>
      <c r="AF2627" s="2"/>
    </row>
    <row r="2628" spans="4:32" x14ac:dyDescent="0.25">
      <c r="D2628">
        <f>_xlfn.CEILING.MATH(BE8+Parameters!$K$8/2,0.001)</f>
        <v>2240.4050000000002</v>
      </c>
      <c r="E2628">
        <f>_xlfn.CEILING.MATH(B51+Parameters!$K$9/2,0.001)</f>
        <v>1313.0830000000001</v>
      </c>
      <c r="F2628" t="s">
        <v>1327</v>
      </c>
      <c r="I2628" s="2">
        <v>2240.4050000000002</v>
      </c>
      <c r="J2628" s="2">
        <v>943.11500000000001</v>
      </c>
      <c r="K2628" s="2" t="s">
        <v>72</v>
      </c>
      <c r="N2628" s="2">
        <f>I2628-SUM(Parameters!$K$23:$K$25)</f>
        <v>2218.8050000000003</v>
      </c>
      <c r="O2628" s="2">
        <f>J2628-SUM(Parameters!$K$23:$K$25)</f>
        <v>921.51499999999999</v>
      </c>
      <c r="P2628" s="2" t="str">
        <f t="shared" si="39"/>
        <v>VSS</v>
      </c>
      <c r="U2628">
        <v>2240.4050000000002</v>
      </c>
      <c r="V2628">
        <v>943.11500000000001</v>
      </c>
      <c r="W2628" t="s">
        <v>72</v>
      </c>
      <c r="AE2628" s="2"/>
      <c r="AF2628" s="2"/>
    </row>
    <row r="2629" spans="4:32" x14ac:dyDescent="0.25">
      <c r="D2629">
        <f>_xlfn.CEILING.MATH(BE8+Parameters!$K$8/2,0.001)</f>
        <v>2240.4050000000002</v>
      </c>
      <c r="E2629">
        <f>_xlfn.CEILING.MATH(B53+Parameters!$K$9/2,0.001)</f>
        <v>1266.837</v>
      </c>
      <c r="F2629" t="s">
        <v>1327</v>
      </c>
      <c r="I2629" s="2">
        <v>2240.4050000000002</v>
      </c>
      <c r="J2629" s="2">
        <v>896.86900000000003</v>
      </c>
      <c r="K2629" s="2" t="s">
        <v>288</v>
      </c>
      <c r="N2629" s="2">
        <f>I2629-SUM(Parameters!$K$23:$K$25)</f>
        <v>2218.8050000000003</v>
      </c>
      <c r="O2629" s="2">
        <f>J2629-SUM(Parameters!$K$23:$K$25)</f>
        <v>875.26900000000001</v>
      </c>
      <c r="P2629" s="2" t="str">
        <f t="shared" si="39"/>
        <v>BP_RXDATA[192]</v>
      </c>
      <c r="U2629">
        <v>2240.4050000000002</v>
      </c>
      <c r="V2629">
        <v>896.86900000000003</v>
      </c>
      <c r="W2629" t="s">
        <v>288</v>
      </c>
      <c r="AE2629" s="2"/>
      <c r="AF2629" s="2"/>
    </row>
    <row r="2630" spans="4:32" x14ac:dyDescent="0.25">
      <c r="D2630">
        <f>_xlfn.CEILING.MATH(BE8+Parameters!$K$8/2,0.001)</f>
        <v>2240.4050000000002</v>
      </c>
      <c r="E2630">
        <f>_xlfn.CEILING.MATH(B55+Parameters!$K$9/2,0.001)</f>
        <v>1220.5910000000001</v>
      </c>
      <c r="F2630" t="s">
        <v>1327</v>
      </c>
      <c r="I2630" s="2">
        <v>2240.4050000000002</v>
      </c>
      <c r="J2630" s="2">
        <v>850.62300000000005</v>
      </c>
      <c r="K2630" s="2" t="s">
        <v>354</v>
      </c>
      <c r="N2630" s="2">
        <f>I2630-SUM(Parameters!$K$23:$K$25)</f>
        <v>2218.8050000000003</v>
      </c>
      <c r="O2630" s="2">
        <f>J2630-SUM(Parameters!$K$23:$K$25)</f>
        <v>829.02300000000002</v>
      </c>
      <c r="P2630" s="2" t="str">
        <f t="shared" si="39"/>
        <v>BP_RXDATA[193]</v>
      </c>
      <c r="U2630">
        <v>2240.4050000000002</v>
      </c>
      <c r="V2630">
        <v>850.62300000000005</v>
      </c>
      <c r="W2630" t="s">
        <v>354</v>
      </c>
      <c r="AE2630" s="2"/>
      <c r="AF2630" s="2"/>
    </row>
    <row r="2631" spans="4:32" x14ac:dyDescent="0.25">
      <c r="D2631">
        <f>_xlfn.CEILING.MATH(BE8+Parameters!$K$8/2,0.001)</f>
        <v>2240.4050000000002</v>
      </c>
      <c r="E2631">
        <f>_xlfn.CEILING.MATH(B57+Parameters!$K$9/2,0.001)</f>
        <v>1174.345</v>
      </c>
      <c r="F2631" t="s">
        <v>1327</v>
      </c>
      <c r="I2631" s="2">
        <v>2240.4050000000002</v>
      </c>
      <c r="J2631" s="2">
        <v>804.37699999999995</v>
      </c>
      <c r="K2631" s="2" t="s">
        <v>72</v>
      </c>
      <c r="N2631" s="2">
        <f>I2631-SUM(Parameters!$K$23:$K$25)</f>
        <v>2218.8050000000003</v>
      </c>
      <c r="O2631" s="2">
        <f>J2631-SUM(Parameters!$K$23:$K$25)</f>
        <v>782.77699999999993</v>
      </c>
      <c r="P2631" s="2" t="str">
        <f t="shared" si="39"/>
        <v>VSS</v>
      </c>
      <c r="U2631">
        <v>2240.4050000000002</v>
      </c>
      <c r="V2631">
        <v>804.37700000000007</v>
      </c>
      <c r="W2631" t="s">
        <v>72</v>
      </c>
      <c r="AE2631" s="2"/>
      <c r="AF2631" s="2"/>
    </row>
    <row r="2632" spans="4:32" x14ac:dyDescent="0.25">
      <c r="D2632">
        <f>_xlfn.CEILING.MATH(BE8+Parameters!$K$8/2,0.001)</f>
        <v>2240.4050000000002</v>
      </c>
      <c r="E2632">
        <f>_xlfn.CEILING.MATH(B59+Parameters!$K$9/2,0.001)</f>
        <v>1128.0989999999999</v>
      </c>
      <c r="F2632" t="s">
        <v>1327</v>
      </c>
      <c r="I2632" s="2">
        <v>2240.4050000000002</v>
      </c>
      <c r="J2632" s="2">
        <v>758.13099999999997</v>
      </c>
      <c r="K2632" s="2" t="s">
        <v>490</v>
      </c>
      <c r="N2632" s="2">
        <f>I2632-SUM(Parameters!$K$23:$K$25)</f>
        <v>2218.8050000000003</v>
      </c>
      <c r="O2632" s="2">
        <f>J2632-SUM(Parameters!$K$23:$K$25)</f>
        <v>736.53099999999995</v>
      </c>
      <c r="P2632" s="2" t="str">
        <f t="shared" si="39"/>
        <v>BP_RXDATA[194]</v>
      </c>
      <c r="U2632">
        <v>2240.4050000000002</v>
      </c>
      <c r="V2632">
        <v>758.13099999999997</v>
      </c>
      <c r="W2632" t="s">
        <v>490</v>
      </c>
      <c r="AE2632" s="2"/>
      <c r="AF2632" s="2"/>
    </row>
    <row r="2633" spans="4:32" x14ac:dyDescent="0.25">
      <c r="D2633">
        <f>_xlfn.CEILING.MATH(BE8+Parameters!$K$8/2,0.001)</f>
        <v>2240.4050000000002</v>
      </c>
      <c r="E2633">
        <f>_xlfn.CEILING.MATH(B61+Parameters!$K$9/2,0.001)</f>
        <v>1081.8530000000001</v>
      </c>
      <c r="F2633" t="s">
        <v>72</v>
      </c>
      <c r="I2633" s="2">
        <v>2240.4050000000002</v>
      </c>
      <c r="J2633" s="2">
        <v>711.88499999999999</v>
      </c>
      <c r="K2633" s="2" t="s">
        <v>557</v>
      </c>
      <c r="N2633" s="2">
        <f>I2633-SUM(Parameters!$K$23:$K$25)</f>
        <v>2218.8050000000003</v>
      </c>
      <c r="O2633" s="2">
        <f>J2633-SUM(Parameters!$K$23:$K$25)</f>
        <v>690.28499999999997</v>
      </c>
      <c r="P2633" s="2" t="str">
        <f t="shared" si="39"/>
        <v>BP_RXDATA[195]</v>
      </c>
      <c r="U2633">
        <v>2240.4050000000002</v>
      </c>
      <c r="V2633">
        <v>711.88499999999999</v>
      </c>
      <c r="W2633" t="s">
        <v>557</v>
      </c>
      <c r="AE2633" s="2"/>
      <c r="AF2633" s="2"/>
    </row>
    <row r="2634" spans="4:32" x14ac:dyDescent="0.25">
      <c r="D2634">
        <f>_xlfn.CEILING.MATH(BE8+Parameters!$K$8/2,0.001)</f>
        <v>2240.4050000000002</v>
      </c>
      <c r="E2634">
        <f>_xlfn.CEILING.MATH(B63+Parameters!$K$9/2,0.001)</f>
        <v>1035.607</v>
      </c>
      <c r="F2634" t="s">
        <v>93</v>
      </c>
      <c r="I2634" s="2">
        <v>2240.4050000000002</v>
      </c>
      <c r="J2634" s="2">
        <v>665.63900000000001</v>
      </c>
      <c r="K2634" s="2" t="s">
        <v>72</v>
      </c>
      <c r="N2634" s="2">
        <f>I2634-SUM(Parameters!$K$23:$K$25)</f>
        <v>2218.8050000000003</v>
      </c>
      <c r="O2634" s="2">
        <f>J2634-SUM(Parameters!$K$23:$K$25)</f>
        <v>644.03899999999999</v>
      </c>
      <c r="P2634" s="2" t="str">
        <f t="shared" si="39"/>
        <v>VSS</v>
      </c>
      <c r="U2634">
        <v>2240.4050000000002</v>
      </c>
      <c r="V2634">
        <v>665.63900000000001</v>
      </c>
      <c r="W2634" t="s">
        <v>72</v>
      </c>
      <c r="AE2634" s="2"/>
      <c r="AF2634" s="2"/>
    </row>
    <row r="2635" spans="4:32" x14ac:dyDescent="0.25">
      <c r="D2635">
        <f>_xlfn.CEILING.MATH(BE8+Parameters!$K$8/2,0.001)</f>
        <v>2240.4050000000002</v>
      </c>
      <c r="E2635">
        <f>_xlfn.CEILING.MATH(B65+Parameters!$K$9/2,0.001)</f>
        <v>989.36099999999999</v>
      </c>
      <c r="F2635" t="s">
        <v>162</v>
      </c>
      <c r="I2635" s="2">
        <v>2240.4050000000002</v>
      </c>
      <c r="J2635" s="2">
        <v>619.39300000000003</v>
      </c>
      <c r="K2635" s="2" t="s">
        <v>693</v>
      </c>
      <c r="N2635" s="2">
        <f>I2635-SUM(Parameters!$K$23:$K$25)</f>
        <v>2218.8050000000003</v>
      </c>
      <c r="O2635" s="2">
        <f>J2635-SUM(Parameters!$K$23:$K$25)</f>
        <v>597.79300000000001</v>
      </c>
      <c r="P2635" s="2" t="str">
        <f t="shared" si="39"/>
        <v>BP_RXDATA[196]</v>
      </c>
      <c r="U2635">
        <v>2240.4050000000002</v>
      </c>
      <c r="V2635">
        <v>619.39300000000003</v>
      </c>
      <c r="W2635" t="s">
        <v>693</v>
      </c>
      <c r="AE2635" s="2"/>
      <c r="AF2635" s="2"/>
    </row>
    <row r="2636" spans="4:32" x14ac:dyDescent="0.25">
      <c r="D2636">
        <f>_xlfn.CEILING.MATH(BE8+Parameters!$K$8/2,0.001)</f>
        <v>2240.4050000000002</v>
      </c>
      <c r="E2636">
        <f>_xlfn.CEILING.MATH(B67+Parameters!$K$9/2,0.001)</f>
        <v>943.11500000000001</v>
      </c>
      <c r="F2636" t="s">
        <v>72</v>
      </c>
      <c r="I2636" s="2">
        <v>2240.4050000000002</v>
      </c>
      <c r="J2636" s="2">
        <v>573.14700000000005</v>
      </c>
      <c r="K2636" s="2" t="s">
        <v>73</v>
      </c>
      <c r="N2636" s="2">
        <f>I2636-SUM(Parameters!$K$23:$K$25)</f>
        <v>2218.8050000000003</v>
      </c>
      <c r="O2636" s="2">
        <f>J2636-SUM(Parameters!$K$23:$K$25)</f>
        <v>551.54700000000003</v>
      </c>
      <c r="P2636" s="2" t="str">
        <f t="shared" si="39"/>
        <v>VCCIO</v>
      </c>
      <c r="U2636">
        <v>2240.4050000000002</v>
      </c>
      <c r="V2636">
        <v>573.14700000000005</v>
      </c>
      <c r="W2636" t="s">
        <v>73</v>
      </c>
      <c r="AE2636" s="2"/>
      <c r="AF2636" s="2"/>
    </row>
    <row r="2637" spans="4:32" x14ac:dyDescent="0.25">
      <c r="D2637">
        <f>_xlfn.CEILING.MATH(BE8+Parameters!$K$8/2,0.001)</f>
        <v>2240.4050000000002</v>
      </c>
      <c r="E2637">
        <f>_xlfn.CEILING.MATH(B69+Parameters!$K$9/2,0.001)</f>
        <v>896.86900000000003</v>
      </c>
      <c r="F2637" t="s">
        <v>288</v>
      </c>
      <c r="I2637" s="2">
        <v>2240.4050000000002</v>
      </c>
      <c r="J2637" s="2">
        <v>526.90099999999995</v>
      </c>
      <c r="K2637" s="2" t="s">
        <v>72</v>
      </c>
      <c r="N2637" s="2">
        <f>I2637-SUM(Parameters!$K$23:$K$25)</f>
        <v>2218.8050000000003</v>
      </c>
      <c r="O2637" s="2">
        <f>J2637-SUM(Parameters!$K$23:$K$25)</f>
        <v>505.30099999999993</v>
      </c>
      <c r="P2637" s="2" t="str">
        <f t="shared" si="39"/>
        <v>VSS</v>
      </c>
      <c r="U2637">
        <v>2240.4050000000002</v>
      </c>
      <c r="V2637">
        <v>526.90100000000007</v>
      </c>
      <c r="W2637" t="s">
        <v>72</v>
      </c>
      <c r="AE2637" s="2"/>
      <c r="AF2637" s="2"/>
    </row>
    <row r="2638" spans="4:32" x14ac:dyDescent="0.25">
      <c r="D2638">
        <f>_xlfn.CEILING.MATH(BE8+Parameters!$K$8/2,0.001)</f>
        <v>2240.4050000000002</v>
      </c>
      <c r="E2638">
        <f>_xlfn.CEILING.MATH(B71+Parameters!$K$9/2,0.001)</f>
        <v>850.62300000000005</v>
      </c>
      <c r="F2638" t="s">
        <v>354</v>
      </c>
      <c r="I2638" s="2">
        <v>2240.4050000000002</v>
      </c>
      <c r="J2638" s="2">
        <v>480.65499999999997</v>
      </c>
      <c r="K2638" s="2" t="s">
        <v>842</v>
      </c>
      <c r="N2638" s="2">
        <f>I2638-SUM(Parameters!$K$23:$K$25)</f>
        <v>2218.8050000000003</v>
      </c>
      <c r="O2638" s="2">
        <f>J2638-SUM(Parameters!$K$23:$K$25)</f>
        <v>459.05499999999995</v>
      </c>
      <c r="P2638" s="2" t="str">
        <f t="shared" si="39"/>
        <v>BP_TXDATA[251]</v>
      </c>
      <c r="U2638">
        <v>2240.4050000000002</v>
      </c>
      <c r="V2638">
        <v>480.65499999999997</v>
      </c>
      <c r="W2638" t="s">
        <v>842</v>
      </c>
      <c r="AE2638" s="2"/>
      <c r="AF2638" s="2"/>
    </row>
    <row r="2639" spans="4:32" x14ac:dyDescent="0.25">
      <c r="D2639">
        <f>_xlfn.CEILING.MATH(BE8+Parameters!$K$8/2,0.001)</f>
        <v>2240.4050000000002</v>
      </c>
      <c r="E2639">
        <f>_xlfn.CEILING.MATH(B73+Parameters!$K$9/2,0.001)</f>
        <v>804.37700000000007</v>
      </c>
      <c r="F2639" t="s">
        <v>72</v>
      </c>
      <c r="I2639" s="2">
        <v>2240.4050000000002</v>
      </c>
      <c r="J2639" s="2">
        <v>434.40899999999999</v>
      </c>
      <c r="K2639" s="2" t="s">
        <v>901</v>
      </c>
      <c r="N2639" s="2">
        <f>I2639-SUM(Parameters!$K$23:$K$25)</f>
        <v>2218.8050000000003</v>
      </c>
      <c r="O2639" s="2">
        <f>J2639-SUM(Parameters!$K$23:$K$25)</f>
        <v>412.80899999999997</v>
      </c>
      <c r="P2639" s="2" t="str">
        <f t="shared" si="39"/>
        <v>BP_TXDATA[252]</v>
      </c>
      <c r="U2639">
        <v>2240.4050000000002</v>
      </c>
      <c r="V2639">
        <v>434.40899999999999</v>
      </c>
      <c r="W2639" t="s">
        <v>901</v>
      </c>
      <c r="AE2639" s="2"/>
      <c r="AF2639" s="2"/>
    </row>
    <row r="2640" spans="4:32" x14ac:dyDescent="0.25">
      <c r="D2640">
        <f>_xlfn.CEILING.MATH(BE8+Parameters!$K$8/2,0.001)</f>
        <v>2240.4050000000002</v>
      </c>
      <c r="E2640">
        <f>_xlfn.CEILING.MATH(B75+Parameters!$K$9/2,0.001)</f>
        <v>758.13099999999997</v>
      </c>
      <c r="F2640" t="s">
        <v>490</v>
      </c>
      <c r="I2640" s="2">
        <v>2240.4050000000002</v>
      </c>
      <c r="J2640" s="2">
        <v>388.16300000000001</v>
      </c>
      <c r="K2640" s="2" t="s">
        <v>72</v>
      </c>
      <c r="N2640" s="2">
        <f>I2640-SUM(Parameters!$K$23:$K$25)</f>
        <v>2218.8050000000003</v>
      </c>
      <c r="O2640" s="2">
        <f>J2640-SUM(Parameters!$K$23:$K$25)</f>
        <v>366.56299999999999</v>
      </c>
      <c r="P2640" s="2" t="str">
        <f t="shared" si="39"/>
        <v>VSS</v>
      </c>
      <c r="U2640">
        <v>2240.4050000000002</v>
      </c>
      <c r="V2640">
        <v>388.16300000000001</v>
      </c>
      <c r="W2640" t="s">
        <v>72</v>
      </c>
      <c r="AE2640" s="2"/>
      <c r="AF2640" s="2"/>
    </row>
    <row r="2641" spans="4:32" x14ac:dyDescent="0.25">
      <c r="D2641">
        <f>_xlfn.CEILING.MATH(BE8+Parameters!$K$8/2,0.001)</f>
        <v>2240.4050000000002</v>
      </c>
      <c r="E2641">
        <f>_xlfn.CEILING.MATH(B77+Parameters!$K$9/2,0.001)</f>
        <v>711.88499999999999</v>
      </c>
      <c r="F2641" t="s">
        <v>557</v>
      </c>
      <c r="I2641" s="2">
        <v>2240.4050000000002</v>
      </c>
      <c r="J2641" s="2">
        <v>341.91699999999997</v>
      </c>
      <c r="K2641" s="2" t="s">
        <v>1037</v>
      </c>
      <c r="N2641" s="2">
        <f>I2641-SUM(Parameters!$K$23:$K$25)</f>
        <v>2218.8050000000003</v>
      </c>
      <c r="O2641" s="2">
        <f>J2641-SUM(Parameters!$K$23:$K$25)</f>
        <v>320.31699999999995</v>
      </c>
      <c r="P2641" s="2" t="str">
        <f t="shared" si="39"/>
        <v>BP_TXDATA[253]</v>
      </c>
      <c r="U2641">
        <v>2240.4050000000002</v>
      </c>
      <c r="V2641">
        <v>341.91699999999997</v>
      </c>
      <c r="W2641" t="s">
        <v>1037</v>
      </c>
      <c r="AE2641" s="2"/>
      <c r="AF2641" s="2"/>
    </row>
    <row r="2642" spans="4:32" x14ac:dyDescent="0.25">
      <c r="D2642">
        <f>_xlfn.CEILING.MATH(BE8+Parameters!$K$8/2,0.001)</f>
        <v>2240.4050000000002</v>
      </c>
      <c r="E2642">
        <f>_xlfn.CEILING.MATH(B79+Parameters!$K$9/2,0.001)</f>
        <v>665.63900000000001</v>
      </c>
      <c r="F2642" t="s">
        <v>72</v>
      </c>
      <c r="I2642" s="2">
        <v>2240.4050000000002</v>
      </c>
      <c r="J2642" s="2">
        <v>295.67099999999999</v>
      </c>
      <c r="K2642" s="2" t="s">
        <v>1074</v>
      </c>
      <c r="N2642" s="2">
        <f>I2642-SUM(Parameters!$K$23:$K$25)</f>
        <v>2218.8050000000003</v>
      </c>
      <c r="O2642" s="2">
        <f>J2642-SUM(Parameters!$K$23:$K$25)</f>
        <v>274.07099999999997</v>
      </c>
      <c r="P2642" s="2" t="str">
        <f t="shared" si="39"/>
        <v>BP_TXDATA[254]</v>
      </c>
      <c r="U2642">
        <v>2240.4050000000002</v>
      </c>
      <c r="V2642">
        <v>295.67099999999999</v>
      </c>
      <c r="W2642" t="s">
        <v>1074</v>
      </c>
      <c r="AE2642" s="2"/>
      <c r="AF2642" s="2"/>
    </row>
    <row r="2643" spans="4:32" x14ac:dyDescent="0.25">
      <c r="D2643">
        <f>_xlfn.CEILING.MATH(BE8+Parameters!$K$8/2,0.001)</f>
        <v>2240.4050000000002</v>
      </c>
      <c r="E2643">
        <f>_xlfn.CEILING.MATH(B81+Parameters!$K$9/2,0.001)</f>
        <v>619.39300000000003</v>
      </c>
      <c r="F2643" t="s">
        <v>693</v>
      </c>
      <c r="I2643" s="2">
        <v>2240.4050000000002</v>
      </c>
      <c r="J2643" s="2">
        <v>249.42500000000001</v>
      </c>
      <c r="K2643" s="2" t="s">
        <v>72</v>
      </c>
      <c r="N2643" s="2">
        <f>I2643-SUM(Parameters!$K$23:$K$25)</f>
        <v>2218.8050000000003</v>
      </c>
      <c r="O2643" s="2">
        <f>J2643-SUM(Parameters!$K$23:$K$25)</f>
        <v>227.82500000000002</v>
      </c>
      <c r="P2643" s="2" t="str">
        <f t="shared" si="39"/>
        <v>VSS</v>
      </c>
      <c r="U2643">
        <v>2240.4050000000002</v>
      </c>
      <c r="V2643">
        <v>249.42500000000001</v>
      </c>
      <c r="W2643" t="s">
        <v>72</v>
      </c>
      <c r="AE2643" s="2"/>
      <c r="AF2643" s="2"/>
    </row>
    <row r="2644" spans="4:32" x14ac:dyDescent="0.25">
      <c r="D2644">
        <f>_xlfn.CEILING.MATH(BE8+Parameters!$K$8/2,0.001)</f>
        <v>2240.4050000000002</v>
      </c>
      <c r="E2644">
        <f>_xlfn.CEILING.MATH(B83+Parameters!$K$9/2,0.001)</f>
        <v>573.14700000000005</v>
      </c>
      <c r="F2644" t="s">
        <v>73</v>
      </c>
      <c r="I2644" s="2">
        <v>2240.4050000000002</v>
      </c>
      <c r="J2644" s="2">
        <v>203.179</v>
      </c>
      <c r="K2644" s="2" t="s">
        <v>1200</v>
      </c>
      <c r="N2644" s="2">
        <f>I2644-SUM(Parameters!$K$23:$K$25)</f>
        <v>2218.8050000000003</v>
      </c>
      <c r="O2644" s="2">
        <f>J2644-SUM(Parameters!$K$23:$K$25)</f>
        <v>181.57900000000001</v>
      </c>
      <c r="P2644" s="2" t="str">
        <f t="shared" si="39"/>
        <v>BP_TXDATA[255]</v>
      </c>
      <c r="U2644">
        <v>2240.4050000000002</v>
      </c>
      <c r="V2644">
        <v>203.179</v>
      </c>
      <c r="W2644" t="s">
        <v>1200</v>
      </c>
      <c r="AE2644" s="2"/>
      <c r="AF2644" s="2"/>
    </row>
    <row r="2645" spans="4:32" x14ac:dyDescent="0.25">
      <c r="D2645">
        <f>_xlfn.CEILING.MATH(BE8+Parameters!$K$8/2,0.001)</f>
        <v>2240.4050000000002</v>
      </c>
      <c r="E2645">
        <f>_xlfn.CEILING.MATH(B85+Parameters!$K$9/2,0.001)</f>
        <v>526.90100000000007</v>
      </c>
      <c r="F2645" t="s">
        <v>72</v>
      </c>
      <c r="I2645" s="2">
        <v>2240.4050000000002</v>
      </c>
      <c r="J2645" s="2">
        <v>156.93299999999999</v>
      </c>
      <c r="K2645" s="2" t="s">
        <v>1267</v>
      </c>
      <c r="N2645" s="2">
        <f>I2645-SUM(Parameters!$K$23:$K$25)</f>
        <v>2218.8050000000003</v>
      </c>
      <c r="O2645" s="2">
        <f>J2645-SUM(Parameters!$K$23:$K$25)</f>
        <v>135.333</v>
      </c>
      <c r="P2645" s="2" t="str">
        <f t="shared" si="39"/>
        <v>BP_TXRD[15]</v>
      </c>
      <c r="U2645">
        <v>2240.4050000000002</v>
      </c>
      <c r="V2645">
        <v>156.93299999999999</v>
      </c>
      <c r="W2645" t="s">
        <v>1267</v>
      </c>
      <c r="AE2645" s="2"/>
      <c r="AF2645" s="2"/>
    </row>
    <row r="2646" spans="4:32" x14ac:dyDescent="0.25">
      <c r="D2646">
        <f>_xlfn.CEILING.MATH(BE8+Parameters!$K$8/2,0.001)</f>
        <v>2240.4050000000002</v>
      </c>
      <c r="E2646">
        <f>_xlfn.CEILING.MATH(B87+Parameters!$K$9/2,0.001)</f>
        <v>480.65500000000003</v>
      </c>
      <c r="F2646" t="s">
        <v>842</v>
      </c>
      <c r="I2646" s="2">
        <v>2240.4050000000002</v>
      </c>
      <c r="J2646" s="2">
        <v>110.687</v>
      </c>
      <c r="K2646" s="2" t="s">
        <v>73</v>
      </c>
      <c r="N2646" s="2">
        <f>I2646-SUM(Parameters!$K$23:$K$25)</f>
        <v>2218.8050000000003</v>
      </c>
      <c r="O2646" s="2">
        <f>J2646-SUM(Parameters!$K$23:$K$25)</f>
        <v>89.086999999999989</v>
      </c>
      <c r="P2646" s="2" t="str">
        <f t="shared" si="39"/>
        <v>VCCIO</v>
      </c>
      <c r="U2646">
        <v>2240.4050000000002</v>
      </c>
      <c r="V2646">
        <v>110.687</v>
      </c>
      <c r="W2646" t="s">
        <v>73</v>
      </c>
      <c r="AE2646" s="2"/>
      <c r="AF2646" s="2"/>
    </row>
    <row r="2647" spans="4:32" x14ac:dyDescent="0.25">
      <c r="D2647">
        <f>_xlfn.CEILING.MATH(BE8+Parameters!$K$8/2,0.001)</f>
        <v>2240.4050000000002</v>
      </c>
      <c r="E2647">
        <f>_xlfn.CEILING.MATH(B89+Parameters!$K$9/2,0.001)</f>
        <v>434.40899999999999</v>
      </c>
      <c r="F2647" t="s">
        <v>901</v>
      </c>
      <c r="I2647" s="2">
        <v>2280.0790000000002</v>
      </c>
      <c r="J2647" s="2">
        <v>2214.88</v>
      </c>
      <c r="K2647" s="2" t="s">
        <v>1327</v>
      </c>
      <c r="N2647" s="2">
        <f>I2647-SUM(Parameters!$K$23:$K$25)</f>
        <v>2258.4790000000003</v>
      </c>
      <c r="O2647" s="2">
        <f>J2647-SUM(Parameters!$K$23:$K$25)</f>
        <v>2193.2800000000002</v>
      </c>
      <c r="P2647" s="2" t="str">
        <f t="shared" si="39"/>
        <v>VDD</v>
      </c>
      <c r="U2647">
        <v>2280.0790000000002</v>
      </c>
      <c r="V2647">
        <v>2214.88</v>
      </c>
      <c r="W2647" t="s">
        <v>1327</v>
      </c>
      <c r="AE2647" s="2"/>
      <c r="AF2647" s="2"/>
    </row>
    <row r="2648" spans="4:32" x14ac:dyDescent="0.25">
      <c r="D2648">
        <f>_xlfn.CEILING.MATH(BE8+Parameters!$K$8/2,0.001)</f>
        <v>2240.4050000000002</v>
      </c>
      <c r="E2648">
        <f>_xlfn.CEILING.MATH(B91+Parameters!$K$9/2,0.001)</f>
        <v>388.16300000000001</v>
      </c>
      <c r="F2648" t="s">
        <v>72</v>
      </c>
      <c r="I2648" s="2">
        <v>2280.0790000000002</v>
      </c>
      <c r="J2648" s="2">
        <v>2168.634</v>
      </c>
      <c r="K2648" s="2" t="s">
        <v>1327</v>
      </c>
      <c r="N2648" s="2">
        <f>I2648-SUM(Parameters!$K$23:$K$25)</f>
        <v>2258.4790000000003</v>
      </c>
      <c r="O2648" s="2">
        <f>J2648-SUM(Parameters!$K$23:$K$25)</f>
        <v>2147.0340000000001</v>
      </c>
      <c r="P2648" s="2" t="str">
        <f t="shared" si="39"/>
        <v>VDD</v>
      </c>
      <c r="U2648">
        <v>2280.0790000000002</v>
      </c>
      <c r="V2648">
        <v>2168.634</v>
      </c>
      <c r="W2648" t="s">
        <v>1327</v>
      </c>
      <c r="AE2648" s="2"/>
      <c r="AF2648" s="2"/>
    </row>
    <row r="2649" spans="4:32" x14ac:dyDescent="0.25">
      <c r="D2649">
        <f>_xlfn.CEILING.MATH(BE8+Parameters!$K$8/2,0.001)</f>
        <v>2240.4050000000002</v>
      </c>
      <c r="E2649">
        <f>_xlfn.CEILING.MATH(B93+Parameters!$K$9/2,0.001)</f>
        <v>341.91700000000003</v>
      </c>
      <c r="F2649" t="s">
        <v>1037</v>
      </c>
      <c r="I2649" s="2">
        <v>2280.0790000000002</v>
      </c>
      <c r="J2649" s="2">
        <v>2122.3879999999999</v>
      </c>
      <c r="K2649" s="2" t="s">
        <v>1327</v>
      </c>
      <c r="N2649" s="2">
        <f>I2649-SUM(Parameters!$K$23:$K$25)</f>
        <v>2258.4790000000003</v>
      </c>
      <c r="O2649" s="2">
        <f>J2649-SUM(Parameters!$K$23:$K$25)</f>
        <v>2100.788</v>
      </c>
      <c r="P2649" s="2" t="str">
        <f t="shared" si="39"/>
        <v>VDD</v>
      </c>
      <c r="U2649">
        <v>2280.0790000000002</v>
      </c>
      <c r="V2649">
        <v>2122.3879999999999</v>
      </c>
      <c r="W2649" t="s">
        <v>1327</v>
      </c>
      <c r="AE2649" s="2"/>
      <c r="AF2649" s="2"/>
    </row>
    <row r="2650" spans="4:32" x14ac:dyDescent="0.25">
      <c r="D2650">
        <f>_xlfn.CEILING.MATH(BE8+Parameters!$K$8/2,0.001)</f>
        <v>2240.4050000000002</v>
      </c>
      <c r="E2650">
        <f>_xlfn.CEILING.MATH(B95+Parameters!$K$9/2,0.001)</f>
        <v>295.67099999999999</v>
      </c>
      <c r="F2650" t="s">
        <v>1074</v>
      </c>
      <c r="I2650" s="2">
        <v>2280.0790000000002</v>
      </c>
      <c r="J2650" s="2">
        <v>2076.1419999999998</v>
      </c>
      <c r="K2650" s="2" t="s">
        <v>1327</v>
      </c>
      <c r="N2650" s="2">
        <f>I2650-SUM(Parameters!$K$23:$K$25)</f>
        <v>2258.4790000000003</v>
      </c>
      <c r="O2650" s="2">
        <f>J2650-SUM(Parameters!$K$23:$K$25)</f>
        <v>2054.5419999999999</v>
      </c>
      <c r="P2650" s="2" t="str">
        <f t="shared" si="39"/>
        <v>VDD</v>
      </c>
      <c r="U2650">
        <v>2280.0790000000002</v>
      </c>
      <c r="V2650">
        <v>2076.1419999999998</v>
      </c>
      <c r="W2650" t="s">
        <v>1327</v>
      </c>
      <c r="AE2650" s="2"/>
      <c r="AF2650" s="2"/>
    </row>
    <row r="2651" spans="4:32" x14ac:dyDescent="0.25">
      <c r="D2651">
        <f>_xlfn.CEILING.MATH(BE8+Parameters!$K$8/2,0.001)</f>
        <v>2240.4050000000002</v>
      </c>
      <c r="E2651">
        <f>_xlfn.CEILING.MATH(B97+Parameters!$K$9/2,0.001)</f>
        <v>249.42500000000001</v>
      </c>
      <c r="F2651" t="s">
        <v>72</v>
      </c>
      <c r="I2651" s="2">
        <v>2280.0790000000002</v>
      </c>
      <c r="J2651" s="2">
        <v>2029.896</v>
      </c>
      <c r="K2651" s="2" t="s">
        <v>1327</v>
      </c>
      <c r="N2651" s="2">
        <f>I2651-SUM(Parameters!$K$23:$K$25)</f>
        <v>2258.4790000000003</v>
      </c>
      <c r="O2651" s="2">
        <f>J2651-SUM(Parameters!$K$23:$K$25)</f>
        <v>2008.296</v>
      </c>
      <c r="P2651" s="2" t="str">
        <f t="shared" si="39"/>
        <v>VDD</v>
      </c>
      <c r="U2651">
        <v>2280.0790000000002</v>
      </c>
      <c r="V2651">
        <v>2029.896</v>
      </c>
      <c r="W2651" t="s">
        <v>1327</v>
      </c>
      <c r="AE2651" s="2"/>
      <c r="AF2651" s="2"/>
    </row>
    <row r="2652" spans="4:32" x14ac:dyDescent="0.25">
      <c r="D2652">
        <f>_xlfn.CEILING.MATH(BE8+Parameters!$K$8/2,0.001)</f>
        <v>2240.4050000000002</v>
      </c>
      <c r="E2652">
        <f>_xlfn.CEILING.MATH(B99+Parameters!$K$9/2,0.001)</f>
        <v>203.179</v>
      </c>
      <c r="F2652" t="s">
        <v>1200</v>
      </c>
      <c r="I2652" s="2">
        <v>2280.0790000000002</v>
      </c>
      <c r="J2652" s="2">
        <v>1983.65</v>
      </c>
      <c r="K2652" s="2" t="s">
        <v>72</v>
      </c>
      <c r="N2652" s="2">
        <f>I2652-SUM(Parameters!$K$23:$K$25)</f>
        <v>2258.4790000000003</v>
      </c>
      <c r="O2652" s="2">
        <f>J2652-SUM(Parameters!$K$23:$K$25)</f>
        <v>1962.0500000000002</v>
      </c>
      <c r="P2652" s="2" t="str">
        <f t="shared" si="39"/>
        <v>VSS</v>
      </c>
      <c r="U2652">
        <v>2280.0790000000002</v>
      </c>
      <c r="V2652">
        <v>1983.65</v>
      </c>
      <c r="W2652" t="s">
        <v>72</v>
      </c>
      <c r="AE2652" s="2"/>
      <c r="AF2652" s="2"/>
    </row>
    <row r="2653" spans="4:32" x14ac:dyDescent="0.25">
      <c r="D2653">
        <f>_xlfn.CEILING.MATH(BE8+Parameters!$K$8/2,0.001)</f>
        <v>2240.4050000000002</v>
      </c>
      <c r="E2653">
        <f>_xlfn.CEILING.MATH(B101+Parameters!$K$9/2,0.001)</f>
        <v>156.93299999999999</v>
      </c>
      <c r="F2653" t="s">
        <v>1267</v>
      </c>
      <c r="I2653" s="2">
        <v>2280.0790000000002</v>
      </c>
      <c r="J2653" s="2">
        <v>1937.404</v>
      </c>
      <c r="K2653" s="2" t="s">
        <v>1328</v>
      </c>
      <c r="N2653" s="2">
        <f>I2653-SUM(Parameters!$K$23:$K$25)</f>
        <v>2258.4790000000003</v>
      </c>
      <c r="O2653" s="2">
        <f>J2653-SUM(Parameters!$K$23:$K$25)</f>
        <v>1915.8040000000001</v>
      </c>
      <c r="P2653" s="2" t="str">
        <f t="shared" si="39"/>
        <v>TC_VDDQ</v>
      </c>
      <c r="U2653">
        <v>2280.0790000000002</v>
      </c>
      <c r="V2653">
        <v>1937.404</v>
      </c>
      <c r="W2653" t="s">
        <v>1328</v>
      </c>
      <c r="AE2653" s="2"/>
      <c r="AF2653" s="2"/>
    </row>
    <row r="2654" spans="4:32" x14ac:dyDescent="0.25">
      <c r="D2654">
        <f>_xlfn.CEILING.MATH(BE8+Parameters!$K$8/2,0.001)</f>
        <v>2240.4050000000002</v>
      </c>
      <c r="E2654">
        <f>_xlfn.CEILING.MATH(B103+Parameters!$K$9/2,0.001)</f>
        <v>110.687</v>
      </c>
      <c r="F2654" t="s">
        <v>73</v>
      </c>
      <c r="I2654" s="2">
        <v>2280.0790000000002</v>
      </c>
      <c r="J2654" s="2">
        <v>1891.1579999999999</v>
      </c>
      <c r="K2654" s="2" t="s">
        <v>1327</v>
      </c>
      <c r="N2654" s="2">
        <f>I2654-SUM(Parameters!$K$23:$K$25)</f>
        <v>2258.4790000000003</v>
      </c>
      <c r="O2654" s="2">
        <f>J2654-SUM(Parameters!$K$23:$K$25)</f>
        <v>1869.558</v>
      </c>
      <c r="P2654" s="2" t="str">
        <f t="shared" si="39"/>
        <v>VDD</v>
      </c>
      <c r="U2654">
        <v>2280.0790000000002</v>
      </c>
      <c r="V2654">
        <v>1891.1579999999999</v>
      </c>
      <c r="W2654" t="s">
        <v>1327</v>
      </c>
      <c r="AE2654" s="2"/>
      <c r="AF2654" s="2"/>
    </row>
    <row r="2655" spans="4:32" x14ac:dyDescent="0.25">
      <c r="D2655">
        <f>_xlfn.CEILING.MATH(BF8+Parameters!$K$8/2,0.001)</f>
        <v>2280.0790000000002</v>
      </c>
      <c r="E2655">
        <f>_xlfn.CEILING.MATH(B12+Parameters!$K$9/2,0.001)</f>
        <v>2214.88</v>
      </c>
      <c r="F2655" t="s">
        <v>1327</v>
      </c>
      <c r="I2655" s="2">
        <v>2280.0790000000002</v>
      </c>
      <c r="J2655" s="2">
        <v>1844.912</v>
      </c>
      <c r="K2655" s="2" t="s">
        <v>72</v>
      </c>
      <c r="N2655" s="2">
        <f>I2655-SUM(Parameters!$K$23:$K$25)</f>
        <v>2258.4790000000003</v>
      </c>
      <c r="O2655" s="2">
        <f>J2655-SUM(Parameters!$K$23:$K$25)</f>
        <v>1823.3120000000001</v>
      </c>
      <c r="P2655" s="2" t="str">
        <f t="shared" si="39"/>
        <v>VSS</v>
      </c>
      <c r="U2655">
        <v>2280.0790000000002</v>
      </c>
      <c r="V2655">
        <v>1844.912</v>
      </c>
      <c r="W2655" t="s">
        <v>72</v>
      </c>
      <c r="AE2655" s="2"/>
      <c r="AF2655" s="2"/>
    </row>
    <row r="2656" spans="4:32" x14ac:dyDescent="0.25">
      <c r="D2656">
        <f>_xlfn.CEILING.MATH(BF8+Parameters!$K$8/2,0.001)</f>
        <v>2280.0790000000002</v>
      </c>
      <c r="E2656">
        <f>_xlfn.CEILING.MATH(B14+Parameters!$K$9/2,0.001)</f>
        <v>2168.634</v>
      </c>
      <c r="F2656" t="s">
        <v>1327</v>
      </c>
      <c r="I2656" s="2">
        <v>2280.0790000000002</v>
      </c>
      <c r="J2656" s="2">
        <v>1798.6659999999999</v>
      </c>
      <c r="K2656" s="2" t="s">
        <v>72</v>
      </c>
      <c r="N2656" s="2">
        <f>I2656-SUM(Parameters!$K$23:$K$25)</f>
        <v>2258.4790000000003</v>
      </c>
      <c r="O2656" s="2">
        <f>J2656-SUM(Parameters!$K$23:$K$25)</f>
        <v>1777.066</v>
      </c>
      <c r="P2656" s="2" t="str">
        <f t="shared" si="39"/>
        <v>VSS</v>
      </c>
      <c r="U2656">
        <v>2280.0790000000002</v>
      </c>
      <c r="V2656">
        <v>1798.6659999999999</v>
      </c>
      <c r="W2656" t="s">
        <v>72</v>
      </c>
      <c r="AE2656" s="2"/>
      <c r="AF2656" s="2"/>
    </row>
    <row r="2657" spans="4:32" x14ac:dyDescent="0.25">
      <c r="D2657">
        <f>_xlfn.CEILING.MATH(BF8+Parameters!$K$8/2,0.001)</f>
        <v>2280.0790000000002</v>
      </c>
      <c r="E2657">
        <f>_xlfn.CEILING.MATH(B16+Parameters!$K$9/2,0.001)</f>
        <v>2122.3879999999999</v>
      </c>
      <c r="F2657" t="s">
        <v>1327</v>
      </c>
      <c r="I2657" s="2">
        <v>2280.0790000000002</v>
      </c>
      <c r="J2657" s="2">
        <v>1752.42</v>
      </c>
      <c r="K2657" s="2" t="s">
        <v>72</v>
      </c>
      <c r="N2657" s="2">
        <f>I2657-SUM(Parameters!$K$23:$K$25)</f>
        <v>2258.4790000000003</v>
      </c>
      <c r="O2657" s="2">
        <f>J2657-SUM(Parameters!$K$23:$K$25)</f>
        <v>1730.8200000000002</v>
      </c>
      <c r="P2657" s="2" t="str">
        <f t="shared" si="39"/>
        <v>VSS</v>
      </c>
      <c r="U2657">
        <v>2280.0790000000002</v>
      </c>
      <c r="V2657">
        <v>1752.42</v>
      </c>
      <c r="W2657" t="s">
        <v>72</v>
      </c>
      <c r="AE2657" s="2"/>
      <c r="AF2657" s="2"/>
    </row>
    <row r="2658" spans="4:32" x14ac:dyDescent="0.25">
      <c r="D2658">
        <f>_xlfn.CEILING.MATH(BF8+Parameters!$K$8/2,0.001)</f>
        <v>2280.0790000000002</v>
      </c>
      <c r="E2658">
        <f>_xlfn.CEILING.MATH(B18+Parameters!$K$9/2,0.001)</f>
        <v>2076.1419999999998</v>
      </c>
      <c r="F2658" t="s">
        <v>1327</v>
      </c>
      <c r="I2658" s="2">
        <v>2280.0790000000002</v>
      </c>
      <c r="J2658" s="2">
        <v>1706.174</v>
      </c>
      <c r="K2658" s="2" t="s">
        <v>72</v>
      </c>
      <c r="N2658" s="2">
        <f>I2658-SUM(Parameters!$K$23:$K$25)</f>
        <v>2258.4790000000003</v>
      </c>
      <c r="O2658" s="2">
        <f>J2658-SUM(Parameters!$K$23:$K$25)</f>
        <v>1684.5740000000001</v>
      </c>
      <c r="P2658" s="2" t="str">
        <f t="shared" si="39"/>
        <v>VSS</v>
      </c>
      <c r="U2658">
        <v>2280.0790000000002</v>
      </c>
      <c r="V2658">
        <v>1706.174</v>
      </c>
      <c r="W2658" t="s">
        <v>72</v>
      </c>
      <c r="AE2658" s="2"/>
      <c r="AF2658" s="2"/>
    </row>
    <row r="2659" spans="4:32" x14ac:dyDescent="0.25">
      <c r="D2659">
        <f>_xlfn.CEILING.MATH(BF8+Parameters!$K$8/2,0.001)</f>
        <v>2280.0790000000002</v>
      </c>
      <c r="E2659">
        <f>_xlfn.CEILING.MATH(B20+Parameters!$K$9/2,0.001)</f>
        <v>2029.896</v>
      </c>
      <c r="F2659" t="s">
        <v>1327</v>
      </c>
      <c r="I2659" s="2">
        <v>2280.0790000000002</v>
      </c>
      <c r="J2659" s="2">
        <v>1659.9280000000001</v>
      </c>
      <c r="K2659" s="2" t="s">
        <v>72</v>
      </c>
      <c r="N2659" s="2">
        <f>I2659-SUM(Parameters!$K$23:$K$25)</f>
        <v>2258.4790000000003</v>
      </c>
      <c r="O2659" s="2">
        <f>J2659-SUM(Parameters!$K$23:$K$25)</f>
        <v>1638.3280000000002</v>
      </c>
      <c r="P2659" s="2" t="str">
        <f t="shared" si="39"/>
        <v>VSS</v>
      </c>
      <c r="U2659">
        <v>2280.0790000000002</v>
      </c>
      <c r="V2659">
        <v>1659.9280000000001</v>
      </c>
      <c r="W2659" t="s">
        <v>72</v>
      </c>
      <c r="AE2659" s="2"/>
      <c r="AF2659" s="2"/>
    </row>
    <row r="2660" spans="4:32" x14ac:dyDescent="0.25">
      <c r="D2660">
        <f>_xlfn.CEILING.MATH(BF8+Parameters!$K$8/2,0.001)</f>
        <v>2280.0790000000002</v>
      </c>
      <c r="E2660">
        <f>_xlfn.CEILING.MATH(B22+Parameters!$K$9/2,0.001)</f>
        <v>1983.65</v>
      </c>
      <c r="F2660" t="s">
        <v>72</v>
      </c>
      <c r="I2660" s="2">
        <v>2280.0790000000002</v>
      </c>
      <c r="J2660" s="2">
        <v>1613.682</v>
      </c>
      <c r="K2660" s="2" t="s">
        <v>72</v>
      </c>
      <c r="N2660" s="2">
        <f>I2660-SUM(Parameters!$K$23:$K$25)</f>
        <v>2258.4790000000003</v>
      </c>
      <c r="O2660" s="2">
        <f>J2660-SUM(Parameters!$K$23:$K$25)</f>
        <v>1592.0820000000001</v>
      </c>
      <c r="P2660" s="2" t="str">
        <f t="shared" si="39"/>
        <v>VSS</v>
      </c>
      <c r="U2660">
        <v>2280.0790000000002</v>
      </c>
      <c r="V2660">
        <v>1613.682</v>
      </c>
      <c r="W2660" t="s">
        <v>72</v>
      </c>
      <c r="AE2660" s="2"/>
      <c r="AF2660" s="2"/>
    </row>
    <row r="2661" spans="4:32" x14ac:dyDescent="0.25">
      <c r="D2661">
        <f>_xlfn.CEILING.MATH(BF8+Parameters!$K$8/2,0.001)</f>
        <v>2280.0790000000002</v>
      </c>
      <c r="E2661">
        <f>_xlfn.CEILING.MATH(B24+Parameters!$K$9/2,0.001)</f>
        <v>1937.404</v>
      </c>
      <c r="F2661" t="s">
        <v>1328</v>
      </c>
      <c r="I2661" s="2">
        <v>2280.0790000000002</v>
      </c>
      <c r="J2661" s="2">
        <v>1567.4359999999999</v>
      </c>
      <c r="K2661" s="2" t="s">
        <v>72</v>
      </c>
      <c r="N2661" s="2">
        <f>I2661-SUM(Parameters!$K$23:$K$25)</f>
        <v>2258.4790000000003</v>
      </c>
      <c r="O2661" s="2">
        <f>J2661-SUM(Parameters!$K$23:$K$25)</f>
        <v>1545.836</v>
      </c>
      <c r="P2661" s="2" t="str">
        <f t="shared" si="39"/>
        <v>VSS</v>
      </c>
      <c r="U2661">
        <v>2280.0790000000002</v>
      </c>
      <c r="V2661">
        <v>1567.4359999999999</v>
      </c>
      <c r="W2661" t="s">
        <v>72</v>
      </c>
      <c r="AE2661" s="2"/>
      <c r="AF2661" s="2"/>
    </row>
    <row r="2662" spans="4:32" x14ac:dyDescent="0.25">
      <c r="D2662">
        <f>_xlfn.CEILING.MATH(BF8+Parameters!$K$8/2,0.001)</f>
        <v>2280.0790000000002</v>
      </c>
      <c r="E2662">
        <f>_xlfn.CEILING.MATH(B26+Parameters!$K$9/2,0.001)</f>
        <v>1891.1580000000001</v>
      </c>
      <c r="F2662" t="s">
        <v>1327</v>
      </c>
      <c r="I2662" s="2">
        <v>2280.0790000000002</v>
      </c>
      <c r="J2662" s="2">
        <v>1521.19</v>
      </c>
      <c r="K2662" s="2" t="s">
        <v>72</v>
      </c>
      <c r="N2662" s="2">
        <f>I2662-SUM(Parameters!$K$23:$K$25)</f>
        <v>2258.4790000000003</v>
      </c>
      <c r="O2662" s="2">
        <f>J2662-SUM(Parameters!$K$23:$K$25)</f>
        <v>1499.5900000000001</v>
      </c>
      <c r="P2662" s="2" t="str">
        <f t="shared" si="39"/>
        <v>VSS</v>
      </c>
      <c r="U2662">
        <v>2280.0790000000002</v>
      </c>
      <c r="V2662">
        <v>1521.19</v>
      </c>
      <c r="W2662" t="s">
        <v>72</v>
      </c>
      <c r="AE2662" s="2"/>
      <c r="AF2662" s="2"/>
    </row>
    <row r="2663" spans="4:32" x14ac:dyDescent="0.25">
      <c r="D2663">
        <f>_xlfn.CEILING.MATH(BF8+Parameters!$K$8/2,0.001)</f>
        <v>2280.0790000000002</v>
      </c>
      <c r="E2663">
        <f>_xlfn.CEILING.MATH(B28+Parameters!$K$9/2,0.001)</f>
        <v>1844.912</v>
      </c>
      <c r="F2663" t="s">
        <v>72</v>
      </c>
      <c r="I2663" s="2">
        <v>2280.0790000000002</v>
      </c>
      <c r="J2663" s="2">
        <v>1474.944</v>
      </c>
      <c r="K2663" s="2" t="s">
        <v>72</v>
      </c>
      <c r="N2663" s="2">
        <f>I2663-SUM(Parameters!$K$23:$K$25)</f>
        <v>2258.4790000000003</v>
      </c>
      <c r="O2663" s="2">
        <f>J2663-SUM(Parameters!$K$23:$K$25)</f>
        <v>1453.3440000000001</v>
      </c>
      <c r="P2663" s="2" t="str">
        <f t="shared" si="39"/>
        <v>VSS</v>
      </c>
      <c r="U2663">
        <v>2280.0790000000002</v>
      </c>
      <c r="V2663">
        <v>1474.944</v>
      </c>
      <c r="W2663" t="s">
        <v>72</v>
      </c>
      <c r="AE2663" s="2"/>
      <c r="AF2663" s="2"/>
    </row>
    <row r="2664" spans="4:32" x14ac:dyDescent="0.25">
      <c r="D2664">
        <f>_xlfn.CEILING.MATH(BF8+Parameters!$K$8/2,0.001)</f>
        <v>2280.0790000000002</v>
      </c>
      <c r="E2664">
        <f>_xlfn.CEILING.MATH(B30+Parameters!$K$9/2,0.001)</f>
        <v>1798.6659999999999</v>
      </c>
      <c r="F2664" t="s">
        <v>72</v>
      </c>
      <c r="I2664" s="2">
        <v>2280.0790000000002</v>
      </c>
      <c r="J2664" s="2">
        <v>1428.6980000000001</v>
      </c>
      <c r="K2664" s="2" t="s">
        <v>72</v>
      </c>
      <c r="N2664" s="2">
        <f>I2664-SUM(Parameters!$K$23:$K$25)</f>
        <v>2258.4790000000003</v>
      </c>
      <c r="O2664" s="2">
        <f>J2664-SUM(Parameters!$K$23:$K$25)</f>
        <v>1407.0980000000002</v>
      </c>
      <c r="P2664" s="2" t="str">
        <f t="shared" si="39"/>
        <v>VSS</v>
      </c>
      <c r="U2664">
        <v>2280.0790000000002</v>
      </c>
      <c r="V2664">
        <v>1428.6980000000001</v>
      </c>
      <c r="W2664" t="s">
        <v>72</v>
      </c>
      <c r="AE2664" s="2"/>
      <c r="AF2664" s="2"/>
    </row>
    <row r="2665" spans="4:32" x14ac:dyDescent="0.25">
      <c r="D2665">
        <f>_xlfn.CEILING.MATH(BF8+Parameters!$K$8/2,0.001)</f>
        <v>2280.0790000000002</v>
      </c>
      <c r="E2665">
        <f>_xlfn.CEILING.MATH(B32+Parameters!$K$9/2,0.001)</f>
        <v>1752.42</v>
      </c>
      <c r="F2665" t="s">
        <v>72</v>
      </c>
      <c r="I2665" s="2">
        <v>2280.0790000000002</v>
      </c>
      <c r="J2665" s="2">
        <v>1382.452</v>
      </c>
      <c r="K2665" s="2" t="s">
        <v>72</v>
      </c>
      <c r="N2665" s="2">
        <f>I2665-SUM(Parameters!$K$23:$K$25)</f>
        <v>2258.4790000000003</v>
      </c>
      <c r="O2665" s="2">
        <f>J2665-SUM(Parameters!$K$23:$K$25)</f>
        <v>1360.8520000000001</v>
      </c>
      <c r="P2665" s="2" t="str">
        <f t="shared" si="39"/>
        <v>VSS</v>
      </c>
      <c r="U2665">
        <v>2280.0790000000002</v>
      </c>
      <c r="V2665">
        <v>1382.452</v>
      </c>
      <c r="W2665" t="s">
        <v>72</v>
      </c>
      <c r="AE2665" s="2"/>
      <c r="AF2665" s="2"/>
    </row>
    <row r="2666" spans="4:32" x14ac:dyDescent="0.25">
      <c r="D2666">
        <f>_xlfn.CEILING.MATH(BF8+Parameters!$K$8/2,0.001)</f>
        <v>2280.0790000000002</v>
      </c>
      <c r="E2666">
        <f>_xlfn.CEILING.MATH(B34+Parameters!$K$9/2,0.001)</f>
        <v>1706.174</v>
      </c>
      <c r="F2666" t="s">
        <v>72</v>
      </c>
      <c r="I2666" s="2">
        <v>2280.0790000000002</v>
      </c>
      <c r="J2666" s="2">
        <v>1336.2059999999999</v>
      </c>
      <c r="K2666" s="2" t="s">
        <v>72</v>
      </c>
      <c r="N2666" s="2">
        <f>I2666-SUM(Parameters!$K$23:$K$25)</f>
        <v>2258.4790000000003</v>
      </c>
      <c r="O2666" s="2">
        <f>J2666-SUM(Parameters!$K$23:$K$25)</f>
        <v>1314.606</v>
      </c>
      <c r="P2666" s="2" t="str">
        <f t="shared" si="39"/>
        <v>VSS</v>
      </c>
      <c r="U2666">
        <v>2280.0790000000002</v>
      </c>
      <c r="V2666">
        <v>1336.2059999999999</v>
      </c>
      <c r="W2666" t="s">
        <v>72</v>
      </c>
      <c r="AE2666" s="2"/>
      <c r="AF2666" s="2"/>
    </row>
    <row r="2667" spans="4:32" x14ac:dyDescent="0.25">
      <c r="D2667">
        <f>_xlfn.CEILING.MATH(BF8+Parameters!$K$8/2,0.001)</f>
        <v>2280.0790000000002</v>
      </c>
      <c r="E2667">
        <f>_xlfn.CEILING.MATH(B36+Parameters!$K$9/2,0.001)</f>
        <v>1659.9280000000001</v>
      </c>
      <c r="F2667" t="s">
        <v>72</v>
      </c>
      <c r="I2667" s="2">
        <v>2280.0790000000002</v>
      </c>
      <c r="J2667" s="2">
        <v>1289.96</v>
      </c>
      <c r="K2667" s="2" t="s">
        <v>72</v>
      </c>
      <c r="N2667" s="2">
        <f>I2667-SUM(Parameters!$K$23:$K$25)</f>
        <v>2258.4790000000003</v>
      </c>
      <c r="O2667" s="2">
        <f>J2667-SUM(Parameters!$K$23:$K$25)</f>
        <v>1268.3600000000001</v>
      </c>
      <c r="P2667" s="2" t="str">
        <f t="shared" si="39"/>
        <v>VSS</v>
      </c>
      <c r="U2667">
        <v>2280.0790000000002</v>
      </c>
      <c r="V2667">
        <v>1289.96</v>
      </c>
      <c r="W2667" t="s">
        <v>72</v>
      </c>
      <c r="AE2667" s="2"/>
      <c r="AF2667" s="2"/>
    </row>
    <row r="2668" spans="4:32" x14ac:dyDescent="0.25">
      <c r="D2668">
        <f>_xlfn.CEILING.MATH(BF8+Parameters!$K$8/2,0.001)</f>
        <v>2280.0790000000002</v>
      </c>
      <c r="E2668">
        <f>_xlfn.CEILING.MATH(B38+Parameters!$K$9/2,0.001)</f>
        <v>1613.682</v>
      </c>
      <c r="F2668" t="s">
        <v>72</v>
      </c>
      <c r="I2668" s="2">
        <v>2280.0790000000002</v>
      </c>
      <c r="J2668" s="2">
        <v>1243.7139999999999</v>
      </c>
      <c r="K2668" s="2" t="s">
        <v>72</v>
      </c>
      <c r="N2668" s="2">
        <f>I2668-SUM(Parameters!$K$23:$K$25)</f>
        <v>2258.4790000000003</v>
      </c>
      <c r="O2668" s="2">
        <f>J2668-SUM(Parameters!$K$23:$K$25)</f>
        <v>1222.114</v>
      </c>
      <c r="P2668" s="2" t="str">
        <f t="shared" si="39"/>
        <v>VSS</v>
      </c>
      <c r="U2668">
        <v>2280.0790000000002</v>
      </c>
      <c r="V2668">
        <v>1243.7139999999999</v>
      </c>
      <c r="W2668" t="s">
        <v>72</v>
      </c>
      <c r="AE2668" s="2"/>
      <c r="AF2668" s="2"/>
    </row>
    <row r="2669" spans="4:32" x14ac:dyDescent="0.25">
      <c r="D2669">
        <f>_xlfn.CEILING.MATH(BF8+Parameters!$K$8/2,0.001)</f>
        <v>2280.0790000000002</v>
      </c>
      <c r="E2669">
        <f>_xlfn.CEILING.MATH(B40+Parameters!$K$9/2,0.001)</f>
        <v>1567.4359999999999</v>
      </c>
      <c r="F2669" t="s">
        <v>72</v>
      </c>
      <c r="I2669" s="2">
        <v>2280.0790000000002</v>
      </c>
      <c r="J2669" s="2">
        <v>1197.4680000000001</v>
      </c>
      <c r="K2669" s="2" t="s">
        <v>72</v>
      </c>
      <c r="N2669" s="2">
        <f>I2669-SUM(Parameters!$K$23:$K$25)</f>
        <v>2258.4790000000003</v>
      </c>
      <c r="O2669" s="2">
        <f>J2669-SUM(Parameters!$K$23:$K$25)</f>
        <v>1175.8680000000002</v>
      </c>
      <c r="P2669" s="2" t="str">
        <f t="shared" si="39"/>
        <v>VSS</v>
      </c>
      <c r="U2669">
        <v>2280.0790000000002</v>
      </c>
      <c r="V2669">
        <v>1197.4680000000001</v>
      </c>
      <c r="W2669" t="s">
        <v>72</v>
      </c>
      <c r="AE2669" s="2"/>
      <c r="AF2669" s="2"/>
    </row>
    <row r="2670" spans="4:32" x14ac:dyDescent="0.25">
      <c r="D2670">
        <f>_xlfn.CEILING.MATH(BF8+Parameters!$K$8/2,0.001)</f>
        <v>2280.0790000000002</v>
      </c>
      <c r="E2670">
        <f>_xlfn.CEILING.MATH(B42+Parameters!$K$9/2,0.001)</f>
        <v>1521.19</v>
      </c>
      <c r="F2670" t="s">
        <v>72</v>
      </c>
      <c r="I2670" s="2">
        <v>2280.0790000000002</v>
      </c>
      <c r="J2670" s="2">
        <v>1151.222</v>
      </c>
      <c r="K2670" s="2" t="s">
        <v>72</v>
      </c>
      <c r="N2670" s="2">
        <f>I2670-SUM(Parameters!$K$23:$K$25)</f>
        <v>2258.4790000000003</v>
      </c>
      <c r="O2670" s="2">
        <f>J2670-SUM(Parameters!$K$23:$K$25)</f>
        <v>1129.6220000000001</v>
      </c>
      <c r="P2670" s="2" t="str">
        <f t="shared" si="39"/>
        <v>VSS</v>
      </c>
      <c r="U2670">
        <v>2280.0790000000002</v>
      </c>
      <c r="V2670">
        <v>1151.222</v>
      </c>
      <c r="W2670" t="s">
        <v>72</v>
      </c>
      <c r="AE2670" s="2"/>
      <c r="AF2670" s="2"/>
    </row>
    <row r="2671" spans="4:32" x14ac:dyDescent="0.25">
      <c r="D2671">
        <f>_xlfn.CEILING.MATH(BF8+Parameters!$K$8/2,0.001)</f>
        <v>2280.0790000000002</v>
      </c>
      <c r="E2671">
        <f>_xlfn.CEILING.MATH(B44+Parameters!$K$9/2,0.001)</f>
        <v>1474.944</v>
      </c>
      <c r="F2671" t="s">
        <v>72</v>
      </c>
      <c r="I2671" s="2">
        <v>2280.0790000000002</v>
      </c>
      <c r="J2671" s="2">
        <v>1104.9760000000001</v>
      </c>
      <c r="K2671" s="2" t="s">
        <v>72</v>
      </c>
      <c r="N2671" s="2">
        <f>I2671-SUM(Parameters!$K$23:$K$25)</f>
        <v>2258.4790000000003</v>
      </c>
      <c r="O2671" s="2">
        <f>J2671-SUM(Parameters!$K$23:$K$25)</f>
        <v>1083.3760000000002</v>
      </c>
      <c r="P2671" s="2" t="str">
        <f t="shared" si="39"/>
        <v>VSS</v>
      </c>
      <c r="U2671">
        <v>2280.0790000000002</v>
      </c>
      <c r="V2671">
        <v>1104.9760000000001</v>
      </c>
      <c r="W2671" t="s">
        <v>72</v>
      </c>
      <c r="AE2671" s="2"/>
      <c r="AF2671" s="2"/>
    </row>
    <row r="2672" spans="4:32" x14ac:dyDescent="0.25">
      <c r="D2672">
        <f>_xlfn.CEILING.MATH(BF8+Parameters!$K$8/2,0.001)</f>
        <v>2280.0790000000002</v>
      </c>
      <c r="E2672">
        <f>_xlfn.CEILING.MATH(B46+Parameters!$K$9/2,0.001)</f>
        <v>1428.6980000000001</v>
      </c>
      <c r="F2672" t="s">
        <v>72</v>
      </c>
      <c r="I2672" s="2">
        <v>2280.0790000000002</v>
      </c>
      <c r="J2672" s="2">
        <v>1058.73</v>
      </c>
      <c r="K2672" s="2" t="s">
        <v>72</v>
      </c>
      <c r="N2672" s="2">
        <f>I2672-SUM(Parameters!$K$23:$K$25)</f>
        <v>2258.4790000000003</v>
      </c>
      <c r="O2672" s="2">
        <f>J2672-SUM(Parameters!$K$23:$K$25)</f>
        <v>1037.1300000000001</v>
      </c>
      <c r="P2672" s="2" t="str">
        <f t="shared" si="39"/>
        <v>VSS</v>
      </c>
      <c r="U2672">
        <v>2280.0790000000002</v>
      </c>
      <c r="V2672">
        <v>1058.73</v>
      </c>
      <c r="W2672" t="s">
        <v>72</v>
      </c>
      <c r="AE2672" s="2"/>
      <c r="AF2672" s="2"/>
    </row>
    <row r="2673" spans="4:32" x14ac:dyDescent="0.25">
      <c r="D2673">
        <f>_xlfn.CEILING.MATH(BF8+Parameters!$K$8/2,0.001)</f>
        <v>2280.0790000000002</v>
      </c>
      <c r="E2673">
        <f>_xlfn.CEILING.MATH(B48+Parameters!$K$9/2,0.001)</f>
        <v>1382.452</v>
      </c>
      <c r="F2673" t="s">
        <v>72</v>
      </c>
      <c r="I2673" s="2">
        <v>2280.0790000000002</v>
      </c>
      <c r="J2673" s="2">
        <v>1012.484</v>
      </c>
      <c r="K2673" s="2" t="s">
        <v>126</v>
      </c>
      <c r="N2673" s="2">
        <f>I2673-SUM(Parameters!$K$23:$K$25)</f>
        <v>2258.4790000000003</v>
      </c>
      <c r="O2673" s="2">
        <f>J2673-SUM(Parameters!$K$23:$K$25)</f>
        <v>990.88400000000001</v>
      </c>
      <c r="P2673" s="2" t="str">
        <f t="shared" ref="P2673:P2736" si="40">K2673</f>
        <v>BP_TXDATASBRD[2]</v>
      </c>
      <c r="U2673">
        <v>2280.0790000000002</v>
      </c>
      <c r="V2673">
        <v>1012.484</v>
      </c>
      <c r="W2673" t="s">
        <v>126</v>
      </c>
      <c r="AE2673" s="2"/>
      <c r="AF2673" s="2"/>
    </row>
    <row r="2674" spans="4:32" x14ac:dyDescent="0.25">
      <c r="D2674">
        <f>_xlfn.CEILING.MATH(BF8+Parameters!$K$8/2,0.001)</f>
        <v>2280.0790000000002</v>
      </c>
      <c r="E2674">
        <f>_xlfn.CEILING.MATH(B50+Parameters!$K$9/2,0.001)</f>
        <v>1336.2060000000001</v>
      </c>
      <c r="F2674" t="s">
        <v>72</v>
      </c>
      <c r="I2674" s="2">
        <v>2280.0790000000002</v>
      </c>
      <c r="J2674" s="2">
        <v>966.23800000000006</v>
      </c>
      <c r="K2674" s="2" t="s">
        <v>203</v>
      </c>
      <c r="N2674" s="2">
        <f>I2674-SUM(Parameters!$K$23:$K$25)</f>
        <v>2258.4790000000003</v>
      </c>
      <c r="O2674" s="2">
        <f>J2674-SUM(Parameters!$K$23:$K$25)</f>
        <v>944.63800000000003</v>
      </c>
      <c r="P2674" s="2" t="str">
        <f t="shared" si="40"/>
        <v>BP_RXRD[11]</v>
      </c>
      <c r="U2674">
        <v>2280.0790000000002</v>
      </c>
      <c r="V2674">
        <v>966.23800000000006</v>
      </c>
      <c r="W2674" t="s">
        <v>203</v>
      </c>
      <c r="AE2674" s="2"/>
      <c r="AF2674" s="2"/>
    </row>
    <row r="2675" spans="4:32" x14ac:dyDescent="0.25">
      <c r="D2675">
        <f>_xlfn.CEILING.MATH(BF8+Parameters!$K$8/2,0.001)</f>
        <v>2280.0790000000002</v>
      </c>
      <c r="E2675">
        <f>_xlfn.CEILING.MATH(B52+Parameters!$K$9/2,0.001)</f>
        <v>1289.96</v>
      </c>
      <c r="F2675" t="s">
        <v>72</v>
      </c>
      <c r="I2675" s="2">
        <v>2280.0790000000002</v>
      </c>
      <c r="J2675" s="2">
        <v>919.99199999999996</v>
      </c>
      <c r="K2675" s="2" t="s">
        <v>265</v>
      </c>
      <c r="N2675" s="2">
        <f>I2675-SUM(Parameters!$K$23:$K$25)</f>
        <v>2258.4790000000003</v>
      </c>
      <c r="O2675" s="2">
        <f>J2675-SUM(Parameters!$K$23:$K$25)</f>
        <v>898.39199999999994</v>
      </c>
      <c r="P2675" s="2" t="str">
        <f t="shared" si="40"/>
        <v>BP_RXDATA[191]</v>
      </c>
      <c r="U2675">
        <v>2280.0790000000002</v>
      </c>
      <c r="V2675">
        <v>919.99200000000008</v>
      </c>
      <c r="W2675" t="s">
        <v>265</v>
      </c>
      <c r="AE2675" s="2"/>
      <c r="AF2675" s="2"/>
    </row>
    <row r="2676" spans="4:32" x14ac:dyDescent="0.25">
      <c r="D2676">
        <f>_xlfn.CEILING.MATH(BF8+Parameters!$K$8/2,0.001)</f>
        <v>2280.0790000000002</v>
      </c>
      <c r="E2676">
        <f>_xlfn.CEILING.MATH(B54+Parameters!$K$9/2,0.001)</f>
        <v>1243.7139999999999</v>
      </c>
      <c r="F2676" t="s">
        <v>72</v>
      </c>
      <c r="I2676" s="2">
        <v>2280.0790000000002</v>
      </c>
      <c r="J2676" s="2">
        <v>873.74599999999998</v>
      </c>
      <c r="K2676" s="2" t="s">
        <v>72</v>
      </c>
      <c r="N2676" s="2">
        <f>I2676-SUM(Parameters!$K$23:$K$25)</f>
        <v>2258.4790000000003</v>
      </c>
      <c r="O2676" s="2">
        <f>J2676-SUM(Parameters!$K$23:$K$25)</f>
        <v>852.14599999999996</v>
      </c>
      <c r="P2676" s="2" t="str">
        <f t="shared" si="40"/>
        <v>VSS</v>
      </c>
      <c r="U2676">
        <v>2280.0790000000002</v>
      </c>
      <c r="V2676">
        <v>873.74599999999998</v>
      </c>
      <c r="W2676" t="s">
        <v>72</v>
      </c>
      <c r="AE2676" s="2"/>
      <c r="AF2676" s="2"/>
    </row>
    <row r="2677" spans="4:32" x14ac:dyDescent="0.25">
      <c r="D2677">
        <f>_xlfn.CEILING.MATH(BF8+Parameters!$K$8/2,0.001)</f>
        <v>2280.0790000000002</v>
      </c>
      <c r="E2677">
        <f>_xlfn.CEILING.MATH(B56+Parameters!$K$9/2,0.001)</f>
        <v>1197.4680000000001</v>
      </c>
      <c r="F2677" t="s">
        <v>72</v>
      </c>
      <c r="I2677" s="2">
        <v>2280.0790000000002</v>
      </c>
      <c r="J2677" s="2">
        <v>827.5</v>
      </c>
      <c r="K2677" s="2" t="s">
        <v>395</v>
      </c>
      <c r="N2677" s="2">
        <f>I2677-SUM(Parameters!$K$23:$K$25)</f>
        <v>2258.4790000000003</v>
      </c>
      <c r="O2677" s="2">
        <f>J2677-SUM(Parameters!$K$23:$K$25)</f>
        <v>805.9</v>
      </c>
      <c r="P2677" s="2" t="str">
        <f t="shared" si="40"/>
        <v>BP_RXDATA[190]</v>
      </c>
      <c r="U2677">
        <v>2280.0790000000002</v>
      </c>
      <c r="V2677">
        <v>827.5</v>
      </c>
      <c r="W2677" t="s">
        <v>395</v>
      </c>
      <c r="AE2677" s="2"/>
      <c r="AF2677" s="2"/>
    </row>
    <row r="2678" spans="4:32" x14ac:dyDescent="0.25">
      <c r="D2678">
        <f>_xlfn.CEILING.MATH(BF8+Parameters!$K$8/2,0.001)</f>
        <v>2280.0790000000002</v>
      </c>
      <c r="E2678">
        <f>_xlfn.CEILING.MATH(B58+Parameters!$K$9/2,0.001)</f>
        <v>1151.222</v>
      </c>
      <c r="F2678" t="s">
        <v>72</v>
      </c>
      <c r="I2678" s="2">
        <v>2280.0790000000002</v>
      </c>
      <c r="J2678" s="2">
        <v>781.25400000000002</v>
      </c>
      <c r="K2678" s="2" t="s">
        <v>454</v>
      </c>
      <c r="N2678" s="2">
        <f>I2678-SUM(Parameters!$K$23:$K$25)</f>
        <v>2258.4790000000003</v>
      </c>
      <c r="O2678" s="2">
        <f>J2678-SUM(Parameters!$K$23:$K$25)</f>
        <v>759.654</v>
      </c>
      <c r="P2678" s="2" t="str">
        <f t="shared" si="40"/>
        <v>BP_RXDATA[189]</v>
      </c>
      <c r="U2678">
        <v>2280.0790000000002</v>
      </c>
      <c r="V2678">
        <v>781.25400000000002</v>
      </c>
      <c r="W2678" t="s">
        <v>454</v>
      </c>
      <c r="AE2678" s="2"/>
      <c r="AF2678" s="2"/>
    </row>
    <row r="2679" spans="4:32" x14ac:dyDescent="0.25">
      <c r="D2679">
        <f>_xlfn.CEILING.MATH(BF8+Parameters!$K$8/2,0.001)</f>
        <v>2280.0790000000002</v>
      </c>
      <c r="E2679">
        <f>_xlfn.CEILING.MATH(B60+Parameters!$K$9/2,0.001)</f>
        <v>1104.9760000000001</v>
      </c>
      <c r="F2679" t="s">
        <v>72</v>
      </c>
      <c r="I2679" s="2">
        <v>2280.0790000000002</v>
      </c>
      <c r="J2679" s="2">
        <v>735.00800000000004</v>
      </c>
      <c r="K2679" s="2" t="s">
        <v>72</v>
      </c>
      <c r="N2679" s="2">
        <f>I2679-SUM(Parameters!$K$23:$K$25)</f>
        <v>2258.4790000000003</v>
      </c>
      <c r="O2679" s="2">
        <f>J2679-SUM(Parameters!$K$23:$K$25)</f>
        <v>713.40800000000002</v>
      </c>
      <c r="P2679" s="2" t="str">
        <f t="shared" si="40"/>
        <v>VSS</v>
      </c>
      <c r="U2679">
        <v>2280.0790000000002</v>
      </c>
      <c r="V2679">
        <v>735.00800000000004</v>
      </c>
      <c r="W2679" t="s">
        <v>72</v>
      </c>
      <c r="AE2679" s="2"/>
      <c r="AF2679" s="2"/>
    </row>
    <row r="2680" spans="4:32" x14ac:dyDescent="0.25">
      <c r="D2680">
        <f>_xlfn.CEILING.MATH(BF8+Parameters!$K$8/2,0.001)</f>
        <v>2280.0790000000002</v>
      </c>
      <c r="E2680">
        <f>_xlfn.CEILING.MATH(B62+Parameters!$K$9/2,0.001)</f>
        <v>1058.73</v>
      </c>
      <c r="F2680" t="s">
        <v>72</v>
      </c>
      <c r="I2680" s="2">
        <v>2280.0790000000002</v>
      </c>
      <c r="J2680" s="2">
        <v>688.76199999999994</v>
      </c>
      <c r="K2680" s="2" t="s">
        <v>590</v>
      </c>
      <c r="N2680" s="2">
        <f>I2680-SUM(Parameters!$K$23:$K$25)</f>
        <v>2258.4790000000003</v>
      </c>
      <c r="O2680" s="2">
        <f>J2680-SUM(Parameters!$K$23:$K$25)</f>
        <v>667.16199999999992</v>
      </c>
      <c r="P2680" s="2" t="str">
        <f t="shared" si="40"/>
        <v>BP_RXDATA[188]</v>
      </c>
      <c r="U2680">
        <v>2280.0790000000002</v>
      </c>
      <c r="V2680">
        <v>688.76200000000006</v>
      </c>
      <c r="W2680" t="s">
        <v>590</v>
      </c>
      <c r="AE2680" s="2"/>
      <c r="AF2680" s="2"/>
    </row>
    <row r="2681" spans="4:32" x14ac:dyDescent="0.25">
      <c r="D2681">
        <f>_xlfn.CEILING.MATH(BF8+Parameters!$K$8/2,0.001)</f>
        <v>2280.0790000000002</v>
      </c>
      <c r="E2681">
        <f>_xlfn.CEILING.MATH(B64+Parameters!$K$9/2,0.001)</f>
        <v>1012.484</v>
      </c>
      <c r="F2681" t="s">
        <v>126</v>
      </c>
      <c r="I2681" s="2">
        <v>2280.0790000000002</v>
      </c>
      <c r="J2681" s="2">
        <v>642.51599999999996</v>
      </c>
      <c r="K2681" s="2" t="s">
        <v>659</v>
      </c>
      <c r="N2681" s="2">
        <f>I2681-SUM(Parameters!$K$23:$K$25)</f>
        <v>2258.4790000000003</v>
      </c>
      <c r="O2681" s="2">
        <f>J2681-SUM(Parameters!$K$23:$K$25)</f>
        <v>620.91599999999994</v>
      </c>
      <c r="P2681" s="2" t="str">
        <f t="shared" si="40"/>
        <v>BP_RXDATA[187]</v>
      </c>
      <c r="U2681">
        <v>2280.0790000000002</v>
      </c>
      <c r="V2681">
        <v>642.51599999999996</v>
      </c>
      <c r="W2681" t="s">
        <v>659</v>
      </c>
      <c r="AE2681" s="2"/>
      <c r="AF2681" s="2"/>
    </row>
    <row r="2682" spans="4:32" x14ac:dyDescent="0.25">
      <c r="D2682">
        <f>_xlfn.CEILING.MATH(BF8+Parameters!$K$8/2,0.001)</f>
        <v>2280.0790000000002</v>
      </c>
      <c r="E2682">
        <f>_xlfn.CEILING.MATH(B66+Parameters!$K$9/2,0.001)</f>
        <v>966.23800000000006</v>
      </c>
      <c r="F2682" t="s">
        <v>203</v>
      </c>
      <c r="I2682" s="2">
        <v>2280.0790000000002</v>
      </c>
      <c r="J2682" s="2">
        <v>596.27</v>
      </c>
      <c r="K2682" s="2" t="s">
        <v>72</v>
      </c>
      <c r="N2682" s="2">
        <f>I2682-SUM(Parameters!$K$23:$K$25)</f>
        <v>2258.4790000000003</v>
      </c>
      <c r="O2682" s="2">
        <f>J2682-SUM(Parameters!$K$23:$K$25)</f>
        <v>574.66999999999996</v>
      </c>
      <c r="P2682" s="2" t="str">
        <f t="shared" si="40"/>
        <v>VSS</v>
      </c>
      <c r="U2682">
        <v>2280.0790000000002</v>
      </c>
      <c r="V2682">
        <v>596.27</v>
      </c>
      <c r="W2682" t="s">
        <v>72</v>
      </c>
      <c r="AE2682" s="2"/>
      <c r="AF2682" s="2"/>
    </row>
    <row r="2683" spans="4:32" x14ac:dyDescent="0.25">
      <c r="D2683">
        <f>_xlfn.CEILING.MATH(BF8+Parameters!$K$8/2,0.001)</f>
        <v>2280.0790000000002</v>
      </c>
      <c r="E2683">
        <f>_xlfn.CEILING.MATH(B68+Parameters!$K$9/2,0.001)</f>
        <v>919.99200000000008</v>
      </c>
      <c r="F2683" t="s">
        <v>265</v>
      </c>
      <c r="I2683" s="2">
        <v>2280.0790000000002</v>
      </c>
      <c r="J2683" s="2">
        <v>550.024</v>
      </c>
      <c r="K2683" s="2" t="s">
        <v>73</v>
      </c>
      <c r="N2683" s="2">
        <f>I2683-SUM(Parameters!$K$23:$K$25)</f>
        <v>2258.4790000000003</v>
      </c>
      <c r="O2683" s="2">
        <f>J2683-SUM(Parameters!$K$23:$K$25)</f>
        <v>528.42399999999998</v>
      </c>
      <c r="P2683" s="2" t="str">
        <f t="shared" si="40"/>
        <v>VCCIO</v>
      </c>
      <c r="U2683">
        <v>2280.0790000000002</v>
      </c>
      <c r="V2683">
        <v>550.024</v>
      </c>
      <c r="W2683" t="s">
        <v>73</v>
      </c>
      <c r="AE2683" s="2"/>
      <c r="AF2683" s="2"/>
    </row>
    <row r="2684" spans="4:32" x14ac:dyDescent="0.25">
      <c r="D2684">
        <f>_xlfn.CEILING.MATH(BF8+Parameters!$K$8/2,0.001)</f>
        <v>2280.0790000000002</v>
      </c>
      <c r="E2684">
        <f>_xlfn.CEILING.MATH(B70+Parameters!$K$9/2,0.001)</f>
        <v>873.74599999999998</v>
      </c>
      <c r="F2684" t="s">
        <v>72</v>
      </c>
      <c r="I2684" s="2">
        <v>2280.0790000000002</v>
      </c>
      <c r="J2684" s="2">
        <v>503.77800000000002</v>
      </c>
      <c r="K2684" s="2" t="s">
        <v>803</v>
      </c>
      <c r="N2684" s="2">
        <f>I2684-SUM(Parameters!$K$23:$K$25)</f>
        <v>2258.4790000000003</v>
      </c>
      <c r="O2684" s="2">
        <f>J2684-SUM(Parameters!$K$23:$K$25)</f>
        <v>482.178</v>
      </c>
      <c r="P2684" s="2" t="str">
        <f t="shared" si="40"/>
        <v>BP_TXDATA[132]</v>
      </c>
      <c r="U2684">
        <v>2280.0790000000002</v>
      </c>
      <c r="V2684">
        <v>503.77800000000002</v>
      </c>
      <c r="W2684" t="s">
        <v>803</v>
      </c>
      <c r="AE2684" s="2"/>
      <c r="AF2684" s="2"/>
    </row>
    <row r="2685" spans="4:32" x14ac:dyDescent="0.25">
      <c r="D2685">
        <f>_xlfn.CEILING.MATH(BF8+Parameters!$K$8/2,0.001)</f>
        <v>2280.0790000000002</v>
      </c>
      <c r="E2685">
        <f>_xlfn.CEILING.MATH(B72+Parameters!$K$9/2,0.001)</f>
        <v>827.5</v>
      </c>
      <c r="F2685" t="s">
        <v>395</v>
      </c>
      <c r="I2685" s="2">
        <v>2280.0790000000002</v>
      </c>
      <c r="J2685" s="2">
        <v>457.53199999999998</v>
      </c>
      <c r="K2685" s="2" t="s">
        <v>72</v>
      </c>
      <c r="N2685" s="2">
        <f>I2685-SUM(Parameters!$K$23:$K$25)</f>
        <v>2258.4790000000003</v>
      </c>
      <c r="O2685" s="2">
        <f>J2685-SUM(Parameters!$K$23:$K$25)</f>
        <v>435.93199999999996</v>
      </c>
      <c r="P2685" s="2" t="str">
        <f t="shared" si="40"/>
        <v>VSS</v>
      </c>
      <c r="U2685">
        <v>2280.0790000000002</v>
      </c>
      <c r="V2685">
        <v>457.53199999999998</v>
      </c>
      <c r="W2685" t="s">
        <v>72</v>
      </c>
      <c r="AE2685" s="2"/>
      <c r="AF2685" s="2"/>
    </row>
    <row r="2686" spans="4:32" x14ac:dyDescent="0.25">
      <c r="D2686">
        <f>_xlfn.CEILING.MATH(BF8+Parameters!$K$8/2,0.001)</f>
        <v>2280.0790000000002</v>
      </c>
      <c r="E2686">
        <f>_xlfn.CEILING.MATH(B74+Parameters!$K$9/2,0.001)</f>
        <v>781.25400000000002</v>
      </c>
      <c r="F2686" t="s">
        <v>454</v>
      </c>
      <c r="I2686" s="2">
        <v>2280.0790000000002</v>
      </c>
      <c r="J2686" s="2">
        <v>411.286</v>
      </c>
      <c r="K2686" s="2" t="s">
        <v>939</v>
      </c>
      <c r="N2686" s="2">
        <f>I2686-SUM(Parameters!$K$23:$K$25)</f>
        <v>2258.4790000000003</v>
      </c>
      <c r="O2686" s="2">
        <f>J2686-SUM(Parameters!$K$23:$K$25)</f>
        <v>389.68599999999998</v>
      </c>
      <c r="P2686" s="2" t="str">
        <f t="shared" si="40"/>
        <v>BP_TXDATA[131]</v>
      </c>
      <c r="U2686">
        <v>2280.0790000000002</v>
      </c>
      <c r="V2686">
        <v>411.286</v>
      </c>
      <c r="W2686" t="s">
        <v>939</v>
      </c>
      <c r="AE2686" s="2"/>
      <c r="AF2686" s="2"/>
    </row>
    <row r="2687" spans="4:32" x14ac:dyDescent="0.25">
      <c r="D2687">
        <f>_xlfn.CEILING.MATH(BF8+Parameters!$K$8/2,0.001)</f>
        <v>2280.0790000000002</v>
      </c>
      <c r="E2687">
        <f>_xlfn.CEILING.MATH(B76+Parameters!$K$9/2,0.001)</f>
        <v>735.00800000000004</v>
      </c>
      <c r="F2687" t="s">
        <v>72</v>
      </c>
      <c r="I2687" s="2">
        <v>2280.0790000000002</v>
      </c>
      <c r="J2687" s="2">
        <v>365.04</v>
      </c>
      <c r="K2687" s="2" t="s">
        <v>1006</v>
      </c>
      <c r="N2687" s="2">
        <f>I2687-SUM(Parameters!$K$23:$K$25)</f>
        <v>2258.4790000000003</v>
      </c>
      <c r="O2687" s="2">
        <f>J2687-SUM(Parameters!$K$23:$K$25)</f>
        <v>343.44</v>
      </c>
      <c r="P2687" s="2" t="str">
        <f t="shared" si="40"/>
        <v>BP_TXDATA[130]</v>
      </c>
      <c r="U2687">
        <v>2280.0790000000002</v>
      </c>
      <c r="V2687">
        <v>365.04</v>
      </c>
      <c r="W2687" t="s">
        <v>1006</v>
      </c>
      <c r="AE2687" s="2"/>
      <c r="AF2687" s="2"/>
    </row>
    <row r="2688" spans="4:32" x14ac:dyDescent="0.25">
      <c r="D2688">
        <f>_xlfn.CEILING.MATH(BF8+Parameters!$K$8/2,0.001)</f>
        <v>2280.0790000000002</v>
      </c>
      <c r="E2688">
        <f>_xlfn.CEILING.MATH(B78+Parameters!$K$9/2,0.001)</f>
        <v>688.76200000000006</v>
      </c>
      <c r="F2688" t="s">
        <v>590</v>
      </c>
      <c r="I2688" s="2">
        <v>2280.0790000000002</v>
      </c>
      <c r="J2688" s="2">
        <v>318.79399999999998</v>
      </c>
      <c r="K2688" s="2" t="s">
        <v>73</v>
      </c>
      <c r="N2688" s="2">
        <f>I2688-SUM(Parameters!$K$23:$K$25)</f>
        <v>2258.4790000000003</v>
      </c>
      <c r="O2688" s="2">
        <f>J2688-SUM(Parameters!$K$23:$K$25)</f>
        <v>297.19399999999996</v>
      </c>
      <c r="P2688" s="2" t="str">
        <f t="shared" si="40"/>
        <v>VCCIO</v>
      </c>
      <c r="U2688">
        <v>2280.0790000000002</v>
      </c>
      <c r="V2688">
        <v>318.79399999999998</v>
      </c>
      <c r="W2688" t="s">
        <v>73</v>
      </c>
      <c r="AE2688" s="2"/>
      <c r="AF2688" s="2"/>
    </row>
    <row r="2689" spans="4:32" x14ac:dyDescent="0.25">
      <c r="D2689">
        <f>_xlfn.CEILING.MATH(BF8+Parameters!$K$8/2,0.001)</f>
        <v>2280.0790000000002</v>
      </c>
      <c r="E2689">
        <f>_xlfn.CEILING.MATH(B80+Parameters!$K$9/2,0.001)</f>
        <v>642.51599999999996</v>
      </c>
      <c r="F2689" t="s">
        <v>659</v>
      </c>
      <c r="I2689" s="2">
        <v>2280.0790000000002</v>
      </c>
      <c r="J2689" s="2">
        <v>272.548</v>
      </c>
      <c r="K2689" s="2" t="s">
        <v>1115</v>
      </c>
      <c r="N2689" s="2">
        <f>I2689-SUM(Parameters!$K$23:$K$25)</f>
        <v>2258.4790000000003</v>
      </c>
      <c r="O2689" s="2">
        <f>J2689-SUM(Parameters!$K$23:$K$25)</f>
        <v>250.94800000000001</v>
      </c>
      <c r="P2689" s="2" t="str">
        <f t="shared" si="40"/>
        <v>BP_TXDATA[129]</v>
      </c>
      <c r="U2689">
        <v>2280.0790000000002</v>
      </c>
      <c r="V2689">
        <v>272.548</v>
      </c>
      <c r="W2689" t="s">
        <v>1115</v>
      </c>
      <c r="AE2689" s="2"/>
      <c r="AF2689" s="2"/>
    </row>
    <row r="2690" spans="4:32" x14ac:dyDescent="0.25">
      <c r="D2690">
        <f>_xlfn.CEILING.MATH(BF8+Parameters!$K$8/2,0.001)</f>
        <v>2280.0790000000002</v>
      </c>
      <c r="E2690">
        <f>_xlfn.CEILING.MATH(B82+Parameters!$K$9/2,0.001)</f>
        <v>596.27</v>
      </c>
      <c r="F2690" t="s">
        <v>72</v>
      </c>
      <c r="I2690" s="2">
        <v>2280.0790000000002</v>
      </c>
      <c r="J2690" s="2">
        <v>226.30199999999999</v>
      </c>
      <c r="K2690" s="2" t="s">
        <v>1177</v>
      </c>
      <c r="N2690" s="2">
        <f>I2690-SUM(Parameters!$K$23:$K$25)</f>
        <v>2258.4790000000003</v>
      </c>
      <c r="O2690" s="2">
        <f>J2690-SUM(Parameters!$K$23:$K$25)</f>
        <v>204.702</v>
      </c>
      <c r="P2690" s="2" t="str">
        <f t="shared" si="40"/>
        <v>BP_TXDATA[128]</v>
      </c>
      <c r="U2690">
        <v>2280.0790000000002</v>
      </c>
      <c r="V2690">
        <v>226.30199999999999</v>
      </c>
      <c r="W2690" t="s">
        <v>1177</v>
      </c>
      <c r="AE2690" s="2"/>
      <c r="AF2690" s="2"/>
    </row>
    <row r="2691" spans="4:32" x14ac:dyDescent="0.25">
      <c r="D2691">
        <f>_xlfn.CEILING.MATH(BF8+Parameters!$K$8/2,0.001)</f>
        <v>2280.0790000000002</v>
      </c>
      <c r="E2691">
        <f>_xlfn.CEILING.MATH(B84+Parameters!$K$9/2,0.001)</f>
        <v>550.024</v>
      </c>
      <c r="F2691" t="s">
        <v>73</v>
      </c>
      <c r="I2691" s="2">
        <v>2280.0790000000002</v>
      </c>
      <c r="J2691" s="2">
        <v>180.05600000000001</v>
      </c>
      <c r="K2691" s="2" t="s">
        <v>72</v>
      </c>
      <c r="N2691" s="2">
        <f>I2691-SUM(Parameters!$K$23:$K$25)</f>
        <v>2258.4790000000003</v>
      </c>
      <c r="O2691" s="2">
        <f>J2691-SUM(Parameters!$K$23:$K$25)</f>
        <v>158.45600000000002</v>
      </c>
      <c r="P2691" s="2" t="str">
        <f t="shared" si="40"/>
        <v>VSS</v>
      </c>
      <c r="U2691">
        <v>2280.0790000000002</v>
      </c>
      <c r="V2691">
        <v>180.05600000000001</v>
      </c>
      <c r="W2691" t="s">
        <v>72</v>
      </c>
      <c r="AE2691" s="2"/>
      <c r="AF2691" s="2"/>
    </row>
    <row r="2692" spans="4:32" x14ac:dyDescent="0.25">
      <c r="D2692">
        <f>_xlfn.CEILING.MATH(BF8+Parameters!$K$8/2,0.001)</f>
        <v>2280.0790000000002</v>
      </c>
      <c r="E2692">
        <f>_xlfn.CEILING.MATH(B86+Parameters!$K$9/2,0.001)</f>
        <v>503.77800000000002</v>
      </c>
      <c r="F2692" t="s">
        <v>803</v>
      </c>
      <c r="I2692" s="2">
        <v>2280.0790000000002</v>
      </c>
      <c r="J2692" s="2">
        <v>133.81</v>
      </c>
      <c r="K2692" s="2" t="s">
        <v>1308</v>
      </c>
      <c r="N2692" s="2">
        <f>I2692-SUM(Parameters!$K$23:$K$25)</f>
        <v>2258.4790000000003</v>
      </c>
      <c r="O2692" s="2">
        <f>J2692-SUM(Parameters!$K$23:$K$25)</f>
        <v>112.21000000000001</v>
      </c>
      <c r="P2692" s="2" t="str">
        <f t="shared" si="40"/>
        <v>BP_TXRD[8]</v>
      </c>
      <c r="U2692">
        <v>2280.0790000000002</v>
      </c>
      <c r="V2692">
        <v>133.81</v>
      </c>
      <c r="W2692" t="s">
        <v>1308</v>
      </c>
      <c r="AE2692" s="2"/>
      <c r="AF2692" s="2"/>
    </row>
    <row r="2693" spans="4:32" x14ac:dyDescent="0.25">
      <c r="D2693">
        <f>_xlfn.CEILING.MATH(BF8+Parameters!$K$8/2,0.001)</f>
        <v>2280.0790000000002</v>
      </c>
      <c r="E2693">
        <f>_xlfn.CEILING.MATH(B88+Parameters!$K$9/2,0.001)</f>
        <v>457.53199999999998</v>
      </c>
      <c r="F2693" t="s">
        <v>72</v>
      </c>
      <c r="I2693" s="2">
        <v>2280.0790000000002</v>
      </c>
      <c r="J2693" s="2">
        <v>87.563999999999993</v>
      </c>
      <c r="K2693" s="2" t="s">
        <v>73</v>
      </c>
      <c r="N2693" s="2">
        <f>I2693-SUM(Parameters!$K$23:$K$25)</f>
        <v>2258.4790000000003</v>
      </c>
      <c r="O2693" s="2">
        <f>J2693-SUM(Parameters!$K$23:$K$25)</f>
        <v>65.963999999999999</v>
      </c>
      <c r="P2693" s="2" t="str">
        <f t="shared" si="40"/>
        <v>VCCIO</v>
      </c>
      <c r="U2693">
        <v>2280.0790000000002</v>
      </c>
      <c r="V2693">
        <v>87.564000000000007</v>
      </c>
      <c r="W2693" t="s">
        <v>73</v>
      </c>
      <c r="AE2693" s="2"/>
      <c r="AF2693" s="2"/>
    </row>
    <row r="2694" spans="4:32" x14ac:dyDescent="0.25">
      <c r="D2694">
        <f>_xlfn.CEILING.MATH(BF8+Parameters!$K$8/2,0.001)</f>
        <v>2280.0790000000002</v>
      </c>
      <c r="E2694">
        <f>_xlfn.CEILING.MATH(B90+Parameters!$K$9/2,0.001)</f>
        <v>411.286</v>
      </c>
      <c r="F2694" t="s">
        <v>939</v>
      </c>
      <c r="I2694" s="2">
        <v>2319.7530000000002</v>
      </c>
      <c r="J2694" s="2">
        <v>2191.7570000000001</v>
      </c>
      <c r="K2694" s="2" t="s">
        <v>72</v>
      </c>
      <c r="N2694" s="2">
        <f>I2694-SUM(Parameters!$K$23:$K$25)</f>
        <v>2298.1530000000002</v>
      </c>
      <c r="O2694" s="2">
        <f>J2694-SUM(Parameters!$K$23:$K$25)</f>
        <v>2170.1570000000002</v>
      </c>
      <c r="P2694" s="2" t="str">
        <f t="shared" si="40"/>
        <v>VSS</v>
      </c>
      <c r="U2694">
        <v>2319.7530000000002</v>
      </c>
      <c r="V2694">
        <v>2191.7570000000001</v>
      </c>
      <c r="W2694" t="s">
        <v>72</v>
      </c>
      <c r="AE2694" s="2"/>
      <c r="AF2694" s="2"/>
    </row>
    <row r="2695" spans="4:32" x14ac:dyDescent="0.25">
      <c r="D2695">
        <f>_xlfn.CEILING.MATH(BF8+Parameters!$K$8/2,0.001)</f>
        <v>2280.0790000000002</v>
      </c>
      <c r="E2695">
        <f>_xlfn.CEILING.MATH(B92+Parameters!$K$9/2,0.001)</f>
        <v>365.04</v>
      </c>
      <c r="F2695" t="s">
        <v>1006</v>
      </c>
      <c r="I2695" s="2">
        <v>2319.7530000000002</v>
      </c>
      <c r="J2695" s="2">
        <v>2145.511</v>
      </c>
      <c r="K2695" s="2" t="s">
        <v>72</v>
      </c>
      <c r="N2695" s="2">
        <f>I2695-SUM(Parameters!$K$23:$K$25)</f>
        <v>2298.1530000000002</v>
      </c>
      <c r="O2695" s="2">
        <f>J2695-SUM(Parameters!$K$23:$K$25)</f>
        <v>2123.9110000000001</v>
      </c>
      <c r="P2695" s="2" t="str">
        <f t="shared" si="40"/>
        <v>VSS</v>
      </c>
      <c r="U2695">
        <v>2319.7530000000002</v>
      </c>
      <c r="V2695">
        <v>2145.511</v>
      </c>
      <c r="W2695" t="s">
        <v>72</v>
      </c>
      <c r="AE2695" s="2"/>
      <c r="AF2695" s="2"/>
    </row>
    <row r="2696" spans="4:32" x14ac:dyDescent="0.25">
      <c r="D2696">
        <f>_xlfn.CEILING.MATH(BF8+Parameters!$K$8/2,0.001)</f>
        <v>2280.0790000000002</v>
      </c>
      <c r="E2696">
        <f>_xlfn.CEILING.MATH(B94+Parameters!$K$9/2,0.001)</f>
        <v>318.79399999999998</v>
      </c>
      <c r="F2696" t="s">
        <v>73</v>
      </c>
      <c r="I2696" s="2">
        <v>2319.7530000000002</v>
      </c>
      <c r="J2696" s="2">
        <v>2099.2649999999999</v>
      </c>
      <c r="K2696" s="2" t="s">
        <v>72</v>
      </c>
      <c r="N2696" s="2">
        <f>I2696-SUM(Parameters!$K$23:$K$25)</f>
        <v>2298.1530000000002</v>
      </c>
      <c r="O2696" s="2">
        <f>J2696-SUM(Parameters!$K$23:$K$25)</f>
        <v>2077.665</v>
      </c>
      <c r="P2696" s="2" t="str">
        <f t="shared" si="40"/>
        <v>VSS</v>
      </c>
      <c r="U2696">
        <v>2319.7530000000002</v>
      </c>
      <c r="V2696">
        <v>2099.2649999999999</v>
      </c>
      <c r="W2696" t="s">
        <v>72</v>
      </c>
      <c r="AE2696" s="2"/>
      <c r="AF2696" s="2"/>
    </row>
    <row r="2697" spans="4:32" x14ac:dyDescent="0.25">
      <c r="D2697">
        <f>_xlfn.CEILING.MATH(BF8+Parameters!$K$8/2,0.001)</f>
        <v>2280.0790000000002</v>
      </c>
      <c r="E2697">
        <f>_xlfn.CEILING.MATH(B96+Parameters!$K$9/2,0.001)</f>
        <v>272.548</v>
      </c>
      <c r="F2697" t="s">
        <v>1115</v>
      </c>
      <c r="I2697" s="2">
        <v>2319.7530000000002</v>
      </c>
      <c r="J2697" s="2">
        <v>2053.0189999999998</v>
      </c>
      <c r="K2697" s="2" t="s">
        <v>72</v>
      </c>
      <c r="N2697" s="2">
        <f>I2697-SUM(Parameters!$K$23:$K$25)</f>
        <v>2298.1530000000002</v>
      </c>
      <c r="O2697" s="2">
        <f>J2697-SUM(Parameters!$K$23:$K$25)</f>
        <v>2031.4189999999999</v>
      </c>
      <c r="P2697" s="2" t="str">
        <f t="shared" si="40"/>
        <v>VSS</v>
      </c>
      <c r="U2697">
        <v>2319.7530000000002</v>
      </c>
      <c r="V2697">
        <v>2053.0189999999998</v>
      </c>
      <c r="W2697" t="s">
        <v>72</v>
      </c>
      <c r="AE2697" s="2"/>
      <c r="AF2697" s="2"/>
    </row>
    <row r="2698" spans="4:32" x14ac:dyDescent="0.25">
      <c r="D2698">
        <f>_xlfn.CEILING.MATH(BF8+Parameters!$K$8/2,0.001)</f>
        <v>2280.0790000000002</v>
      </c>
      <c r="E2698">
        <f>_xlfn.CEILING.MATH(B98+Parameters!$K$9/2,0.001)</f>
        <v>226.30199999999999</v>
      </c>
      <c r="F2698" t="s">
        <v>1177</v>
      </c>
      <c r="I2698" s="2">
        <v>2319.7530000000002</v>
      </c>
      <c r="J2698" s="2">
        <v>2006.7729999999999</v>
      </c>
      <c r="K2698" s="2" t="s">
        <v>1327</v>
      </c>
      <c r="N2698" s="2">
        <f>I2698-SUM(Parameters!$K$23:$K$25)</f>
        <v>2298.1530000000002</v>
      </c>
      <c r="O2698" s="2">
        <f>J2698-SUM(Parameters!$K$23:$K$25)</f>
        <v>1985.173</v>
      </c>
      <c r="P2698" s="2" t="str">
        <f t="shared" si="40"/>
        <v>VDD</v>
      </c>
      <c r="U2698">
        <v>2319.7530000000002</v>
      </c>
      <c r="V2698">
        <v>2006.7729999999999</v>
      </c>
      <c r="W2698" t="s">
        <v>1327</v>
      </c>
      <c r="AE2698" s="2"/>
      <c r="AF2698" s="2"/>
    </row>
    <row r="2699" spans="4:32" x14ac:dyDescent="0.25">
      <c r="D2699">
        <f>_xlfn.CEILING.MATH(BF8+Parameters!$K$8/2,0.001)</f>
        <v>2280.0790000000002</v>
      </c>
      <c r="E2699">
        <f>_xlfn.CEILING.MATH(B100+Parameters!$K$9/2,0.001)</f>
        <v>180.05600000000001</v>
      </c>
      <c r="F2699" t="s">
        <v>72</v>
      </c>
      <c r="I2699" s="2">
        <v>2319.7530000000002</v>
      </c>
      <c r="J2699" s="2">
        <v>1960.527</v>
      </c>
      <c r="K2699" s="2" t="s">
        <v>1327</v>
      </c>
      <c r="N2699" s="2">
        <f>I2699-SUM(Parameters!$K$23:$K$25)</f>
        <v>2298.1530000000002</v>
      </c>
      <c r="O2699" s="2">
        <f>J2699-SUM(Parameters!$K$23:$K$25)</f>
        <v>1938.9270000000001</v>
      </c>
      <c r="P2699" s="2" t="str">
        <f t="shared" si="40"/>
        <v>VDD</v>
      </c>
      <c r="U2699">
        <v>2319.7530000000002</v>
      </c>
      <c r="V2699">
        <v>1960.527</v>
      </c>
      <c r="W2699" t="s">
        <v>1327</v>
      </c>
      <c r="AE2699" s="2"/>
      <c r="AF2699" s="2"/>
    </row>
    <row r="2700" spans="4:32" x14ac:dyDescent="0.25">
      <c r="D2700">
        <f>_xlfn.CEILING.MATH(BF8+Parameters!$K$8/2,0.001)</f>
        <v>2280.0790000000002</v>
      </c>
      <c r="E2700">
        <f>_xlfn.CEILING.MATH(B102+Parameters!$K$9/2,0.001)</f>
        <v>133.81</v>
      </c>
      <c r="F2700" t="s">
        <v>1308</v>
      </c>
      <c r="I2700" s="2">
        <v>2319.7530000000002</v>
      </c>
      <c r="J2700" s="2">
        <v>1914.2809999999999</v>
      </c>
      <c r="K2700" s="2" t="s">
        <v>1327</v>
      </c>
      <c r="N2700" s="2">
        <f>I2700-SUM(Parameters!$K$23:$K$25)</f>
        <v>2298.1530000000002</v>
      </c>
      <c r="O2700" s="2">
        <f>J2700-SUM(Parameters!$K$23:$K$25)</f>
        <v>1892.681</v>
      </c>
      <c r="P2700" s="2" t="str">
        <f t="shared" si="40"/>
        <v>VDD</v>
      </c>
      <c r="U2700">
        <v>2319.7530000000002</v>
      </c>
      <c r="V2700">
        <v>1914.2809999999999</v>
      </c>
      <c r="W2700" t="s">
        <v>1327</v>
      </c>
      <c r="AE2700" s="2"/>
      <c r="AF2700" s="2"/>
    </row>
    <row r="2701" spans="4:32" x14ac:dyDescent="0.25">
      <c r="D2701">
        <f>_xlfn.CEILING.MATH(BF8+Parameters!$K$8/2,0.001)</f>
        <v>2280.0790000000002</v>
      </c>
      <c r="E2701">
        <f>_xlfn.CEILING.MATH(Parameters!$C$19/Parameters!$K$4,0.001)</f>
        <v>87.564000000000007</v>
      </c>
      <c r="F2701" t="s">
        <v>73</v>
      </c>
      <c r="I2701" s="2">
        <v>2319.7530000000002</v>
      </c>
      <c r="J2701" s="2">
        <v>1868.0350000000001</v>
      </c>
      <c r="K2701" s="2" t="s">
        <v>1327</v>
      </c>
      <c r="N2701" s="2">
        <f>I2701-SUM(Parameters!$K$23:$K$25)</f>
        <v>2298.1530000000002</v>
      </c>
      <c r="O2701" s="2">
        <f>J2701-SUM(Parameters!$K$23:$K$25)</f>
        <v>1846.4350000000002</v>
      </c>
      <c r="P2701" s="2" t="str">
        <f t="shared" si="40"/>
        <v>VDD</v>
      </c>
      <c r="U2701">
        <v>2319.7530000000002</v>
      </c>
      <c r="V2701">
        <v>1868.0350000000001</v>
      </c>
      <c r="W2701" t="s">
        <v>1327</v>
      </c>
      <c r="AE2701" s="2"/>
      <c r="AF2701" s="2"/>
    </row>
    <row r="2702" spans="4:32" x14ac:dyDescent="0.25">
      <c r="D2702">
        <f>_xlfn.CEILING.MATH(BG8+Parameters!$K$8/2,0.001)</f>
        <v>2319.7530000000002</v>
      </c>
      <c r="E2702">
        <f>_xlfn.CEILING.MATH(B13+Parameters!$K$9/2,0.001)</f>
        <v>2191.7570000000001</v>
      </c>
      <c r="F2702" t="s">
        <v>72</v>
      </c>
      <c r="I2702" s="2">
        <v>2319.7530000000002</v>
      </c>
      <c r="J2702" s="2">
        <v>1821.789</v>
      </c>
      <c r="K2702" s="2" t="s">
        <v>1327</v>
      </c>
      <c r="N2702" s="2">
        <f>I2702-SUM(Parameters!$K$23:$K$25)</f>
        <v>2298.1530000000002</v>
      </c>
      <c r="O2702" s="2">
        <f>J2702-SUM(Parameters!$K$23:$K$25)</f>
        <v>1800.1890000000001</v>
      </c>
      <c r="P2702" s="2" t="str">
        <f t="shared" si="40"/>
        <v>VDD</v>
      </c>
      <c r="U2702">
        <v>2319.7530000000002</v>
      </c>
      <c r="V2702">
        <v>1821.789</v>
      </c>
      <c r="W2702" t="s">
        <v>1327</v>
      </c>
      <c r="AE2702" s="2"/>
      <c r="AF2702" s="2"/>
    </row>
    <row r="2703" spans="4:32" x14ac:dyDescent="0.25">
      <c r="D2703">
        <f>_xlfn.CEILING.MATH(BG8+Parameters!$K$8/2,0.001)</f>
        <v>2319.7530000000002</v>
      </c>
      <c r="E2703">
        <f>_xlfn.CEILING.MATH(B15+Parameters!$K$9/2,0.001)</f>
        <v>2145.511</v>
      </c>
      <c r="F2703" t="s">
        <v>72</v>
      </c>
      <c r="I2703" s="2">
        <v>2319.7530000000002</v>
      </c>
      <c r="J2703" s="2">
        <v>1775.5429999999999</v>
      </c>
      <c r="K2703" s="2" t="s">
        <v>1327</v>
      </c>
      <c r="N2703" s="2">
        <f>I2703-SUM(Parameters!$K$23:$K$25)</f>
        <v>2298.1530000000002</v>
      </c>
      <c r="O2703" s="2">
        <f>J2703-SUM(Parameters!$K$23:$K$25)</f>
        <v>1753.943</v>
      </c>
      <c r="P2703" s="2" t="str">
        <f t="shared" si="40"/>
        <v>VDD</v>
      </c>
      <c r="U2703">
        <v>2319.7530000000002</v>
      </c>
      <c r="V2703">
        <v>1775.5429999999999</v>
      </c>
      <c r="W2703" t="s">
        <v>1327</v>
      </c>
      <c r="AE2703" s="2"/>
      <c r="AF2703" s="2"/>
    </row>
    <row r="2704" spans="4:32" x14ac:dyDescent="0.25">
      <c r="D2704">
        <f>_xlfn.CEILING.MATH(BG8+Parameters!$K$8/2,0.001)</f>
        <v>2319.7530000000002</v>
      </c>
      <c r="E2704">
        <f>_xlfn.CEILING.MATH(B17+Parameters!$K$9/2,0.001)</f>
        <v>2099.2649999999999</v>
      </c>
      <c r="F2704" t="s">
        <v>72</v>
      </c>
      <c r="I2704" s="2">
        <v>2319.7530000000002</v>
      </c>
      <c r="J2704" s="2">
        <v>1729.297</v>
      </c>
      <c r="K2704" s="2" t="s">
        <v>1327</v>
      </c>
      <c r="N2704" s="2">
        <f>I2704-SUM(Parameters!$K$23:$K$25)</f>
        <v>2298.1530000000002</v>
      </c>
      <c r="O2704" s="2">
        <f>J2704-SUM(Parameters!$K$23:$K$25)</f>
        <v>1707.6970000000001</v>
      </c>
      <c r="P2704" s="2" t="str">
        <f t="shared" si="40"/>
        <v>VDD</v>
      </c>
      <c r="U2704">
        <v>2319.7530000000002</v>
      </c>
      <c r="V2704">
        <v>1729.297</v>
      </c>
      <c r="W2704" t="s">
        <v>1327</v>
      </c>
      <c r="AE2704" s="2"/>
      <c r="AF2704" s="2"/>
    </row>
    <row r="2705" spans="4:32" x14ac:dyDescent="0.25">
      <c r="D2705">
        <f>_xlfn.CEILING.MATH(BG8+Parameters!$K$8/2,0.001)</f>
        <v>2319.7530000000002</v>
      </c>
      <c r="E2705">
        <f>_xlfn.CEILING.MATH(B19+Parameters!$K$9/2,0.001)</f>
        <v>2053.0190000000002</v>
      </c>
      <c r="F2705" t="s">
        <v>72</v>
      </c>
      <c r="I2705" s="2">
        <v>2319.7530000000002</v>
      </c>
      <c r="J2705" s="2">
        <v>1683.0509999999999</v>
      </c>
      <c r="K2705" s="2" t="s">
        <v>1327</v>
      </c>
      <c r="N2705" s="2">
        <f>I2705-SUM(Parameters!$K$23:$K$25)</f>
        <v>2298.1530000000002</v>
      </c>
      <c r="O2705" s="2">
        <f>J2705-SUM(Parameters!$K$23:$K$25)</f>
        <v>1661.451</v>
      </c>
      <c r="P2705" s="2" t="str">
        <f t="shared" si="40"/>
        <v>VDD</v>
      </c>
      <c r="U2705">
        <v>2319.7530000000002</v>
      </c>
      <c r="V2705">
        <v>1683.0509999999999</v>
      </c>
      <c r="W2705" t="s">
        <v>1327</v>
      </c>
      <c r="AE2705" s="2"/>
      <c r="AF2705" s="2"/>
    </row>
    <row r="2706" spans="4:32" x14ac:dyDescent="0.25">
      <c r="D2706">
        <f>_xlfn.CEILING.MATH(BG8+Parameters!$K$8/2,0.001)</f>
        <v>2319.7530000000002</v>
      </c>
      <c r="E2706">
        <f>_xlfn.CEILING.MATH(B21+Parameters!$K$9/2,0.001)</f>
        <v>2006.7730000000001</v>
      </c>
      <c r="F2706" t="s">
        <v>1327</v>
      </c>
      <c r="I2706" s="2">
        <v>2319.7530000000002</v>
      </c>
      <c r="J2706" s="2">
        <v>1636.8050000000001</v>
      </c>
      <c r="K2706" s="2" t="s">
        <v>1327</v>
      </c>
      <c r="N2706" s="2">
        <f>I2706-SUM(Parameters!$K$23:$K$25)</f>
        <v>2298.1530000000002</v>
      </c>
      <c r="O2706" s="2">
        <f>J2706-SUM(Parameters!$K$23:$K$25)</f>
        <v>1615.2050000000002</v>
      </c>
      <c r="P2706" s="2" t="str">
        <f t="shared" si="40"/>
        <v>VDD</v>
      </c>
      <c r="U2706">
        <v>2319.7530000000002</v>
      </c>
      <c r="V2706">
        <v>1636.8050000000001</v>
      </c>
      <c r="W2706" t="s">
        <v>1327</v>
      </c>
      <c r="AE2706" s="2"/>
      <c r="AF2706" s="2"/>
    </row>
    <row r="2707" spans="4:32" x14ac:dyDescent="0.25">
      <c r="D2707">
        <f>_xlfn.CEILING.MATH(BG8+Parameters!$K$8/2,0.001)</f>
        <v>2319.7530000000002</v>
      </c>
      <c r="E2707">
        <f>_xlfn.CEILING.MATH(B23+Parameters!$K$9/2,0.001)</f>
        <v>1960.527</v>
      </c>
      <c r="F2707" t="s">
        <v>1327</v>
      </c>
      <c r="I2707" s="2">
        <v>2319.7530000000002</v>
      </c>
      <c r="J2707" s="2">
        <v>1590.559</v>
      </c>
      <c r="K2707" s="2" t="s">
        <v>1327</v>
      </c>
      <c r="N2707" s="2">
        <f>I2707-SUM(Parameters!$K$23:$K$25)</f>
        <v>2298.1530000000002</v>
      </c>
      <c r="O2707" s="2">
        <f>J2707-SUM(Parameters!$K$23:$K$25)</f>
        <v>1568.9590000000001</v>
      </c>
      <c r="P2707" s="2" t="str">
        <f t="shared" si="40"/>
        <v>VDD</v>
      </c>
      <c r="U2707">
        <v>2319.7530000000002</v>
      </c>
      <c r="V2707">
        <v>1590.559</v>
      </c>
      <c r="W2707" t="s">
        <v>1327</v>
      </c>
      <c r="AE2707" s="2"/>
      <c r="AF2707" s="2"/>
    </row>
    <row r="2708" spans="4:32" x14ac:dyDescent="0.25">
      <c r="D2708">
        <f>_xlfn.CEILING.MATH(BG8+Parameters!$K$8/2,0.001)</f>
        <v>2319.7530000000002</v>
      </c>
      <c r="E2708">
        <f>_xlfn.CEILING.MATH(B25+Parameters!$K$9/2,0.001)</f>
        <v>1914.2809999999999</v>
      </c>
      <c r="F2708" t="s">
        <v>1327</v>
      </c>
      <c r="I2708" s="2">
        <v>2319.7530000000002</v>
      </c>
      <c r="J2708" s="2">
        <v>1544.3130000000001</v>
      </c>
      <c r="K2708" s="2" t="s">
        <v>1327</v>
      </c>
      <c r="N2708" s="2">
        <f>I2708-SUM(Parameters!$K$23:$K$25)</f>
        <v>2298.1530000000002</v>
      </c>
      <c r="O2708" s="2">
        <f>J2708-SUM(Parameters!$K$23:$K$25)</f>
        <v>1522.7130000000002</v>
      </c>
      <c r="P2708" s="2" t="str">
        <f t="shared" si="40"/>
        <v>VDD</v>
      </c>
      <c r="U2708">
        <v>2319.7530000000002</v>
      </c>
      <c r="V2708">
        <v>1544.3130000000001</v>
      </c>
      <c r="W2708" t="s">
        <v>1327</v>
      </c>
      <c r="AE2708" s="2"/>
      <c r="AF2708" s="2"/>
    </row>
    <row r="2709" spans="4:32" x14ac:dyDescent="0.25">
      <c r="D2709">
        <f>_xlfn.CEILING.MATH(BG8+Parameters!$K$8/2,0.001)</f>
        <v>2319.7530000000002</v>
      </c>
      <c r="E2709">
        <f>_xlfn.CEILING.MATH(B27+Parameters!$K$9/2,0.001)</f>
        <v>1868.0350000000001</v>
      </c>
      <c r="F2709" t="s">
        <v>1327</v>
      </c>
      <c r="I2709" s="2">
        <v>2319.7530000000002</v>
      </c>
      <c r="J2709" s="2">
        <v>1498.067</v>
      </c>
      <c r="K2709" s="2" t="s">
        <v>1327</v>
      </c>
      <c r="N2709" s="2">
        <f>I2709-SUM(Parameters!$K$23:$K$25)</f>
        <v>2298.1530000000002</v>
      </c>
      <c r="O2709" s="2">
        <f>J2709-SUM(Parameters!$K$23:$K$25)</f>
        <v>1476.4670000000001</v>
      </c>
      <c r="P2709" s="2" t="str">
        <f t="shared" si="40"/>
        <v>VDD</v>
      </c>
      <c r="U2709">
        <v>2319.7530000000002</v>
      </c>
      <c r="V2709">
        <v>1498.067</v>
      </c>
      <c r="W2709" t="s">
        <v>1327</v>
      </c>
      <c r="AE2709" s="2"/>
      <c r="AF2709" s="2"/>
    </row>
    <row r="2710" spans="4:32" x14ac:dyDescent="0.25">
      <c r="D2710">
        <f>_xlfn.CEILING.MATH(BG8+Parameters!$K$8/2,0.001)</f>
        <v>2319.7530000000002</v>
      </c>
      <c r="E2710">
        <f>_xlfn.CEILING.MATH(B29+Parameters!$K$9/2,0.001)</f>
        <v>1821.789</v>
      </c>
      <c r="F2710" t="s">
        <v>1327</v>
      </c>
      <c r="I2710" s="2">
        <v>2319.7530000000002</v>
      </c>
      <c r="J2710" s="2">
        <v>1451.8209999999999</v>
      </c>
      <c r="K2710" s="2" t="s">
        <v>1327</v>
      </c>
      <c r="N2710" s="2">
        <f>I2710-SUM(Parameters!$K$23:$K$25)</f>
        <v>2298.1530000000002</v>
      </c>
      <c r="O2710" s="2">
        <f>J2710-SUM(Parameters!$K$23:$K$25)</f>
        <v>1430.221</v>
      </c>
      <c r="P2710" s="2" t="str">
        <f t="shared" si="40"/>
        <v>VDD</v>
      </c>
      <c r="U2710">
        <v>2319.7530000000002</v>
      </c>
      <c r="V2710">
        <v>1451.8209999999999</v>
      </c>
      <c r="W2710" t="s">
        <v>1327</v>
      </c>
      <c r="AE2710" s="2"/>
      <c r="AF2710" s="2"/>
    </row>
    <row r="2711" spans="4:32" x14ac:dyDescent="0.25">
      <c r="D2711">
        <f>_xlfn.CEILING.MATH(BG8+Parameters!$K$8/2,0.001)</f>
        <v>2319.7530000000002</v>
      </c>
      <c r="E2711">
        <f>_xlfn.CEILING.MATH(B31+Parameters!$K$9/2,0.001)</f>
        <v>1775.5430000000001</v>
      </c>
      <c r="F2711" t="s">
        <v>1327</v>
      </c>
      <c r="I2711" s="2">
        <v>2319.7530000000002</v>
      </c>
      <c r="J2711" s="2">
        <v>1405.575</v>
      </c>
      <c r="K2711" s="2" t="s">
        <v>1327</v>
      </c>
      <c r="N2711" s="2">
        <f>I2711-SUM(Parameters!$K$23:$K$25)</f>
        <v>2298.1530000000002</v>
      </c>
      <c r="O2711" s="2">
        <f>J2711-SUM(Parameters!$K$23:$K$25)</f>
        <v>1383.9750000000001</v>
      </c>
      <c r="P2711" s="2" t="str">
        <f t="shared" si="40"/>
        <v>VDD</v>
      </c>
      <c r="U2711">
        <v>2319.7530000000002</v>
      </c>
      <c r="V2711">
        <v>1405.575</v>
      </c>
      <c r="W2711" t="s">
        <v>1327</v>
      </c>
      <c r="AE2711" s="2"/>
      <c r="AF2711" s="2"/>
    </row>
    <row r="2712" spans="4:32" x14ac:dyDescent="0.25">
      <c r="D2712">
        <f>_xlfn.CEILING.MATH(BG8+Parameters!$K$8/2,0.001)</f>
        <v>2319.7530000000002</v>
      </c>
      <c r="E2712">
        <f>_xlfn.CEILING.MATH(B33+Parameters!$K$9/2,0.001)</f>
        <v>1729.297</v>
      </c>
      <c r="F2712" t="s">
        <v>1327</v>
      </c>
      <c r="I2712" s="2">
        <v>2319.7530000000002</v>
      </c>
      <c r="J2712" s="2">
        <v>1359.329</v>
      </c>
      <c r="K2712" s="2" t="s">
        <v>1327</v>
      </c>
      <c r="N2712" s="2">
        <f>I2712-SUM(Parameters!$K$23:$K$25)</f>
        <v>2298.1530000000002</v>
      </c>
      <c r="O2712" s="2">
        <f>J2712-SUM(Parameters!$K$23:$K$25)</f>
        <v>1337.729</v>
      </c>
      <c r="P2712" s="2" t="str">
        <f t="shared" si="40"/>
        <v>VDD</v>
      </c>
      <c r="U2712">
        <v>2319.7530000000002</v>
      </c>
      <c r="V2712">
        <v>1359.329</v>
      </c>
      <c r="W2712" t="s">
        <v>1327</v>
      </c>
      <c r="AE2712" s="2"/>
      <c r="AF2712" s="2"/>
    </row>
    <row r="2713" spans="4:32" x14ac:dyDescent="0.25">
      <c r="D2713">
        <f>_xlfn.CEILING.MATH(BG8+Parameters!$K$8/2,0.001)</f>
        <v>2319.7530000000002</v>
      </c>
      <c r="E2713">
        <f>_xlfn.CEILING.MATH(B35+Parameters!$K$9/2,0.001)</f>
        <v>1683.0509999999999</v>
      </c>
      <c r="F2713" t="s">
        <v>1327</v>
      </c>
      <c r="I2713" s="2">
        <v>2319.7530000000002</v>
      </c>
      <c r="J2713" s="2">
        <v>1313.0830000000001</v>
      </c>
      <c r="K2713" s="2" t="s">
        <v>1327</v>
      </c>
      <c r="N2713" s="2">
        <f>I2713-SUM(Parameters!$K$23:$K$25)</f>
        <v>2298.1530000000002</v>
      </c>
      <c r="O2713" s="2">
        <f>J2713-SUM(Parameters!$K$23:$K$25)</f>
        <v>1291.4830000000002</v>
      </c>
      <c r="P2713" s="2" t="str">
        <f t="shared" si="40"/>
        <v>VDD</v>
      </c>
      <c r="U2713">
        <v>2319.7530000000002</v>
      </c>
      <c r="V2713">
        <v>1313.0830000000001</v>
      </c>
      <c r="W2713" t="s">
        <v>1327</v>
      </c>
      <c r="AE2713" s="2"/>
      <c r="AF2713" s="2"/>
    </row>
    <row r="2714" spans="4:32" x14ac:dyDescent="0.25">
      <c r="D2714">
        <f>_xlfn.CEILING.MATH(BG8+Parameters!$K$8/2,0.001)</f>
        <v>2319.7530000000002</v>
      </c>
      <c r="E2714">
        <f>_xlfn.CEILING.MATH(B37+Parameters!$K$9/2,0.001)</f>
        <v>1636.8050000000001</v>
      </c>
      <c r="F2714" t="s">
        <v>1327</v>
      </c>
      <c r="I2714" s="2">
        <v>2319.7530000000002</v>
      </c>
      <c r="J2714" s="2">
        <v>1266.837</v>
      </c>
      <c r="K2714" s="2" t="s">
        <v>1327</v>
      </c>
      <c r="N2714" s="2">
        <f>I2714-SUM(Parameters!$K$23:$K$25)</f>
        <v>2298.1530000000002</v>
      </c>
      <c r="O2714" s="2">
        <f>J2714-SUM(Parameters!$K$23:$K$25)</f>
        <v>1245.2370000000001</v>
      </c>
      <c r="P2714" s="2" t="str">
        <f t="shared" si="40"/>
        <v>VDD</v>
      </c>
      <c r="U2714">
        <v>2319.7530000000002</v>
      </c>
      <c r="V2714">
        <v>1266.837</v>
      </c>
      <c r="W2714" t="s">
        <v>1327</v>
      </c>
      <c r="AE2714" s="2"/>
      <c r="AF2714" s="2"/>
    </row>
    <row r="2715" spans="4:32" x14ac:dyDescent="0.25">
      <c r="D2715">
        <f>_xlfn.CEILING.MATH(BG8+Parameters!$K$8/2,0.001)</f>
        <v>2319.7530000000002</v>
      </c>
      <c r="E2715">
        <f>_xlfn.CEILING.MATH(B39+Parameters!$K$9/2,0.001)</f>
        <v>1590.559</v>
      </c>
      <c r="F2715" t="s">
        <v>1327</v>
      </c>
      <c r="I2715" s="2">
        <v>2319.7530000000002</v>
      </c>
      <c r="J2715" s="2">
        <v>1220.5909999999999</v>
      </c>
      <c r="K2715" s="2" t="s">
        <v>1327</v>
      </c>
      <c r="N2715" s="2">
        <f>I2715-SUM(Parameters!$K$23:$K$25)</f>
        <v>2298.1530000000002</v>
      </c>
      <c r="O2715" s="2">
        <f>J2715-SUM(Parameters!$K$23:$K$25)</f>
        <v>1198.991</v>
      </c>
      <c r="P2715" s="2" t="str">
        <f t="shared" si="40"/>
        <v>VDD</v>
      </c>
      <c r="U2715">
        <v>2319.7530000000002</v>
      </c>
      <c r="V2715">
        <v>1220.5909999999999</v>
      </c>
      <c r="W2715" t="s">
        <v>1327</v>
      </c>
      <c r="AE2715" s="2"/>
      <c r="AF2715" s="2"/>
    </row>
    <row r="2716" spans="4:32" x14ac:dyDescent="0.25">
      <c r="D2716">
        <f>_xlfn.CEILING.MATH(BG8+Parameters!$K$8/2,0.001)</f>
        <v>2319.7530000000002</v>
      </c>
      <c r="E2716">
        <f>_xlfn.CEILING.MATH(B41+Parameters!$K$9/2,0.001)</f>
        <v>1544.3130000000001</v>
      </c>
      <c r="F2716" t="s">
        <v>1327</v>
      </c>
      <c r="I2716" s="2">
        <v>2319.7530000000002</v>
      </c>
      <c r="J2716" s="2">
        <v>1174.345</v>
      </c>
      <c r="K2716" s="2" t="s">
        <v>1327</v>
      </c>
      <c r="N2716" s="2">
        <f>I2716-SUM(Parameters!$K$23:$K$25)</f>
        <v>2298.1530000000002</v>
      </c>
      <c r="O2716" s="2">
        <f>J2716-SUM(Parameters!$K$23:$K$25)</f>
        <v>1152.7450000000001</v>
      </c>
      <c r="P2716" s="2" t="str">
        <f t="shared" si="40"/>
        <v>VDD</v>
      </c>
      <c r="U2716">
        <v>2319.7530000000002</v>
      </c>
      <c r="V2716">
        <v>1174.345</v>
      </c>
      <c r="W2716" t="s">
        <v>1327</v>
      </c>
      <c r="AE2716" s="2"/>
      <c r="AF2716" s="2"/>
    </row>
    <row r="2717" spans="4:32" x14ac:dyDescent="0.25">
      <c r="D2717">
        <f>_xlfn.CEILING.MATH(BG8+Parameters!$K$8/2,0.001)</f>
        <v>2319.7530000000002</v>
      </c>
      <c r="E2717">
        <f>_xlfn.CEILING.MATH(B43+Parameters!$K$9/2,0.001)</f>
        <v>1498.067</v>
      </c>
      <c r="F2717" t="s">
        <v>1327</v>
      </c>
      <c r="I2717" s="2">
        <v>2319.7530000000002</v>
      </c>
      <c r="J2717" s="2">
        <v>1128.0989999999999</v>
      </c>
      <c r="K2717" s="2" t="s">
        <v>1327</v>
      </c>
      <c r="N2717" s="2">
        <f>I2717-SUM(Parameters!$K$23:$K$25)</f>
        <v>2298.1530000000002</v>
      </c>
      <c r="O2717" s="2">
        <f>J2717-SUM(Parameters!$K$23:$K$25)</f>
        <v>1106.499</v>
      </c>
      <c r="P2717" s="2" t="str">
        <f t="shared" si="40"/>
        <v>VDD</v>
      </c>
      <c r="U2717">
        <v>2319.7530000000002</v>
      </c>
      <c r="V2717">
        <v>1128.0989999999999</v>
      </c>
      <c r="W2717" t="s">
        <v>1327</v>
      </c>
      <c r="AE2717" s="2"/>
      <c r="AF2717" s="2"/>
    </row>
    <row r="2718" spans="4:32" x14ac:dyDescent="0.25">
      <c r="D2718">
        <f>_xlfn.CEILING.MATH(BG8+Parameters!$K$8/2,0.001)</f>
        <v>2319.7530000000002</v>
      </c>
      <c r="E2718">
        <f>_xlfn.CEILING.MATH(B45+Parameters!$K$9/2,0.001)</f>
        <v>1451.8210000000001</v>
      </c>
      <c r="F2718" t="s">
        <v>1327</v>
      </c>
      <c r="I2718" s="2">
        <v>2319.7530000000002</v>
      </c>
      <c r="J2718" s="2">
        <v>1081.8530000000001</v>
      </c>
      <c r="K2718" s="2" t="s">
        <v>72</v>
      </c>
      <c r="N2718" s="2">
        <f>I2718-SUM(Parameters!$K$23:$K$25)</f>
        <v>2298.1530000000002</v>
      </c>
      <c r="O2718" s="2">
        <f>J2718-SUM(Parameters!$K$23:$K$25)</f>
        <v>1060.2530000000002</v>
      </c>
      <c r="P2718" s="2" t="str">
        <f t="shared" si="40"/>
        <v>VSS</v>
      </c>
      <c r="U2718">
        <v>2319.7530000000002</v>
      </c>
      <c r="V2718">
        <v>1081.8530000000001</v>
      </c>
      <c r="W2718" t="s">
        <v>72</v>
      </c>
      <c r="AE2718" s="2"/>
      <c r="AF2718" s="2"/>
    </row>
    <row r="2719" spans="4:32" x14ac:dyDescent="0.25">
      <c r="D2719">
        <f>_xlfn.CEILING.MATH(BG8+Parameters!$K$8/2,0.001)</f>
        <v>2319.7530000000002</v>
      </c>
      <c r="E2719">
        <f>_xlfn.CEILING.MATH(B47+Parameters!$K$9/2,0.001)</f>
        <v>1405.575</v>
      </c>
      <c r="F2719" t="s">
        <v>1327</v>
      </c>
      <c r="I2719" s="2">
        <v>2319.7530000000002</v>
      </c>
      <c r="J2719" s="2">
        <v>1035.607</v>
      </c>
      <c r="K2719" s="2" t="s">
        <v>94</v>
      </c>
      <c r="N2719" s="2">
        <f>I2719-SUM(Parameters!$K$23:$K$25)</f>
        <v>2298.1530000000002</v>
      </c>
      <c r="O2719" s="2">
        <f>J2719-SUM(Parameters!$K$23:$K$25)</f>
        <v>1014.0069999999999</v>
      </c>
      <c r="P2719" s="2" t="str">
        <f t="shared" si="40"/>
        <v>BP_RXCKSBRD[2]</v>
      </c>
      <c r="U2719">
        <v>2319.7530000000002</v>
      </c>
      <c r="V2719">
        <v>1035.607</v>
      </c>
      <c r="W2719" t="s">
        <v>94</v>
      </c>
      <c r="AE2719" s="2"/>
      <c r="AF2719" s="2"/>
    </row>
    <row r="2720" spans="4:32" x14ac:dyDescent="0.25">
      <c r="D2720">
        <f>_xlfn.CEILING.MATH(BG8+Parameters!$K$8/2,0.001)</f>
        <v>2319.7530000000002</v>
      </c>
      <c r="E2720">
        <f>_xlfn.CEILING.MATH(B49+Parameters!$K$9/2,0.001)</f>
        <v>1359.329</v>
      </c>
      <c r="F2720" t="s">
        <v>1327</v>
      </c>
      <c r="I2720" s="2">
        <v>2319.7530000000002</v>
      </c>
      <c r="J2720" s="2">
        <v>989.36099999999999</v>
      </c>
      <c r="K2720" s="2" t="s">
        <v>163</v>
      </c>
      <c r="N2720" s="2">
        <f>I2720-SUM(Parameters!$K$23:$K$25)</f>
        <v>2298.1530000000002</v>
      </c>
      <c r="O2720" s="2">
        <f>J2720-SUM(Parameters!$K$23:$K$25)</f>
        <v>967.76099999999997</v>
      </c>
      <c r="P2720" s="2" t="str">
        <f t="shared" si="40"/>
        <v>BP_RXDATA[178]</v>
      </c>
      <c r="U2720">
        <v>2319.7530000000002</v>
      </c>
      <c r="V2720">
        <v>989.36099999999999</v>
      </c>
      <c r="W2720" t="s">
        <v>163</v>
      </c>
      <c r="AE2720" s="2"/>
      <c r="AF2720" s="2"/>
    </row>
    <row r="2721" spans="4:32" x14ac:dyDescent="0.25">
      <c r="D2721">
        <f>_xlfn.CEILING.MATH(BG8+Parameters!$K$8/2,0.001)</f>
        <v>2319.7530000000002</v>
      </c>
      <c r="E2721">
        <f>_xlfn.CEILING.MATH(B51+Parameters!$K$9/2,0.001)</f>
        <v>1313.0830000000001</v>
      </c>
      <c r="F2721" t="s">
        <v>1327</v>
      </c>
      <c r="I2721" s="2">
        <v>2319.7530000000002</v>
      </c>
      <c r="J2721" s="2">
        <v>943.11500000000001</v>
      </c>
      <c r="K2721" s="2" t="s">
        <v>238</v>
      </c>
      <c r="N2721" s="2">
        <f>I2721-SUM(Parameters!$K$23:$K$25)</f>
        <v>2298.1530000000002</v>
      </c>
      <c r="O2721" s="2">
        <f>J2721-SUM(Parameters!$K$23:$K$25)</f>
        <v>921.51499999999999</v>
      </c>
      <c r="P2721" s="2" t="str">
        <f t="shared" si="40"/>
        <v>BP_RXDATA[179]</v>
      </c>
      <c r="U2721">
        <v>2319.7530000000002</v>
      </c>
      <c r="V2721">
        <v>943.11500000000001</v>
      </c>
      <c r="W2721" t="s">
        <v>238</v>
      </c>
      <c r="AE2721" s="2"/>
      <c r="AF2721" s="2"/>
    </row>
    <row r="2722" spans="4:32" x14ac:dyDescent="0.25">
      <c r="D2722">
        <f>_xlfn.CEILING.MATH(BG8+Parameters!$K$8/2,0.001)</f>
        <v>2319.7530000000002</v>
      </c>
      <c r="E2722">
        <f>_xlfn.CEILING.MATH(B53+Parameters!$K$9/2,0.001)</f>
        <v>1266.837</v>
      </c>
      <c r="F2722" t="s">
        <v>1327</v>
      </c>
      <c r="I2722" s="2">
        <v>2319.7530000000002</v>
      </c>
      <c r="J2722" s="2">
        <v>896.86900000000003</v>
      </c>
      <c r="K2722" s="2" t="s">
        <v>289</v>
      </c>
      <c r="N2722" s="2">
        <f>I2722-SUM(Parameters!$K$23:$K$25)</f>
        <v>2298.1530000000002</v>
      </c>
      <c r="O2722" s="2">
        <f>J2722-SUM(Parameters!$K$23:$K$25)</f>
        <v>875.26900000000001</v>
      </c>
      <c r="P2722" s="2" t="str">
        <f t="shared" si="40"/>
        <v>BP_RXDATA[180]</v>
      </c>
      <c r="U2722">
        <v>2319.7530000000002</v>
      </c>
      <c r="V2722">
        <v>896.86900000000003</v>
      </c>
      <c r="W2722" t="s">
        <v>289</v>
      </c>
      <c r="AE2722" s="2"/>
      <c r="AF2722" s="2"/>
    </row>
    <row r="2723" spans="4:32" x14ac:dyDescent="0.25">
      <c r="D2723">
        <f>_xlfn.CEILING.MATH(BG8+Parameters!$K$8/2,0.001)</f>
        <v>2319.7530000000002</v>
      </c>
      <c r="E2723">
        <f>_xlfn.CEILING.MATH(B55+Parameters!$K$9/2,0.001)</f>
        <v>1220.5910000000001</v>
      </c>
      <c r="F2723" t="s">
        <v>1327</v>
      </c>
      <c r="I2723" s="2">
        <v>2319.7530000000002</v>
      </c>
      <c r="J2723" s="2">
        <v>850.62300000000005</v>
      </c>
      <c r="K2723" s="2" t="s">
        <v>355</v>
      </c>
      <c r="N2723" s="2">
        <f>I2723-SUM(Parameters!$K$23:$K$25)</f>
        <v>2298.1530000000002</v>
      </c>
      <c r="O2723" s="2">
        <f>J2723-SUM(Parameters!$K$23:$K$25)</f>
        <v>829.02300000000002</v>
      </c>
      <c r="P2723" s="2" t="str">
        <f t="shared" si="40"/>
        <v>BP_RXDATA[181]</v>
      </c>
      <c r="U2723">
        <v>2319.7530000000002</v>
      </c>
      <c r="V2723">
        <v>850.62300000000005</v>
      </c>
      <c r="W2723" t="s">
        <v>355</v>
      </c>
      <c r="AE2723" s="2"/>
      <c r="AF2723" s="2"/>
    </row>
    <row r="2724" spans="4:32" x14ac:dyDescent="0.25">
      <c r="D2724">
        <f>_xlfn.CEILING.MATH(BG8+Parameters!$K$8/2,0.001)</f>
        <v>2319.7530000000002</v>
      </c>
      <c r="E2724">
        <f>_xlfn.CEILING.MATH(B57+Parameters!$K$9/2,0.001)</f>
        <v>1174.345</v>
      </c>
      <c r="F2724" t="s">
        <v>1327</v>
      </c>
      <c r="I2724" s="2">
        <v>2319.7530000000002</v>
      </c>
      <c r="J2724" s="2">
        <v>804.37699999999995</v>
      </c>
      <c r="K2724" s="2" t="s">
        <v>425</v>
      </c>
      <c r="N2724" s="2">
        <f>I2724-SUM(Parameters!$K$23:$K$25)</f>
        <v>2298.1530000000002</v>
      </c>
      <c r="O2724" s="2">
        <f>J2724-SUM(Parameters!$K$23:$K$25)</f>
        <v>782.77699999999993</v>
      </c>
      <c r="P2724" s="2" t="str">
        <f t="shared" si="40"/>
        <v>BP_RXDATA[182]</v>
      </c>
      <c r="U2724">
        <v>2319.7530000000002</v>
      </c>
      <c r="V2724">
        <v>804.37700000000007</v>
      </c>
      <c r="W2724" t="s">
        <v>425</v>
      </c>
      <c r="AE2724" s="2"/>
      <c r="AF2724" s="2"/>
    </row>
    <row r="2725" spans="4:32" x14ac:dyDescent="0.25">
      <c r="D2725">
        <f>_xlfn.CEILING.MATH(BG8+Parameters!$K$8/2,0.001)</f>
        <v>2319.7530000000002</v>
      </c>
      <c r="E2725">
        <f>_xlfn.CEILING.MATH(B59+Parameters!$K$9/2,0.001)</f>
        <v>1128.0989999999999</v>
      </c>
      <c r="F2725" t="s">
        <v>1327</v>
      </c>
      <c r="I2725" s="2">
        <v>2319.7530000000002</v>
      </c>
      <c r="J2725" s="2">
        <v>758.13099999999997</v>
      </c>
      <c r="K2725" s="2" t="s">
        <v>491</v>
      </c>
      <c r="N2725" s="2">
        <f>I2725-SUM(Parameters!$K$23:$K$25)</f>
        <v>2298.1530000000002</v>
      </c>
      <c r="O2725" s="2">
        <f>J2725-SUM(Parameters!$K$23:$K$25)</f>
        <v>736.53099999999995</v>
      </c>
      <c r="P2725" s="2" t="str">
        <f t="shared" si="40"/>
        <v>BP_RXDATA[183]</v>
      </c>
      <c r="U2725">
        <v>2319.7530000000002</v>
      </c>
      <c r="V2725">
        <v>758.13099999999997</v>
      </c>
      <c r="W2725" t="s">
        <v>491</v>
      </c>
      <c r="AE2725" s="2"/>
      <c r="AF2725" s="2"/>
    </row>
    <row r="2726" spans="4:32" x14ac:dyDescent="0.25">
      <c r="D2726">
        <f>_xlfn.CEILING.MATH(BG8+Parameters!$K$8/2,0.001)</f>
        <v>2319.7530000000002</v>
      </c>
      <c r="E2726">
        <f>_xlfn.CEILING.MATH(B61+Parameters!$K$9/2,0.001)</f>
        <v>1081.8530000000001</v>
      </c>
      <c r="F2726" t="s">
        <v>72</v>
      </c>
      <c r="I2726" s="2">
        <v>2319.7530000000002</v>
      </c>
      <c r="J2726" s="2">
        <v>711.88499999999999</v>
      </c>
      <c r="K2726" s="2" t="s">
        <v>558</v>
      </c>
      <c r="N2726" s="2">
        <f>I2726-SUM(Parameters!$K$23:$K$25)</f>
        <v>2298.1530000000002</v>
      </c>
      <c r="O2726" s="2">
        <f>J2726-SUM(Parameters!$K$23:$K$25)</f>
        <v>690.28499999999997</v>
      </c>
      <c r="P2726" s="2" t="str">
        <f t="shared" si="40"/>
        <v>BP_RXDATA[184]</v>
      </c>
      <c r="U2726">
        <v>2319.7530000000002</v>
      </c>
      <c r="V2726">
        <v>711.88499999999999</v>
      </c>
      <c r="W2726" t="s">
        <v>558</v>
      </c>
      <c r="AE2726" s="2"/>
      <c r="AF2726" s="2"/>
    </row>
    <row r="2727" spans="4:32" x14ac:dyDescent="0.25">
      <c r="D2727">
        <f>_xlfn.CEILING.MATH(BG8+Parameters!$K$8/2,0.001)</f>
        <v>2319.7530000000002</v>
      </c>
      <c r="E2727">
        <f>_xlfn.CEILING.MATH(B63+Parameters!$K$9/2,0.001)</f>
        <v>1035.607</v>
      </c>
      <c r="F2727" t="s">
        <v>94</v>
      </c>
      <c r="I2727" s="2">
        <v>2319.7530000000002</v>
      </c>
      <c r="J2727" s="2">
        <v>665.63900000000001</v>
      </c>
      <c r="K2727" s="2" t="s">
        <v>622</v>
      </c>
      <c r="N2727" s="2">
        <f>I2727-SUM(Parameters!$K$23:$K$25)</f>
        <v>2298.1530000000002</v>
      </c>
      <c r="O2727" s="2">
        <f>J2727-SUM(Parameters!$K$23:$K$25)</f>
        <v>644.03899999999999</v>
      </c>
      <c r="P2727" s="2" t="str">
        <f t="shared" si="40"/>
        <v>BP_RXDATA[185]</v>
      </c>
      <c r="U2727">
        <v>2319.7530000000002</v>
      </c>
      <c r="V2727">
        <v>665.63900000000001</v>
      </c>
      <c r="W2727" t="s">
        <v>622</v>
      </c>
      <c r="AE2727" s="2"/>
      <c r="AF2727" s="2"/>
    </row>
    <row r="2728" spans="4:32" x14ac:dyDescent="0.25">
      <c r="D2728">
        <f>_xlfn.CEILING.MATH(BG8+Parameters!$K$8/2,0.001)</f>
        <v>2319.7530000000002</v>
      </c>
      <c r="E2728">
        <f>_xlfn.CEILING.MATH(B65+Parameters!$K$9/2,0.001)</f>
        <v>989.36099999999999</v>
      </c>
      <c r="F2728" t="s">
        <v>163</v>
      </c>
      <c r="I2728" s="2">
        <v>2319.7530000000002</v>
      </c>
      <c r="J2728" s="2">
        <v>619.39300000000003</v>
      </c>
      <c r="K2728" s="2" t="s">
        <v>694</v>
      </c>
      <c r="N2728" s="2">
        <f>I2728-SUM(Parameters!$K$23:$K$25)</f>
        <v>2298.1530000000002</v>
      </c>
      <c r="O2728" s="2">
        <f>J2728-SUM(Parameters!$K$23:$K$25)</f>
        <v>597.79300000000001</v>
      </c>
      <c r="P2728" s="2" t="str">
        <f t="shared" si="40"/>
        <v>BP_RXDATA[186]</v>
      </c>
      <c r="U2728">
        <v>2319.7530000000002</v>
      </c>
      <c r="V2728">
        <v>619.39300000000003</v>
      </c>
      <c r="W2728" t="s">
        <v>694</v>
      </c>
      <c r="AE2728" s="2"/>
      <c r="AF2728" s="2"/>
    </row>
    <row r="2729" spans="4:32" x14ac:dyDescent="0.25">
      <c r="D2729">
        <f>_xlfn.CEILING.MATH(BG8+Parameters!$K$8/2,0.001)</f>
        <v>2319.7530000000002</v>
      </c>
      <c r="E2729">
        <f>_xlfn.CEILING.MATH(B67+Parameters!$K$9/2,0.001)</f>
        <v>943.11500000000001</v>
      </c>
      <c r="F2729" t="s">
        <v>238</v>
      </c>
      <c r="I2729" s="2">
        <v>2319.7530000000002</v>
      </c>
      <c r="J2729" s="2">
        <v>573.14700000000005</v>
      </c>
      <c r="K2729" s="2" t="s">
        <v>73</v>
      </c>
      <c r="N2729" s="2">
        <f>I2729-SUM(Parameters!$K$23:$K$25)</f>
        <v>2298.1530000000002</v>
      </c>
      <c r="O2729" s="2">
        <f>J2729-SUM(Parameters!$K$23:$K$25)</f>
        <v>551.54700000000003</v>
      </c>
      <c r="P2729" s="2" t="str">
        <f t="shared" si="40"/>
        <v>VCCIO</v>
      </c>
      <c r="U2729">
        <v>2319.7530000000002</v>
      </c>
      <c r="V2729">
        <v>573.14700000000005</v>
      </c>
      <c r="W2729" t="s">
        <v>73</v>
      </c>
      <c r="AE2729" s="2"/>
      <c r="AF2729" s="2"/>
    </row>
    <row r="2730" spans="4:32" x14ac:dyDescent="0.25">
      <c r="D2730">
        <f>_xlfn.CEILING.MATH(BG8+Parameters!$K$8/2,0.001)</f>
        <v>2319.7530000000002</v>
      </c>
      <c r="E2730">
        <f>_xlfn.CEILING.MATH(B69+Parameters!$K$9/2,0.001)</f>
        <v>896.86900000000003</v>
      </c>
      <c r="F2730" t="s">
        <v>289</v>
      </c>
      <c r="I2730" s="2">
        <v>2319.7530000000002</v>
      </c>
      <c r="J2730" s="2">
        <v>526.90099999999995</v>
      </c>
      <c r="K2730" s="2" t="s">
        <v>769</v>
      </c>
      <c r="N2730" s="2">
        <f>I2730-SUM(Parameters!$K$23:$K$25)</f>
        <v>2298.1530000000002</v>
      </c>
      <c r="O2730" s="2">
        <f>J2730-SUM(Parameters!$K$23:$K$25)</f>
        <v>505.30099999999993</v>
      </c>
      <c r="P2730" s="2" t="str">
        <f t="shared" si="40"/>
        <v>BP_TXDATA[133]</v>
      </c>
      <c r="U2730">
        <v>2319.7530000000002</v>
      </c>
      <c r="V2730">
        <v>526.90100000000007</v>
      </c>
      <c r="W2730" t="s">
        <v>769</v>
      </c>
      <c r="AE2730" s="2"/>
      <c r="AF2730" s="2"/>
    </row>
    <row r="2731" spans="4:32" x14ac:dyDescent="0.25">
      <c r="D2731">
        <f>_xlfn.CEILING.MATH(BG8+Parameters!$K$8/2,0.001)</f>
        <v>2319.7530000000002</v>
      </c>
      <c r="E2731">
        <f>_xlfn.CEILING.MATH(B71+Parameters!$K$9/2,0.001)</f>
        <v>850.62300000000005</v>
      </c>
      <c r="F2731" t="s">
        <v>355</v>
      </c>
      <c r="I2731" s="2">
        <v>2319.7530000000002</v>
      </c>
      <c r="J2731" s="2">
        <v>480.65499999999997</v>
      </c>
      <c r="K2731" s="2" t="s">
        <v>843</v>
      </c>
      <c r="N2731" s="2">
        <f>I2731-SUM(Parameters!$K$23:$K$25)</f>
        <v>2298.1530000000002</v>
      </c>
      <c r="O2731" s="2">
        <f>J2731-SUM(Parameters!$K$23:$K$25)</f>
        <v>459.05499999999995</v>
      </c>
      <c r="P2731" s="2" t="str">
        <f t="shared" si="40"/>
        <v>BP_TXDATA[134]</v>
      </c>
      <c r="U2731">
        <v>2319.7530000000002</v>
      </c>
      <c r="V2731">
        <v>480.65499999999997</v>
      </c>
      <c r="W2731" t="s">
        <v>843</v>
      </c>
      <c r="AE2731" s="2"/>
      <c r="AF2731" s="2"/>
    </row>
    <row r="2732" spans="4:32" x14ac:dyDescent="0.25">
      <c r="D2732">
        <f>_xlfn.CEILING.MATH(BG8+Parameters!$K$8/2,0.001)</f>
        <v>2319.7530000000002</v>
      </c>
      <c r="E2732">
        <f>_xlfn.CEILING.MATH(B73+Parameters!$K$9/2,0.001)</f>
        <v>804.37700000000007</v>
      </c>
      <c r="F2732" t="s">
        <v>425</v>
      </c>
      <c r="I2732" s="2">
        <v>2319.7530000000002</v>
      </c>
      <c r="J2732" s="2">
        <v>434.40899999999999</v>
      </c>
      <c r="K2732" s="2" t="s">
        <v>902</v>
      </c>
      <c r="N2732" s="2">
        <f>I2732-SUM(Parameters!$K$23:$K$25)</f>
        <v>2298.1530000000002</v>
      </c>
      <c r="O2732" s="2">
        <f>J2732-SUM(Parameters!$K$23:$K$25)</f>
        <v>412.80899999999997</v>
      </c>
      <c r="P2732" s="2" t="str">
        <f t="shared" si="40"/>
        <v>BP_TXDATA[135]</v>
      </c>
      <c r="U2732">
        <v>2319.7530000000002</v>
      </c>
      <c r="V2732">
        <v>434.40899999999999</v>
      </c>
      <c r="W2732" t="s">
        <v>902</v>
      </c>
      <c r="AE2732" s="2"/>
      <c r="AF2732" s="2"/>
    </row>
    <row r="2733" spans="4:32" x14ac:dyDescent="0.25">
      <c r="D2733">
        <f>_xlfn.CEILING.MATH(BG8+Parameters!$K$8/2,0.001)</f>
        <v>2319.7530000000002</v>
      </c>
      <c r="E2733">
        <f>_xlfn.CEILING.MATH(B75+Parameters!$K$9/2,0.001)</f>
        <v>758.13099999999997</v>
      </c>
      <c r="F2733" t="s">
        <v>491</v>
      </c>
      <c r="I2733" s="2">
        <v>2319.7530000000002</v>
      </c>
      <c r="J2733" s="2">
        <v>388.16300000000001</v>
      </c>
      <c r="K2733" s="2" t="s">
        <v>974</v>
      </c>
      <c r="N2733" s="2">
        <f>I2733-SUM(Parameters!$K$23:$K$25)</f>
        <v>2298.1530000000002</v>
      </c>
      <c r="O2733" s="2">
        <f>J2733-SUM(Parameters!$K$23:$K$25)</f>
        <v>366.56299999999999</v>
      </c>
      <c r="P2733" s="2" t="str">
        <f t="shared" si="40"/>
        <v>BP_TXDATA[136]</v>
      </c>
      <c r="U2733">
        <v>2319.7530000000002</v>
      </c>
      <c r="V2733">
        <v>388.16300000000001</v>
      </c>
      <c r="W2733" t="s">
        <v>974</v>
      </c>
      <c r="AE2733" s="2"/>
      <c r="AF2733" s="2"/>
    </row>
    <row r="2734" spans="4:32" x14ac:dyDescent="0.25">
      <c r="D2734">
        <f>_xlfn.CEILING.MATH(BG8+Parameters!$K$8/2,0.001)</f>
        <v>2319.7530000000002</v>
      </c>
      <c r="E2734">
        <f>_xlfn.CEILING.MATH(B77+Parameters!$K$9/2,0.001)</f>
        <v>711.88499999999999</v>
      </c>
      <c r="F2734" t="s">
        <v>558</v>
      </c>
      <c r="I2734" s="2">
        <v>2319.7530000000002</v>
      </c>
      <c r="J2734" s="2">
        <v>341.91699999999997</v>
      </c>
      <c r="K2734" s="2" t="s">
        <v>1038</v>
      </c>
      <c r="N2734" s="2">
        <f>I2734-SUM(Parameters!$K$23:$K$25)</f>
        <v>2298.1530000000002</v>
      </c>
      <c r="O2734" s="2">
        <f>J2734-SUM(Parameters!$K$23:$K$25)</f>
        <v>320.31699999999995</v>
      </c>
      <c r="P2734" s="2" t="str">
        <f t="shared" si="40"/>
        <v>BP_TXDATA[137]</v>
      </c>
      <c r="U2734">
        <v>2319.7530000000002</v>
      </c>
      <c r="V2734">
        <v>341.91699999999997</v>
      </c>
      <c r="W2734" t="s">
        <v>1038</v>
      </c>
      <c r="AE2734" s="2"/>
      <c r="AF2734" s="2"/>
    </row>
    <row r="2735" spans="4:32" x14ac:dyDescent="0.25">
      <c r="D2735">
        <f>_xlfn.CEILING.MATH(BG8+Parameters!$K$8/2,0.001)</f>
        <v>2319.7530000000002</v>
      </c>
      <c r="E2735">
        <f>_xlfn.CEILING.MATH(B79+Parameters!$K$9/2,0.001)</f>
        <v>665.63900000000001</v>
      </c>
      <c r="F2735" t="s">
        <v>622</v>
      </c>
      <c r="I2735" s="2">
        <v>2319.7530000000002</v>
      </c>
      <c r="J2735" s="2">
        <v>295.67099999999999</v>
      </c>
      <c r="K2735" s="2" t="s">
        <v>1075</v>
      </c>
      <c r="N2735" s="2">
        <f>I2735-SUM(Parameters!$K$23:$K$25)</f>
        <v>2298.1530000000002</v>
      </c>
      <c r="O2735" s="2">
        <f>J2735-SUM(Parameters!$K$23:$K$25)</f>
        <v>274.07099999999997</v>
      </c>
      <c r="P2735" s="2" t="str">
        <f t="shared" si="40"/>
        <v>BP_TXDATA[138]</v>
      </c>
      <c r="U2735">
        <v>2319.7530000000002</v>
      </c>
      <c r="V2735">
        <v>295.67099999999999</v>
      </c>
      <c r="W2735" t="s">
        <v>1075</v>
      </c>
      <c r="AE2735" s="2"/>
      <c r="AF2735" s="2"/>
    </row>
    <row r="2736" spans="4:32" x14ac:dyDescent="0.25">
      <c r="D2736">
        <f>_xlfn.CEILING.MATH(BG8+Parameters!$K$8/2,0.001)</f>
        <v>2319.7530000000002</v>
      </c>
      <c r="E2736">
        <f>_xlfn.CEILING.MATH(B81+Parameters!$K$9/2,0.001)</f>
        <v>619.39300000000003</v>
      </c>
      <c r="F2736" t="s">
        <v>694</v>
      </c>
      <c r="I2736" s="2">
        <v>2319.7530000000002</v>
      </c>
      <c r="J2736" s="2">
        <v>249.42500000000001</v>
      </c>
      <c r="K2736" s="2" t="s">
        <v>1150</v>
      </c>
      <c r="N2736" s="2">
        <f>I2736-SUM(Parameters!$K$23:$K$25)</f>
        <v>2298.1530000000002</v>
      </c>
      <c r="O2736" s="2">
        <f>J2736-SUM(Parameters!$K$23:$K$25)</f>
        <v>227.82500000000002</v>
      </c>
      <c r="P2736" s="2" t="str">
        <f t="shared" si="40"/>
        <v>BP_TXDATA[139]</v>
      </c>
      <c r="U2736">
        <v>2319.7530000000002</v>
      </c>
      <c r="V2736">
        <v>249.42500000000001</v>
      </c>
      <c r="W2736" t="s">
        <v>1150</v>
      </c>
      <c r="AE2736" s="2"/>
      <c r="AF2736" s="2"/>
    </row>
    <row r="2737" spans="4:32" x14ac:dyDescent="0.25">
      <c r="D2737">
        <f>_xlfn.CEILING.MATH(BG8+Parameters!$K$8/2,0.001)</f>
        <v>2319.7530000000002</v>
      </c>
      <c r="E2737">
        <f>_xlfn.CEILING.MATH(B83+Parameters!$K$9/2,0.001)</f>
        <v>573.14700000000005</v>
      </c>
      <c r="F2737" t="s">
        <v>73</v>
      </c>
      <c r="I2737" s="2">
        <v>2319.7530000000002</v>
      </c>
      <c r="J2737" s="2">
        <v>203.179</v>
      </c>
      <c r="K2737" s="2" t="s">
        <v>1201</v>
      </c>
      <c r="N2737" s="2">
        <f>I2737-SUM(Parameters!$K$23:$K$25)</f>
        <v>2298.1530000000002</v>
      </c>
      <c r="O2737" s="2">
        <f>J2737-SUM(Parameters!$K$23:$K$25)</f>
        <v>181.57900000000001</v>
      </c>
      <c r="P2737" s="2" t="str">
        <f t="shared" ref="P2737:P2800" si="41">K2737</f>
        <v>BP_TXDATA[140]</v>
      </c>
      <c r="U2737">
        <v>2319.7530000000002</v>
      </c>
      <c r="V2737">
        <v>203.179</v>
      </c>
      <c r="W2737" t="s">
        <v>1201</v>
      </c>
      <c r="AE2737" s="2"/>
      <c r="AF2737" s="2"/>
    </row>
    <row r="2738" spans="4:32" x14ac:dyDescent="0.25">
      <c r="D2738">
        <f>_xlfn.CEILING.MATH(BG8+Parameters!$K$8/2,0.001)</f>
        <v>2319.7530000000002</v>
      </c>
      <c r="E2738">
        <f>_xlfn.CEILING.MATH(B85+Parameters!$K$9/2,0.001)</f>
        <v>526.90100000000007</v>
      </c>
      <c r="F2738" t="s">
        <v>769</v>
      </c>
      <c r="I2738" s="2">
        <v>2319.7530000000002</v>
      </c>
      <c r="J2738" s="2">
        <v>156.93299999999999</v>
      </c>
      <c r="K2738" s="2" t="s">
        <v>1268</v>
      </c>
      <c r="N2738" s="2">
        <f>I2738-SUM(Parameters!$K$23:$K$25)</f>
        <v>2298.1530000000002</v>
      </c>
      <c r="O2738" s="2">
        <f>J2738-SUM(Parameters!$K$23:$K$25)</f>
        <v>135.333</v>
      </c>
      <c r="P2738" s="2" t="str">
        <f t="shared" si="41"/>
        <v>BP_TXDATA[141]</v>
      </c>
      <c r="U2738">
        <v>2319.7530000000002</v>
      </c>
      <c r="V2738">
        <v>156.93299999999999</v>
      </c>
      <c r="W2738" t="s">
        <v>1268</v>
      </c>
      <c r="AE2738" s="2"/>
      <c r="AF2738" s="2"/>
    </row>
    <row r="2739" spans="4:32" x14ac:dyDescent="0.25">
      <c r="D2739">
        <f>_xlfn.CEILING.MATH(BG8+Parameters!$K$8/2,0.001)</f>
        <v>2319.7530000000002</v>
      </c>
      <c r="E2739">
        <f>_xlfn.CEILING.MATH(B87+Parameters!$K$9/2,0.001)</f>
        <v>480.65500000000003</v>
      </c>
      <c r="F2739" t="s">
        <v>843</v>
      </c>
      <c r="I2739" s="2">
        <v>2319.7530000000002</v>
      </c>
      <c r="J2739" s="2">
        <v>110.687</v>
      </c>
      <c r="K2739" s="2" t="s">
        <v>73</v>
      </c>
      <c r="N2739" s="2">
        <f>I2739-SUM(Parameters!$K$23:$K$25)</f>
        <v>2298.1530000000002</v>
      </c>
      <c r="O2739" s="2">
        <f>J2739-SUM(Parameters!$K$23:$K$25)</f>
        <v>89.086999999999989</v>
      </c>
      <c r="P2739" s="2" t="str">
        <f t="shared" si="41"/>
        <v>VCCIO</v>
      </c>
      <c r="U2739">
        <v>2319.7530000000002</v>
      </c>
      <c r="V2739">
        <v>110.687</v>
      </c>
      <c r="W2739" t="s">
        <v>73</v>
      </c>
      <c r="AE2739" s="2"/>
      <c r="AF2739" s="2"/>
    </row>
    <row r="2740" spans="4:32" x14ac:dyDescent="0.25">
      <c r="D2740">
        <f>_xlfn.CEILING.MATH(BG8+Parameters!$K$8/2,0.001)</f>
        <v>2319.7530000000002</v>
      </c>
      <c r="E2740">
        <f>_xlfn.CEILING.MATH(B89+Parameters!$K$9/2,0.001)</f>
        <v>434.40899999999999</v>
      </c>
      <c r="F2740" t="s">
        <v>902</v>
      </c>
      <c r="I2740" s="2">
        <v>2359.4270000000001</v>
      </c>
      <c r="J2740" s="2">
        <v>2214.88</v>
      </c>
      <c r="K2740" s="2" t="s">
        <v>1327</v>
      </c>
      <c r="N2740" s="2">
        <f>I2740-SUM(Parameters!$K$23:$K$25)</f>
        <v>2337.8270000000002</v>
      </c>
      <c r="O2740" s="2">
        <f>J2740-SUM(Parameters!$K$23:$K$25)</f>
        <v>2193.2800000000002</v>
      </c>
      <c r="P2740" s="2" t="str">
        <f t="shared" si="41"/>
        <v>VDD</v>
      </c>
      <c r="U2740">
        <v>2359.4270000000001</v>
      </c>
      <c r="V2740">
        <v>2214.88</v>
      </c>
      <c r="W2740" t="s">
        <v>1327</v>
      </c>
      <c r="AE2740" s="2"/>
      <c r="AF2740" s="2"/>
    </row>
    <row r="2741" spans="4:32" x14ac:dyDescent="0.25">
      <c r="D2741">
        <f>_xlfn.CEILING.MATH(BG8+Parameters!$K$8/2,0.001)</f>
        <v>2319.7530000000002</v>
      </c>
      <c r="E2741">
        <f>_xlfn.CEILING.MATH(B91+Parameters!$K$9/2,0.001)</f>
        <v>388.16300000000001</v>
      </c>
      <c r="F2741" t="s">
        <v>974</v>
      </c>
      <c r="I2741" s="2">
        <v>2359.4270000000001</v>
      </c>
      <c r="J2741" s="2">
        <v>2168.634</v>
      </c>
      <c r="K2741" s="2" t="s">
        <v>1327</v>
      </c>
      <c r="N2741" s="2">
        <f>I2741-SUM(Parameters!$K$23:$K$25)</f>
        <v>2337.8270000000002</v>
      </c>
      <c r="O2741" s="2">
        <f>J2741-SUM(Parameters!$K$23:$K$25)</f>
        <v>2147.0340000000001</v>
      </c>
      <c r="P2741" s="2" t="str">
        <f t="shared" si="41"/>
        <v>VDD</v>
      </c>
      <c r="U2741">
        <v>2359.4270000000001</v>
      </c>
      <c r="V2741">
        <v>2168.634</v>
      </c>
      <c r="W2741" t="s">
        <v>1327</v>
      </c>
      <c r="AE2741" s="2"/>
      <c r="AF2741" s="2"/>
    </row>
    <row r="2742" spans="4:32" x14ac:dyDescent="0.25">
      <c r="D2742">
        <f>_xlfn.CEILING.MATH(BG8+Parameters!$K$8/2,0.001)</f>
        <v>2319.7530000000002</v>
      </c>
      <c r="E2742">
        <f>_xlfn.CEILING.MATH(B93+Parameters!$K$9/2,0.001)</f>
        <v>341.91700000000003</v>
      </c>
      <c r="F2742" t="s">
        <v>1038</v>
      </c>
      <c r="I2742" s="2">
        <v>2359.4270000000001</v>
      </c>
      <c r="J2742" s="2">
        <v>2122.3879999999999</v>
      </c>
      <c r="K2742" s="2" t="s">
        <v>1327</v>
      </c>
      <c r="N2742" s="2">
        <f>I2742-SUM(Parameters!$K$23:$K$25)</f>
        <v>2337.8270000000002</v>
      </c>
      <c r="O2742" s="2">
        <f>J2742-SUM(Parameters!$K$23:$K$25)</f>
        <v>2100.788</v>
      </c>
      <c r="P2742" s="2" t="str">
        <f t="shared" si="41"/>
        <v>VDD</v>
      </c>
      <c r="U2742">
        <v>2359.4270000000001</v>
      </c>
      <c r="V2742">
        <v>2122.3879999999999</v>
      </c>
      <c r="W2742" t="s">
        <v>1327</v>
      </c>
      <c r="AE2742" s="2"/>
      <c r="AF2742" s="2"/>
    </row>
    <row r="2743" spans="4:32" x14ac:dyDescent="0.25">
      <c r="D2743">
        <f>_xlfn.CEILING.MATH(BG8+Parameters!$K$8/2,0.001)</f>
        <v>2319.7530000000002</v>
      </c>
      <c r="E2743">
        <f>_xlfn.CEILING.MATH(B95+Parameters!$K$9/2,0.001)</f>
        <v>295.67099999999999</v>
      </c>
      <c r="F2743" t="s">
        <v>1075</v>
      </c>
      <c r="I2743" s="2">
        <v>2359.4270000000001</v>
      </c>
      <c r="J2743" s="2">
        <v>2076.1419999999998</v>
      </c>
      <c r="K2743" s="2" t="s">
        <v>1327</v>
      </c>
      <c r="N2743" s="2">
        <f>I2743-SUM(Parameters!$K$23:$K$25)</f>
        <v>2337.8270000000002</v>
      </c>
      <c r="O2743" s="2">
        <f>J2743-SUM(Parameters!$K$23:$K$25)</f>
        <v>2054.5419999999999</v>
      </c>
      <c r="P2743" s="2" t="str">
        <f t="shared" si="41"/>
        <v>VDD</v>
      </c>
      <c r="U2743">
        <v>2359.4270000000001</v>
      </c>
      <c r="V2743">
        <v>2076.1419999999998</v>
      </c>
      <c r="W2743" t="s">
        <v>1327</v>
      </c>
      <c r="AE2743" s="2"/>
      <c r="AF2743" s="2"/>
    </row>
    <row r="2744" spans="4:32" x14ac:dyDescent="0.25">
      <c r="D2744">
        <f>_xlfn.CEILING.MATH(BG8+Parameters!$K$8/2,0.001)</f>
        <v>2319.7530000000002</v>
      </c>
      <c r="E2744">
        <f>_xlfn.CEILING.MATH(B97+Parameters!$K$9/2,0.001)</f>
        <v>249.42500000000001</v>
      </c>
      <c r="F2744" t="s">
        <v>1150</v>
      </c>
      <c r="I2744" s="2">
        <v>2359.4270000000001</v>
      </c>
      <c r="J2744" s="2">
        <v>2029.896</v>
      </c>
      <c r="K2744" s="2" t="s">
        <v>72</v>
      </c>
      <c r="N2744" s="2">
        <f>I2744-SUM(Parameters!$K$23:$K$25)</f>
        <v>2337.8270000000002</v>
      </c>
      <c r="O2744" s="2">
        <f>J2744-SUM(Parameters!$K$23:$K$25)</f>
        <v>2008.296</v>
      </c>
      <c r="P2744" s="2" t="str">
        <f t="shared" si="41"/>
        <v>VSS</v>
      </c>
      <c r="U2744">
        <v>2359.4270000000001</v>
      </c>
      <c r="V2744">
        <v>2029.896</v>
      </c>
      <c r="W2744" t="s">
        <v>72</v>
      </c>
      <c r="AE2744" s="2"/>
      <c r="AF2744" s="2"/>
    </row>
    <row r="2745" spans="4:32" x14ac:dyDescent="0.25">
      <c r="D2745">
        <f>_xlfn.CEILING.MATH(BG8+Parameters!$K$8/2,0.001)</f>
        <v>2319.7530000000002</v>
      </c>
      <c r="E2745">
        <f>_xlfn.CEILING.MATH(B99+Parameters!$K$9/2,0.001)</f>
        <v>203.179</v>
      </c>
      <c r="F2745" t="s">
        <v>1201</v>
      </c>
      <c r="I2745" s="2">
        <v>2359.4270000000001</v>
      </c>
      <c r="J2745" s="2">
        <v>1983.65</v>
      </c>
      <c r="K2745" s="2" t="s">
        <v>72</v>
      </c>
      <c r="N2745" s="2">
        <f>I2745-SUM(Parameters!$K$23:$K$25)</f>
        <v>2337.8270000000002</v>
      </c>
      <c r="O2745" s="2">
        <f>J2745-SUM(Parameters!$K$23:$K$25)</f>
        <v>1962.0500000000002</v>
      </c>
      <c r="P2745" s="2" t="str">
        <f t="shared" si="41"/>
        <v>VSS</v>
      </c>
      <c r="U2745">
        <v>2359.4270000000001</v>
      </c>
      <c r="V2745">
        <v>1983.65</v>
      </c>
      <c r="W2745" t="s">
        <v>72</v>
      </c>
      <c r="AE2745" s="2"/>
      <c r="AF2745" s="2"/>
    </row>
    <row r="2746" spans="4:32" x14ac:dyDescent="0.25">
      <c r="D2746">
        <f>_xlfn.CEILING.MATH(BG8+Parameters!$K$8/2,0.001)</f>
        <v>2319.7530000000002</v>
      </c>
      <c r="E2746">
        <f>_xlfn.CEILING.MATH(B101+Parameters!$K$9/2,0.001)</f>
        <v>156.93299999999999</v>
      </c>
      <c r="F2746" t="s">
        <v>1268</v>
      </c>
      <c r="I2746" s="2">
        <v>2359.4270000000001</v>
      </c>
      <c r="J2746" s="2">
        <v>1937.404</v>
      </c>
      <c r="K2746" s="2" t="s">
        <v>72</v>
      </c>
      <c r="N2746" s="2">
        <f>I2746-SUM(Parameters!$K$23:$K$25)</f>
        <v>2337.8270000000002</v>
      </c>
      <c r="O2746" s="2">
        <f>J2746-SUM(Parameters!$K$23:$K$25)</f>
        <v>1915.8040000000001</v>
      </c>
      <c r="P2746" s="2" t="str">
        <f t="shared" si="41"/>
        <v>VSS</v>
      </c>
      <c r="U2746">
        <v>2359.4270000000001</v>
      </c>
      <c r="V2746">
        <v>1937.404</v>
      </c>
      <c r="W2746" t="s">
        <v>72</v>
      </c>
      <c r="AE2746" s="2"/>
      <c r="AF2746" s="2"/>
    </row>
    <row r="2747" spans="4:32" x14ac:dyDescent="0.25">
      <c r="D2747">
        <f>_xlfn.CEILING.MATH(BG8+Parameters!$K$8/2,0.001)</f>
        <v>2319.7530000000002</v>
      </c>
      <c r="E2747">
        <f>_xlfn.CEILING.MATH(B103+Parameters!$K$9/2,0.001)</f>
        <v>110.687</v>
      </c>
      <c r="F2747" t="s">
        <v>73</v>
      </c>
      <c r="I2747" s="2">
        <v>2359.4270000000001</v>
      </c>
      <c r="J2747" s="2">
        <v>1891.1579999999999</v>
      </c>
      <c r="K2747" s="2" t="s">
        <v>72</v>
      </c>
      <c r="N2747" s="2">
        <f>I2747-SUM(Parameters!$K$23:$K$25)</f>
        <v>2337.8270000000002</v>
      </c>
      <c r="O2747" s="2">
        <f>J2747-SUM(Parameters!$K$23:$K$25)</f>
        <v>1869.558</v>
      </c>
      <c r="P2747" s="2" t="str">
        <f t="shared" si="41"/>
        <v>VSS</v>
      </c>
      <c r="U2747">
        <v>2359.4270000000001</v>
      </c>
      <c r="V2747">
        <v>1891.1579999999999</v>
      </c>
      <c r="W2747" t="s">
        <v>72</v>
      </c>
      <c r="AE2747" s="2"/>
      <c r="AF2747" s="2"/>
    </row>
    <row r="2748" spans="4:32" x14ac:dyDescent="0.25">
      <c r="D2748">
        <f>_xlfn.CEILING.MATH(BH8+Parameters!$K$8/2,0.001)</f>
        <v>2359.4270000000001</v>
      </c>
      <c r="E2748">
        <f>_xlfn.CEILING.MATH(B12+Parameters!$K$9/2,0.001)</f>
        <v>2214.88</v>
      </c>
      <c r="F2748" t="s">
        <v>1327</v>
      </c>
      <c r="I2748" s="2">
        <v>2359.4270000000001</v>
      </c>
      <c r="J2748" s="2">
        <v>1844.912</v>
      </c>
      <c r="K2748" s="2" t="s">
        <v>72</v>
      </c>
      <c r="N2748" s="2">
        <f>I2748-SUM(Parameters!$K$23:$K$25)</f>
        <v>2337.8270000000002</v>
      </c>
      <c r="O2748" s="2">
        <f>J2748-SUM(Parameters!$K$23:$K$25)</f>
        <v>1823.3120000000001</v>
      </c>
      <c r="P2748" s="2" t="str">
        <f t="shared" si="41"/>
        <v>VSS</v>
      </c>
      <c r="U2748">
        <v>2359.4270000000001</v>
      </c>
      <c r="V2748">
        <v>1844.912</v>
      </c>
      <c r="W2748" t="s">
        <v>72</v>
      </c>
      <c r="AE2748" s="2"/>
      <c r="AF2748" s="2"/>
    </row>
    <row r="2749" spans="4:32" x14ac:dyDescent="0.25">
      <c r="D2749">
        <f>_xlfn.CEILING.MATH(BH8+Parameters!$K$8/2,0.001)</f>
        <v>2359.4270000000001</v>
      </c>
      <c r="E2749">
        <f>_xlfn.CEILING.MATH(B14+Parameters!$K$9/2,0.001)</f>
        <v>2168.634</v>
      </c>
      <c r="F2749" t="s">
        <v>1327</v>
      </c>
      <c r="I2749" s="2">
        <v>2359.4270000000001</v>
      </c>
      <c r="J2749" s="2">
        <v>1798.6659999999999</v>
      </c>
      <c r="K2749" s="2" t="s">
        <v>72</v>
      </c>
      <c r="N2749" s="2">
        <f>I2749-SUM(Parameters!$K$23:$K$25)</f>
        <v>2337.8270000000002</v>
      </c>
      <c r="O2749" s="2">
        <f>J2749-SUM(Parameters!$K$23:$K$25)</f>
        <v>1777.066</v>
      </c>
      <c r="P2749" s="2" t="str">
        <f t="shared" si="41"/>
        <v>VSS</v>
      </c>
      <c r="U2749">
        <v>2359.4270000000001</v>
      </c>
      <c r="V2749">
        <v>1798.6659999999999</v>
      </c>
      <c r="W2749" t="s">
        <v>72</v>
      </c>
      <c r="AE2749" s="2"/>
      <c r="AF2749" s="2"/>
    </row>
    <row r="2750" spans="4:32" x14ac:dyDescent="0.25">
      <c r="D2750">
        <f>_xlfn.CEILING.MATH(BH8+Parameters!$K$8/2,0.001)</f>
        <v>2359.4270000000001</v>
      </c>
      <c r="E2750">
        <f>_xlfn.CEILING.MATH(B16+Parameters!$K$9/2,0.001)</f>
        <v>2122.3879999999999</v>
      </c>
      <c r="F2750" t="s">
        <v>1327</v>
      </c>
      <c r="I2750" s="2">
        <v>2359.4270000000001</v>
      </c>
      <c r="J2750" s="2">
        <v>1752.42</v>
      </c>
      <c r="K2750" s="2" t="s">
        <v>72</v>
      </c>
      <c r="N2750" s="2">
        <f>I2750-SUM(Parameters!$K$23:$K$25)</f>
        <v>2337.8270000000002</v>
      </c>
      <c r="O2750" s="2">
        <f>J2750-SUM(Parameters!$K$23:$K$25)</f>
        <v>1730.8200000000002</v>
      </c>
      <c r="P2750" s="2" t="str">
        <f t="shared" si="41"/>
        <v>VSS</v>
      </c>
      <c r="U2750">
        <v>2359.4270000000001</v>
      </c>
      <c r="V2750">
        <v>1752.42</v>
      </c>
      <c r="W2750" t="s">
        <v>72</v>
      </c>
      <c r="AE2750" s="2"/>
      <c r="AF2750" s="2"/>
    </row>
    <row r="2751" spans="4:32" x14ac:dyDescent="0.25">
      <c r="D2751">
        <f>_xlfn.CEILING.MATH(BH8+Parameters!$K$8/2,0.001)</f>
        <v>2359.4270000000001</v>
      </c>
      <c r="E2751">
        <f>_xlfn.CEILING.MATH(B18+Parameters!$K$9/2,0.001)</f>
        <v>2076.1419999999998</v>
      </c>
      <c r="F2751" t="s">
        <v>1327</v>
      </c>
      <c r="I2751" s="2">
        <v>2359.4270000000001</v>
      </c>
      <c r="J2751" s="2">
        <v>1706.174</v>
      </c>
      <c r="K2751" s="2" t="s">
        <v>72</v>
      </c>
      <c r="N2751" s="2">
        <f>I2751-SUM(Parameters!$K$23:$K$25)</f>
        <v>2337.8270000000002</v>
      </c>
      <c r="O2751" s="2">
        <f>J2751-SUM(Parameters!$K$23:$K$25)</f>
        <v>1684.5740000000001</v>
      </c>
      <c r="P2751" s="2" t="str">
        <f t="shared" si="41"/>
        <v>VSS</v>
      </c>
      <c r="U2751">
        <v>2359.4270000000001</v>
      </c>
      <c r="V2751">
        <v>1706.174</v>
      </c>
      <c r="W2751" t="s">
        <v>72</v>
      </c>
      <c r="AE2751" s="2"/>
      <c r="AF2751" s="2"/>
    </row>
    <row r="2752" spans="4:32" x14ac:dyDescent="0.25">
      <c r="D2752">
        <f>_xlfn.CEILING.MATH(BH8+Parameters!$K$8/2,0.001)</f>
        <v>2359.4270000000001</v>
      </c>
      <c r="E2752">
        <f>_xlfn.CEILING.MATH(B20+Parameters!$K$9/2,0.001)</f>
        <v>2029.896</v>
      </c>
      <c r="F2752" t="s">
        <v>72</v>
      </c>
      <c r="I2752" s="2">
        <v>2359.4270000000001</v>
      </c>
      <c r="J2752" s="2">
        <v>1659.9280000000001</v>
      </c>
      <c r="K2752" s="2" t="s">
        <v>72</v>
      </c>
      <c r="N2752" s="2">
        <f>I2752-SUM(Parameters!$K$23:$K$25)</f>
        <v>2337.8270000000002</v>
      </c>
      <c r="O2752" s="2">
        <f>J2752-SUM(Parameters!$K$23:$K$25)</f>
        <v>1638.3280000000002</v>
      </c>
      <c r="P2752" s="2" t="str">
        <f t="shared" si="41"/>
        <v>VSS</v>
      </c>
      <c r="U2752">
        <v>2359.4270000000001</v>
      </c>
      <c r="V2752">
        <v>1659.9280000000001</v>
      </c>
      <c r="W2752" t="s">
        <v>72</v>
      </c>
      <c r="AE2752" s="2"/>
      <c r="AF2752" s="2"/>
    </row>
    <row r="2753" spans="4:32" x14ac:dyDescent="0.25">
      <c r="D2753">
        <f>_xlfn.CEILING.MATH(BH8+Parameters!$K$8/2,0.001)</f>
        <v>2359.4270000000001</v>
      </c>
      <c r="E2753">
        <f>_xlfn.CEILING.MATH(B22+Parameters!$K$9/2,0.001)</f>
        <v>1983.65</v>
      </c>
      <c r="F2753" t="s">
        <v>72</v>
      </c>
      <c r="I2753" s="2">
        <v>2359.4270000000001</v>
      </c>
      <c r="J2753" s="2">
        <v>1613.682</v>
      </c>
      <c r="K2753" s="2" t="s">
        <v>72</v>
      </c>
      <c r="N2753" s="2">
        <f>I2753-SUM(Parameters!$K$23:$K$25)</f>
        <v>2337.8270000000002</v>
      </c>
      <c r="O2753" s="2">
        <f>J2753-SUM(Parameters!$K$23:$K$25)</f>
        <v>1592.0820000000001</v>
      </c>
      <c r="P2753" s="2" t="str">
        <f t="shared" si="41"/>
        <v>VSS</v>
      </c>
      <c r="U2753">
        <v>2359.4270000000001</v>
      </c>
      <c r="V2753">
        <v>1613.682</v>
      </c>
      <c r="W2753" t="s">
        <v>72</v>
      </c>
      <c r="AE2753" s="2"/>
      <c r="AF2753" s="2"/>
    </row>
    <row r="2754" spans="4:32" x14ac:dyDescent="0.25">
      <c r="D2754">
        <f>_xlfn.CEILING.MATH(BH8+Parameters!$K$8/2,0.001)</f>
        <v>2359.4270000000001</v>
      </c>
      <c r="E2754">
        <f>_xlfn.CEILING.MATH(B24+Parameters!$K$9/2,0.001)</f>
        <v>1937.404</v>
      </c>
      <c r="F2754" t="s">
        <v>72</v>
      </c>
      <c r="I2754" s="2">
        <v>2359.4270000000001</v>
      </c>
      <c r="J2754" s="2">
        <v>1567.4359999999999</v>
      </c>
      <c r="K2754" s="2" t="s">
        <v>72</v>
      </c>
      <c r="N2754" s="2">
        <f>I2754-SUM(Parameters!$K$23:$K$25)</f>
        <v>2337.8270000000002</v>
      </c>
      <c r="O2754" s="2">
        <f>J2754-SUM(Parameters!$K$23:$K$25)</f>
        <v>1545.836</v>
      </c>
      <c r="P2754" s="2" t="str">
        <f t="shared" si="41"/>
        <v>VSS</v>
      </c>
      <c r="U2754">
        <v>2359.4270000000001</v>
      </c>
      <c r="V2754">
        <v>1567.4359999999999</v>
      </c>
      <c r="W2754" t="s">
        <v>72</v>
      </c>
      <c r="AE2754" s="2"/>
      <c r="AF2754" s="2"/>
    </row>
    <row r="2755" spans="4:32" x14ac:dyDescent="0.25">
      <c r="D2755">
        <f>_xlfn.CEILING.MATH(BH8+Parameters!$K$8/2,0.001)</f>
        <v>2359.4270000000001</v>
      </c>
      <c r="E2755">
        <f>_xlfn.CEILING.MATH(B26+Parameters!$K$9/2,0.001)</f>
        <v>1891.1580000000001</v>
      </c>
      <c r="F2755" t="s">
        <v>72</v>
      </c>
      <c r="I2755" s="2">
        <v>2359.4270000000001</v>
      </c>
      <c r="J2755" s="2">
        <v>1521.19</v>
      </c>
      <c r="K2755" s="2" t="s">
        <v>72</v>
      </c>
      <c r="N2755" s="2">
        <f>I2755-SUM(Parameters!$K$23:$K$25)</f>
        <v>2337.8270000000002</v>
      </c>
      <c r="O2755" s="2">
        <f>J2755-SUM(Parameters!$K$23:$K$25)</f>
        <v>1499.5900000000001</v>
      </c>
      <c r="P2755" s="2" t="str">
        <f t="shared" si="41"/>
        <v>VSS</v>
      </c>
      <c r="U2755">
        <v>2359.4270000000001</v>
      </c>
      <c r="V2755">
        <v>1521.19</v>
      </c>
      <c r="W2755" t="s">
        <v>72</v>
      </c>
      <c r="AE2755" s="2"/>
      <c r="AF2755" s="2"/>
    </row>
    <row r="2756" spans="4:32" x14ac:dyDescent="0.25">
      <c r="D2756">
        <f>_xlfn.CEILING.MATH(BH8+Parameters!$K$8/2,0.001)</f>
        <v>2359.4270000000001</v>
      </c>
      <c r="E2756">
        <f>_xlfn.CEILING.MATH(B28+Parameters!$K$9/2,0.001)</f>
        <v>1844.912</v>
      </c>
      <c r="F2756" t="s">
        <v>72</v>
      </c>
      <c r="I2756" s="2">
        <v>2359.4270000000001</v>
      </c>
      <c r="J2756" s="2">
        <v>1474.944</v>
      </c>
      <c r="K2756" s="2" t="s">
        <v>72</v>
      </c>
      <c r="N2756" s="2">
        <f>I2756-SUM(Parameters!$K$23:$K$25)</f>
        <v>2337.8270000000002</v>
      </c>
      <c r="O2756" s="2">
        <f>J2756-SUM(Parameters!$K$23:$K$25)</f>
        <v>1453.3440000000001</v>
      </c>
      <c r="P2756" s="2" t="str">
        <f t="shared" si="41"/>
        <v>VSS</v>
      </c>
      <c r="U2756">
        <v>2359.4270000000001</v>
      </c>
      <c r="V2756">
        <v>1474.944</v>
      </c>
      <c r="W2756" t="s">
        <v>72</v>
      </c>
      <c r="AE2756" s="2"/>
      <c r="AF2756" s="2"/>
    </row>
    <row r="2757" spans="4:32" x14ac:dyDescent="0.25">
      <c r="D2757">
        <f>_xlfn.CEILING.MATH(BH8+Parameters!$K$8/2,0.001)</f>
        <v>2359.4270000000001</v>
      </c>
      <c r="E2757">
        <f>_xlfn.CEILING.MATH(B30+Parameters!$K$9/2,0.001)</f>
        <v>1798.6659999999999</v>
      </c>
      <c r="F2757" t="s">
        <v>72</v>
      </c>
      <c r="I2757" s="2">
        <v>2359.4270000000001</v>
      </c>
      <c r="J2757" s="2">
        <v>1428.6980000000001</v>
      </c>
      <c r="K2757" s="2" t="s">
        <v>72</v>
      </c>
      <c r="N2757" s="2">
        <f>I2757-SUM(Parameters!$K$23:$K$25)</f>
        <v>2337.8270000000002</v>
      </c>
      <c r="O2757" s="2">
        <f>J2757-SUM(Parameters!$K$23:$K$25)</f>
        <v>1407.0980000000002</v>
      </c>
      <c r="P2757" s="2" t="str">
        <f t="shared" si="41"/>
        <v>VSS</v>
      </c>
      <c r="U2757">
        <v>2359.4270000000001</v>
      </c>
      <c r="V2757">
        <v>1428.6980000000001</v>
      </c>
      <c r="W2757" t="s">
        <v>72</v>
      </c>
      <c r="AE2757" s="2"/>
      <c r="AF2757" s="2"/>
    </row>
    <row r="2758" spans="4:32" x14ac:dyDescent="0.25">
      <c r="D2758">
        <f>_xlfn.CEILING.MATH(BH8+Parameters!$K$8/2,0.001)</f>
        <v>2359.4270000000001</v>
      </c>
      <c r="E2758">
        <f>_xlfn.CEILING.MATH(B32+Parameters!$K$9/2,0.001)</f>
        <v>1752.42</v>
      </c>
      <c r="F2758" t="s">
        <v>72</v>
      </c>
      <c r="I2758" s="2">
        <v>2359.4270000000001</v>
      </c>
      <c r="J2758" s="2">
        <v>1382.452</v>
      </c>
      <c r="K2758" s="2" t="s">
        <v>72</v>
      </c>
      <c r="N2758" s="2">
        <f>I2758-SUM(Parameters!$K$23:$K$25)</f>
        <v>2337.8270000000002</v>
      </c>
      <c r="O2758" s="2">
        <f>J2758-SUM(Parameters!$K$23:$K$25)</f>
        <v>1360.8520000000001</v>
      </c>
      <c r="P2758" s="2" t="str">
        <f t="shared" si="41"/>
        <v>VSS</v>
      </c>
      <c r="U2758">
        <v>2359.4270000000001</v>
      </c>
      <c r="V2758">
        <v>1382.452</v>
      </c>
      <c r="W2758" t="s">
        <v>72</v>
      </c>
      <c r="AE2758" s="2"/>
      <c r="AF2758" s="2"/>
    </row>
    <row r="2759" spans="4:32" x14ac:dyDescent="0.25">
      <c r="D2759">
        <f>_xlfn.CEILING.MATH(BH8+Parameters!$K$8/2,0.001)</f>
        <v>2359.4270000000001</v>
      </c>
      <c r="E2759">
        <f>_xlfn.CEILING.MATH(B34+Parameters!$K$9/2,0.001)</f>
        <v>1706.174</v>
      </c>
      <c r="F2759" t="s">
        <v>72</v>
      </c>
      <c r="I2759" s="2">
        <v>2359.4270000000001</v>
      </c>
      <c r="J2759" s="2">
        <v>1336.2059999999999</v>
      </c>
      <c r="K2759" s="2" t="s">
        <v>72</v>
      </c>
      <c r="N2759" s="2">
        <f>I2759-SUM(Parameters!$K$23:$K$25)</f>
        <v>2337.8270000000002</v>
      </c>
      <c r="O2759" s="2">
        <f>J2759-SUM(Parameters!$K$23:$K$25)</f>
        <v>1314.606</v>
      </c>
      <c r="P2759" s="2" t="str">
        <f t="shared" si="41"/>
        <v>VSS</v>
      </c>
      <c r="U2759">
        <v>2359.4270000000001</v>
      </c>
      <c r="V2759">
        <v>1336.2059999999999</v>
      </c>
      <c r="W2759" t="s">
        <v>72</v>
      </c>
      <c r="AE2759" s="2"/>
      <c r="AF2759" s="2"/>
    </row>
    <row r="2760" spans="4:32" x14ac:dyDescent="0.25">
      <c r="D2760">
        <f>_xlfn.CEILING.MATH(BH8+Parameters!$K$8/2,0.001)</f>
        <v>2359.4270000000001</v>
      </c>
      <c r="E2760">
        <f>_xlfn.CEILING.MATH(B36+Parameters!$K$9/2,0.001)</f>
        <v>1659.9280000000001</v>
      </c>
      <c r="F2760" t="s">
        <v>72</v>
      </c>
      <c r="I2760" s="2">
        <v>2359.4270000000001</v>
      </c>
      <c r="J2760" s="2">
        <v>1289.96</v>
      </c>
      <c r="K2760" s="2" t="s">
        <v>72</v>
      </c>
      <c r="N2760" s="2">
        <f>I2760-SUM(Parameters!$K$23:$K$25)</f>
        <v>2337.8270000000002</v>
      </c>
      <c r="O2760" s="2">
        <f>J2760-SUM(Parameters!$K$23:$K$25)</f>
        <v>1268.3600000000001</v>
      </c>
      <c r="P2760" s="2" t="str">
        <f t="shared" si="41"/>
        <v>VSS</v>
      </c>
      <c r="U2760">
        <v>2359.4270000000001</v>
      </c>
      <c r="V2760">
        <v>1289.96</v>
      </c>
      <c r="W2760" t="s">
        <v>72</v>
      </c>
      <c r="AE2760" s="2"/>
      <c r="AF2760" s="2"/>
    </row>
    <row r="2761" spans="4:32" x14ac:dyDescent="0.25">
      <c r="D2761">
        <f>_xlfn.CEILING.MATH(BH8+Parameters!$K$8/2,0.001)</f>
        <v>2359.4270000000001</v>
      </c>
      <c r="E2761">
        <f>_xlfn.CEILING.MATH(B38+Parameters!$K$9/2,0.001)</f>
        <v>1613.682</v>
      </c>
      <c r="F2761" t="s">
        <v>72</v>
      </c>
      <c r="I2761" s="2">
        <v>2359.4270000000001</v>
      </c>
      <c r="J2761" s="2">
        <v>1243.7139999999999</v>
      </c>
      <c r="K2761" s="2" t="s">
        <v>72</v>
      </c>
      <c r="N2761" s="2">
        <f>I2761-SUM(Parameters!$K$23:$K$25)</f>
        <v>2337.8270000000002</v>
      </c>
      <c r="O2761" s="2">
        <f>J2761-SUM(Parameters!$K$23:$K$25)</f>
        <v>1222.114</v>
      </c>
      <c r="P2761" s="2" t="str">
        <f t="shared" si="41"/>
        <v>VSS</v>
      </c>
      <c r="U2761">
        <v>2359.4270000000001</v>
      </c>
      <c r="V2761">
        <v>1243.7139999999999</v>
      </c>
      <c r="W2761" t="s">
        <v>72</v>
      </c>
      <c r="AE2761" s="2"/>
      <c r="AF2761" s="2"/>
    </row>
    <row r="2762" spans="4:32" x14ac:dyDescent="0.25">
      <c r="D2762">
        <f>_xlfn.CEILING.MATH(BH8+Parameters!$K$8/2,0.001)</f>
        <v>2359.4270000000001</v>
      </c>
      <c r="E2762">
        <f>_xlfn.CEILING.MATH(B40+Parameters!$K$9/2,0.001)</f>
        <v>1567.4359999999999</v>
      </c>
      <c r="F2762" t="s">
        <v>72</v>
      </c>
      <c r="I2762" s="2">
        <v>2359.4270000000001</v>
      </c>
      <c r="J2762" s="2">
        <v>1197.4680000000001</v>
      </c>
      <c r="K2762" s="2" t="s">
        <v>72</v>
      </c>
      <c r="N2762" s="2">
        <f>I2762-SUM(Parameters!$K$23:$K$25)</f>
        <v>2337.8270000000002</v>
      </c>
      <c r="O2762" s="2">
        <f>J2762-SUM(Parameters!$K$23:$K$25)</f>
        <v>1175.8680000000002</v>
      </c>
      <c r="P2762" s="2" t="str">
        <f t="shared" si="41"/>
        <v>VSS</v>
      </c>
      <c r="U2762">
        <v>2359.4270000000001</v>
      </c>
      <c r="V2762">
        <v>1197.4680000000001</v>
      </c>
      <c r="W2762" t="s">
        <v>72</v>
      </c>
      <c r="AE2762" s="2"/>
      <c r="AF2762" s="2"/>
    </row>
    <row r="2763" spans="4:32" x14ac:dyDescent="0.25">
      <c r="D2763">
        <f>_xlfn.CEILING.MATH(BH8+Parameters!$K$8/2,0.001)</f>
        <v>2359.4270000000001</v>
      </c>
      <c r="E2763">
        <f>_xlfn.CEILING.MATH(B42+Parameters!$K$9/2,0.001)</f>
        <v>1521.19</v>
      </c>
      <c r="F2763" t="s">
        <v>72</v>
      </c>
      <c r="I2763" s="2">
        <v>2359.4270000000001</v>
      </c>
      <c r="J2763" s="2">
        <v>1151.222</v>
      </c>
      <c r="K2763" s="2" t="s">
        <v>72</v>
      </c>
      <c r="N2763" s="2">
        <f>I2763-SUM(Parameters!$K$23:$K$25)</f>
        <v>2337.8270000000002</v>
      </c>
      <c r="O2763" s="2">
        <f>J2763-SUM(Parameters!$K$23:$K$25)</f>
        <v>1129.6220000000001</v>
      </c>
      <c r="P2763" s="2" t="str">
        <f t="shared" si="41"/>
        <v>VSS</v>
      </c>
      <c r="U2763">
        <v>2359.4270000000001</v>
      </c>
      <c r="V2763">
        <v>1151.222</v>
      </c>
      <c r="W2763" t="s">
        <v>72</v>
      </c>
      <c r="AE2763" s="2"/>
      <c r="AF2763" s="2"/>
    </row>
    <row r="2764" spans="4:32" x14ac:dyDescent="0.25">
      <c r="D2764">
        <f>_xlfn.CEILING.MATH(BH8+Parameters!$K$8/2,0.001)</f>
        <v>2359.4270000000001</v>
      </c>
      <c r="E2764">
        <f>_xlfn.CEILING.MATH(B44+Parameters!$K$9/2,0.001)</f>
        <v>1474.944</v>
      </c>
      <c r="F2764" t="s">
        <v>72</v>
      </c>
      <c r="I2764" s="2">
        <v>2359.4270000000001</v>
      </c>
      <c r="J2764" s="2">
        <v>1104.9760000000001</v>
      </c>
      <c r="K2764" s="2" t="s">
        <v>72</v>
      </c>
      <c r="N2764" s="2">
        <f>I2764-SUM(Parameters!$K$23:$K$25)</f>
        <v>2337.8270000000002</v>
      </c>
      <c r="O2764" s="2">
        <f>J2764-SUM(Parameters!$K$23:$K$25)</f>
        <v>1083.3760000000002</v>
      </c>
      <c r="P2764" s="2" t="str">
        <f t="shared" si="41"/>
        <v>VSS</v>
      </c>
      <c r="U2764">
        <v>2359.4270000000001</v>
      </c>
      <c r="V2764">
        <v>1104.9760000000001</v>
      </c>
      <c r="W2764" t="s">
        <v>72</v>
      </c>
      <c r="AE2764" s="2"/>
      <c r="AF2764" s="2"/>
    </row>
    <row r="2765" spans="4:32" x14ac:dyDescent="0.25">
      <c r="D2765">
        <f>_xlfn.CEILING.MATH(BH8+Parameters!$K$8/2,0.001)</f>
        <v>2359.4270000000001</v>
      </c>
      <c r="E2765">
        <f>_xlfn.CEILING.MATH(B46+Parameters!$K$9/2,0.001)</f>
        <v>1428.6980000000001</v>
      </c>
      <c r="F2765" t="s">
        <v>72</v>
      </c>
      <c r="I2765" s="2">
        <v>2359.4270000000001</v>
      </c>
      <c r="J2765" s="2">
        <v>1058.73</v>
      </c>
      <c r="K2765" s="2" t="s">
        <v>72</v>
      </c>
      <c r="N2765" s="2">
        <f>I2765-SUM(Parameters!$K$23:$K$25)</f>
        <v>2337.8270000000002</v>
      </c>
      <c r="O2765" s="2">
        <f>J2765-SUM(Parameters!$K$23:$K$25)</f>
        <v>1037.1300000000001</v>
      </c>
      <c r="P2765" s="2" t="str">
        <f t="shared" si="41"/>
        <v>VSS</v>
      </c>
      <c r="U2765">
        <v>2359.4270000000001</v>
      </c>
      <c r="V2765">
        <v>1058.73</v>
      </c>
      <c r="W2765" t="s">
        <v>72</v>
      </c>
      <c r="AE2765" s="2"/>
      <c r="AF2765" s="2"/>
    </row>
    <row r="2766" spans="4:32" x14ac:dyDescent="0.25">
      <c r="D2766">
        <f>_xlfn.CEILING.MATH(BH8+Parameters!$K$8/2,0.001)</f>
        <v>2359.4270000000001</v>
      </c>
      <c r="E2766">
        <f>_xlfn.CEILING.MATH(B48+Parameters!$K$9/2,0.001)</f>
        <v>1382.452</v>
      </c>
      <c r="F2766" t="s">
        <v>72</v>
      </c>
      <c r="I2766" s="2">
        <v>2359.4270000000001</v>
      </c>
      <c r="J2766" s="2">
        <v>1012.484</v>
      </c>
      <c r="K2766" s="2" t="s">
        <v>127</v>
      </c>
      <c r="N2766" s="2">
        <f>I2766-SUM(Parameters!$K$23:$K$25)</f>
        <v>2337.8270000000002</v>
      </c>
      <c r="O2766" s="2">
        <f>J2766-SUM(Parameters!$K$23:$K$25)</f>
        <v>990.88400000000001</v>
      </c>
      <c r="P2766" s="2" t="str">
        <f t="shared" si="41"/>
        <v>BP_TXDATASB[2]</v>
      </c>
      <c r="U2766">
        <v>2359.4270000000001</v>
      </c>
      <c r="V2766">
        <v>1012.484</v>
      </c>
      <c r="W2766" t="s">
        <v>127</v>
      </c>
      <c r="AE2766" s="2"/>
      <c r="AF2766" s="2"/>
    </row>
    <row r="2767" spans="4:32" x14ac:dyDescent="0.25">
      <c r="D2767">
        <f>_xlfn.CEILING.MATH(BH8+Parameters!$K$8/2,0.001)</f>
        <v>2359.4270000000001</v>
      </c>
      <c r="E2767">
        <f>_xlfn.CEILING.MATH(B50+Parameters!$K$9/2,0.001)</f>
        <v>1336.2060000000001</v>
      </c>
      <c r="F2767" t="s">
        <v>72</v>
      </c>
      <c r="I2767" s="2">
        <v>2359.4270000000001</v>
      </c>
      <c r="J2767" s="2">
        <v>966.23800000000006</v>
      </c>
      <c r="K2767" s="2" t="s">
        <v>204</v>
      </c>
      <c r="N2767" s="2">
        <f>I2767-SUM(Parameters!$K$23:$K$25)</f>
        <v>2337.8270000000002</v>
      </c>
      <c r="O2767" s="2">
        <f>J2767-SUM(Parameters!$K$23:$K$25)</f>
        <v>944.63800000000003</v>
      </c>
      <c r="P2767" s="2" t="str">
        <f t="shared" si="41"/>
        <v>BP_RXDATA[177]</v>
      </c>
      <c r="U2767">
        <v>2359.4270000000001</v>
      </c>
      <c r="V2767">
        <v>966.23800000000006</v>
      </c>
      <c r="W2767" t="s">
        <v>204</v>
      </c>
      <c r="AE2767" s="2"/>
      <c r="AF2767" s="2"/>
    </row>
    <row r="2768" spans="4:32" x14ac:dyDescent="0.25">
      <c r="D2768">
        <f>_xlfn.CEILING.MATH(BH8+Parameters!$K$8/2,0.001)</f>
        <v>2359.4270000000001</v>
      </c>
      <c r="E2768">
        <f>_xlfn.CEILING.MATH(B52+Parameters!$K$9/2,0.001)</f>
        <v>1289.96</v>
      </c>
      <c r="F2768" t="s">
        <v>72</v>
      </c>
      <c r="I2768" s="2">
        <v>2359.4270000000001</v>
      </c>
      <c r="J2768" s="2">
        <v>919.99199999999996</v>
      </c>
      <c r="K2768" s="2" t="s">
        <v>73</v>
      </c>
      <c r="N2768" s="2">
        <f>I2768-SUM(Parameters!$K$23:$K$25)</f>
        <v>2337.8270000000002</v>
      </c>
      <c r="O2768" s="2">
        <f>J2768-SUM(Parameters!$K$23:$K$25)</f>
        <v>898.39199999999994</v>
      </c>
      <c r="P2768" s="2" t="str">
        <f t="shared" si="41"/>
        <v>VCCIO</v>
      </c>
      <c r="U2768">
        <v>2359.4270000000001</v>
      </c>
      <c r="V2768">
        <v>919.99200000000008</v>
      </c>
      <c r="W2768" t="s">
        <v>73</v>
      </c>
      <c r="AE2768" s="2"/>
      <c r="AF2768" s="2"/>
    </row>
    <row r="2769" spans="4:32" x14ac:dyDescent="0.25">
      <c r="D2769">
        <f>_xlfn.CEILING.MATH(BH8+Parameters!$K$8/2,0.001)</f>
        <v>2359.4270000000001</v>
      </c>
      <c r="E2769">
        <f>_xlfn.CEILING.MATH(B54+Parameters!$K$9/2,0.001)</f>
        <v>1243.7139999999999</v>
      </c>
      <c r="F2769" t="s">
        <v>72</v>
      </c>
      <c r="I2769" s="2">
        <v>2359.4270000000001</v>
      </c>
      <c r="J2769" s="2">
        <v>873.74599999999998</v>
      </c>
      <c r="K2769" s="2" t="s">
        <v>318</v>
      </c>
      <c r="N2769" s="2">
        <f>I2769-SUM(Parameters!$K$23:$K$25)</f>
        <v>2337.8270000000002</v>
      </c>
      <c r="O2769" s="2">
        <f>J2769-SUM(Parameters!$K$23:$K$25)</f>
        <v>852.14599999999996</v>
      </c>
      <c r="P2769" s="2" t="str">
        <f t="shared" si="41"/>
        <v>BP_RXDATA[176]</v>
      </c>
      <c r="U2769">
        <v>2359.4270000000001</v>
      </c>
      <c r="V2769">
        <v>873.74599999999998</v>
      </c>
      <c r="W2769" t="s">
        <v>318</v>
      </c>
      <c r="AE2769" s="2"/>
      <c r="AF2769" s="2"/>
    </row>
    <row r="2770" spans="4:32" x14ac:dyDescent="0.25">
      <c r="D2770">
        <f>_xlfn.CEILING.MATH(BH8+Parameters!$K$8/2,0.001)</f>
        <v>2359.4270000000001</v>
      </c>
      <c r="E2770">
        <f>_xlfn.CEILING.MATH(B56+Parameters!$K$9/2,0.001)</f>
        <v>1197.4680000000001</v>
      </c>
      <c r="F2770" t="s">
        <v>72</v>
      </c>
      <c r="I2770" s="2">
        <v>2359.4270000000001</v>
      </c>
      <c r="J2770" s="2">
        <v>827.5</v>
      </c>
      <c r="K2770" s="2" t="s">
        <v>396</v>
      </c>
      <c r="N2770" s="2">
        <f>I2770-SUM(Parameters!$K$23:$K$25)</f>
        <v>2337.8270000000002</v>
      </c>
      <c r="O2770" s="2">
        <f>J2770-SUM(Parameters!$K$23:$K$25)</f>
        <v>805.9</v>
      </c>
      <c r="P2770" s="2" t="str">
        <f t="shared" si="41"/>
        <v>BP_RXDATA[175]</v>
      </c>
      <c r="U2770">
        <v>2359.4270000000001</v>
      </c>
      <c r="V2770">
        <v>827.5</v>
      </c>
      <c r="W2770" t="s">
        <v>396</v>
      </c>
      <c r="AE2770" s="2"/>
      <c r="AF2770" s="2"/>
    </row>
    <row r="2771" spans="4:32" x14ac:dyDescent="0.25">
      <c r="D2771">
        <f>_xlfn.CEILING.MATH(BH8+Parameters!$K$8/2,0.001)</f>
        <v>2359.4270000000001</v>
      </c>
      <c r="E2771">
        <f>_xlfn.CEILING.MATH(B58+Parameters!$K$9/2,0.001)</f>
        <v>1151.222</v>
      </c>
      <c r="F2771" t="s">
        <v>72</v>
      </c>
      <c r="I2771" s="2">
        <v>2359.4270000000001</v>
      </c>
      <c r="J2771" s="2">
        <v>781.25400000000002</v>
      </c>
      <c r="K2771" s="2" t="s">
        <v>455</v>
      </c>
      <c r="N2771" s="2">
        <f>I2771-SUM(Parameters!$K$23:$K$25)</f>
        <v>2337.8270000000002</v>
      </c>
      <c r="O2771" s="2">
        <f>J2771-SUM(Parameters!$K$23:$K$25)</f>
        <v>759.654</v>
      </c>
      <c r="P2771" s="2" t="str">
        <f t="shared" si="41"/>
        <v>BP_RXDATA[174]</v>
      </c>
      <c r="U2771">
        <v>2359.4270000000001</v>
      </c>
      <c r="V2771">
        <v>781.25400000000002</v>
      </c>
      <c r="W2771" t="s">
        <v>455</v>
      </c>
      <c r="AE2771" s="2"/>
      <c r="AF2771" s="2"/>
    </row>
    <row r="2772" spans="4:32" x14ac:dyDescent="0.25">
      <c r="D2772">
        <f>_xlfn.CEILING.MATH(BH8+Parameters!$K$8/2,0.001)</f>
        <v>2359.4270000000001</v>
      </c>
      <c r="E2772">
        <f>_xlfn.CEILING.MATH(B60+Parameters!$K$9/2,0.001)</f>
        <v>1104.9760000000001</v>
      </c>
      <c r="F2772" t="s">
        <v>72</v>
      </c>
      <c r="I2772" s="2">
        <v>2359.4270000000001</v>
      </c>
      <c r="J2772" s="2">
        <v>735.00800000000004</v>
      </c>
      <c r="K2772" s="2" t="s">
        <v>526</v>
      </c>
      <c r="N2772" s="2">
        <f>I2772-SUM(Parameters!$K$23:$K$25)</f>
        <v>2337.8270000000002</v>
      </c>
      <c r="O2772" s="2">
        <f>J2772-SUM(Parameters!$K$23:$K$25)</f>
        <v>713.40800000000002</v>
      </c>
      <c r="P2772" s="2" t="str">
        <f t="shared" si="41"/>
        <v>BP_RXDATA[173]</v>
      </c>
      <c r="U2772">
        <v>2359.4270000000001</v>
      </c>
      <c r="V2772">
        <v>735.00800000000004</v>
      </c>
      <c r="W2772" t="s">
        <v>526</v>
      </c>
      <c r="AE2772" s="2"/>
      <c r="AF2772" s="2"/>
    </row>
    <row r="2773" spans="4:32" x14ac:dyDescent="0.25">
      <c r="D2773">
        <f>_xlfn.CEILING.MATH(BH8+Parameters!$K$8/2,0.001)</f>
        <v>2359.4270000000001</v>
      </c>
      <c r="E2773">
        <f>_xlfn.CEILING.MATH(B62+Parameters!$K$9/2,0.001)</f>
        <v>1058.73</v>
      </c>
      <c r="F2773" t="s">
        <v>72</v>
      </c>
      <c r="I2773" s="2">
        <v>2359.4270000000001</v>
      </c>
      <c r="J2773" s="2">
        <v>688.76199999999994</v>
      </c>
      <c r="K2773" s="2" t="s">
        <v>591</v>
      </c>
      <c r="N2773" s="2">
        <f>I2773-SUM(Parameters!$K$23:$K$25)</f>
        <v>2337.8270000000002</v>
      </c>
      <c r="O2773" s="2">
        <f>J2773-SUM(Parameters!$K$23:$K$25)</f>
        <v>667.16199999999992</v>
      </c>
      <c r="P2773" s="2" t="str">
        <f t="shared" si="41"/>
        <v>BP_RXDATA[172]</v>
      </c>
      <c r="U2773">
        <v>2359.4270000000001</v>
      </c>
      <c r="V2773">
        <v>688.76200000000006</v>
      </c>
      <c r="W2773" t="s">
        <v>591</v>
      </c>
      <c r="AE2773" s="2"/>
      <c r="AF2773" s="2"/>
    </row>
    <row r="2774" spans="4:32" x14ac:dyDescent="0.25">
      <c r="D2774">
        <f>_xlfn.CEILING.MATH(BH8+Parameters!$K$8/2,0.001)</f>
        <v>2359.4270000000001</v>
      </c>
      <c r="E2774">
        <f>_xlfn.CEILING.MATH(B64+Parameters!$K$9/2,0.001)</f>
        <v>1012.484</v>
      </c>
      <c r="F2774" t="s">
        <v>127</v>
      </c>
      <c r="I2774" s="2">
        <v>2359.4270000000001</v>
      </c>
      <c r="J2774" s="2">
        <v>642.51599999999996</v>
      </c>
      <c r="K2774" s="2" t="s">
        <v>660</v>
      </c>
      <c r="N2774" s="2">
        <f>I2774-SUM(Parameters!$K$23:$K$25)</f>
        <v>2337.8270000000002</v>
      </c>
      <c r="O2774" s="2">
        <f>J2774-SUM(Parameters!$K$23:$K$25)</f>
        <v>620.91599999999994</v>
      </c>
      <c r="P2774" s="2" t="str">
        <f t="shared" si="41"/>
        <v>BP_RXDATA[171]</v>
      </c>
      <c r="U2774">
        <v>2359.4270000000001</v>
      </c>
      <c r="V2774">
        <v>642.51599999999996</v>
      </c>
      <c r="W2774" t="s">
        <v>660</v>
      </c>
      <c r="AE2774" s="2"/>
      <c r="AF2774" s="2"/>
    </row>
    <row r="2775" spans="4:32" x14ac:dyDescent="0.25">
      <c r="D2775">
        <f>_xlfn.CEILING.MATH(BH8+Parameters!$K$8/2,0.001)</f>
        <v>2359.4270000000001</v>
      </c>
      <c r="E2775">
        <f>_xlfn.CEILING.MATH(B66+Parameters!$K$9/2,0.001)</f>
        <v>966.23800000000006</v>
      </c>
      <c r="F2775" t="s">
        <v>204</v>
      </c>
      <c r="I2775" s="2">
        <v>2359.4270000000001</v>
      </c>
      <c r="J2775" s="2">
        <v>596.27</v>
      </c>
      <c r="K2775" s="2" t="s">
        <v>721</v>
      </c>
      <c r="N2775" s="2">
        <f>I2775-SUM(Parameters!$K$23:$K$25)</f>
        <v>2337.8270000000002</v>
      </c>
      <c r="O2775" s="2">
        <f>J2775-SUM(Parameters!$K$23:$K$25)</f>
        <v>574.66999999999996</v>
      </c>
      <c r="P2775" s="2" t="str">
        <f t="shared" si="41"/>
        <v>BP_RXDATA[170]</v>
      </c>
      <c r="U2775">
        <v>2359.4270000000001</v>
      </c>
      <c r="V2775">
        <v>596.27</v>
      </c>
      <c r="W2775" t="s">
        <v>721</v>
      </c>
      <c r="AE2775" s="2"/>
      <c r="AF2775" s="2"/>
    </row>
    <row r="2776" spans="4:32" x14ac:dyDescent="0.25">
      <c r="D2776">
        <f>_xlfn.CEILING.MATH(BH8+Parameters!$K$8/2,0.001)</f>
        <v>2359.4270000000001</v>
      </c>
      <c r="E2776">
        <f>_xlfn.CEILING.MATH(B68+Parameters!$K$9/2,0.001)</f>
        <v>919.99200000000008</v>
      </c>
      <c r="F2776" t="s">
        <v>73</v>
      </c>
      <c r="I2776" s="2">
        <v>2359.4270000000001</v>
      </c>
      <c r="J2776" s="2">
        <v>550.024</v>
      </c>
      <c r="K2776" s="2" t="s">
        <v>745</v>
      </c>
      <c r="N2776" s="2">
        <f>I2776-SUM(Parameters!$K$23:$K$25)</f>
        <v>2337.8270000000002</v>
      </c>
      <c r="O2776" s="2">
        <f>J2776-SUM(Parameters!$K$23:$K$25)</f>
        <v>528.42399999999998</v>
      </c>
      <c r="P2776" s="2" t="str">
        <f t="shared" si="41"/>
        <v>BP_TXDATA[149]</v>
      </c>
      <c r="U2776">
        <v>2359.4270000000001</v>
      </c>
      <c r="V2776">
        <v>550.024</v>
      </c>
      <c r="W2776" t="s">
        <v>745</v>
      </c>
      <c r="AE2776" s="2"/>
      <c r="AF2776" s="2"/>
    </row>
    <row r="2777" spans="4:32" x14ac:dyDescent="0.25">
      <c r="D2777">
        <f>_xlfn.CEILING.MATH(BH8+Parameters!$K$8/2,0.001)</f>
        <v>2359.4270000000001</v>
      </c>
      <c r="E2777">
        <f>_xlfn.CEILING.MATH(B70+Parameters!$K$9/2,0.001)</f>
        <v>873.74599999999998</v>
      </c>
      <c r="F2777" t="s">
        <v>318</v>
      </c>
      <c r="I2777" s="2">
        <v>2359.4270000000001</v>
      </c>
      <c r="J2777" s="2">
        <v>503.77800000000002</v>
      </c>
      <c r="K2777" s="2" t="s">
        <v>804</v>
      </c>
      <c r="N2777" s="2">
        <f>I2777-SUM(Parameters!$K$23:$K$25)</f>
        <v>2337.8270000000002</v>
      </c>
      <c r="O2777" s="2">
        <f>J2777-SUM(Parameters!$K$23:$K$25)</f>
        <v>482.178</v>
      </c>
      <c r="P2777" s="2" t="str">
        <f t="shared" si="41"/>
        <v>BP_TXDATA[148]</v>
      </c>
      <c r="U2777">
        <v>2359.4270000000001</v>
      </c>
      <c r="V2777">
        <v>503.77800000000002</v>
      </c>
      <c r="W2777" t="s">
        <v>804</v>
      </c>
      <c r="AE2777" s="2"/>
      <c r="AF2777" s="2"/>
    </row>
    <row r="2778" spans="4:32" x14ac:dyDescent="0.25">
      <c r="D2778">
        <f>_xlfn.CEILING.MATH(BH8+Parameters!$K$8/2,0.001)</f>
        <v>2359.4270000000001</v>
      </c>
      <c r="E2778">
        <f>_xlfn.CEILING.MATH(B72+Parameters!$K$9/2,0.001)</f>
        <v>827.5</v>
      </c>
      <c r="F2778" t="s">
        <v>396</v>
      </c>
      <c r="I2778" s="2">
        <v>2359.4270000000001</v>
      </c>
      <c r="J2778" s="2">
        <v>457.53199999999998</v>
      </c>
      <c r="K2778" s="2" t="s">
        <v>873</v>
      </c>
      <c r="N2778" s="2">
        <f>I2778-SUM(Parameters!$K$23:$K$25)</f>
        <v>2337.8270000000002</v>
      </c>
      <c r="O2778" s="2">
        <f>J2778-SUM(Parameters!$K$23:$K$25)</f>
        <v>435.93199999999996</v>
      </c>
      <c r="P2778" s="2" t="str">
        <f t="shared" si="41"/>
        <v>BP_TXDATA[147]</v>
      </c>
      <c r="U2778">
        <v>2359.4270000000001</v>
      </c>
      <c r="V2778">
        <v>457.53199999999998</v>
      </c>
      <c r="W2778" t="s">
        <v>873</v>
      </c>
      <c r="AE2778" s="2"/>
      <c r="AF2778" s="2"/>
    </row>
    <row r="2779" spans="4:32" x14ac:dyDescent="0.25">
      <c r="D2779">
        <f>_xlfn.CEILING.MATH(BH8+Parameters!$K$8/2,0.001)</f>
        <v>2359.4270000000001</v>
      </c>
      <c r="E2779">
        <f>_xlfn.CEILING.MATH(B74+Parameters!$K$9/2,0.001)</f>
        <v>781.25400000000002</v>
      </c>
      <c r="F2779" t="s">
        <v>455</v>
      </c>
      <c r="I2779" s="2">
        <v>2359.4270000000001</v>
      </c>
      <c r="J2779" s="2">
        <v>411.286</v>
      </c>
      <c r="K2779" s="2" t="s">
        <v>940</v>
      </c>
      <c r="N2779" s="2">
        <f>I2779-SUM(Parameters!$K$23:$K$25)</f>
        <v>2337.8270000000002</v>
      </c>
      <c r="O2779" s="2">
        <f>J2779-SUM(Parameters!$K$23:$K$25)</f>
        <v>389.68599999999998</v>
      </c>
      <c r="P2779" s="2" t="str">
        <f t="shared" si="41"/>
        <v>BP_TXDATA[146]</v>
      </c>
      <c r="U2779">
        <v>2359.4270000000001</v>
      </c>
      <c r="V2779">
        <v>411.286</v>
      </c>
      <c r="W2779" t="s">
        <v>940</v>
      </c>
      <c r="AE2779" s="2"/>
      <c r="AF2779" s="2"/>
    </row>
    <row r="2780" spans="4:32" x14ac:dyDescent="0.25">
      <c r="D2780">
        <f>_xlfn.CEILING.MATH(BH8+Parameters!$K$8/2,0.001)</f>
        <v>2359.4270000000001</v>
      </c>
      <c r="E2780">
        <f>_xlfn.CEILING.MATH(B76+Parameters!$K$9/2,0.001)</f>
        <v>735.00800000000004</v>
      </c>
      <c r="F2780" t="s">
        <v>526</v>
      </c>
      <c r="I2780" s="2">
        <v>2359.4270000000001</v>
      </c>
      <c r="J2780" s="2">
        <v>365.04</v>
      </c>
      <c r="K2780" s="2" t="s">
        <v>1007</v>
      </c>
      <c r="N2780" s="2">
        <f>I2780-SUM(Parameters!$K$23:$K$25)</f>
        <v>2337.8270000000002</v>
      </c>
      <c r="O2780" s="2">
        <f>J2780-SUM(Parameters!$K$23:$K$25)</f>
        <v>343.44</v>
      </c>
      <c r="P2780" s="2" t="str">
        <f t="shared" si="41"/>
        <v>BP_TXDATA[145]</v>
      </c>
      <c r="U2780">
        <v>2359.4270000000001</v>
      </c>
      <c r="V2780">
        <v>365.04</v>
      </c>
      <c r="W2780" t="s">
        <v>1007</v>
      </c>
      <c r="AE2780" s="2"/>
      <c r="AF2780" s="2"/>
    </row>
    <row r="2781" spans="4:32" x14ac:dyDescent="0.25">
      <c r="D2781">
        <f>_xlfn.CEILING.MATH(BH8+Parameters!$K$8/2,0.001)</f>
        <v>2359.4270000000001</v>
      </c>
      <c r="E2781">
        <f>_xlfn.CEILING.MATH(B78+Parameters!$K$9/2,0.001)</f>
        <v>688.76200000000006</v>
      </c>
      <c r="F2781" t="s">
        <v>591</v>
      </c>
      <c r="I2781" s="2">
        <v>2359.4270000000001</v>
      </c>
      <c r="J2781" s="2">
        <v>318.79399999999998</v>
      </c>
      <c r="K2781" s="2" t="s">
        <v>73</v>
      </c>
      <c r="N2781" s="2">
        <f>I2781-SUM(Parameters!$K$23:$K$25)</f>
        <v>2337.8270000000002</v>
      </c>
      <c r="O2781" s="2">
        <f>J2781-SUM(Parameters!$K$23:$K$25)</f>
        <v>297.19399999999996</v>
      </c>
      <c r="P2781" s="2" t="str">
        <f t="shared" si="41"/>
        <v>VCCIO</v>
      </c>
      <c r="U2781">
        <v>2359.4270000000001</v>
      </c>
      <c r="V2781">
        <v>318.79399999999998</v>
      </c>
      <c r="W2781" t="s">
        <v>73</v>
      </c>
      <c r="AE2781" s="2"/>
      <c r="AF2781" s="2"/>
    </row>
    <row r="2782" spans="4:32" x14ac:dyDescent="0.25">
      <c r="D2782">
        <f>_xlfn.CEILING.MATH(BH8+Parameters!$K$8/2,0.001)</f>
        <v>2359.4270000000001</v>
      </c>
      <c r="E2782">
        <f>_xlfn.CEILING.MATH(B80+Parameters!$K$9/2,0.001)</f>
        <v>642.51599999999996</v>
      </c>
      <c r="F2782" t="s">
        <v>660</v>
      </c>
      <c r="I2782" s="2">
        <v>2359.4270000000001</v>
      </c>
      <c r="J2782" s="2">
        <v>272.548</v>
      </c>
      <c r="K2782" s="2" t="s">
        <v>1116</v>
      </c>
      <c r="N2782" s="2">
        <f>I2782-SUM(Parameters!$K$23:$K$25)</f>
        <v>2337.8270000000002</v>
      </c>
      <c r="O2782" s="2">
        <f>J2782-SUM(Parameters!$K$23:$K$25)</f>
        <v>250.94800000000001</v>
      </c>
      <c r="P2782" s="2" t="str">
        <f t="shared" si="41"/>
        <v>BP_TXDATA[144]</v>
      </c>
      <c r="U2782">
        <v>2359.4270000000001</v>
      </c>
      <c r="V2782">
        <v>272.548</v>
      </c>
      <c r="W2782" t="s">
        <v>1116</v>
      </c>
      <c r="AE2782" s="2"/>
      <c r="AF2782" s="2"/>
    </row>
    <row r="2783" spans="4:32" x14ac:dyDescent="0.25">
      <c r="D2783">
        <f>_xlfn.CEILING.MATH(BH8+Parameters!$K$8/2,0.001)</f>
        <v>2359.4270000000001</v>
      </c>
      <c r="E2783">
        <f>_xlfn.CEILING.MATH(B82+Parameters!$K$9/2,0.001)</f>
        <v>596.27</v>
      </c>
      <c r="F2783" t="s">
        <v>721</v>
      </c>
      <c r="I2783" s="2">
        <v>2359.4270000000001</v>
      </c>
      <c r="J2783" s="2">
        <v>226.30199999999999</v>
      </c>
      <c r="K2783" s="2" t="s">
        <v>72</v>
      </c>
      <c r="N2783" s="2">
        <f>I2783-SUM(Parameters!$K$23:$K$25)</f>
        <v>2337.8270000000002</v>
      </c>
      <c r="O2783" s="2">
        <f>J2783-SUM(Parameters!$K$23:$K$25)</f>
        <v>204.702</v>
      </c>
      <c r="P2783" s="2" t="str">
        <f t="shared" si="41"/>
        <v>VSS</v>
      </c>
      <c r="U2783">
        <v>2359.4270000000001</v>
      </c>
      <c r="V2783">
        <v>226.30199999999999</v>
      </c>
      <c r="W2783" t="s">
        <v>72</v>
      </c>
      <c r="AE2783" s="2"/>
      <c r="AF2783" s="2"/>
    </row>
    <row r="2784" spans="4:32" x14ac:dyDescent="0.25">
      <c r="D2784">
        <f>_xlfn.CEILING.MATH(BH8+Parameters!$K$8/2,0.001)</f>
        <v>2359.4270000000001</v>
      </c>
      <c r="E2784">
        <f>_xlfn.CEILING.MATH(B84+Parameters!$K$9/2,0.001)</f>
        <v>550.024</v>
      </c>
      <c r="F2784" t="s">
        <v>745</v>
      </c>
      <c r="I2784" s="2">
        <v>2359.4270000000001</v>
      </c>
      <c r="J2784" s="2">
        <v>180.05600000000001</v>
      </c>
      <c r="K2784" s="2" t="s">
        <v>1230</v>
      </c>
      <c r="N2784" s="2">
        <f>I2784-SUM(Parameters!$K$23:$K$25)</f>
        <v>2337.8270000000002</v>
      </c>
      <c r="O2784" s="2">
        <f>J2784-SUM(Parameters!$K$23:$K$25)</f>
        <v>158.45600000000002</v>
      </c>
      <c r="P2784" s="2" t="str">
        <f t="shared" si="41"/>
        <v>BP_TXDATA[143]</v>
      </c>
      <c r="U2784">
        <v>2359.4270000000001</v>
      </c>
      <c r="V2784">
        <v>180.05600000000001</v>
      </c>
      <c r="W2784" t="s">
        <v>1230</v>
      </c>
      <c r="AE2784" s="2"/>
      <c r="AF2784" s="2"/>
    </row>
    <row r="2785" spans="4:32" x14ac:dyDescent="0.25">
      <c r="D2785">
        <f>_xlfn.CEILING.MATH(BH8+Parameters!$K$8/2,0.001)</f>
        <v>2359.4270000000001</v>
      </c>
      <c r="E2785">
        <f>_xlfn.CEILING.MATH(B86+Parameters!$K$9/2,0.001)</f>
        <v>503.77800000000002</v>
      </c>
      <c r="F2785" t="s">
        <v>804</v>
      </c>
      <c r="I2785" s="2">
        <v>2359.4270000000001</v>
      </c>
      <c r="J2785" s="2">
        <v>133.81</v>
      </c>
      <c r="K2785" s="2" t="s">
        <v>1309</v>
      </c>
      <c r="N2785" s="2">
        <f>I2785-SUM(Parameters!$K$23:$K$25)</f>
        <v>2337.8270000000002</v>
      </c>
      <c r="O2785" s="2">
        <f>J2785-SUM(Parameters!$K$23:$K$25)</f>
        <v>112.21000000000001</v>
      </c>
      <c r="P2785" s="2" t="str">
        <f t="shared" si="41"/>
        <v>BP_TXDATA[142]</v>
      </c>
      <c r="U2785">
        <v>2359.4270000000001</v>
      </c>
      <c r="V2785">
        <v>133.81</v>
      </c>
      <c r="W2785" t="s">
        <v>1309</v>
      </c>
      <c r="AE2785" s="2"/>
      <c r="AF2785" s="2"/>
    </row>
    <row r="2786" spans="4:32" x14ac:dyDescent="0.25">
      <c r="D2786">
        <f>_xlfn.CEILING.MATH(BH8+Parameters!$K$8/2,0.001)</f>
        <v>2359.4270000000001</v>
      </c>
      <c r="E2786">
        <f>_xlfn.CEILING.MATH(B88+Parameters!$K$9/2,0.001)</f>
        <v>457.53199999999998</v>
      </c>
      <c r="F2786" t="s">
        <v>873</v>
      </c>
      <c r="I2786" s="2">
        <v>2359.4270000000001</v>
      </c>
      <c r="J2786" s="2">
        <v>87.563999999999993</v>
      </c>
      <c r="K2786" s="2" t="s">
        <v>73</v>
      </c>
      <c r="N2786" s="2">
        <f>I2786-SUM(Parameters!$K$23:$K$25)</f>
        <v>2337.8270000000002</v>
      </c>
      <c r="O2786" s="2">
        <f>J2786-SUM(Parameters!$K$23:$K$25)</f>
        <v>65.963999999999999</v>
      </c>
      <c r="P2786" s="2" t="str">
        <f t="shared" si="41"/>
        <v>VCCIO</v>
      </c>
      <c r="U2786">
        <v>2359.4270000000001</v>
      </c>
      <c r="V2786">
        <v>87.564000000000007</v>
      </c>
      <c r="W2786" t="s">
        <v>73</v>
      </c>
      <c r="AE2786" s="2"/>
      <c r="AF2786" s="2"/>
    </row>
    <row r="2787" spans="4:32" x14ac:dyDescent="0.25">
      <c r="D2787">
        <f>_xlfn.CEILING.MATH(BH8+Parameters!$K$8/2,0.001)</f>
        <v>2359.4270000000001</v>
      </c>
      <c r="E2787">
        <f>_xlfn.CEILING.MATH(B90+Parameters!$K$9/2,0.001)</f>
        <v>411.286</v>
      </c>
      <c r="F2787" t="s">
        <v>940</v>
      </c>
      <c r="I2787" s="2">
        <v>2399.1010000000001</v>
      </c>
      <c r="J2787" s="2">
        <v>2191.7570000000001</v>
      </c>
      <c r="K2787" s="2" t="s">
        <v>72</v>
      </c>
      <c r="N2787" s="2">
        <f>I2787-SUM(Parameters!$K$23:$K$25)</f>
        <v>2377.5010000000002</v>
      </c>
      <c r="O2787" s="2">
        <f>J2787-SUM(Parameters!$K$23:$K$25)</f>
        <v>2170.1570000000002</v>
      </c>
      <c r="P2787" s="2" t="str">
        <f t="shared" si="41"/>
        <v>VSS</v>
      </c>
      <c r="U2787">
        <v>2399.1010000000001</v>
      </c>
      <c r="V2787">
        <v>2191.7570000000001</v>
      </c>
      <c r="W2787" t="s">
        <v>72</v>
      </c>
      <c r="AE2787" s="2"/>
      <c r="AF2787" s="2"/>
    </row>
    <row r="2788" spans="4:32" x14ac:dyDescent="0.25">
      <c r="D2788">
        <f>_xlfn.CEILING.MATH(BH8+Parameters!$K$8/2,0.001)</f>
        <v>2359.4270000000001</v>
      </c>
      <c r="E2788">
        <f>_xlfn.CEILING.MATH(B92+Parameters!$K$9/2,0.001)</f>
        <v>365.04</v>
      </c>
      <c r="F2788" t="s">
        <v>1007</v>
      </c>
      <c r="I2788" s="2">
        <v>2399.1010000000001</v>
      </c>
      <c r="J2788" s="2">
        <v>2145.511</v>
      </c>
      <c r="K2788" s="2" t="s">
        <v>72</v>
      </c>
      <c r="N2788" s="2">
        <f>I2788-SUM(Parameters!$K$23:$K$25)</f>
        <v>2377.5010000000002</v>
      </c>
      <c r="O2788" s="2">
        <f>J2788-SUM(Parameters!$K$23:$K$25)</f>
        <v>2123.9110000000001</v>
      </c>
      <c r="P2788" s="2" t="str">
        <f t="shared" si="41"/>
        <v>VSS</v>
      </c>
      <c r="U2788">
        <v>2399.1010000000001</v>
      </c>
      <c r="V2788">
        <v>2145.511</v>
      </c>
      <c r="W2788" t="s">
        <v>72</v>
      </c>
      <c r="AE2788" s="2"/>
      <c r="AF2788" s="2"/>
    </row>
    <row r="2789" spans="4:32" x14ac:dyDescent="0.25">
      <c r="D2789">
        <f>_xlfn.CEILING.MATH(BH8+Parameters!$K$8/2,0.001)</f>
        <v>2359.4270000000001</v>
      </c>
      <c r="E2789">
        <f>_xlfn.CEILING.MATH(B94+Parameters!$K$9/2,0.001)</f>
        <v>318.79399999999998</v>
      </c>
      <c r="F2789" t="s">
        <v>73</v>
      </c>
      <c r="I2789" s="2">
        <v>2399.1010000000001</v>
      </c>
      <c r="J2789" s="2">
        <v>2099.2649999999999</v>
      </c>
      <c r="K2789" s="2" t="s">
        <v>72</v>
      </c>
      <c r="N2789" s="2">
        <f>I2789-SUM(Parameters!$K$23:$K$25)</f>
        <v>2377.5010000000002</v>
      </c>
      <c r="O2789" s="2">
        <f>J2789-SUM(Parameters!$K$23:$K$25)</f>
        <v>2077.665</v>
      </c>
      <c r="P2789" s="2" t="str">
        <f t="shared" si="41"/>
        <v>VSS</v>
      </c>
      <c r="U2789">
        <v>2399.1010000000001</v>
      </c>
      <c r="V2789">
        <v>2099.2649999999999</v>
      </c>
      <c r="W2789" t="s">
        <v>72</v>
      </c>
      <c r="AE2789" s="2"/>
      <c r="AF2789" s="2"/>
    </row>
    <row r="2790" spans="4:32" x14ac:dyDescent="0.25">
      <c r="D2790">
        <f>_xlfn.CEILING.MATH(BH8+Parameters!$K$8/2,0.001)</f>
        <v>2359.4270000000001</v>
      </c>
      <c r="E2790">
        <f>_xlfn.CEILING.MATH(B96+Parameters!$K$9/2,0.001)</f>
        <v>272.548</v>
      </c>
      <c r="F2790" t="s">
        <v>1116</v>
      </c>
      <c r="I2790" s="2">
        <v>2399.1010000000001</v>
      </c>
      <c r="J2790" s="2">
        <v>2053.0189999999998</v>
      </c>
      <c r="K2790" s="2" t="s">
        <v>72</v>
      </c>
      <c r="N2790" s="2">
        <f>I2790-SUM(Parameters!$K$23:$K$25)</f>
        <v>2377.5010000000002</v>
      </c>
      <c r="O2790" s="2">
        <f>J2790-SUM(Parameters!$K$23:$K$25)</f>
        <v>2031.4189999999999</v>
      </c>
      <c r="P2790" s="2" t="str">
        <f t="shared" si="41"/>
        <v>VSS</v>
      </c>
      <c r="U2790">
        <v>2399.1010000000001</v>
      </c>
      <c r="V2790">
        <v>2053.0189999999998</v>
      </c>
      <c r="W2790" t="s">
        <v>72</v>
      </c>
      <c r="AE2790" s="2"/>
      <c r="AF2790" s="2"/>
    </row>
    <row r="2791" spans="4:32" x14ac:dyDescent="0.25">
      <c r="D2791">
        <f>_xlfn.CEILING.MATH(BH8+Parameters!$K$8/2,0.001)</f>
        <v>2359.4270000000001</v>
      </c>
      <c r="E2791">
        <f>_xlfn.CEILING.MATH(B98+Parameters!$K$9/2,0.001)</f>
        <v>226.30199999999999</v>
      </c>
      <c r="F2791" t="s">
        <v>72</v>
      </c>
      <c r="I2791" s="2">
        <v>2399.1010000000001</v>
      </c>
      <c r="J2791" s="2">
        <v>2006.7729999999999</v>
      </c>
      <c r="K2791" s="2" t="s">
        <v>1327</v>
      </c>
      <c r="N2791" s="2">
        <f>I2791-SUM(Parameters!$K$23:$K$25)</f>
        <v>2377.5010000000002</v>
      </c>
      <c r="O2791" s="2">
        <f>J2791-SUM(Parameters!$K$23:$K$25)</f>
        <v>1985.173</v>
      </c>
      <c r="P2791" s="2" t="str">
        <f t="shared" si="41"/>
        <v>VDD</v>
      </c>
      <c r="U2791">
        <v>2399.1010000000001</v>
      </c>
      <c r="V2791">
        <v>2006.7729999999999</v>
      </c>
      <c r="W2791" t="s">
        <v>1327</v>
      </c>
      <c r="AE2791" s="2"/>
      <c r="AF2791" s="2"/>
    </row>
    <row r="2792" spans="4:32" x14ac:dyDescent="0.25">
      <c r="D2792">
        <f>_xlfn.CEILING.MATH(BH8+Parameters!$K$8/2,0.001)</f>
        <v>2359.4270000000001</v>
      </c>
      <c r="E2792">
        <f>_xlfn.CEILING.MATH(B100+Parameters!$K$9/2,0.001)</f>
        <v>180.05600000000001</v>
      </c>
      <c r="F2792" t="s">
        <v>1230</v>
      </c>
      <c r="I2792" s="2">
        <v>2399.1010000000001</v>
      </c>
      <c r="J2792" s="2">
        <v>1960.527</v>
      </c>
      <c r="K2792" s="2" t="s">
        <v>1327</v>
      </c>
      <c r="N2792" s="2">
        <f>I2792-SUM(Parameters!$K$23:$K$25)</f>
        <v>2377.5010000000002</v>
      </c>
      <c r="O2792" s="2">
        <f>J2792-SUM(Parameters!$K$23:$K$25)</f>
        <v>1938.9270000000001</v>
      </c>
      <c r="P2792" s="2" t="str">
        <f t="shared" si="41"/>
        <v>VDD</v>
      </c>
      <c r="U2792">
        <v>2399.1010000000001</v>
      </c>
      <c r="V2792">
        <v>1960.527</v>
      </c>
      <c r="W2792" t="s">
        <v>1327</v>
      </c>
      <c r="AE2792" s="2"/>
      <c r="AF2792" s="2"/>
    </row>
    <row r="2793" spans="4:32" x14ac:dyDescent="0.25">
      <c r="D2793">
        <f>_xlfn.CEILING.MATH(BH8+Parameters!$K$8/2,0.001)</f>
        <v>2359.4270000000001</v>
      </c>
      <c r="E2793">
        <f>_xlfn.CEILING.MATH(B102+Parameters!$K$9/2,0.001)</f>
        <v>133.81</v>
      </c>
      <c r="F2793" t="s">
        <v>1309</v>
      </c>
      <c r="I2793" s="2">
        <v>2399.1010000000001</v>
      </c>
      <c r="J2793" s="2">
        <v>1914.2809999999999</v>
      </c>
      <c r="K2793" s="2" t="s">
        <v>1327</v>
      </c>
      <c r="N2793" s="2">
        <f>I2793-SUM(Parameters!$K$23:$K$25)</f>
        <v>2377.5010000000002</v>
      </c>
      <c r="O2793" s="2">
        <f>J2793-SUM(Parameters!$K$23:$K$25)</f>
        <v>1892.681</v>
      </c>
      <c r="P2793" s="2" t="str">
        <f t="shared" si="41"/>
        <v>VDD</v>
      </c>
      <c r="U2793">
        <v>2399.1010000000001</v>
      </c>
      <c r="V2793">
        <v>1914.2809999999999</v>
      </c>
      <c r="W2793" t="s">
        <v>1327</v>
      </c>
      <c r="AE2793" s="2"/>
      <c r="AF2793" s="2"/>
    </row>
    <row r="2794" spans="4:32" x14ac:dyDescent="0.25">
      <c r="D2794">
        <f>_xlfn.CEILING.MATH(BH8+Parameters!$K$8/2,0.001)</f>
        <v>2359.4270000000001</v>
      </c>
      <c r="E2794">
        <f>_xlfn.CEILING.MATH(Parameters!$C$19/Parameters!$K$4,0.001)</f>
        <v>87.564000000000007</v>
      </c>
      <c r="F2794" t="s">
        <v>73</v>
      </c>
      <c r="I2794" s="2">
        <v>2399.1010000000001</v>
      </c>
      <c r="J2794" s="2">
        <v>1868.0350000000001</v>
      </c>
      <c r="K2794" s="2" t="s">
        <v>1327</v>
      </c>
      <c r="N2794" s="2">
        <f>I2794-SUM(Parameters!$K$23:$K$25)</f>
        <v>2377.5010000000002</v>
      </c>
      <c r="O2794" s="2">
        <f>J2794-SUM(Parameters!$K$23:$K$25)</f>
        <v>1846.4350000000002</v>
      </c>
      <c r="P2794" s="2" t="str">
        <f t="shared" si="41"/>
        <v>VDD</v>
      </c>
      <c r="U2794">
        <v>2399.1010000000001</v>
      </c>
      <c r="V2794">
        <v>1868.0350000000001</v>
      </c>
      <c r="W2794" t="s">
        <v>1327</v>
      </c>
      <c r="AE2794" s="2"/>
      <c r="AF2794" s="2"/>
    </row>
    <row r="2795" spans="4:32" x14ac:dyDescent="0.25">
      <c r="D2795">
        <f>_xlfn.CEILING.MATH(BI8+Parameters!$K$8/2,0.001)</f>
        <v>2399.1010000000001</v>
      </c>
      <c r="E2795">
        <f>_xlfn.CEILING.MATH(B13+Parameters!$K$9/2,0.001)</f>
        <v>2191.7570000000001</v>
      </c>
      <c r="F2795" t="s">
        <v>72</v>
      </c>
      <c r="I2795" s="2">
        <v>2399.1010000000001</v>
      </c>
      <c r="J2795" s="2">
        <v>1821.789</v>
      </c>
      <c r="K2795" s="2" t="s">
        <v>1327</v>
      </c>
      <c r="N2795" s="2">
        <f>I2795-SUM(Parameters!$K$23:$K$25)</f>
        <v>2377.5010000000002</v>
      </c>
      <c r="O2795" s="2">
        <f>J2795-SUM(Parameters!$K$23:$K$25)</f>
        <v>1800.1890000000001</v>
      </c>
      <c r="P2795" s="2" t="str">
        <f t="shared" si="41"/>
        <v>VDD</v>
      </c>
      <c r="U2795">
        <v>2399.1010000000001</v>
      </c>
      <c r="V2795">
        <v>1821.789</v>
      </c>
      <c r="W2795" t="s">
        <v>1327</v>
      </c>
      <c r="AE2795" s="2"/>
      <c r="AF2795" s="2"/>
    </row>
    <row r="2796" spans="4:32" x14ac:dyDescent="0.25">
      <c r="D2796">
        <f>_xlfn.CEILING.MATH(BI8+Parameters!$K$8/2,0.001)</f>
        <v>2399.1010000000001</v>
      </c>
      <c r="E2796">
        <f>_xlfn.CEILING.MATH(B15+Parameters!$K$9/2,0.001)</f>
        <v>2145.511</v>
      </c>
      <c r="F2796" t="s">
        <v>72</v>
      </c>
      <c r="I2796" s="2">
        <v>2399.1010000000001</v>
      </c>
      <c r="J2796" s="2">
        <v>1775.5429999999999</v>
      </c>
      <c r="K2796" s="2" t="s">
        <v>1327</v>
      </c>
      <c r="N2796" s="2">
        <f>I2796-SUM(Parameters!$K$23:$K$25)</f>
        <v>2377.5010000000002</v>
      </c>
      <c r="O2796" s="2">
        <f>J2796-SUM(Parameters!$K$23:$K$25)</f>
        <v>1753.943</v>
      </c>
      <c r="P2796" s="2" t="str">
        <f t="shared" si="41"/>
        <v>VDD</v>
      </c>
      <c r="U2796">
        <v>2399.1010000000001</v>
      </c>
      <c r="V2796">
        <v>1775.5429999999999</v>
      </c>
      <c r="W2796" t="s">
        <v>1327</v>
      </c>
      <c r="AE2796" s="2"/>
      <c r="AF2796" s="2"/>
    </row>
    <row r="2797" spans="4:32" x14ac:dyDescent="0.25">
      <c r="D2797">
        <f>_xlfn.CEILING.MATH(BI8+Parameters!$K$8/2,0.001)</f>
        <v>2399.1010000000001</v>
      </c>
      <c r="E2797">
        <f>_xlfn.CEILING.MATH(B17+Parameters!$K$9/2,0.001)</f>
        <v>2099.2649999999999</v>
      </c>
      <c r="F2797" t="s">
        <v>72</v>
      </c>
      <c r="I2797" s="2">
        <v>2399.1010000000001</v>
      </c>
      <c r="J2797" s="2">
        <v>1729.297</v>
      </c>
      <c r="K2797" s="2" t="s">
        <v>1327</v>
      </c>
      <c r="N2797" s="2">
        <f>I2797-SUM(Parameters!$K$23:$K$25)</f>
        <v>2377.5010000000002</v>
      </c>
      <c r="O2797" s="2">
        <f>J2797-SUM(Parameters!$K$23:$K$25)</f>
        <v>1707.6970000000001</v>
      </c>
      <c r="P2797" s="2" t="str">
        <f t="shared" si="41"/>
        <v>VDD</v>
      </c>
      <c r="U2797">
        <v>2399.1010000000001</v>
      </c>
      <c r="V2797">
        <v>1729.297</v>
      </c>
      <c r="W2797" t="s">
        <v>1327</v>
      </c>
      <c r="AE2797" s="2"/>
      <c r="AF2797" s="2"/>
    </row>
    <row r="2798" spans="4:32" x14ac:dyDescent="0.25">
      <c r="D2798">
        <f>_xlfn.CEILING.MATH(BI8+Parameters!$K$8/2,0.001)</f>
        <v>2399.1010000000001</v>
      </c>
      <c r="E2798">
        <f>_xlfn.CEILING.MATH(B19+Parameters!$K$9/2,0.001)</f>
        <v>2053.0190000000002</v>
      </c>
      <c r="F2798" t="s">
        <v>72</v>
      </c>
      <c r="I2798" s="2">
        <v>2399.1010000000001</v>
      </c>
      <c r="J2798" s="2">
        <v>1683.0509999999999</v>
      </c>
      <c r="K2798" s="2" t="s">
        <v>1327</v>
      </c>
      <c r="N2798" s="2">
        <f>I2798-SUM(Parameters!$K$23:$K$25)</f>
        <v>2377.5010000000002</v>
      </c>
      <c r="O2798" s="2">
        <f>J2798-SUM(Parameters!$K$23:$K$25)</f>
        <v>1661.451</v>
      </c>
      <c r="P2798" s="2" t="str">
        <f t="shared" si="41"/>
        <v>VDD</v>
      </c>
      <c r="U2798">
        <v>2399.1010000000001</v>
      </c>
      <c r="V2798">
        <v>1683.0509999999999</v>
      </c>
      <c r="W2798" t="s">
        <v>1327</v>
      </c>
      <c r="AE2798" s="2"/>
      <c r="AF2798" s="2"/>
    </row>
    <row r="2799" spans="4:32" x14ac:dyDescent="0.25">
      <c r="D2799">
        <f>_xlfn.CEILING.MATH(BI8+Parameters!$K$8/2,0.001)</f>
        <v>2399.1010000000001</v>
      </c>
      <c r="E2799">
        <f>_xlfn.CEILING.MATH(B21+Parameters!$K$9/2,0.001)</f>
        <v>2006.7730000000001</v>
      </c>
      <c r="F2799" t="s">
        <v>1327</v>
      </c>
      <c r="I2799" s="2">
        <v>2399.1010000000001</v>
      </c>
      <c r="J2799" s="2">
        <v>1636.8050000000001</v>
      </c>
      <c r="K2799" s="2" t="s">
        <v>1327</v>
      </c>
      <c r="N2799" s="2">
        <f>I2799-SUM(Parameters!$K$23:$K$25)</f>
        <v>2377.5010000000002</v>
      </c>
      <c r="O2799" s="2">
        <f>J2799-SUM(Parameters!$K$23:$K$25)</f>
        <v>1615.2050000000002</v>
      </c>
      <c r="P2799" s="2" t="str">
        <f t="shared" si="41"/>
        <v>VDD</v>
      </c>
      <c r="U2799">
        <v>2399.1010000000001</v>
      </c>
      <c r="V2799">
        <v>1636.8050000000001</v>
      </c>
      <c r="W2799" t="s">
        <v>1327</v>
      </c>
      <c r="AE2799" s="2"/>
      <c r="AF2799" s="2"/>
    </row>
    <row r="2800" spans="4:32" x14ac:dyDescent="0.25">
      <c r="D2800">
        <f>_xlfn.CEILING.MATH(BI8+Parameters!$K$8/2,0.001)</f>
        <v>2399.1010000000001</v>
      </c>
      <c r="E2800">
        <f>_xlfn.CEILING.MATH(B23+Parameters!$K$9/2,0.001)</f>
        <v>1960.527</v>
      </c>
      <c r="F2800" t="s">
        <v>1327</v>
      </c>
      <c r="I2800" s="2">
        <v>2399.1010000000001</v>
      </c>
      <c r="J2800" s="2">
        <v>1590.559</v>
      </c>
      <c r="K2800" s="2" t="s">
        <v>1327</v>
      </c>
      <c r="N2800" s="2">
        <f>I2800-SUM(Parameters!$K$23:$K$25)</f>
        <v>2377.5010000000002</v>
      </c>
      <c r="O2800" s="2">
        <f>J2800-SUM(Parameters!$K$23:$K$25)</f>
        <v>1568.9590000000001</v>
      </c>
      <c r="P2800" s="2" t="str">
        <f t="shared" si="41"/>
        <v>VDD</v>
      </c>
      <c r="U2800">
        <v>2399.1010000000001</v>
      </c>
      <c r="V2800">
        <v>1590.559</v>
      </c>
      <c r="W2800" t="s">
        <v>1327</v>
      </c>
      <c r="AE2800" s="2"/>
      <c r="AF2800" s="2"/>
    </row>
    <row r="2801" spans="4:32" x14ac:dyDescent="0.25">
      <c r="D2801">
        <f>_xlfn.CEILING.MATH(BI8+Parameters!$K$8/2,0.001)</f>
        <v>2399.1010000000001</v>
      </c>
      <c r="E2801">
        <f>_xlfn.CEILING.MATH(B25+Parameters!$K$9/2,0.001)</f>
        <v>1914.2809999999999</v>
      </c>
      <c r="F2801" t="s">
        <v>1327</v>
      </c>
      <c r="I2801" s="2">
        <v>2399.1010000000001</v>
      </c>
      <c r="J2801" s="2">
        <v>1544.3130000000001</v>
      </c>
      <c r="K2801" s="2" t="s">
        <v>1327</v>
      </c>
      <c r="N2801" s="2">
        <f>I2801-SUM(Parameters!$K$23:$K$25)</f>
        <v>2377.5010000000002</v>
      </c>
      <c r="O2801" s="2">
        <f>J2801-SUM(Parameters!$K$23:$K$25)</f>
        <v>1522.7130000000002</v>
      </c>
      <c r="P2801" s="2" t="str">
        <f t="shared" ref="P2801:P2864" si="42">K2801</f>
        <v>VDD</v>
      </c>
      <c r="U2801">
        <v>2399.1010000000001</v>
      </c>
      <c r="V2801">
        <v>1544.3130000000001</v>
      </c>
      <c r="W2801" t="s">
        <v>1327</v>
      </c>
      <c r="AE2801" s="2"/>
      <c r="AF2801" s="2"/>
    </row>
    <row r="2802" spans="4:32" x14ac:dyDescent="0.25">
      <c r="D2802">
        <f>_xlfn.CEILING.MATH(BI8+Parameters!$K$8/2,0.001)</f>
        <v>2399.1010000000001</v>
      </c>
      <c r="E2802">
        <f>_xlfn.CEILING.MATH(B27+Parameters!$K$9/2,0.001)</f>
        <v>1868.0350000000001</v>
      </c>
      <c r="F2802" t="s">
        <v>1327</v>
      </c>
      <c r="I2802" s="2">
        <v>2399.1010000000001</v>
      </c>
      <c r="J2802" s="2">
        <v>1498.067</v>
      </c>
      <c r="K2802" s="2" t="s">
        <v>1327</v>
      </c>
      <c r="N2802" s="2">
        <f>I2802-SUM(Parameters!$K$23:$K$25)</f>
        <v>2377.5010000000002</v>
      </c>
      <c r="O2802" s="2">
        <f>J2802-SUM(Parameters!$K$23:$K$25)</f>
        <v>1476.4670000000001</v>
      </c>
      <c r="P2802" s="2" t="str">
        <f t="shared" si="42"/>
        <v>VDD</v>
      </c>
      <c r="U2802">
        <v>2399.1010000000001</v>
      </c>
      <c r="V2802">
        <v>1498.067</v>
      </c>
      <c r="W2802" t="s">
        <v>1327</v>
      </c>
      <c r="AE2802" s="2"/>
      <c r="AF2802" s="2"/>
    </row>
    <row r="2803" spans="4:32" x14ac:dyDescent="0.25">
      <c r="D2803">
        <f>_xlfn.CEILING.MATH(BI8+Parameters!$K$8/2,0.001)</f>
        <v>2399.1010000000001</v>
      </c>
      <c r="E2803">
        <f>_xlfn.CEILING.MATH(B29+Parameters!$K$9/2,0.001)</f>
        <v>1821.789</v>
      </c>
      <c r="F2803" t="s">
        <v>1327</v>
      </c>
      <c r="I2803" s="2">
        <v>2399.1010000000001</v>
      </c>
      <c r="J2803" s="2">
        <v>1451.8209999999999</v>
      </c>
      <c r="K2803" s="2" t="s">
        <v>1327</v>
      </c>
      <c r="N2803" s="2">
        <f>I2803-SUM(Parameters!$K$23:$K$25)</f>
        <v>2377.5010000000002</v>
      </c>
      <c r="O2803" s="2">
        <f>J2803-SUM(Parameters!$K$23:$K$25)</f>
        <v>1430.221</v>
      </c>
      <c r="P2803" s="2" t="str">
        <f t="shared" si="42"/>
        <v>VDD</v>
      </c>
      <c r="U2803">
        <v>2399.1010000000001</v>
      </c>
      <c r="V2803">
        <v>1451.8209999999999</v>
      </c>
      <c r="W2803" t="s">
        <v>1327</v>
      </c>
      <c r="AE2803" s="2"/>
      <c r="AF2803" s="2"/>
    </row>
    <row r="2804" spans="4:32" x14ac:dyDescent="0.25">
      <c r="D2804">
        <f>_xlfn.CEILING.MATH(BI8+Parameters!$K$8/2,0.001)</f>
        <v>2399.1010000000001</v>
      </c>
      <c r="E2804">
        <f>_xlfn.CEILING.MATH(B31+Parameters!$K$9/2,0.001)</f>
        <v>1775.5430000000001</v>
      </c>
      <c r="F2804" t="s">
        <v>1327</v>
      </c>
      <c r="I2804" s="2">
        <v>2399.1010000000001</v>
      </c>
      <c r="J2804" s="2">
        <v>1405.575</v>
      </c>
      <c r="K2804" s="2" t="s">
        <v>1327</v>
      </c>
      <c r="N2804" s="2">
        <f>I2804-SUM(Parameters!$K$23:$K$25)</f>
        <v>2377.5010000000002</v>
      </c>
      <c r="O2804" s="2">
        <f>J2804-SUM(Parameters!$K$23:$K$25)</f>
        <v>1383.9750000000001</v>
      </c>
      <c r="P2804" s="2" t="str">
        <f t="shared" si="42"/>
        <v>VDD</v>
      </c>
      <c r="U2804">
        <v>2399.1010000000001</v>
      </c>
      <c r="V2804">
        <v>1405.575</v>
      </c>
      <c r="W2804" t="s">
        <v>1327</v>
      </c>
      <c r="AE2804" s="2"/>
      <c r="AF2804" s="2"/>
    </row>
    <row r="2805" spans="4:32" x14ac:dyDescent="0.25">
      <c r="D2805">
        <f>_xlfn.CEILING.MATH(BI8+Parameters!$K$8/2,0.001)</f>
        <v>2399.1010000000001</v>
      </c>
      <c r="E2805">
        <f>_xlfn.CEILING.MATH(B33+Parameters!$K$9/2,0.001)</f>
        <v>1729.297</v>
      </c>
      <c r="F2805" t="s">
        <v>1327</v>
      </c>
      <c r="I2805" s="2">
        <v>2399.1010000000001</v>
      </c>
      <c r="J2805" s="2">
        <v>1359.329</v>
      </c>
      <c r="K2805" s="2" t="s">
        <v>1327</v>
      </c>
      <c r="N2805" s="2">
        <f>I2805-SUM(Parameters!$K$23:$K$25)</f>
        <v>2377.5010000000002</v>
      </c>
      <c r="O2805" s="2">
        <f>J2805-SUM(Parameters!$K$23:$K$25)</f>
        <v>1337.729</v>
      </c>
      <c r="P2805" s="2" t="str">
        <f t="shared" si="42"/>
        <v>VDD</v>
      </c>
      <c r="U2805">
        <v>2399.1010000000001</v>
      </c>
      <c r="V2805">
        <v>1359.329</v>
      </c>
      <c r="W2805" t="s">
        <v>1327</v>
      </c>
      <c r="AE2805" s="2"/>
      <c r="AF2805" s="2"/>
    </row>
    <row r="2806" spans="4:32" x14ac:dyDescent="0.25">
      <c r="D2806">
        <f>_xlfn.CEILING.MATH(BI8+Parameters!$K$8/2,0.001)</f>
        <v>2399.1010000000001</v>
      </c>
      <c r="E2806">
        <f>_xlfn.CEILING.MATH(B35+Parameters!$K$9/2,0.001)</f>
        <v>1683.0509999999999</v>
      </c>
      <c r="F2806" t="s">
        <v>1327</v>
      </c>
      <c r="I2806" s="2">
        <v>2399.1010000000001</v>
      </c>
      <c r="J2806" s="2">
        <v>1313.0830000000001</v>
      </c>
      <c r="K2806" s="2" t="s">
        <v>1327</v>
      </c>
      <c r="N2806" s="2">
        <f>I2806-SUM(Parameters!$K$23:$K$25)</f>
        <v>2377.5010000000002</v>
      </c>
      <c r="O2806" s="2">
        <f>J2806-SUM(Parameters!$K$23:$K$25)</f>
        <v>1291.4830000000002</v>
      </c>
      <c r="P2806" s="2" t="str">
        <f t="shared" si="42"/>
        <v>VDD</v>
      </c>
      <c r="U2806">
        <v>2399.1010000000001</v>
      </c>
      <c r="V2806">
        <v>1313.0830000000001</v>
      </c>
      <c r="W2806" t="s">
        <v>1327</v>
      </c>
      <c r="AE2806" s="2"/>
      <c r="AF2806" s="2"/>
    </row>
    <row r="2807" spans="4:32" x14ac:dyDescent="0.25">
      <c r="D2807">
        <f>_xlfn.CEILING.MATH(BI8+Parameters!$K$8/2,0.001)</f>
        <v>2399.1010000000001</v>
      </c>
      <c r="E2807">
        <f>_xlfn.CEILING.MATH(B37+Parameters!$K$9/2,0.001)</f>
        <v>1636.8050000000001</v>
      </c>
      <c r="F2807" t="s">
        <v>1327</v>
      </c>
      <c r="I2807" s="2">
        <v>2399.1010000000001</v>
      </c>
      <c r="J2807" s="2">
        <v>1266.837</v>
      </c>
      <c r="K2807" s="2" t="s">
        <v>1327</v>
      </c>
      <c r="N2807" s="2">
        <f>I2807-SUM(Parameters!$K$23:$K$25)</f>
        <v>2377.5010000000002</v>
      </c>
      <c r="O2807" s="2">
        <f>J2807-SUM(Parameters!$K$23:$K$25)</f>
        <v>1245.2370000000001</v>
      </c>
      <c r="P2807" s="2" t="str">
        <f t="shared" si="42"/>
        <v>VDD</v>
      </c>
      <c r="U2807">
        <v>2399.1010000000001</v>
      </c>
      <c r="V2807">
        <v>1266.837</v>
      </c>
      <c r="W2807" t="s">
        <v>1327</v>
      </c>
      <c r="AE2807" s="2"/>
      <c r="AF2807" s="2"/>
    </row>
    <row r="2808" spans="4:32" x14ac:dyDescent="0.25">
      <c r="D2808">
        <f>_xlfn.CEILING.MATH(BI8+Parameters!$K$8/2,0.001)</f>
        <v>2399.1010000000001</v>
      </c>
      <c r="E2808">
        <f>_xlfn.CEILING.MATH(B39+Parameters!$K$9/2,0.001)</f>
        <v>1590.559</v>
      </c>
      <c r="F2808" t="s">
        <v>1327</v>
      </c>
      <c r="I2808" s="2">
        <v>2399.1010000000001</v>
      </c>
      <c r="J2808" s="2">
        <v>1220.5909999999999</v>
      </c>
      <c r="K2808" s="2" t="s">
        <v>1327</v>
      </c>
      <c r="N2808" s="2">
        <f>I2808-SUM(Parameters!$K$23:$K$25)</f>
        <v>2377.5010000000002</v>
      </c>
      <c r="O2808" s="2">
        <f>J2808-SUM(Parameters!$K$23:$K$25)</f>
        <v>1198.991</v>
      </c>
      <c r="P2808" s="2" t="str">
        <f t="shared" si="42"/>
        <v>VDD</v>
      </c>
      <c r="U2808">
        <v>2399.1010000000001</v>
      </c>
      <c r="V2808">
        <v>1220.5909999999999</v>
      </c>
      <c r="W2808" t="s">
        <v>1327</v>
      </c>
      <c r="AE2808" s="2"/>
      <c r="AF2808" s="2"/>
    </row>
    <row r="2809" spans="4:32" x14ac:dyDescent="0.25">
      <c r="D2809">
        <f>_xlfn.CEILING.MATH(BI8+Parameters!$K$8/2,0.001)</f>
        <v>2399.1010000000001</v>
      </c>
      <c r="E2809">
        <f>_xlfn.CEILING.MATH(B41+Parameters!$K$9/2,0.001)</f>
        <v>1544.3130000000001</v>
      </c>
      <c r="F2809" t="s">
        <v>1327</v>
      </c>
      <c r="I2809" s="2">
        <v>2399.1010000000001</v>
      </c>
      <c r="J2809" s="2">
        <v>1174.345</v>
      </c>
      <c r="K2809" s="2" t="s">
        <v>1327</v>
      </c>
      <c r="N2809" s="2">
        <f>I2809-SUM(Parameters!$K$23:$K$25)</f>
        <v>2377.5010000000002</v>
      </c>
      <c r="O2809" s="2">
        <f>J2809-SUM(Parameters!$K$23:$K$25)</f>
        <v>1152.7450000000001</v>
      </c>
      <c r="P2809" s="2" t="str">
        <f t="shared" si="42"/>
        <v>VDD</v>
      </c>
      <c r="U2809">
        <v>2399.1010000000001</v>
      </c>
      <c r="V2809">
        <v>1174.345</v>
      </c>
      <c r="W2809" t="s">
        <v>1327</v>
      </c>
      <c r="AE2809" s="2"/>
      <c r="AF2809" s="2"/>
    </row>
    <row r="2810" spans="4:32" x14ac:dyDescent="0.25">
      <c r="D2810">
        <f>_xlfn.CEILING.MATH(BI8+Parameters!$K$8/2,0.001)</f>
        <v>2399.1010000000001</v>
      </c>
      <c r="E2810">
        <f>_xlfn.CEILING.MATH(B43+Parameters!$K$9/2,0.001)</f>
        <v>1498.067</v>
      </c>
      <c r="F2810" t="s">
        <v>1327</v>
      </c>
      <c r="I2810" s="2">
        <v>2399.1010000000001</v>
      </c>
      <c r="J2810" s="2">
        <v>1128.0989999999999</v>
      </c>
      <c r="K2810" s="2" t="s">
        <v>1327</v>
      </c>
      <c r="N2810" s="2">
        <f>I2810-SUM(Parameters!$K$23:$K$25)</f>
        <v>2377.5010000000002</v>
      </c>
      <c r="O2810" s="2">
        <f>J2810-SUM(Parameters!$K$23:$K$25)</f>
        <v>1106.499</v>
      </c>
      <c r="P2810" s="2" t="str">
        <f t="shared" si="42"/>
        <v>VDD</v>
      </c>
      <c r="U2810">
        <v>2399.1010000000001</v>
      </c>
      <c r="V2810">
        <v>1128.0989999999999</v>
      </c>
      <c r="W2810" t="s">
        <v>1327</v>
      </c>
      <c r="AE2810" s="2"/>
      <c r="AF2810" s="2"/>
    </row>
    <row r="2811" spans="4:32" x14ac:dyDescent="0.25">
      <c r="D2811">
        <f>_xlfn.CEILING.MATH(BI8+Parameters!$K$8/2,0.001)</f>
        <v>2399.1010000000001</v>
      </c>
      <c r="E2811">
        <f>_xlfn.CEILING.MATH(B45+Parameters!$K$9/2,0.001)</f>
        <v>1451.8210000000001</v>
      </c>
      <c r="F2811" t="s">
        <v>1327</v>
      </c>
      <c r="I2811" s="2">
        <v>2399.1010000000001</v>
      </c>
      <c r="J2811" s="2">
        <v>1081.8530000000001</v>
      </c>
      <c r="K2811" s="2" t="s">
        <v>73</v>
      </c>
      <c r="N2811" s="2">
        <f>I2811-SUM(Parameters!$K$23:$K$25)</f>
        <v>2377.5010000000002</v>
      </c>
      <c r="O2811" s="2">
        <f>J2811-SUM(Parameters!$K$23:$K$25)</f>
        <v>1060.2530000000002</v>
      </c>
      <c r="P2811" s="2" t="str">
        <f t="shared" si="42"/>
        <v>VCCIO</v>
      </c>
      <c r="U2811">
        <v>2399.1010000000001</v>
      </c>
      <c r="V2811">
        <v>1081.8530000000001</v>
      </c>
      <c r="W2811" t="s">
        <v>73</v>
      </c>
      <c r="AE2811" s="2"/>
      <c r="AF2811" s="2"/>
    </row>
    <row r="2812" spans="4:32" x14ac:dyDescent="0.25">
      <c r="D2812">
        <f>_xlfn.CEILING.MATH(BI8+Parameters!$K$8/2,0.001)</f>
        <v>2399.1010000000001</v>
      </c>
      <c r="E2812">
        <f>_xlfn.CEILING.MATH(B47+Parameters!$K$9/2,0.001)</f>
        <v>1405.575</v>
      </c>
      <c r="F2812" t="s">
        <v>1327</v>
      </c>
      <c r="I2812" s="2">
        <v>2399.1010000000001</v>
      </c>
      <c r="J2812" s="2">
        <v>1035.607</v>
      </c>
      <c r="K2812" s="2" t="s">
        <v>95</v>
      </c>
      <c r="N2812" s="2">
        <f>I2812-SUM(Parameters!$K$23:$K$25)</f>
        <v>2377.5010000000002</v>
      </c>
      <c r="O2812" s="2">
        <f>J2812-SUM(Parameters!$K$23:$K$25)</f>
        <v>1014.0069999999999</v>
      </c>
      <c r="P2812" s="2" t="str">
        <f t="shared" si="42"/>
        <v>BP_RXCKSB[2]</v>
      </c>
      <c r="U2812">
        <v>2399.1010000000001</v>
      </c>
      <c r="V2812">
        <v>1035.607</v>
      </c>
      <c r="W2812" t="s">
        <v>95</v>
      </c>
      <c r="AE2812" s="2"/>
      <c r="AF2812" s="2"/>
    </row>
    <row r="2813" spans="4:32" x14ac:dyDescent="0.25">
      <c r="D2813">
        <f>_xlfn.CEILING.MATH(BI8+Parameters!$K$8/2,0.001)</f>
        <v>2399.1010000000001</v>
      </c>
      <c r="E2813">
        <f>_xlfn.CEILING.MATH(B49+Parameters!$K$9/2,0.001)</f>
        <v>1359.329</v>
      </c>
      <c r="F2813" t="s">
        <v>1327</v>
      </c>
      <c r="I2813" s="2">
        <v>2399.1010000000001</v>
      </c>
      <c r="J2813" s="2">
        <v>989.36099999999999</v>
      </c>
      <c r="K2813" s="2" t="s">
        <v>164</v>
      </c>
      <c r="N2813" s="2">
        <f>I2813-SUM(Parameters!$K$23:$K$25)</f>
        <v>2377.5010000000002</v>
      </c>
      <c r="O2813" s="2">
        <f>J2813-SUM(Parameters!$K$23:$K$25)</f>
        <v>967.76099999999997</v>
      </c>
      <c r="P2813" s="2" t="str">
        <f t="shared" si="42"/>
        <v>BP_RXDATA[163]</v>
      </c>
      <c r="U2813">
        <v>2399.1010000000001</v>
      </c>
      <c r="V2813">
        <v>989.36099999999999</v>
      </c>
      <c r="W2813" t="s">
        <v>164</v>
      </c>
      <c r="AE2813" s="2"/>
      <c r="AF2813" s="2"/>
    </row>
    <row r="2814" spans="4:32" x14ac:dyDescent="0.25">
      <c r="D2814">
        <f>_xlfn.CEILING.MATH(BI8+Parameters!$K$8/2,0.001)</f>
        <v>2399.1010000000001</v>
      </c>
      <c r="E2814">
        <f>_xlfn.CEILING.MATH(B51+Parameters!$K$9/2,0.001)</f>
        <v>1313.0830000000001</v>
      </c>
      <c r="F2814" t="s">
        <v>1327</v>
      </c>
      <c r="I2814" s="2">
        <v>2399.1010000000001</v>
      </c>
      <c r="J2814" s="2">
        <v>943.11500000000001</v>
      </c>
      <c r="K2814" s="2" t="s">
        <v>239</v>
      </c>
      <c r="N2814" s="2">
        <f>I2814-SUM(Parameters!$K$23:$K$25)</f>
        <v>2377.5010000000002</v>
      </c>
      <c r="O2814" s="2">
        <f>J2814-SUM(Parameters!$K$23:$K$25)</f>
        <v>921.51499999999999</v>
      </c>
      <c r="P2814" s="2" t="str">
        <f t="shared" si="42"/>
        <v>BP_RXDATA[164]</v>
      </c>
      <c r="U2814">
        <v>2399.1010000000001</v>
      </c>
      <c r="V2814">
        <v>943.11500000000001</v>
      </c>
      <c r="W2814" t="s">
        <v>239</v>
      </c>
      <c r="AE2814" s="2"/>
      <c r="AF2814" s="2"/>
    </row>
    <row r="2815" spans="4:32" x14ac:dyDescent="0.25">
      <c r="D2815">
        <f>_xlfn.CEILING.MATH(BI8+Parameters!$K$8/2,0.001)</f>
        <v>2399.1010000000001</v>
      </c>
      <c r="E2815">
        <f>_xlfn.CEILING.MATH(B53+Parameters!$K$9/2,0.001)</f>
        <v>1266.837</v>
      </c>
      <c r="F2815" t="s">
        <v>1327</v>
      </c>
      <c r="I2815" s="2">
        <v>2399.1010000000001</v>
      </c>
      <c r="J2815" s="2">
        <v>896.86900000000003</v>
      </c>
      <c r="K2815" s="2" t="s">
        <v>72</v>
      </c>
      <c r="N2815" s="2">
        <f>I2815-SUM(Parameters!$K$23:$K$25)</f>
        <v>2377.5010000000002</v>
      </c>
      <c r="O2815" s="2">
        <f>J2815-SUM(Parameters!$K$23:$K$25)</f>
        <v>875.26900000000001</v>
      </c>
      <c r="P2815" s="2" t="str">
        <f t="shared" si="42"/>
        <v>VSS</v>
      </c>
      <c r="U2815">
        <v>2399.1010000000001</v>
      </c>
      <c r="V2815">
        <v>896.86900000000003</v>
      </c>
      <c r="W2815" t="s">
        <v>72</v>
      </c>
      <c r="AE2815" s="2"/>
      <c r="AF2815" s="2"/>
    </row>
    <row r="2816" spans="4:32" x14ac:dyDescent="0.25">
      <c r="D2816">
        <f>_xlfn.CEILING.MATH(BI8+Parameters!$K$8/2,0.001)</f>
        <v>2399.1010000000001</v>
      </c>
      <c r="E2816">
        <f>_xlfn.CEILING.MATH(B55+Parameters!$K$9/2,0.001)</f>
        <v>1220.5910000000001</v>
      </c>
      <c r="F2816" t="s">
        <v>1327</v>
      </c>
      <c r="I2816" s="2">
        <v>2399.1010000000001</v>
      </c>
      <c r="J2816" s="2">
        <v>850.62300000000005</v>
      </c>
      <c r="K2816" s="2" t="s">
        <v>356</v>
      </c>
      <c r="N2816" s="2">
        <f>I2816-SUM(Parameters!$K$23:$K$25)</f>
        <v>2377.5010000000002</v>
      </c>
      <c r="O2816" s="2">
        <f>J2816-SUM(Parameters!$K$23:$K$25)</f>
        <v>829.02300000000002</v>
      </c>
      <c r="P2816" s="2" t="str">
        <f t="shared" si="42"/>
        <v>BP_RXDATA[165]</v>
      </c>
      <c r="U2816">
        <v>2399.1010000000001</v>
      </c>
      <c r="V2816">
        <v>850.62300000000005</v>
      </c>
      <c r="W2816" t="s">
        <v>356</v>
      </c>
      <c r="AE2816" s="2"/>
      <c r="AF2816" s="2"/>
    </row>
    <row r="2817" spans="4:32" x14ac:dyDescent="0.25">
      <c r="D2817">
        <f>_xlfn.CEILING.MATH(BI8+Parameters!$K$8/2,0.001)</f>
        <v>2399.1010000000001</v>
      </c>
      <c r="E2817">
        <f>_xlfn.CEILING.MATH(B57+Parameters!$K$9/2,0.001)</f>
        <v>1174.345</v>
      </c>
      <c r="F2817" t="s">
        <v>1327</v>
      </c>
      <c r="I2817" s="2">
        <v>2399.1010000000001</v>
      </c>
      <c r="J2817" s="2">
        <v>804.37699999999995</v>
      </c>
      <c r="K2817" s="2" t="s">
        <v>426</v>
      </c>
      <c r="N2817" s="2">
        <f>I2817-SUM(Parameters!$K$23:$K$25)</f>
        <v>2377.5010000000002</v>
      </c>
      <c r="O2817" s="2">
        <f>J2817-SUM(Parameters!$K$23:$K$25)</f>
        <v>782.77699999999993</v>
      </c>
      <c r="P2817" s="2" t="str">
        <f t="shared" si="42"/>
        <v>BP_RXDATA[166]</v>
      </c>
      <c r="U2817">
        <v>2399.1010000000001</v>
      </c>
      <c r="V2817">
        <v>804.37700000000007</v>
      </c>
      <c r="W2817" t="s">
        <v>426</v>
      </c>
      <c r="AE2817" s="2"/>
      <c r="AF2817" s="2"/>
    </row>
    <row r="2818" spans="4:32" x14ac:dyDescent="0.25">
      <c r="D2818">
        <f>_xlfn.CEILING.MATH(BI8+Parameters!$K$8/2,0.001)</f>
        <v>2399.1010000000001</v>
      </c>
      <c r="E2818">
        <f>_xlfn.CEILING.MATH(B59+Parameters!$K$9/2,0.001)</f>
        <v>1128.0989999999999</v>
      </c>
      <c r="F2818" t="s">
        <v>1327</v>
      </c>
      <c r="I2818" s="2">
        <v>2399.1010000000001</v>
      </c>
      <c r="J2818" s="2">
        <v>758.13099999999997</v>
      </c>
      <c r="K2818" s="2" t="s">
        <v>492</v>
      </c>
      <c r="N2818" s="2">
        <f>I2818-SUM(Parameters!$K$23:$K$25)</f>
        <v>2377.5010000000002</v>
      </c>
      <c r="O2818" s="2">
        <f>J2818-SUM(Parameters!$K$23:$K$25)</f>
        <v>736.53099999999995</v>
      </c>
      <c r="P2818" s="2" t="str">
        <f t="shared" si="42"/>
        <v>BP_RXDATA[167]</v>
      </c>
      <c r="U2818">
        <v>2399.1010000000001</v>
      </c>
      <c r="V2818">
        <v>758.13099999999997</v>
      </c>
      <c r="W2818" t="s">
        <v>492</v>
      </c>
      <c r="AE2818" s="2"/>
      <c r="AF2818" s="2"/>
    </row>
    <row r="2819" spans="4:32" x14ac:dyDescent="0.25">
      <c r="D2819">
        <f>_xlfn.CEILING.MATH(BI8+Parameters!$K$8/2,0.001)</f>
        <v>2399.1010000000001</v>
      </c>
      <c r="E2819">
        <f>_xlfn.CEILING.MATH(B61+Parameters!$K$9/2,0.001)</f>
        <v>1081.8530000000001</v>
      </c>
      <c r="F2819" t="s">
        <v>73</v>
      </c>
      <c r="I2819" s="2">
        <v>2399.1010000000001</v>
      </c>
      <c r="J2819" s="2">
        <v>711.88499999999999</v>
      </c>
      <c r="K2819" s="2" t="s">
        <v>72</v>
      </c>
      <c r="N2819" s="2">
        <f>I2819-SUM(Parameters!$K$23:$K$25)</f>
        <v>2377.5010000000002</v>
      </c>
      <c r="O2819" s="2">
        <f>J2819-SUM(Parameters!$K$23:$K$25)</f>
        <v>690.28499999999997</v>
      </c>
      <c r="P2819" s="2" t="str">
        <f t="shared" si="42"/>
        <v>VSS</v>
      </c>
      <c r="U2819">
        <v>2399.1010000000001</v>
      </c>
      <c r="V2819">
        <v>711.88499999999999</v>
      </c>
      <c r="W2819" t="s">
        <v>72</v>
      </c>
      <c r="AE2819" s="2"/>
      <c r="AF2819" s="2"/>
    </row>
    <row r="2820" spans="4:32" x14ac:dyDescent="0.25">
      <c r="D2820">
        <f>_xlfn.CEILING.MATH(BI8+Parameters!$K$8/2,0.001)</f>
        <v>2399.1010000000001</v>
      </c>
      <c r="E2820">
        <f>_xlfn.CEILING.MATH(B63+Parameters!$K$9/2,0.001)</f>
        <v>1035.607</v>
      </c>
      <c r="F2820" t="s">
        <v>95</v>
      </c>
      <c r="I2820" s="2">
        <v>2399.1010000000001</v>
      </c>
      <c r="J2820" s="2">
        <v>665.63900000000001</v>
      </c>
      <c r="K2820" s="2" t="s">
        <v>623</v>
      </c>
      <c r="N2820" s="2">
        <f>I2820-SUM(Parameters!$K$23:$K$25)</f>
        <v>2377.5010000000002</v>
      </c>
      <c r="O2820" s="2">
        <f>J2820-SUM(Parameters!$K$23:$K$25)</f>
        <v>644.03899999999999</v>
      </c>
      <c r="P2820" s="2" t="str">
        <f t="shared" si="42"/>
        <v>BP_RXDATA[168]</v>
      </c>
      <c r="U2820">
        <v>2399.1010000000001</v>
      </c>
      <c r="V2820">
        <v>665.63900000000001</v>
      </c>
      <c r="W2820" t="s">
        <v>623</v>
      </c>
      <c r="AE2820" s="2"/>
      <c r="AF2820" s="2"/>
    </row>
    <row r="2821" spans="4:32" x14ac:dyDescent="0.25">
      <c r="D2821">
        <f>_xlfn.CEILING.MATH(BI8+Parameters!$K$8/2,0.001)</f>
        <v>2399.1010000000001</v>
      </c>
      <c r="E2821">
        <f>_xlfn.CEILING.MATH(B65+Parameters!$K$9/2,0.001)</f>
        <v>989.36099999999999</v>
      </c>
      <c r="F2821" t="s">
        <v>164</v>
      </c>
      <c r="I2821" s="2">
        <v>2399.1010000000001</v>
      </c>
      <c r="J2821" s="2">
        <v>619.39300000000003</v>
      </c>
      <c r="K2821" s="2" t="s">
        <v>695</v>
      </c>
      <c r="N2821" s="2">
        <f>I2821-SUM(Parameters!$K$23:$K$25)</f>
        <v>2377.5010000000002</v>
      </c>
      <c r="O2821" s="2">
        <f>J2821-SUM(Parameters!$K$23:$K$25)</f>
        <v>597.79300000000001</v>
      </c>
      <c r="P2821" s="2" t="str">
        <f t="shared" si="42"/>
        <v>BP_RXDATA[169]</v>
      </c>
      <c r="U2821">
        <v>2399.1010000000001</v>
      </c>
      <c r="V2821">
        <v>619.39300000000003</v>
      </c>
      <c r="W2821" t="s">
        <v>695</v>
      </c>
      <c r="AE2821" s="2"/>
      <c r="AF2821" s="2"/>
    </row>
    <row r="2822" spans="4:32" x14ac:dyDescent="0.25">
      <c r="D2822">
        <f>_xlfn.CEILING.MATH(BI8+Parameters!$K$8/2,0.001)</f>
        <v>2399.1010000000001</v>
      </c>
      <c r="E2822">
        <f>_xlfn.CEILING.MATH(B67+Parameters!$K$9/2,0.001)</f>
        <v>943.11500000000001</v>
      </c>
      <c r="F2822" t="s">
        <v>239</v>
      </c>
      <c r="I2822" s="2">
        <v>2399.1010000000001</v>
      </c>
      <c r="J2822" s="2">
        <v>573.14700000000005</v>
      </c>
      <c r="K2822" s="2" t="s">
        <v>73</v>
      </c>
      <c r="N2822" s="2">
        <f>I2822-SUM(Parameters!$K$23:$K$25)</f>
        <v>2377.5010000000002</v>
      </c>
      <c r="O2822" s="2">
        <f>J2822-SUM(Parameters!$K$23:$K$25)</f>
        <v>551.54700000000003</v>
      </c>
      <c r="P2822" s="2" t="str">
        <f t="shared" si="42"/>
        <v>VCCIO</v>
      </c>
      <c r="U2822">
        <v>2399.1010000000001</v>
      </c>
      <c r="V2822">
        <v>573.14700000000005</v>
      </c>
      <c r="W2822" t="s">
        <v>73</v>
      </c>
      <c r="AE2822" s="2"/>
      <c r="AF2822" s="2"/>
    </row>
    <row r="2823" spans="4:32" x14ac:dyDescent="0.25">
      <c r="D2823">
        <f>_xlfn.CEILING.MATH(BI8+Parameters!$K$8/2,0.001)</f>
        <v>2399.1010000000001</v>
      </c>
      <c r="E2823">
        <f>_xlfn.CEILING.MATH(B69+Parameters!$K$9/2,0.001)</f>
        <v>896.86900000000003</v>
      </c>
      <c r="F2823" t="s">
        <v>72</v>
      </c>
      <c r="I2823" s="2">
        <v>2399.1010000000001</v>
      </c>
      <c r="J2823" s="2">
        <v>526.90099999999995</v>
      </c>
      <c r="K2823" s="2" t="s">
        <v>770</v>
      </c>
      <c r="N2823" s="2">
        <f>I2823-SUM(Parameters!$K$23:$K$25)</f>
        <v>2377.5010000000002</v>
      </c>
      <c r="O2823" s="2">
        <f>J2823-SUM(Parameters!$K$23:$K$25)</f>
        <v>505.30099999999993</v>
      </c>
      <c r="P2823" s="2" t="str">
        <f t="shared" si="42"/>
        <v>BP_TXDATA[150]</v>
      </c>
      <c r="U2823">
        <v>2399.1010000000001</v>
      </c>
      <c r="V2823">
        <v>526.90100000000007</v>
      </c>
      <c r="W2823" t="s">
        <v>770</v>
      </c>
      <c r="AE2823" s="2"/>
      <c r="AF2823" s="2"/>
    </row>
    <row r="2824" spans="4:32" x14ac:dyDescent="0.25">
      <c r="D2824">
        <f>_xlfn.CEILING.MATH(BI8+Parameters!$K$8/2,0.001)</f>
        <v>2399.1010000000001</v>
      </c>
      <c r="E2824">
        <f>_xlfn.CEILING.MATH(B71+Parameters!$K$9/2,0.001)</f>
        <v>850.62300000000005</v>
      </c>
      <c r="F2824" t="s">
        <v>356</v>
      </c>
      <c r="I2824" s="2">
        <v>2399.1010000000001</v>
      </c>
      <c r="J2824" s="2">
        <v>480.65499999999997</v>
      </c>
      <c r="K2824" s="2" t="s">
        <v>844</v>
      </c>
      <c r="N2824" s="2">
        <f>I2824-SUM(Parameters!$K$23:$K$25)</f>
        <v>2377.5010000000002</v>
      </c>
      <c r="O2824" s="2">
        <f>J2824-SUM(Parameters!$K$23:$K$25)</f>
        <v>459.05499999999995</v>
      </c>
      <c r="P2824" s="2" t="str">
        <f t="shared" si="42"/>
        <v>BP_TXDATA[151]</v>
      </c>
      <c r="U2824">
        <v>2399.1010000000001</v>
      </c>
      <c r="V2824">
        <v>480.65499999999997</v>
      </c>
      <c r="W2824" t="s">
        <v>844</v>
      </c>
      <c r="AE2824" s="2"/>
      <c r="AF2824" s="2"/>
    </row>
    <row r="2825" spans="4:32" x14ac:dyDescent="0.25">
      <c r="D2825">
        <f>_xlfn.CEILING.MATH(BI8+Parameters!$K$8/2,0.001)</f>
        <v>2399.1010000000001</v>
      </c>
      <c r="E2825">
        <f>_xlfn.CEILING.MATH(B73+Parameters!$K$9/2,0.001)</f>
        <v>804.37700000000007</v>
      </c>
      <c r="F2825" t="s">
        <v>426</v>
      </c>
      <c r="I2825" s="2">
        <v>2399.1010000000001</v>
      </c>
      <c r="J2825" s="2">
        <v>434.40899999999999</v>
      </c>
      <c r="K2825" s="2" t="s">
        <v>72</v>
      </c>
      <c r="N2825" s="2">
        <f>I2825-SUM(Parameters!$K$23:$K$25)</f>
        <v>2377.5010000000002</v>
      </c>
      <c r="O2825" s="2">
        <f>J2825-SUM(Parameters!$K$23:$K$25)</f>
        <v>412.80899999999997</v>
      </c>
      <c r="P2825" s="2" t="str">
        <f t="shared" si="42"/>
        <v>VSS</v>
      </c>
      <c r="U2825">
        <v>2399.1010000000001</v>
      </c>
      <c r="V2825">
        <v>434.40899999999999</v>
      </c>
      <c r="W2825" t="s">
        <v>72</v>
      </c>
      <c r="AE2825" s="2"/>
      <c r="AF2825" s="2"/>
    </row>
    <row r="2826" spans="4:32" x14ac:dyDescent="0.25">
      <c r="D2826">
        <f>_xlfn.CEILING.MATH(BI8+Parameters!$K$8/2,0.001)</f>
        <v>2399.1010000000001</v>
      </c>
      <c r="E2826">
        <f>_xlfn.CEILING.MATH(B75+Parameters!$K$9/2,0.001)</f>
        <v>758.13099999999997</v>
      </c>
      <c r="F2826" t="s">
        <v>492</v>
      </c>
      <c r="I2826" s="2">
        <v>2399.1010000000001</v>
      </c>
      <c r="J2826" s="2">
        <v>388.16300000000001</v>
      </c>
      <c r="K2826" s="2" t="s">
        <v>975</v>
      </c>
      <c r="N2826" s="2">
        <f>I2826-SUM(Parameters!$K$23:$K$25)</f>
        <v>2377.5010000000002</v>
      </c>
      <c r="O2826" s="2">
        <f>J2826-SUM(Parameters!$K$23:$K$25)</f>
        <v>366.56299999999999</v>
      </c>
      <c r="P2826" s="2" t="str">
        <f t="shared" si="42"/>
        <v>BP_TXDATA[152]</v>
      </c>
      <c r="U2826">
        <v>2399.1010000000001</v>
      </c>
      <c r="V2826">
        <v>388.16300000000001</v>
      </c>
      <c r="W2826" t="s">
        <v>975</v>
      </c>
      <c r="AE2826" s="2"/>
      <c r="AF2826" s="2"/>
    </row>
    <row r="2827" spans="4:32" x14ac:dyDescent="0.25">
      <c r="D2827">
        <f>_xlfn.CEILING.MATH(BI8+Parameters!$K$8/2,0.001)</f>
        <v>2399.1010000000001</v>
      </c>
      <c r="E2827">
        <f>_xlfn.CEILING.MATH(B77+Parameters!$K$9/2,0.001)</f>
        <v>711.88499999999999</v>
      </c>
      <c r="F2827" t="s">
        <v>72</v>
      </c>
      <c r="I2827" s="2">
        <v>2399.1010000000001</v>
      </c>
      <c r="J2827" s="2">
        <v>341.91699999999997</v>
      </c>
      <c r="K2827" s="2" t="s">
        <v>1039</v>
      </c>
      <c r="N2827" s="2">
        <f>I2827-SUM(Parameters!$K$23:$K$25)</f>
        <v>2377.5010000000002</v>
      </c>
      <c r="O2827" s="2">
        <f>J2827-SUM(Parameters!$K$23:$K$25)</f>
        <v>320.31699999999995</v>
      </c>
      <c r="P2827" s="2" t="str">
        <f t="shared" si="42"/>
        <v>BP_TXDATA[153]</v>
      </c>
      <c r="U2827">
        <v>2399.1010000000001</v>
      </c>
      <c r="V2827">
        <v>341.91699999999997</v>
      </c>
      <c r="W2827" t="s">
        <v>1039</v>
      </c>
      <c r="AE2827" s="2"/>
      <c r="AF2827" s="2"/>
    </row>
    <row r="2828" spans="4:32" x14ac:dyDescent="0.25">
      <c r="D2828">
        <f>_xlfn.CEILING.MATH(BI8+Parameters!$K$8/2,0.001)</f>
        <v>2399.1010000000001</v>
      </c>
      <c r="E2828">
        <f>_xlfn.CEILING.MATH(B79+Parameters!$K$9/2,0.001)</f>
        <v>665.63900000000001</v>
      </c>
      <c r="F2828" t="s">
        <v>623</v>
      </c>
      <c r="I2828" s="2">
        <v>2399.1010000000001</v>
      </c>
      <c r="J2828" s="2">
        <v>295.67099999999999</v>
      </c>
      <c r="K2828" s="2" t="s">
        <v>1076</v>
      </c>
      <c r="N2828" s="2">
        <f>I2828-SUM(Parameters!$K$23:$K$25)</f>
        <v>2377.5010000000002</v>
      </c>
      <c r="O2828" s="2">
        <f>J2828-SUM(Parameters!$K$23:$K$25)</f>
        <v>274.07099999999997</v>
      </c>
      <c r="P2828" s="2" t="str">
        <f t="shared" si="42"/>
        <v>BP_TXDATA[154]</v>
      </c>
      <c r="U2828">
        <v>2399.1010000000001</v>
      </c>
      <c r="V2828">
        <v>295.67099999999999</v>
      </c>
      <c r="W2828" t="s">
        <v>1076</v>
      </c>
      <c r="AE2828" s="2"/>
      <c r="AF2828" s="2"/>
    </row>
    <row r="2829" spans="4:32" x14ac:dyDescent="0.25">
      <c r="D2829">
        <f>_xlfn.CEILING.MATH(BI8+Parameters!$K$8/2,0.001)</f>
        <v>2399.1010000000001</v>
      </c>
      <c r="E2829">
        <f>_xlfn.CEILING.MATH(B81+Parameters!$K$9/2,0.001)</f>
        <v>619.39300000000003</v>
      </c>
      <c r="F2829" t="s">
        <v>695</v>
      </c>
      <c r="I2829" s="2">
        <v>2399.1010000000001</v>
      </c>
      <c r="J2829" s="2">
        <v>249.42500000000001</v>
      </c>
      <c r="K2829" s="2" t="s">
        <v>1151</v>
      </c>
      <c r="N2829" s="2">
        <f>I2829-SUM(Parameters!$K$23:$K$25)</f>
        <v>2377.5010000000002</v>
      </c>
      <c r="O2829" s="2">
        <f>J2829-SUM(Parameters!$K$23:$K$25)</f>
        <v>227.82500000000002</v>
      </c>
      <c r="P2829" s="2" t="str">
        <f t="shared" si="42"/>
        <v>BP_TXDATA[155]</v>
      </c>
      <c r="U2829">
        <v>2399.1010000000001</v>
      </c>
      <c r="V2829">
        <v>249.42500000000001</v>
      </c>
      <c r="W2829" t="s">
        <v>1151</v>
      </c>
      <c r="AE2829" s="2"/>
      <c r="AF2829" s="2"/>
    </row>
    <row r="2830" spans="4:32" x14ac:dyDescent="0.25">
      <c r="D2830">
        <f>_xlfn.CEILING.MATH(BI8+Parameters!$K$8/2,0.001)</f>
        <v>2399.1010000000001</v>
      </c>
      <c r="E2830">
        <f>_xlfn.CEILING.MATH(B83+Parameters!$K$9/2,0.001)</f>
        <v>573.14700000000005</v>
      </c>
      <c r="F2830" t="s">
        <v>73</v>
      </c>
      <c r="I2830" s="2">
        <v>2399.1010000000001</v>
      </c>
      <c r="J2830" s="2">
        <v>203.179</v>
      </c>
      <c r="K2830" s="2" t="s">
        <v>72</v>
      </c>
      <c r="N2830" s="2">
        <f>I2830-SUM(Parameters!$K$23:$K$25)</f>
        <v>2377.5010000000002</v>
      </c>
      <c r="O2830" s="2">
        <f>J2830-SUM(Parameters!$K$23:$K$25)</f>
        <v>181.57900000000001</v>
      </c>
      <c r="P2830" s="2" t="str">
        <f t="shared" si="42"/>
        <v>VSS</v>
      </c>
      <c r="U2830">
        <v>2399.1010000000001</v>
      </c>
      <c r="V2830">
        <v>203.179</v>
      </c>
      <c r="W2830" t="s">
        <v>72</v>
      </c>
      <c r="AE2830" s="2"/>
      <c r="AF2830" s="2"/>
    </row>
    <row r="2831" spans="4:32" x14ac:dyDescent="0.25">
      <c r="D2831">
        <f>_xlfn.CEILING.MATH(BI8+Parameters!$K$8/2,0.001)</f>
        <v>2399.1010000000001</v>
      </c>
      <c r="E2831">
        <f>_xlfn.CEILING.MATH(B85+Parameters!$K$9/2,0.001)</f>
        <v>526.90100000000007</v>
      </c>
      <c r="F2831" t="s">
        <v>770</v>
      </c>
      <c r="I2831" s="2">
        <v>2399.1010000000001</v>
      </c>
      <c r="J2831" s="2">
        <v>156.93299999999999</v>
      </c>
      <c r="K2831" s="2" t="s">
        <v>1269</v>
      </c>
      <c r="N2831" s="2">
        <f>I2831-SUM(Parameters!$K$23:$K$25)</f>
        <v>2377.5010000000002</v>
      </c>
      <c r="O2831" s="2">
        <f>J2831-SUM(Parameters!$K$23:$K$25)</f>
        <v>135.333</v>
      </c>
      <c r="P2831" s="2" t="str">
        <f t="shared" si="42"/>
        <v>BP_TXDATA[156]</v>
      </c>
      <c r="U2831">
        <v>2399.1010000000001</v>
      </c>
      <c r="V2831">
        <v>156.93299999999999</v>
      </c>
      <c r="W2831" t="s">
        <v>1269</v>
      </c>
      <c r="AE2831" s="2"/>
      <c r="AF2831" s="2"/>
    </row>
    <row r="2832" spans="4:32" x14ac:dyDescent="0.25">
      <c r="D2832">
        <f>_xlfn.CEILING.MATH(BI8+Parameters!$K$8/2,0.001)</f>
        <v>2399.1010000000001</v>
      </c>
      <c r="E2832">
        <f>_xlfn.CEILING.MATH(B87+Parameters!$K$9/2,0.001)</f>
        <v>480.65500000000003</v>
      </c>
      <c r="F2832" t="s">
        <v>844</v>
      </c>
      <c r="I2832" s="2">
        <v>2399.1010000000001</v>
      </c>
      <c r="J2832" s="2">
        <v>110.687</v>
      </c>
      <c r="K2832" s="2" t="s">
        <v>73</v>
      </c>
      <c r="N2832" s="2">
        <f>I2832-SUM(Parameters!$K$23:$K$25)</f>
        <v>2377.5010000000002</v>
      </c>
      <c r="O2832" s="2">
        <f>J2832-SUM(Parameters!$K$23:$K$25)</f>
        <v>89.086999999999989</v>
      </c>
      <c r="P2832" s="2" t="str">
        <f t="shared" si="42"/>
        <v>VCCIO</v>
      </c>
      <c r="U2832">
        <v>2399.1010000000001</v>
      </c>
      <c r="V2832">
        <v>110.687</v>
      </c>
      <c r="W2832" t="s">
        <v>73</v>
      </c>
      <c r="AE2832" s="2"/>
      <c r="AF2832" s="2"/>
    </row>
    <row r="2833" spans="4:32" x14ac:dyDescent="0.25">
      <c r="D2833">
        <f>_xlfn.CEILING.MATH(BI8+Parameters!$K$8/2,0.001)</f>
        <v>2399.1010000000001</v>
      </c>
      <c r="E2833">
        <f>_xlfn.CEILING.MATH(B89+Parameters!$K$9/2,0.001)</f>
        <v>434.40899999999999</v>
      </c>
      <c r="F2833" t="s">
        <v>72</v>
      </c>
      <c r="I2833" s="2">
        <v>2438.7750000000001</v>
      </c>
      <c r="J2833" s="2">
        <v>2214.88</v>
      </c>
      <c r="K2833" s="2" t="s">
        <v>1327</v>
      </c>
      <c r="N2833" s="2">
        <f>I2833-SUM(Parameters!$K$23:$K$25)</f>
        <v>2417.1750000000002</v>
      </c>
      <c r="O2833" s="2">
        <f>J2833-SUM(Parameters!$K$23:$K$25)</f>
        <v>2193.2800000000002</v>
      </c>
      <c r="P2833" s="2" t="str">
        <f t="shared" si="42"/>
        <v>VDD</v>
      </c>
      <c r="U2833">
        <v>2438.7750000000001</v>
      </c>
      <c r="V2833">
        <v>2214.88</v>
      </c>
      <c r="W2833" t="s">
        <v>1327</v>
      </c>
      <c r="AE2833" s="2"/>
      <c r="AF2833" s="2"/>
    </row>
    <row r="2834" spans="4:32" x14ac:dyDescent="0.25">
      <c r="D2834">
        <f>_xlfn.CEILING.MATH(BI8+Parameters!$K$8/2,0.001)</f>
        <v>2399.1010000000001</v>
      </c>
      <c r="E2834">
        <f>_xlfn.CEILING.MATH(B91+Parameters!$K$9/2,0.001)</f>
        <v>388.16300000000001</v>
      </c>
      <c r="F2834" t="s">
        <v>975</v>
      </c>
      <c r="I2834" s="2">
        <v>2438.7750000000001</v>
      </c>
      <c r="J2834" s="2">
        <v>2168.634</v>
      </c>
      <c r="K2834" s="2" t="s">
        <v>1327</v>
      </c>
      <c r="N2834" s="2">
        <f>I2834-SUM(Parameters!$K$23:$K$25)</f>
        <v>2417.1750000000002</v>
      </c>
      <c r="O2834" s="2">
        <f>J2834-SUM(Parameters!$K$23:$K$25)</f>
        <v>2147.0340000000001</v>
      </c>
      <c r="P2834" s="2" t="str">
        <f t="shared" si="42"/>
        <v>VDD</v>
      </c>
      <c r="U2834">
        <v>2438.7750000000001</v>
      </c>
      <c r="V2834">
        <v>2168.634</v>
      </c>
      <c r="W2834" t="s">
        <v>1327</v>
      </c>
      <c r="AE2834" s="2"/>
      <c r="AF2834" s="2"/>
    </row>
    <row r="2835" spans="4:32" x14ac:dyDescent="0.25">
      <c r="D2835">
        <f>_xlfn.CEILING.MATH(BI8+Parameters!$K$8/2,0.001)</f>
        <v>2399.1010000000001</v>
      </c>
      <c r="E2835">
        <f>_xlfn.CEILING.MATH(B93+Parameters!$K$9/2,0.001)</f>
        <v>341.91700000000003</v>
      </c>
      <c r="F2835" t="s">
        <v>1039</v>
      </c>
      <c r="I2835" s="2">
        <v>2438.7750000000001</v>
      </c>
      <c r="J2835" s="2">
        <v>2122.3879999999999</v>
      </c>
      <c r="K2835" s="2" t="s">
        <v>1327</v>
      </c>
      <c r="N2835" s="2">
        <f>I2835-SUM(Parameters!$K$23:$K$25)</f>
        <v>2417.1750000000002</v>
      </c>
      <c r="O2835" s="2">
        <f>J2835-SUM(Parameters!$K$23:$K$25)</f>
        <v>2100.788</v>
      </c>
      <c r="P2835" s="2" t="str">
        <f t="shared" si="42"/>
        <v>VDD</v>
      </c>
      <c r="U2835">
        <v>2438.7750000000001</v>
      </c>
      <c r="V2835">
        <v>2122.3879999999999</v>
      </c>
      <c r="W2835" t="s">
        <v>1327</v>
      </c>
      <c r="AE2835" s="2"/>
      <c r="AF2835" s="2"/>
    </row>
    <row r="2836" spans="4:32" x14ac:dyDescent="0.25">
      <c r="D2836">
        <f>_xlfn.CEILING.MATH(BI8+Parameters!$K$8/2,0.001)</f>
        <v>2399.1010000000001</v>
      </c>
      <c r="E2836">
        <f>_xlfn.CEILING.MATH(B95+Parameters!$K$9/2,0.001)</f>
        <v>295.67099999999999</v>
      </c>
      <c r="F2836" t="s">
        <v>1076</v>
      </c>
      <c r="I2836" s="2">
        <v>2438.7750000000001</v>
      </c>
      <c r="J2836" s="2">
        <v>2076.1419999999998</v>
      </c>
      <c r="K2836" s="2" t="s">
        <v>1327</v>
      </c>
      <c r="N2836" s="2">
        <f>I2836-SUM(Parameters!$K$23:$K$25)</f>
        <v>2417.1750000000002</v>
      </c>
      <c r="O2836" s="2">
        <f>J2836-SUM(Parameters!$K$23:$K$25)</f>
        <v>2054.5419999999999</v>
      </c>
      <c r="P2836" s="2" t="str">
        <f t="shared" si="42"/>
        <v>VDD</v>
      </c>
      <c r="U2836">
        <v>2438.7750000000001</v>
      </c>
      <c r="V2836">
        <v>2076.1419999999998</v>
      </c>
      <c r="W2836" t="s">
        <v>1327</v>
      </c>
      <c r="AE2836" s="2"/>
      <c r="AF2836" s="2"/>
    </row>
    <row r="2837" spans="4:32" x14ac:dyDescent="0.25">
      <c r="D2837">
        <f>_xlfn.CEILING.MATH(BI8+Parameters!$K$8/2,0.001)</f>
        <v>2399.1010000000001</v>
      </c>
      <c r="E2837">
        <f>_xlfn.CEILING.MATH(B97+Parameters!$K$9/2,0.001)</f>
        <v>249.42500000000001</v>
      </c>
      <c r="F2837" t="s">
        <v>1151</v>
      </c>
      <c r="I2837" s="2">
        <v>2438.7750000000001</v>
      </c>
      <c r="J2837" s="2">
        <v>2029.896</v>
      </c>
      <c r="K2837" s="2" t="s">
        <v>1327</v>
      </c>
      <c r="N2837" s="2">
        <f>I2837-SUM(Parameters!$K$23:$K$25)</f>
        <v>2417.1750000000002</v>
      </c>
      <c r="O2837" s="2">
        <f>J2837-SUM(Parameters!$K$23:$K$25)</f>
        <v>2008.296</v>
      </c>
      <c r="P2837" s="2" t="str">
        <f t="shared" si="42"/>
        <v>VDD</v>
      </c>
      <c r="U2837">
        <v>2438.7750000000001</v>
      </c>
      <c r="V2837">
        <v>2029.896</v>
      </c>
      <c r="W2837" t="s">
        <v>1327</v>
      </c>
      <c r="AE2837" s="2"/>
      <c r="AF2837" s="2"/>
    </row>
    <row r="2838" spans="4:32" x14ac:dyDescent="0.25">
      <c r="D2838">
        <f>_xlfn.CEILING.MATH(BI8+Parameters!$K$8/2,0.001)</f>
        <v>2399.1010000000001</v>
      </c>
      <c r="E2838">
        <f>_xlfn.CEILING.MATH(B99+Parameters!$K$9/2,0.001)</f>
        <v>203.179</v>
      </c>
      <c r="F2838" t="s">
        <v>72</v>
      </c>
      <c r="I2838" s="2">
        <v>2438.7750000000001</v>
      </c>
      <c r="J2838" s="2">
        <v>1983.65</v>
      </c>
      <c r="K2838" s="2" t="s">
        <v>72</v>
      </c>
      <c r="N2838" s="2">
        <f>I2838-SUM(Parameters!$K$23:$K$25)</f>
        <v>2417.1750000000002</v>
      </c>
      <c r="O2838" s="2">
        <f>J2838-SUM(Parameters!$K$23:$K$25)</f>
        <v>1962.0500000000002</v>
      </c>
      <c r="P2838" s="2" t="str">
        <f t="shared" si="42"/>
        <v>VSS</v>
      </c>
      <c r="U2838">
        <v>2438.7750000000001</v>
      </c>
      <c r="V2838">
        <v>1983.65</v>
      </c>
      <c r="W2838" t="s">
        <v>72</v>
      </c>
      <c r="AE2838" s="2"/>
      <c r="AF2838" s="2"/>
    </row>
    <row r="2839" spans="4:32" x14ac:dyDescent="0.25">
      <c r="D2839">
        <f>_xlfn.CEILING.MATH(BI8+Parameters!$K$8/2,0.001)</f>
        <v>2399.1010000000001</v>
      </c>
      <c r="E2839">
        <f>_xlfn.CEILING.MATH(B101+Parameters!$K$9/2,0.001)</f>
        <v>156.93299999999999</v>
      </c>
      <c r="F2839" t="s">
        <v>1269</v>
      </c>
      <c r="I2839" s="2">
        <v>2438.7750000000001</v>
      </c>
      <c r="J2839" s="2">
        <v>1937.404</v>
      </c>
      <c r="K2839" s="2" t="s">
        <v>1328</v>
      </c>
      <c r="N2839" s="2">
        <f>I2839-SUM(Parameters!$K$23:$K$25)</f>
        <v>2417.1750000000002</v>
      </c>
      <c r="O2839" s="2">
        <f>J2839-SUM(Parameters!$K$23:$K$25)</f>
        <v>1915.8040000000001</v>
      </c>
      <c r="P2839" s="2" t="str">
        <f t="shared" si="42"/>
        <v>TC_VDDQ</v>
      </c>
      <c r="U2839">
        <v>2438.7750000000001</v>
      </c>
      <c r="V2839">
        <v>1937.404</v>
      </c>
      <c r="W2839" t="s">
        <v>1328</v>
      </c>
      <c r="AE2839" s="2"/>
      <c r="AF2839" s="2"/>
    </row>
    <row r="2840" spans="4:32" x14ac:dyDescent="0.25">
      <c r="D2840">
        <f>_xlfn.CEILING.MATH(BI8+Parameters!$K$8/2,0.001)</f>
        <v>2399.1010000000001</v>
      </c>
      <c r="E2840">
        <f>_xlfn.CEILING.MATH(B103+Parameters!$K$9/2,0.001)</f>
        <v>110.687</v>
      </c>
      <c r="F2840" t="s">
        <v>73</v>
      </c>
      <c r="I2840" s="2">
        <v>2438.7750000000001</v>
      </c>
      <c r="J2840" s="2">
        <v>1891.1579999999999</v>
      </c>
      <c r="K2840" s="2" t="s">
        <v>1327</v>
      </c>
      <c r="N2840" s="2">
        <f>I2840-SUM(Parameters!$K$23:$K$25)</f>
        <v>2417.1750000000002</v>
      </c>
      <c r="O2840" s="2">
        <f>J2840-SUM(Parameters!$K$23:$K$25)</f>
        <v>1869.558</v>
      </c>
      <c r="P2840" s="2" t="str">
        <f t="shared" si="42"/>
        <v>VDD</v>
      </c>
      <c r="U2840">
        <v>2438.7750000000001</v>
      </c>
      <c r="V2840">
        <v>1891.1579999999999</v>
      </c>
      <c r="W2840" t="s">
        <v>1327</v>
      </c>
      <c r="AE2840" s="2"/>
      <c r="AF2840" s="2"/>
    </row>
    <row r="2841" spans="4:32" x14ac:dyDescent="0.25">
      <c r="D2841">
        <f>_xlfn.CEILING.MATH(BJ8+Parameters!$K$8/2,0.001)</f>
        <v>2438.7750000000001</v>
      </c>
      <c r="E2841">
        <f>_xlfn.CEILING.MATH(B12+Parameters!$K$9/2,0.001)</f>
        <v>2214.88</v>
      </c>
      <c r="F2841" t="s">
        <v>1327</v>
      </c>
      <c r="I2841" s="2">
        <v>2438.7750000000001</v>
      </c>
      <c r="J2841" s="2">
        <v>1844.912</v>
      </c>
      <c r="K2841" s="2" t="s">
        <v>72</v>
      </c>
      <c r="N2841" s="2">
        <f>I2841-SUM(Parameters!$K$23:$K$25)</f>
        <v>2417.1750000000002</v>
      </c>
      <c r="O2841" s="2">
        <f>J2841-SUM(Parameters!$K$23:$K$25)</f>
        <v>1823.3120000000001</v>
      </c>
      <c r="P2841" s="2" t="str">
        <f t="shared" si="42"/>
        <v>VSS</v>
      </c>
      <c r="U2841">
        <v>2438.7750000000001</v>
      </c>
      <c r="V2841">
        <v>1844.912</v>
      </c>
      <c r="W2841" t="s">
        <v>72</v>
      </c>
      <c r="AE2841" s="2"/>
      <c r="AF2841" s="2"/>
    </row>
    <row r="2842" spans="4:32" x14ac:dyDescent="0.25">
      <c r="D2842">
        <f>_xlfn.CEILING.MATH(BJ8+Parameters!$K$8/2,0.001)</f>
        <v>2438.7750000000001</v>
      </c>
      <c r="E2842">
        <f>_xlfn.CEILING.MATH(B14+Parameters!$K$9/2,0.001)</f>
        <v>2168.634</v>
      </c>
      <c r="F2842" t="s">
        <v>1327</v>
      </c>
      <c r="I2842" s="2">
        <v>2438.7750000000001</v>
      </c>
      <c r="J2842" s="2">
        <v>1798.6659999999999</v>
      </c>
      <c r="K2842" s="2" t="s">
        <v>72</v>
      </c>
      <c r="N2842" s="2">
        <f>I2842-SUM(Parameters!$K$23:$K$25)</f>
        <v>2417.1750000000002</v>
      </c>
      <c r="O2842" s="2">
        <f>J2842-SUM(Parameters!$K$23:$K$25)</f>
        <v>1777.066</v>
      </c>
      <c r="P2842" s="2" t="str">
        <f t="shared" si="42"/>
        <v>VSS</v>
      </c>
      <c r="U2842">
        <v>2438.7750000000001</v>
      </c>
      <c r="V2842">
        <v>1798.6659999999999</v>
      </c>
      <c r="W2842" t="s">
        <v>72</v>
      </c>
      <c r="AE2842" s="2"/>
      <c r="AF2842" s="2"/>
    </row>
    <row r="2843" spans="4:32" x14ac:dyDescent="0.25">
      <c r="D2843">
        <f>_xlfn.CEILING.MATH(BJ8+Parameters!$K$8/2,0.001)</f>
        <v>2438.7750000000001</v>
      </c>
      <c r="E2843">
        <f>_xlfn.CEILING.MATH(B16+Parameters!$K$9/2,0.001)</f>
        <v>2122.3879999999999</v>
      </c>
      <c r="F2843" t="s">
        <v>1327</v>
      </c>
      <c r="I2843" s="2">
        <v>2438.7750000000001</v>
      </c>
      <c r="J2843" s="2">
        <v>1752.42</v>
      </c>
      <c r="K2843" s="2" t="s">
        <v>72</v>
      </c>
      <c r="N2843" s="2">
        <f>I2843-SUM(Parameters!$K$23:$K$25)</f>
        <v>2417.1750000000002</v>
      </c>
      <c r="O2843" s="2">
        <f>J2843-SUM(Parameters!$K$23:$K$25)</f>
        <v>1730.8200000000002</v>
      </c>
      <c r="P2843" s="2" t="str">
        <f t="shared" si="42"/>
        <v>VSS</v>
      </c>
      <c r="U2843">
        <v>2438.7750000000001</v>
      </c>
      <c r="V2843">
        <v>1752.42</v>
      </c>
      <c r="W2843" t="s">
        <v>72</v>
      </c>
      <c r="AE2843" s="2"/>
      <c r="AF2843" s="2"/>
    </row>
    <row r="2844" spans="4:32" x14ac:dyDescent="0.25">
      <c r="D2844">
        <f>_xlfn.CEILING.MATH(BJ8+Parameters!$K$8/2,0.001)</f>
        <v>2438.7750000000001</v>
      </c>
      <c r="E2844">
        <f>_xlfn.CEILING.MATH(B18+Parameters!$K$9/2,0.001)</f>
        <v>2076.1419999999998</v>
      </c>
      <c r="F2844" t="s">
        <v>1327</v>
      </c>
      <c r="I2844" s="2">
        <v>2438.7750000000001</v>
      </c>
      <c r="J2844" s="2">
        <v>1706.174</v>
      </c>
      <c r="K2844" s="2" t="s">
        <v>72</v>
      </c>
      <c r="N2844" s="2">
        <f>I2844-SUM(Parameters!$K$23:$K$25)</f>
        <v>2417.1750000000002</v>
      </c>
      <c r="O2844" s="2">
        <f>J2844-SUM(Parameters!$K$23:$K$25)</f>
        <v>1684.5740000000001</v>
      </c>
      <c r="P2844" s="2" t="str">
        <f t="shared" si="42"/>
        <v>VSS</v>
      </c>
      <c r="U2844">
        <v>2438.7750000000001</v>
      </c>
      <c r="V2844">
        <v>1706.174</v>
      </c>
      <c r="W2844" t="s">
        <v>72</v>
      </c>
      <c r="AE2844" s="2"/>
      <c r="AF2844" s="2"/>
    </row>
    <row r="2845" spans="4:32" x14ac:dyDescent="0.25">
      <c r="D2845">
        <f>_xlfn.CEILING.MATH(BJ8+Parameters!$K$8/2,0.001)</f>
        <v>2438.7750000000001</v>
      </c>
      <c r="E2845">
        <f>_xlfn.CEILING.MATH(B20+Parameters!$K$9/2,0.001)</f>
        <v>2029.896</v>
      </c>
      <c r="F2845" t="s">
        <v>1327</v>
      </c>
      <c r="I2845" s="2">
        <v>2438.7750000000001</v>
      </c>
      <c r="J2845" s="2">
        <v>1659.9280000000001</v>
      </c>
      <c r="K2845" s="2" t="s">
        <v>72</v>
      </c>
      <c r="N2845" s="2">
        <f>I2845-SUM(Parameters!$K$23:$K$25)</f>
        <v>2417.1750000000002</v>
      </c>
      <c r="O2845" s="2">
        <f>J2845-SUM(Parameters!$K$23:$K$25)</f>
        <v>1638.3280000000002</v>
      </c>
      <c r="P2845" s="2" t="str">
        <f t="shared" si="42"/>
        <v>VSS</v>
      </c>
      <c r="U2845">
        <v>2438.7750000000001</v>
      </c>
      <c r="V2845">
        <v>1659.9280000000001</v>
      </c>
      <c r="W2845" t="s">
        <v>72</v>
      </c>
      <c r="AE2845" s="2"/>
      <c r="AF2845" s="2"/>
    </row>
    <row r="2846" spans="4:32" x14ac:dyDescent="0.25">
      <c r="D2846">
        <f>_xlfn.CEILING.MATH(BJ8+Parameters!$K$8/2,0.001)</f>
        <v>2438.7750000000001</v>
      </c>
      <c r="E2846">
        <f>_xlfn.CEILING.MATH(B22+Parameters!$K$9/2,0.001)</f>
        <v>1983.65</v>
      </c>
      <c r="F2846" t="s">
        <v>72</v>
      </c>
      <c r="I2846" s="2">
        <v>2438.7750000000001</v>
      </c>
      <c r="J2846" s="2">
        <v>1613.682</v>
      </c>
      <c r="K2846" s="2" t="s">
        <v>72</v>
      </c>
      <c r="N2846" s="2">
        <f>I2846-SUM(Parameters!$K$23:$K$25)</f>
        <v>2417.1750000000002</v>
      </c>
      <c r="O2846" s="2">
        <f>J2846-SUM(Parameters!$K$23:$K$25)</f>
        <v>1592.0820000000001</v>
      </c>
      <c r="P2846" s="2" t="str">
        <f t="shared" si="42"/>
        <v>VSS</v>
      </c>
      <c r="U2846">
        <v>2438.7750000000001</v>
      </c>
      <c r="V2846">
        <v>1613.682</v>
      </c>
      <c r="W2846" t="s">
        <v>72</v>
      </c>
      <c r="AE2846" s="2"/>
      <c r="AF2846" s="2"/>
    </row>
    <row r="2847" spans="4:32" x14ac:dyDescent="0.25">
      <c r="D2847">
        <f>_xlfn.CEILING.MATH(BJ8+Parameters!$K$8/2,0.001)</f>
        <v>2438.7750000000001</v>
      </c>
      <c r="E2847">
        <f>_xlfn.CEILING.MATH(B24+Parameters!$K$9/2,0.001)</f>
        <v>1937.404</v>
      </c>
      <c r="F2847" t="s">
        <v>1328</v>
      </c>
      <c r="I2847" s="2">
        <v>2438.7750000000001</v>
      </c>
      <c r="J2847" s="2">
        <v>1567.4359999999999</v>
      </c>
      <c r="K2847" s="2" t="s">
        <v>72</v>
      </c>
      <c r="N2847" s="2">
        <f>I2847-SUM(Parameters!$K$23:$K$25)</f>
        <v>2417.1750000000002</v>
      </c>
      <c r="O2847" s="2">
        <f>J2847-SUM(Parameters!$K$23:$K$25)</f>
        <v>1545.836</v>
      </c>
      <c r="P2847" s="2" t="str">
        <f t="shared" si="42"/>
        <v>VSS</v>
      </c>
      <c r="U2847">
        <v>2438.7750000000001</v>
      </c>
      <c r="V2847">
        <v>1567.4359999999999</v>
      </c>
      <c r="W2847" t="s">
        <v>72</v>
      </c>
      <c r="AE2847" s="2"/>
      <c r="AF2847" s="2"/>
    </row>
    <row r="2848" spans="4:32" x14ac:dyDescent="0.25">
      <c r="D2848">
        <f>_xlfn.CEILING.MATH(BJ8+Parameters!$K$8/2,0.001)</f>
        <v>2438.7750000000001</v>
      </c>
      <c r="E2848">
        <f>_xlfn.CEILING.MATH(B26+Parameters!$K$9/2,0.001)</f>
        <v>1891.1580000000001</v>
      </c>
      <c r="F2848" t="s">
        <v>1327</v>
      </c>
      <c r="I2848" s="2">
        <v>2438.7750000000001</v>
      </c>
      <c r="J2848" s="2">
        <v>1521.19</v>
      </c>
      <c r="K2848" s="2" t="s">
        <v>72</v>
      </c>
      <c r="N2848" s="2">
        <f>I2848-SUM(Parameters!$K$23:$K$25)</f>
        <v>2417.1750000000002</v>
      </c>
      <c r="O2848" s="2">
        <f>J2848-SUM(Parameters!$K$23:$K$25)</f>
        <v>1499.5900000000001</v>
      </c>
      <c r="P2848" s="2" t="str">
        <f t="shared" si="42"/>
        <v>VSS</v>
      </c>
      <c r="U2848">
        <v>2438.7750000000001</v>
      </c>
      <c r="V2848">
        <v>1521.19</v>
      </c>
      <c r="W2848" t="s">
        <v>72</v>
      </c>
      <c r="AE2848" s="2"/>
      <c r="AF2848" s="2"/>
    </row>
    <row r="2849" spans="4:32" x14ac:dyDescent="0.25">
      <c r="D2849">
        <f>_xlfn.CEILING.MATH(BJ8+Parameters!$K$8/2,0.001)</f>
        <v>2438.7750000000001</v>
      </c>
      <c r="E2849">
        <f>_xlfn.CEILING.MATH(B28+Parameters!$K$9/2,0.001)</f>
        <v>1844.912</v>
      </c>
      <c r="F2849" t="s">
        <v>72</v>
      </c>
      <c r="I2849" s="2">
        <v>2438.7750000000001</v>
      </c>
      <c r="J2849" s="2">
        <v>1474.944</v>
      </c>
      <c r="K2849" s="2" t="s">
        <v>72</v>
      </c>
      <c r="N2849" s="2">
        <f>I2849-SUM(Parameters!$K$23:$K$25)</f>
        <v>2417.1750000000002</v>
      </c>
      <c r="O2849" s="2">
        <f>J2849-SUM(Parameters!$K$23:$K$25)</f>
        <v>1453.3440000000001</v>
      </c>
      <c r="P2849" s="2" t="str">
        <f t="shared" si="42"/>
        <v>VSS</v>
      </c>
      <c r="U2849">
        <v>2438.7750000000001</v>
      </c>
      <c r="V2849">
        <v>1474.944</v>
      </c>
      <c r="W2849" t="s">
        <v>72</v>
      </c>
      <c r="AE2849" s="2"/>
      <c r="AF2849" s="2"/>
    </row>
    <row r="2850" spans="4:32" x14ac:dyDescent="0.25">
      <c r="D2850">
        <f>_xlfn.CEILING.MATH(BJ8+Parameters!$K$8/2,0.001)</f>
        <v>2438.7750000000001</v>
      </c>
      <c r="E2850">
        <f>_xlfn.CEILING.MATH(B30+Parameters!$K$9/2,0.001)</f>
        <v>1798.6659999999999</v>
      </c>
      <c r="F2850" t="s">
        <v>72</v>
      </c>
      <c r="I2850" s="2">
        <v>2438.7750000000001</v>
      </c>
      <c r="J2850" s="2">
        <v>1428.6980000000001</v>
      </c>
      <c r="K2850" s="2" t="s">
        <v>72</v>
      </c>
      <c r="N2850" s="2">
        <f>I2850-SUM(Parameters!$K$23:$K$25)</f>
        <v>2417.1750000000002</v>
      </c>
      <c r="O2850" s="2">
        <f>J2850-SUM(Parameters!$K$23:$K$25)</f>
        <v>1407.0980000000002</v>
      </c>
      <c r="P2850" s="2" t="str">
        <f t="shared" si="42"/>
        <v>VSS</v>
      </c>
      <c r="U2850">
        <v>2438.7750000000001</v>
      </c>
      <c r="V2850">
        <v>1428.6980000000001</v>
      </c>
      <c r="W2850" t="s">
        <v>72</v>
      </c>
      <c r="AE2850" s="2"/>
      <c r="AF2850" s="2"/>
    </row>
    <row r="2851" spans="4:32" x14ac:dyDescent="0.25">
      <c r="D2851">
        <f>_xlfn.CEILING.MATH(BJ8+Parameters!$K$8/2,0.001)</f>
        <v>2438.7750000000001</v>
      </c>
      <c r="E2851">
        <f>_xlfn.CEILING.MATH(B32+Parameters!$K$9/2,0.001)</f>
        <v>1752.42</v>
      </c>
      <c r="F2851" t="s">
        <v>72</v>
      </c>
      <c r="I2851" s="2">
        <v>2438.7750000000001</v>
      </c>
      <c r="J2851" s="2">
        <v>1382.452</v>
      </c>
      <c r="K2851" s="2" t="s">
        <v>72</v>
      </c>
      <c r="N2851" s="2">
        <f>I2851-SUM(Parameters!$K$23:$K$25)</f>
        <v>2417.1750000000002</v>
      </c>
      <c r="O2851" s="2">
        <f>J2851-SUM(Parameters!$K$23:$K$25)</f>
        <v>1360.8520000000001</v>
      </c>
      <c r="P2851" s="2" t="str">
        <f t="shared" si="42"/>
        <v>VSS</v>
      </c>
      <c r="U2851">
        <v>2438.7750000000001</v>
      </c>
      <c r="V2851">
        <v>1382.452</v>
      </c>
      <c r="W2851" t="s">
        <v>72</v>
      </c>
      <c r="AE2851" s="2"/>
      <c r="AF2851" s="2"/>
    </row>
    <row r="2852" spans="4:32" x14ac:dyDescent="0.25">
      <c r="D2852">
        <f>_xlfn.CEILING.MATH(BJ8+Parameters!$K$8/2,0.001)</f>
        <v>2438.7750000000001</v>
      </c>
      <c r="E2852">
        <f>_xlfn.CEILING.MATH(B34+Parameters!$K$9/2,0.001)</f>
        <v>1706.174</v>
      </c>
      <c r="F2852" t="s">
        <v>72</v>
      </c>
      <c r="I2852" s="2">
        <v>2438.7750000000001</v>
      </c>
      <c r="J2852" s="2">
        <v>1336.2059999999999</v>
      </c>
      <c r="K2852" s="2" t="s">
        <v>72</v>
      </c>
      <c r="N2852" s="2">
        <f>I2852-SUM(Parameters!$K$23:$K$25)</f>
        <v>2417.1750000000002</v>
      </c>
      <c r="O2852" s="2">
        <f>J2852-SUM(Parameters!$K$23:$K$25)</f>
        <v>1314.606</v>
      </c>
      <c r="P2852" s="2" t="str">
        <f t="shared" si="42"/>
        <v>VSS</v>
      </c>
      <c r="U2852">
        <v>2438.7750000000001</v>
      </c>
      <c r="V2852">
        <v>1336.2059999999999</v>
      </c>
      <c r="W2852" t="s">
        <v>72</v>
      </c>
      <c r="AE2852" s="2"/>
      <c r="AF2852" s="2"/>
    </row>
    <row r="2853" spans="4:32" x14ac:dyDescent="0.25">
      <c r="D2853">
        <f>_xlfn.CEILING.MATH(BJ8+Parameters!$K$8/2,0.001)</f>
        <v>2438.7750000000001</v>
      </c>
      <c r="E2853">
        <f>_xlfn.CEILING.MATH(B36+Parameters!$K$9/2,0.001)</f>
        <v>1659.9280000000001</v>
      </c>
      <c r="F2853" t="s">
        <v>72</v>
      </c>
      <c r="I2853" s="2">
        <v>2438.7750000000001</v>
      </c>
      <c r="J2853" s="2">
        <v>1289.96</v>
      </c>
      <c r="K2853" s="2" t="s">
        <v>72</v>
      </c>
      <c r="N2853" s="2">
        <f>I2853-SUM(Parameters!$K$23:$K$25)</f>
        <v>2417.1750000000002</v>
      </c>
      <c r="O2853" s="2">
        <f>J2853-SUM(Parameters!$K$23:$K$25)</f>
        <v>1268.3600000000001</v>
      </c>
      <c r="P2853" s="2" t="str">
        <f t="shared" si="42"/>
        <v>VSS</v>
      </c>
      <c r="U2853">
        <v>2438.7750000000001</v>
      </c>
      <c r="V2853">
        <v>1289.96</v>
      </c>
      <c r="W2853" t="s">
        <v>72</v>
      </c>
      <c r="AE2853" s="2"/>
      <c r="AF2853" s="2"/>
    </row>
    <row r="2854" spans="4:32" x14ac:dyDescent="0.25">
      <c r="D2854">
        <f>_xlfn.CEILING.MATH(BJ8+Parameters!$K$8/2,0.001)</f>
        <v>2438.7750000000001</v>
      </c>
      <c r="E2854">
        <f>_xlfn.CEILING.MATH(B38+Parameters!$K$9/2,0.001)</f>
        <v>1613.682</v>
      </c>
      <c r="F2854" t="s">
        <v>72</v>
      </c>
      <c r="I2854" s="2">
        <v>2438.7750000000001</v>
      </c>
      <c r="J2854" s="2">
        <v>1243.7139999999999</v>
      </c>
      <c r="K2854" s="2" t="s">
        <v>72</v>
      </c>
      <c r="N2854" s="2">
        <f>I2854-SUM(Parameters!$K$23:$K$25)</f>
        <v>2417.1750000000002</v>
      </c>
      <c r="O2854" s="2">
        <f>J2854-SUM(Parameters!$K$23:$K$25)</f>
        <v>1222.114</v>
      </c>
      <c r="P2854" s="2" t="str">
        <f t="shared" si="42"/>
        <v>VSS</v>
      </c>
      <c r="U2854">
        <v>2438.7750000000001</v>
      </c>
      <c r="V2854">
        <v>1243.7139999999999</v>
      </c>
      <c r="W2854" t="s">
        <v>72</v>
      </c>
      <c r="AE2854" s="2"/>
      <c r="AF2854" s="2"/>
    </row>
    <row r="2855" spans="4:32" x14ac:dyDescent="0.25">
      <c r="D2855">
        <f>_xlfn.CEILING.MATH(BJ8+Parameters!$K$8/2,0.001)</f>
        <v>2438.7750000000001</v>
      </c>
      <c r="E2855">
        <f>_xlfn.CEILING.MATH(B40+Parameters!$K$9/2,0.001)</f>
        <v>1567.4359999999999</v>
      </c>
      <c r="F2855" t="s">
        <v>72</v>
      </c>
      <c r="I2855" s="2">
        <v>2438.7750000000001</v>
      </c>
      <c r="J2855" s="2">
        <v>1197.4680000000001</v>
      </c>
      <c r="K2855" s="2" t="s">
        <v>72</v>
      </c>
      <c r="N2855" s="2">
        <f>I2855-SUM(Parameters!$K$23:$K$25)</f>
        <v>2417.1750000000002</v>
      </c>
      <c r="O2855" s="2">
        <f>J2855-SUM(Parameters!$K$23:$K$25)</f>
        <v>1175.8680000000002</v>
      </c>
      <c r="P2855" s="2" t="str">
        <f t="shared" si="42"/>
        <v>VSS</v>
      </c>
      <c r="U2855">
        <v>2438.7750000000001</v>
      </c>
      <c r="V2855">
        <v>1197.4680000000001</v>
      </c>
      <c r="W2855" t="s">
        <v>72</v>
      </c>
      <c r="AE2855" s="2"/>
      <c r="AF2855" s="2"/>
    </row>
    <row r="2856" spans="4:32" x14ac:dyDescent="0.25">
      <c r="D2856">
        <f>_xlfn.CEILING.MATH(BJ8+Parameters!$K$8/2,0.001)</f>
        <v>2438.7750000000001</v>
      </c>
      <c r="E2856">
        <f>_xlfn.CEILING.MATH(B42+Parameters!$K$9/2,0.001)</f>
        <v>1521.19</v>
      </c>
      <c r="F2856" t="s">
        <v>72</v>
      </c>
      <c r="I2856" s="2">
        <v>2438.7750000000001</v>
      </c>
      <c r="J2856" s="2">
        <v>1151.222</v>
      </c>
      <c r="K2856" s="2" t="s">
        <v>72</v>
      </c>
      <c r="N2856" s="2">
        <f>I2856-SUM(Parameters!$K$23:$K$25)</f>
        <v>2417.1750000000002</v>
      </c>
      <c r="O2856" s="2">
        <f>J2856-SUM(Parameters!$K$23:$K$25)</f>
        <v>1129.6220000000001</v>
      </c>
      <c r="P2856" s="2" t="str">
        <f t="shared" si="42"/>
        <v>VSS</v>
      </c>
      <c r="U2856">
        <v>2438.7750000000001</v>
      </c>
      <c r="V2856">
        <v>1151.222</v>
      </c>
      <c r="W2856" t="s">
        <v>72</v>
      </c>
      <c r="AE2856" s="2"/>
      <c r="AF2856" s="2"/>
    </row>
    <row r="2857" spans="4:32" x14ac:dyDescent="0.25">
      <c r="D2857">
        <f>_xlfn.CEILING.MATH(BJ8+Parameters!$K$8/2,0.001)</f>
        <v>2438.7750000000001</v>
      </c>
      <c r="E2857">
        <f>_xlfn.CEILING.MATH(B44+Parameters!$K$9/2,0.001)</f>
        <v>1474.944</v>
      </c>
      <c r="F2857" t="s">
        <v>72</v>
      </c>
      <c r="I2857" s="2">
        <v>2438.7750000000001</v>
      </c>
      <c r="J2857" s="2">
        <v>1104.9760000000001</v>
      </c>
      <c r="K2857" s="2" t="s">
        <v>73</v>
      </c>
      <c r="N2857" s="2">
        <f>I2857-SUM(Parameters!$K$23:$K$25)</f>
        <v>2417.1750000000002</v>
      </c>
      <c r="O2857" s="2">
        <f>J2857-SUM(Parameters!$K$23:$K$25)</f>
        <v>1083.3760000000002</v>
      </c>
      <c r="P2857" s="2" t="str">
        <f t="shared" si="42"/>
        <v>VCCIO</v>
      </c>
      <c r="U2857">
        <v>2438.7750000000001</v>
      </c>
      <c r="V2857">
        <v>1104.9760000000001</v>
      </c>
      <c r="W2857" t="s">
        <v>73</v>
      </c>
      <c r="AE2857" s="2"/>
      <c r="AF2857" s="2"/>
    </row>
    <row r="2858" spans="4:32" x14ac:dyDescent="0.25">
      <c r="D2858">
        <f>_xlfn.CEILING.MATH(BJ8+Parameters!$K$8/2,0.001)</f>
        <v>2438.7750000000001</v>
      </c>
      <c r="E2858">
        <f>_xlfn.CEILING.MATH(B46+Parameters!$K$9/2,0.001)</f>
        <v>1428.6980000000001</v>
      </c>
      <c r="F2858" t="s">
        <v>72</v>
      </c>
      <c r="I2858" s="2">
        <v>2438.7750000000001</v>
      </c>
      <c r="J2858" s="2">
        <v>1058.73</v>
      </c>
      <c r="K2858" s="2" t="s">
        <v>73</v>
      </c>
      <c r="N2858" s="2">
        <f>I2858-SUM(Parameters!$K$23:$K$25)</f>
        <v>2417.1750000000002</v>
      </c>
      <c r="O2858" s="2">
        <f>J2858-SUM(Parameters!$K$23:$K$25)</f>
        <v>1037.1300000000001</v>
      </c>
      <c r="P2858" s="2" t="str">
        <f t="shared" si="42"/>
        <v>VCCIO</v>
      </c>
      <c r="U2858">
        <v>2438.7750000000001</v>
      </c>
      <c r="V2858">
        <v>1058.73</v>
      </c>
      <c r="W2858" t="s">
        <v>73</v>
      </c>
      <c r="AE2858" s="2"/>
      <c r="AF2858" s="2"/>
    </row>
    <row r="2859" spans="4:32" x14ac:dyDescent="0.25">
      <c r="D2859">
        <f>_xlfn.CEILING.MATH(BJ8+Parameters!$K$8/2,0.001)</f>
        <v>2438.7750000000001</v>
      </c>
      <c r="E2859">
        <f>_xlfn.CEILING.MATH(B48+Parameters!$K$9/2,0.001)</f>
        <v>1382.452</v>
      </c>
      <c r="F2859" t="s">
        <v>72</v>
      </c>
      <c r="I2859" s="2">
        <v>2438.7750000000001</v>
      </c>
      <c r="J2859" s="2">
        <v>1012.484</v>
      </c>
      <c r="K2859" s="2" t="s">
        <v>73</v>
      </c>
      <c r="N2859" s="2">
        <f>I2859-SUM(Parameters!$K$23:$K$25)</f>
        <v>2417.1750000000002</v>
      </c>
      <c r="O2859" s="2">
        <f>J2859-SUM(Parameters!$K$23:$K$25)</f>
        <v>990.88400000000001</v>
      </c>
      <c r="P2859" s="2" t="str">
        <f t="shared" si="42"/>
        <v>VCCIO</v>
      </c>
      <c r="U2859">
        <v>2438.7750000000001</v>
      </c>
      <c r="V2859">
        <v>1012.484</v>
      </c>
      <c r="W2859" t="s">
        <v>73</v>
      </c>
      <c r="AE2859" s="2"/>
      <c r="AF2859" s="2"/>
    </row>
    <row r="2860" spans="4:32" x14ac:dyDescent="0.25">
      <c r="D2860">
        <f>_xlfn.CEILING.MATH(BJ8+Parameters!$K$8/2,0.001)</f>
        <v>2438.7750000000001</v>
      </c>
      <c r="E2860">
        <f>_xlfn.CEILING.MATH(B50+Parameters!$K$9/2,0.001)</f>
        <v>1336.2060000000001</v>
      </c>
      <c r="F2860" t="s">
        <v>72</v>
      </c>
      <c r="I2860" s="2">
        <v>2438.7750000000001</v>
      </c>
      <c r="J2860" s="2">
        <v>966.23800000000006</v>
      </c>
      <c r="K2860" s="2" t="s">
        <v>205</v>
      </c>
      <c r="N2860" s="2">
        <f>I2860-SUM(Parameters!$K$23:$K$25)</f>
        <v>2417.1750000000002</v>
      </c>
      <c r="O2860" s="2">
        <f>J2860-SUM(Parameters!$K$23:$K$25)</f>
        <v>944.63800000000003</v>
      </c>
      <c r="P2860" s="2" t="str">
        <f t="shared" si="42"/>
        <v>BP_RXDATA[162]</v>
      </c>
      <c r="U2860">
        <v>2438.7750000000001</v>
      </c>
      <c r="V2860">
        <v>966.23800000000006</v>
      </c>
      <c r="W2860" t="s">
        <v>205</v>
      </c>
      <c r="AE2860" s="2"/>
      <c r="AF2860" s="2"/>
    </row>
    <row r="2861" spans="4:32" x14ac:dyDescent="0.25">
      <c r="D2861">
        <f>_xlfn.CEILING.MATH(BJ8+Parameters!$K$8/2,0.001)</f>
        <v>2438.7750000000001</v>
      </c>
      <c r="E2861">
        <f>_xlfn.CEILING.MATH(B52+Parameters!$K$9/2,0.001)</f>
        <v>1289.96</v>
      </c>
      <c r="F2861" t="s">
        <v>72</v>
      </c>
      <c r="I2861" s="2">
        <v>2438.7750000000001</v>
      </c>
      <c r="J2861" s="2">
        <v>919.99199999999996</v>
      </c>
      <c r="K2861" s="2" t="s">
        <v>266</v>
      </c>
      <c r="N2861" s="2">
        <f>I2861-SUM(Parameters!$K$23:$K$25)</f>
        <v>2417.1750000000002</v>
      </c>
      <c r="O2861" s="2">
        <f>J2861-SUM(Parameters!$K$23:$K$25)</f>
        <v>898.39199999999994</v>
      </c>
      <c r="P2861" s="2" t="str">
        <f t="shared" si="42"/>
        <v>BP_RXDATA[161]</v>
      </c>
      <c r="U2861">
        <v>2438.7750000000001</v>
      </c>
      <c r="V2861">
        <v>919.99200000000008</v>
      </c>
      <c r="W2861" t="s">
        <v>266</v>
      </c>
      <c r="AE2861" s="2"/>
      <c r="AF2861" s="2"/>
    </row>
    <row r="2862" spans="4:32" x14ac:dyDescent="0.25">
      <c r="D2862">
        <f>_xlfn.CEILING.MATH(BJ8+Parameters!$K$8/2,0.001)</f>
        <v>2438.7750000000001</v>
      </c>
      <c r="E2862">
        <f>_xlfn.CEILING.MATH(B54+Parameters!$K$9/2,0.001)</f>
        <v>1243.7139999999999</v>
      </c>
      <c r="F2862" t="s">
        <v>72</v>
      </c>
      <c r="I2862" s="2">
        <v>2438.7750000000001</v>
      </c>
      <c r="J2862" s="2">
        <v>873.74599999999998</v>
      </c>
      <c r="K2862" s="2" t="s">
        <v>319</v>
      </c>
      <c r="N2862" s="2">
        <f>I2862-SUM(Parameters!$K$23:$K$25)</f>
        <v>2417.1750000000002</v>
      </c>
      <c r="O2862" s="2">
        <f>J2862-SUM(Parameters!$K$23:$K$25)</f>
        <v>852.14599999999996</v>
      </c>
      <c r="P2862" s="2" t="str">
        <f t="shared" si="42"/>
        <v>BP_RXDATA[160]</v>
      </c>
      <c r="U2862">
        <v>2438.7750000000001</v>
      </c>
      <c r="V2862">
        <v>873.74599999999998</v>
      </c>
      <c r="W2862" t="s">
        <v>319</v>
      </c>
      <c r="AE2862" s="2"/>
      <c r="AF2862" s="2"/>
    </row>
    <row r="2863" spans="4:32" x14ac:dyDescent="0.25">
      <c r="D2863">
        <f>_xlfn.CEILING.MATH(BJ8+Parameters!$K$8/2,0.001)</f>
        <v>2438.7750000000001</v>
      </c>
      <c r="E2863">
        <f>_xlfn.CEILING.MATH(B56+Parameters!$K$9/2,0.001)</f>
        <v>1197.4680000000001</v>
      </c>
      <c r="F2863" t="s">
        <v>72</v>
      </c>
      <c r="I2863" s="2">
        <v>2438.7750000000001</v>
      </c>
      <c r="J2863" s="2">
        <v>827.5</v>
      </c>
      <c r="K2863" s="2" t="s">
        <v>397</v>
      </c>
      <c r="N2863" s="2">
        <f>I2863-SUM(Parameters!$K$23:$K$25)</f>
        <v>2417.1750000000002</v>
      </c>
      <c r="O2863" s="2">
        <f>J2863-SUM(Parameters!$K$23:$K$25)</f>
        <v>805.9</v>
      </c>
      <c r="P2863" s="2" t="str">
        <f t="shared" si="42"/>
        <v>BP_RXRD[10]</v>
      </c>
      <c r="U2863">
        <v>2438.7750000000001</v>
      </c>
      <c r="V2863">
        <v>827.5</v>
      </c>
      <c r="W2863" t="s">
        <v>397</v>
      </c>
      <c r="AE2863" s="2"/>
      <c r="AF2863" s="2"/>
    </row>
    <row r="2864" spans="4:32" x14ac:dyDescent="0.25">
      <c r="D2864">
        <f>_xlfn.CEILING.MATH(BJ8+Parameters!$K$8/2,0.001)</f>
        <v>2438.7750000000001</v>
      </c>
      <c r="E2864">
        <f>_xlfn.CEILING.MATH(B58+Parameters!$K$9/2,0.001)</f>
        <v>1151.222</v>
      </c>
      <c r="F2864" t="s">
        <v>72</v>
      </c>
      <c r="I2864" s="2">
        <v>2438.7750000000001</v>
      </c>
      <c r="J2864" s="2">
        <v>781.25400000000002</v>
      </c>
      <c r="K2864" s="2" t="s">
        <v>73</v>
      </c>
      <c r="N2864" s="2">
        <f>I2864-SUM(Parameters!$K$23:$K$25)</f>
        <v>2417.1750000000002</v>
      </c>
      <c r="O2864" s="2">
        <f>J2864-SUM(Parameters!$K$23:$K$25)</f>
        <v>759.654</v>
      </c>
      <c r="P2864" s="2" t="str">
        <f t="shared" si="42"/>
        <v>VCCIO</v>
      </c>
      <c r="U2864">
        <v>2438.7750000000001</v>
      </c>
      <c r="V2864">
        <v>781.25400000000002</v>
      </c>
      <c r="W2864" t="s">
        <v>73</v>
      </c>
      <c r="AE2864" s="2"/>
      <c r="AF2864" s="2"/>
    </row>
    <row r="2865" spans="4:32" x14ac:dyDescent="0.25">
      <c r="D2865">
        <f>_xlfn.CEILING.MATH(BJ8+Parameters!$K$8/2,0.001)</f>
        <v>2438.7750000000001</v>
      </c>
      <c r="E2865">
        <f>_xlfn.CEILING.MATH(B60+Parameters!$K$9/2,0.001)</f>
        <v>1104.9760000000001</v>
      </c>
      <c r="F2865" t="s">
        <v>73</v>
      </c>
      <c r="I2865" s="2">
        <v>2438.7750000000001</v>
      </c>
      <c r="J2865" s="2">
        <v>735.00800000000004</v>
      </c>
      <c r="K2865" s="2" t="s">
        <v>527</v>
      </c>
      <c r="N2865" s="2">
        <f>I2865-SUM(Parameters!$K$23:$K$25)</f>
        <v>2417.1750000000002</v>
      </c>
      <c r="O2865" s="2">
        <f>J2865-SUM(Parameters!$K$23:$K$25)</f>
        <v>713.40800000000002</v>
      </c>
      <c r="P2865" s="2" t="str">
        <f t="shared" ref="P2865:P2928" si="43">K2865</f>
        <v>BP_RXTRK[2]</v>
      </c>
      <c r="U2865">
        <v>2438.7750000000001</v>
      </c>
      <c r="V2865">
        <v>735.00800000000004</v>
      </c>
      <c r="W2865" t="s">
        <v>527</v>
      </c>
      <c r="AE2865" s="2"/>
      <c r="AF2865" s="2"/>
    </row>
    <row r="2866" spans="4:32" x14ac:dyDescent="0.25">
      <c r="D2866">
        <f>_xlfn.CEILING.MATH(BJ8+Parameters!$K$8/2,0.001)</f>
        <v>2438.7750000000001</v>
      </c>
      <c r="E2866">
        <f>_xlfn.CEILING.MATH(B62+Parameters!$K$9/2,0.001)</f>
        <v>1058.73</v>
      </c>
      <c r="F2866" t="s">
        <v>73</v>
      </c>
      <c r="I2866" s="2">
        <v>2438.7750000000001</v>
      </c>
      <c r="J2866" s="2">
        <v>688.76199999999994</v>
      </c>
      <c r="K2866" s="2" t="s">
        <v>592</v>
      </c>
      <c r="N2866" s="2">
        <f>I2866-SUM(Parameters!$K$23:$K$25)</f>
        <v>2417.1750000000002</v>
      </c>
      <c r="O2866" s="2">
        <f>J2866-SUM(Parameters!$K$23:$K$25)</f>
        <v>667.16199999999992</v>
      </c>
      <c r="P2866" s="2" t="str">
        <f t="shared" si="43"/>
        <v>BP_RXVLD[2]</v>
      </c>
      <c r="U2866">
        <v>2438.7750000000001</v>
      </c>
      <c r="V2866">
        <v>688.76200000000006</v>
      </c>
      <c r="W2866" t="s">
        <v>592</v>
      </c>
      <c r="AE2866" s="2"/>
      <c r="AF2866" s="2"/>
    </row>
    <row r="2867" spans="4:32" x14ac:dyDescent="0.25">
      <c r="D2867">
        <f>_xlfn.CEILING.MATH(BJ8+Parameters!$K$8/2,0.001)</f>
        <v>2438.7750000000001</v>
      </c>
      <c r="E2867">
        <f>_xlfn.CEILING.MATH(B64+Parameters!$K$9/2,0.001)</f>
        <v>1012.484</v>
      </c>
      <c r="F2867" t="s">
        <v>73</v>
      </c>
      <c r="I2867" s="2">
        <v>2438.7750000000001</v>
      </c>
      <c r="J2867" s="2">
        <v>642.51599999999996</v>
      </c>
      <c r="K2867" s="2" t="s">
        <v>661</v>
      </c>
      <c r="N2867" s="2">
        <f>I2867-SUM(Parameters!$K$23:$K$25)</f>
        <v>2417.1750000000002</v>
      </c>
      <c r="O2867" s="2">
        <f>J2867-SUM(Parameters!$K$23:$K$25)</f>
        <v>620.91599999999994</v>
      </c>
      <c r="P2867" s="2" t="str">
        <f t="shared" si="43"/>
        <v>BP_RXVLDRD[2]</v>
      </c>
      <c r="U2867">
        <v>2438.7750000000001</v>
      </c>
      <c r="V2867">
        <v>642.51599999999996</v>
      </c>
      <c r="W2867" t="s">
        <v>661</v>
      </c>
      <c r="AE2867" s="2"/>
      <c r="AF2867" s="2"/>
    </row>
    <row r="2868" spans="4:32" x14ac:dyDescent="0.25">
      <c r="D2868">
        <f>_xlfn.CEILING.MATH(BJ8+Parameters!$K$8/2,0.001)</f>
        <v>2438.7750000000001</v>
      </c>
      <c r="E2868">
        <f>_xlfn.CEILING.MATH(B66+Parameters!$K$9/2,0.001)</f>
        <v>966.23800000000006</v>
      </c>
      <c r="F2868" t="s">
        <v>205</v>
      </c>
      <c r="I2868" s="2">
        <v>2438.7750000000001</v>
      </c>
      <c r="J2868" s="2">
        <v>596.27</v>
      </c>
      <c r="K2868" s="2" t="s">
        <v>73</v>
      </c>
      <c r="N2868" s="2">
        <f>I2868-SUM(Parameters!$K$23:$K$25)</f>
        <v>2417.1750000000002</v>
      </c>
      <c r="O2868" s="2">
        <f>J2868-SUM(Parameters!$K$23:$K$25)</f>
        <v>574.66999999999996</v>
      </c>
      <c r="P2868" s="2" t="str">
        <f t="shared" si="43"/>
        <v>VCCIO</v>
      </c>
      <c r="U2868">
        <v>2438.7750000000001</v>
      </c>
      <c r="V2868">
        <v>596.27</v>
      </c>
      <c r="W2868" t="s">
        <v>73</v>
      </c>
      <c r="AE2868" s="2"/>
      <c r="AF2868" s="2"/>
    </row>
    <row r="2869" spans="4:32" x14ac:dyDescent="0.25">
      <c r="D2869">
        <f>_xlfn.CEILING.MATH(BJ8+Parameters!$K$8/2,0.001)</f>
        <v>2438.7750000000001</v>
      </c>
      <c r="E2869">
        <f>_xlfn.CEILING.MATH(B68+Parameters!$K$9/2,0.001)</f>
        <v>919.99200000000008</v>
      </c>
      <c r="F2869" t="s">
        <v>266</v>
      </c>
      <c r="I2869" s="2">
        <v>2438.7750000000001</v>
      </c>
      <c r="J2869" s="2">
        <v>550.024</v>
      </c>
      <c r="K2869" s="2" t="s">
        <v>73</v>
      </c>
      <c r="N2869" s="2">
        <f>I2869-SUM(Parameters!$K$23:$K$25)</f>
        <v>2417.1750000000002</v>
      </c>
      <c r="O2869" s="2">
        <f>J2869-SUM(Parameters!$K$23:$K$25)</f>
        <v>528.42399999999998</v>
      </c>
      <c r="P2869" s="2" t="str">
        <f t="shared" si="43"/>
        <v>VCCIO</v>
      </c>
      <c r="U2869">
        <v>2438.7750000000001</v>
      </c>
      <c r="V2869">
        <v>550.024</v>
      </c>
      <c r="W2869" t="s">
        <v>73</v>
      </c>
      <c r="AE2869" s="2"/>
      <c r="AF2869" s="2"/>
    </row>
    <row r="2870" spans="4:32" x14ac:dyDescent="0.25">
      <c r="D2870">
        <f>_xlfn.CEILING.MATH(BJ8+Parameters!$K$8/2,0.001)</f>
        <v>2438.7750000000001</v>
      </c>
      <c r="E2870">
        <f>_xlfn.CEILING.MATH(B70+Parameters!$K$9/2,0.001)</f>
        <v>873.74599999999998</v>
      </c>
      <c r="F2870" t="s">
        <v>319</v>
      </c>
      <c r="I2870" s="2">
        <v>2438.7750000000001</v>
      </c>
      <c r="J2870" s="2">
        <v>503.77800000000002</v>
      </c>
      <c r="K2870" s="2" t="s">
        <v>805</v>
      </c>
      <c r="N2870" s="2">
        <f>I2870-SUM(Parameters!$K$23:$K$25)</f>
        <v>2417.1750000000002</v>
      </c>
      <c r="O2870" s="2">
        <f>J2870-SUM(Parameters!$K$23:$K$25)</f>
        <v>482.178</v>
      </c>
      <c r="P2870" s="2" t="str">
        <f t="shared" si="43"/>
        <v>BP_TXCKP[2]</v>
      </c>
      <c r="U2870">
        <v>2438.7750000000001</v>
      </c>
      <c r="V2870">
        <v>503.77800000000002</v>
      </c>
      <c r="W2870" t="s">
        <v>805</v>
      </c>
      <c r="AE2870" s="2"/>
      <c r="AF2870" s="2"/>
    </row>
    <row r="2871" spans="4:32" x14ac:dyDescent="0.25">
      <c r="D2871">
        <f>_xlfn.CEILING.MATH(BJ8+Parameters!$K$8/2,0.001)</f>
        <v>2438.7750000000001</v>
      </c>
      <c r="E2871">
        <f>_xlfn.CEILING.MATH(B72+Parameters!$K$9/2,0.001)</f>
        <v>827.5</v>
      </c>
      <c r="F2871" t="s">
        <v>397</v>
      </c>
      <c r="I2871" s="2">
        <v>2438.7750000000001</v>
      </c>
      <c r="J2871" s="2">
        <v>457.53199999999998</v>
      </c>
      <c r="K2871" s="2" t="s">
        <v>874</v>
      </c>
      <c r="N2871" s="2">
        <f>I2871-SUM(Parameters!$K$23:$K$25)</f>
        <v>2417.1750000000002</v>
      </c>
      <c r="O2871" s="2">
        <f>J2871-SUM(Parameters!$K$23:$K$25)</f>
        <v>435.93199999999996</v>
      </c>
      <c r="P2871" s="2" t="str">
        <f t="shared" si="43"/>
        <v>BP_TXCKN[2]</v>
      </c>
      <c r="U2871">
        <v>2438.7750000000001</v>
      </c>
      <c r="V2871">
        <v>457.53199999999998</v>
      </c>
      <c r="W2871" t="s">
        <v>874</v>
      </c>
      <c r="AE2871" s="2"/>
      <c r="AF2871" s="2"/>
    </row>
    <row r="2872" spans="4:32" x14ac:dyDescent="0.25">
      <c r="D2872">
        <f>_xlfn.CEILING.MATH(BJ8+Parameters!$K$8/2,0.001)</f>
        <v>2438.7750000000001</v>
      </c>
      <c r="E2872">
        <f>_xlfn.CEILING.MATH(B74+Parameters!$K$9/2,0.001)</f>
        <v>781.25400000000002</v>
      </c>
      <c r="F2872" t="s">
        <v>73</v>
      </c>
      <c r="I2872" s="2">
        <v>2438.7750000000001</v>
      </c>
      <c r="J2872" s="2">
        <v>411.286</v>
      </c>
      <c r="K2872" s="2" t="s">
        <v>941</v>
      </c>
      <c r="N2872" s="2">
        <f>I2872-SUM(Parameters!$K$23:$K$25)</f>
        <v>2417.1750000000002</v>
      </c>
      <c r="O2872" s="2">
        <f>J2872-SUM(Parameters!$K$23:$K$25)</f>
        <v>389.68599999999998</v>
      </c>
      <c r="P2872" s="2" t="str">
        <f t="shared" si="43"/>
        <v>BP_TXCKRD[2]</v>
      </c>
      <c r="U2872">
        <v>2438.7750000000001</v>
      </c>
      <c r="V2872">
        <v>411.286</v>
      </c>
      <c r="W2872" t="s">
        <v>941</v>
      </c>
      <c r="AE2872" s="2"/>
      <c r="AF2872" s="2"/>
    </row>
    <row r="2873" spans="4:32" x14ac:dyDescent="0.25">
      <c r="D2873">
        <f>_xlfn.CEILING.MATH(BJ8+Parameters!$K$8/2,0.001)</f>
        <v>2438.7750000000001</v>
      </c>
      <c r="E2873">
        <f>_xlfn.CEILING.MATH(B76+Parameters!$K$9/2,0.001)</f>
        <v>735.00800000000004</v>
      </c>
      <c r="F2873" t="s">
        <v>527</v>
      </c>
      <c r="I2873" s="2">
        <v>2438.7750000000001</v>
      </c>
      <c r="J2873" s="2">
        <v>365.04</v>
      </c>
      <c r="K2873" s="2" t="s">
        <v>73</v>
      </c>
      <c r="N2873" s="2">
        <f>I2873-SUM(Parameters!$K$23:$K$25)</f>
        <v>2417.1750000000002</v>
      </c>
      <c r="O2873" s="2">
        <f>J2873-SUM(Parameters!$K$23:$K$25)</f>
        <v>343.44</v>
      </c>
      <c r="P2873" s="2" t="str">
        <f t="shared" si="43"/>
        <v>VCCIO</v>
      </c>
      <c r="U2873">
        <v>2438.7750000000001</v>
      </c>
      <c r="V2873">
        <v>365.04</v>
      </c>
      <c r="W2873" t="s">
        <v>73</v>
      </c>
      <c r="AE2873" s="2"/>
      <c r="AF2873" s="2"/>
    </row>
    <row r="2874" spans="4:32" x14ac:dyDescent="0.25">
      <c r="D2874">
        <f>_xlfn.CEILING.MATH(BJ8+Parameters!$K$8/2,0.001)</f>
        <v>2438.7750000000001</v>
      </c>
      <c r="E2874">
        <f>_xlfn.CEILING.MATH(B78+Parameters!$K$9/2,0.001)</f>
        <v>688.76200000000006</v>
      </c>
      <c r="F2874" t="s">
        <v>592</v>
      </c>
      <c r="I2874" s="2">
        <v>2438.7750000000001</v>
      </c>
      <c r="J2874" s="2">
        <v>318.79399999999998</v>
      </c>
      <c r="K2874" s="2" t="s">
        <v>73</v>
      </c>
      <c r="N2874" s="2">
        <f>I2874-SUM(Parameters!$K$23:$K$25)</f>
        <v>2417.1750000000002</v>
      </c>
      <c r="O2874" s="2">
        <f>J2874-SUM(Parameters!$K$23:$K$25)</f>
        <v>297.19399999999996</v>
      </c>
      <c r="P2874" s="2" t="str">
        <f t="shared" si="43"/>
        <v>VCCIO</v>
      </c>
      <c r="U2874">
        <v>2438.7750000000001</v>
      </c>
      <c r="V2874">
        <v>318.79399999999998</v>
      </c>
      <c r="W2874" t="s">
        <v>73</v>
      </c>
      <c r="AE2874" s="2"/>
      <c r="AF2874" s="2"/>
    </row>
    <row r="2875" spans="4:32" x14ac:dyDescent="0.25">
      <c r="D2875">
        <f>_xlfn.CEILING.MATH(BJ8+Parameters!$K$8/2,0.001)</f>
        <v>2438.7750000000001</v>
      </c>
      <c r="E2875">
        <f>_xlfn.CEILING.MATH(B80+Parameters!$K$9/2,0.001)</f>
        <v>642.51599999999996</v>
      </c>
      <c r="F2875" t="s">
        <v>661</v>
      </c>
      <c r="I2875" s="2">
        <v>2438.7750000000001</v>
      </c>
      <c r="J2875" s="2">
        <v>272.548</v>
      </c>
      <c r="K2875" s="2" t="s">
        <v>1117</v>
      </c>
      <c r="N2875" s="2">
        <f>I2875-SUM(Parameters!$K$23:$K$25)</f>
        <v>2417.1750000000002</v>
      </c>
      <c r="O2875" s="2">
        <f>J2875-SUM(Parameters!$K$23:$K$25)</f>
        <v>250.94800000000001</v>
      </c>
      <c r="P2875" s="2" t="str">
        <f t="shared" si="43"/>
        <v>BP_TXRD[9]</v>
      </c>
      <c r="U2875">
        <v>2438.7750000000001</v>
      </c>
      <c r="V2875">
        <v>272.548</v>
      </c>
      <c r="W2875" t="s">
        <v>1117</v>
      </c>
      <c r="AE2875" s="2"/>
      <c r="AF2875" s="2"/>
    </row>
    <row r="2876" spans="4:32" x14ac:dyDescent="0.25">
      <c r="D2876">
        <f>_xlfn.CEILING.MATH(BJ8+Parameters!$K$8/2,0.001)</f>
        <v>2438.7750000000001</v>
      </c>
      <c r="E2876">
        <f>_xlfn.CEILING.MATH(B82+Parameters!$K$9/2,0.001)</f>
        <v>596.27</v>
      </c>
      <c r="F2876" t="s">
        <v>73</v>
      </c>
      <c r="I2876" s="2">
        <v>2438.7750000000001</v>
      </c>
      <c r="J2876" s="2">
        <v>226.30199999999999</v>
      </c>
      <c r="K2876" s="2" t="s">
        <v>1178</v>
      </c>
      <c r="N2876" s="2">
        <f>I2876-SUM(Parameters!$K$23:$K$25)</f>
        <v>2417.1750000000002</v>
      </c>
      <c r="O2876" s="2">
        <f>J2876-SUM(Parameters!$K$23:$K$25)</f>
        <v>204.702</v>
      </c>
      <c r="P2876" s="2" t="str">
        <f t="shared" si="43"/>
        <v>BP_TXDATA[159]</v>
      </c>
      <c r="U2876">
        <v>2438.7750000000001</v>
      </c>
      <c r="V2876">
        <v>226.30199999999999</v>
      </c>
      <c r="W2876" t="s">
        <v>1178</v>
      </c>
      <c r="AE2876" s="2"/>
      <c r="AF2876" s="2"/>
    </row>
    <row r="2877" spans="4:32" x14ac:dyDescent="0.25">
      <c r="D2877">
        <f>_xlfn.CEILING.MATH(BJ8+Parameters!$K$8/2,0.001)</f>
        <v>2438.7750000000001</v>
      </c>
      <c r="E2877">
        <f>_xlfn.CEILING.MATH(B84+Parameters!$K$9/2,0.001)</f>
        <v>550.024</v>
      </c>
      <c r="F2877" t="s">
        <v>73</v>
      </c>
      <c r="I2877" s="2">
        <v>2438.7750000000001</v>
      </c>
      <c r="J2877" s="2">
        <v>180.05600000000001</v>
      </c>
      <c r="K2877" s="2" t="s">
        <v>1231</v>
      </c>
      <c r="N2877" s="2">
        <f>I2877-SUM(Parameters!$K$23:$K$25)</f>
        <v>2417.1750000000002</v>
      </c>
      <c r="O2877" s="2">
        <f>J2877-SUM(Parameters!$K$23:$K$25)</f>
        <v>158.45600000000002</v>
      </c>
      <c r="P2877" s="2" t="str">
        <f t="shared" si="43"/>
        <v>BP_TXDATA[158]</v>
      </c>
      <c r="U2877">
        <v>2438.7750000000001</v>
      </c>
      <c r="V2877">
        <v>180.05600000000001</v>
      </c>
      <c r="W2877" t="s">
        <v>1231</v>
      </c>
      <c r="AE2877" s="2"/>
      <c r="AF2877" s="2"/>
    </row>
    <row r="2878" spans="4:32" x14ac:dyDescent="0.25">
      <c r="D2878">
        <f>_xlfn.CEILING.MATH(BJ8+Parameters!$K$8/2,0.001)</f>
        <v>2438.7750000000001</v>
      </c>
      <c r="E2878">
        <f>_xlfn.CEILING.MATH(B86+Parameters!$K$9/2,0.001)</f>
        <v>503.77800000000002</v>
      </c>
      <c r="F2878" t="s">
        <v>805</v>
      </c>
      <c r="I2878" s="2">
        <v>2438.7750000000001</v>
      </c>
      <c r="J2878" s="2">
        <v>133.81</v>
      </c>
      <c r="K2878" s="2" t="s">
        <v>1310</v>
      </c>
      <c r="N2878" s="2">
        <f>I2878-SUM(Parameters!$K$23:$K$25)</f>
        <v>2417.1750000000002</v>
      </c>
      <c r="O2878" s="2">
        <f>J2878-SUM(Parameters!$K$23:$K$25)</f>
        <v>112.21000000000001</v>
      </c>
      <c r="P2878" s="2" t="str">
        <f t="shared" si="43"/>
        <v>BP_TXDATA[157]</v>
      </c>
      <c r="U2878">
        <v>2438.7750000000001</v>
      </c>
      <c r="V2878">
        <v>133.81</v>
      </c>
      <c r="W2878" t="s">
        <v>1310</v>
      </c>
      <c r="AE2878" s="2"/>
      <c r="AF2878" s="2"/>
    </row>
    <row r="2879" spans="4:32" x14ac:dyDescent="0.25">
      <c r="D2879">
        <f>_xlfn.CEILING.MATH(BJ8+Parameters!$K$8/2,0.001)</f>
        <v>2438.7750000000001</v>
      </c>
      <c r="E2879">
        <f>_xlfn.CEILING.MATH(B88+Parameters!$K$9/2,0.001)</f>
        <v>457.53199999999998</v>
      </c>
      <c r="F2879" t="s">
        <v>874</v>
      </c>
      <c r="I2879" s="2">
        <v>2438.7750000000001</v>
      </c>
      <c r="J2879" s="2">
        <v>87.563999999999993</v>
      </c>
      <c r="K2879" s="2" t="s">
        <v>73</v>
      </c>
      <c r="N2879" s="2">
        <f>I2879-SUM(Parameters!$K$23:$K$25)</f>
        <v>2417.1750000000002</v>
      </c>
      <c r="O2879" s="2">
        <f>J2879-SUM(Parameters!$K$23:$K$25)</f>
        <v>65.963999999999999</v>
      </c>
      <c r="P2879" s="2" t="str">
        <f t="shared" si="43"/>
        <v>VCCIO</v>
      </c>
      <c r="U2879">
        <v>2438.7750000000001</v>
      </c>
      <c r="V2879">
        <v>87.564000000000007</v>
      </c>
      <c r="W2879" t="s">
        <v>73</v>
      </c>
      <c r="AE2879" s="2"/>
      <c r="AF2879" s="2"/>
    </row>
    <row r="2880" spans="4:32" x14ac:dyDescent="0.25">
      <c r="D2880">
        <f>_xlfn.CEILING.MATH(BJ8+Parameters!$K$8/2,0.001)</f>
        <v>2438.7750000000001</v>
      </c>
      <c r="E2880">
        <f>_xlfn.CEILING.MATH(B90+Parameters!$K$9/2,0.001)</f>
        <v>411.286</v>
      </c>
      <c r="F2880" t="s">
        <v>941</v>
      </c>
      <c r="I2880" s="2">
        <v>2478.4490000000001</v>
      </c>
      <c r="J2880" s="2">
        <v>2191.7570000000001</v>
      </c>
      <c r="K2880" s="2" t="s">
        <v>72</v>
      </c>
      <c r="N2880" s="2">
        <f>I2880-SUM(Parameters!$K$23:$K$25)</f>
        <v>2456.8490000000002</v>
      </c>
      <c r="O2880" s="2">
        <f>J2880-SUM(Parameters!$K$23:$K$25)</f>
        <v>2170.1570000000002</v>
      </c>
      <c r="P2880" s="2" t="str">
        <f t="shared" si="43"/>
        <v>VSS</v>
      </c>
      <c r="U2880">
        <v>2478.4490000000001</v>
      </c>
      <c r="V2880">
        <v>2191.7570000000001</v>
      </c>
      <c r="W2880" t="s">
        <v>72</v>
      </c>
      <c r="AE2880" s="2"/>
      <c r="AF2880" s="2"/>
    </row>
    <row r="2881" spans="4:32" x14ac:dyDescent="0.25">
      <c r="D2881">
        <f>_xlfn.CEILING.MATH(BJ8+Parameters!$K$8/2,0.001)</f>
        <v>2438.7750000000001</v>
      </c>
      <c r="E2881">
        <f>_xlfn.CEILING.MATH(B92+Parameters!$K$9/2,0.001)</f>
        <v>365.04</v>
      </c>
      <c r="F2881" t="s">
        <v>73</v>
      </c>
      <c r="I2881" s="2">
        <v>2478.4490000000001</v>
      </c>
      <c r="J2881" s="2">
        <v>2145.511</v>
      </c>
      <c r="K2881" s="2" t="s">
        <v>72</v>
      </c>
      <c r="N2881" s="2">
        <f>I2881-SUM(Parameters!$K$23:$K$25)</f>
        <v>2456.8490000000002</v>
      </c>
      <c r="O2881" s="2">
        <f>J2881-SUM(Parameters!$K$23:$K$25)</f>
        <v>2123.9110000000001</v>
      </c>
      <c r="P2881" s="2" t="str">
        <f t="shared" si="43"/>
        <v>VSS</v>
      </c>
      <c r="U2881">
        <v>2478.4490000000001</v>
      </c>
      <c r="V2881">
        <v>2145.511</v>
      </c>
      <c r="W2881" t="s">
        <v>72</v>
      </c>
      <c r="AE2881" s="2"/>
      <c r="AF2881" s="2"/>
    </row>
    <row r="2882" spans="4:32" x14ac:dyDescent="0.25">
      <c r="D2882">
        <f>_xlfn.CEILING.MATH(BJ8+Parameters!$K$8/2,0.001)</f>
        <v>2438.7750000000001</v>
      </c>
      <c r="E2882">
        <f>_xlfn.CEILING.MATH(B94+Parameters!$K$9/2,0.001)</f>
        <v>318.79399999999998</v>
      </c>
      <c r="F2882" t="s">
        <v>73</v>
      </c>
      <c r="I2882" s="2">
        <v>2478.4490000000001</v>
      </c>
      <c r="J2882" s="2">
        <v>2099.2649999999999</v>
      </c>
      <c r="K2882" s="2" t="s">
        <v>72</v>
      </c>
      <c r="N2882" s="2">
        <f>I2882-SUM(Parameters!$K$23:$K$25)</f>
        <v>2456.8490000000002</v>
      </c>
      <c r="O2882" s="2">
        <f>J2882-SUM(Parameters!$K$23:$K$25)</f>
        <v>2077.665</v>
      </c>
      <c r="P2882" s="2" t="str">
        <f t="shared" si="43"/>
        <v>VSS</v>
      </c>
      <c r="U2882">
        <v>2478.4490000000001</v>
      </c>
      <c r="V2882">
        <v>2099.2649999999999</v>
      </c>
      <c r="W2882" t="s">
        <v>72</v>
      </c>
      <c r="AE2882" s="2"/>
      <c r="AF2882" s="2"/>
    </row>
    <row r="2883" spans="4:32" x14ac:dyDescent="0.25">
      <c r="D2883">
        <f>_xlfn.CEILING.MATH(BJ8+Parameters!$K$8/2,0.001)</f>
        <v>2438.7750000000001</v>
      </c>
      <c r="E2883">
        <f>_xlfn.CEILING.MATH(B96+Parameters!$K$9/2,0.001)</f>
        <v>272.548</v>
      </c>
      <c r="F2883" t="s">
        <v>1117</v>
      </c>
      <c r="I2883" s="2">
        <v>2478.4490000000001</v>
      </c>
      <c r="J2883" s="2">
        <v>2053.0189999999998</v>
      </c>
      <c r="K2883" s="2" t="s">
        <v>72</v>
      </c>
      <c r="N2883" s="2">
        <f>I2883-SUM(Parameters!$K$23:$K$25)</f>
        <v>2456.8490000000002</v>
      </c>
      <c r="O2883" s="2">
        <f>J2883-SUM(Parameters!$K$23:$K$25)</f>
        <v>2031.4189999999999</v>
      </c>
      <c r="P2883" s="2" t="str">
        <f t="shared" si="43"/>
        <v>VSS</v>
      </c>
      <c r="U2883">
        <v>2478.4490000000001</v>
      </c>
      <c r="V2883">
        <v>2053.0189999999998</v>
      </c>
      <c r="W2883" t="s">
        <v>72</v>
      </c>
      <c r="AE2883" s="2"/>
      <c r="AF2883" s="2"/>
    </row>
    <row r="2884" spans="4:32" x14ac:dyDescent="0.25">
      <c r="D2884">
        <f>_xlfn.CEILING.MATH(BJ8+Parameters!$K$8/2,0.001)</f>
        <v>2438.7750000000001</v>
      </c>
      <c r="E2884">
        <f>_xlfn.CEILING.MATH(B98+Parameters!$K$9/2,0.001)</f>
        <v>226.30199999999999</v>
      </c>
      <c r="F2884" t="s">
        <v>1178</v>
      </c>
      <c r="I2884" s="2">
        <v>2478.4490000000001</v>
      </c>
      <c r="J2884" s="2">
        <v>2006.7729999999999</v>
      </c>
      <c r="K2884" s="2" t="s">
        <v>1335</v>
      </c>
      <c r="N2884" s="2">
        <f>I2884-SUM(Parameters!$K$23:$K$25)</f>
        <v>2456.8490000000002</v>
      </c>
      <c r="O2884" s="2">
        <f>J2884-SUM(Parameters!$K$23:$K$25)</f>
        <v>1985.173</v>
      </c>
      <c r="P2884" s="2" t="str">
        <f t="shared" si="43"/>
        <v>RDI_PL_CFG[14]</v>
      </c>
      <c r="U2884">
        <v>2478.4490000000001</v>
      </c>
      <c r="V2884">
        <v>2006.7729999999999</v>
      </c>
      <c r="W2884" t="s">
        <v>1335</v>
      </c>
      <c r="AE2884" s="2"/>
      <c r="AF2884" s="2"/>
    </row>
    <row r="2885" spans="4:32" x14ac:dyDescent="0.25">
      <c r="D2885">
        <f>_xlfn.CEILING.MATH(BJ8+Parameters!$K$8/2,0.001)</f>
        <v>2438.7750000000001</v>
      </c>
      <c r="E2885">
        <f>_xlfn.CEILING.MATH(B100+Parameters!$K$9/2,0.001)</f>
        <v>180.05600000000001</v>
      </c>
      <c r="F2885" t="s">
        <v>1231</v>
      </c>
      <c r="I2885" s="2">
        <v>2478.4490000000001</v>
      </c>
      <c r="J2885" s="2">
        <v>1960.527</v>
      </c>
      <c r="K2885" s="2" t="s">
        <v>1357</v>
      </c>
      <c r="N2885" s="2">
        <f>I2885-SUM(Parameters!$K$23:$K$25)</f>
        <v>2456.8490000000002</v>
      </c>
      <c r="O2885" s="2">
        <f>J2885-SUM(Parameters!$K$23:$K$25)</f>
        <v>1938.9270000000001</v>
      </c>
      <c r="P2885" s="2" t="str">
        <f t="shared" si="43"/>
        <v>RDI_LP_CFG[30]</v>
      </c>
      <c r="U2885">
        <v>2478.4490000000001</v>
      </c>
      <c r="V2885">
        <v>1960.527</v>
      </c>
      <c r="W2885" t="s">
        <v>1357</v>
      </c>
      <c r="AE2885" s="2"/>
      <c r="AF2885" s="2"/>
    </row>
    <row r="2886" spans="4:32" x14ac:dyDescent="0.25">
      <c r="D2886">
        <f>_xlfn.CEILING.MATH(BJ8+Parameters!$K$8/2,0.001)</f>
        <v>2438.7750000000001</v>
      </c>
      <c r="E2886">
        <f>_xlfn.CEILING.MATH(B102+Parameters!$K$9/2,0.001)</f>
        <v>133.81</v>
      </c>
      <c r="F2886" t="s">
        <v>1310</v>
      </c>
      <c r="I2886" s="2">
        <v>2478.4490000000001</v>
      </c>
      <c r="J2886" s="2">
        <v>1914.2809999999999</v>
      </c>
      <c r="K2886" s="2" t="s">
        <v>1377</v>
      </c>
      <c r="N2886" s="2">
        <f>I2886-SUM(Parameters!$K$23:$K$25)</f>
        <v>2456.8490000000002</v>
      </c>
      <c r="O2886" s="2">
        <f>J2886-SUM(Parameters!$K$23:$K$25)</f>
        <v>1892.681</v>
      </c>
      <c r="P2886" s="2" t="str">
        <f t="shared" si="43"/>
        <v>RDI_PL_CFG[30]</v>
      </c>
      <c r="U2886">
        <v>2478.4490000000001</v>
      </c>
      <c r="V2886">
        <v>1914.2809999999999</v>
      </c>
      <c r="W2886" t="s">
        <v>1377</v>
      </c>
      <c r="AE2886" s="2"/>
      <c r="AF2886" s="2"/>
    </row>
    <row r="2887" spans="4:32" x14ac:dyDescent="0.25">
      <c r="D2887">
        <f>_xlfn.CEILING.MATH(BJ8+Parameters!$K$8/2,0.001)</f>
        <v>2438.7750000000001</v>
      </c>
      <c r="E2887">
        <f>_xlfn.CEILING.MATH(Parameters!$C$19/Parameters!$K$4,0.001)</f>
        <v>87.564000000000007</v>
      </c>
      <c r="F2887" t="s">
        <v>73</v>
      </c>
      <c r="I2887" s="2">
        <v>2478.4490000000001</v>
      </c>
      <c r="J2887" s="2">
        <v>1868.0350000000001</v>
      </c>
      <c r="K2887" s="2" t="s">
        <v>1399</v>
      </c>
      <c r="N2887" s="2">
        <f>I2887-SUM(Parameters!$K$23:$K$25)</f>
        <v>2456.8490000000002</v>
      </c>
      <c r="O2887" s="2">
        <f>J2887-SUM(Parameters!$K$23:$K$25)</f>
        <v>1846.4350000000002</v>
      </c>
      <c r="P2887" s="2" t="str">
        <f t="shared" si="43"/>
        <v>RDI_PL_CFG[29]</v>
      </c>
      <c r="U2887">
        <v>2478.4490000000001</v>
      </c>
      <c r="V2887">
        <v>1868.0350000000001</v>
      </c>
      <c r="W2887" t="s">
        <v>1399</v>
      </c>
      <c r="AE2887" s="2"/>
      <c r="AF2887" s="2"/>
    </row>
    <row r="2888" spans="4:32" x14ac:dyDescent="0.25">
      <c r="D2888">
        <f>_xlfn.CEILING.MATH(BK8+Parameters!$K$8/2,0.001)</f>
        <v>2478.4490000000001</v>
      </c>
      <c r="E2888">
        <f>_xlfn.CEILING.MATH(B13+Parameters!$K$9/2,0.001)</f>
        <v>2191.7570000000001</v>
      </c>
      <c r="F2888" t="s">
        <v>72</v>
      </c>
      <c r="I2888" s="2">
        <v>2478.4490000000001</v>
      </c>
      <c r="J2888" s="2">
        <v>1821.789</v>
      </c>
      <c r="K2888" s="2" t="s">
        <v>1327</v>
      </c>
      <c r="N2888" s="2">
        <f>I2888-SUM(Parameters!$K$23:$K$25)</f>
        <v>2456.8490000000002</v>
      </c>
      <c r="O2888" s="2">
        <f>J2888-SUM(Parameters!$K$23:$K$25)</f>
        <v>1800.1890000000001</v>
      </c>
      <c r="P2888" s="2" t="str">
        <f t="shared" si="43"/>
        <v>VDD</v>
      </c>
      <c r="U2888">
        <v>2478.4490000000001</v>
      </c>
      <c r="V2888">
        <v>1821.789</v>
      </c>
      <c r="W2888" t="s">
        <v>1327</v>
      </c>
      <c r="AE2888" s="2"/>
      <c r="AF2888" s="2"/>
    </row>
    <row r="2889" spans="4:32" x14ac:dyDescent="0.25">
      <c r="D2889">
        <f>_xlfn.CEILING.MATH(BK8+Parameters!$K$8/2,0.001)</f>
        <v>2478.4490000000001</v>
      </c>
      <c r="E2889">
        <f>_xlfn.CEILING.MATH(B15+Parameters!$K$9/2,0.001)</f>
        <v>2145.511</v>
      </c>
      <c r="F2889" t="s">
        <v>72</v>
      </c>
      <c r="I2889" s="2">
        <v>2478.4490000000001</v>
      </c>
      <c r="J2889" s="2">
        <v>1775.5429999999999</v>
      </c>
      <c r="K2889" s="2" t="s">
        <v>1327</v>
      </c>
      <c r="N2889" s="2">
        <f>I2889-SUM(Parameters!$K$23:$K$25)</f>
        <v>2456.8490000000002</v>
      </c>
      <c r="O2889" s="2">
        <f>J2889-SUM(Parameters!$K$23:$K$25)</f>
        <v>1753.943</v>
      </c>
      <c r="P2889" s="2" t="str">
        <f t="shared" si="43"/>
        <v>VDD</v>
      </c>
      <c r="U2889">
        <v>2478.4490000000001</v>
      </c>
      <c r="V2889">
        <v>1775.5429999999999</v>
      </c>
      <c r="W2889" t="s">
        <v>1327</v>
      </c>
      <c r="AE2889" s="2"/>
      <c r="AF2889" s="2"/>
    </row>
    <row r="2890" spans="4:32" x14ac:dyDescent="0.25">
      <c r="D2890">
        <f>_xlfn.CEILING.MATH(BK8+Parameters!$K$8/2,0.001)</f>
        <v>2478.4490000000001</v>
      </c>
      <c r="E2890">
        <f>_xlfn.CEILING.MATH(B17+Parameters!$K$9/2,0.001)</f>
        <v>2099.2649999999999</v>
      </c>
      <c r="F2890" t="s">
        <v>72</v>
      </c>
      <c r="I2890" s="2">
        <v>2478.4490000000001</v>
      </c>
      <c r="J2890" s="2">
        <v>1729.297</v>
      </c>
      <c r="K2890" s="2" t="s">
        <v>1327</v>
      </c>
      <c r="N2890" s="2">
        <f>I2890-SUM(Parameters!$K$23:$K$25)</f>
        <v>2456.8490000000002</v>
      </c>
      <c r="O2890" s="2">
        <f>J2890-SUM(Parameters!$K$23:$K$25)</f>
        <v>1707.6970000000001</v>
      </c>
      <c r="P2890" s="2" t="str">
        <f t="shared" si="43"/>
        <v>VDD</v>
      </c>
      <c r="U2890">
        <v>2478.4490000000001</v>
      </c>
      <c r="V2890">
        <v>1729.297</v>
      </c>
      <c r="W2890" t="s">
        <v>1327</v>
      </c>
      <c r="AE2890" s="2"/>
      <c r="AF2890" s="2"/>
    </row>
    <row r="2891" spans="4:32" x14ac:dyDescent="0.25">
      <c r="D2891">
        <f>_xlfn.CEILING.MATH(BK8+Parameters!$K$8/2,0.001)</f>
        <v>2478.4490000000001</v>
      </c>
      <c r="E2891">
        <f>_xlfn.CEILING.MATH(B19+Parameters!$K$9/2,0.001)</f>
        <v>2053.0190000000002</v>
      </c>
      <c r="F2891" t="s">
        <v>72</v>
      </c>
      <c r="I2891" s="2">
        <v>2478.4490000000001</v>
      </c>
      <c r="J2891" s="2">
        <v>1683.0509999999999</v>
      </c>
      <c r="K2891" s="2" t="s">
        <v>1327</v>
      </c>
      <c r="N2891" s="2">
        <f>I2891-SUM(Parameters!$K$23:$K$25)</f>
        <v>2456.8490000000002</v>
      </c>
      <c r="O2891" s="2">
        <f>J2891-SUM(Parameters!$K$23:$K$25)</f>
        <v>1661.451</v>
      </c>
      <c r="P2891" s="2" t="str">
        <f t="shared" si="43"/>
        <v>VDD</v>
      </c>
      <c r="U2891">
        <v>2478.4490000000001</v>
      </c>
      <c r="V2891">
        <v>1683.0509999999999</v>
      </c>
      <c r="W2891" t="s">
        <v>1327</v>
      </c>
      <c r="AE2891" s="2"/>
      <c r="AF2891" s="2"/>
    </row>
    <row r="2892" spans="4:32" x14ac:dyDescent="0.25">
      <c r="D2892">
        <f>_xlfn.CEILING.MATH(BK8+Parameters!$K$8/2,0.001)</f>
        <v>2478.4490000000001</v>
      </c>
      <c r="E2892">
        <f>_xlfn.CEILING.MATH(B21+Parameters!$K$9/2,0.001)</f>
        <v>2006.7730000000001</v>
      </c>
      <c r="F2892" t="s">
        <v>1335</v>
      </c>
      <c r="I2892" s="2">
        <v>2478.4490000000001</v>
      </c>
      <c r="J2892" s="2">
        <v>1636.8050000000001</v>
      </c>
      <c r="K2892" s="2" t="s">
        <v>1327</v>
      </c>
      <c r="N2892" s="2">
        <f>I2892-SUM(Parameters!$K$23:$K$25)</f>
        <v>2456.8490000000002</v>
      </c>
      <c r="O2892" s="2">
        <f>J2892-SUM(Parameters!$K$23:$K$25)</f>
        <v>1615.2050000000002</v>
      </c>
      <c r="P2892" s="2" t="str">
        <f t="shared" si="43"/>
        <v>VDD</v>
      </c>
      <c r="U2892">
        <v>2478.4490000000001</v>
      </c>
      <c r="V2892">
        <v>1636.8050000000001</v>
      </c>
      <c r="W2892" t="s">
        <v>1327</v>
      </c>
      <c r="AE2892" s="2"/>
      <c r="AF2892" s="2"/>
    </row>
    <row r="2893" spans="4:32" x14ac:dyDescent="0.25">
      <c r="D2893">
        <f>_xlfn.CEILING.MATH(BK8+Parameters!$K$8/2,0.001)</f>
        <v>2478.4490000000001</v>
      </c>
      <c r="E2893">
        <f>_xlfn.CEILING.MATH(B23+Parameters!$K$9/2,0.001)</f>
        <v>1960.527</v>
      </c>
      <c r="F2893" t="s">
        <v>1357</v>
      </c>
      <c r="I2893" s="2">
        <v>2478.4490000000001</v>
      </c>
      <c r="J2893" s="2">
        <v>1590.559</v>
      </c>
      <c r="K2893" s="2" t="s">
        <v>1327</v>
      </c>
      <c r="N2893" s="2">
        <f>I2893-SUM(Parameters!$K$23:$K$25)</f>
        <v>2456.8490000000002</v>
      </c>
      <c r="O2893" s="2">
        <f>J2893-SUM(Parameters!$K$23:$K$25)</f>
        <v>1568.9590000000001</v>
      </c>
      <c r="P2893" s="2" t="str">
        <f t="shared" si="43"/>
        <v>VDD</v>
      </c>
      <c r="U2893">
        <v>2478.4490000000001</v>
      </c>
      <c r="V2893">
        <v>1590.559</v>
      </c>
      <c r="W2893" t="s">
        <v>1327</v>
      </c>
      <c r="AE2893" s="2"/>
      <c r="AF2893" s="2"/>
    </row>
    <row r="2894" spans="4:32" x14ac:dyDescent="0.25">
      <c r="D2894">
        <f>_xlfn.CEILING.MATH(BK8+Parameters!$K$8/2,0.001)</f>
        <v>2478.4490000000001</v>
      </c>
      <c r="E2894">
        <f>_xlfn.CEILING.MATH(B25+Parameters!$K$9/2,0.001)</f>
        <v>1914.2809999999999</v>
      </c>
      <c r="F2894" t="s">
        <v>1377</v>
      </c>
      <c r="I2894" s="2">
        <v>2478.4490000000001</v>
      </c>
      <c r="J2894" s="2">
        <v>1544.3130000000001</v>
      </c>
      <c r="K2894" s="2" t="s">
        <v>1327</v>
      </c>
      <c r="N2894" s="2">
        <f>I2894-SUM(Parameters!$K$23:$K$25)</f>
        <v>2456.8490000000002</v>
      </c>
      <c r="O2894" s="2">
        <f>J2894-SUM(Parameters!$K$23:$K$25)</f>
        <v>1522.7130000000002</v>
      </c>
      <c r="P2894" s="2" t="str">
        <f t="shared" si="43"/>
        <v>VDD</v>
      </c>
      <c r="U2894">
        <v>2478.4490000000001</v>
      </c>
      <c r="V2894">
        <v>1544.3130000000001</v>
      </c>
      <c r="W2894" t="s">
        <v>1327</v>
      </c>
      <c r="AE2894" s="2"/>
      <c r="AF2894" s="2"/>
    </row>
    <row r="2895" spans="4:32" x14ac:dyDescent="0.25">
      <c r="D2895">
        <f>_xlfn.CEILING.MATH(BK8+Parameters!$K$8/2,0.001)</f>
        <v>2478.4490000000001</v>
      </c>
      <c r="E2895">
        <f>_xlfn.CEILING.MATH(B27+Parameters!$K$9/2,0.001)</f>
        <v>1868.0350000000001</v>
      </c>
      <c r="F2895" t="s">
        <v>1399</v>
      </c>
      <c r="I2895" s="2">
        <v>2478.4490000000001</v>
      </c>
      <c r="J2895" s="2">
        <v>1498.067</v>
      </c>
      <c r="K2895" s="2" t="s">
        <v>1327</v>
      </c>
      <c r="N2895" s="2">
        <f>I2895-SUM(Parameters!$K$23:$K$25)</f>
        <v>2456.8490000000002</v>
      </c>
      <c r="O2895" s="2">
        <f>J2895-SUM(Parameters!$K$23:$K$25)</f>
        <v>1476.4670000000001</v>
      </c>
      <c r="P2895" s="2" t="str">
        <f t="shared" si="43"/>
        <v>VDD</v>
      </c>
      <c r="U2895">
        <v>2478.4490000000001</v>
      </c>
      <c r="V2895">
        <v>1498.067</v>
      </c>
      <c r="W2895" t="s">
        <v>1327</v>
      </c>
      <c r="AE2895" s="2"/>
      <c r="AF2895" s="2"/>
    </row>
    <row r="2896" spans="4:32" x14ac:dyDescent="0.25">
      <c r="D2896">
        <f>_xlfn.CEILING.MATH(BK8+Parameters!$K$8/2,0.001)</f>
        <v>2478.4490000000001</v>
      </c>
      <c r="E2896">
        <f>_xlfn.CEILING.MATH(B29+Parameters!$K$9/2,0.001)</f>
        <v>1821.789</v>
      </c>
      <c r="F2896" t="s">
        <v>1327</v>
      </c>
      <c r="I2896" s="2">
        <v>2478.4490000000001</v>
      </c>
      <c r="J2896" s="2">
        <v>1451.8209999999999</v>
      </c>
      <c r="K2896" s="2" t="s">
        <v>1327</v>
      </c>
      <c r="N2896" s="2">
        <f>I2896-SUM(Parameters!$K$23:$K$25)</f>
        <v>2456.8490000000002</v>
      </c>
      <c r="O2896" s="2">
        <f>J2896-SUM(Parameters!$K$23:$K$25)</f>
        <v>1430.221</v>
      </c>
      <c r="P2896" s="2" t="str">
        <f t="shared" si="43"/>
        <v>VDD</v>
      </c>
      <c r="U2896">
        <v>2478.4490000000001</v>
      </c>
      <c r="V2896">
        <v>1451.8209999999999</v>
      </c>
      <c r="W2896" t="s">
        <v>1327</v>
      </c>
      <c r="AE2896" s="2"/>
      <c r="AF2896" s="2"/>
    </row>
    <row r="2897" spans="4:32" x14ac:dyDescent="0.25">
      <c r="D2897">
        <f>_xlfn.CEILING.MATH(BK8+Parameters!$K$8/2,0.001)</f>
        <v>2478.4490000000001</v>
      </c>
      <c r="E2897">
        <f>_xlfn.CEILING.MATH(B31+Parameters!$K$9/2,0.001)</f>
        <v>1775.5430000000001</v>
      </c>
      <c r="F2897" t="s">
        <v>1327</v>
      </c>
      <c r="I2897" s="2">
        <v>2478.4490000000001</v>
      </c>
      <c r="J2897" s="2">
        <v>1405.575</v>
      </c>
      <c r="K2897" s="2" t="s">
        <v>1327</v>
      </c>
      <c r="N2897" s="2">
        <f>I2897-SUM(Parameters!$K$23:$K$25)</f>
        <v>2456.8490000000002</v>
      </c>
      <c r="O2897" s="2">
        <f>J2897-SUM(Parameters!$K$23:$K$25)</f>
        <v>1383.9750000000001</v>
      </c>
      <c r="P2897" s="2" t="str">
        <f t="shared" si="43"/>
        <v>VDD</v>
      </c>
      <c r="U2897">
        <v>2478.4490000000001</v>
      </c>
      <c r="V2897">
        <v>1405.575</v>
      </c>
      <c r="W2897" t="s">
        <v>1327</v>
      </c>
      <c r="AE2897" s="2"/>
      <c r="AF2897" s="2"/>
    </row>
    <row r="2898" spans="4:32" x14ac:dyDescent="0.25">
      <c r="D2898">
        <f>_xlfn.CEILING.MATH(BK8+Parameters!$K$8/2,0.001)</f>
        <v>2478.4490000000001</v>
      </c>
      <c r="E2898">
        <f>_xlfn.CEILING.MATH(B33+Parameters!$K$9/2,0.001)</f>
        <v>1729.297</v>
      </c>
      <c r="F2898" t="s">
        <v>1327</v>
      </c>
      <c r="I2898" s="2">
        <v>2478.4490000000001</v>
      </c>
      <c r="J2898" s="2">
        <v>1359.329</v>
      </c>
      <c r="K2898" s="2" t="s">
        <v>1327</v>
      </c>
      <c r="N2898" s="2">
        <f>I2898-SUM(Parameters!$K$23:$K$25)</f>
        <v>2456.8490000000002</v>
      </c>
      <c r="O2898" s="2">
        <f>J2898-SUM(Parameters!$K$23:$K$25)</f>
        <v>1337.729</v>
      </c>
      <c r="P2898" s="2" t="str">
        <f t="shared" si="43"/>
        <v>VDD</v>
      </c>
      <c r="U2898">
        <v>2478.4490000000001</v>
      </c>
      <c r="V2898">
        <v>1359.329</v>
      </c>
      <c r="W2898" t="s">
        <v>1327</v>
      </c>
      <c r="AE2898" s="2"/>
      <c r="AF2898" s="2"/>
    </row>
    <row r="2899" spans="4:32" x14ac:dyDescent="0.25">
      <c r="D2899">
        <f>_xlfn.CEILING.MATH(BK8+Parameters!$K$8/2,0.001)</f>
        <v>2478.4490000000001</v>
      </c>
      <c r="E2899">
        <f>_xlfn.CEILING.MATH(B35+Parameters!$K$9/2,0.001)</f>
        <v>1683.0509999999999</v>
      </c>
      <c r="F2899" t="s">
        <v>1327</v>
      </c>
      <c r="I2899" s="2">
        <v>2478.4490000000001</v>
      </c>
      <c r="J2899" s="2">
        <v>1313.0830000000001</v>
      </c>
      <c r="K2899" s="2" t="s">
        <v>1327</v>
      </c>
      <c r="N2899" s="2">
        <f>I2899-SUM(Parameters!$K$23:$K$25)</f>
        <v>2456.8490000000002</v>
      </c>
      <c r="O2899" s="2">
        <f>J2899-SUM(Parameters!$K$23:$K$25)</f>
        <v>1291.4830000000002</v>
      </c>
      <c r="P2899" s="2" t="str">
        <f t="shared" si="43"/>
        <v>VDD</v>
      </c>
      <c r="U2899">
        <v>2478.4490000000001</v>
      </c>
      <c r="V2899">
        <v>1313.0830000000001</v>
      </c>
      <c r="W2899" t="s">
        <v>1327</v>
      </c>
      <c r="AE2899" s="2"/>
      <c r="AF2899" s="2"/>
    </row>
    <row r="2900" spans="4:32" x14ac:dyDescent="0.25">
      <c r="D2900">
        <f>_xlfn.CEILING.MATH(BK8+Parameters!$K$8/2,0.001)</f>
        <v>2478.4490000000001</v>
      </c>
      <c r="E2900">
        <f>_xlfn.CEILING.MATH(B37+Parameters!$K$9/2,0.001)</f>
        <v>1636.8050000000001</v>
      </c>
      <c r="F2900" t="s">
        <v>1327</v>
      </c>
      <c r="I2900" s="2">
        <v>2478.4490000000001</v>
      </c>
      <c r="J2900" s="2">
        <v>1266.837</v>
      </c>
      <c r="K2900" s="2" t="s">
        <v>1327</v>
      </c>
      <c r="N2900" s="2">
        <f>I2900-SUM(Parameters!$K$23:$K$25)</f>
        <v>2456.8490000000002</v>
      </c>
      <c r="O2900" s="2">
        <f>J2900-SUM(Parameters!$K$23:$K$25)</f>
        <v>1245.2370000000001</v>
      </c>
      <c r="P2900" s="2" t="str">
        <f t="shared" si="43"/>
        <v>VDD</v>
      </c>
      <c r="U2900">
        <v>2478.4490000000001</v>
      </c>
      <c r="V2900">
        <v>1266.837</v>
      </c>
      <c r="W2900" t="s">
        <v>1327</v>
      </c>
      <c r="AE2900" s="2"/>
      <c r="AF2900" s="2"/>
    </row>
    <row r="2901" spans="4:32" x14ac:dyDescent="0.25">
      <c r="D2901">
        <f>_xlfn.CEILING.MATH(BK8+Parameters!$K$8/2,0.001)</f>
        <v>2478.4490000000001</v>
      </c>
      <c r="E2901">
        <f>_xlfn.CEILING.MATH(B39+Parameters!$K$9/2,0.001)</f>
        <v>1590.559</v>
      </c>
      <c r="F2901" t="s">
        <v>1327</v>
      </c>
      <c r="I2901" s="2">
        <v>2478.4490000000001</v>
      </c>
      <c r="J2901" s="2">
        <v>1220.5909999999999</v>
      </c>
      <c r="K2901" s="2" t="s">
        <v>1327</v>
      </c>
      <c r="N2901" s="2">
        <f>I2901-SUM(Parameters!$K$23:$K$25)</f>
        <v>2456.8490000000002</v>
      </c>
      <c r="O2901" s="2">
        <f>J2901-SUM(Parameters!$K$23:$K$25)</f>
        <v>1198.991</v>
      </c>
      <c r="P2901" s="2" t="str">
        <f t="shared" si="43"/>
        <v>VDD</v>
      </c>
      <c r="U2901">
        <v>2478.4490000000001</v>
      </c>
      <c r="V2901">
        <v>1220.5909999999999</v>
      </c>
      <c r="W2901" t="s">
        <v>1327</v>
      </c>
      <c r="AE2901" s="2"/>
      <c r="AF2901" s="2"/>
    </row>
    <row r="2902" spans="4:32" x14ac:dyDescent="0.25">
      <c r="D2902">
        <f>_xlfn.CEILING.MATH(BK8+Parameters!$K$8/2,0.001)</f>
        <v>2478.4490000000001</v>
      </c>
      <c r="E2902">
        <f>_xlfn.CEILING.MATH(B41+Parameters!$K$9/2,0.001)</f>
        <v>1544.3130000000001</v>
      </c>
      <c r="F2902" t="s">
        <v>1327</v>
      </c>
      <c r="I2902" s="2">
        <v>2478.4490000000001</v>
      </c>
      <c r="J2902" s="2">
        <v>1174.345</v>
      </c>
      <c r="K2902" s="2" t="s">
        <v>1327</v>
      </c>
      <c r="N2902" s="2">
        <f>I2902-SUM(Parameters!$K$23:$K$25)</f>
        <v>2456.8490000000002</v>
      </c>
      <c r="O2902" s="2">
        <f>J2902-SUM(Parameters!$K$23:$K$25)</f>
        <v>1152.7450000000001</v>
      </c>
      <c r="P2902" s="2" t="str">
        <f t="shared" si="43"/>
        <v>VDD</v>
      </c>
      <c r="U2902">
        <v>2478.4490000000001</v>
      </c>
      <c r="V2902">
        <v>1174.345</v>
      </c>
      <c r="W2902" t="s">
        <v>1327</v>
      </c>
      <c r="AE2902" s="2"/>
      <c r="AF2902" s="2"/>
    </row>
    <row r="2903" spans="4:32" x14ac:dyDescent="0.25">
      <c r="D2903">
        <f>_xlfn.CEILING.MATH(BK8+Parameters!$K$8/2,0.001)</f>
        <v>2478.4490000000001</v>
      </c>
      <c r="E2903">
        <f>_xlfn.CEILING.MATH(B43+Parameters!$K$9/2,0.001)</f>
        <v>1498.067</v>
      </c>
      <c r="F2903" t="s">
        <v>1327</v>
      </c>
      <c r="I2903" s="2">
        <v>2478.4490000000001</v>
      </c>
      <c r="J2903" s="2">
        <v>1128.0989999999999</v>
      </c>
      <c r="K2903" s="2" t="s">
        <v>1327</v>
      </c>
      <c r="N2903" s="2">
        <f>I2903-SUM(Parameters!$K$23:$K$25)</f>
        <v>2456.8490000000002</v>
      </c>
      <c r="O2903" s="2">
        <f>J2903-SUM(Parameters!$K$23:$K$25)</f>
        <v>1106.499</v>
      </c>
      <c r="P2903" s="2" t="str">
        <f t="shared" si="43"/>
        <v>VDD</v>
      </c>
      <c r="U2903">
        <v>2478.4490000000001</v>
      </c>
      <c r="V2903">
        <v>1128.0989999999999</v>
      </c>
      <c r="W2903" t="s">
        <v>1327</v>
      </c>
      <c r="AE2903" s="2"/>
      <c r="AF2903" s="2"/>
    </row>
    <row r="2904" spans="4:32" x14ac:dyDescent="0.25">
      <c r="D2904">
        <f>_xlfn.CEILING.MATH(BK8+Parameters!$K$8/2,0.001)</f>
        <v>2478.4490000000001</v>
      </c>
      <c r="E2904">
        <f>_xlfn.CEILING.MATH(B45+Parameters!$K$9/2,0.001)</f>
        <v>1451.8210000000001</v>
      </c>
      <c r="F2904" t="s">
        <v>1327</v>
      </c>
      <c r="I2904" s="2">
        <v>2478.4490000000001</v>
      </c>
      <c r="J2904" s="2">
        <v>1081.8530000000001</v>
      </c>
      <c r="K2904" s="2" t="s">
        <v>73</v>
      </c>
      <c r="N2904" s="2">
        <f>I2904-SUM(Parameters!$K$23:$K$25)</f>
        <v>2456.8490000000002</v>
      </c>
      <c r="O2904" s="2">
        <f>J2904-SUM(Parameters!$K$23:$K$25)</f>
        <v>1060.2530000000002</v>
      </c>
      <c r="P2904" s="2" t="str">
        <f t="shared" si="43"/>
        <v>VCCIO</v>
      </c>
      <c r="U2904">
        <v>2478.4490000000001</v>
      </c>
      <c r="V2904">
        <v>1081.8530000000001</v>
      </c>
      <c r="W2904" t="s">
        <v>73</v>
      </c>
      <c r="AE2904" s="2"/>
      <c r="AF2904" s="2"/>
    </row>
    <row r="2905" spans="4:32" x14ac:dyDescent="0.25">
      <c r="D2905">
        <f>_xlfn.CEILING.MATH(BK8+Parameters!$K$8/2,0.001)</f>
        <v>2478.4490000000001</v>
      </c>
      <c r="E2905">
        <f>_xlfn.CEILING.MATH(B47+Parameters!$K$9/2,0.001)</f>
        <v>1405.575</v>
      </c>
      <c r="F2905" t="s">
        <v>1327</v>
      </c>
      <c r="I2905" s="2">
        <v>2478.4490000000001</v>
      </c>
      <c r="J2905" s="2">
        <v>1035.607</v>
      </c>
      <c r="K2905" s="2" t="s">
        <v>73</v>
      </c>
      <c r="N2905" s="2">
        <f>I2905-SUM(Parameters!$K$23:$K$25)</f>
        <v>2456.8490000000002</v>
      </c>
      <c r="O2905" s="2">
        <f>J2905-SUM(Parameters!$K$23:$K$25)</f>
        <v>1014.0069999999999</v>
      </c>
      <c r="P2905" s="2" t="str">
        <f t="shared" si="43"/>
        <v>VCCIO</v>
      </c>
      <c r="U2905">
        <v>2478.4490000000001</v>
      </c>
      <c r="V2905">
        <v>1035.607</v>
      </c>
      <c r="W2905" t="s">
        <v>73</v>
      </c>
      <c r="AE2905" s="2"/>
      <c r="AF2905" s="2"/>
    </row>
    <row r="2906" spans="4:32" x14ac:dyDescent="0.25">
      <c r="D2906">
        <f>_xlfn.CEILING.MATH(BK8+Parameters!$K$8/2,0.001)</f>
        <v>2478.4490000000001</v>
      </c>
      <c r="E2906">
        <f>_xlfn.CEILING.MATH(B49+Parameters!$K$9/2,0.001)</f>
        <v>1359.329</v>
      </c>
      <c r="F2906" t="s">
        <v>1327</v>
      </c>
      <c r="I2906" s="2">
        <v>2478.4490000000001</v>
      </c>
      <c r="J2906" s="2">
        <v>989.36099999999999</v>
      </c>
      <c r="K2906" s="2" t="s">
        <v>165</v>
      </c>
      <c r="N2906" s="2">
        <f>I2906-SUM(Parameters!$K$23:$K$25)</f>
        <v>2456.8490000000002</v>
      </c>
      <c r="O2906" s="2">
        <f>J2906-SUM(Parameters!$K$23:$K$25)</f>
        <v>967.76099999999997</v>
      </c>
      <c r="P2906" s="2" t="str">
        <f t="shared" si="43"/>
        <v>BP_RXDATA[157]</v>
      </c>
      <c r="U2906">
        <v>2478.4490000000001</v>
      </c>
      <c r="V2906">
        <v>989.36099999999999</v>
      </c>
      <c r="W2906" t="s">
        <v>165</v>
      </c>
      <c r="AE2906" s="2"/>
      <c r="AF2906" s="2"/>
    </row>
    <row r="2907" spans="4:32" x14ac:dyDescent="0.25">
      <c r="D2907">
        <f>_xlfn.CEILING.MATH(BK8+Parameters!$K$8/2,0.001)</f>
        <v>2478.4490000000001</v>
      </c>
      <c r="E2907">
        <f>_xlfn.CEILING.MATH(B51+Parameters!$K$9/2,0.001)</f>
        <v>1313.0830000000001</v>
      </c>
      <c r="F2907" t="s">
        <v>1327</v>
      </c>
      <c r="I2907" s="2">
        <v>2478.4490000000001</v>
      </c>
      <c r="J2907" s="2">
        <v>943.11500000000001</v>
      </c>
      <c r="K2907" s="2" t="s">
        <v>240</v>
      </c>
      <c r="N2907" s="2">
        <f>I2907-SUM(Parameters!$K$23:$K$25)</f>
        <v>2456.8490000000002</v>
      </c>
      <c r="O2907" s="2">
        <f>J2907-SUM(Parameters!$K$23:$K$25)</f>
        <v>921.51499999999999</v>
      </c>
      <c r="P2907" s="2" t="str">
        <f t="shared" si="43"/>
        <v>BP_RXDATA[158]</v>
      </c>
      <c r="U2907">
        <v>2478.4490000000001</v>
      </c>
      <c r="V2907">
        <v>943.11500000000001</v>
      </c>
      <c r="W2907" t="s">
        <v>240</v>
      </c>
      <c r="AE2907" s="2"/>
      <c r="AF2907" s="2"/>
    </row>
    <row r="2908" spans="4:32" x14ac:dyDescent="0.25">
      <c r="D2908">
        <f>_xlfn.CEILING.MATH(BK8+Parameters!$K$8/2,0.001)</f>
        <v>2478.4490000000001</v>
      </c>
      <c r="E2908">
        <f>_xlfn.CEILING.MATH(B53+Parameters!$K$9/2,0.001)</f>
        <v>1266.837</v>
      </c>
      <c r="F2908" t="s">
        <v>1327</v>
      </c>
      <c r="I2908" s="2">
        <v>2478.4490000000001</v>
      </c>
      <c r="J2908" s="2">
        <v>896.86900000000003</v>
      </c>
      <c r="K2908" s="2" t="s">
        <v>290</v>
      </c>
      <c r="N2908" s="2">
        <f>I2908-SUM(Parameters!$K$23:$K$25)</f>
        <v>2456.8490000000002</v>
      </c>
      <c r="O2908" s="2">
        <f>J2908-SUM(Parameters!$K$23:$K$25)</f>
        <v>875.26900000000001</v>
      </c>
      <c r="P2908" s="2" t="str">
        <f t="shared" si="43"/>
        <v>BP_RXDATA[159]</v>
      </c>
      <c r="U2908">
        <v>2478.4490000000001</v>
      </c>
      <c r="V2908">
        <v>896.86900000000003</v>
      </c>
      <c r="W2908" t="s">
        <v>290</v>
      </c>
      <c r="AE2908" s="2"/>
      <c r="AF2908" s="2"/>
    </row>
    <row r="2909" spans="4:32" x14ac:dyDescent="0.25">
      <c r="D2909">
        <f>_xlfn.CEILING.MATH(BK8+Parameters!$K$8/2,0.001)</f>
        <v>2478.4490000000001</v>
      </c>
      <c r="E2909">
        <f>_xlfn.CEILING.MATH(B55+Parameters!$K$9/2,0.001)</f>
        <v>1220.5910000000001</v>
      </c>
      <c r="F2909" t="s">
        <v>1327</v>
      </c>
      <c r="I2909" s="2">
        <v>2478.4490000000001</v>
      </c>
      <c r="J2909" s="2">
        <v>850.62300000000005</v>
      </c>
      <c r="K2909" s="2" t="s">
        <v>357</v>
      </c>
      <c r="N2909" s="2">
        <f>I2909-SUM(Parameters!$K$23:$K$25)</f>
        <v>2456.8490000000002</v>
      </c>
      <c r="O2909" s="2">
        <f>J2909-SUM(Parameters!$K$23:$K$25)</f>
        <v>829.02300000000002</v>
      </c>
      <c r="P2909" s="2" t="str">
        <f t="shared" si="43"/>
        <v>BP_RXRD[9]</v>
      </c>
      <c r="U2909">
        <v>2478.4490000000001</v>
      </c>
      <c r="V2909">
        <v>850.62300000000005</v>
      </c>
      <c r="W2909" t="s">
        <v>357</v>
      </c>
      <c r="AE2909" s="2"/>
      <c r="AF2909" s="2"/>
    </row>
    <row r="2910" spans="4:32" x14ac:dyDescent="0.25">
      <c r="D2910">
        <f>_xlfn.CEILING.MATH(BK8+Parameters!$K$8/2,0.001)</f>
        <v>2478.4490000000001</v>
      </c>
      <c r="E2910">
        <f>_xlfn.CEILING.MATH(B57+Parameters!$K$9/2,0.001)</f>
        <v>1174.345</v>
      </c>
      <c r="F2910" t="s">
        <v>1327</v>
      </c>
      <c r="I2910" s="2">
        <v>2478.4490000000001</v>
      </c>
      <c r="J2910" s="2">
        <v>804.37699999999995</v>
      </c>
      <c r="K2910" s="2" t="s">
        <v>72</v>
      </c>
      <c r="N2910" s="2">
        <f>I2910-SUM(Parameters!$K$23:$K$25)</f>
        <v>2456.8490000000002</v>
      </c>
      <c r="O2910" s="2">
        <f>J2910-SUM(Parameters!$K$23:$K$25)</f>
        <v>782.77699999999993</v>
      </c>
      <c r="P2910" s="2" t="str">
        <f t="shared" si="43"/>
        <v>VSS</v>
      </c>
      <c r="U2910">
        <v>2478.4490000000001</v>
      </c>
      <c r="V2910">
        <v>804.37700000000007</v>
      </c>
      <c r="W2910" t="s">
        <v>72</v>
      </c>
      <c r="AE2910" s="2"/>
      <c r="AF2910" s="2"/>
    </row>
    <row r="2911" spans="4:32" x14ac:dyDescent="0.25">
      <c r="D2911">
        <f>_xlfn.CEILING.MATH(BK8+Parameters!$K$8/2,0.001)</f>
        <v>2478.4490000000001</v>
      </c>
      <c r="E2911">
        <f>_xlfn.CEILING.MATH(B59+Parameters!$K$9/2,0.001)</f>
        <v>1128.0989999999999</v>
      </c>
      <c r="F2911" t="s">
        <v>1327</v>
      </c>
      <c r="I2911" s="2">
        <v>2478.4490000000001</v>
      </c>
      <c r="J2911" s="2">
        <v>758.13099999999997</v>
      </c>
      <c r="K2911" s="2" t="s">
        <v>493</v>
      </c>
      <c r="N2911" s="2">
        <f>I2911-SUM(Parameters!$K$23:$K$25)</f>
        <v>2456.8490000000002</v>
      </c>
      <c r="O2911" s="2">
        <f>J2911-SUM(Parameters!$K$23:$K$25)</f>
        <v>736.53099999999995</v>
      </c>
      <c r="P2911" s="2" t="str">
        <f t="shared" si="43"/>
        <v>BP_RXCKRD[2]</v>
      </c>
      <c r="U2911">
        <v>2478.4490000000001</v>
      </c>
      <c r="V2911">
        <v>758.13099999999997</v>
      </c>
      <c r="W2911" t="s">
        <v>493</v>
      </c>
      <c r="AE2911" s="2"/>
      <c r="AF2911" s="2"/>
    </row>
    <row r="2912" spans="4:32" x14ac:dyDescent="0.25">
      <c r="D2912">
        <f>_xlfn.CEILING.MATH(BK8+Parameters!$K$8/2,0.001)</f>
        <v>2478.4490000000001</v>
      </c>
      <c r="E2912">
        <f>_xlfn.CEILING.MATH(B61+Parameters!$K$9/2,0.001)</f>
        <v>1081.8530000000001</v>
      </c>
      <c r="F2912" t="s">
        <v>73</v>
      </c>
      <c r="I2912" s="2">
        <v>2478.4490000000001</v>
      </c>
      <c r="J2912" s="2">
        <v>711.88499999999999</v>
      </c>
      <c r="K2912" s="2" t="s">
        <v>559</v>
      </c>
      <c r="N2912" s="2">
        <f>I2912-SUM(Parameters!$K$23:$K$25)</f>
        <v>2456.8490000000002</v>
      </c>
      <c r="O2912" s="2">
        <f>J2912-SUM(Parameters!$K$23:$K$25)</f>
        <v>690.28499999999997</v>
      </c>
      <c r="P2912" s="2" t="str">
        <f t="shared" si="43"/>
        <v>BP_RXCKN[2]</v>
      </c>
      <c r="U2912">
        <v>2478.4490000000001</v>
      </c>
      <c r="V2912">
        <v>711.88499999999999</v>
      </c>
      <c r="W2912" t="s">
        <v>559</v>
      </c>
      <c r="AE2912" s="2"/>
      <c r="AF2912" s="2"/>
    </row>
    <row r="2913" spans="4:32" x14ac:dyDescent="0.25">
      <c r="D2913">
        <f>_xlfn.CEILING.MATH(BK8+Parameters!$K$8/2,0.001)</f>
        <v>2478.4490000000001</v>
      </c>
      <c r="E2913">
        <f>_xlfn.CEILING.MATH(B63+Parameters!$K$9/2,0.001)</f>
        <v>1035.607</v>
      </c>
      <c r="F2913" t="s">
        <v>73</v>
      </c>
      <c r="I2913" s="2">
        <v>2478.4490000000001</v>
      </c>
      <c r="J2913" s="2">
        <v>665.63900000000001</v>
      </c>
      <c r="K2913" s="2" t="s">
        <v>624</v>
      </c>
      <c r="N2913" s="2">
        <f>I2913-SUM(Parameters!$K$23:$K$25)</f>
        <v>2456.8490000000002</v>
      </c>
      <c r="O2913" s="2">
        <f>J2913-SUM(Parameters!$K$23:$K$25)</f>
        <v>644.03899999999999</v>
      </c>
      <c r="P2913" s="2" t="str">
        <f t="shared" si="43"/>
        <v>BP_RXCKP[2]</v>
      </c>
      <c r="U2913">
        <v>2478.4490000000001</v>
      </c>
      <c r="V2913">
        <v>665.63900000000001</v>
      </c>
      <c r="W2913" t="s">
        <v>624</v>
      </c>
      <c r="AE2913" s="2"/>
      <c r="AF2913" s="2"/>
    </row>
    <row r="2914" spans="4:32" x14ac:dyDescent="0.25">
      <c r="D2914">
        <f>_xlfn.CEILING.MATH(BK8+Parameters!$K$8/2,0.001)</f>
        <v>2478.4490000000001</v>
      </c>
      <c r="E2914">
        <f>_xlfn.CEILING.MATH(B65+Parameters!$K$9/2,0.001)</f>
        <v>989.36099999999999</v>
      </c>
      <c r="F2914" t="s">
        <v>165</v>
      </c>
      <c r="I2914" s="2">
        <v>2478.4490000000001</v>
      </c>
      <c r="J2914" s="2">
        <v>619.39300000000003</v>
      </c>
      <c r="K2914" s="2" t="s">
        <v>72</v>
      </c>
      <c r="N2914" s="2">
        <f>I2914-SUM(Parameters!$K$23:$K$25)</f>
        <v>2456.8490000000002</v>
      </c>
      <c r="O2914" s="2">
        <f>J2914-SUM(Parameters!$K$23:$K$25)</f>
        <v>597.79300000000001</v>
      </c>
      <c r="P2914" s="2" t="str">
        <f t="shared" si="43"/>
        <v>VSS</v>
      </c>
      <c r="U2914">
        <v>2478.4490000000001</v>
      </c>
      <c r="V2914">
        <v>619.39300000000003</v>
      </c>
      <c r="W2914" t="s">
        <v>72</v>
      </c>
      <c r="AE2914" s="2"/>
      <c r="AF2914" s="2"/>
    </row>
    <row r="2915" spans="4:32" x14ac:dyDescent="0.25">
      <c r="D2915">
        <f>_xlfn.CEILING.MATH(BK8+Parameters!$K$8/2,0.001)</f>
        <v>2478.4490000000001</v>
      </c>
      <c r="E2915">
        <f>_xlfn.CEILING.MATH(B67+Parameters!$K$9/2,0.001)</f>
        <v>943.11500000000001</v>
      </c>
      <c r="F2915" t="s">
        <v>240</v>
      </c>
      <c r="I2915" s="2">
        <v>2478.4490000000001</v>
      </c>
      <c r="J2915" s="2">
        <v>573.14700000000005</v>
      </c>
      <c r="K2915" s="2" t="s">
        <v>73</v>
      </c>
      <c r="N2915" s="2">
        <f>I2915-SUM(Parameters!$K$23:$K$25)</f>
        <v>2456.8490000000002</v>
      </c>
      <c r="O2915" s="2">
        <f>J2915-SUM(Parameters!$K$23:$K$25)</f>
        <v>551.54700000000003</v>
      </c>
      <c r="P2915" s="2" t="str">
        <f t="shared" si="43"/>
        <v>VCCIO</v>
      </c>
      <c r="U2915">
        <v>2478.4490000000001</v>
      </c>
      <c r="V2915">
        <v>573.14700000000005</v>
      </c>
      <c r="W2915" t="s">
        <v>73</v>
      </c>
      <c r="AE2915" s="2"/>
      <c r="AF2915" s="2"/>
    </row>
    <row r="2916" spans="4:32" x14ac:dyDescent="0.25">
      <c r="D2916">
        <f>_xlfn.CEILING.MATH(BK8+Parameters!$K$8/2,0.001)</f>
        <v>2478.4490000000001</v>
      </c>
      <c r="E2916">
        <f>_xlfn.CEILING.MATH(B69+Parameters!$K$9/2,0.001)</f>
        <v>896.86900000000003</v>
      </c>
      <c r="F2916" t="s">
        <v>290</v>
      </c>
      <c r="I2916" s="2">
        <v>2478.4490000000001</v>
      </c>
      <c r="J2916" s="2">
        <v>526.90099999999995</v>
      </c>
      <c r="K2916" s="2" t="s">
        <v>72</v>
      </c>
      <c r="N2916" s="2">
        <f>I2916-SUM(Parameters!$K$23:$K$25)</f>
        <v>2456.8490000000002</v>
      </c>
      <c r="O2916" s="2">
        <f>J2916-SUM(Parameters!$K$23:$K$25)</f>
        <v>505.30099999999993</v>
      </c>
      <c r="P2916" s="2" t="str">
        <f t="shared" si="43"/>
        <v>VSS</v>
      </c>
      <c r="U2916">
        <v>2478.4490000000001</v>
      </c>
      <c r="V2916">
        <v>526.90100000000007</v>
      </c>
      <c r="W2916" t="s">
        <v>72</v>
      </c>
      <c r="AE2916" s="2"/>
      <c r="AF2916" s="2"/>
    </row>
    <row r="2917" spans="4:32" x14ac:dyDescent="0.25">
      <c r="D2917">
        <f>_xlfn.CEILING.MATH(BK8+Parameters!$K$8/2,0.001)</f>
        <v>2478.4490000000001</v>
      </c>
      <c r="E2917">
        <f>_xlfn.CEILING.MATH(B71+Parameters!$K$9/2,0.001)</f>
        <v>850.62300000000005</v>
      </c>
      <c r="F2917" t="s">
        <v>357</v>
      </c>
      <c r="I2917" s="2">
        <v>2478.4490000000001</v>
      </c>
      <c r="J2917" s="2">
        <v>480.65499999999997</v>
      </c>
      <c r="K2917" s="2" t="s">
        <v>845</v>
      </c>
      <c r="N2917" s="2">
        <f>I2917-SUM(Parameters!$K$23:$K$25)</f>
        <v>2456.8490000000002</v>
      </c>
      <c r="O2917" s="2">
        <f>J2917-SUM(Parameters!$K$23:$K$25)</f>
        <v>459.05499999999995</v>
      </c>
      <c r="P2917" s="2" t="str">
        <f t="shared" si="43"/>
        <v>BP_TXTRK[2]</v>
      </c>
      <c r="U2917">
        <v>2478.4490000000001</v>
      </c>
      <c r="V2917">
        <v>480.65499999999997</v>
      </c>
      <c r="W2917" t="s">
        <v>845</v>
      </c>
      <c r="AE2917" s="2"/>
      <c r="AF2917" s="2"/>
    </row>
    <row r="2918" spans="4:32" x14ac:dyDescent="0.25">
      <c r="D2918">
        <f>_xlfn.CEILING.MATH(BK8+Parameters!$K$8/2,0.001)</f>
        <v>2478.4490000000001</v>
      </c>
      <c r="E2918">
        <f>_xlfn.CEILING.MATH(B73+Parameters!$K$9/2,0.001)</f>
        <v>804.37700000000007</v>
      </c>
      <c r="F2918" t="s">
        <v>72</v>
      </c>
      <c r="I2918" s="2">
        <v>2478.4490000000001</v>
      </c>
      <c r="J2918" s="2">
        <v>434.40899999999999</v>
      </c>
      <c r="K2918" s="2" t="s">
        <v>903</v>
      </c>
      <c r="N2918" s="2">
        <f>I2918-SUM(Parameters!$K$23:$K$25)</f>
        <v>2456.8490000000002</v>
      </c>
      <c r="O2918" s="2">
        <f>J2918-SUM(Parameters!$K$23:$K$25)</f>
        <v>412.80899999999997</v>
      </c>
      <c r="P2918" s="2" t="str">
        <f t="shared" si="43"/>
        <v>BP_TXVLD[2]</v>
      </c>
      <c r="U2918">
        <v>2478.4490000000001</v>
      </c>
      <c r="V2918">
        <v>434.40899999999999</v>
      </c>
      <c r="W2918" t="s">
        <v>903</v>
      </c>
      <c r="AE2918" s="2"/>
      <c r="AF2918" s="2"/>
    </row>
    <row r="2919" spans="4:32" x14ac:dyDescent="0.25">
      <c r="D2919">
        <f>_xlfn.CEILING.MATH(BK8+Parameters!$K$8/2,0.001)</f>
        <v>2478.4490000000001</v>
      </c>
      <c r="E2919">
        <f>_xlfn.CEILING.MATH(B75+Parameters!$K$9/2,0.001)</f>
        <v>758.13099999999997</v>
      </c>
      <c r="F2919" t="s">
        <v>493</v>
      </c>
      <c r="I2919" s="2">
        <v>2478.4490000000001</v>
      </c>
      <c r="J2919" s="2">
        <v>388.16300000000001</v>
      </c>
      <c r="K2919" s="2" t="s">
        <v>976</v>
      </c>
      <c r="N2919" s="2">
        <f>I2919-SUM(Parameters!$K$23:$K$25)</f>
        <v>2456.8490000000002</v>
      </c>
      <c r="O2919" s="2">
        <f>J2919-SUM(Parameters!$K$23:$K$25)</f>
        <v>366.56299999999999</v>
      </c>
      <c r="P2919" s="2" t="str">
        <f t="shared" si="43"/>
        <v>BP_TXVLDRD[2]</v>
      </c>
      <c r="U2919">
        <v>2478.4490000000001</v>
      </c>
      <c r="V2919">
        <v>388.16300000000001</v>
      </c>
      <c r="W2919" t="s">
        <v>976</v>
      </c>
      <c r="AE2919" s="2"/>
      <c r="AF2919" s="2"/>
    </row>
    <row r="2920" spans="4:32" x14ac:dyDescent="0.25">
      <c r="D2920">
        <f>_xlfn.CEILING.MATH(BK8+Parameters!$K$8/2,0.001)</f>
        <v>2478.4490000000001</v>
      </c>
      <c r="E2920">
        <f>_xlfn.CEILING.MATH(B77+Parameters!$K$9/2,0.001)</f>
        <v>711.88499999999999</v>
      </c>
      <c r="F2920" t="s">
        <v>559</v>
      </c>
      <c r="I2920" s="2">
        <v>2478.4490000000001</v>
      </c>
      <c r="J2920" s="2">
        <v>341.91699999999997</v>
      </c>
      <c r="K2920" s="2" t="s">
        <v>72</v>
      </c>
      <c r="N2920" s="2">
        <f>I2920-SUM(Parameters!$K$23:$K$25)</f>
        <v>2456.8490000000002</v>
      </c>
      <c r="O2920" s="2">
        <f>J2920-SUM(Parameters!$K$23:$K$25)</f>
        <v>320.31699999999995</v>
      </c>
      <c r="P2920" s="2" t="str">
        <f t="shared" si="43"/>
        <v>VSS</v>
      </c>
      <c r="U2920">
        <v>2478.4490000000001</v>
      </c>
      <c r="V2920">
        <v>341.91699999999997</v>
      </c>
      <c r="W2920" t="s">
        <v>72</v>
      </c>
      <c r="AE2920" s="2"/>
      <c r="AF2920" s="2"/>
    </row>
    <row r="2921" spans="4:32" x14ac:dyDescent="0.25">
      <c r="D2921">
        <f>_xlfn.CEILING.MATH(BK8+Parameters!$K$8/2,0.001)</f>
        <v>2478.4490000000001</v>
      </c>
      <c r="E2921">
        <f>_xlfn.CEILING.MATH(B79+Parameters!$K$9/2,0.001)</f>
        <v>665.63900000000001</v>
      </c>
      <c r="F2921" t="s">
        <v>624</v>
      </c>
      <c r="I2921" s="2">
        <v>2478.4490000000001</v>
      </c>
      <c r="J2921" s="2">
        <v>295.67099999999999</v>
      </c>
      <c r="K2921" s="2" t="s">
        <v>1077</v>
      </c>
      <c r="N2921" s="2">
        <f>I2921-SUM(Parameters!$K$23:$K$25)</f>
        <v>2456.8490000000002</v>
      </c>
      <c r="O2921" s="2">
        <f>J2921-SUM(Parameters!$K$23:$K$25)</f>
        <v>274.07099999999997</v>
      </c>
      <c r="P2921" s="2" t="str">
        <f t="shared" si="43"/>
        <v>BP_TXRD[10]</v>
      </c>
      <c r="U2921">
        <v>2478.4490000000001</v>
      </c>
      <c r="V2921">
        <v>295.67099999999999</v>
      </c>
      <c r="W2921" t="s">
        <v>1077</v>
      </c>
      <c r="AE2921" s="2"/>
      <c r="AF2921" s="2"/>
    </row>
    <row r="2922" spans="4:32" x14ac:dyDescent="0.25">
      <c r="D2922">
        <f>_xlfn.CEILING.MATH(BK8+Parameters!$K$8/2,0.001)</f>
        <v>2478.4490000000001</v>
      </c>
      <c r="E2922">
        <f>_xlfn.CEILING.MATH(B81+Parameters!$K$9/2,0.001)</f>
        <v>619.39300000000003</v>
      </c>
      <c r="F2922" t="s">
        <v>72</v>
      </c>
      <c r="I2922" s="2">
        <v>2478.4490000000001</v>
      </c>
      <c r="J2922" s="2">
        <v>249.42500000000001</v>
      </c>
      <c r="K2922" s="2" t="s">
        <v>1152</v>
      </c>
      <c r="N2922" s="2">
        <f>I2922-SUM(Parameters!$K$23:$K$25)</f>
        <v>2456.8490000000002</v>
      </c>
      <c r="O2922" s="2">
        <f>J2922-SUM(Parameters!$K$23:$K$25)</f>
        <v>227.82500000000002</v>
      </c>
      <c r="P2922" s="2" t="str">
        <f t="shared" si="43"/>
        <v>BP_TXDATA[160]</v>
      </c>
      <c r="U2922">
        <v>2478.4490000000001</v>
      </c>
      <c r="V2922">
        <v>249.42500000000001</v>
      </c>
      <c r="W2922" t="s">
        <v>1152</v>
      </c>
      <c r="AE2922" s="2"/>
      <c r="AF2922" s="2"/>
    </row>
    <row r="2923" spans="4:32" x14ac:dyDescent="0.25">
      <c r="D2923">
        <f>_xlfn.CEILING.MATH(BK8+Parameters!$K$8/2,0.001)</f>
        <v>2478.4490000000001</v>
      </c>
      <c r="E2923">
        <f>_xlfn.CEILING.MATH(B83+Parameters!$K$9/2,0.001)</f>
        <v>573.14700000000005</v>
      </c>
      <c r="F2923" t="s">
        <v>73</v>
      </c>
      <c r="I2923" s="2">
        <v>2478.4490000000001</v>
      </c>
      <c r="J2923" s="2">
        <v>203.179</v>
      </c>
      <c r="K2923" s="2" t="s">
        <v>1202</v>
      </c>
      <c r="N2923" s="2">
        <f>I2923-SUM(Parameters!$K$23:$K$25)</f>
        <v>2456.8490000000002</v>
      </c>
      <c r="O2923" s="2">
        <f>J2923-SUM(Parameters!$K$23:$K$25)</f>
        <v>181.57900000000001</v>
      </c>
      <c r="P2923" s="2" t="str">
        <f t="shared" si="43"/>
        <v>BP_TXDATA[161]</v>
      </c>
      <c r="U2923">
        <v>2478.4490000000001</v>
      </c>
      <c r="V2923">
        <v>203.179</v>
      </c>
      <c r="W2923" t="s">
        <v>1202</v>
      </c>
      <c r="AE2923" s="2"/>
      <c r="AF2923" s="2"/>
    </row>
    <row r="2924" spans="4:32" x14ac:dyDescent="0.25">
      <c r="D2924">
        <f>_xlfn.CEILING.MATH(BK8+Parameters!$K$8/2,0.001)</f>
        <v>2478.4490000000001</v>
      </c>
      <c r="E2924">
        <f>_xlfn.CEILING.MATH(B85+Parameters!$K$9/2,0.001)</f>
        <v>526.90100000000007</v>
      </c>
      <c r="F2924" t="s">
        <v>72</v>
      </c>
      <c r="I2924" s="2">
        <v>2478.4490000000001</v>
      </c>
      <c r="J2924" s="2">
        <v>156.93299999999999</v>
      </c>
      <c r="K2924" s="2" t="s">
        <v>1270</v>
      </c>
      <c r="N2924" s="2">
        <f>I2924-SUM(Parameters!$K$23:$K$25)</f>
        <v>2456.8490000000002</v>
      </c>
      <c r="O2924" s="2">
        <f>J2924-SUM(Parameters!$K$23:$K$25)</f>
        <v>135.333</v>
      </c>
      <c r="P2924" s="2" t="str">
        <f t="shared" si="43"/>
        <v>BP_TXDATA[162]</v>
      </c>
      <c r="U2924">
        <v>2478.4490000000001</v>
      </c>
      <c r="V2924">
        <v>156.93299999999999</v>
      </c>
      <c r="W2924" t="s">
        <v>1270</v>
      </c>
      <c r="AE2924" s="2"/>
      <c r="AF2924" s="2"/>
    </row>
    <row r="2925" spans="4:32" x14ac:dyDescent="0.25">
      <c r="D2925">
        <f>_xlfn.CEILING.MATH(BK8+Parameters!$K$8/2,0.001)</f>
        <v>2478.4490000000001</v>
      </c>
      <c r="E2925">
        <f>_xlfn.CEILING.MATH(B87+Parameters!$K$9/2,0.001)</f>
        <v>480.65500000000003</v>
      </c>
      <c r="F2925" t="s">
        <v>845</v>
      </c>
      <c r="I2925" s="2">
        <v>2478.4490000000001</v>
      </c>
      <c r="J2925" s="2">
        <v>110.687</v>
      </c>
      <c r="K2925" s="2" t="s">
        <v>73</v>
      </c>
      <c r="N2925" s="2">
        <f>I2925-SUM(Parameters!$K$23:$K$25)</f>
        <v>2456.8490000000002</v>
      </c>
      <c r="O2925" s="2">
        <f>J2925-SUM(Parameters!$K$23:$K$25)</f>
        <v>89.086999999999989</v>
      </c>
      <c r="P2925" s="2" t="str">
        <f t="shared" si="43"/>
        <v>VCCIO</v>
      </c>
      <c r="U2925">
        <v>2478.4490000000001</v>
      </c>
      <c r="V2925">
        <v>110.687</v>
      </c>
      <c r="W2925" t="s">
        <v>73</v>
      </c>
      <c r="AE2925" s="2"/>
      <c r="AF2925" s="2"/>
    </row>
    <row r="2926" spans="4:32" x14ac:dyDescent="0.25">
      <c r="D2926">
        <f>_xlfn.CEILING.MATH(BK8+Parameters!$K$8/2,0.001)</f>
        <v>2478.4490000000001</v>
      </c>
      <c r="E2926">
        <f>_xlfn.CEILING.MATH(B89+Parameters!$K$9/2,0.001)</f>
        <v>434.40899999999999</v>
      </c>
      <c r="F2926" t="s">
        <v>903</v>
      </c>
      <c r="I2926" s="2">
        <v>2518.123</v>
      </c>
      <c r="J2926" s="2">
        <v>2214.88</v>
      </c>
      <c r="K2926" s="2" t="s">
        <v>1327</v>
      </c>
      <c r="N2926" s="2">
        <f>I2926-SUM(Parameters!$K$23:$K$25)</f>
        <v>2496.5230000000001</v>
      </c>
      <c r="O2926" s="2">
        <f>J2926-SUM(Parameters!$K$23:$K$25)</f>
        <v>2193.2800000000002</v>
      </c>
      <c r="P2926" s="2" t="str">
        <f t="shared" si="43"/>
        <v>VDD</v>
      </c>
      <c r="U2926">
        <v>2518.123</v>
      </c>
      <c r="V2926">
        <v>2214.88</v>
      </c>
      <c r="W2926" t="s">
        <v>1327</v>
      </c>
      <c r="AE2926" s="2"/>
      <c r="AF2926" s="2"/>
    </row>
    <row r="2927" spans="4:32" x14ac:dyDescent="0.25">
      <c r="D2927">
        <f>_xlfn.CEILING.MATH(BK8+Parameters!$K$8/2,0.001)</f>
        <v>2478.4490000000001</v>
      </c>
      <c r="E2927">
        <f>_xlfn.CEILING.MATH(B91+Parameters!$K$9/2,0.001)</f>
        <v>388.16300000000001</v>
      </c>
      <c r="F2927" t="s">
        <v>976</v>
      </c>
      <c r="I2927" s="2">
        <v>2518.123</v>
      </c>
      <c r="J2927" s="2">
        <v>2168.634</v>
      </c>
      <c r="K2927" s="2" t="s">
        <v>1327</v>
      </c>
      <c r="N2927" s="2">
        <f>I2927-SUM(Parameters!$K$23:$K$25)</f>
        <v>2496.5230000000001</v>
      </c>
      <c r="O2927" s="2">
        <f>J2927-SUM(Parameters!$K$23:$K$25)</f>
        <v>2147.0340000000001</v>
      </c>
      <c r="P2927" s="2" t="str">
        <f t="shared" si="43"/>
        <v>VDD</v>
      </c>
      <c r="U2927">
        <v>2518.123</v>
      </c>
      <c r="V2927">
        <v>2168.634</v>
      </c>
      <c r="W2927" t="s">
        <v>1327</v>
      </c>
      <c r="AE2927" s="2"/>
      <c r="AF2927" s="2"/>
    </row>
    <row r="2928" spans="4:32" x14ac:dyDescent="0.25">
      <c r="D2928">
        <f>_xlfn.CEILING.MATH(BK8+Parameters!$K$8/2,0.001)</f>
        <v>2478.4490000000001</v>
      </c>
      <c r="E2928">
        <f>_xlfn.CEILING.MATH(B93+Parameters!$K$9/2,0.001)</f>
        <v>341.91700000000003</v>
      </c>
      <c r="F2928" t="s">
        <v>72</v>
      </c>
      <c r="I2928" s="2">
        <v>2518.123</v>
      </c>
      <c r="J2928" s="2">
        <v>2122.3879999999999</v>
      </c>
      <c r="K2928" s="2" t="s">
        <v>1327</v>
      </c>
      <c r="N2928" s="2">
        <f>I2928-SUM(Parameters!$K$23:$K$25)</f>
        <v>2496.5230000000001</v>
      </c>
      <c r="O2928" s="2">
        <f>J2928-SUM(Parameters!$K$23:$K$25)</f>
        <v>2100.788</v>
      </c>
      <c r="P2928" s="2" t="str">
        <f t="shared" si="43"/>
        <v>VDD</v>
      </c>
      <c r="U2928">
        <v>2518.123</v>
      </c>
      <c r="V2928">
        <v>2122.3879999999999</v>
      </c>
      <c r="W2928" t="s">
        <v>1327</v>
      </c>
      <c r="AE2928" s="2"/>
      <c r="AF2928" s="2"/>
    </row>
    <row r="2929" spans="4:32" x14ac:dyDescent="0.25">
      <c r="D2929">
        <f>_xlfn.CEILING.MATH(BK8+Parameters!$K$8/2,0.001)</f>
        <v>2478.4490000000001</v>
      </c>
      <c r="E2929">
        <f>_xlfn.CEILING.MATH(B95+Parameters!$K$9/2,0.001)</f>
        <v>295.67099999999999</v>
      </c>
      <c r="F2929" t="s">
        <v>1077</v>
      </c>
      <c r="I2929" s="2">
        <v>2518.123</v>
      </c>
      <c r="J2929" s="2">
        <v>2076.1419999999998</v>
      </c>
      <c r="K2929" s="2" t="s">
        <v>1327</v>
      </c>
      <c r="N2929" s="2">
        <f>I2929-SUM(Parameters!$K$23:$K$25)</f>
        <v>2496.5230000000001</v>
      </c>
      <c r="O2929" s="2">
        <f>J2929-SUM(Parameters!$K$23:$K$25)</f>
        <v>2054.5419999999999</v>
      </c>
      <c r="P2929" s="2" t="str">
        <f t="shared" ref="P2929:P2992" si="44">K2929</f>
        <v>VDD</v>
      </c>
      <c r="U2929">
        <v>2518.123</v>
      </c>
      <c r="V2929">
        <v>2076.1419999999998</v>
      </c>
      <c r="W2929" t="s">
        <v>1327</v>
      </c>
      <c r="AE2929" s="2"/>
      <c r="AF2929" s="2"/>
    </row>
    <row r="2930" spans="4:32" x14ac:dyDescent="0.25">
      <c r="D2930">
        <f>_xlfn.CEILING.MATH(BK8+Parameters!$K$8/2,0.001)</f>
        <v>2478.4490000000001</v>
      </c>
      <c r="E2930">
        <f>_xlfn.CEILING.MATH(B97+Parameters!$K$9/2,0.001)</f>
        <v>249.42500000000001</v>
      </c>
      <c r="F2930" t="s">
        <v>1152</v>
      </c>
      <c r="I2930" s="2">
        <v>2518.123</v>
      </c>
      <c r="J2930" s="2">
        <v>2029.896</v>
      </c>
      <c r="K2930" s="2" t="s">
        <v>1328</v>
      </c>
      <c r="N2930" s="2">
        <f>I2930-SUM(Parameters!$K$23:$K$25)</f>
        <v>2496.5230000000001</v>
      </c>
      <c r="O2930" s="2">
        <f>J2930-SUM(Parameters!$K$23:$K$25)</f>
        <v>2008.296</v>
      </c>
      <c r="P2930" s="2" t="str">
        <f t="shared" si="44"/>
        <v>TC_VDDQ</v>
      </c>
      <c r="U2930">
        <v>2518.123</v>
      </c>
      <c r="V2930">
        <v>2029.896</v>
      </c>
      <c r="W2930" t="s">
        <v>1328</v>
      </c>
      <c r="AE2930" s="2"/>
      <c r="AF2930" s="2"/>
    </row>
    <row r="2931" spans="4:32" x14ac:dyDescent="0.25">
      <c r="D2931">
        <f>_xlfn.CEILING.MATH(BK8+Parameters!$K$8/2,0.001)</f>
        <v>2478.4490000000001</v>
      </c>
      <c r="E2931">
        <f>_xlfn.CEILING.MATH(B99+Parameters!$K$9/2,0.001)</f>
        <v>203.179</v>
      </c>
      <c r="F2931" t="s">
        <v>1202</v>
      </c>
      <c r="I2931" s="2">
        <v>2518.123</v>
      </c>
      <c r="J2931" s="2">
        <v>1983.65</v>
      </c>
      <c r="K2931" s="2" t="s">
        <v>1327</v>
      </c>
      <c r="N2931" s="2">
        <f>I2931-SUM(Parameters!$K$23:$K$25)</f>
        <v>2496.5230000000001</v>
      </c>
      <c r="O2931" s="2">
        <f>J2931-SUM(Parameters!$K$23:$K$25)</f>
        <v>1962.0500000000002</v>
      </c>
      <c r="P2931" s="2" t="str">
        <f t="shared" si="44"/>
        <v>VDD</v>
      </c>
      <c r="U2931">
        <v>2518.123</v>
      </c>
      <c r="V2931">
        <v>1983.65</v>
      </c>
      <c r="W2931" t="s">
        <v>1327</v>
      </c>
      <c r="AE2931" s="2"/>
      <c r="AF2931" s="2"/>
    </row>
    <row r="2932" spans="4:32" x14ac:dyDescent="0.25">
      <c r="D2932">
        <f>_xlfn.CEILING.MATH(BK8+Parameters!$K$8/2,0.001)</f>
        <v>2478.4490000000001</v>
      </c>
      <c r="E2932">
        <f>_xlfn.CEILING.MATH(B101+Parameters!$K$9/2,0.001)</f>
        <v>156.93299999999999</v>
      </c>
      <c r="F2932" t="s">
        <v>1270</v>
      </c>
      <c r="I2932" s="2">
        <v>2518.123</v>
      </c>
      <c r="J2932" s="2">
        <v>1937.404</v>
      </c>
      <c r="K2932" s="2" t="s">
        <v>1328</v>
      </c>
      <c r="N2932" s="2">
        <f>I2932-SUM(Parameters!$K$23:$K$25)</f>
        <v>2496.5230000000001</v>
      </c>
      <c r="O2932" s="2">
        <f>J2932-SUM(Parameters!$K$23:$K$25)</f>
        <v>1915.8040000000001</v>
      </c>
      <c r="P2932" s="2" t="str">
        <f t="shared" si="44"/>
        <v>TC_VDDQ</v>
      </c>
      <c r="U2932">
        <v>2518.123</v>
      </c>
      <c r="V2932">
        <v>1937.404</v>
      </c>
      <c r="W2932" t="s">
        <v>1328</v>
      </c>
      <c r="AE2932" s="2"/>
      <c r="AF2932" s="2"/>
    </row>
    <row r="2933" spans="4:32" x14ac:dyDescent="0.25">
      <c r="D2933">
        <f>_xlfn.CEILING.MATH(BK8+Parameters!$K$8/2,0.001)</f>
        <v>2478.4490000000001</v>
      </c>
      <c r="E2933">
        <f>_xlfn.CEILING.MATH(B103+Parameters!$K$9/2,0.001)</f>
        <v>110.687</v>
      </c>
      <c r="F2933" t="s">
        <v>73</v>
      </c>
      <c r="I2933" s="2">
        <v>2518.123</v>
      </c>
      <c r="J2933" s="2">
        <v>1891.1579999999999</v>
      </c>
      <c r="K2933" s="2" t="s">
        <v>72</v>
      </c>
      <c r="N2933" s="2">
        <f>I2933-SUM(Parameters!$K$23:$K$25)</f>
        <v>2496.5230000000001</v>
      </c>
      <c r="O2933" s="2">
        <f>J2933-SUM(Parameters!$K$23:$K$25)</f>
        <v>1869.558</v>
      </c>
      <c r="P2933" s="2" t="str">
        <f t="shared" si="44"/>
        <v>VSS</v>
      </c>
      <c r="U2933">
        <v>2518.123</v>
      </c>
      <c r="V2933">
        <v>1891.1579999999999</v>
      </c>
      <c r="W2933" t="s">
        <v>72</v>
      </c>
      <c r="AE2933" s="2"/>
      <c r="AF2933" s="2"/>
    </row>
    <row r="2934" spans="4:32" x14ac:dyDescent="0.25">
      <c r="D2934">
        <f>_xlfn.CEILING.MATH(BL8+Parameters!$K$8/2,0.001)</f>
        <v>2518.123</v>
      </c>
      <c r="E2934">
        <f>_xlfn.CEILING.MATH(B12+Parameters!$K$9/2,0.001)</f>
        <v>2214.88</v>
      </c>
      <c r="F2934" t="s">
        <v>1327</v>
      </c>
      <c r="I2934" s="2">
        <v>2518.123</v>
      </c>
      <c r="J2934" s="2">
        <v>1844.912</v>
      </c>
      <c r="K2934" s="2" t="s">
        <v>1328</v>
      </c>
      <c r="N2934" s="2">
        <f>I2934-SUM(Parameters!$K$23:$K$25)</f>
        <v>2496.5230000000001</v>
      </c>
      <c r="O2934" s="2">
        <f>J2934-SUM(Parameters!$K$23:$K$25)</f>
        <v>1823.3120000000001</v>
      </c>
      <c r="P2934" s="2" t="str">
        <f t="shared" si="44"/>
        <v>TC_VDDQ</v>
      </c>
      <c r="U2934">
        <v>2518.123</v>
      </c>
      <c r="V2934">
        <v>1844.912</v>
      </c>
      <c r="W2934" t="s">
        <v>1328</v>
      </c>
      <c r="AE2934" s="2"/>
      <c r="AF2934" s="2"/>
    </row>
    <row r="2935" spans="4:32" x14ac:dyDescent="0.25">
      <c r="D2935">
        <f>_xlfn.CEILING.MATH(BL8+Parameters!$K$8/2,0.001)</f>
        <v>2518.123</v>
      </c>
      <c r="E2935">
        <f>_xlfn.CEILING.MATH(B14+Parameters!$K$9/2,0.001)</f>
        <v>2168.634</v>
      </c>
      <c r="F2935" t="s">
        <v>1327</v>
      </c>
      <c r="I2935" s="2">
        <v>2518.123</v>
      </c>
      <c r="J2935" s="2">
        <v>1798.6659999999999</v>
      </c>
      <c r="K2935" s="2" t="s">
        <v>72</v>
      </c>
      <c r="N2935" s="2">
        <f>I2935-SUM(Parameters!$K$23:$K$25)</f>
        <v>2496.5230000000001</v>
      </c>
      <c r="O2935" s="2">
        <f>J2935-SUM(Parameters!$K$23:$K$25)</f>
        <v>1777.066</v>
      </c>
      <c r="P2935" s="2" t="str">
        <f t="shared" si="44"/>
        <v>VSS</v>
      </c>
      <c r="U2935">
        <v>2518.123</v>
      </c>
      <c r="V2935">
        <v>1798.6659999999999</v>
      </c>
      <c r="W2935" t="s">
        <v>72</v>
      </c>
      <c r="AE2935" s="2"/>
      <c r="AF2935" s="2"/>
    </row>
    <row r="2936" spans="4:32" x14ac:dyDescent="0.25">
      <c r="D2936">
        <f>_xlfn.CEILING.MATH(BL8+Parameters!$K$8/2,0.001)</f>
        <v>2518.123</v>
      </c>
      <c r="E2936">
        <f>_xlfn.CEILING.MATH(B16+Parameters!$K$9/2,0.001)</f>
        <v>2122.3879999999999</v>
      </c>
      <c r="F2936" t="s">
        <v>1327</v>
      </c>
      <c r="I2936" s="2">
        <v>2518.123</v>
      </c>
      <c r="J2936" s="2">
        <v>1752.42</v>
      </c>
      <c r="K2936" s="2" t="s">
        <v>72</v>
      </c>
      <c r="N2936" s="2">
        <f>I2936-SUM(Parameters!$K$23:$K$25)</f>
        <v>2496.5230000000001</v>
      </c>
      <c r="O2936" s="2">
        <f>J2936-SUM(Parameters!$K$23:$K$25)</f>
        <v>1730.8200000000002</v>
      </c>
      <c r="P2936" s="2" t="str">
        <f t="shared" si="44"/>
        <v>VSS</v>
      </c>
      <c r="U2936">
        <v>2518.123</v>
      </c>
      <c r="V2936">
        <v>1752.42</v>
      </c>
      <c r="W2936" t="s">
        <v>72</v>
      </c>
      <c r="AE2936" s="2"/>
      <c r="AF2936" s="2"/>
    </row>
    <row r="2937" spans="4:32" x14ac:dyDescent="0.25">
      <c r="D2937">
        <f>_xlfn.CEILING.MATH(BL8+Parameters!$K$8/2,0.001)</f>
        <v>2518.123</v>
      </c>
      <c r="E2937">
        <f>_xlfn.CEILING.MATH(B18+Parameters!$K$9/2,0.001)</f>
        <v>2076.1419999999998</v>
      </c>
      <c r="F2937" t="s">
        <v>1327</v>
      </c>
      <c r="I2937" s="2">
        <v>2518.123</v>
      </c>
      <c r="J2937" s="2">
        <v>1706.174</v>
      </c>
      <c r="K2937" s="2" t="s">
        <v>72</v>
      </c>
      <c r="N2937" s="2">
        <f>I2937-SUM(Parameters!$K$23:$K$25)</f>
        <v>2496.5230000000001</v>
      </c>
      <c r="O2937" s="2">
        <f>J2937-SUM(Parameters!$K$23:$K$25)</f>
        <v>1684.5740000000001</v>
      </c>
      <c r="P2937" s="2" t="str">
        <f t="shared" si="44"/>
        <v>VSS</v>
      </c>
      <c r="U2937">
        <v>2518.123</v>
      </c>
      <c r="V2937">
        <v>1706.174</v>
      </c>
      <c r="W2937" t="s">
        <v>72</v>
      </c>
      <c r="AE2937" s="2"/>
      <c r="AF2937" s="2"/>
    </row>
    <row r="2938" spans="4:32" x14ac:dyDescent="0.25">
      <c r="D2938">
        <f>_xlfn.CEILING.MATH(BL8+Parameters!$K$8/2,0.001)</f>
        <v>2518.123</v>
      </c>
      <c r="E2938">
        <f>_xlfn.CEILING.MATH(B20+Parameters!$K$9/2,0.001)</f>
        <v>2029.896</v>
      </c>
      <c r="F2938" t="s">
        <v>1328</v>
      </c>
      <c r="I2938" s="2">
        <v>2518.123</v>
      </c>
      <c r="J2938" s="2">
        <v>1659.9280000000001</v>
      </c>
      <c r="K2938" s="2" t="s">
        <v>72</v>
      </c>
      <c r="N2938" s="2">
        <f>I2938-SUM(Parameters!$K$23:$K$25)</f>
        <v>2496.5230000000001</v>
      </c>
      <c r="O2938" s="2">
        <f>J2938-SUM(Parameters!$K$23:$K$25)</f>
        <v>1638.3280000000002</v>
      </c>
      <c r="P2938" s="2" t="str">
        <f t="shared" si="44"/>
        <v>VSS</v>
      </c>
      <c r="U2938">
        <v>2518.123</v>
      </c>
      <c r="V2938">
        <v>1659.9280000000001</v>
      </c>
      <c r="W2938" t="s">
        <v>72</v>
      </c>
      <c r="AE2938" s="2"/>
      <c r="AF2938" s="2"/>
    </row>
    <row r="2939" spans="4:32" x14ac:dyDescent="0.25">
      <c r="D2939">
        <f>_xlfn.CEILING.MATH(BL8+Parameters!$K$8/2,0.001)</f>
        <v>2518.123</v>
      </c>
      <c r="E2939">
        <f>_xlfn.CEILING.MATH(B22+Parameters!$K$9/2,0.001)</f>
        <v>1983.65</v>
      </c>
      <c r="F2939" t="s">
        <v>1327</v>
      </c>
      <c r="I2939" s="2">
        <v>2518.123</v>
      </c>
      <c r="J2939" s="2">
        <v>1613.682</v>
      </c>
      <c r="K2939" s="2" t="s">
        <v>72</v>
      </c>
      <c r="N2939" s="2">
        <f>I2939-SUM(Parameters!$K$23:$K$25)</f>
        <v>2496.5230000000001</v>
      </c>
      <c r="O2939" s="2">
        <f>J2939-SUM(Parameters!$K$23:$K$25)</f>
        <v>1592.0820000000001</v>
      </c>
      <c r="P2939" s="2" t="str">
        <f t="shared" si="44"/>
        <v>VSS</v>
      </c>
      <c r="U2939">
        <v>2518.123</v>
      </c>
      <c r="V2939">
        <v>1613.682</v>
      </c>
      <c r="W2939" t="s">
        <v>72</v>
      </c>
      <c r="AE2939" s="2"/>
      <c r="AF2939" s="2"/>
    </row>
    <row r="2940" spans="4:32" x14ac:dyDescent="0.25">
      <c r="D2940">
        <f>_xlfn.CEILING.MATH(BL8+Parameters!$K$8/2,0.001)</f>
        <v>2518.123</v>
      </c>
      <c r="E2940">
        <f>_xlfn.CEILING.MATH(B24+Parameters!$K$9/2,0.001)</f>
        <v>1937.404</v>
      </c>
      <c r="F2940" t="s">
        <v>1328</v>
      </c>
      <c r="I2940" s="2">
        <v>2518.123</v>
      </c>
      <c r="J2940" s="2">
        <v>1567.4359999999999</v>
      </c>
      <c r="K2940" s="2" t="s">
        <v>72</v>
      </c>
      <c r="N2940" s="2">
        <f>I2940-SUM(Parameters!$K$23:$K$25)</f>
        <v>2496.5230000000001</v>
      </c>
      <c r="O2940" s="2">
        <f>J2940-SUM(Parameters!$K$23:$K$25)</f>
        <v>1545.836</v>
      </c>
      <c r="P2940" s="2" t="str">
        <f t="shared" si="44"/>
        <v>VSS</v>
      </c>
      <c r="U2940">
        <v>2518.123</v>
      </c>
      <c r="V2940">
        <v>1567.4359999999999</v>
      </c>
      <c r="W2940" t="s">
        <v>72</v>
      </c>
      <c r="AE2940" s="2"/>
      <c r="AF2940" s="2"/>
    </row>
    <row r="2941" spans="4:32" x14ac:dyDescent="0.25">
      <c r="D2941">
        <f>_xlfn.CEILING.MATH(BL8+Parameters!$K$8/2,0.001)</f>
        <v>2518.123</v>
      </c>
      <c r="E2941">
        <f>_xlfn.CEILING.MATH(B26+Parameters!$K$9/2,0.001)</f>
        <v>1891.1580000000001</v>
      </c>
      <c r="F2941" t="s">
        <v>72</v>
      </c>
      <c r="I2941" s="2">
        <v>2518.123</v>
      </c>
      <c r="J2941" s="2">
        <v>1521.19</v>
      </c>
      <c r="K2941" s="2" t="s">
        <v>72</v>
      </c>
      <c r="N2941" s="2">
        <f>I2941-SUM(Parameters!$K$23:$K$25)</f>
        <v>2496.5230000000001</v>
      </c>
      <c r="O2941" s="2">
        <f>J2941-SUM(Parameters!$K$23:$K$25)</f>
        <v>1499.5900000000001</v>
      </c>
      <c r="P2941" s="2" t="str">
        <f t="shared" si="44"/>
        <v>VSS</v>
      </c>
      <c r="U2941">
        <v>2518.123</v>
      </c>
      <c r="V2941">
        <v>1521.19</v>
      </c>
      <c r="W2941" t="s">
        <v>72</v>
      </c>
      <c r="AE2941" s="2"/>
      <c r="AF2941" s="2"/>
    </row>
    <row r="2942" spans="4:32" x14ac:dyDescent="0.25">
      <c r="D2942">
        <f>_xlfn.CEILING.MATH(BL8+Parameters!$K$8/2,0.001)</f>
        <v>2518.123</v>
      </c>
      <c r="E2942">
        <f>_xlfn.CEILING.MATH(B28+Parameters!$K$9/2,0.001)</f>
        <v>1844.912</v>
      </c>
      <c r="F2942" t="s">
        <v>1328</v>
      </c>
      <c r="I2942" s="2">
        <v>2518.123</v>
      </c>
      <c r="J2942" s="2">
        <v>1474.944</v>
      </c>
      <c r="K2942" s="2" t="s">
        <v>72</v>
      </c>
      <c r="N2942" s="2">
        <f>I2942-SUM(Parameters!$K$23:$K$25)</f>
        <v>2496.5230000000001</v>
      </c>
      <c r="O2942" s="2">
        <f>J2942-SUM(Parameters!$K$23:$K$25)</f>
        <v>1453.3440000000001</v>
      </c>
      <c r="P2942" s="2" t="str">
        <f t="shared" si="44"/>
        <v>VSS</v>
      </c>
      <c r="U2942">
        <v>2518.123</v>
      </c>
      <c r="V2942">
        <v>1474.944</v>
      </c>
      <c r="W2942" t="s">
        <v>72</v>
      </c>
      <c r="AE2942" s="2"/>
      <c r="AF2942" s="2"/>
    </row>
    <row r="2943" spans="4:32" x14ac:dyDescent="0.25">
      <c r="D2943">
        <f>_xlfn.CEILING.MATH(BL8+Parameters!$K$8/2,0.001)</f>
        <v>2518.123</v>
      </c>
      <c r="E2943">
        <f>_xlfn.CEILING.MATH(B30+Parameters!$K$9/2,0.001)</f>
        <v>1798.6659999999999</v>
      </c>
      <c r="F2943" t="s">
        <v>72</v>
      </c>
      <c r="I2943" s="2">
        <v>2518.123</v>
      </c>
      <c r="J2943" s="2">
        <v>1428.6980000000001</v>
      </c>
      <c r="K2943" s="2" t="s">
        <v>72</v>
      </c>
      <c r="N2943" s="2">
        <f>I2943-SUM(Parameters!$K$23:$K$25)</f>
        <v>2496.5230000000001</v>
      </c>
      <c r="O2943" s="2">
        <f>J2943-SUM(Parameters!$K$23:$K$25)</f>
        <v>1407.0980000000002</v>
      </c>
      <c r="P2943" s="2" t="str">
        <f t="shared" si="44"/>
        <v>VSS</v>
      </c>
      <c r="U2943">
        <v>2518.123</v>
      </c>
      <c r="V2943">
        <v>1428.6980000000001</v>
      </c>
      <c r="W2943" t="s">
        <v>72</v>
      </c>
      <c r="AE2943" s="2"/>
      <c r="AF2943" s="2"/>
    </row>
    <row r="2944" spans="4:32" x14ac:dyDescent="0.25">
      <c r="D2944">
        <f>_xlfn.CEILING.MATH(BL8+Parameters!$K$8/2,0.001)</f>
        <v>2518.123</v>
      </c>
      <c r="E2944">
        <f>_xlfn.CEILING.MATH(B32+Parameters!$K$9/2,0.001)</f>
        <v>1752.42</v>
      </c>
      <c r="F2944" t="s">
        <v>72</v>
      </c>
      <c r="I2944" s="2">
        <v>2518.123</v>
      </c>
      <c r="J2944" s="2">
        <v>1382.452</v>
      </c>
      <c r="K2944" s="2" t="s">
        <v>72</v>
      </c>
      <c r="N2944" s="2">
        <f>I2944-SUM(Parameters!$K$23:$K$25)</f>
        <v>2496.5230000000001</v>
      </c>
      <c r="O2944" s="2">
        <f>J2944-SUM(Parameters!$K$23:$K$25)</f>
        <v>1360.8520000000001</v>
      </c>
      <c r="P2944" s="2" t="str">
        <f t="shared" si="44"/>
        <v>VSS</v>
      </c>
      <c r="U2944">
        <v>2518.123</v>
      </c>
      <c r="V2944">
        <v>1382.452</v>
      </c>
      <c r="W2944" t="s">
        <v>72</v>
      </c>
      <c r="AE2944" s="2"/>
      <c r="AF2944" s="2"/>
    </row>
    <row r="2945" spans="4:32" x14ac:dyDescent="0.25">
      <c r="D2945">
        <f>_xlfn.CEILING.MATH(BL8+Parameters!$K$8/2,0.001)</f>
        <v>2518.123</v>
      </c>
      <c r="E2945">
        <f>_xlfn.CEILING.MATH(B34+Parameters!$K$9/2,0.001)</f>
        <v>1706.174</v>
      </c>
      <c r="F2945" t="s">
        <v>72</v>
      </c>
      <c r="I2945" s="2">
        <v>2518.123</v>
      </c>
      <c r="J2945" s="2">
        <v>1336.2059999999999</v>
      </c>
      <c r="K2945" s="2" t="s">
        <v>72</v>
      </c>
      <c r="N2945" s="2">
        <f>I2945-SUM(Parameters!$K$23:$K$25)</f>
        <v>2496.5230000000001</v>
      </c>
      <c r="O2945" s="2">
        <f>J2945-SUM(Parameters!$K$23:$K$25)</f>
        <v>1314.606</v>
      </c>
      <c r="P2945" s="2" t="str">
        <f t="shared" si="44"/>
        <v>VSS</v>
      </c>
      <c r="U2945">
        <v>2518.123</v>
      </c>
      <c r="V2945">
        <v>1336.2059999999999</v>
      </c>
      <c r="W2945" t="s">
        <v>72</v>
      </c>
      <c r="AE2945" s="2"/>
      <c r="AF2945" s="2"/>
    </row>
    <row r="2946" spans="4:32" x14ac:dyDescent="0.25">
      <c r="D2946">
        <f>_xlfn.CEILING.MATH(BL8+Parameters!$K$8/2,0.001)</f>
        <v>2518.123</v>
      </c>
      <c r="E2946">
        <f>_xlfn.CEILING.MATH(B36+Parameters!$K$9/2,0.001)</f>
        <v>1659.9280000000001</v>
      </c>
      <c r="F2946" t="s">
        <v>72</v>
      </c>
      <c r="I2946" s="2">
        <v>2518.123</v>
      </c>
      <c r="J2946" s="2">
        <v>1289.96</v>
      </c>
      <c r="K2946" s="2" t="s">
        <v>72</v>
      </c>
      <c r="N2946" s="2">
        <f>I2946-SUM(Parameters!$K$23:$K$25)</f>
        <v>2496.5230000000001</v>
      </c>
      <c r="O2946" s="2">
        <f>J2946-SUM(Parameters!$K$23:$K$25)</f>
        <v>1268.3600000000001</v>
      </c>
      <c r="P2946" s="2" t="str">
        <f t="shared" si="44"/>
        <v>VSS</v>
      </c>
      <c r="U2946">
        <v>2518.123</v>
      </c>
      <c r="V2946">
        <v>1289.96</v>
      </c>
      <c r="W2946" t="s">
        <v>72</v>
      </c>
      <c r="AE2946" s="2"/>
      <c r="AF2946" s="2"/>
    </row>
    <row r="2947" spans="4:32" x14ac:dyDescent="0.25">
      <c r="D2947">
        <f>_xlfn.CEILING.MATH(BL8+Parameters!$K$8/2,0.001)</f>
        <v>2518.123</v>
      </c>
      <c r="E2947">
        <f>_xlfn.CEILING.MATH(B38+Parameters!$K$9/2,0.001)</f>
        <v>1613.682</v>
      </c>
      <c r="F2947" t="s">
        <v>72</v>
      </c>
      <c r="I2947" s="2">
        <v>2518.123</v>
      </c>
      <c r="J2947" s="2">
        <v>1243.7139999999999</v>
      </c>
      <c r="K2947" s="2" t="s">
        <v>72</v>
      </c>
      <c r="N2947" s="2">
        <f>I2947-SUM(Parameters!$K$23:$K$25)</f>
        <v>2496.5230000000001</v>
      </c>
      <c r="O2947" s="2">
        <f>J2947-SUM(Parameters!$K$23:$K$25)</f>
        <v>1222.114</v>
      </c>
      <c r="P2947" s="2" t="str">
        <f t="shared" si="44"/>
        <v>VSS</v>
      </c>
      <c r="U2947">
        <v>2518.123</v>
      </c>
      <c r="V2947">
        <v>1243.7139999999999</v>
      </c>
      <c r="W2947" t="s">
        <v>72</v>
      </c>
      <c r="AE2947" s="2"/>
      <c r="AF2947" s="2"/>
    </row>
    <row r="2948" spans="4:32" x14ac:dyDescent="0.25">
      <c r="D2948">
        <f>_xlfn.CEILING.MATH(BL8+Parameters!$K$8/2,0.001)</f>
        <v>2518.123</v>
      </c>
      <c r="E2948">
        <f>_xlfn.CEILING.MATH(B40+Parameters!$K$9/2,0.001)</f>
        <v>1567.4359999999999</v>
      </c>
      <c r="F2948" t="s">
        <v>72</v>
      </c>
      <c r="I2948" s="2">
        <v>2518.123</v>
      </c>
      <c r="J2948" s="2">
        <v>1197.4680000000001</v>
      </c>
      <c r="K2948" s="2" t="s">
        <v>72</v>
      </c>
      <c r="N2948" s="2">
        <f>I2948-SUM(Parameters!$K$23:$K$25)</f>
        <v>2496.5230000000001</v>
      </c>
      <c r="O2948" s="2">
        <f>J2948-SUM(Parameters!$K$23:$K$25)</f>
        <v>1175.8680000000002</v>
      </c>
      <c r="P2948" s="2" t="str">
        <f t="shared" si="44"/>
        <v>VSS</v>
      </c>
      <c r="U2948">
        <v>2518.123</v>
      </c>
      <c r="V2948">
        <v>1197.4680000000001</v>
      </c>
      <c r="W2948" t="s">
        <v>72</v>
      </c>
      <c r="AE2948" s="2"/>
      <c r="AF2948" s="2"/>
    </row>
    <row r="2949" spans="4:32" x14ac:dyDescent="0.25">
      <c r="D2949">
        <f>_xlfn.CEILING.MATH(BL8+Parameters!$K$8/2,0.001)</f>
        <v>2518.123</v>
      </c>
      <c r="E2949">
        <f>_xlfn.CEILING.MATH(B42+Parameters!$K$9/2,0.001)</f>
        <v>1521.19</v>
      </c>
      <c r="F2949" t="s">
        <v>72</v>
      </c>
      <c r="I2949" s="2">
        <v>2518.123</v>
      </c>
      <c r="J2949" s="2">
        <v>1151.222</v>
      </c>
      <c r="K2949" s="2" t="s">
        <v>72</v>
      </c>
      <c r="N2949" s="2">
        <f>I2949-SUM(Parameters!$K$23:$K$25)</f>
        <v>2496.5230000000001</v>
      </c>
      <c r="O2949" s="2">
        <f>J2949-SUM(Parameters!$K$23:$K$25)</f>
        <v>1129.6220000000001</v>
      </c>
      <c r="P2949" s="2" t="str">
        <f t="shared" si="44"/>
        <v>VSS</v>
      </c>
      <c r="U2949">
        <v>2518.123</v>
      </c>
      <c r="V2949">
        <v>1151.222</v>
      </c>
      <c r="W2949" t="s">
        <v>72</v>
      </c>
      <c r="AE2949" s="2"/>
      <c r="AF2949" s="2"/>
    </row>
    <row r="2950" spans="4:32" x14ac:dyDescent="0.25">
      <c r="D2950">
        <f>_xlfn.CEILING.MATH(BL8+Parameters!$K$8/2,0.001)</f>
        <v>2518.123</v>
      </c>
      <c r="E2950">
        <f>_xlfn.CEILING.MATH(B44+Parameters!$K$9/2,0.001)</f>
        <v>1474.944</v>
      </c>
      <c r="F2950" t="s">
        <v>72</v>
      </c>
      <c r="I2950" s="2">
        <v>2518.123</v>
      </c>
      <c r="J2950" s="2">
        <v>1104.9760000000001</v>
      </c>
      <c r="K2950" s="2" t="s">
        <v>73</v>
      </c>
      <c r="N2950" s="2">
        <f>I2950-SUM(Parameters!$K$23:$K$25)</f>
        <v>2496.5230000000001</v>
      </c>
      <c r="O2950" s="2">
        <f>J2950-SUM(Parameters!$K$23:$K$25)</f>
        <v>1083.3760000000002</v>
      </c>
      <c r="P2950" s="2" t="str">
        <f t="shared" si="44"/>
        <v>VCCIO</v>
      </c>
      <c r="U2950">
        <v>2518.123</v>
      </c>
      <c r="V2950">
        <v>1104.9760000000001</v>
      </c>
      <c r="W2950" t="s">
        <v>73</v>
      </c>
      <c r="AE2950" s="2"/>
      <c r="AF2950" s="2"/>
    </row>
    <row r="2951" spans="4:32" x14ac:dyDescent="0.25">
      <c r="D2951">
        <f>_xlfn.CEILING.MATH(BL8+Parameters!$K$8/2,0.001)</f>
        <v>2518.123</v>
      </c>
      <c r="E2951">
        <f>_xlfn.CEILING.MATH(B46+Parameters!$K$9/2,0.001)</f>
        <v>1428.6980000000001</v>
      </c>
      <c r="F2951" t="s">
        <v>72</v>
      </c>
      <c r="I2951" s="2">
        <v>2518.123</v>
      </c>
      <c r="J2951" s="2">
        <v>1058.73</v>
      </c>
      <c r="K2951" s="2" t="s">
        <v>73</v>
      </c>
      <c r="N2951" s="2">
        <f>I2951-SUM(Parameters!$K$23:$K$25)</f>
        <v>2496.5230000000001</v>
      </c>
      <c r="O2951" s="2">
        <f>J2951-SUM(Parameters!$K$23:$K$25)</f>
        <v>1037.1300000000001</v>
      </c>
      <c r="P2951" s="2" t="str">
        <f t="shared" si="44"/>
        <v>VCCIO</v>
      </c>
      <c r="U2951">
        <v>2518.123</v>
      </c>
      <c r="V2951">
        <v>1058.73</v>
      </c>
      <c r="W2951" t="s">
        <v>73</v>
      </c>
      <c r="AE2951" s="2"/>
      <c r="AF2951" s="2"/>
    </row>
    <row r="2952" spans="4:32" x14ac:dyDescent="0.25">
      <c r="D2952">
        <f>_xlfn.CEILING.MATH(BL8+Parameters!$K$8/2,0.001)</f>
        <v>2518.123</v>
      </c>
      <c r="E2952">
        <f>_xlfn.CEILING.MATH(B48+Parameters!$K$9/2,0.001)</f>
        <v>1382.452</v>
      </c>
      <c r="F2952" t="s">
        <v>72</v>
      </c>
      <c r="I2952" s="2">
        <v>2518.123</v>
      </c>
      <c r="J2952" s="2">
        <v>1012.484</v>
      </c>
      <c r="K2952" s="2" t="s">
        <v>128</v>
      </c>
      <c r="N2952" s="2">
        <f>I2952-SUM(Parameters!$K$23:$K$25)</f>
        <v>2496.5230000000001</v>
      </c>
      <c r="O2952" s="2">
        <f>J2952-SUM(Parameters!$K$23:$K$25)</f>
        <v>990.88400000000001</v>
      </c>
      <c r="P2952" s="2" t="str">
        <f t="shared" si="44"/>
        <v>BP_TXCKSB[2]</v>
      </c>
      <c r="U2952">
        <v>2518.123</v>
      </c>
      <c r="V2952">
        <v>1012.484</v>
      </c>
      <c r="W2952" t="s">
        <v>128</v>
      </c>
      <c r="AE2952" s="2"/>
      <c r="AF2952" s="2"/>
    </row>
    <row r="2953" spans="4:32" x14ac:dyDescent="0.25">
      <c r="D2953">
        <f>_xlfn.CEILING.MATH(BL8+Parameters!$K$8/2,0.001)</f>
        <v>2518.123</v>
      </c>
      <c r="E2953">
        <f>_xlfn.CEILING.MATH(B50+Parameters!$K$9/2,0.001)</f>
        <v>1336.2060000000001</v>
      </c>
      <c r="F2953" t="s">
        <v>72</v>
      </c>
      <c r="I2953" s="2">
        <v>2518.123</v>
      </c>
      <c r="J2953" s="2">
        <v>966.23800000000006</v>
      </c>
      <c r="K2953" s="2" t="s">
        <v>206</v>
      </c>
      <c r="N2953" s="2">
        <f>I2953-SUM(Parameters!$K$23:$K$25)</f>
        <v>2496.5230000000001</v>
      </c>
      <c r="O2953" s="2">
        <f>J2953-SUM(Parameters!$K$23:$K$25)</f>
        <v>944.63800000000003</v>
      </c>
      <c r="P2953" s="2" t="str">
        <f t="shared" si="44"/>
        <v>BP_RXDATA[156]</v>
      </c>
      <c r="U2953">
        <v>2518.123</v>
      </c>
      <c r="V2953">
        <v>966.23800000000006</v>
      </c>
      <c r="W2953" t="s">
        <v>206</v>
      </c>
      <c r="AE2953" s="2"/>
      <c r="AF2953" s="2"/>
    </row>
    <row r="2954" spans="4:32" x14ac:dyDescent="0.25">
      <c r="D2954">
        <f>_xlfn.CEILING.MATH(BL8+Parameters!$K$8/2,0.001)</f>
        <v>2518.123</v>
      </c>
      <c r="E2954">
        <f>_xlfn.CEILING.MATH(B52+Parameters!$K$9/2,0.001)</f>
        <v>1289.96</v>
      </c>
      <c r="F2954" t="s">
        <v>72</v>
      </c>
      <c r="I2954" s="2">
        <v>2518.123</v>
      </c>
      <c r="J2954" s="2">
        <v>919.99199999999996</v>
      </c>
      <c r="K2954" s="2" t="s">
        <v>73</v>
      </c>
      <c r="N2954" s="2">
        <f>I2954-SUM(Parameters!$K$23:$K$25)</f>
        <v>2496.5230000000001</v>
      </c>
      <c r="O2954" s="2">
        <f>J2954-SUM(Parameters!$K$23:$K$25)</f>
        <v>898.39199999999994</v>
      </c>
      <c r="P2954" s="2" t="str">
        <f t="shared" si="44"/>
        <v>VCCIO</v>
      </c>
      <c r="U2954">
        <v>2518.123</v>
      </c>
      <c r="V2954">
        <v>919.99200000000008</v>
      </c>
      <c r="W2954" t="s">
        <v>73</v>
      </c>
      <c r="AE2954" s="2"/>
      <c r="AF2954" s="2"/>
    </row>
    <row r="2955" spans="4:32" x14ac:dyDescent="0.25">
      <c r="D2955">
        <f>_xlfn.CEILING.MATH(BL8+Parameters!$K$8/2,0.001)</f>
        <v>2518.123</v>
      </c>
      <c r="E2955">
        <f>_xlfn.CEILING.MATH(B54+Parameters!$K$9/2,0.001)</f>
        <v>1243.7139999999999</v>
      </c>
      <c r="F2955" t="s">
        <v>72</v>
      </c>
      <c r="I2955" s="2">
        <v>2518.123</v>
      </c>
      <c r="J2955" s="2">
        <v>873.74599999999998</v>
      </c>
      <c r="K2955" s="2" t="s">
        <v>320</v>
      </c>
      <c r="N2955" s="2">
        <f>I2955-SUM(Parameters!$K$23:$K$25)</f>
        <v>2496.5230000000001</v>
      </c>
      <c r="O2955" s="2">
        <f>J2955-SUM(Parameters!$K$23:$K$25)</f>
        <v>852.14599999999996</v>
      </c>
      <c r="P2955" s="2" t="str">
        <f t="shared" si="44"/>
        <v>BP_RXDATA[155]</v>
      </c>
      <c r="U2955">
        <v>2518.123</v>
      </c>
      <c r="V2955">
        <v>873.74599999999998</v>
      </c>
      <c r="W2955" t="s">
        <v>320</v>
      </c>
      <c r="AE2955" s="2"/>
      <c r="AF2955" s="2"/>
    </row>
    <row r="2956" spans="4:32" x14ac:dyDescent="0.25">
      <c r="D2956">
        <f>_xlfn.CEILING.MATH(BL8+Parameters!$K$8/2,0.001)</f>
        <v>2518.123</v>
      </c>
      <c r="E2956">
        <f>_xlfn.CEILING.MATH(B56+Parameters!$K$9/2,0.001)</f>
        <v>1197.4680000000001</v>
      </c>
      <c r="F2956" t="s">
        <v>72</v>
      </c>
      <c r="I2956" s="2">
        <v>2518.123</v>
      </c>
      <c r="J2956" s="2">
        <v>827.5</v>
      </c>
      <c r="K2956" s="2" t="s">
        <v>398</v>
      </c>
      <c r="N2956" s="2">
        <f>I2956-SUM(Parameters!$K$23:$K$25)</f>
        <v>2496.5230000000001</v>
      </c>
      <c r="O2956" s="2">
        <f>J2956-SUM(Parameters!$K$23:$K$25)</f>
        <v>805.9</v>
      </c>
      <c r="P2956" s="2" t="str">
        <f t="shared" si="44"/>
        <v>BP_RXDATA[154]</v>
      </c>
      <c r="U2956">
        <v>2518.123</v>
      </c>
      <c r="V2956">
        <v>827.5</v>
      </c>
      <c r="W2956" t="s">
        <v>398</v>
      </c>
      <c r="AE2956" s="2"/>
      <c r="AF2956" s="2"/>
    </row>
    <row r="2957" spans="4:32" x14ac:dyDescent="0.25">
      <c r="D2957">
        <f>_xlfn.CEILING.MATH(BL8+Parameters!$K$8/2,0.001)</f>
        <v>2518.123</v>
      </c>
      <c r="E2957">
        <f>_xlfn.CEILING.MATH(B58+Parameters!$K$9/2,0.001)</f>
        <v>1151.222</v>
      </c>
      <c r="F2957" t="s">
        <v>72</v>
      </c>
      <c r="I2957" s="2">
        <v>2518.123</v>
      </c>
      <c r="J2957" s="2">
        <v>781.25400000000002</v>
      </c>
      <c r="K2957" s="2" t="s">
        <v>456</v>
      </c>
      <c r="N2957" s="2">
        <f>I2957-SUM(Parameters!$K$23:$K$25)</f>
        <v>2496.5230000000001</v>
      </c>
      <c r="O2957" s="2">
        <f>J2957-SUM(Parameters!$K$23:$K$25)</f>
        <v>759.654</v>
      </c>
      <c r="P2957" s="2" t="str">
        <f t="shared" si="44"/>
        <v>BP_RXDATA[153]</v>
      </c>
      <c r="U2957">
        <v>2518.123</v>
      </c>
      <c r="V2957">
        <v>781.25400000000002</v>
      </c>
      <c r="W2957" t="s">
        <v>456</v>
      </c>
      <c r="AE2957" s="2"/>
      <c r="AF2957" s="2"/>
    </row>
    <row r="2958" spans="4:32" x14ac:dyDescent="0.25">
      <c r="D2958">
        <f>_xlfn.CEILING.MATH(BL8+Parameters!$K$8/2,0.001)</f>
        <v>2518.123</v>
      </c>
      <c r="E2958">
        <f>_xlfn.CEILING.MATH(B60+Parameters!$K$9/2,0.001)</f>
        <v>1104.9760000000001</v>
      </c>
      <c r="F2958" t="s">
        <v>73</v>
      </c>
      <c r="I2958" s="2">
        <v>2518.123</v>
      </c>
      <c r="J2958" s="2">
        <v>735.00800000000004</v>
      </c>
      <c r="K2958" s="2" t="s">
        <v>528</v>
      </c>
      <c r="N2958" s="2">
        <f>I2958-SUM(Parameters!$K$23:$K$25)</f>
        <v>2496.5230000000001</v>
      </c>
      <c r="O2958" s="2">
        <f>J2958-SUM(Parameters!$K$23:$K$25)</f>
        <v>713.40800000000002</v>
      </c>
      <c r="P2958" s="2" t="str">
        <f t="shared" si="44"/>
        <v>BP_RXDATA[152]</v>
      </c>
      <c r="U2958">
        <v>2518.123</v>
      </c>
      <c r="V2958">
        <v>735.00800000000004</v>
      </c>
      <c r="W2958" t="s">
        <v>528</v>
      </c>
      <c r="AE2958" s="2"/>
      <c r="AF2958" s="2"/>
    </row>
    <row r="2959" spans="4:32" x14ac:dyDescent="0.25">
      <c r="D2959">
        <f>_xlfn.CEILING.MATH(BL8+Parameters!$K$8/2,0.001)</f>
        <v>2518.123</v>
      </c>
      <c r="E2959">
        <f>_xlfn.CEILING.MATH(B62+Parameters!$K$9/2,0.001)</f>
        <v>1058.73</v>
      </c>
      <c r="F2959" t="s">
        <v>73</v>
      </c>
      <c r="I2959" s="2">
        <v>2518.123</v>
      </c>
      <c r="J2959" s="2">
        <v>688.76199999999994</v>
      </c>
      <c r="K2959" s="2" t="s">
        <v>72</v>
      </c>
      <c r="N2959" s="2">
        <f>I2959-SUM(Parameters!$K$23:$K$25)</f>
        <v>2496.5230000000001</v>
      </c>
      <c r="O2959" s="2">
        <f>J2959-SUM(Parameters!$K$23:$K$25)</f>
        <v>667.16199999999992</v>
      </c>
      <c r="P2959" s="2" t="str">
        <f t="shared" si="44"/>
        <v>VSS</v>
      </c>
      <c r="U2959">
        <v>2518.123</v>
      </c>
      <c r="V2959">
        <v>688.76200000000006</v>
      </c>
      <c r="W2959" t="s">
        <v>72</v>
      </c>
      <c r="AE2959" s="2"/>
      <c r="AF2959" s="2"/>
    </row>
    <row r="2960" spans="4:32" x14ac:dyDescent="0.25">
      <c r="D2960">
        <f>_xlfn.CEILING.MATH(BL8+Parameters!$K$8/2,0.001)</f>
        <v>2518.123</v>
      </c>
      <c r="E2960">
        <f>_xlfn.CEILING.MATH(B64+Parameters!$K$9/2,0.001)</f>
        <v>1012.484</v>
      </c>
      <c r="F2960" t="s">
        <v>128</v>
      </c>
      <c r="I2960" s="2">
        <v>2518.123</v>
      </c>
      <c r="J2960" s="2">
        <v>642.51599999999996</v>
      </c>
      <c r="K2960" s="2" t="s">
        <v>662</v>
      </c>
      <c r="N2960" s="2">
        <f>I2960-SUM(Parameters!$K$23:$K$25)</f>
        <v>2496.5230000000001</v>
      </c>
      <c r="O2960" s="2">
        <f>J2960-SUM(Parameters!$K$23:$K$25)</f>
        <v>620.91599999999994</v>
      </c>
      <c r="P2960" s="2" t="str">
        <f t="shared" si="44"/>
        <v>BP_RXDATA[151]</v>
      </c>
      <c r="U2960">
        <v>2518.123</v>
      </c>
      <c r="V2960">
        <v>642.51599999999996</v>
      </c>
      <c r="W2960" t="s">
        <v>662</v>
      </c>
      <c r="AE2960" s="2"/>
      <c r="AF2960" s="2"/>
    </row>
    <row r="2961" spans="4:32" x14ac:dyDescent="0.25">
      <c r="D2961">
        <f>_xlfn.CEILING.MATH(BL8+Parameters!$K$8/2,0.001)</f>
        <v>2518.123</v>
      </c>
      <c r="E2961">
        <f>_xlfn.CEILING.MATH(B66+Parameters!$K$9/2,0.001)</f>
        <v>966.23800000000006</v>
      </c>
      <c r="F2961" t="s">
        <v>206</v>
      </c>
      <c r="I2961" s="2">
        <v>2518.123</v>
      </c>
      <c r="J2961" s="2">
        <v>596.27</v>
      </c>
      <c r="K2961" s="2" t="s">
        <v>722</v>
      </c>
      <c r="N2961" s="2">
        <f>I2961-SUM(Parameters!$K$23:$K$25)</f>
        <v>2496.5230000000001</v>
      </c>
      <c r="O2961" s="2">
        <f>J2961-SUM(Parameters!$K$23:$K$25)</f>
        <v>574.66999999999996</v>
      </c>
      <c r="P2961" s="2" t="str">
        <f t="shared" si="44"/>
        <v>BP_RXDATA[150]</v>
      </c>
      <c r="U2961">
        <v>2518.123</v>
      </c>
      <c r="V2961">
        <v>596.27</v>
      </c>
      <c r="W2961" t="s">
        <v>722</v>
      </c>
      <c r="AE2961" s="2"/>
      <c r="AF2961" s="2"/>
    </row>
    <row r="2962" spans="4:32" x14ac:dyDescent="0.25">
      <c r="D2962">
        <f>_xlfn.CEILING.MATH(BL8+Parameters!$K$8/2,0.001)</f>
        <v>2518.123</v>
      </c>
      <c r="E2962">
        <f>_xlfn.CEILING.MATH(B68+Parameters!$K$9/2,0.001)</f>
        <v>919.99200000000008</v>
      </c>
      <c r="F2962" t="s">
        <v>73</v>
      </c>
      <c r="I2962" s="2">
        <v>2518.123</v>
      </c>
      <c r="J2962" s="2">
        <v>550.024</v>
      </c>
      <c r="K2962" s="2" t="s">
        <v>746</v>
      </c>
      <c r="N2962" s="2">
        <f>I2962-SUM(Parameters!$K$23:$K$25)</f>
        <v>2496.5230000000001</v>
      </c>
      <c r="O2962" s="2">
        <f>J2962-SUM(Parameters!$K$23:$K$25)</f>
        <v>528.42399999999998</v>
      </c>
      <c r="P2962" s="2" t="str">
        <f t="shared" si="44"/>
        <v>BP_TXDATA[169]</v>
      </c>
      <c r="U2962">
        <v>2518.123</v>
      </c>
      <c r="V2962">
        <v>550.024</v>
      </c>
      <c r="W2962" t="s">
        <v>746</v>
      </c>
      <c r="AE2962" s="2"/>
      <c r="AF2962" s="2"/>
    </row>
    <row r="2963" spans="4:32" x14ac:dyDescent="0.25">
      <c r="D2963">
        <f>_xlfn.CEILING.MATH(BL8+Parameters!$K$8/2,0.001)</f>
        <v>2518.123</v>
      </c>
      <c r="E2963">
        <f>_xlfn.CEILING.MATH(B70+Parameters!$K$9/2,0.001)</f>
        <v>873.74599999999998</v>
      </c>
      <c r="F2963" t="s">
        <v>320</v>
      </c>
      <c r="I2963" s="2">
        <v>2518.123</v>
      </c>
      <c r="J2963" s="2">
        <v>503.77800000000002</v>
      </c>
      <c r="K2963" s="2" t="s">
        <v>806</v>
      </c>
      <c r="N2963" s="2">
        <f>I2963-SUM(Parameters!$K$23:$K$25)</f>
        <v>2496.5230000000001</v>
      </c>
      <c r="O2963" s="2">
        <f>J2963-SUM(Parameters!$K$23:$K$25)</f>
        <v>482.178</v>
      </c>
      <c r="P2963" s="2" t="str">
        <f t="shared" si="44"/>
        <v>BP_TXDATA[168]</v>
      </c>
      <c r="U2963">
        <v>2518.123</v>
      </c>
      <c r="V2963">
        <v>503.77800000000002</v>
      </c>
      <c r="W2963" t="s">
        <v>806</v>
      </c>
      <c r="AE2963" s="2"/>
      <c r="AF2963" s="2"/>
    </row>
    <row r="2964" spans="4:32" x14ac:dyDescent="0.25">
      <c r="D2964">
        <f>_xlfn.CEILING.MATH(BL8+Parameters!$K$8/2,0.001)</f>
        <v>2518.123</v>
      </c>
      <c r="E2964">
        <f>_xlfn.CEILING.MATH(B72+Parameters!$K$9/2,0.001)</f>
        <v>827.5</v>
      </c>
      <c r="F2964" t="s">
        <v>398</v>
      </c>
      <c r="I2964" s="2">
        <v>2518.123</v>
      </c>
      <c r="J2964" s="2">
        <v>457.53199999999998</v>
      </c>
      <c r="K2964" s="2" t="s">
        <v>72</v>
      </c>
      <c r="N2964" s="2">
        <f>I2964-SUM(Parameters!$K$23:$K$25)</f>
        <v>2496.5230000000001</v>
      </c>
      <c r="O2964" s="2">
        <f>J2964-SUM(Parameters!$K$23:$K$25)</f>
        <v>435.93199999999996</v>
      </c>
      <c r="P2964" s="2" t="str">
        <f t="shared" si="44"/>
        <v>VSS</v>
      </c>
      <c r="U2964">
        <v>2518.123</v>
      </c>
      <c r="V2964">
        <v>457.53199999999998</v>
      </c>
      <c r="W2964" t="s">
        <v>72</v>
      </c>
      <c r="AE2964" s="2"/>
      <c r="AF2964" s="2"/>
    </row>
    <row r="2965" spans="4:32" x14ac:dyDescent="0.25">
      <c r="D2965">
        <f>_xlfn.CEILING.MATH(BL8+Parameters!$K$8/2,0.001)</f>
        <v>2518.123</v>
      </c>
      <c r="E2965">
        <f>_xlfn.CEILING.MATH(B74+Parameters!$K$9/2,0.001)</f>
        <v>781.25400000000002</v>
      </c>
      <c r="F2965" t="s">
        <v>456</v>
      </c>
      <c r="I2965" s="2">
        <v>2518.123</v>
      </c>
      <c r="J2965" s="2">
        <v>411.286</v>
      </c>
      <c r="K2965" s="2" t="s">
        <v>942</v>
      </c>
      <c r="N2965" s="2">
        <f>I2965-SUM(Parameters!$K$23:$K$25)</f>
        <v>2496.5230000000001</v>
      </c>
      <c r="O2965" s="2">
        <f>J2965-SUM(Parameters!$K$23:$K$25)</f>
        <v>389.68599999999998</v>
      </c>
      <c r="P2965" s="2" t="str">
        <f t="shared" si="44"/>
        <v>BP_TXDATA[167]</v>
      </c>
      <c r="U2965">
        <v>2518.123</v>
      </c>
      <c r="V2965">
        <v>411.286</v>
      </c>
      <c r="W2965" t="s">
        <v>942</v>
      </c>
      <c r="AE2965" s="2"/>
      <c r="AF2965" s="2"/>
    </row>
    <row r="2966" spans="4:32" x14ac:dyDescent="0.25">
      <c r="D2966">
        <f>_xlfn.CEILING.MATH(BL8+Parameters!$K$8/2,0.001)</f>
        <v>2518.123</v>
      </c>
      <c r="E2966">
        <f>_xlfn.CEILING.MATH(B76+Parameters!$K$9/2,0.001)</f>
        <v>735.00800000000004</v>
      </c>
      <c r="F2966" t="s">
        <v>528</v>
      </c>
      <c r="I2966" s="2">
        <v>2518.123</v>
      </c>
      <c r="J2966" s="2">
        <v>365.04</v>
      </c>
      <c r="K2966" s="2" t="s">
        <v>1008</v>
      </c>
      <c r="N2966" s="2">
        <f>I2966-SUM(Parameters!$K$23:$K$25)</f>
        <v>2496.5230000000001</v>
      </c>
      <c r="O2966" s="2">
        <f>J2966-SUM(Parameters!$K$23:$K$25)</f>
        <v>343.44</v>
      </c>
      <c r="P2966" s="2" t="str">
        <f t="shared" si="44"/>
        <v>BP_TXDATA[166]</v>
      </c>
      <c r="U2966">
        <v>2518.123</v>
      </c>
      <c r="V2966">
        <v>365.04</v>
      </c>
      <c r="W2966" t="s">
        <v>1008</v>
      </c>
      <c r="AE2966" s="2"/>
      <c r="AF2966" s="2"/>
    </row>
    <row r="2967" spans="4:32" x14ac:dyDescent="0.25">
      <c r="D2967">
        <f>_xlfn.CEILING.MATH(BL8+Parameters!$K$8/2,0.001)</f>
        <v>2518.123</v>
      </c>
      <c r="E2967">
        <f>_xlfn.CEILING.MATH(B78+Parameters!$K$9/2,0.001)</f>
        <v>688.76200000000006</v>
      </c>
      <c r="F2967" t="s">
        <v>72</v>
      </c>
      <c r="I2967" s="2">
        <v>2518.123</v>
      </c>
      <c r="J2967" s="2">
        <v>318.79399999999998</v>
      </c>
      <c r="K2967" s="2" t="s">
        <v>73</v>
      </c>
      <c r="N2967" s="2">
        <f>I2967-SUM(Parameters!$K$23:$K$25)</f>
        <v>2496.5230000000001</v>
      </c>
      <c r="O2967" s="2">
        <f>J2967-SUM(Parameters!$K$23:$K$25)</f>
        <v>297.19399999999996</v>
      </c>
      <c r="P2967" s="2" t="str">
        <f t="shared" si="44"/>
        <v>VCCIO</v>
      </c>
      <c r="U2967">
        <v>2518.123</v>
      </c>
      <c r="V2967">
        <v>318.79399999999998</v>
      </c>
      <c r="W2967" t="s">
        <v>73</v>
      </c>
      <c r="AE2967" s="2"/>
      <c r="AF2967" s="2"/>
    </row>
    <row r="2968" spans="4:32" x14ac:dyDescent="0.25">
      <c r="D2968">
        <f>_xlfn.CEILING.MATH(BL8+Parameters!$K$8/2,0.001)</f>
        <v>2518.123</v>
      </c>
      <c r="E2968">
        <f>_xlfn.CEILING.MATH(B80+Parameters!$K$9/2,0.001)</f>
        <v>642.51599999999996</v>
      </c>
      <c r="F2968" t="s">
        <v>662</v>
      </c>
      <c r="I2968" s="2">
        <v>2518.123</v>
      </c>
      <c r="J2968" s="2">
        <v>272.548</v>
      </c>
      <c r="K2968" s="2" t="s">
        <v>1118</v>
      </c>
      <c r="N2968" s="2">
        <f>I2968-SUM(Parameters!$K$23:$K$25)</f>
        <v>2496.5230000000001</v>
      </c>
      <c r="O2968" s="2">
        <f>J2968-SUM(Parameters!$K$23:$K$25)</f>
        <v>250.94800000000001</v>
      </c>
      <c r="P2968" s="2" t="str">
        <f t="shared" si="44"/>
        <v>BP_TXDATA[165]</v>
      </c>
      <c r="U2968">
        <v>2518.123</v>
      </c>
      <c r="V2968">
        <v>272.548</v>
      </c>
      <c r="W2968" t="s">
        <v>1118</v>
      </c>
      <c r="AE2968" s="2"/>
      <c r="AF2968" s="2"/>
    </row>
    <row r="2969" spans="4:32" x14ac:dyDescent="0.25">
      <c r="D2969">
        <f>_xlfn.CEILING.MATH(BL8+Parameters!$K$8/2,0.001)</f>
        <v>2518.123</v>
      </c>
      <c r="E2969">
        <f>_xlfn.CEILING.MATH(B82+Parameters!$K$9/2,0.001)</f>
        <v>596.27</v>
      </c>
      <c r="F2969" t="s">
        <v>722</v>
      </c>
      <c r="I2969" s="2">
        <v>2518.123</v>
      </c>
      <c r="J2969" s="2">
        <v>226.30199999999999</v>
      </c>
      <c r="K2969" s="2" t="s">
        <v>72</v>
      </c>
      <c r="N2969" s="2">
        <f>I2969-SUM(Parameters!$K$23:$K$25)</f>
        <v>2496.5230000000001</v>
      </c>
      <c r="O2969" s="2">
        <f>J2969-SUM(Parameters!$K$23:$K$25)</f>
        <v>204.702</v>
      </c>
      <c r="P2969" s="2" t="str">
        <f t="shared" si="44"/>
        <v>VSS</v>
      </c>
      <c r="U2969">
        <v>2518.123</v>
      </c>
      <c r="V2969">
        <v>226.30199999999999</v>
      </c>
      <c r="W2969" t="s">
        <v>72</v>
      </c>
      <c r="AE2969" s="2"/>
      <c r="AF2969" s="2"/>
    </row>
    <row r="2970" spans="4:32" x14ac:dyDescent="0.25">
      <c r="D2970">
        <f>_xlfn.CEILING.MATH(BL8+Parameters!$K$8/2,0.001)</f>
        <v>2518.123</v>
      </c>
      <c r="E2970">
        <f>_xlfn.CEILING.MATH(B84+Parameters!$K$9/2,0.001)</f>
        <v>550.024</v>
      </c>
      <c r="F2970" t="s">
        <v>746</v>
      </c>
      <c r="I2970" s="2">
        <v>2518.123</v>
      </c>
      <c r="J2970" s="2">
        <v>180.05600000000001</v>
      </c>
      <c r="K2970" s="2" t="s">
        <v>1232</v>
      </c>
      <c r="N2970" s="2">
        <f>I2970-SUM(Parameters!$K$23:$K$25)</f>
        <v>2496.5230000000001</v>
      </c>
      <c r="O2970" s="2">
        <f>J2970-SUM(Parameters!$K$23:$K$25)</f>
        <v>158.45600000000002</v>
      </c>
      <c r="P2970" s="2" t="str">
        <f t="shared" si="44"/>
        <v>BP_TXDATA[164]</v>
      </c>
      <c r="U2970">
        <v>2518.123</v>
      </c>
      <c r="V2970">
        <v>180.05600000000001</v>
      </c>
      <c r="W2970" t="s">
        <v>1232</v>
      </c>
      <c r="AE2970" s="2"/>
      <c r="AF2970" s="2"/>
    </row>
    <row r="2971" spans="4:32" x14ac:dyDescent="0.25">
      <c r="D2971">
        <f>_xlfn.CEILING.MATH(BL8+Parameters!$K$8/2,0.001)</f>
        <v>2518.123</v>
      </c>
      <c r="E2971">
        <f>_xlfn.CEILING.MATH(B86+Parameters!$K$9/2,0.001)</f>
        <v>503.77800000000002</v>
      </c>
      <c r="F2971" t="s">
        <v>806</v>
      </c>
      <c r="I2971" s="2">
        <v>2518.123</v>
      </c>
      <c r="J2971" s="2">
        <v>133.81</v>
      </c>
      <c r="K2971" s="2" t="s">
        <v>1311</v>
      </c>
      <c r="N2971" s="2">
        <f>I2971-SUM(Parameters!$K$23:$K$25)</f>
        <v>2496.5230000000001</v>
      </c>
      <c r="O2971" s="2">
        <f>J2971-SUM(Parameters!$K$23:$K$25)</f>
        <v>112.21000000000001</v>
      </c>
      <c r="P2971" s="2" t="str">
        <f t="shared" si="44"/>
        <v>BP_TXDATA[163]</v>
      </c>
      <c r="U2971">
        <v>2518.123</v>
      </c>
      <c r="V2971">
        <v>133.81</v>
      </c>
      <c r="W2971" t="s">
        <v>1311</v>
      </c>
      <c r="AE2971" s="2"/>
      <c r="AF2971" s="2"/>
    </row>
    <row r="2972" spans="4:32" x14ac:dyDescent="0.25">
      <c r="D2972">
        <f>_xlfn.CEILING.MATH(BL8+Parameters!$K$8/2,0.001)</f>
        <v>2518.123</v>
      </c>
      <c r="E2972">
        <f>_xlfn.CEILING.MATH(B88+Parameters!$K$9/2,0.001)</f>
        <v>457.53199999999998</v>
      </c>
      <c r="F2972" t="s">
        <v>72</v>
      </c>
      <c r="I2972" s="2">
        <v>2518.123</v>
      </c>
      <c r="J2972" s="2">
        <v>87.563999999999993</v>
      </c>
      <c r="K2972" s="2" t="s">
        <v>73</v>
      </c>
      <c r="N2972" s="2">
        <f>I2972-SUM(Parameters!$K$23:$K$25)</f>
        <v>2496.5230000000001</v>
      </c>
      <c r="O2972" s="2">
        <f>J2972-SUM(Parameters!$K$23:$K$25)</f>
        <v>65.963999999999999</v>
      </c>
      <c r="P2972" s="2" t="str">
        <f t="shared" si="44"/>
        <v>VCCIO</v>
      </c>
      <c r="U2972">
        <v>2518.123</v>
      </c>
      <c r="V2972">
        <v>87.564000000000007</v>
      </c>
      <c r="W2972" t="s">
        <v>73</v>
      </c>
      <c r="AE2972" s="2"/>
      <c r="AF2972" s="2"/>
    </row>
    <row r="2973" spans="4:32" x14ac:dyDescent="0.25">
      <c r="D2973">
        <f>_xlfn.CEILING.MATH(BL8+Parameters!$K$8/2,0.001)</f>
        <v>2518.123</v>
      </c>
      <c r="E2973">
        <f>_xlfn.CEILING.MATH(B90+Parameters!$K$9/2,0.001)</f>
        <v>411.286</v>
      </c>
      <c r="F2973" t="s">
        <v>942</v>
      </c>
      <c r="I2973" s="2">
        <v>2557.797</v>
      </c>
      <c r="J2973" s="2">
        <v>2191.7570000000001</v>
      </c>
      <c r="K2973" s="2" t="s">
        <v>72</v>
      </c>
      <c r="N2973" s="2">
        <f>I2973-SUM(Parameters!$K$23:$K$25)</f>
        <v>2536.1970000000001</v>
      </c>
      <c r="O2973" s="2">
        <f>J2973-SUM(Parameters!$K$23:$K$25)</f>
        <v>2170.1570000000002</v>
      </c>
      <c r="P2973" s="2" t="str">
        <f t="shared" si="44"/>
        <v>VSS</v>
      </c>
      <c r="U2973">
        <v>2557.797</v>
      </c>
      <c r="V2973">
        <v>2191.7570000000001</v>
      </c>
      <c r="W2973" t="s">
        <v>72</v>
      </c>
      <c r="AE2973" s="2"/>
      <c r="AF2973" s="2"/>
    </row>
    <row r="2974" spans="4:32" x14ac:dyDescent="0.25">
      <c r="D2974">
        <f>_xlfn.CEILING.MATH(BL8+Parameters!$K$8/2,0.001)</f>
        <v>2518.123</v>
      </c>
      <c r="E2974">
        <f>_xlfn.CEILING.MATH(B92+Parameters!$K$9/2,0.001)</f>
        <v>365.04</v>
      </c>
      <c r="F2974" t="s">
        <v>1008</v>
      </c>
      <c r="I2974" s="2">
        <v>2557.797</v>
      </c>
      <c r="J2974" s="2">
        <v>2145.511</v>
      </c>
      <c r="K2974" s="2" t="s">
        <v>72</v>
      </c>
      <c r="N2974" s="2">
        <f>I2974-SUM(Parameters!$K$23:$K$25)</f>
        <v>2536.1970000000001</v>
      </c>
      <c r="O2974" s="2">
        <f>J2974-SUM(Parameters!$K$23:$K$25)</f>
        <v>2123.9110000000001</v>
      </c>
      <c r="P2974" s="2" t="str">
        <f t="shared" si="44"/>
        <v>VSS</v>
      </c>
      <c r="U2974">
        <v>2557.797</v>
      </c>
      <c r="V2974">
        <v>2145.511</v>
      </c>
      <c r="W2974" t="s">
        <v>72</v>
      </c>
      <c r="AE2974" s="2"/>
      <c r="AF2974" s="2"/>
    </row>
    <row r="2975" spans="4:32" x14ac:dyDescent="0.25">
      <c r="D2975">
        <f>_xlfn.CEILING.MATH(BL8+Parameters!$K$8/2,0.001)</f>
        <v>2518.123</v>
      </c>
      <c r="E2975">
        <f>_xlfn.CEILING.MATH(B94+Parameters!$K$9/2,0.001)</f>
        <v>318.79399999999998</v>
      </c>
      <c r="F2975" t="s">
        <v>73</v>
      </c>
      <c r="I2975" s="2">
        <v>2557.797</v>
      </c>
      <c r="J2975" s="2">
        <v>2099.2649999999999</v>
      </c>
      <c r="K2975" s="2" t="s">
        <v>72</v>
      </c>
      <c r="N2975" s="2">
        <f>I2975-SUM(Parameters!$K$23:$K$25)</f>
        <v>2536.1970000000001</v>
      </c>
      <c r="O2975" s="2">
        <f>J2975-SUM(Parameters!$K$23:$K$25)</f>
        <v>2077.665</v>
      </c>
      <c r="P2975" s="2" t="str">
        <f t="shared" si="44"/>
        <v>VSS</v>
      </c>
      <c r="U2975">
        <v>2557.797</v>
      </c>
      <c r="V2975">
        <v>2099.2649999999999</v>
      </c>
      <c r="W2975" t="s">
        <v>72</v>
      </c>
      <c r="AE2975" s="2"/>
      <c r="AF2975" s="2"/>
    </row>
    <row r="2976" spans="4:32" x14ac:dyDescent="0.25">
      <c r="D2976">
        <f>_xlfn.CEILING.MATH(BL8+Parameters!$K$8/2,0.001)</f>
        <v>2518.123</v>
      </c>
      <c r="E2976">
        <f>_xlfn.CEILING.MATH(B96+Parameters!$K$9/2,0.001)</f>
        <v>272.548</v>
      </c>
      <c r="F2976" t="s">
        <v>1118</v>
      </c>
      <c r="I2976" s="2">
        <v>2557.797</v>
      </c>
      <c r="J2976" s="2">
        <v>2053.0189999999998</v>
      </c>
      <c r="K2976" s="2" t="s">
        <v>72</v>
      </c>
      <c r="N2976" s="2">
        <f>I2976-SUM(Parameters!$K$23:$K$25)</f>
        <v>2536.1970000000001</v>
      </c>
      <c r="O2976" s="2">
        <f>J2976-SUM(Parameters!$K$23:$K$25)</f>
        <v>2031.4189999999999</v>
      </c>
      <c r="P2976" s="2" t="str">
        <f t="shared" si="44"/>
        <v>VSS</v>
      </c>
      <c r="U2976">
        <v>2557.797</v>
      </c>
      <c r="V2976">
        <v>2053.0189999999998</v>
      </c>
      <c r="W2976" t="s">
        <v>72</v>
      </c>
      <c r="AE2976" s="2"/>
      <c r="AF2976" s="2"/>
    </row>
    <row r="2977" spans="4:32" x14ac:dyDescent="0.25">
      <c r="D2977">
        <f>_xlfn.CEILING.MATH(BL8+Parameters!$K$8/2,0.001)</f>
        <v>2518.123</v>
      </c>
      <c r="E2977">
        <f>_xlfn.CEILING.MATH(B98+Parameters!$K$9/2,0.001)</f>
        <v>226.30199999999999</v>
      </c>
      <c r="F2977" t="s">
        <v>72</v>
      </c>
      <c r="I2977" s="2">
        <v>2557.797</v>
      </c>
      <c r="J2977" s="2">
        <v>2006.7729999999999</v>
      </c>
      <c r="K2977" s="2" t="s">
        <v>1336</v>
      </c>
      <c r="N2977" s="2">
        <f>I2977-SUM(Parameters!$K$23:$K$25)</f>
        <v>2536.1970000000001</v>
      </c>
      <c r="O2977" s="2">
        <f>J2977-SUM(Parameters!$K$23:$K$25)</f>
        <v>1985.173</v>
      </c>
      <c r="P2977" s="2" t="str">
        <f t="shared" si="44"/>
        <v>RDI_PL_CFG[15]</v>
      </c>
      <c r="U2977">
        <v>2557.797</v>
      </c>
      <c r="V2977">
        <v>2006.7729999999999</v>
      </c>
      <c r="W2977" t="s">
        <v>1336</v>
      </c>
      <c r="AE2977" s="2"/>
      <c r="AF2977" s="2"/>
    </row>
    <row r="2978" spans="4:32" x14ac:dyDescent="0.25">
      <c r="D2978">
        <f>_xlfn.CEILING.MATH(BL8+Parameters!$K$8/2,0.001)</f>
        <v>2518.123</v>
      </c>
      <c r="E2978">
        <f>_xlfn.CEILING.MATH(B100+Parameters!$K$9/2,0.001)</f>
        <v>180.05600000000001</v>
      </c>
      <c r="F2978" t="s">
        <v>1232</v>
      </c>
      <c r="I2978" s="2">
        <v>2557.797</v>
      </c>
      <c r="J2978" s="2">
        <v>1960.527</v>
      </c>
      <c r="K2978" s="2" t="s">
        <v>1358</v>
      </c>
      <c r="N2978" s="2">
        <f>I2978-SUM(Parameters!$K$23:$K$25)</f>
        <v>2536.1970000000001</v>
      </c>
      <c r="O2978" s="2">
        <f>J2978-SUM(Parameters!$K$23:$K$25)</f>
        <v>1938.9270000000001</v>
      </c>
      <c r="P2978" s="2" t="str">
        <f t="shared" si="44"/>
        <v>RDI_LP_CFG[15]</v>
      </c>
      <c r="U2978">
        <v>2557.797</v>
      </c>
      <c r="V2978">
        <v>1960.527</v>
      </c>
      <c r="W2978" t="s">
        <v>1358</v>
      </c>
      <c r="AE2978" s="2"/>
      <c r="AF2978" s="2"/>
    </row>
    <row r="2979" spans="4:32" x14ac:dyDescent="0.25">
      <c r="D2979">
        <f>_xlfn.CEILING.MATH(BL8+Parameters!$K$8/2,0.001)</f>
        <v>2518.123</v>
      </c>
      <c r="E2979">
        <f>_xlfn.CEILING.MATH(B102+Parameters!$K$9/2,0.001)</f>
        <v>133.81</v>
      </c>
      <c r="F2979" t="s">
        <v>1311</v>
      </c>
      <c r="I2979" s="2">
        <v>2557.797</v>
      </c>
      <c r="J2979" s="2">
        <v>1914.2809999999999</v>
      </c>
      <c r="K2979" s="2" t="s">
        <v>1378</v>
      </c>
      <c r="N2979" s="2">
        <f>I2979-SUM(Parameters!$K$23:$K$25)</f>
        <v>2536.1970000000001</v>
      </c>
      <c r="O2979" s="2">
        <f>J2979-SUM(Parameters!$K$23:$K$25)</f>
        <v>1892.681</v>
      </c>
      <c r="P2979" s="2" t="str">
        <f t="shared" si="44"/>
        <v>RDI_LP_CFG[31]</v>
      </c>
      <c r="U2979">
        <v>2557.797</v>
      </c>
      <c r="V2979">
        <v>1914.2809999999999</v>
      </c>
      <c r="W2979" t="s">
        <v>1378</v>
      </c>
      <c r="AE2979" s="2"/>
      <c r="AF2979" s="2"/>
    </row>
    <row r="2980" spans="4:32" x14ac:dyDescent="0.25">
      <c r="D2980">
        <f>_xlfn.CEILING.MATH(BL8+Parameters!$K$8/2,0.001)</f>
        <v>2518.123</v>
      </c>
      <c r="E2980">
        <f>_xlfn.CEILING.MATH(Parameters!$C$19/Parameters!$K$4,0.001)</f>
        <v>87.564000000000007</v>
      </c>
      <c r="F2980" t="s">
        <v>73</v>
      </c>
      <c r="I2980" s="2">
        <v>2557.797</v>
      </c>
      <c r="J2980" s="2">
        <v>1868.0350000000001</v>
      </c>
      <c r="K2980" s="2" t="s">
        <v>1400</v>
      </c>
      <c r="N2980" s="2">
        <f>I2980-SUM(Parameters!$K$23:$K$25)</f>
        <v>2536.1970000000001</v>
      </c>
      <c r="O2980" s="2">
        <f>J2980-SUM(Parameters!$K$23:$K$25)</f>
        <v>1846.4350000000002</v>
      </c>
      <c r="P2980" s="2" t="str">
        <f t="shared" si="44"/>
        <v>RDI_PL_CFG[31]</v>
      </c>
      <c r="U2980">
        <v>2557.797</v>
      </c>
      <c r="V2980">
        <v>1868.0350000000001</v>
      </c>
      <c r="W2980" t="s">
        <v>1400</v>
      </c>
      <c r="AE2980" s="2"/>
      <c r="AF2980" s="2"/>
    </row>
    <row r="2981" spans="4:32" x14ac:dyDescent="0.25">
      <c r="D2981">
        <f>_xlfn.CEILING.MATH(BM8+Parameters!$K$8/2,0.001)</f>
        <v>2557.797</v>
      </c>
      <c r="E2981">
        <f>_xlfn.CEILING.MATH(B13+Parameters!$K$9/2,0.001)</f>
        <v>2191.7570000000001</v>
      </c>
      <c r="F2981" t="s">
        <v>72</v>
      </c>
      <c r="I2981" s="2">
        <v>2557.797</v>
      </c>
      <c r="J2981" s="2">
        <v>1821.789</v>
      </c>
      <c r="K2981" s="2" t="s">
        <v>1327</v>
      </c>
      <c r="N2981" s="2">
        <f>I2981-SUM(Parameters!$K$23:$K$25)</f>
        <v>2536.1970000000001</v>
      </c>
      <c r="O2981" s="2">
        <f>J2981-SUM(Parameters!$K$23:$K$25)</f>
        <v>1800.1890000000001</v>
      </c>
      <c r="P2981" s="2" t="str">
        <f t="shared" si="44"/>
        <v>VDD</v>
      </c>
      <c r="U2981">
        <v>2557.797</v>
      </c>
      <c r="V2981">
        <v>1821.789</v>
      </c>
      <c r="W2981" t="s">
        <v>1327</v>
      </c>
      <c r="AE2981" s="2"/>
      <c r="AF2981" s="2"/>
    </row>
    <row r="2982" spans="4:32" x14ac:dyDescent="0.25">
      <c r="D2982">
        <f>_xlfn.CEILING.MATH(BM8+Parameters!$K$8/2,0.001)</f>
        <v>2557.797</v>
      </c>
      <c r="E2982">
        <f>_xlfn.CEILING.MATH(B15+Parameters!$K$9/2,0.001)</f>
        <v>2145.511</v>
      </c>
      <c r="F2982" t="s">
        <v>72</v>
      </c>
      <c r="I2982" s="2">
        <v>2557.797</v>
      </c>
      <c r="J2982" s="2">
        <v>1775.5429999999999</v>
      </c>
      <c r="K2982" s="2" t="s">
        <v>1327</v>
      </c>
      <c r="N2982" s="2">
        <f>I2982-SUM(Parameters!$K$23:$K$25)</f>
        <v>2536.1970000000001</v>
      </c>
      <c r="O2982" s="2">
        <f>J2982-SUM(Parameters!$K$23:$K$25)</f>
        <v>1753.943</v>
      </c>
      <c r="P2982" s="2" t="str">
        <f t="shared" si="44"/>
        <v>VDD</v>
      </c>
      <c r="U2982">
        <v>2557.797</v>
      </c>
      <c r="V2982">
        <v>1775.5429999999999</v>
      </c>
      <c r="W2982" t="s">
        <v>1327</v>
      </c>
      <c r="AE2982" s="2"/>
      <c r="AF2982" s="2"/>
    </row>
    <row r="2983" spans="4:32" x14ac:dyDescent="0.25">
      <c r="D2983">
        <f>_xlfn.CEILING.MATH(BM8+Parameters!$K$8/2,0.001)</f>
        <v>2557.797</v>
      </c>
      <c r="E2983">
        <f>_xlfn.CEILING.MATH(B17+Parameters!$K$9/2,0.001)</f>
        <v>2099.2649999999999</v>
      </c>
      <c r="F2983" t="s">
        <v>72</v>
      </c>
      <c r="I2983" s="2">
        <v>2557.797</v>
      </c>
      <c r="J2983" s="2">
        <v>1729.297</v>
      </c>
      <c r="K2983" s="2" t="s">
        <v>1327</v>
      </c>
      <c r="N2983" s="2">
        <f>I2983-SUM(Parameters!$K$23:$K$25)</f>
        <v>2536.1970000000001</v>
      </c>
      <c r="O2983" s="2">
        <f>J2983-SUM(Parameters!$K$23:$K$25)</f>
        <v>1707.6970000000001</v>
      </c>
      <c r="P2983" s="2" t="str">
        <f t="shared" si="44"/>
        <v>VDD</v>
      </c>
      <c r="U2983">
        <v>2557.797</v>
      </c>
      <c r="V2983">
        <v>1729.297</v>
      </c>
      <c r="W2983" t="s">
        <v>1327</v>
      </c>
      <c r="AE2983" s="2"/>
      <c r="AF2983" s="2"/>
    </row>
    <row r="2984" spans="4:32" x14ac:dyDescent="0.25">
      <c r="D2984">
        <f>_xlfn.CEILING.MATH(BM8+Parameters!$K$8/2,0.001)</f>
        <v>2557.797</v>
      </c>
      <c r="E2984">
        <f>_xlfn.CEILING.MATH(B19+Parameters!$K$9/2,0.001)</f>
        <v>2053.0190000000002</v>
      </c>
      <c r="F2984" t="s">
        <v>72</v>
      </c>
      <c r="I2984" s="2">
        <v>2557.797</v>
      </c>
      <c r="J2984" s="2">
        <v>1683.0509999999999</v>
      </c>
      <c r="K2984" s="2" t="s">
        <v>1327</v>
      </c>
      <c r="N2984" s="2">
        <f>I2984-SUM(Parameters!$K$23:$K$25)</f>
        <v>2536.1970000000001</v>
      </c>
      <c r="O2984" s="2">
        <f>J2984-SUM(Parameters!$K$23:$K$25)</f>
        <v>1661.451</v>
      </c>
      <c r="P2984" s="2" t="str">
        <f t="shared" si="44"/>
        <v>VDD</v>
      </c>
      <c r="U2984">
        <v>2557.797</v>
      </c>
      <c r="V2984">
        <v>1683.0509999999999</v>
      </c>
      <c r="W2984" t="s">
        <v>1327</v>
      </c>
      <c r="AE2984" s="2"/>
      <c r="AF2984" s="2"/>
    </row>
    <row r="2985" spans="4:32" x14ac:dyDescent="0.25">
      <c r="D2985">
        <f>_xlfn.CEILING.MATH(BM8+Parameters!$K$8/2,0.001)</f>
        <v>2557.797</v>
      </c>
      <c r="E2985">
        <f>_xlfn.CEILING.MATH(B21+Parameters!$K$9/2,0.001)</f>
        <v>2006.7730000000001</v>
      </c>
      <c r="F2985" t="s">
        <v>1336</v>
      </c>
      <c r="I2985" s="2">
        <v>2557.797</v>
      </c>
      <c r="J2985" s="2">
        <v>1636.8050000000001</v>
      </c>
      <c r="K2985" s="2" t="s">
        <v>1327</v>
      </c>
      <c r="N2985" s="2">
        <f>I2985-SUM(Parameters!$K$23:$K$25)</f>
        <v>2536.1970000000001</v>
      </c>
      <c r="O2985" s="2">
        <f>J2985-SUM(Parameters!$K$23:$K$25)</f>
        <v>1615.2050000000002</v>
      </c>
      <c r="P2985" s="2" t="str">
        <f t="shared" si="44"/>
        <v>VDD</v>
      </c>
      <c r="U2985">
        <v>2557.797</v>
      </c>
      <c r="V2985">
        <v>1636.8050000000001</v>
      </c>
      <c r="W2985" t="s">
        <v>1327</v>
      </c>
      <c r="AE2985" s="2"/>
      <c r="AF2985" s="2"/>
    </row>
    <row r="2986" spans="4:32" x14ac:dyDescent="0.25">
      <c r="D2986">
        <f>_xlfn.CEILING.MATH(BM8+Parameters!$K$8/2,0.001)</f>
        <v>2557.797</v>
      </c>
      <c r="E2986">
        <f>_xlfn.CEILING.MATH(B23+Parameters!$K$9/2,0.001)</f>
        <v>1960.527</v>
      </c>
      <c r="F2986" t="s">
        <v>1358</v>
      </c>
      <c r="I2986" s="2">
        <v>2557.797</v>
      </c>
      <c r="J2986" s="2">
        <v>1590.559</v>
      </c>
      <c r="K2986" s="2" t="s">
        <v>1327</v>
      </c>
      <c r="N2986" s="2">
        <f>I2986-SUM(Parameters!$K$23:$K$25)</f>
        <v>2536.1970000000001</v>
      </c>
      <c r="O2986" s="2">
        <f>J2986-SUM(Parameters!$K$23:$K$25)</f>
        <v>1568.9590000000001</v>
      </c>
      <c r="P2986" s="2" t="str">
        <f t="shared" si="44"/>
        <v>VDD</v>
      </c>
      <c r="U2986">
        <v>2557.797</v>
      </c>
      <c r="V2986">
        <v>1590.559</v>
      </c>
      <c r="W2986" t="s">
        <v>1327</v>
      </c>
      <c r="AE2986" s="2"/>
      <c r="AF2986" s="2"/>
    </row>
    <row r="2987" spans="4:32" x14ac:dyDescent="0.25">
      <c r="D2987">
        <f>_xlfn.CEILING.MATH(BM8+Parameters!$K$8/2,0.001)</f>
        <v>2557.797</v>
      </c>
      <c r="E2987">
        <f>_xlfn.CEILING.MATH(B25+Parameters!$K$9/2,0.001)</f>
        <v>1914.2809999999999</v>
      </c>
      <c r="F2987" t="s">
        <v>1378</v>
      </c>
      <c r="I2987" s="2">
        <v>2557.797</v>
      </c>
      <c r="J2987" s="2">
        <v>1544.3130000000001</v>
      </c>
      <c r="K2987" s="2" t="s">
        <v>1327</v>
      </c>
      <c r="N2987" s="2">
        <f>I2987-SUM(Parameters!$K$23:$K$25)</f>
        <v>2536.1970000000001</v>
      </c>
      <c r="O2987" s="2">
        <f>J2987-SUM(Parameters!$K$23:$K$25)</f>
        <v>1522.7130000000002</v>
      </c>
      <c r="P2987" s="2" t="str">
        <f t="shared" si="44"/>
        <v>VDD</v>
      </c>
      <c r="U2987">
        <v>2557.797</v>
      </c>
      <c r="V2987">
        <v>1544.3130000000001</v>
      </c>
      <c r="W2987" t="s">
        <v>1327</v>
      </c>
      <c r="AE2987" s="2"/>
      <c r="AF2987" s="2"/>
    </row>
    <row r="2988" spans="4:32" x14ac:dyDescent="0.25">
      <c r="D2988">
        <f>_xlfn.CEILING.MATH(BM8+Parameters!$K$8/2,0.001)</f>
        <v>2557.797</v>
      </c>
      <c r="E2988">
        <f>_xlfn.CEILING.MATH(B27+Parameters!$K$9/2,0.001)</f>
        <v>1868.0350000000001</v>
      </c>
      <c r="F2988" t="s">
        <v>1400</v>
      </c>
      <c r="I2988" s="2">
        <v>2557.797</v>
      </c>
      <c r="J2988" s="2">
        <v>1498.067</v>
      </c>
      <c r="K2988" s="2" t="s">
        <v>1327</v>
      </c>
      <c r="N2988" s="2">
        <f>I2988-SUM(Parameters!$K$23:$K$25)</f>
        <v>2536.1970000000001</v>
      </c>
      <c r="O2988" s="2">
        <f>J2988-SUM(Parameters!$K$23:$K$25)</f>
        <v>1476.4670000000001</v>
      </c>
      <c r="P2988" s="2" t="str">
        <f t="shared" si="44"/>
        <v>VDD</v>
      </c>
      <c r="U2988">
        <v>2557.797</v>
      </c>
      <c r="V2988">
        <v>1498.067</v>
      </c>
      <c r="W2988" t="s">
        <v>1327</v>
      </c>
      <c r="AE2988" s="2"/>
      <c r="AF2988" s="2"/>
    </row>
    <row r="2989" spans="4:32" x14ac:dyDescent="0.25">
      <c r="D2989">
        <f>_xlfn.CEILING.MATH(BM8+Parameters!$K$8/2,0.001)</f>
        <v>2557.797</v>
      </c>
      <c r="E2989">
        <f>_xlfn.CEILING.MATH(B29+Parameters!$K$9/2,0.001)</f>
        <v>1821.789</v>
      </c>
      <c r="F2989" t="s">
        <v>1327</v>
      </c>
      <c r="I2989" s="2">
        <v>2557.797</v>
      </c>
      <c r="J2989" s="2">
        <v>1451.8209999999999</v>
      </c>
      <c r="K2989" s="2" t="s">
        <v>1327</v>
      </c>
      <c r="N2989" s="2">
        <f>I2989-SUM(Parameters!$K$23:$K$25)</f>
        <v>2536.1970000000001</v>
      </c>
      <c r="O2989" s="2">
        <f>J2989-SUM(Parameters!$K$23:$K$25)</f>
        <v>1430.221</v>
      </c>
      <c r="P2989" s="2" t="str">
        <f t="shared" si="44"/>
        <v>VDD</v>
      </c>
      <c r="U2989">
        <v>2557.797</v>
      </c>
      <c r="V2989">
        <v>1451.8209999999999</v>
      </c>
      <c r="W2989" t="s">
        <v>1327</v>
      </c>
      <c r="AE2989" s="2"/>
      <c r="AF2989" s="2"/>
    </row>
    <row r="2990" spans="4:32" x14ac:dyDescent="0.25">
      <c r="D2990">
        <f>_xlfn.CEILING.MATH(BM8+Parameters!$K$8/2,0.001)</f>
        <v>2557.797</v>
      </c>
      <c r="E2990">
        <f>_xlfn.CEILING.MATH(B31+Parameters!$K$9/2,0.001)</f>
        <v>1775.5430000000001</v>
      </c>
      <c r="F2990" t="s">
        <v>1327</v>
      </c>
      <c r="I2990" s="2">
        <v>2557.797</v>
      </c>
      <c r="J2990" s="2">
        <v>1405.575</v>
      </c>
      <c r="K2990" s="2" t="s">
        <v>1327</v>
      </c>
      <c r="N2990" s="2">
        <f>I2990-SUM(Parameters!$K$23:$K$25)</f>
        <v>2536.1970000000001</v>
      </c>
      <c r="O2990" s="2">
        <f>J2990-SUM(Parameters!$K$23:$K$25)</f>
        <v>1383.9750000000001</v>
      </c>
      <c r="P2990" s="2" t="str">
        <f t="shared" si="44"/>
        <v>VDD</v>
      </c>
      <c r="U2990">
        <v>2557.797</v>
      </c>
      <c r="V2990">
        <v>1405.575</v>
      </c>
      <c r="W2990" t="s">
        <v>1327</v>
      </c>
      <c r="AE2990" s="2"/>
      <c r="AF2990" s="2"/>
    </row>
    <row r="2991" spans="4:32" x14ac:dyDescent="0.25">
      <c r="D2991">
        <f>_xlfn.CEILING.MATH(BM8+Parameters!$K$8/2,0.001)</f>
        <v>2557.797</v>
      </c>
      <c r="E2991">
        <f>_xlfn.CEILING.MATH(B33+Parameters!$K$9/2,0.001)</f>
        <v>1729.297</v>
      </c>
      <c r="F2991" t="s">
        <v>1327</v>
      </c>
      <c r="I2991" s="2">
        <v>2557.797</v>
      </c>
      <c r="J2991" s="2">
        <v>1359.329</v>
      </c>
      <c r="K2991" s="2" t="s">
        <v>1327</v>
      </c>
      <c r="N2991" s="2">
        <f>I2991-SUM(Parameters!$K$23:$K$25)</f>
        <v>2536.1970000000001</v>
      </c>
      <c r="O2991" s="2">
        <f>J2991-SUM(Parameters!$K$23:$K$25)</f>
        <v>1337.729</v>
      </c>
      <c r="P2991" s="2" t="str">
        <f t="shared" si="44"/>
        <v>VDD</v>
      </c>
      <c r="U2991">
        <v>2557.797</v>
      </c>
      <c r="V2991">
        <v>1359.329</v>
      </c>
      <c r="W2991" t="s">
        <v>1327</v>
      </c>
      <c r="AE2991" s="2"/>
      <c r="AF2991" s="2"/>
    </row>
    <row r="2992" spans="4:32" x14ac:dyDescent="0.25">
      <c r="D2992">
        <f>_xlfn.CEILING.MATH(BM8+Parameters!$K$8/2,0.001)</f>
        <v>2557.797</v>
      </c>
      <c r="E2992">
        <f>_xlfn.CEILING.MATH(B35+Parameters!$K$9/2,0.001)</f>
        <v>1683.0509999999999</v>
      </c>
      <c r="F2992" t="s">
        <v>1327</v>
      </c>
      <c r="I2992" s="2">
        <v>2557.797</v>
      </c>
      <c r="J2992" s="2">
        <v>1313.0830000000001</v>
      </c>
      <c r="K2992" s="2" t="s">
        <v>1327</v>
      </c>
      <c r="N2992" s="2">
        <f>I2992-SUM(Parameters!$K$23:$K$25)</f>
        <v>2536.1970000000001</v>
      </c>
      <c r="O2992" s="2">
        <f>J2992-SUM(Parameters!$K$23:$K$25)</f>
        <v>1291.4830000000002</v>
      </c>
      <c r="P2992" s="2" t="str">
        <f t="shared" si="44"/>
        <v>VDD</v>
      </c>
      <c r="U2992">
        <v>2557.797</v>
      </c>
      <c r="V2992">
        <v>1313.0830000000001</v>
      </c>
      <c r="W2992" t="s">
        <v>1327</v>
      </c>
      <c r="AE2992" s="2"/>
      <c r="AF2992" s="2"/>
    </row>
    <row r="2993" spans="4:32" x14ac:dyDescent="0.25">
      <c r="D2993">
        <f>_xlfn.CEILING.MATH(BM8+Parameters!$K$8/2,0.001)</f>
        <v>2557.797</v>
      </c>
      <c r="E2993">
        <f>_xlfn.CEILING.MATH(B37+Parameters!$K$9/2,0.001)</f>
        <v>1636.8050000000001</v>
      </c>
      <c r="F2993" t="s">
        <v>1327</v>
      </c>
      <c r="I2993" s="2">
        <v>2557.797</v>
      </c>
      <c r="J2993" s="2">
        <v>1266.837</v>
      </c>
      <c r="K2993" s="2" t="s">
        <v>1327</v>
      </c>
      <c r="N2993" s="2">
        <f>I2993-SUM(Parameters!$K$23:$K$25)</f>
        <v>2536.1970000000001</v>
      </c>
      <c r="O2993" s="2">
        <f>J2993-SUM(Parameters!$K$23:$K$25)</f>
        <v>1245.2370000000001</v>
      </c>
      <c r="P2993" s="2" t="str">
        <f t="shared" ref="P2993:P3056" si="45">K2993</f>
        <v>VDD</v>
      </c>
      <c r="U2993">
        <v>2557.797</v>
      </c>
      <c r="V2993">
        <v>1266.837</v>
      </c>
      <c r="W2993" t="s">
        <v>1327</v>
      </c>
      <c r="AE2993" s="2"/>
      <c r="AF2993" s="2"/>
    </row>
    <row r="2994" spans="4:32" x14ac:dyDescent="0.25">
      <c r="D2994">
        <f>_xlfn.CEILING.MATH(BM8+Parameters!$K$8/2,0.001)</f>
        <v>2557.797</v>
      </c>
      <c r="E2994">
        <f>_xlfn.CEILING.MATH(B39+Parameters!$K$9/2,0.001)</f>
        <v>1590.559</v>
      </c>
      <c r="F2994" t="s">
        <v>1327</v>
      </c>
      <c r="I2994" s="2">
        <v>2557.797</v>
      </c>
      <c r="J2994" s="2">
        <v>1220.5909999999999</v>
      </c>
      <c r="K2994" s="2" t="s">
        <v>1327</v>
      </c>
      <c r="N2994" s="2">
        <f>I2994-SUM(Parameters!$K$23:$K$25)</f>
        <v>2536.1970000000001</v>
      </c>
      <c r="O2994" s="2">
        <f>J2994-SUM(Parameters!$K$23:$K$25)</f>
        <v>1198.991</v>
      </c>
      <c r="P2994" s="2" t="str">
        <f t="shared" si="45"/>
        <v>VDD</v>
      </c>
      <c r="U2994">
        <v>2557.797</v>
      </c>
      <c r="V2994">
        <v>1220.5909999999999</v>
      </c>
      <c r="W2994" t="s">
        <v>1327</v>
      </c>
      <c r="AE2994" s="2"/>
      <c r="AF2994" s="2"/>
    </row>
    <row r="2995" spans="4:32" x14ac:dyDescent="0.25">
      <c r="D2995">
        <f>_xlfn.CEILING.MATH(BM8+Parameters!$K$8/2,0.001)</f>
        <v>2557.797</v>
      </c>
      <c r="E2995">
        <f>_xlfn.CEILING.MATH(B41+Parameters!$K$9/2,0.001)</f>
        <v>1544.3130000000001</v>
      </c>
      <c r="F2995" t="s">
        <v>1327</v>
      </c>
      <c r="I2995" s="2">
        <v>2557.797</v>
      </c>
      <c r="J2995" s="2">
        <v>1174.345</v>
      </c>
      <c r="K2995" s="2" t="s">
        <v>1327</v>
      </c>
      <c r="N2995" s="2">
        <f>I2995-SUM(Parameters!$K$23:$K$25)</f>
        <v>2536.1970000000001</v>
      </c>
      <c r="O2995" s="2">
        <f>J2995-SUM(Parameters!$K$23:$K$25)</f>
        <v>1152.7450000000001</v>
      </c>
      <c r="P2995" s="2" t="str">
        <f t="shared" si="45"/>
        <v>VDD</v>
      </c>
      <c r="U2995">
        <v>2557.797</v>
      </c>
      <c r="V2995">
        <v>1174.345</v>
      </c>
      <c r="W2995" t="s">
        <v>1327</v>
      </c>
      <c r="AE2995" s="2"/>
      <c r="AF2995" s="2"/>
    </row>
    <row r="2996" spans="4:32" x14ac:dyDescent="0.25">
      <c r="D2996">
        <f>_xlfn.CEILING.MATH(BM8+Parameters!$K$8/2,0.001)</f>
        <v>2557.797</v>
      </c>
      <c r="E2996">
        <f>_xlfn.CEILING.MATH(B43+Parameters!$K$9/2,0.001)</f>
        <v>1498.067</v>
      </c>
      <c r="F2996" t="s">
        <v>1327</v>
      </c>
      <c r="I2996" s="2">
        <v>2557.797</v>
      </c>
      <c r="J2996" s="2">
        <v>1128.0989999999999</v>
      </c>
      <c r="K2996" s="2" t="s">
        <v>1327</v>
      </c>
      <c r="N2996" s="2">
        <f>I2996-SUM(Parameters!$K$23:$K$25)</f>
        <v>2536.1970000000001</v>
      </c>
      <c r="O2996" s="2">
        <f>J2996-SUM(Parameters!$K$23:$K$25)</f>
        <v>1106.499</v>
      </c>
      <c r="P2996" s="2" t="str">
        <f t="shared" si="45"/>
        <v>VDD</v>
      </c>
      <c r="U2996">
        <v>2557.797</v>
      </c>
      <c r="V2996">
        <v>1128.0989999999999</v>
      </c>
      <c r="W2996" t="s">
        <v>1327</v>
      </c>
      <c r="AE2996" s="2"/>
      <c r="AF2996" s="2"/>
    </row>
    <row r="2997" spans="4:32" x14ac:dyDescent="0.25">
      <c r="D2997">
        <f>_xlfn.CEILING.MATH(BM8+Parameters!$K$8/2,0.001)</f>
        <v>2557.797</v>
      </c>
      <c r="E2997">
        <f>_xlfn.CEILING.MATH(B45+Parameters!$K$9/2,0.001)</f>
        <v>1451.8210000000001</v>
      </c>
      <c r="F2997" t="s">
        <v>1327</v>
      </c>
      <c r="I2997" s="2">
        <v>2557.797</v>
      </c>
      <c r="J2997" s="2">
        <v>1081.8530000000001</v>
      </c>
      <c r="K2997" s="2" t="s">
        <v>72</v>
      </c>
      <c r="N2997" s="2">
        <f>I2997-SUM(Parameters!$K$23:$K$25)</f>
        <v>2536.1970000000001</v>
      </c>
      <c r="O2997" s="2">
        <f>J2997-SUM(Parameters!$K$23:$K$25)</f>
        <v>1060.2530000000002</v>
      </c>
      <c r="P2997" s="2" t="str">
        <f t="shared" si="45"/>
        <v>VSS</v>
      </c>
      <c r="U2997">
        <v>2557.797</v>
      </c>
      <c r="V2997">
        <v>1081.8530000000001</v>
      </c>
      <c r="W2997" t="s">
        <v>72</v>
      </c>
      <c r="AE2997" s="2"/>
      <c r="AF2997" s="2"/>
    </row>
    <row r="2998" spans="4:32" x14ac:dyDescent="0.25">
      <c r="D2998">
        <f>_xlfn.CEILING.MATH(BM8+Parameters!$K$8/2,0.001)</f>
        <v>2557.797</v>
      </c>
      <c r="E2998">
        <f>_xlfn.CEILING.MATH(B47+Parameters!$K$9/2,0.001)</f>
        <v>1405.575</v>
      </c>
      <c r="F2998" t="s">
        <v>1327</v>
      </c>
      <c r="I2998" s="2">
        <v>2557.797</v>
      </c>
      <c r="J2998" s="2">
        <v>1035.607</v>
      </c>
      <c r="K2998" s="2" t="s">
        <v>96</v>
      </c>
      <c r="N2998" s="2">
        <f>I2998-SUM(Parameters!$K$23:$K$25)</f>
        <v>2536.1970000000001</v>
      </c>
      <c r="O2998" s="2">
        <f>J2998-SUM(Parameters!$K$23:$K$25)</f>
        <v>1014.0069999999999</v>
      </c>
      <c r="P2998" s="2" t="str">
        <f t="shared" si="45"/>
        <v>BP_RXDATASB[2]</v>
      </c>
      <c r="U2998">
        <v>2557.797</v>
      </c>
      <c r="V2998">
        <v>1035.607</v>
      </c>
      <c r="W2998" t="s">
        <v>96</v>
      </c>
      <c r="AE2998" s="2"/>
      <c r="AF2998" s="2"/>
    </row>
    <row r="2999" spans="4:32" x14ac:dyDescent="0.25">
      <c r="D2999">
        <f>_xlfn.CEILING.MATH(BM8+Parameters!$K$8/2,0.001)</f>
        <v>2557.797</v>
      </c>
      <c r="E2999">
        <f>_xlfn.CEILING.MATH(B49+Parameters!$K$9/2,0.001)</f>
        <v>1359.329</v>
      </c>
      <c r="F2999" t="s">
        <v>1327</v>
      </c>
      <c r="I2999" s="2">
        <v>2557.797</v>
      </c>
      <c r="J2999" s="2">
        <v>989.36099999999999</v>
      </c>
      <c r="K2999" s="2" t="s">
        <v>166</v>
      </c>
      <c r="N2999" s="2">
        <f>I2999-SUM(Parameters!$K$23:$K$25)</f>
        <v>2536.1970000000001</v>
      </c>
      <c r="O2999" s="2">
        <f>J2999-SUM(Parameters!$K$23:$K$25)</f>
        <v>967.76099999999997</v>
      </c>
      <c r="P2999" s="2" t="str">
        <f t="shared" si="45"/>
        <v>BP_RXDATA[142]</v>
      </c>
      <c r="U2999">
        <v>2557.797</v>
      </c>
      <c r="V2999">
        <v>989.36099999999999</v>
      </c>
      <c r="W2999" t="s">
        <v>166</v>
      </c>
      <c r="AE2999" s="2"/>
      <c r="AF2999" s="2"/>
    </row>
    <row r="3000" spans="4:32" x14ac:dyDescent="0.25">
      <c r="D3000">
        <f>_xlfn.CEILING.MATH(BM8+Parameters!$K$8/2,0.001)</f>
        <v>2557.797</v>
      </c>
      <c r="E3000">
        <f>_xlfn.CEILING.MATH(B51+Parameters!$K$9/2,0.001)</f>
        <v>1313.0830000000001</v>
      </c>
      <c r="F3000" t="s">
        <v>1327</v>
      </c>
      <c r="I3000" s="2">
        <v>2557.797</v>
      </c>
      <c r="J3000" s="2">
        <v>943.11500000000001</v>
      </c>
      <c r="K3000" s="2" t="s">
        <v>241</v>
      </c>
      <c r="N3000" s="2">
        <f>I3000-SUM(Parameters!$K$23:$K$25)</f>
        <v>2536.1970000000001</v>
      </c>
      <c r="O3000" s="2">
        <f>J3000-SUM(Parameters!$K$23:$K$25)</f>
        <v>921.51499999999999</v>
      </c>
      <c r="P3000" s="2" t="str">
        <f t="shared" si="45"/>
        <v>BP_RXDATA[143]</v>
      </c>
      <c r="U3000">
        <v>2557.797</v>
      </c>
      <c r="V3000">
        <v>943.11500000000001</v>
      </c>
      <c r="W3000" t="s">
        <v>241</v>
      </c>
      <c r="AE3000" s="2"/>
      <c r="AF3000" s="2"/>
    </row>
    <row r="3001" spans="4:32" x14ac:dyDescent="0.25">
      <c r="D3001">
        <f>_xlfn.CEILING.MATH(BM8+Parameters!$K$8/2,0.001)</f>
        <v>2557.797</v>
      </c>
      <c r="E3001">
        <f>_xlfn.CEILING.MATH(B53+Parameters!$K$9/2,0.001)</f>
        <v>1266.837</v>
      </c>
      <c r="F3001" t="s">
        <v>1327</v>
      </c>
      <c r="I3001" s="2">
        <v>2557.797</v>
      </c>
      <c r="J3001" s="2">
        <v>896.86900000000003</v>
      </c>
      <c r="K3001" s="2" t="s">
        <v>72</v>
      </c>
      <c r="N3001" s="2">
        <f>I3001-SUM(Parameters!$K$23:$K$25)</f>
        <v>2536.1970000000001</v>
      </c>
      <c r="O3001" s="2">
        <f>J3001-SUM(Parameters!$K$23:$K$25)</f>
        <v>875.26900000000001</v>
      </c>
      <c r="P3001" s="2" t="str">
        <f t="shared" si="45"/>
        <v>VSS</v>
      </c>
      <c r="U3001">
        <v>2557.797</v>
      </c>
      <c r="V3001">
        <v>896.86900000000003</v>
      </c>
      <c r="W3001" t="s">
        <v>72</v>
      </c>
      <c r="AE3001" s="2"/>
      <c r="AF3001" s="2"/>
    </row>
    <row r="3002" spans="4:32" x14ac:dyDescent="0.25">
      <c r="D3002">
        <f>_xlfn.CEILING.MATH(BM8+Parameters!$K$8/2,0.001)</f>
        <v>2557.797</v>
      </c>
      <c r="E3002">
        <f>_xlfn.CEILING.MATH(B55+Parameters!$K$9/2,0.001)</f>
        <v>1220.5910000000001</v>
      </c>
      <c r="F3002" t="s">
        <v>1327</v>
      </c>
      <c r="I3002" s="2">
        <v>2557.797</v>
      </c>
      <c r="J3002" s="2">
        <v>850.62300000000005</v>
      </c>
      <c r="K3002" s="2" t="s">
        <v>358</v>
      </c>
      <c r="N3002" s="2">
        <f>I3002-SUM(Parameters!$K$23:$K$25)</f>
        <v>2536.1970000000001</v>
      </c>
      <c r="O3002" s="2">
        <f>J3002-SUM(Parameters!$K$23:$K$25)</f>
        <v>829.02300000000002</v>
      </c>
      <c r="P3002" s="2" t="str">
        <f t="shared" si="45"/>
        <v>BP_RXDATA[144]</v>
      </c>
      <c r="U3002">
        <v>2557.797</v>
      </c>
      <c r="V3002">
        <v>850.62300000000005</v>
      </c>
      <c r="W3002" t="s">
        <v>358</v>
      </c>
      <c r="AE3002" s="2"/>
      <c r="AF3002" s="2"/>
    </row>
    <row r="3003" spans="4:32" x14ac:dyDescent="0.25">
      <c r="D3003">
        <f>_xlfn.CEILING.MATH(BM8+Parameters!$K$8/2,0.001)</f>
        <v>2557.797</v>
      </c>
      <c r="E3003">
        <f>_xlfn.CEILING.MATH(B57+Parameters!$K$9/2,0.001)</f>
        <v>1174.345</v>
      </c>
      <c r="F3003" t="s">
        <v>1327</v>
      </c>
      <c r="I3003" s="2">
        <v>2557.797</v>
      </c>
      <c r="J3003" s="2">
        <v>804.37699999999995</v>
      </c>
      <c r="K3003" s="2" t="s">
        <v>427</v>
      </c>
      <c r="N3003" s="2">
        <f>I3003-SUM(Parameters!$K$23:$K$25)</f>
        <v>2536.1970000000001</v>
      </c>
      <c r="O3003" s="2">
        <f>J3003-SUM(Parameters!$K$23:$K$25)</f>
        <v>782.77699999999993</v>
      </c>
      <c r="P3003" s="2" t="str">
        <f t="shared" si="45"/>
        <v>BP_RXDATA[145]</v>
      </c>
      <c r="U3003">
        <v>2557.797</v>
      </c>
      <c r="V3003">
        <v>804.37700000000007</v>
      </c>
      <c r="W3003" t="s">
        <v>427</v>
      </c>
      <c r="AE3003" s="2"/>
      <c r="AF3003" s="2"/>
    </row>
    <row r="3004" spans="4:32" x14ac:dyDescent="0.25">
      <c r="D3004">
        <f>_xlfn.CEILING.MATH(BM8+Parameters!$K$8/2,0.001)</f>
        <v>2557.797</v>
      </c>
      <c r="E3004">
        <f>_xlfn.CEILING.MATH(B59+Parameters!$K$9/2,0.001)</f>
        <v>1128.0989999999999</v>
      </c>
      <c r="F3004" t="s">
        <v>1327</v>
      </c>
      <c r="I3004" s="2">
        <v>2557.797</v>
      </c>
      <c r="J3004" s="2">
        <v>758.13099999999997</v>
      </c>
      <c r="K3004" s="2" t="s">
        <v>494</v>
      </c>
      <c r="N3004" s="2">
        <f>I3004-SUM(Parameters!$K$23:$K$25)</f>
        <v>2536.1970000000001</v>
      </c>
      <c r="O3004" s="2">
        <f>J3004-SUM(Parameters!$K$23:$K$25)</f>
        <v>736.53099999999995</v>
      </c>
      <c r="P3004" s="2" t="str">
        <f t="shared" si="45"/>
        <v>BP_RXDATA[146]</v>
      </c>
      <c r="U3004">
        <v>2557.797</v>
      </c>
      <c r="V3004">
        <v>758.13099999999997</v>
      </c>
      <c r="W3004" t="s">
        <v>494</v>
      </c>
      <c r="AE3004" s="2"/>
      <c r="AF3004" s="2"/>
    </row>
    <row r="3005" spans="4:32" x14ac:dyDescent="0.25">
      <c r="D3005">
        <f>_xlfn.CEILING.MATH(BM8+Parameters!$K$8/2,0.001)</f>
        <v>2557.797</v>
      </c>
      <c r="E3005">
        <f>_xlfn.CEILING.MATH(B61+Parameters!$K$9/2,0.001)</f>
        <v>1081.8530000000001</v>
      </c>
      <c r="F3005" t="s">
        <v>72</v>
      </c>
      <c r="I3005" s="2">
        <v>2557.797</v>
      </c>
      <c r="J3005" s="2">
        <v>711.88499999999999</v>
      </c>
      <c r="K3005" s="2" t="s">
        <v>560</v>
      </c>
      <c r="N3005" s="2">
        <f>I3005-SUM(Parameters!$K$23:$K$25)</f>
        <v>2536.1970000000001</v>
      </c>
      <c r="O3005" s="2">
        <f>J3005-SUM(Parameters!$K$23:$K$25)</f>
        <v>690.28499999999997</v>
      </c>
      <c r="P3005" s="2" t="str">
        <f t="shared" si="45"/>
        <v>BP_RXDATA[147]</v>
      </c>
      <c r="U3005">
        <v>2557.797</v>
      </c>
      <c r="V3005">
        <v>711.88499999999999</v>
      </c>
      <c r="W3005" t="s">
        <v>560</v>
      </c>
      <c r="AE3005" s="2"/>
      <c r="AF3005" s="2"/>
    </row>
    <row r="3006" spans="4:32" x14ac:dyDescent="0.25">
      <c r="D3006">
        <f>_xlfn.CEILING.MATH(BM8+Parameters!$K$8/2,0.001)</f>
        <v>2557.797</v>
      </c>
      <c r="E3006">
        <f>_xlfn.CEILING.MATH(B63+Parameters!$K$9/2,0.001)</f>
        <v>1035.607</v>
      </c>
      <c r="F3006" t="s">
        <v>96</v>
      </c>
      <c r="I3006" s="2">
        <v>2557.797</v>
      </c>
      <c r="J3006" s="2">
        <v>665.63900000000001</v>
      </c>
      <c r="K3006" s="2" t="s">
        <v>625</v>
      </c>
      <c r="N3006" s="2">
        <f>I3006-SUM(Parameters!$K$23:$K$25)</f>
        <v>2536.1970000000001</v>
      </c>
      <c r="O3006" s="2">
        <f>J3006-SUM(Parameters!$K$23:$K$25)</f>
        <v>644.03899999999999</v>
      </c>
      <c r="P3006" s="2" t="str">
        <f t="shared" si="45"/>
        <v>BP_RXDATA[148]</v>
      </c>
      <c r="U3006">
        <v>2557.797</v>
      </c>
      <c r="V3006">
        <v>665.63900000000001</v>
      </c>
      <c r="W3006" t="s">
        <v>625</v>
      </c>
      <c r="AE3006" s="2"/>
      <c r="AF3006" s="2"/>
    </row>
    <row r="3007" spans="4:32" x14ac:dyDescent="0.25">
      <c r="D3007">
        <f>_xlfn.CEILING.MATH(BM8+Parameters!$K$8/2,0.001)</f>
        <v>2557.797</v>
      </c>
      <c r="E3007">
        <f>_xlfn.CEILING.MATH(B65+Parameters!$K$9/2,0.001)</f>
        <v>989.36099999999999</v>
      </c>
      <c r="F3007" t="s">
        <v>166</v>
      </c>
      <c r="I3007" s="2">
        <v>2557.797</v>
      </c>
      <c r="J3007" s="2">
        <v>619.39300000000003</v>
      </c>
      <c r="K3007" s="2" t="s">
        <v>696</v>
      </c>
      <c r="N3007" s="2">
        <f>I3007-SUM(Parameters!$K$23:$K$25)</f>
        <v>2536.1970000000001</v>
      </c>
      <c r="O3007" s="2">
        <f>J3007-SUM(Parameters!$K$23:$K$25)</f>
        <v>597.79300000000001</v>
      </c>
      <c r="P3007" s="2" t="str">
        <f t="shared" si="45"/>
        <v>BP_RXDATA[149]</v>
      </c>
      <c r="U3007">
        <v>2557.797</v>
      </c>
      <c r="V3007">
        <v>619.39300000000003</v>
      </c>
      <c r="W3007" t="s">
        <v>696</v>
      </c>
      <c r="AE3007" s="2"/>
      <c r="AF3007" s="2"/>
    </row>
    <row r="3008" spans="4:32" x14ac:dyDescent="0.25">
      <c r="D3008">
        <f>_xlfn.CEILING.MATH(BM8+Parameters!$K$8/2,0.001)</f>
        <v>2557.797</v>
      </c>
      <c r="E3008">
        <f>_xlfn.CEILING.MATH(B67+Parameters!$K$9/2,0.001)</f>
        <v>943.11500000000001</v>
      </c>
      <c r="F3008" t="s">
        <v>241</v>
      </c>
      <c r="I3008" s="2">
        <v>2557.797</v>
      </c>
      <c r="J3008" s="2">
        <v>573.14700000000005</v>
      </c>
      <c r="K3008" s="2" t="s">
        <v>73</v>
      </c>
      <c r="N3008" s="2">
        <f>I3008-SUM(Parameters!$K$23:$K$25)</f>
        <v>2536.1970000000001</v>
      </c>
      <c r="O3008" s="2">
        <f>J3008-SUM(Parameters!$K$23:$K$25)</f>
        <v>551.54700000000003</v>
      </c>
      <c r="P3008" s="2" t="str">
        <f t="shared" si="45"/>
        <v>VCCIO</v>
      </c>
      <c r="U3008">
        <v>2557.797</v>
      </c>
      <c r="V3008">
        <v>573.14700000000005</v>
      </c>
      <c r="W3008" t="s">
        <v>73</v>
      </c>
      <c r="AE3008" s="2"/>
      <c r="AF3008" s="2"/>
    </row>
    <row r="3009" spans="4:32" x14ac:dyDescent="0.25">
      <c r="D3009">
        <f>_xlfn.CEILING.MATH(BM8+Parameters!$K$8/2,0.001)</f>
        <v>2557.797</v>
      </c>
      <c r="E3009">
        <f>_xlfn.CEILING.MATH(B69+Parameters!$K$9/2,0.001)</f>
        <v>896.86900000000003</v>
      </c>
      <c r="F3009" t="s">
        <v>72</v>
      </c>
      <c r="I3009" s="2">
        <v>2557.797</v>
      </c>
      <c r="J3009" s="2">
        <v>526.90099999999995</v>
      </c>
      <c r="K3009" s="2" t="s">
        <v>771</v>
      </c>
      <c r="N3009" s="2">
        <f>I3009-SUM(Parameters!$K$23:$K$25)</f>
        <v>2536.1970000000001</v>
      </c>
      <c r="O3009" s="2">
        <f>J3009-SUM(Parameters!$K$23:$K$25)</f>
        <v>505.30099999999993</v>
      </c>
      <c r="P3009" s="2" t="str">
        <f t="shared" si="45"/>
        <v>BP_TXDATA[170]</v>
      </c>
      <c r="U3009">
        <v>2557.797</v>
      </c>
      <c r="V3009">
        <v>526.90100000000007</v>
      </c>
      <c r="W3009" t="s">
        <v>771</v>
      </c>
      <c r="AE3009" s="2"/>
      <c r="AF3009" s="2"/>
    </row>
    <row r="3010" spans="4:32" x14ac:dyDescent="0.25">
      <c r="D3010">
        <f>_xlfn.CEILING.MATH(BM8+Parameters!$K$8/2,0.001)</f>
        <v>2557.797</v>
      </c>
      <c r="E3010">
        <f>_xlfn.CEILING.MATH(B71+Parameters!$K$9/2,0.001)</f>
        <v>850.62300000000005</v>
      </c>
      <c r="F3010" t="s">
        <v>358</v>
      </c>
      <c r="I3010" s="2">
        <v>2557.797</v>
      </c>
      <c r="J3010" s="2">
        <v>480.65499999999997</v>
      </c>
      <c r="K3010" s="2" t="s">
        <v>846</v>
      </c>
      <c r="N3010" s="2">
        <f>I3010-SUM(Parameters!$K$23:$K$25)</f>
        <v>2536.1970000000001</v>
      </c>
      <c r="O3010" s="2">
        <f>J3010-SUM(Parameters!$K$23:$K$25)</f>
        <v>459.05499999999995</v>
      </c>
      <c r="P3010" s="2" t="str">
        <f t="shared" si="45"/>
        <v>BP_TXDATA[171]</v>
      </c>
      <c r="U3010">
        <v>2557.797</v>
      </c>
      <c r="V3010">
        <v>480.65499999999997</v>
      </c>
      <c r="W3010" t="s">
        <v>846</v>
      </c>
      <c r="AE3010" s="2"/>
      <c r="AF3010" s="2"/>
    </row>
    <row r="3011" spans="4:32" x14ac:dyDescent="0.25">
      <c r="D3011">
        <f>_xlfn.CEILING.MATH(BM8+Parameters!$K$8/2,0.001)</f>
        <v>2557.797</v>
      </c>
      <c r="E3011">
        <f>_xlfn.CEILING.MATH(B73+Parameters!$K$9/2,0.001)</f>
        <v>804.37700000000007</v>
      </c>
      <c r="F3011" t="s">
        <v>427</v>
      </c>
      <c r="I3011" s="2">
        <v>2557.797</v>
      </c>
      <c r="J3011" s="2">
        <v>434.40899999999999</v>
      </c>
      <c r="K3011" s="2" t="s">
        <v>904</v>
      </c>
      <c r="N3011" s="2">
        <f>I3011-SUM(Parameters!$K$23:$K$25)</f>
        <v>2536.1970000000001</v>
      </c>
      <c r="O3011" s="2">
        <f>J3011-SUM(Parameters!$K$23:$K$25)</f>
        <v>412.80899999999997</v>
      </c>
      <c r="P3011" s="2" t="str">
        <f t="shared" si="45"/>
        <v>BP_TXDATA[172]</v>
      </c>
      <c r="U3011">
        <v>2557.797</v>
      </c>
      <c r="V3011">
        <v>434.40899999999999</v>
      </c>
      <c r="W3011" t="s">
        <v>904</v>
      </c>
      <c r="AE3011" s="2"/>
      <c r="AF3011" s="2"/>
    </row>
    <row r="3012" spans="4:32" x14ac:dyDescent="0.25">
      <c r="D3012">
        <f>_xlfn.CEILING.MATH(BM8+Parameters!$K$8/2,0.001)</f>
        <v>2557.797</v>
      </c>
      <c r="E3012">
        <f>_xlfn.CEILING.MATH(B75+Parameters!$K$9/2,0.001)</f>
        <v>758.13099999999997</v>
      </c>
      <c r="F3012" t="s">
        <v>494</v>
      </c>
      <c r="I3012" s="2">
        <v>2557.797</v>
      </c>
      <c r="J3012" s="2">
        <v>388.16300000000001</v>
      </c>
      <c r="K3012" s="2" t="s">
        <v>977</v>
      </c>
      <c r="N3012" s="2">
        <f>I3012-SUM(Parameters!$K$23:$K$25)</f>
        <v>2536.1970000000001</v>
      </c>
      <c r="O3012" s="2">
        <f>J3012-SUM(Parameters!$K$23:$K$25)</f>
        <v>366.56299999999999</v>
      </c>
      <c r="P3012" s="2" t="str">
        <f t="shared" si="45"/>
        <v>BP_TXDATA[173]</v>
      </c>
      <c r="U3012">
        <v>2557.797</v>
      </c>
      <c r="V3012">
        <v>388.16300000000001</v>
      </c>
      <c r="W3012" t="s">
        <v>977</v>
      </c>
      <c r="AE3012" s="2"/>
      <c r="AF3012" s="2"/>
    </row>
    <row r="3013" spans="4:32" x14ac:dyDescent="0.25">
      <c r="D3013">
        <f>_xlfn.CEILING.MATH(BM8+Parameters!$K$8/2,0.001)</f>
        <v>2557.797</v>
      </c>
      <c r="E3013">
        <f>_xlfn.CEILING.MATH(B77+Parameters!$K$9/2,0.001)</f>
        <v>711.88499999999999</v>
      </c>
      <c r="F3013" t="s">
        <v>560</v>
      </c>
      <c r="I3013" s="2">
        <v>2557.797</v>
      </c>
      <c r="J3013" s="2">
        <v>341.91699999999997</v>
      </c>
      <c r="K3013" s="2" t="s">
        <v>1040</v>
      </c>
      <c r="N3013" s="2">
        <f>I3013-SUM(Parameters!$K$23:$K$25)</f>
        <v>2536.1970000000001</v>
      </c>
      <c r="O3013" s="2">
        <f>J3013-SUM(Parameters!$K$23:$K$25)</f>
        <v>320.31699999999995</v>
      </c>
      <c r="P3013" s="2" t="str">
        <f t="shared" si="45"/>
        <v>BP_TXDATA[174]</v>
      </c>
      <c r="U3013">
        <v>2557.797</v>
      </c>
      <c r="V3013">
        <v>341.91699999999997</v>
      </c>
      <c r="W3013" t="s">
        <v>1040</v>
      </c>
      <c r="AE3013" s="2"/>
      <c r="AF3013" s="2"/>
    </row>
    <row r="3014" spans="4:32" x14ac:dyDescent="0.25">
      <c r="D3014">
        <f>_xlfn.CEILING.MATH(BM8+Parameters!$K$8/2,0.001)</f>
        <v>2557.797</v>
      </c>
      <c r="E3014">
        <f>_xlfn.CEILING.MATH(B79+Parameters!$K$9/2,0.001)</f>
        <v>665.63900000000001</v>
      </c>
      <c r="F3014" t="s">
        <v>625</v>
      </c>
      <c r="I3014" s="2">
        <v>2557.797</v>
      </c>
      <c r="J3014" s="2">
        <v>295.67099999999999</v>
      </c>
      <c r="K3014" s="2" t="s">
        <v>1078</v>
      </c>
      <c r="N3014" s="2">
        <f>I3014-SUM(Parameters!$K$23:$K$25)</f>
        <v>2536.1970000000001</v>
      </c>
      <c r="O3014" s="2">
        <f>J3014-SUM(Parameters!$K$23:$K$25)</f>
        <v>274.07099999999997</v>
      </c>
      <c r="P3014" s="2" t="str">
        <f t="shared" si="45"/>
        <v>BP_TXDATA[175]</v>
      </c>
      <c r="U3014">
        <v>2557.797</v>
      </c>
      <c r="V3014">
        <v>295.67099999999999</v>
      </c>
      <c r="W3014" t="s">
        <v>1078</v>
      </c>
      <c r="AE3014" s="2"/>
      <c r="AF3014" s="2"/>
    </row>
    <row r="3015" spans="4:32" x14ac:dyDescent="0.25">
      <c r="D3015">
        <f>_xlfn.CEILING.MATH(BM8+Parameters!$K$8/2,0.001)</f>
        <v>2557.797</v>
      </c>
      <c r="E3015">
        <f>_xlfn.CEILING.MATH(B81+Parameters!$K$9/2,0.001)</f>
        <v>619.39300000000003</v>
      </c>
      <c r="F3015" t="s">
        <v>696</v>
      </c>
      <c r="I3015" s="2">
        <v>2557.797</v>
      </c>
      <c r="J3015" s="2">
        <v>249.42500000000001</v>
      </c>
      <c r="K3015" s="2" t="s">
        <v>1153</v>
      </c>
      <c r="N3015" s="2">
        <f>I3015-SUM(Parameters!$K$23:$K$25)</f>
        <v>2536.1970000000001</v>
      </c>
      <c r="O3015" s="2">
        <f>J3015-SUM(Parameters!$K$23:$K$25)</f>
        <v>227.82500000000002</v>
      </c>
      <c r="P3015" s="2" t="str">
        <f t="shared" si="45"/>
        <v>BP_TXDATA[176]</v>
      </c>
      <c r="U3015">
        <v>2557.797</v>
      </c>
      <c r="V3015">
        <v>249.42500000000001</v>
      </c>
      <c r="W3015" t="s">
        <v>1153</v>
      </c>
      <c r="AE3015" s="2"/>
      <c r="AF3015" s="2"/>
    </row>
    <row r="3016" spans="4:32" x14ac:dyDescent="0.25">
      <c r="D3016">
        <f>_xlfn.CEILING.MATH(BM8+Parameters!$K$8/2,0.001)</f>
        <v>2557.797</v>
      </c>
      <c r="E3016">
        <f>_xlfn.CEILING.MATH(B83+Parameters!$K$9/2,0.001)</f>
        <v>573.14700000000005</v>
      </c>
      <c r="F3016" t="s">
        <v>73</v>
      </c>
      <c r="I3016" s="2">
        <v>2557.797</v>
      </c>
      <c r="J3016" s="2">
        <v>203.179</v>
      </c>
      <c r="K3016" s="2" t="s">
        <v>72</v>
      </c>
      <c r="N3016" s="2">
        <f>I3016-SUM(Parameters!$K$23:$K$25)</f>
        <v>2536.1970000000001</v>
      </c>
      <c r="O3016" s="2">
        <f>J3016-SUM(Parameters!$K$23:$K$25)</f>
        <v>181.57900000000001</v>
      </c>
      <c r="P3016" s="2" t="str">
        <f t="shared" si="45"/>
        <v>VSS</v>
      </c>
      <c r="U3016">
        <v>2557.797</v>
      </c>
      <c r="V3016">
        <v>203.179</v>
      </c>
      <c r="W3016" t="s">
        <v>72</v>
      </c>
      <c r="AE3016" s="2"/>
      <c r="AF3016" s="2"/>
    </row>
    <row r="3017" spans="4:32" x14ac:dyDescent="0.25">
      <c r="D3017">
        <f>_xlfn.CEILING.MATH(BM8+Parameters!$K$8/2,0.001)</f>
        <v>2557.797</v>
      </c>
      <c r="E3017">
        <f>_xlfn.CEILING.MATH(B85+Parameters!$K$9/2,0.001)</f>
        <v>526.90100000000007</v>
      </c>
      <c r="F3017" t="s">
        <v>771</v>
      </c>
      <c r="I3017" s="2">
        <v>2557.797</v>
      </c>
      <c r="J3017" s="2">
        <v>156.93299999999999</v>
      </c>
      <c r="K3017" s="2" t="s">
        <v>1271</v>
      </c>
      <c r="N3017" s="2">
        <f>I3017-SUM(Parameters!$K$23:$K$25)</f>
        <v>2536.1970000000001</v>
      </c>
      <c r="O3017" s="2">
        <f>J3017-SUM(Parameters!$K$23:$K$25)</f>
        <v>135.333</v>
      </c>
      <c r="P3017" s="2" t="str">
        <f t="shared" si="45"/>
        <v>BP_TXDATA[177]</v>
      </c>
      <c r="U3017">
        <v>2557.797</v>
      </c>
      <c r="V3017">
        <v>156.93299999999999</v>
      </c>
      <c r="W3017" t="s">
        <v>1271</v>
      </c>
      <c r="AE3017" s="2"/>
      <c r="AF3017" s="2"/>
    </row>
    <row r="3018" spans="4:32" x14ac:dyDescent="0.25">
      <c r="D3018">
        <f>_xlfn.CEILING.MATH(BM8+Parameters!$K$8/2,0.001)</f>
        <v>2557.797</v>
      </c>
      <c r="E3018">
        <f>_xlfn.CEILING.MATH(B87+Parameters!$K$9/2,0.001)</f>
        <v>480.65500000000003</v>
      </c>
      <c r="F3018" t="s">
        <v>846</v>
      </c>
      <c r="I3018" s="2">
        <v>2557.797</v>
      </c>
      <c r="J3018" s="2">
        <v>110.687</v>
      </c>
      <c r="K3018" s="2" t="s">
        <v>73</v>
      </c>
      <c r="N3018" s="2">
        <f>I3018-SUM(Parameters!$K$23:$K$25)</f>
        <v>2536.1970000000001</v>
      </c>
      <c r="O3018" s="2">
        <f>J3018-SUM(Parameters!$K$23:$K$25)</f>
        <v>89.086999999999989</v>
      </c>
      <c r="P3018" s="2" t="str">
        <f t="shared" si="45"/>
        <v>VCCIO</v>
      </c>
      <c r="U3018">
        <v>2557.797</v>
      </c>
      <c r="V3018">
        <v>110.687</v>
      </c>
      <c r="W3018" t="s">
        <v>73</v>
      </c>
      <c r="AE3018" s="2"/>
      <c r="AF3018" s="2"/>
    </row>
    <row r="3019" spans="4:32" x14ac:dyDescent="0.25">
      <c r="D3019">
        <f>_xlfn.CEILING.MATH(BM8+Parameters!$K$8/2,0.001)</f>
        <v>2557.797</v>
      </c>
      <c r="E3019">
        <f>_xlfn.CEILING.MATH(B89+Parameters!$K$9/2,0.001)</f>
        <v>434.40899999999999</v>
      </c>
      <c r="F3019" t="s">
        <v>904</v>
      </c>
      <c r="I3019" s="2">
        <v>2597.471</v>
      </c>
      <c r="J3019" s="2">
        <v>2214.88</v>
      </c>
      <c r="K3019" s="2" t="s">
        <v>1327</v>
      </c>
      <c r="N3019" s="2">
        <f>I3019-SUM(Parameters!$K$23:$K$25)</f>
        <v>2575.8710000000001</v>
      </c>
      <c r="O3019" s="2">
        <f>J3019-SUM(Parameters!$K$23:$K$25)</f>
        <v>2193.2800000000002</v>
      </c>
      <c r="P3019" s="2" t="str">
        <f t="shared" si="45"/>
        <v>VDD</v>
      </c>
      <c r="U3019">
        <v>2597.471</v>
      </c>
      <c r="V3019">
        <v>2214.88</v>
      </c>
      <c r="W3019" t="s">
        <v>1327</v>
      </c>
      <c r="AE3019" s="2"/>
      <c r="AF3019" s="2"/>
    </row>
    <row r="3020" spans="4:32" x14ac:dyDescent="0.25">
      <c r="D3020">
        <f>_xlfn.CEILING.MATH(BM8+Parameters!$K$8/2,0.001)</f>
        <v>2557.797</v>
      </c>
      <c r="E3020">
        <f>_xlfn.CEILING.MATH(B91+Parameters!$K$9/2,0.001)</f>
        <v>388.16300000000001</v>
      </c>
      <c r="F3020" t="s">
        <v>977</v>
      </c>
      <c r="I3020" s="2">
        <v>2597.471</v>
      </c>
      <c r="J3020" s="2">
        <v>2168.634</v>
      </c>
      <c r="K3020" s="2" t="s">
        <v>1327</v>
      </c>
      <c r="N3020" s="2">
        <f>I3020-SUM(Parameters!$K$23:$K$25)</f>
        <v>2575.8710000000001</v>
      </c>
      <c r="O3020" s="2">
        <f>J3020-SUM(Parameters!$K$23:$K$25)</f>
        <v>2147.0340000000001</v>
      </c>
      <c r="P3020" s="2" t="str">
        <f t="shared" si="45"/>
        <v>VDD</v>
      </c>
      <c r="U3020">
        <v>2597.471</v>
      </c>
      <c r="V3020">
        <v>2168.634</v>
      </c>
      <c r="W3020" t="s">
        <v>1327</v>
      </c>
      <c r="AE3020" s="2"/>
      <c r="AF3020" s="2"/>
    </row>
    <row r="3021" spans="4:32" x14ac:dyDescent="0.25">
      <c r="D3021">
        <f>_xlfn.CEILING.MATH(BM8+Parameters!$K$8/2,0.001)</f>
        <v>2557.797</v>
      </c>
      <c r="E3021">
        <f>_xlfn.CEILING.MATH(B93+Parameters!$K$9/2,0.001)</f>
        <v>341.91700000000003</v>
      </c>
      <c r="F3021" t="s">
        <v>1040</v>
      </c>
      <c r="I3021" s="2">
        <v>2597.471</v>
      </c>
      <c r="J3021" s="2">
        <v>2122.3879999999999</v>
      </c>
      <c r="K3021" s="2" t="s">
        <v>1327</v>
      </c>
      <c r="N3021" s="2">
        <f>I3021-SUM(Parameters!$K$23:$K$25)</f>
        <v>2575.8710000000001</v>
      </c>
      <c r="O3021" s="2">
        <f>J3021-SUM(Parameters!$K$23:$K$25)</f>
        <v>2100.788</v>
      </c>
      <c r="P3021" s="2" t="str">
        <f t="shared" si="45"/>
        <v>VDD</v>
      </c>
      <c r="U3021">
        <v>2597.471</v>
      </c>
      <c r="V3021">
        <v>2122.3879999999999</v>
      </c>
      <c r="W3021" t="s">
        <v>1327</v>
      </c>
      <c r="AE3021" s="2"/>
      <c r="AF3021" s="2"/>
    </row>
    <row r="3022" spans="4:32" x14ac:dyDescent="0.25">
      <c r="D3022">
        <f>_xlfn.CEILING.MATH(BM8+Parameters!$K$8/2,0.001)</f>
        <v>2557.797</v>
      </c>
      <c r="E3022">
        <f>_xlfn.CEILING.MATH(B95+Parameters!$K$9/2,0.001)</f>
        <v>295.67099999999999</v>
      </c>
      <c r="F3022" t="s">
        <v>1078</v>
      </c>
      <c r="I3022" s="2">
        <v>2597.471</v>
      </c>
      <c r="J3022" s="2">
        <v>2076.1419999999998</v>
      </c>
      <c r="K3022" s="2" t="s">
        <v>1327</v>
      </c>
      <c r="N3022" s="2">
        <f>I3022-SUM(Parameters!$K$23:$K$25)</f>
        <v>2575.8710000000001</v>
      </c>
      <c r="O3022" s="2">
        <f>J3022-SUM(Parameters!$K$23:$K$25)</f>
        <v>2054.5419999999999</v>
      </c>
      <c r="P3022" s="2" t="str">
        <f t="shared" si="45"/>
        <v>VDD</v>
      </c>
      <c r="U3022">
        <v>2597.471</v>
      </c>
      <c r="V3022">
        <v>2076.1419999999998</v>
      </c>
      <c r="W3022" t="s">
        <v>1327</v>
      </c>
      <c r="AE3022" s="2"/>
      <c r="AF3022" s="2"/>
    </row>
    <row r="3023" spans="4:32" x14ac:dyDescent="0.25">
      <c r="D3023">
        <f>_xlfn.CEILING.MATH(BM8+Parameters!$K$8/2,0.001)</f>
        <v>2557.797</v>
      </c>
      <c r="E3023">
        <f>_xlfn.CEILING.MATH(B97+Parameters!$K$9/2,0.001)</f>
        <v>249.42500000000001</v>
      </c>
      <c r="F3023" t="s">
        <v>1153</v>
      </c>
      <c r="I3023" s="2">
        <v>2597.471</v>
      </c>
      <c r="J3023" s="2">
        <v>2029.896</v>
      </c>
      <c r="K3023" s="2" t="s">
        <v>1327</v>
      </c>
      <c r="N3023" s="2">
        <f>I3023-SUM(Parameters!$K$23:$K$25)</f>
        <v>2575.8710000000001</v>
      </c>
      <c r="O3023" s="2">
        <f>J3023-SUM(Parameters!$K$23:$K$25)</f>
        <v>2008.296</v>
      </c>
      <c r="P3023" s="2" t="str">
        <f t="shared" si="45"/>
        <v>VDD</v>
      </c>
      <c r="U3023">
        <v>2597.471</v>
      </c>
      <c r="V3023">
        <v>2029.896</v>
      </c>
      <c r="W3023" t="s">
        <v>1327</v>
      </c>
      <c r="AE3023" s="2"/>
      <c r="AF3023" s="2"/>
    </row>
    <row r="3024" spans="4:32" x14ac:dyDescent="0.25">
      <c r="D3024">
        <f>_xlfn.CEILING.MATH(BM8+Parameters!$K$8/2,0.001)</f>
        <v>2557.797</v>
      </c>
      <c r="E3024">
        <f>_xlfn.CEILING.MATH(B99+Parameters!$K$9/2,0.001)</f>
        <v>203.179</v>
      </c>
      <c r="F3024" t="s">
        <v>72</v>
      </c>
      <c r="I3024" s="2">
        <v>2597.471</v>
      </c>
      <c r="J3024" s="2">
        <v>1983.65</v>
      </c>
      <c r="K3024" s="2" t="s">
        <v>72</v>
      </c>
      <c r="N3024" s="2">
        <f>I3024-SUM(Parameters!$K$23:$K$25)</f>
        <v>2575.8710000000001</v>
      </c>
      <c r="O3024" s="2">
        <f>J3024-SUM(Parameters!$K$23:$K$25)</f>
        <v>1962.0500000000002</v>
      </c>
      <c r="P3024" s="2" t="str">
        <f t="shared" si="45"/>
        <v>VSS</v>
      </c>
      <c r="U3024">
        <v>2597.471</v>
      </c>
      <c r="V3024">
        <v>1983.65</v>
      </c>
      <c r="W3024" t="s">
        <v>72</v>
      </c>
      <c r="AE3024" s="2"/>
      <c r="AF3024" s="2"/>
    </row>
    <row r="3025" spans="4:32" x14ac:dyDescent="0.25">
      <c r="D3025">
        <f>_xlfn.CEILING.MATH(BM8+Parameters!$K$8/2,0.001)</f>
        <v>2557.797</v>
      </c>
      <c r="E3025">
        <f>_xlfn.CEILING.MATH(B101+Parameters!$K$9/2,0.001)</f>
        <v>156.93299999999999</v>
      </c>
      <c r="F3025" t="s">
        <v>1271</v>
      </c>
      <c r="I3025" s="2">
        <v>2597.471</v>
      </c>
      <c r="J3025" s="2">
        <v>1937.404</v>
      </c>
      <c r="K3025" s="2" t="s">
        <v>1328</v>
      </c>
      <c r="N3025" s="2">
        <f>I3025-SUM(Parameters!$K$23:$K$25)</f>
        <v>2575.8710000000001</v>
      </c>
      <c r="O3025" s="2">
        <f>J3025-SUM(Parameters!$K$23:$K$25)</f>
        <v>1915.8040000000001</v>
      </c>
      <c r="P3025" s="2" t="str">
        <f t="shared" si="45"/>
        <v>TC_VDDQ</v>
      </c>
      <c r="U3025">
        <v>2597.471</v>
      </c>
      <c r="V3025">
        <v>1937.404</v>
      </c>
      <c r="W3025" t="s">
        <v>1328</v>
      </c>
      <c r="AE3025" s="2"/>
      <c r="AF3025" s="2"/>
    </row>
    <row r="3026" spans="4:32" x14ac:dyDescent="0.25">
      <c r="D3026">
        <f>_xlfn.CEILING.MATH(BM8+Parameters!$K$8/2,0.001)</f>
        <v>2557.797</v>
      </c>
      <c r="E3026">
        <f>_xlfn.CEILING.MATH(B103+Parameters!$K$9/2,0.001)</f>
        <v>110.687</v>
      </c>
      <c r="F3026" t="s">
        <v>73</v>
      </c>
      <c r="I3026" s="2">
        <v>2597.471</v>
      </c>
      <c r="J3026" s="2">
        <v>1891.1579999999999</v>
      </c>
      <c r="K3026" s="2" t="s">
        <v>1327</v>
      </c>
      <c r="N3026" s="2">
        <f>I3026-SUM(Parameters!$K$23:$K$25)</f>
        <v>2575.8710000000001</v>
      </c>
      <c r="O3026" s="2">
        <f>J3026-SUM(Parameters!$K$23:$K$25)</f>
        <v>1869.558</v>
      </c>
      <c r="P3026" s="2" t="str">
        <f t="shared" si="45"/>
        <v>VDD</v>
      </c>
      <c r="U3026">
        <v>2597.471</v>
      </c>
      <c r="V3026">
        <v>1891.1579999999999</v>
      </c>
      <c r="W3026" t="s">
        <v>1327</v>
      </c>
      <c r="AE3026" s="2"/>
      <c r="AF3026" s="2"/>
    </row>
    <row r="3027" spans="4:32" x14ac:dyDescent="0.25">
      <c r="D3027">
        <f>_xlfn.CEILING.MATH(BN8+Parameters!$K$8/2,0.001)</f>
        <v>2597.471</v>
      </c>
      <c r="E3027">
        <f>_xlfn.CEILING.MATH(B12+Parameters!$K$9/2,0.001)</f>
        <v>2214.88</v>
      </c>
      <c r="F3027" t="s">
        <v>1327</v>
      </c>
      <c r="I3027" s="2">
        <v>2597.471</v>
      </c>
      <c r="J3027" s="2">
        <v>1844.912</v>
      </c>
      <c r="K3027" s="2" t="s">
        <v>72</v>
      </c>
      <c r="N3027" s="2">
        <f>I3027-SUM(Parameters!$K$23:$K$25)</f>
        <v>2575.8710000000001</v>
      </c>
      <c r="O3027" s="2">
        <f>J3027-SUM(Parameters!$K$23:$K$25)</f>
        <v>1823.3120000000001</v>
      </c>
      <c r="P3027" s="2" t="str">
        <f t="shared" si="45"/>
        <v>VSS</v>
      </c>
      <c r="U3027">
        <v>2597.471</v>
      </c>
      <c r="V3027">
        <v>1844.912</v>
      </c>
      <c r="W3027" t="s">
        <v>72</v>
      </c>
      <c r="AE3027" s="2"/>
      <c r="AF3027" s="2"/>
    </row>
    <row r="3028" spans="4:32" x14ac:dyDescent="0.25">
      <c r="D3028">
        <f>_xlfn.CEILING.MATH(BN8+Parameters!$K$8/2,0.001)</f>
        <v>2597.471</v>
      </c>
      <c r="E3028">
        <f>_xlfn.CEILING.MATH(B14+Parameters!$K$9/2,0.001)</f>
        <v>2168.634</v>
      </c>
      <c r="F3028" t="s">
        <v>1327</v>
      </c>
      <c r="I3028" s="2">
        <v>2597.471</v>
      </c>
      <c r="J3028" s="2">
        <v>1798.6659999999999</v>
      </c>
      <c r="K3028" s="2" t="s">
        <v>72</v>
      </c>
      <c r="N3028" s="2">
        <f>I3028-SUM(Parameters!$K$23:$K$25)</f>
        <v>2575.8710000000001</v>
      </c>
      <c r="O3028" s="2">
        <f>J3028-SUM(Parameters!$K$23:$K$25)</f>
        <v>1777.066</v>
      </c>
      <c r="P3028" s="2" t="str">
        <f t="shared" si="45"/>
        <v>VSS</v>
      </c>
      <c r="U3028">
        <v>2597.471</v>
      </c>
      <c r="V3028">
        <v>1798.6659999999999</v>
      </c>
      <c r="W3028" t="s">
        <v>72</v>
      </c>
      <c r="AE3028" s="2"/>
      <c r="AF3028" s="2"/>
    </row>
    <row r="3029" spans="4:32" x14ac:dyDescent="0.25">
      <c r="D3029">
        <f>_xlfn.CEILING.MATH(BN8+Parameters!$K$8/2,0.001)</f>
        <v>2597.471</v>
      </c>
      <c r="E3029">
        <f>_xlfn.CEILING.MATH(B16+Parameters!$K$9/2,0.001)</f>
        <v>2122.3879999999999</v>
      </c>
      <c r="F3029" t="s">
        <v>1327</v>
      </c>
      <c r="I3029" s="2">
        <v>2597.471</v>
      </c>
      <c r="J3029" s="2">
        <v>1752.42</v>
      </c>
      <c r="K3029" s="2" t="s">
        <v>72</v>
      </c>
      <c r="N3029" s="2">
        <f>I3029-SUM(Parameters!$K$23:$K$25)</f>
        <v>2575.8710000000001</v>
      </c>
      <c r="O3029" s="2">
        <f>J3029-SUM(Parameters!$K$23:$K$25)</f>
        <v>1730.8200000000002</v>
      </c>
      <c r="P3029" s="2" t="str">
        <f t="shared" si="45"/>
        <v>VSS</v>
      </c>
      <c r="U3029">
        <v>2597.471</v>
      </c>
      <c r="V3029">
        <v>1752.42</v>
      </c>
      <c r="W3029" t="s">
        <v>72</v>
      </c>
      <c r="AE3029" s="2"/>
      <c r="AF3029" s="2"/>
    </row>
    <row r="3030" spans="4:32" x14ac:dyDescent="0.25">
      <c r="D3030">
        <f>_xlfn.CEILING.MATH(BN8+Parameters!$K$8/2,0.001)</f>
        <v>2597.471</v>
      </c>
      <c r="E3030">
        <f>_xlfn.CEILING.MATH(B18+Parameters!$K$9/2,0.001)</f>
        <v>2076.1419999999998</v>
      </c>
      <c r="F3030" t="s">
        <v>1327</v>
      </c>
      <c r="I3030" s="2">
        <v>2597.471</v>
      </c>
      <c r="J3030" s="2">
        <v>1706.174</v>
      </c>
      <c r="K3030" s="2" t="s">
        <v>72</v>
      </c>
      <c r="N3030" s="2">
        <f>I3030-SUM(Parameters!$K$23:$K$25)</f>
        <v>2575.8710000000001</v>
      </c>
      <c r="O3030" s="2">
        <f>J3030-SUM(Parameters!$K$23:$K$25)</f>
        <v>1684.5740000000001</v>
      </c>
      <c r="P3030" s="2" t="str">
        <f t="shared" si="45"/>
        <v>VSS</v>
      </c>
      <c r="U3030">
        <v>2597.471</v>
      </c>
      <c r="V3030">
        <v>1706.174</v>
      </c>
      <c r="W3030" t="s">
        <v>72</v>
      </c>
      <c r="AE3030" s="2"/>
      <c r="AF3030" s="2"/>
    </row>
    <row r="3031" spans="4:32" x14ac:dyDescent="0.25">
      <c r="D3031">
        <f>_xlfn.CEILING.MATH(BN8+Parameters!$K$8/2,0.001)</f>
        <v>2597.471</v>
      </c>
      <c r="E3031">
        <f>_xlfn.CEILING.MATH(B20+Parameters!$K$9/2,0.001)</f>
        <v>2029.896</v>
      </c>
      <c r="F3031" t="s">
        <v>1327</v>
      </c>
      <c r="I3031" s="2">
        <v>2597.471</v>
      </c>
      <c r="J3031" s="2">
        <v>1659.9280000000001</v>
      </c>
      <c r="K3031" s="2" t="s">
        <v>72</v>
      </c>
      <c r="N3031" s="2">
        <f>I3031-SUM(Parameters!$K$23:$K$25)</f>
        <v>2575.8710000000001</v>
      </c>
      <c r="O3031" s="2">
        <f>J3031-SUM(Parameters!$K$23:$K$25)</f>
        <v>1638.3280000000002</v>
      </c>
      <c r="P3031" s="2" t="str">
        <f t="shared" si="45"/>
        <v>VSS</v>
      </c>
      <c r="U3031">
        <v>2597.471</v>
      </c>
      <c r="V3031">
        <v>1659.9280000000001</v>
      </c>
      <c r="W3031" t="s">
        <v>72</v>
      </c>
      <c r="AE3031" s="2"/>
      <c r="AF3031" s="2"/>
    </row>
    <row r="3032" spans="4:32" x14ac:dyDescent="0.25">
      <c r="D3032">
        <f>_xlfn.CEILING.MATH(BN8+Parameters!$K$8/2,0.001)</f>
        <v>2597.471</v>
      </c>
      <c r="E3032">
        <f>_xlfn.CEILING.MATH(B22+Parameters!$K$9/2,0.001)</f>
        <v>1983.65</v>
      </c>
      <c r="F3032" t="s">
        <v>72</v>
      </c>
      <c r="I3032" s="2">
        <v>2597.471</v>
      </c>
      <c r="J3032" s="2">
        <v>1613.682</v>
      </c>
      <c r="K3032" s="2" t="s">
        <v>1416</v>
      </c>
      <c r="N3032" s="2">
        <f>I3032-SUM(Parameters!$K$23:$K$25)</f>
        <v>2575.8710000000001</v>
      </c>
      <c r="O3032" s="2">
        <f>J3032-SUM(Parameters!$K$23:$K$25)</f>
        <v>1592.0820000000001</v>
      </c>
      <c r="P3032" s="2" t="str">
        <f t="shared" si="45"/>
        <v>VCCAON</v>
      </c>
      <c r="U3032">
        <v>2597.471</v>
      </c>
      <c r="V3032">
        <v>1613.682</v>
      </c>
      <c r="W3032" t="s">
        <v>1416</v>
      </c>
      <c r="AE3032" s="2"/>
      <c r="AF3032" s="2"/>
    </row>
    <row r="3033" spans="4:32" x14ac:dyDescent="0.25">
      <c r="D3033">
        <f>_xlfn.CEILING.MATH(BN8+Parameters!$K$8/2,0.001)</f>
        <v>2597.471</v>
      </c>
      <c r="E3033">
        <f>_xlfn.CEILING.MATH(B24+Parameters!$K$9/2,0.001)</f>
        <v>1937.404</v>
      </c>
      <c r="F3033" t="s">
        <v>1328</v>
      </c>
      <c r="I3033" s="2">
        <v>2597.471</v>
      </c>
      <c r="J3033" s="2">
        <v>1567.4359999999999</v>
      </c>
      <c r="K3033" s="2" t="s">
        <v>1416</v>
      </c>
      <c r="N3033" s="2">
        <f>I3033-SUM(Parameters!$K$23:$K$25)</f>
        <v>2575.8710000000001</v>
      </c>
      <c r="O3033" s="2">
        <f>J3033-SUM(Parameters!$K$23:$K$25)</f>
        <v>1545.836</v>
      </c>
      <c r="P3033" s="2" t="str">
        <f t="shared" si="45"/>
        <v>VCCAON</v>
      </c>
      <c r="U3033">
        <v>2597.471</v>
      </c>
      <c r="V3033">
        <v>1567.4359999999999</v>
      </c>
      <c r="W3033" t="s">
        <v>1416</v>
      </c>
      <c r="AE3033" s="2"/>
      <c r="AF3033" s="2"/>
    </row>
    <row r="3034" spans="4:32" x14ac:dyDescent="0.25">
      <c r="D3034">
        <f>_xlfn.CEILING.MATH(BN8+Parameters!$K$8/2,0.001)</f>
        <v>2597.471</v>
      </c>
      <c r="E3034">
        <f>_xlfn.CEILING.MATH(B26+Parameters!$K$9/2,0.001)</f>
        <v>1891.1580000000001</v>
      </c>
      <c r="F3034" t="s">
        <v>1327</v>
      </c>
      <c r="I3034" s="2">
        <v>2597.471</v>
      </c>
      <c r="J3034" s="2">
        <v>1521.19</v>
      </c>
      <c r="K3034" s="2" t="s">
        <v>72</v>
      </c>
      <c r="N3034" s="2">
        <f>I3034-SUM(Parameters!$K$23:$K$25)</f>
        <v>2575.8710000000001</v>
      </c>
      <c r="O3034" s="2">
        <f>J3034-SUM(Parameters!$K$23:$K$25)</f>
        <v>1499.5900000000001</v>
      </c>
      <c r="P3034" s="2" t="str">
        <f t="shared" si="45"/>
        <v>VSS</v>
      </c>
      <c r="U3034">
        <v>2597.471</v>
      </c>
      <c r="V3034">
        <v>1521.19</v>
      </c>
      <c r="W3034" t="s">
        <v>72</v>
      </c>
      <c r="AE3034" s="2"/>
      <c r="AF3034" s="2"/>
    </row>
    <row r="3035" spans="4:32" x14ac:dyDescent="0.25">
      <c r="D3035">
        <f>_xlfn.CEILING.MATH(BN8+Parameters!$K$8/2,0.001)</f>
        <v>2597.471</v>
      </c>
      <c r="E3035">
        <f>_xlfn.CEILING.MATH(B28+Parameters!$K$9/2,0.001)</f>
        <v>1844.912</v>
      </c>
      <c r="F3035" t="s">
        <v>72</v>
      </c>
      <c r="I3035" s="2">
        <v>2597.471</v>
      </c>
      <c r="J3035" s="2">
        <v>1474.944</v>
      </c>
      <c r="K3035" s="2" t="s">
        <v>72</v>
      </c>
      <c r="N3035" s="2">
        <f>I3035-SUM(Parameters!$K$23:$K$25)</f>
        <v>2575.8710000000001</v>
      </c>
      <c r="O3035" s="2">
        <f>J3035-SUM(Parameters!$K$23:$K$25)</f>
        <v>1453.3440000000001</v>
      </c>
      <c r="P3035" s="2" t="str">
        <f t="shared" si="45"/>
        <v>VSS</v>
      </c>
      <c r="U3035">
        <v>2597.471</v>
      </c>
      <c r="V3035">
        <v>1474.944</v>
      </c>
      <c r="W3035" t="s">
        <v>72</v>
      </c>
      <c r="AE3035" s="2"/>
      <c r="AF3035" s="2"/>
    </row>
    <row r="3036" spans="4:32" x14ac:dyDescent="0.25">
      <c r="D3036">
        <f>_xlfn.CEILING.MATH(BN8+Parameters!$K$8/2,0.001)</f>
        <v>2597.471</v>
      </c>
      <c r="E3036">
        <f>_xlfn.CEILING.MATH(B30+Parameters!$K$9/2,0.001)</f>
        <v>1798.6659999999999</v>
      </c>
      <c r="F3036" t="s">
        <v>72</v>
      </c>
      <c r="I3036" s="2">
        <v>2597.471</v>
      </c>
      <c r="J3036" s="2">
        <v>1428.6980000000001</v>
      </c>
      <c r="K3036" s="2" t="s">
        <v>72</v>
      </c>
      <c r="N3036" s="2">
        <f>I3036-SUM(Parameters!$K$23:$K$25)</f>
        <v>2575.8710000000001</v>
      </c>
      <c r="O3036" s="2">
        <f>J3036-SUM(Parameters!$K$23:$K$25)</f>
        <v>1407.0980000000002</v>
      </c>
      <c r="P3036" s="2" t="str">
        <f t="shared" si="45"/>
        <v>VSS</v>
      </c>
      <c r="U3036">
        <v>2597.471</v>
      </c>
      <c r="V3036">
        <v>1428.6980000000001</v>
      </c>
      <c r="W3036" t="s">
        <v>72</v>
      </c>
      <c r="AE3036" s="2"/>
      <c r="AF3036" s="2"/>
    </row>
    <row r="3037" spans="4:32" x14ac:dyDescent="0.25">
      <c r="D3037">
        <f>_xlfn.CEILING.MATH(BN8+Parameters!$K$8/2,0.001)</f>
        <v>2597.471</v>
      </c>
      <c r="E3037">
        <f>_xlfn.CEILING.MATH(B32+Parameters!$K$9/2,0.001)</f>
        <v>1752.42</v>
      </c>
      <c r="F3037" t="s">
        <v>72</v>
      </c>
      <c r="I3037" s="2">
        <v>2597.471</v>
      </c>
      <c r="J3037" s="2">
        <v>1382.452</v>
      </c>
      <c r="K3037" s="2" t="s">
        <v>72</v>
      </c>
      <c r="N3037" s="2">
        <f>I3037-SUM(Parameters!$K$23:$K$25)</f>
        <v>2575.8710000000001</v>
      </c>
      <c r="O3037" s="2">
        <f>J3037-SUM(Parameters!$K$23:$K$25)</f>
        <v>1360.8520000000001</v>
      </c>
      <c r="P3037" s="2" t="str">
        <f t="shared" si="45"/>
        <v>VSS</v>
      </c>
      <c r="U3037">
        <v>2597.471</v>
      </c>
      <c r="V3037">
        <v>1382.452</v>
      </c>
      <c r="W3037" t="s">
        <v>72</v>
      </c>
      <c r="AE3037" s="2"/>
      <c r="AF3037" s="2"/>
    </row>
    <row r="3038" spans="4:32" x14ac:dyDescent="0.25">
      <c r="D3038">
        <f>_xlfn.CEILING.MATH(BN8+Parameters!$K$8/2,0.001)</f>
        <v>2597.471</v>
      </c>
      <c r="E3038">
        <f>_xlfn.CEILING.MATH(B34+Parameters!$K$9/2,0.001)</f>
        <v>1706.174</v>
      </c>
      <c r="F3038" t="s">
        <v>72</v>
      </c>
      <c r="I3038" s="2">
        <v>2597.471</v>
      </c>
      <c r="J3038" s="2">
        <v>1336.2059999999999</v>
      </c>
      <c r="K3038" s="2" t="s">
        <v>72</v>
      </c>
      <c r="N3038" s="2">
        <f>I3038-SUM(Parameters!$K$23:$K$25)</f>
        <v>2575.8710000000001</v>
      </c>
      <c r="O3038" s="2">
        <f>J3038-SUM(Parameters!$K$23:$K$25)</f>
        <v>1314.606</v>
      </c>
      <c r="P3038" s="2" t="str">
        <f t="shared" si="45"/>
        <v>VSS</v>
      </c>
      <c r="U3038">
        <v>2597.471</v>
      </c>
      <c r="V3038">
        <v>1336.2059999999999</v>
      </c>
      <c r="W3038" t="s">
        <v>72</v>
      </c>
      <c r="AE3038" s="2"/>
      <c r="AF3038" s="2"/>
    </row>
    <row r="3039" spans="4:32" x14ac:dyDescent="0.25">
      <c r="D3039">
        <f>_xlfn.CEILING.MATH(BN8+Parameters!$K$8/2,0.001)</f>
        <v>2597.471</v>
      </c>
      <c r="E3039">
        <f>_xlfn.CEILING.MATH(B36+Parameters!$K$9/2,0.001)</f>
        <v>1659.9280000000001</v>
      </c>
      <c r="F3039" t="s">
        <v>72</v>
      </c>
      <c r="I3039" s="2">
        <v>2597.471</v>
      </c>
      <c r="J3039" s="2">
        <v>1289.96</v>
      </c>
      <c r="K3039" s="2" t="s">
        <v>72</v>
      </c>
      <c r="N3039" s="2">
        <f>I3039-SUM(Parameters!$K$23:$K$25)</f>
        <v>2575.8710000000001</v>
      </c>
      <c r="O3039" s="2">
        <f>J3039-SUM(Parameters!$K$23:$K$25)</f>
        <v>1268.3600000000001</v>
      </c>
      <c r="P3039" s="2" t="str">
        <f t="shared" si="45"/>
        <v>VSS</v>
      </c>
      <c r="U3039">
        <v>2597.471</v>
      </c>
      <c r="V3039">
        <v>1289.96</v>
      </c>
      <c r="W3039" t="s">
        <v>72</v>
      </c>
      <c r="AE3039" s="2"/>
      <c r="AF3039" s="2"/>
    </row>
    <row r="3040" spans="4:32" x14ac:dyDescent="0.25">
      <c r="D3040">
        <f>_xlfn.CEILING.MATH(BN8+Parameters!$K$8/2,0.001)</f>
        <v>2597.471</v>
      </c>
      <c r="E3040">
        <f>_xlfn.CEILING.MATH(B38+Parameters!$K$9/2,0.001)</f>
        <v>1613.682</v>
      </c>
      <c r="F3040" t="s">
        <v>1416</v>
      </c>
      <c r="I3040" s="2">
        <v>2597.471</v>
      </c>
      <c r="J3040" s="2">
        <v>1243.7139999999999</v>
      </c>
      <c r="K3040" s="2" t="s">
        <v>72</v>
      </c>
      <c r="N3040" s="2">
        <f>I3040-SUM(Parameters!$K$23:$K$25)</f>
        <v>2575.8710000000001</v>
      </c>
      <c r="O3040" s="2">
        <f>J3040-SUM(Parameters!$K$23:$K$25)</f>
        <v>1222.114</v>
      </c>
      <c r="P3040" s="2" t="str">
        <f t="shared" si="45"/>
        <v>VSS</v>
      </c>
      <c r="U3040">
        <v>2597.471</v>
      </c>
      <c r="V3040">
        <v>1243.7139999999999</v>
      </c>
      <c r="W3040" t="s">
        <v>72</v>
      </c>
      <c r="AE3040" s="2"/>
      <c r="AF3040" s="2"/>
    </row>
    <row r="3041" spans="4:32" x14ac:dyDescent="0.25">
      <c r="D3041">
        <f>_xlfn.CEILING.MATH(BN8+Parameters!$K$8/2,0.001)</f>
        <v>2597.471</v>
      </c>
      <c r="E3041">
        <f>_xlfn.CEILING.MATH(B40+Parameters!$K$9/2,0.001)</f>
        <v>1567.4359999999999</v>
      </c>
      <c r="F3041" t="s">
        <v>1416</v>
      </c>
      <c r="I3041" s="2">
        <v>2597.471</v>
      </c>
      <c r="J3041" s="2">
        <v>1197.4680000000001</v>
      </c>
      <c r="K3041" s="2" t="s">
        <v>72</v>
      </c>
      <c r="N3041" s="2">
        <f>I3041-SUM(Parameters!$K$23:$K$25)</f>
        <v>2575.8710000000001</v>
      </c>
      <c r="O3041" s="2">
        <f>J3041-SUM(Parameters!$K$23:$K$25)</f>
        <v>1175.8680000000002</v>
      </c>
      <c r="P3041" s="2" t="str">
        <f t="shared" si="45"/>
        <v>VSS</v>
      </c>
      <c r="U3041">
        <v>2597.471</v>
      </c>
      <c r="V3041">
        <v>1197.4680000000001</v>
      </c>
      <c r="W3041" t="s">
        <v>72</v>
      </c>
      <c r="AE3041" s="2"/>
      <c r="AF3041" s="2"/>
    </row>
    <row r="3042" spans="4:32" x14ac:dyDescent="0.25">
      <c r="D3042">
        <f>_xlfn.CEILING.MATH(BN8+Parameters!$K$8/2,0.001)</f>
        <v>2597.471</v>
      </c>
      <c r="E3042">
        <f>_xlfn.CEILING.MATH(B42+Parameters!$K$9/2,0.001)</f>
        <v>1521.19</v>
      </c>
      <c r="F3042" t="s">
        <v>72</v>
      </c>
      <c r="I3042" s="2">
        <v>2597.471</v>
      </c>
      <c r="J3042" s="2">
        <v>1151.222</v>
      </c>
      <c r="K3042" s="2" t="s">
        <v>72</v>
      </c>
      <c r="N3042" s="2">
        <f>I3042-SUM(Parameters!$K$23:$K$25)</f>
        <v>2575.8710000000001</v>
      </c>
      <c r="O3042" s="2">
        <f>J3042-SUM(Parameters!$K$23:$K$25)</f>
        <v>1129.6220000000001</v>
      </c>
      <c r="P3042" s="2" t="str">
        <f t="shared" si="45"/>
        <v>VSS</v>
      </c>
      <c r="U3042">
        <v>2597.471</v>
      </c>
      <c r="V3042">
        <v>1151.222</v>
      </c>
      <c r="W3042" t="s">
        <v>72</v>
      </c>
      <c r="AE3042" s="2"/>
      <c r="AF3042" s="2"/>
    </row>
    <row r="3043" spans="4:32" x14ac:dyDescent="0.25">
      <c r="D3043">
        <f>_xlfn.CEILING.MATH(BN8+Parameters!$K$8/2,0.001)</f>
        <v>2597.471</v>
      </c>
      <c r="E3043">
        <f>_xlfn.CEILING.MATH(B44+Parameters!$K$9/2,0.001)</f>
        <v>1474.944</v>
      </c>
      <c r="F3043" t="s">
        <v>72</v>
      </c>
      <c r="I3043" s="2">
        <v>2597.471</v>
      </c>
      <c r="J3043" s="2">
        <v>1104.9760000000001</v>
      </c>
      <c r="K3043" s="2" t="s">
        <v>72</v>
      </c>
      <c r="N3043" s="2">
        <f>I3043-SUM(Parameters!$K$23:$K$25)</f>
        <v>2575.8710000000001</v>
      </c>
      <c r="O3043" s="2">
        <f>J3043-SUM(Parameters!$K$23:$K$25)</f>
        <v>1083.3760000000002</v>
      </c>
      <c r="P3043" s="2" t="str">
        <f t="shared" si="45"/>
        <v>VSS</v>
      </c>
      <c r="U3043">
        <v>2597.471</v>
      </c>
      <c r="V3043">
        <v>1104.9760000000001</v>
      </c>
      <c r="W3043" t="s">
        <v>72</v>
      </c>
      <c r="AE3043" s="2"/>
      <c r="AF3043" s="2"/>
    </row>
    <row r="3044" spans="4:32" x14ac:dyDescent="0.25">
      <c r="D3044">
        <f>_xlfn.CEILING.MATH(BN8+Parameters!$K$8/2,0.001)</f>
        <v>2597.471</v>
      </c>
      <c r="E3044">
        <f>_xlfn.CEILING.MATH(B46+Parameters!$K$9/2,0.001)</f>
        <v>1428.6980000000001</v>
      </c>
      <c r="F3044" t="s">
        <v>72</v>
      </c>
      <c r="I3044" s="2">
        <v>2597.471</v>
      </c>
      <c r="J3044" s="2">
        <v>1058.73</v>
      </c>
      <c r="K3044" s="2" t="s">
        <v>72</v>
      </c>
      <c r="N3044" s="2">
        <f>I3044-SUM(Parameters!$K$23:$K$25)</f>
        <v>2575.8710000000001</v>
      </c>
      <c r="O3044" s="2">
        <f>J3044-SUM(Parameters!$K$23:$K$25)</f>
        <v>1037.1300000000001</v>
      </c>
      <c r="P3044" s="2" t="str">
        <f t="shared" si="45"/>
        <v>VSS</v>
      </c>
      <c r="U3044">
        <v>2597.471</v>
      </c>
      <c r="V3044">
        <v>1058.73</v>
      </c>
      <c r="W3044" t="s">
        <v>72</v>
      </c>
      <c r="AE3044" s="2"/>
      <c r="AF3044" s="2"/>
    </row>
    <row r="3045" spans="4:32" x14ac:dyDescent="0.25">
      <c r="D3045">
        <f>_xlfn.CEILING.MATH(BN8+Parameters!$K$8/2,0.001)</f>
        <v>2597.471</v>
      </c>
      <c r="E3045">
        <f>_xlfn.CEILING.MATH(B48+Parameters!$K$9/2,0.001)</f>
        <v>1382.452</v>
      </c>
      <c r="F3045" t="s">
        <v>72</v>
      </c>
      <c r="I3045" s="2">
        <v>2597.471</v>
      </c>
      <c r="J3045" s="2">
        <v>1012.484</v>
      </c>
      <c r="K3045" s="2" t="s">
        <v>129</v>
      </c>
      <c r="N3045" s="2">
        <f>I3045-SUM(Parameters!$K$23:$K$25)</f>
        <v>2575.8710000000001</v>
      </c>
      <c r="O3045" s="2">
        <f>J3045-SUM(Parameters!$K$23:$K$25)</f>
        <v>990.88400000000001</v>
      </c>
      <c r="P3045" s="2" t="str">
        <f t="shared" si="45"/>
        <v>BP_TXCKSBRD[2]</v>
      </c>
      <c r="U3045">
        <v>2597.471</v>
      </c>
      <c r="V3045">
        <v>1012.484</v>
      </c>
      <c r="W3045" t="s">
        <v>129</v>
      </c>
      <c r="AE3045" s="2"/>
      <c r="AF3045" s="2"/>
    </row>
    <row r="3046" spans="4:32" x14ac:dyDescent="0.25">
      <c r="D3046">
        <f>_xlfn.CEILING.MATH(BN8+Parameters!$K$8/2,0.001)</f>
        <v>2597.471</v>
      </c>
      <c r="E3046">
        <f>_xlfn.CEILING.MATH(B50+Parameters!$K$9/2,0.001)</f>
        <v>1336.2060000000001</v>
      </c>
      <c r="F3046" t="s">
        <v>72</v>
      </c>
      <c r="I3046" s="2">
        <v>2597.471</v>
      </c>
      <c r="J3046" s="2">
        <v>966.23800000000006</v>
      </c>
      <c r="K3046" s="2" t="s">
        <v>207</v>
      </c>
      <c r="N3046" s="2">
        <f>I3046-SUM(Parameters!$K$23:$K$25)</f>
        <v>2575.8710000000001</v>
      </c>
      <c r="O3046" s="2">
        <f>J3046-SUM(Parameters!$K$23:$K$25)</f>
        <v>944.63800000000003</v>
      </c>
      <c r="P3046" s="2" t="str">
        <f t="shared" si="45"/>
        <v>BP_RXDATA[141]</v>
      </c>
      <c r="U3046">
        <v>2597.471</v>
      </c>
      <c r="V3046">
        <v>966.23800000000006</v>
      </c>
      <c r="W3046" t="s">
        <v>207</v>
      </c>
      <c r="AE3046" s="2"/>
      <c r="AF3046" s="2"/>
    </row>
    <row r="3047" spans="4:32" x14ac:dyDescent="0.25">
      <c r="D3047">
        <f>_xlfn.CEILING.MATH(BN8+Parameters!$K$8/2,0.001)</f>
        <v>2597.471</v>
      </c>
      <c r="E3047">
        <f>_xlfn.CEILING.MATH(B52+Parameters!$K$9/2,0.001)</f>
        <v>1289.96</v>
      </c>
      <c r="F3047" t="s">
        <v>72</v>
      </c>
      <c r="I3047" s="2">
        <v>2597.471</v>
      </c>
      <c r="J3047" s="2">
        <v>919.99199999999996</v>
      </c>
      <c r="K3047" s="2" t="s">
        <v>267</v>
      </c>
      <c r="N3047" s="2">
        <f>I3047-SUM(Parameters!$K$23:$K$25)</f>
        <v>2575.8710000000001</v>
      </c>
      <c r="O3047" s="2">
        <f>J3047-SUM(Parameters!$K$23:$K$25)</f>
        <v>898.39199999999994</v>
      </c>
      <c r="P3047" s="2" t="str">
        <f t="shared" si="45"/>
        <v>BP_RXDATA[140]</v>
      </c>
      <c r="U3047">
        <v>2597.471</v>
      </c>
      <c r="V3047">
        <v>919.99200000000008</v>
      </c>
      <c r="W3047" t="s">
        <v>267</v>
      </c>
      <c r="AE3047" s="2"/>
      <c r="AF3047" s="2"/>
    </row>
    <row r="3048" spans="4:32" x14ac:dyDescent="0.25">
      <c r="D3048">
        <f>_xlfn.CEILING.MATH(BN8+Parameters!$K$8/2,0.001)</f>
        <v>2597.471</v>
      </c>
      <c r="E3048">
        <f>_xlfn.CEILING.MATH(B54+Parameters!$K$9/2,0.001)</f>
        <v>1243.7139999999999</v>
      </c>
      <c r="F3048" t="s">
        <v>72</v>
      </c>
      <c r="I3048" s="2">
        <v>2597.471</v>
      </c>
      <c r="J3048" s="2">
        <v>873.74599999999998</v>
      </c>
      <c r="K3048" s="2" t="s">
        <v>321</v>
      </c>
      <c r="N3048" s="2">
        <f>I3048-SUM(Parameters!$K$23:$K$25)</f>
        <v>2575.8710000000001</v>
      </c>
      <c r="O3048" s="2">
        <f>J3048-SUM(Parameters!$K$23:$K$25)</f>
        <v>852.14599999999996</v>
      </c>
      <c r="P3048" s="2" t="str">
        <f t="shared" si="45"/>
        <v>BP_RXDATA[139]</v>
      </c>
      <c r="U3048">
        <v>2597.471</v>
      </c>
      <c r="V3048">
        <v>873.74599999999998</v>
      </c>
      <c r="W3048" t="s">
        <v>321</v>
      </c>
      <c r="AE3048" s="2"/>
      <c r="AF3048" s="2"/>
    </row>
    <row r="3049" spans="4:32" x14ac:dyDescent="0.25">
      <c r="D3049">
        <f>_xlfn.CEILING.MATH(BN8+Parameters!$K$8/2,0.001)</f>
        <v>2597.471</v>
      </c>
      <c r="E3049">
        <f>_xlfn.CEILING.MATH(B56+Parameters!$K$9/2,0.001)</f>
        <v>1197.4680000000001</v>
      </c>
      <c r="F3049" t="s">
        <v>72</v>
      </c>
      <c r="I3049" s="2">
        <v>2597.471</v>
      </c>
      <c r="J3049" s="2">
        <v>827.5</v>
      </c>
      <c r="K3049" s="2" t="s">
        <v>399</v>
      </c>
      <c r="N3049" s="2">
        <f>I3049-SUM(Parameters!$K$23:$K$25)</f>
        <v>2575.8710000000001</v>
      </c>
      <c r="O3049" s="2">
        <f>J3049-SUM(Parameters!$K$23:$K$25)</f>
        <v>805.9</v>
      </c>
      <c r="P3049" s="2" t="str">
        <f t="shared" si="45"/>
        <v>BP_RXDATA[138]</v>
      </c>
      <c r="U3049">
        <v>2597.471</v>
      </c>
      <c r="V3049">
        <v>827.5</v>
      </c>
      <c r="W3049" t="s">
        <v>399</v>
      </c>
      <c r="AE3049" s="2"/>
      <c r="AF3049" s="2"/>
    </row>
    <row r="3050" spans="4:32" x14ac:dyDescent="0.25">
      <c r="D3050">
        <f>_xlfn.CEILING.MATH(BN8+Parameters!$K$8/2,0.001)</f>
        <v>2597.471</v>
      </c>
      <c r="E3050">
        <f>_xlfn.CEILING.MATH(B58+Parameters!$K$9/2,0.001)</f>
        <v>1151.222</v>
      </c>
      <c r="F3050" t="s">
        <v>72</v>
      </c>
      <c r="I3050" s="2">
        <v>2597.471</v>
      </c>
      <c r="J3050" s="2">
        <v>781.25400000000002</v>
      </c>
      <c r="K3050" s="2" t="s">
        <v>457</v>
      </c>
      <c r="N3050" s="2">
        <f>I3050-SUM(Parameters!$K$23:$K$25)</f>
        <v>2575.8710000000001</v>
      </c>
      <c r="O3050" s="2">
        <f>J3050-SUM(Parameters!$K$23:$K$25)</f>
        <v>759.654</v>
      </c>
      <c r="P3050" s="2" t="str">
        <f t="shared" si="45"/>
        <v>BP_RXDATA[137]</v>
      </c>
      <c r="U3050">
        <v>2597.471</v>
      </c>
      <c r="V3050">
        <v>781.25400000000002</v>
      </c>
      <c r="W3050" t="s">
        <v>457</v>
      </c>
      <c r="AE3050" s="2"/>
      <c r="AF3050" s="2"/>
    </row>
    <row r="3051" spans="4:32" x14ac:dyDescent="0.25">
      <c r="D3051">
        <f>_xlfn.CEILING.MATH(BN8+Parameters!$K$8/2,0.001)</f>
        <v>2597.471</v>
      </c>
      <c r="E3051">
        <f>_xlfn.CEILING.MATH(B60+Parameters!$K$9/2,0.001)</f>
        <v>1104.9760000000001</v>
      </c>
      <c r="F3051" t="s">
        <v>72</v>
      </c>
      <c r="I3051" s="2">
        <v>2597.471</v>
      </c>
      <c r="J3051" s="2">
        <v>735.00800000000004</v>
      </c>
      <c r="K3051" s="2" t="s">
        <v>529</v>
      </c>
      <c r="N3051" s="2">
        <f>I3051-SUM(Parameters!$K$23:$K$25)</f>
        <v>2575.8710000000001</v>
      </c>
      <c r="O3051" s="2">
        <f>J3051-SUM(Parameters!$K$23:$K$25)</f>
        <v>713.40800000000002</v>
      </c>
      <c r="P3051" s="2" t="str">
        <f t="shared" si="45"/>
        <v>BP_RXDATA[136]</v>
      </c>
      <c r="U3051">
        <v>2597.471</v>
      </c>
      <c r="V3051">
        <v>735.00800000000004</v>
      </c>
      <c r="W3051" t="s">
        <v>529</v>
      </c>
      <c r="AE3051" s="2"/>
      <c r="AF3051" s="2"/>
    </row>
    <row r="3052" spans="4:32" x14ac:dyDescent="0.25">
      <c r="D3052">
        <f>_xlfn.CEILING.MATH(BN8+Parameters!$K$8/2,0.001)</f>
        <v>2597.471</v>
      </c>
      <c r="E3052">
        <f>_xlfn.CEILING.MATH(B62+Parameters!$K$9/2,0.001)</f>
        <v>1058.73</v>
      </c>
      <c r="F3052" t="s">
        <v>72</v>
      </c>
      <c r="I3052" s="2">
        <v>2597.471</v>
      </c>
      <c r="J3052" s="2">
        <v>688.76199999999994</v>
      </c>
      <c r="K3052" s="2" t="s">
        <v>593</v>
      </c>
      <c r="N3052" s="2">
        <f>I3052-SUM(Parameters!$K$23:$K$25)</f>
        <v>2575.8710000000001</v>
      </c>
      <c r="O3052" s="2">
        <f>J3052-SUM(Parameters!$K$23:$K$25)</f>
        <v>667.16199999999992</v>
      </c>
      <c r="P3052" s="2" t="str">
        <f t="shared" si="45"/>
        <v>BP_RXDATA[135]</v>
      </c>
      <c r="U3052">
        <v>2597.471</v>
      </c>
      <c r="V3052">
        <v>688.76200000000006</v>
      </c>
      <c r="W3052" t="s">
        <v>593</v>
      </c>
      <c r="AE3052" s="2"/>
      <c r="AF3052" s="2"/>
    </row>
    <row r="3053" spans="4:32" x14ac:dyDescent="0.25">
      <c r="D3053">
        <f>_xlfn.CEILING.MATH(BN8+Parameters!$K$8/2,0.001)</f>
        <v>2597.471</v>
      </c>
      <c r="E3053">
        <f>_xlfn.CEILING.MATH(B64+Parameters!$K$9/2,0.001)</f>
        <v>1012.484</v>
      </c>
      <c r="F3053" t="s">
        <v>129</v>
      </c>
      <c r="I3053" s="2">
        <v>2597.471</v>
      </c>
      <c r="J3053" s="2">
        <v>642.51599999999996</v>
      </c>
      <c r="K3053" s="2" t="s">
        <v>663</v>
      </c>
      <c r="N3053" s="2">
        <f>I3053-SUM(Parameters!$K$23:$K$25)</f>
        <v>2575.8710000000001</v>
      </c>
      <c r="O3053" s="2">
        <f>J3053-SUM(Parameters!$K$23:$K$25)</f>
        <v>620.91599999999994</v>
      </c>
      <c r="P3053" s="2" t="str">
        <f t="shared" si="45"/>
        <v>BP_RXDATA[134]</v>
      </c>
      <c r="U3053">
        <v>2597.471</v>
      </c>
      <c r="V3053">
        <v>642.51599999999996</v>
      </c>
      <c r="W3053" t="s">
        <v>663</v>
      </c>
      <c r="AE3053" s="2"/>
      <c r="AF3053" s="2"/>
    </row>
    <row r="3054" spans="4:32" x14ac:dyDescent="0.25">
      <c r="D3054">
        <f>_xlfn.CEILING.MATH(BN8+Parameters!$K$8/2,0.001)</f>
        <v>2597.471</v>
      </c>
      <c r="E3054">
        <f>_xlfn.CEILING.MATH(B66+Parameters!$K$9/2,0.001)</f>
        <v>966.23800000000006</v>
      </c>
      <c r="F3054" t="s">
        <v>207</v>
      </c>
      <c r="I3054" s="2">
        <v>2597.471</v>
      </c>
      <c r="J3054" s="2">
        <v>596.27</v>
      </c>
      <c r="K3054" s="2" t="s">
        <v>723</v>
      </c>
      <c r="N3054" s="2">
        <f>I3054-SUM(Parameters!$K$23:$K$25)</f>
        <v>2575.8710000000001</v>
      </c>
      <c r="O3054" s="2">
        <f>J3054-SUM(Parameters!$K$23:$K$25)</f>
        <v>574.66999999999996</v>
      </c>
      <c r="P3054" s="2" t="str">
        <f t="shared" si="45"/>
        <v>BP_RXDATA[133]</v>
      </c>
      <c r="U3054">
        <v>2597.471</v>
      </c>
      <c r="V3054">
        <v>596.27</v>
      </c>
      <c r="W3054" t="s">
        <v>723</v>
      </c>
      <c r="AE3054" s="2"/>
      <c r="AF3054" s="2"/>
    </row>
    <row r="3055" spans="4:32" x14ac:dyDescent="0.25">
      <c r="D3055">
        <f>_xlfn.CEILING.MATH(BN8+Parameters!$K$8/2,0.001)</f>
        <v>2597.471</v>
      </c>
      <c r="E3055">
        <f>_xlfn.CEILING.MATH(B68+Parameters!$K$9/2,0.001)</f>
        <v>919.99200000000008</v>
      </c>
      <c r="F3055" t="s">
        <v>267</v>
      </c>
      <c r="I3055" s="2">
        <v>2597.471</v>
      </c>
      <c r="J3055" s="2">
        <v>550.024</v>
      </c>
      <c r="K3055" s="2" t="s">
        <v>747</v>
      </c>
      <c r="N3055" s="2">
        <f>I3055-SUM(Parameters!$K$23:$K$25)</f>
        <v>2575.8710000000001</v>
      </c>
      <c r="O3055" s="2">
        <f>J3055-SUM(Parameters!$K$23:$K$25)</f>
        <v>528.42399999999998</v>
      </c>
      <c r="P3055" s="2" t="str">
        <f t="shared" si="45"/>
        <v>BP_TXDATA[186]</v>
      </c>
      <c r="U3055">
        <v>2597.471</v>
      </c>
      <c r="V3055">
        <v>550.024</v>
      </c>
      <c r="W3055" t="s">
        <v>747</v>
      </c>
      <c r="AE3055" s="2"/>
      <c r="AF3055" s="2"/>
    </row>
    <row r="3056" spans="4:32" x14ac:dyDescent="0.25">
      <c r="D3056">
        <f>_xlfn.CEILING.MATH(BN8+Parameters!$K$8/2,0.001)</f>
        <v>2597.471</v>
      </c>
      <c r="E3056">
        <f>_xlfn.CEILING.MATH(B70+Parameters!$K$9/2,0.001)</f>
        <v>873.74599999999998</v>
      </c>
      <c r="F3056" t="s">
        <v>321</v>
      </c>
      <c r="I3056" s="2">
        <v>2597.471</v>
      </c>
      <c r="J3056" s="2">
        <v>503.77800000000002</v>
      </c>
      <c r="K3056" s="2" t="s">
        <v>807</v>
      </c>
      <c r="N3056" s="2">
        <f>I3056-SUM(Parameters!$K$23:$K$25)</f>
        <v>2575.8710000000001</v>
      </c>
      <c r="O3056" s="2">
        <f>J3056-SUM(Parameters!$K$23:$K$25)</f>
        <v>482.178</v>
      </c>
      <c r="P3056" s="2" t="str">
        <f t="shared" si="45"/>
        <v>BP_TXDATA[185]</v>
      </c>
      <c r="U3056">
        <v>2597.471</v>
      </c>
      <c r="V3056">
        <v>503.77800000000002</v>
      </c>
      <c r="W3056" t="s">
        <v>807</v>
      </c>
      <c r="AE3056" s="2"/>
      <c r="AF3056" s="2"/>
    </row>
    <row r="3057" spans="4:32" x14ac:dyDescent="0.25">
      <c r="D3057">
        <f>_xlfn.CEILING.MATH(BN8+Parameters!$K$8/2,0.001)</f>
        <v>2597.471</v>
      </c>
      <c r="E3057">
        <f>_xlfn.CEILING.MATH(B72+Parameters!$K$9/2,0.001)</f>
        <v>827.5</v>
      </c>
      <c r="F3057" t="s">
        <v>399</v>
      </c>
      <c r="I3057" s="2">
        <v>2597.471</v>
      </c>
      <c r="J3057" s="2">
        <v>457.53199999999998</v>
      </c>
      <c r="K3057" s="2" t="s">
        <v>875</v>
      </c>
      <c r="N3057" s="2">
        <f>I3057-SUM(Parameters!$K$23:$K$25)</f>
        <v>2575.8710000000001</v>
      </c>
      <c r="O3057" s="2">
        <f>J3057-SUM(Parameters!$K$23:$K$25)</f>
        <v>435.93199999999996</v>
      </c>
      <c r="P3057" s="2" t="str">
        <f t="shared" ref="P3057:P3120" si="46">K3057</f>
        <v>BP_TXDATA[184]</v>
      </c>
      <c r="U3057">
        <v>2597.471</v>
      </c>
      <c r="V3057">
        <v>457.53199999999998</v>
      </c>
      <c r="W3057" t="s">
        <v>875</v>
      </c>
      <c r="AE3057" s="2"/>
      <c r="AF3057" s="2"/>
    </row>
    <row r="3058" spans="4:32" x14ac:dyDescent="0.25">
      <c r="D3058">
        <f>_xlfn.CEILING.MATH(BN8+Parameters!$K$8/2,0.001)</f>
        <v>2597.471</v>
      </c>
      <c r="E3058">
        <f>_xlfn.CEILING.MATH(B74+Parameters!$K$9/2,0.001)</f>
        <v>781.25400000000002</v>
      </c>
      <c r="F3058" t="s">
        <v>457</v>
      </c>
      <c r="I3058" s="2">
        <v>2597.471</v>
      </c>
      <c r="J3058" s="2">
        <v>411.286</v>
      </c>
      <c r="K3058" s="2" t="s">
        <v>943</v>
      </c>
      <c r="N3058" s="2">
        <f>I3058-SUM(Parameters!$K$23:$K$25)</f>
        <v>2575.8710000000001</v>
      </c>
      <c r="O3058" s="2">
        <f>J3058-SUM(Parameters!$K$23:$K$25)</f>
        <v>389.68599999999998</v>
      </c>
      <c r="P3058" s="2" t="str">
        <f t="shared" si="46"/>
        <v>BP_TXDATA[183]</v>
      </c>
      <c r="U3058">
        <v>2597.471</v>
      </c>
      <c r="V3058">
        <v>411.286</v>
      </c>
      <c r="W3058" t="s">
        <v>943</v>
      </c>
      <c r="AE3058" s="2"/>
      <c r="AF3058" s="2"/>
    </row>
    <row r="3059" spans="4:32" x14ac:dyDescent="0.25">
      <c r="D3059">
        <f>_xlfn.CEILING.MATH(BN8+Parameters!$K$8/2,0.001)</f>
        <v>2597.471</v>
      </c>
      <c r="E3059">
        <f>_xlfn.CEILING.MATH(B76+Parameters!$K$9/2,0.001)</f>
        <v>735.00800000000004</v>
      </c>
      <c r="F3059" t="s">
        <v>529</v>
      </c>
      <c r="I3059" s="2">
        <v>2597.471</v>
      </c>
      <c r="J3059" s="2">
        <v>365.04</v>
      </c>
      <c r="K3059" s="2" t="s">
        <v>1009</v>
      </c>
      <c r="N3059" s="2">
        <f>I3059-SUM(Parameters!$K$23:$K$25)</f>
        <v>2575.8710000000001</v>
      </c>
      <c r="O3059" s="2">
        <f>J3059-SUM(Parameters!$K$23:$K$25)</f>
        <v>343.44</v>
      </c>
      <c r="P3059" s="2" t="str">
        <f t="shared" si="46"/>
        <v>BP_TXDATA[182]</v>
      </c>
      <c r="U3059">
        <v>2597.471</v>
      </c>
      <c r="V3059">
        <v>365.04</v>
      </c>
      <c r="W3059" t="s">
        <v>1009</v>
      </c>
      <c r="AE3059" s="2"/>
      <c r="AF3059" s="2"/>
    </row>
    <row r="3060" spans="4:32" x14ac:dyDescent="0.25">
      <c r="D3060">
        <f>_xlfn.CEILING.MATH(BN8+Parameters!$K$8/2,0.001)</f>
        <v>2597.471</v>
      </c>
      <c r="E3060">
        <f>_xlfn.CEILING.MATH(B78+Parameters!$K$9/2,0.001)</f>
        <v>688.76200000000006</v>
      </c>
      <c r="F3060" t="s">
        <v>593</v>
      </c>
      <c r="I3060" s="2">
        <v>2597.471</v>
      </c>
      <c r="J3060" s="2">
        <v>318.79399999999998</v>
      </c>
      <c r="K3060" s="2" t="s">
        <v>73</v>
      </c>
      <c r="N3060" s="2">
        <f>I3060-SUM(Parameters!$K$23:$K$25)</f>
        <v>2575.8710000000001</v>
      </c>
      <c r="O3060" s="2">
        <f>J3060-SUM(Parameters!$K$23:$K$25)</f>
        <v>297.19399999999996</v>
      </c>
      <c r="P3060" s="2" t="str">
        <f t="shared" si="46"/>
        <v>VCCIO</v>
      </c>
      <c r="U3060">
        <v>2597.471</v>
      </c>
      <c r="V3060">
        <v>318.79399999999998</v>
      </c>
      <c r="W3060" t="s">
        <v>73</v>
      </c>
      <c r="AE3060" s="2"/>
      <c r="AF3060" s="2"/>
    </row>
    <row r="3061" spans="4:32" x14ac:dyDescent="0.25">
      <c r="D3061">
        <f>_xlfn.CEILING.MATH(BN8+Parameters!$K$8/2,0.001)</f>
        <v>2597.471</v>
      </c>
      <c r="E3061">
        <f>_xlfn.CEILING.MATH(B80+Parameters!$K$9/2,0.001)</f>
        <v>642.51599999999996</v>
      </c>
      <c r="F3061" t="s">
        <v>663</v>
      </c>
      <c r="I3061" s="2">
        <v>2597.471</v>
      </c>
      <c r="J3061" s="2">
        <v>272.548</v>
      </c>
      <c r="K3061" s="2" t="s">
        <v>1119</v>
      </c>
      <c r="N3061" s="2">
        <f>I3061-SUM(Parameters!$K$23:$K$25)</f>
        <v>2575.8710000000001</v>
      </c>
      <c r="O3061" s="2">
        <f>J3061-SUM(Parameters!$K$23:$K$25)</f>
        <v>250.94800000000001</v>
      </c>
      <c r="P3061" s="2" t="str">
        <f t="shared" si="46"/>
        <v>BP_TXDATA[181]</v>
      </c>
      <c r="U3061">
        <v>2597.471</v>
      </c>
      <c r="V3061">
        <v>272.548</v>
      </c>
      <c r="W3061" t="s">
        <v>1119</v>
      </c>
      <c r="AE3061" s="2"/>
      <c r="AF3061" s="2"/>
    </row>
    <row r="3062" spans="4:32" x14ac:dyDescent="0.25">
      <c r="D3062">
        <f>_xlfn.CEILING.MATH(BN8+Parameters!$K$8/2,0.001)</f>
        <v>2597.471</v>
      </c>
      <c r="E3062">
        <f>_xlfn.CEILING.MATH(B82+Parameters!$K$9/2,0.001)</f>
        <v>596.27</v>
      </c>
      <c r="F3062" t="s">
        <v>723</v>
      </c>
      <c r="I3062" s="2">
        <v>2597.471</v>
      </c>
      <c r="J3062" s="2">
        <v>226.30199999999999</v>
      </c>
      <c r="K3062" s="2" t="s">
        <v>1179</v>
      </c>
      <c r="N3062" s="2">
        <f>I3062-SUM(Parameters!$K$23:$K$25)</f>
        <v>2575.8710000000001</v>
      </c>
      <c r="O3062" s="2">
        <f>J3062-SUM(Parameters!$K$23:$K$25)</f>
        <v>204.702</v>
      </c>
      <c r="P3062" s="2" t="str">
        <f t="shared" si="46"/>
        <v>BP_TXDATA[180]</v>
      </c>
      <c r="U3062">
        <v>2597.471</v>
      </c>
      <c r="V3062">
        <v>226.30199999999999</v>
      </c>
      <c r="W3062" t="s">
        <v>1179</v>
      </c>
      <c r="AE3062" s="2"/>
      <c r="AF3062" s="2"/>
    </row>
    <row r="3063" spans="4:32" x14ac:dyDescent="0.25">
      <c r="D3063">
        <f>_xlfn.CEILING.MATH(BN8+Parameters!$K$8/2,0.001)</f>
        <v>2597.471</v>
      </c>
      <c r="E3063">
        <f>_xlfn.CEILING.MATH(B84+Parameters!$K$9/2,0.001)</f>
        <v>550.024</v>
      </c>
      <c r="F3063" t="s">
        <v>747</v>
      </c>
      <c r="I3063" s="2">
        <v>2597.471</v>
      </c>
      <c r="J3063" s="2">
        <v>180.05600000000001</v>
      </c>
      <c r="K3063" s="2" t="s">
        <v>1233</v>
      </c>
      <c r="N3063" s="2">
        <f>I3063-SUM(Parameters!$K$23:$K$25)</f>
        <v>2575.8710000000001</v>
      </c>
      <c r="O3063" s="2">
        <f>J3063-SUM(Parameters!$K$23:$K$25)</f>
        <v>158.45600000000002</v>
      </c>
      <c r="P3063" s="2" t="str">
        <f t="shared" si="46"/>
        <v>BP_TXDATA[179]</v>
      </c>
      <c r="U3063">
        <v>2597.471</v>
      </c>
      <c r="V3063">
        <v>180.05600000000001</v>
      </c>
      <c r="W3063" t="s">
        <v>1233</v>
      </c>
      <c r="AE3063" s="2"/>
      <c r="AF3063" s="2"/>
    </row>
    <row r="3064" spans="4:32" x14ac:dyDescent="0.25">
      <c r="D3064">
        <f>_xlfn.CEILING.MATH(BN8+Parameters!$K$8/2,0.001)</f>
        <v>2597.471</v>
      </c>
      <c r="E3064">
        <f>_xlfn.CEILING.MATH(B86+Parameters!$K$9/2,0.001)</f>
        <v>503.77800000000002</v>
      </c>
      <c r="F3064" t="s">
        <v>807</v>
      </c>
      <c r="I3064" s="2">
        <v>2597.471</v>
      </c>
      <c r="J3064" s="2">
        <v>133.81</v>
      </c>
      <c r="K3064" s="2" t="s">
        <v>1312</v>
      </c>
      <c r="N3064" s="2">
        <f>I3064-SUM(Parameters!$K$23:$K$25)</f>
        <v>2575.8710000000001</v>
      </c>
      <c r="O3064" s="2">
        <f>J3064-SUM(Parameters!$K$23:$K$25)</f>
        <v>112.21000000000001</v>
      </c>
      <c r="P3064" s="2" t="str">
        <f t="shared" si="46"/>
        <v>BP_TXDATA[178]</v>
      </c>
      <c r="U3064">
        <v>2597.471</v>
      </c>
      <c r="V3064">
        <v>133.81</v>
      </c>
      <c r="W3064" t="s">
        <v>1312</v>
      </c>
      <c r="AE3064" s="2"/>
      <c r="AF3064" s="2"/>
    </row>
    <row r="3065" spans="4:32" x14ac:dyDescent="0.25">
      <c r="D3065">
        <f>_xlfn.CEILING.MATH(BN8+Parameters!$K$8/2,0.001)</f>
        <v>2597.471</v>
      </c>
      <c r="E3065">
        <f>_xlfn.CEILING.MATH(B88+Parameters!$K$9/2,0.001)</f>
        <v>457.53199999999998</v>
      </c>
      <c r="F3065" t="s">
        <v>875</v>
      </c>
      <c r="I3065" s="2">
        <v>2597.471</v>
      </c>
      <c r="J3065" s="2">
        <v>87.563999999999993</v>
      </c>
      <c r="K3065" s="2" t="s">
        <v>73</v>
      </c>
      <c r="N3065" s="2">
        <f>I3065-SUM(Parameters!$K$23:$K$25)</f>
        <v>2575.8710000000001</v>
      </c>
      <c r="O3065" s="2">
        <f>J3065-SUM(Parameters!$K$23:$K$25)</f>
        <v>65.963999999999999</v>
      </c>
      <c r="P3065" s="2" t="str">
        <f t="shared" si="46"/>
        <v>VCCIO</v>
      </c>
      <c r="U3065">
        <v>2597.471</v>
      </c>
      <c r="V3065">
        <v>87.564000000000007</v>
      </c>
      <c r="W3065" t="s">
        <v>73</v>
      </c>
      <c r="AE3065" s="2"/>
      <c r="AF3065" s="2"/>
    </row>
    <row r="3066" spans="4:32" x14ac:dyDescent="0.25">
      <c r="D3066">
        <f>_xlfn.CEILING.MATH(BN8+Parameters!$K$8/2,0.001)</f>
        <v>2597.471</v>
      </c>
      <c r="E3066">
        <f>_xlfn.CEILING.MATH(B90+Parameters!$K$9/2,0.001)</f>
        <v>411.286</v>
      </c>
      <c r="F3066" t="s">
        <v>943</v>
      </c>
      <c r="I3066" s="2">
        <v>2637.145</v>
      </c>
      <c r="J3066" s="2">
        <v>2191.7570000000001</v>
      </c>
      <c r="K3066" s="2" t="s">
        <v>72</v>
      </c>
      <c r="N3066" s="2">
        <f>I3066-SUM(Parameters!$K$23:$K$25)</f>
        <v>2615.5450000000001</v>
      </c>
      <c r="O3066" s="2">
        <f>J3066-SUM(Parameters!$K$23:$K$25)</f>
        <v>2170.1570000000002</v>
      </c>
      <c r="P3066" s="2" t="str">
        <f t="shared" si="46"/>
        <v>VSS</v>
      </c>
      <c r="U3066">
        <v>2637.145</v>
      </c>
      <c r="V3066">
        <v>2191.7570000000001</v>
      </c>
      <c r="W3066" t="s">
        <v>72</v>
      </c>
      <c r="AE3066" s="2"/>
      <c r="AF3066" s="2"/>
    </row>
    <row r="3067" spans="4:32" x14ac:dyDescent="0.25">
      <c r="D3067">
        <f>_xlfn.CEILING.MATH(BN8+Parameters!$K$8/2,0.001)</f>
        <v>2597.471</v>
      </c>
      <c r="E3067">
        <f>_xlfn.CEILING.MATH(B92+Parameters!$K$9/2,0.001)</f>
        <v>365.04</v>
      </c>
      <c r="F3067" t="s">
        <v>1009</v>
      </c>
      <c r="I3067" s="2">
        <v>2637.145</v>
      </c>
      <c r="J3067" s="2">
        <v>2145.511</v>
      </c>
      <c r="K3067" s="2" t="s">
        <v>72</v>
      </c>
      <c r="N3067" s="2">
        <f>I3067-SUM(Parameters!$K$23:$K$25)</f>
        <v>2615.5450000000001</v>
      </c>
      <c r="O3067" s="2">
        <f>J3067-SUM(Parameters!$K$23:$K$25)</f>
        <v>2123.9110000000001</v>
      </c>
      <c r="P3067" s="2" t="str">
        <f t="shared" si="46"/>
        <v>VSS</v>
      </c>
      <c r="U3067">
        <v>2637.145</v>
      </c>
      <c r="V3067">
        <v>2145.511</v>
      </c>
      <c r="W3067" t="s">
        <v>72</v>
      </c>
      <c r="AE3067" s="2"/>
      <c r="AF3067" s="2"/>
    </row>
    <row r="3068" spans="4:32" x14ac:dyDescent="0.25">
      <c r="D3068">
        <f>_xlfn.CEILING.MATH(BN8+Parameters!$K$8/2,0.001)</f>
        <v>2597.471</v>
      </c>
      <c r="E3068">
        <f>_xlfn.CEILING.MATH(B94+Parameters!$K$9/2,0.001)</f>
        <v>318.79399999999998</v>
      </c>
      <c r="F3068" t="s">
        <v>73</v>
      </c>
      <c r="I3068" s="2">
        <v>2637.145</v>
      </c>
      <c r="J3068" s="2">
        <v>2099.2649999999999</v>
      </c>
      <c r="K3068" s="2" t="s">
        <v>72</v>
      </c>
      <c r="N3068" s="2">
        <f>I3068-SUM(Parameters!$K$23:$K$25)</f>
        <v>2615.5450000000001</v>
      </c>
      <c r="O3068" s="2">
        <f>J3068-SUM(Parameters!$K$23:$K$25)</f>
        <v>2077.665</v>
      </c>
      <c r="P3068" s="2" t="str">
        <f t="shared" si="46"/>
        <v>VSS</v>
      </c>
      <c r="U3068">
        <v>2637.145</v>
      </c>
      <c r="V3068">
        <v>2099.2649999999999</v>
      </c>
      <c r="W3068" t="s">
        <v>72</v>
      </c>
      <c r="AE3068" s="2"/>
      <c r="AF3068" s="2"/>
    </row>
    <row r="3069" spans="4:32" x14ac:dyDescent="0.25">
      <c r="D3069">
        <f>_xlfn.CEILING.MATH(BN8+Parameters!$K$8/2,0.001)</f>
        <v>2597.471</v>
      </c>
      <c r="E3069">
        <f>_xlfn.CEILING.MATH(B96+Parameters!$K$9/2,0.001)</f>
        <v>272.548</v>
      </c>
      <c r="F3069" t="s">
        <v>1119</v>
      </c>
      <c r="I3069" s="2">
        <v>2637.145</v>
      </c>
      <c r="J3069" s="2">
        <v>2053.0189999999998</v>
      </c>
      <c r="K3069" s="2" t="s">
        <v>72</v>
      </c>
      <c r="N3069" s="2">
        <f>I3069-SUM(Parameters!$K$23:$K$25)</f>
        <v>2615.5450000000001</v>
      </c>
      <c r="O3069" s="2">
        <f>J3069-SUM(Parameters!$K$23:$K$25)</f>
        <v>2031.4189999999999</v>
      </c>
      <c r="P3069" s="2" t="str">
        <f t="shared" si="46"/>
        <v>VSS</v>
      </c>
      <c r="U3069">
        <v>2637.145</v>
      </c>
      <c r="V3069">
        <v>2053.0189999999998</v>
      </c>
      <c r="W3069" t="s">
        <v>72</v>
      </c>
      <c r="AE3069" s="2"/>
      <c r="AF3069" s="2"/>
    </row>
    <row r="3070" spans="4:32" x14ac:dyDescent="0.25">
      <c r="D3070">
        <f>_xlfn.CEILING.MATH(BN8+Parameters!$K$8/2,0.001)</f>
        <v>2597.471</v>
      </c>
      <c r="E3070">
        <f>_xlfn.CEILING.MATH(B98+Parameters!$K$9/2,0.001)</f>
        <v>226.30199999999999</v>
      </c>
      <c r="F3070" t="s">
        <v>1179</v>
      </c>
      <c r="I3070" s="2">
        <v>2637.145</v>
      </c>
      <c r="J3070" s="2">
        <v>2006.7729999999999</v>
      </c>
      <c r="K3070" s="2" t="s">
        <v>1327</v>
      </c>
      <c r="N3070" s="2">
        <f>I3070-SUM(Parameters!$K$23:$K$25)</f>
        <v>2615.5450000000001</v>
      </c>
      <c r="O3070" s="2">
        <f>J3070-SUM(Parameters!$K$23:$K$25)</f>
        <v>1985.173</v>
      </c>
      <c r="P3070" s="2" t="str">
        <f t="shared" si="46"/>
        <v>VDD</v>
      </c>
      <c r="U3070">
        <v>2637.145</v>
      </c>
      <c r="V3070">
        <v>2006.7729999999999</v>
      </c>
      <c r="W3070" t="s">
        <v>1327</v>
      </c>
      <c r="AE3070" s="2"/>
      <c r="AF3070" s="2"/>
    </row>
    <row r="3071" spans="4:32" x14ac:dyDescent="0.25">
      <c r="D3071">
        <f>_xlfn.CEILING.MATH(BN8+Parameters!$K$8/2,0.001)</f>
        <v>2597.471</v>
      </c>
      <c r="E3071">
        <f>_xlfn.CEILING.MATH(B100+Parameters!$K$9/2,0.001)</f>
        <v>180.05600000000001</v>
      </c>
      <c r="F3071" t="s">
        <v>1233</v>
      </c>
      <c r="I3071" s="2">
        <v>2637.145</v>
      </c>
      <c r="J3071" s="2">
        <v>1960.527</v>
      </c>
      <c r="K3071" s="2" t="s">
        <v>1327</v>
      </c>
      <c r="N3071" s="2">
        <f>I3071-SUM(Parameters!$K$23:$K$25)</f>
        <v>2615.5450000000001</v>
      </c>
      <c r="O3071" s="2">
        <f>J3071-SUM(Parameters!$K$23:$K$25)</f>
        <v>1938.9270000000001</v>
      </c>
      <c r="P3071" s="2" t="str">
        <f t="shared" si="46"/>
        <v>VDD</v>
      </c>
      <c r="U3071">
        <v>2637.145</v>
      </c>
      <c r="V3071">
        <v>1960.527</v>
      </c>
      <c r="W3071" t="s">
        <v>1327</v>
      </c>
      <c r="AE3071" s="2"/>
      <c r="AF3071" s="2"/>
    </row>
    <row r="3072" spans="4:32" x14ac:dyDescent="0.25">
      <c r="D3072">
        <f>_xlfn.CEILING.MATH(BN8+Parameters!$K$8/2,0.001)</f>
        <v>2597.471</v>
      </c>
      <c r="E3072">
        <f>_xlfn.CEILING.MATH(B102+Parameters!$K$9/2,0.001)</f>
        <v>133.81</v>
      </c>
      <c r="F3072" t="s">
        <v>1312</v>
      </c>
      <c r="I3072" s="2">
        <v>2637.145</v>
      </c>
      <c r="J3072" s="2">
        <v>1914.2809999999999</v>
      </c>
      <c r="K3072" s="2" t="s">
        <v>1327</v>
      </c>
      <c r="N3072" s="2">
        <f>I3072-SUM(Parameters!$K$23:$K$25)</f>
        <v>2615.5450000000001</v>
      </c>
      <c r="O3072" s="2">
        <f>J3072-SUM(Parameters!$K$23:$K$25)</f>
        <v>1892.681</v>
      </c>
      <c r="P3072" s="2" t="str">
        <f t="shared" si="46"/>
        <v>VDD</v>
      </c>
      <c r="U3072">
        <v>2637.145</v>
      </c>
      <c r="V3072">
        <v>1914.2809999999999</v>
      </c>
      <c r="W3072" t="s">
        <v>1327</v>
      </c>
      <c r="AE3072" s="2"/>
      <c r="AF3072" s="2"/>
    </row>
    <row r="3073" spans="4:32" x14ac:dyDescent="0.25">
      <c r="D3073">
        <f>_xlfn.CEILING.MATH(BN8+Parameters!$K$8/2,0.001)</f>
        <v>2597.471</v>
      </c>
      <c r="E3073">
        <f>_xlfn.CEILING.MATH(Parameters!$C$19/Parameters!$K$4,0.001)</f>
        <v>87.564000000000007</v>
      </c>
      <c r="F3073" t="s">
        <v>73</v>
      </c>
      <c r="I3073" s="2">
        <v>2637.145</v>
      </c>
      <c r="J3073" s="2">
        <v>1868.0350000000001</v>
      </c>
      <c r="K3073" s="2" t="s">
        <v>1327</v>
      </c>
      <c r="N3073" s="2">
        <f>I3073-SUM(Parameters!$K$23:$K$25)</f>
        <v>2615.5450000000001</v>
      </c>
      <c r="O3073" s="2">
        <f>J3073-SUM(Parameters!$K$23:$K$25)</f>
        <v>1846.4350000000002</v>
      </c>
      <c r="P3073" s="2" t="str">
        <f t="shared" si="46"/>
        <v>VDD</v>
      </c>
      <c r="U3073">
        <v>2637.145</v>
      </c>
      <c r="V3073">
        <v>1868.0350000000001</v>
      </c>
      <c r="W3073" t="s">
        <v>1327</v>
      </c>
      <c r="AE3073" s="2"/>
      <c r="AF3073" s="2"/>
    </row>
    <row r="3074" spans="4:32" x14ac:dyDescent="0.25">
      <c r="D3074">
        <f>_xlfn.CEILING.MATH(BO8+Parameters!$K$8/2,0.001)</f>
        <v>2637.145</v>
      </c>
      <c r="E3074">
        <f>_xlfn.CEILING.MATH(B13+Parameters!$K$9/2,0.001)</f>
        <v>2191.7570000000001</v>
      </c>
      <c r="F3074" t="s">
        <v>72</v>
      </c>
      <c r="I3074" s="2">
        <v>2637.145</v>
      </c>
      <c r="J3074" s="2">
        <v>1821.789</v>
      </c>
      <c r="K3074" s="2" t="s">
        <v>1327</v>
      </c>
      <c r="N3074" s="2">
        <f>I3074-SUM(Parameters!$K$23:$K$25)</f>
        <v>2615.5450000000001</v>
      </c>
      <c r="O3074" s="2">
        <f>J3074-SUM(Parameters!$K$23:$K$25)</f>
        <v>1800.1890000000001</v>
      </c>
      <c r="P3074" s="2" t="str">
        <f t="shared" si="46"/>
        <v>VDD</v>
      </c>
      <c r="U3074">
        <v>2637.145</v>
      </c>
      <c r="V3074">
        <v>1821.789</v>
      </c>
      <c r="W3074" t="s">
        <v>1327</v>
      </c>
      <c r="AE3074" s="2"/>
      <c r="AF3074" s="2"/>
    </row>
    <row r="3075" spans="4:32" x14ac:dyDescent="0.25">
      <c r="D3075">
        <f>_xlfn.CEILING.MATH(BO8+Parameters!$K$8/2,0.001)</f>
        <v>2637.145</v>
      </c>
      <c r="E3075">
        <f>_xlfn.CEILING.MATH(B15+Parameters!$K$9/2,0.001)</f>
        <v>2145.511</v>
      </c>
      <c r="F3075" t="s">
        <v>72</v>
      </c>
      <c r="I3075" s="2">
        <v>2637.145</v>
      </c>
      <c r="J3075" s="2">
        <v>1775.5429999999999</v>
      </c>
      <c r="K3075" s="2" t="s">
        <v>1327</v>
      </c>
      <c r="N3075" s="2">
        <f>I3075-SUM(Parameters!$K$23:$K$25)</f>
        <v>2615.5450000000001</v>
      </c>
      <c r="O3075" s="2">
        <f>J3075-SUM(Parameters!$K$23:$K$25)</f>
        <v>1753.943</v>
      </c>
      <c r="P3075" s="2" t="str">
        <f t="shared" si="46"/>
        <v>VDD</v>
      </c>
      <c r="U3075">
        <v>2637.145</v>
      </c>
      <c r="V3075">
        <v>1775.5429999999999</v>
      </c>
      <c r="W3075" t="s">
        <v>1327</v>
      </c>
      <c r="AE3075" s="2"/>
      <c r="AF3075" s="2"/>
    </row>
    <row r="3076" spans="4:32" x14ac:dyDescent="0.25">
      <c r="D3076">
        <f>_xlfn.CEILING.MATH(BO8+Parameters!$K$8/2,0.001)</f>
        <v>2637.145</v>
      </c>
      <c r="E3076">
        <f>_xlfn.CEILING.MATH(B17+Parameters!$K$9/2,0.001)</f>
        <v>2099.2649999999999</v>
      </c>
      <c r="F3076" t="s">
        <v>72</v>
      </c>
      <c r="I3076" s="2">
        <v>2637.145</v>
      </c>
      <c r="J3076" s="2">
        <v>1729.297</v>
      </c>
      <c r="K3076" s="2" t="s">
        <v>1327</v>
      </c>
      <c r="N3076" s="2">
        <f>I3076-SUM(Parameters!$K$23:$K$25)</f>
        <v>2615.5450000000001</v>
      </c>
      <c r="O3076" s="2">
        <f>J3076-SUM(Parameters!$K$23:$K$25)</f>
        <v>1707.6970000000001</v>
      </c>
      <c r="P3076" s="2" t="str">
        <f t="shared" si="46"/>
        <v>VDD</v>
      </c>
      <c r="U3076">
        <v>2637.145</v>
      </c>
      <c r="V3076">
        <v>1729.297</v>
      </c>
      <c r="W3076" t="s">
        <v>1327</v>
      </c>
      <c r="AE3076" s="2"/>
      <c r="AF3076" s="2"/>
    </row>
    <row r="3077" spans="4:32" x14ac:dyDescent="0.25">
      <c r="D3077">
        <f>_xlfn.CEILING.MATH(BO8+Parameters!$K$8/2,0.001)</f>
        <v>2637.145</v>
      </c>
      <c r="E3077">
        <f>_xlfn.CEILING.MATH(B19+Parameters!$K$9/2,0.001)</f>
        <v>2053.0190000000002</v>
      </c>
      <c r="F3077" t="s">
        <v>72</v>
      </c>
      <c r="I3077" s="2">
        <v>2637.145</v>
      </c>
      <c r="J3077" s="2">
        <v>1683.0509999999999</v>
      </c>
      <c r="K3077" s="2" t="s">
        <v>1327</v>
      </c>
      <c r="N3077" s="2">
        <f>I3077-SUM(Parameters!$K$23:$K$25)</f>
        <v>2615.5450000000001</v>
      </c>
      <c r="O3077" s="2">
        <f>J3077-SUM(Parameters!$K$23:$K$25)</f>
        <v>1661.451</v>
      </c>
      <c r="P3077" s="2" t="str">
        <f t="shared" si="46"/>
        <v>VDD</v>
      </c>
      <c r="U3077">
        <v>2637.145</v>
      </c>
      <c r="V3077">
        <v>1683.0509999999999</v>
      </c>
      <c r="W3077" t="s">
        <v>1327</v>
      </c>
      <c r="AE3077" s="2"/>
      <c r="AF3077" s="2"/>
    </row>
    <row r="3078" spans="4:32" x14ac:dyDescent="0.25">
      <c r="D3078">
        <f>_xlfn.CEILING.MATH(BO8+Parameters!$K$8/2,0.001)</f>
        <v>2637.145</v>
      </c>
      <c r="E3078">
        <f>_xlfn.CEILING.MATH(B21+Parameters!$K$9/2,0.001)</f>
        <v>2006.7730000000001</v>
      </c>
      <c r="F3078" t="s">
        <v>1327</v>
      </c>
      <c r="I3078" s="2">
        <v>2637.145</v>
      </c>
      <c r="J3078" s="2">
        <v>1636.8050000000001</v>
      </c>
      <c r="K3078" s="2" t="s">
        <v>1327</v>
      </c>
      <c r="N3078" s="2">
        <f>I3078-SUM(Parameters!$K$23:$K$25)</f>
        <v>2615.5450000000001</v>
      </c>
      <c r="O3078" s="2">
        <f>J3078-SUM(Parameters!$K$23:$K$25)</f>
        <v>1615.2050000000002</v>
      </c>
      <c r="P3078" s="2" t="str">
        <f t="shared" si="46"/>
        <v>VDD</v>
      </c>
      <c r="U3078">
        <v>2637.145</v>
      </c>
      <c r="V3078">
        <v>1636.8050000000001</v>
      </c>
      <c r="W3078" t="s">
        <v>1327</v>
      </c>
      <c r="AE3078" s="2"/>
      <c r="AF3078" s="2"/>
    </row>
    <row r="3079" spans="4:32" x14ac:dyDescent="0.25">
      <c r="D3079">
        <f>_xlfn.CEILING.MATH(BO8+Parameters!$K$8/2,0.001)</f>
        <v>2637.145</v>
      </c>
      <c r="E3079">
        <f>_xlfn.CEILING.MATH(B23+Parameters!$K$9/2,0.001)</f>
        <v>1960.527</v>
      </c>
      <c r="F3079" t="s">
        <v>1327</v>
      </c>
      <c r="I3079" s="2">
        <v>2637.145</v>
      </c>
      <c r="J3079" s="2">
        <v>1590.559</v>
      </c>
      <c r="K3079" s="2" t="s">
        <v>1327</v>
      </c>
      <c r="N3079" s="2">
        <f>I3079-SUM(Parameters!$K$23:$K$25)</f>
        <v>2615.5450000000001</v>
      </c>
      <c r="O3079" s="2">
        <f>J3079-SUM(Parameters!$K$23:$K$25)</f>
        <v>1568.9590000000001</v>
      </c>
      <c r="P3079" s="2" t="str">
        <f t="shared" si="46"/>
        <v>VDD</v>
      </c>
      <c r="U3079">
        <v>2637.145</v>
      </c>
      <c r="V3079">
        <v>1590.559</v>
      </c>
      <c r="W3079" t="s">
        <v>1327</v>
      </c>
      <c r="AE3079" s="2"/>
      <c r="AF3079" s="2"/>
    </row>
    <row r="3080" spans="4:32" x14ac:dyDescent="0.25">
      <c r="D3080">
        <f>_xlfn.CEILING.MATH(BO8+Parameters!$K$8/2,0.001)</f>
        <v>2637.145</v>
      </c>
      <c r="E3080">
        <f>_xlfn.CEILING.MATH(B25+Parameters!$K$9/2,0.001)</f>
        <v>1914.2809999999999</v>
      </c>
      <c r="F3080" t="s">
        <v>1327</v>
      </c>
      <c r="I3080" s="2">
        <v>2637.145</v>
      </c>
      <c r="J3080" s="2">
        <v>1544.3130000000001</v>
      </c>
      <c r="K3080" s="2" t="s">
        <v>1327</v>
      </c>
      <c r="N3080" s="2">
        <f>I3080-SUM(Parameters!$K$23:$K$25)</f>
        <v>2615.5450000000001</v>
      </c>
      <c r="O3080" s="2">
        <f>J3080-SUM(Parameters!$K$23:$K$25)</f>
        <v>1522.7130000000002</v>
      </c>
      <c r="P3080" s="2" t="str">
        <f t="shared" si="46"/>
        <v>VDD</v>
      </c>
      <c r="U3080">
        <v>2637.145</v>
      </c>
      <c r="V3080">
        <v>1544.3130000000001</v>
      </c>
      <c r="W3080" t="s">
        <v>1327</v>
      </c>
      <c r="AE3080" s="2"/>
      <c r="AF3080" s="2"/>
    </row>
    <row r="3081" spans="4:32" x14ac:dyDescent="0.25">
      <c r="D3081">
        <f>_xlfn.CEILING.MATH(BO8+Parameters!$K$8/2,0.001)</f>
        <v>2637.145</v>
      </c>
      <c r="E3081">
        <f>_xlfn.CEILING.MATH(B27+Parameters!$K$9/2,0.001)</f>
        <v>1868.0350000000001</v>
      </c>
      <c r="F3081" t="s">
        <v>1327</v>
      </c>
      <c r="I3081" s="2">
        <v>2637.145</v>
      </c>
      <c r="J3081" s="2">
        <v>1498.067</v>
      </c>
      <c r="K3081" s="2" t="s">
        <v>1327</v>
      </c>
      <c r="N3081" s="2">
        <f>I3081-SUM(Parameters!$K$23:$K$25)</f>
        <v>2615.5450000000001</v>
      </c>
      <c r="O3081" s="2">
        <f>J3081-SUM(Parameters!$K$23:$K$25)</f>
        <v>1476.4670000000001</v>
      </c>
      <c r="P3081" s="2" t="str">
        <f t="shared" si="46"/>
        <v>VDD</v>
      </c>
      <c r="U3081">
        <v>2637.145</v>
      </c>
      <c r="V3081">
        <v>1498.067</v>
      </c>
      <c r="W3081" t="s">
        <v>1327</v>
      </c>
      <c r="AE3081" s="2"/>
      <c r="AF3081" s="2"/>
    </row>
    <row r="3082" spans="4:32" x14ac:dyDescent="0.25">
      <c r="D3082">
        <f>_xlfn.CEILING.MATH(BO8+Parameters!$K$8/2,0.001)</f>
        <v>2637.145</v>
      </c>
      <c r="E3082">
        <f>_xlfn.CEILING.MATH(B29+Parameters!$K$9/2,0.001)</f>
        <v>1821.789</v>
      </c>
      <c r="F3082" t="s">
        <v>1327</v>
      </c>
      <c r="I3082" s="2">
        <v>2637.145</v>
      </c>
      <c r="J3082" s="2">
        <v>1451.8209999999999</v>
      </c>
      <c r="K3082" s="2" t="s">
        <v>1327</v>
      </c>
      <c r="N3082" s="2">
        <f>I3082-SUM(Parameters!$K$23:$K$25)</f>
        <v>2615.5450000000001</v>
      </c>
      <c r="O3082" s="2">
        <f>J3082-SUM(Parameters!$K$23:$K$25)</f>
        <v>1430.221</v>
      </c>
      <c r="P3082" s="2" t="str">
        <f t="shared" si="46"/>
        <v>VDD</v>
      </c>
      <c r="U3082">
        <v>2637.145</v>
      </c>
      <c r="V3082">
        <v>1451.8209999999999</v>
      </c>
      <c r="W3082" t="s">
        <v>1327</v>
      </c>
      <c r="AE3082" s="2"/>
      <c r="AF3082" s="2"/>
    </row>
    <row r="3083" spans="4:32" x14ac:dyDescent="0.25">
      <c r="D3083">
        <f>_xlfn.CEILING.MATH(BO8+Parameters!$K$8/2,0.001)</f>
        <v>2637.145</v>
      </c>
      <c r="E3083">
        <f>_xlfn.CEILING.MATH(B31+Parameters!$K$9/2,0.001)</f>
        <v>1775.5430000000001</v>
      </c>
      <c r="F3083" t="s">
        <v>1327</v>
      </c>
      <c r="I3083" s="2">
        <v>2637.145</v>
      </c>
      <c r="J3083" s="2">
        <v>1405.575</v>
      </c>
      <c r="K3083" s="2" t="s">
        <v>1327</v>
      </c>
      <c r="N3083" s="2">
        <f>I3083-SUM(Parameters!$K$23:$K$25)</f>
        <v>2615.5450000000001</v>
      </c>
      <c r="O3083" s="2">
        <f>J3083-SUM(Parameters!$K$23:$K$25)</f>
        <v>1383.9750000000001</v>
      </c>
      <c r="P3083" s="2" t="str">
        <f t="shared" si="46"/>
        <v>VDD</v>
      </c>
      <c r="U3083">
        <v>2637.145</v>
      </c>
      <c r="V3083">
        <v>1405.575</v>
      </c>
      <c r="W3083" t="s">
        <v>1327</v>
      </c>
      <c r="AE3083" s="2"/>
      <c r="AF3083" s="2"/>
    </row>
    <row r="3084" spans="4:32" x14ac:dyDescent="0.25">
      <c r="D3084">
        <f>_xlfn.CEILING.MATH(BO8+Parameters!$K$8/2,0.001)</f>
        <v>2637.145</v>
      </c>
      <c r="E3084">
        <f>_xlfn.CEILING.MATH(B33+Parameters!$K$9/2,0.001)</f>
        <v>1729.297</v>
      </c>
      <c r="F3084" t="s">
        <v>1327</v>
      </c>
      <c r="I3084" s="2">
        <v>2637.145</v>
      </c>
      <c r="J3084" s="2">
        <v>1359.329</v>
      </c>
      <c r="K3084" s="2" t="s">
        <v>1327</v>
      </c>
      <c r="N3084" s="2">
        <f>I3084-SUM(Parameters!$K$23:$K$25)</f>
        <v>2615.5450000000001</v>
      </c>
      <c r="O3084" s="2">
        <f>J3084-SUM(Parameters!$K$23:$K$25)</f>
        <v>1337.729</v>
      </c>
      <c r="P3084" s="2" t="str">
        <f t="shared" si="46"/>
        <v>VDD</v>
      </c>
      <c r="U3084">
        <v>2637.145</v>
      </c>
      <c r="V3084">
        <v>1359.329</v>
      </c>
      <c r="W3084" t="s">
        <v>1327</v>
      </c>
      <c r="AE3084" s="2"/>
      <c r="AF3084" s="2"/>
    </row>
    <row r="3085" spans="4:32" x14ac:dyDescent="0.25">
      <c r="D3085">
        <f>_xlfn.CEILING.MATH(BO8+Parameters!$K$8/2,0.001)</f>
        <v>2637.145</v>
      </c>
      <c r="E3085">
        <f>_xlfn.CEILING.MATH(B35+Parameters!$K$9/2,0.001)</f>
        <v>1683.0509999999999</v>
      </c>
      <c r="F3085" t="s">
        <v>1327</v>
      </c>
      <c r="I3085" s="2">
        <v>2637.145</v>
      </c>
      <c r="J3085" s="2">
        <v>1313.0830000000001</v>
      </c>
      <c r="K3085" s="2" t="s">
        <v>1327</v>
      </c>
      <c r="N3085" s="2">
        <f>I3085-SUM(Parameters!$K$23:$K$25)</f>
        <v>2615.5450000000001</v>
      </c>
      <c r="O3085" s="2">
        <f>J3085-SUM(Parameters!$K$23:$K$25)</f>
        <v>1291.4830000000002</v>
      </c>
      <c r="P3085" s="2" t="str">
        <f t="shared" si="46"/>
        <v>VDD</v>
      </c>
      <c r="U3085">
        <v>2637.145</v>
      </c>
      <c r="V3085">
        <v>1313.0830000000001</v>
      </c>
      <c r="W3085" t="s">
        <v>1327</v>
      </c>
      <c r="AE3085" s="2"/>
      <c r="AF3085" s="2"/>
    </row>
    <row r="3086" spans="4:32" x14ac:dyDescent="0.25">
      <c r="D3086">
        <f>_xlfn.CEILING.MATH(BO8+Parameters!$K$8/2,0.001)</f>
        <v>2637.145</v>
      </c>
      <c r="E3086">
        <f>_xlfn.CEILING.MATH(B37+Parameters!$K$9/2,0.001)</f>
        <v>1636.8050000000001</v>
      </c>
      <c r="F3086" t="s">
        <v>1327</v>
      </c>
      <c r="I3086" s="2">
        <v>2637.145</v>
      </c>
      <c r="J3086" s="2">
        <v>1266.837</v>
      </c>
      <c r="K3086" s="2" t="s">
        <v>1327</v>
      </c>
      <c r="N3086" s="2">
        <f>I3086-SUM(Parameters!$K$23:$K$25)</f>
        <v>2615.5450000000001</v>
      </c>
      <c r="O3086" s="2">
        <f>J3086-SUM(Parameters!$K$23:$K$25)</f>
        <v>1245.2370000000001</v>
      </c>
      <c r="P3086" s="2" t="str">
        <f t="shared" si="46"/>
        <v>VDD</v>
      </c>
      <c r="U3086">
        <v>2637.145</v>
      </c>
      <c r="V3086">
        <v>1266.837</v>
      </c>
      <c r="W3086" t="s">
        <v>1327</v>
      </c>
      <c r="AE3086" s="2"/>
      <c r="AF3086" s="2"/>
    </row>
    <row r="3087" spans="4:32" x14ac:dyDescent="0.25">
      <c r="D3087">
        <f>_xlfn.CEILING.MATH(BO8+Parameters!$K$8/2,0.001)</f>
        <v>2637.145</v>
      </c>
      <c r="E3087">
        <f>_xlfn.CEILING.MATH(B39+Parameters!$K$9/2,0.001)</f>
        <v>1590.559</v>
      </c>
      <c r="F3087" t="s">
        <v>1327</v>
      </c>
      <c r="I3087" s="2">
        <v>2637.145</v>
      </c>
      <c r="J3087" s="2">
        <v>1220.5909999999999</v>
      </c>
      <c r="K3087" s="2" t="s">
        <v>1327</v>
      </c>
      <c r="N3087" s="2">
        <f>I3087-SUM(Parameters!$K$23:$K$25)</f>
        <v>2615.5450000000001</v>
      </c>
      <c r="O3087" s="2">
        <f>J3087-SUM(Parameters!$K$23:$K$25)</f>
        <v>1198.991</v>
      </c>
      <c r="P3087" s="2" t="str">
        <f t="shared" si="46"/>
        <v>VDD</v>
      </c>
      <c r="U3087">
        <v>2637.145</v>
      </c>
      <c r="V3087">
        <v>1220.5909999999999</v>
      </c>
      <c r="W3087" t="s">
        <v>1327</v>
      </c>
      <c r="AE3087" s="2"/>
      <c r="AF3087" s="2"/>
    </row>
    <row r="3088" spans="4:32" x14ac:dyDescent="0.25">
      <c r="D3088">
        <f>_xlfn.CEILING.MATH(BO8+Parameters!$K$8/2,0.001)</f>
        <v>2637.145</v>
      </c>
      <c r="E3088">
        <f>_xlfn.CEILING.MATH(B41+Parameters!$K$9/2,0.001)</f>
        <v>1544.3130000000001</v>
      </c>
      <c r="F3088" t="s">
        <v>1327</v>
      </c>
      <c r="I3088" s="2">
        <v>2637.145</v>
      </c>
      <c r="J3088" s="2">
        <v>1174.345</v>
      </c>
      <c r="K3088" s="2" t="s">
        <v>1327</v>
      </c>
      <c r="N3088" s="2">
        <f>I3088-SUM(Parameters!$K$23:$K$25)</f>
        <v>2615.5450000000001</v>
      </c>
      <c r="O3088" s="2">
        <f>J3088-SUM(Parameters!$K$23:$K$25)</f>
        <v>1152.7450000000001</v>
      </c>
      <c r="P3088" s="2" t="str">
        <f t="shared" si="46"/>
        <v>VDD</v>
      </c>
      <c r="U3088">
        <v>2637.145</v>
      </c>
      <c r="V3088">
        <v>1174.345</v>
      </c>
      <c r="W3088" t="s">
        <v>1327</v>
      </c>
      <c r="AE3088" s="2"/>
      <c r="AF3088" s="2"/>
    </row>
    <row r="3089" spans="4:32" x14ac:dyDescent="0.25">
      <c r="D3089">
        <f>_xlfn.CEILING.MATH(BO8+Parameters!$K$8/2,0.001)</f>
        <v>2637.145</v>
      </c>
      <c r="E3089">
        <f>_xlfn.CEILING.MATH(B43+Parameters!$K$9/2,0.001)</f>
        <v>1498.067</v>
      </c>
      <c r="F3089" t="s">
        <v>1327</v>
      </c>
      <c r="I3089" s="2">
        <v>2637.145</v>
      </c>
      <c r="J3089" s="2">
        <v>1128.0989999999999</v>
      </c>
      <c r="K3089" s="2" t="s">
        <v>1327</v>
      </c>
      <c r="N3089" s="2">
        <f>I3089-SUM(Parameters!$K$23:$K$25)</f>
        <v>2615.5450000000001</v>
      </c>
      <c r="O3089" s="2">
        <f>J3089-SUM(Parameters!$K$23:$K$25)</f>
        <v>1106.499</v>
      </c>
      <c r="P3089" s="2" t="str">
        <f t="shared" si="46"/>
        <v>VDD</v>
      </c>
      <c r="U3089">
        <v>2637.145</v>
      </c>
      <c r="V3089">
        <v>1128.0989999999999</v>
      </c>
      <c r="W3089" t="s">
        <v>1327</v>
      </c>
      <c r="AE3089" s="2"/>
      <c r="AF3089" s="2"/>
    </row>
    <row r="3090" spans="4:32" x14ac:dyDescent="0.25">
      <c r="D3090">
        <f>_xlfn.CEILING.MATH(BO8+Parameters!$K$8/2,0.001)</f>
        <v>2637.145</v>
      </c>
      <c r="E3090">
        <f>_xlfn.CEILING.MATH(B45+Parameters!$K$9/2,0.001)</f>
        <v>1451.8210000000001</v>
      </c>
      <c r="F3090" t="s">
        <v>1327</v>
      </c>
      <c r="I3090" s="2">
        <v>2637.145</v>
      </c>
      <c r="J3090" s="2">
        <v>1081.8530000000001</v>
      </c>
      <c r="K3090" s="2" t="s">
        <v>72</v>
      </c>
      <c r="N3090" s="2">
        <f>I3090-SUM(Parameters!$K$23:$K$25)</f>
        <v>2615.5450000000001</v>
      </c>
      <c r="O3090" s="2">
        <f>J3090-SUM(Parameters!$K$23:$K$25)</f>
        <v>1060.2530000000002</v>
      </c>
      <c r="P3090" s="2" t="str">
        <f t="shared" si="46"/>
        <v>VSS</v>
      </c>
      <c r="U3090">
        <v>2637.145</v>
      </c>
      <c r="V3090">
        <v>1081.8530000000001</v>
      </c>
      <c r="W3090" t="s">
        <v>72</v>
      </c>
      <c r="AE3090" s="2"/>
      <c r="AF3090" s="2"/>
    </row>
    <row r="3091" spans="4:32" x14ac:dyDescent="0.25">
      <c r="D3091">
        <f>_xlfn.CEILING.MATH(BO8+Parameters!$K$8/2,0.001)</f>
        <v>2637.145</v>
      </c>
      <c r="E3091">
        <f>_xlfn.CEILING.MATH(B47+Parameters!$K$9/2,0.001)</f>
        <v>1405.575</v>
      </c>
      <c r="F3091" t="s">
        <v>1327</v>
      </c>
      <c r="I3091" s="2">
        <v>2637.145</v>
      </c>
      <c r="J3091" s="2">
        <v>1035.607</v>
      </c>
      <c r="K3091" s="2" t="s">
        <v>97</v>
      </c>
      <c r="N3091" s="2">
        <f>I3091-SUM(Parameters!$K$23:$K$25)</f>
        <v>2615.5450000000001</v>
      </c>
      <c r="O3091" s="2">
        <f>J3091-SUM(Parameters!$K$23:$K$25)</f>
        <v>1014.0069999999999</v>
      </c>
      <c r="P3091" s="2" t="str">
        <f t="shared" si="46"/>
        <v>BP_RXDATASBRD[2]</v>
      </c>
      <c r="U3091">
        <v>2637.145</v>
      </c>
      <c r="V3091">
        <v>1035.607</v>
      </c>
      <c r="W3091" t="s">
        <v>97</v>
      </c>
      <c r="AE3091" s="2"/>
      <c r="AF3091" s="2"/>
    </row>
    <row r="3092" spans="4:32" x14ac:dyDescent="0.25">
      <c r="D3092">
        <f>_xlfn.CEILING.MATH(BO8+Parameters!$K$8/2,0.001)</f>
        <v>2637.145</v>
      </c>
      <c r="E3092">
        <f>_xlfn.CEILING.MATH(B49+Parameters!$K$9/2,0.001)</f>
        <v>1359.329</v>
      </c>
      <c r="F3092" t="s">
        <v>1327</v>
      </c>
      <c r="I3092" s="2">
        <v>2637.145</v>
      </c>
      <c r="J3092" s="2">
        <v>989.36099999999999</v>
      </c>
      <c r="K3092" s="2" t="s">
        <v>167</v>
      </c>
      <c r="N3092" s="2">
        <f>I3092-SUM(Parameters!$K$23:$K$25)</f>
        <v>2615.5450000000001</v>
      </c>
      <c r="O3092" s="2">
        <f>J3092-SUM(Parameters!$K$23:$K$25)</f>
        <v>967.76099999999997</v>
      </c>
      <c r="P3092" s="2" t="str">
        <f t="shared" si="46"/>
        <v>BP_RXRD[8]</v>
      </c>
      <c r="U3092">
        <v>2637.145</v>
      </c>
      <c r="V3092">
        <v>989.36099999999999</v>
      </c>
      <c r="W3092" t="s">
        <v>167</v>
      </c>
      <c r="AE3092" s="2"/>
      <c r="AF3092" s="2"/>
    </row>
    <row r="3093" spans="4:32" x14ac:dyDescent="0.25">
      <c r="D3093">
        <f>_xlfn.CEILING.MATH(BO8+Parameters!$K$8/2,0.001)</f>
        <v>2637.145</v>
      </c>
      <c r="E3093">
        <f>_xlfn.CEILING.MATH(B51+Parameters!$K$9/2,0.001)</f>
        <v>1313.0830000000001</v>
      </c>
      <c r="F3093" t="s">
        <v>1327</v>
      </c>
      <c r="I3093" s="2">
        <v>2637.145</v>
      </c>
      <c r="J3093" s="2">
        <v>943.11500000000001</v>
      </c>
      <c r="K3093" s="2" t="s">
        <v>72</v>
      </c>
      <c r="N3093" s="2">
        <f>I3093-SUM(Parameters!$K$23:$K$25)</f>
        <v>2615.5450000000001</v>
      </c>
      <c r="O3093" s="2">
        <f>J3093-SUM(Parameters!$K$23:$K$25)</f>
        <v>921.51499999999999</v>
      </c>
      <c r="P3093" s="2" t="str">
        <f t="shared" si="46"/>
        <v>VSS</v>
      </c>
      <c r="U3093">
        <v>2637.145</v>
      </c>
      <c r="V3093">
        <v>943.11500000000001</v>
      </c>
      <c r="W3093" t="s">
        <v>72</v>
      </c>
      <c r="AE3093" s="2"/>
      <c r="AF3093" s="2"/>
    </row>
    <row r="3094" spans="4:32" x14ac:dyDescent="0.25">
      <c r="D3094">
        <f>_xlfn.CEILING.MATH(BO8+Parameters!$K$8/2,0.001)</f>
        <v>2637.145</v>
      </c>
      <c r="E3094">
        <f>_xlfn.CEILING.MATH(B53+Parameters!$K$9/2,0.001)</f>
        <v>1266.837</v>
      </c>
      <c r="F3094" t="s">
        <v>1327</v>
      </c>
      <c r="I3094" s="2">
        <v>2637.145</v>
      </c>
      <c r="J3094" s="2">
        <v>896.86900000000003</v>
      </c>
      <c r="K3094" s="2" t="s">
        <v>291</v>
      </c>
      <c r="N3094" s="2">
        <f>I3094-SUM(Parameters!$K$23:$K$25)</f>
        <v>2615.5450000000001</v>
      </c>
      <c r="O3094" s="2">
        <f>J3094-SUM(Parameters!$K$23:$K$25)</f>
        <v>875.26900000000001</v>
      </c>
      <c r="P3094" s="2" t="str">
        <f t="shared" si="46"/>
        <v>BP_RXDATA[128]</v>
      </c>
      <c r="U3094">
        <v>2637.145</v>
      </c>
      <c r="V3094">
        <v>896.86900000000003</v>
      </c>
      <c r="W3094" t="s">
        <v>291</v>
      </c>
      <c r="AE3094" s="2"/>
      <c r="AF3094" s="2"/>
    </row>
    <row r="3095" spans="4:32" x14ac:dyDescent="0.25">
      <c r="D3095">
        <f>_xlfn.CEILING.MATH(BO8+Parameters!$K$8/2,0.001)</f>
        <v>2637.145</v>
      </c>
      <c r="E3095">
        <f>_xlfn.CEILING.MATH(B55+Parameters!$K$9/2,0.001)</f>
        <v>1220.5910000000001</v>
      </c>
      <c r="F3095" t="s">
        <v>1327</v>
      </c>
      <c r="I3095" s="2">
        <v>2637.145</v>
      </c>
      <c r="J3095" s="2">
        <v>850.62300000000005</v>
      </c>
      <c r="K3095" s="2" t="s">
        <v>359</v>
      </c>
      <c r="N3095" s="2">
        <f>I3095-SUM(Parameters!$K$23:$K$25)</f>
        <v>2615.5450000000001</v>
      </c>
      <c r="O3095" s="2">
        <f>J3095-SUM(Parameters!$K$23:$K$25)</f>
        <v>829.02300000000002</v>
      </c>
      <c r="P3095" s="2" t="str">
        <f t="shared" si="46"/>
        <v>BP_RXDATA[129]</v>
      </c>
      <c r="U3095">
        <v>2637.145</v>
      </c>
      <c r="V3095">
        <v>850.62300000000005</v>
      </c>
      <c r="W3095" t="s">
        <v>359</v>
      </c>
      <c r="AE3095" s="2"/>
      <c r="AF3095" s="2"/>
    </row>
    <row r="3096" spans="4:32" x14ac:dyDescent="0.25">
      <c r="D3096">
        <f>_xlfn.CEILING.MATH(BO8+Parameters!$K$8/2,0.001)</f>
        <v>2637.145</v>
      </c>
      <c r="E3096">
        <f>_xlfn.CEILING.MATH(B57+Parameters!$K$9/2,0.001)</f>
        <v>1174.345</v>
      </c>
      <c r="F3096" t="s">
        <v>1327</v>
      </c>
      <c r="I3096" s="2">
        <v>2637.145</v>
      </c>
      <c r="J3096" s="2">
        <v>804.37699999999995</v>
      </c>
      <c r="K3096" s="2" t="s">
        <v>72</v>
      </c>
      <c r="N3096" s="2">
        <f>I3096-SUM(Parameters!$K$23:$K$25)</f>
        <v>2615.5450000000001</v>
      </c>
      <c r="O3096" s="2">
        <f>J3096-SUM(Parameters!$K$23:$K$25)</f>
        <v>782.77699999999993</v>
      </c>
      <c r="P3096" s="2" t="str">
        <f t="shared" si="46"/>
        <v>VSS</v>
      </c>
      <c r="U3096">
        <v>2637.145</v>
      </c>
      <c r="V3096">
        <v>804.37700000000007</v>
      </c>
      <c r="W3096" t="s">
        <v>72</v>
      </c>
      <c r="AE3096" s="2"/>
      <c r="AF3096" s="2"/>
    </row>
    <row r="3097" spans="4:32" x14ac:dyDescent="0.25">
      <c r="D3097">
        <f>_xlfn.CEILING.MATH(BO8+Parameters!$K$8/2,0.001)</f>
        <v>2637.145</v>
      </c>
      <c r="E3097">
        <f>_xlfn.CEILING.MATH(B59+Parameters!$K$9/2,0.001)</f>
        <v>1128.0989999999999</v>
      </c>
      <c r="F3097" t="s">
        <v>1327</v>
      </c>
      <c r="I3097" s="2">
        <v>2637.145</v>
      </c>
      <c r="J3097" s="2">
        <v>758.13099999999997</v>
      </c>
      <c r="K3097" s="2" t="s">
        <v>495</v>
      </c>
      <c r="N3097" s="2">
        <f>I3097-SUM(Parameters!$K$23:$K$25)</f>
        <v>2615.5450000000001</v>
      </c>
      <c r="O3097" s="2">
        <f>J3097-SUM(Parameters!$K$23:$K$25)</f>
        <v>736.53099999999995</v>
      </c>
      <c r="P3097" s="2" t="str">
        <f t="shared" si="46"/>
        <v>BP_RXDATA[130]</v>
      </c>
      <c r="U3097">
        <v>2637.145</v>
      </c>
      <c r="V3097">
        <v>758.13099999999997</v>
      </c>
      <c r="W3097" t="s">
        <v>495</v>
      </c>
      <c r="AE3097" s="2"/>
      <c r="AF3097" s="2"/>
    </row>
    <row r="3098" spans="4:32" x14ac:dyDescent="0.25">
      <c r="D3098">
        <f>_xlfn.CEILING.MATH(BO8+Parameters!$K$8/2,0.001)</f>
        <v>2637.145</v>
      </c>
      <c r="E3098">
        <f>_xlfn.CEILING.MATH(B61+Parameters!$K$9/2,0.001)</f>
        <v>1081.8530000000001</v>
      </c>
      <c r="F3098" t="s">
        <v>72</v>
      </c>
      <c r="I3098" s="2">
        <v>2637.145</v>
      </c>
      <c r="J3098" s="2">
        <v>711.88499999999999</v>
      </c>
      <c r="K3098" s="2" t="s">
        <v>561</v>
      </c>
      <c r="N3098" s="2">
        <f>I3098-SUM(Parameters!$K$23:$K$25)</f>
        <v>2615.5450000000001</v>
      </c>
      <c r="O3098" s="2">
        <f>J3098-SUM(Parameters!$K$23:$K$25)</f>
        <v>690.28499999999997</v>
      </c>
      <c r="P3098" s="2" t="str">
        <f t="shared" si="46"/>
        <v>BP_RXDATA[131]</v>
      </c>
      <c r="U3098">
        <v>2637.145</v>
      </c>
      <c r="V3098">
        <v>711.88499999999999</v>
      </c>
      <c r="W3098" t="s">
        <v>561</v>
      </c>
      <c r="AE3098" s="2"/>
      <c r="AF3098" s="2"/>
    </row>
    <row r="3099" spans="4:32" x14ac:dyDescent="0.25">
      <c r="D3099">
        <f>_xlfn.CEILING.MATH(BO8+Parameters!$K$8/2,0.001)</f>
        <v>2637.145</v>
      </c>
      <c r="E3099">
        <f>_xlfn.CEILING.MATH(B63+Parameters!$K$9/2,0.001)</f>
        <v>1035.607</v>
      </c>
      <c r="F3099" t="s">
        <v>97</v>
      </c>
      <c r="I3099" s="2">
        <v>2637.145</v>
      </c>
      <c r="J3099" s="2">
        <v>665.63900000000001</v>
      </c>
      <c r="K3099" s="2" t="s">
        <v>72</v>
      </c>
      <c r="N3099" s="2">
        <f>I3099-SUM(Parameters!$K$23:$K$25)</f>
        <v>2615.5450000000001</v>
      </c>
      <c r="O3099" s="2">
        <f>J3099-SUM(Parameters!$K$23:$K$25)</f>
        <v>644.03899999999999</v>
      </c>
      <c r="P3099" s="2" t="str">
        <f t="shared" si="46"/>
        <v>VSS</v>
      </c>
      <c r="U3099">
        <v>2637.145</v>
      </c>
      <c r="V3099">
        <v>665.63900000000001</v>
      </c>
      <c r="W3099" t="s">
        <v>72</v>
      </c>
      <c r="AE3099" s="2"/>
      <c r="AF3099" s="2"/>
    </row>
    <row r="3100" spans="4:32" x14ac:dyDescent="0.25">
      <c r="D3100">
        <f>_xlfn.CEILING.MATH(BO8+Parameters!$K$8/2,0.001)</f>
        <v>2637.145</v>
      </c>
      <c r="E3100">
        <f>_xlfn.CEILING.MATH(B65+Parameters!$K$9/2,0.001)</f>
        <v>989.36099999999999</v>
      </c>
      <c r="F3100" t="s">
        <v>167</v>
      </c>
      <c r="I3100" s="2">
        <v>2637.145</v>
      </c>
      <c r="J3100" s="2">
        <v>619.39300000000003</v>
      </c>
      <c r="K3100" s="2" t="s">
        <v>697</v>
      </c>
      <c r="N3100" s="2">
        <f>I3100-SUM(Parameters!$K$23:$K$25)</f>
        <v>2615.5450000000001</v>
      </c>
      <c r="O3100" s="2">
        <f>J3100-SUM(Parameters!$K$23:$K$25)</f>
        <v>597.79300000000001</v>
      </c>
      <c r="P3100" s="2" t="str">
        <f t="shared" si="46"/>
        <v>BP_RXDATA[132]</v>
      </c>
      <c r="U3100">
        <v>2637.145</v>
      </c>
      <c r="V3100">
        <v>619.39300000000003</v>
      </c>
      <c r="W3100" t="s">
        <v>697</v>
      </c>
      <c r="AE3100" s="2"/>
      <c r="AF3100" s="2"/>
    </row>
    <row r="3101" spans="4:32" x14ac:dyDescent="0.25">
      <c r="D3101">
        <f>_xlfn.CEILING.MATH(BO8+Parameters!$K$8/2,0.001)</f>
        <v>2637.145</v>
      </c>
      <c r="E3101">
        <f>_xlfn.CEILING.MATH(B67+Parameters!$K$9/2,0.001)</f>
        <v>943.11500000000001</v>
      </c>
      <c r="F3101" t="s">
        <v>72</v>
      </c>
      <c r="I3101" s="2">
        <v>2637.145</v>
      </c>
      <c r="J3101" s="2">
        <v>573.14700000000005</v>
      </c>
      <c r="K3101" s="2" t="s">
        <v>73</v>
      </c>
      <c r="N3101" s="2">
        <f>I3101-SUM(Parameters!$K$23:$K$25)</f>
        <v>2615.5450000000001</v>
      </c>
      <c r="O3101" s="2">
        <f>J3101-SUM(Parameters!$K$23:$K$25)</f>
        <v>551.54700000000003</v>
      </c>
      <c r="P3101" s="2" t="str">
        <f t="shared" si="46"/>
        <v>VCCIO</v>
      </c>
      <c r="U3101">
        <v>2637.145</v>
      </c>
      <c r="V3101">
        <v>573.14700000000005</v>
      </c>
      <c r="W3101" t="s">
        <v>73</v>
      </c>
      <c r="AE3101" s="2"/>
      <c r="AF3101" s="2"/>
    </row>
    <row r="3102" spans="4:32" x14ac:dyDescent="0.25">
      <c r="D3102">
        <f>_xlfn.CEILING.MATH(BO8+Parameters!$K$8/2,0.001)</f>
        <v>2637.145</v>
      </c>
      <c r="E3102">
        <f>_xlfn.CEILING.MATH(B69+Parameters!$K$9/2,0.001)</f>
        <v>896.86900000000003</v>
      </c>
      <c r="F3102" t="s">
        <v>291</v>
      </c>
      <c r="I3102" s="2">
        <v>2637.145</v>
      </c>
      <c r="J3102" s="2">
        <v>526.90099999999995</v>
      </c>
      <c r="K3102" s="2" t="s">
        <v>72</v>
      </c>
      <c r="N3102" s="2">
        <f>I3102-SUM(Parameters!$K$23:$K$25)</f>
        <v>2615.5450000000001</v>
      </c>
      <c r="O3102" s="2">
        <f>J3102-SUM(Parameters!$K$23:$K$25)</f>
        <v>505.30099999999993</v>
      </c>
      <c r="P3102" s="2" t="str">
        <f t="shared" si="46"/>
        <v>VSS</v>
      </c>
      <c r="U3102">
        <v>2637.145</v>
      </c>
      <c r="V3102">
        <v>526.90100000000007</v>
      </c>
      <c r="W3102" t="s">
        <v>72</v>
      </c>
      <c r="AE3102" s="2"/>
      <c r="AF3102" s="2"/>
    </row>
    <row r="3103" spans="4:32" x14ac:dyDescent="0.25">
      <c r="D3103">
        <f>_xlfn.CEILING.MATH(BO8+Parameters!$K$8/2,0.001)</f>
        <v>2637.145</v>
      </c>
      <c r="E3103">
        <f>_xlfn.CEILING.MATH(B71+Parameters!$K$9/2,0.001)</f>
        <v>850.62300000000005</v>
      </c>
      <c r="F3103" t="s">
        <v>359</v>
      </c>
      <c r="I3103" s="2">
        <v>2637.145</v>
      </c>
      <c r="J3103" s="2">
        <v>480.65499999999997</v>
      </c>
      <c r="K3103" s="2" t="s">
        <v>847</v>
      </c>
      <c r="N3103" s="2">
        <f>I3103-SUM(Parameters!$K$23:$K$25)</f>
        <v>2615.5450000000001</v>
      </c>
      <c r="O3103" s="2">
        <f>J3103-SUM(Parameters!$K$23:$K$25)</f>
        <v>459.05499999999995</v>
      </c>
      <c r="P3103" s="2" t="str">
        <f t="shared" si="46"/>
        <v>BP_TXDATA[187]</v>
      </c>
      <c r="U3103">
        <v>2637.145</v>
      </c>
      <c r="V3103">
        <v>480.65499999999997</v>
      </c>
      <c r="W3103" t="s">
        <v>847</v>
      </c>
      <c r="AE3103" s="2"/>
      <c r="AF3103" s="2"/>
    </row>
    <row r="3104" spans="4:32" x14ac:dyDescent="0.25">
      <c r="D3104">
        <f>_xlfn.CEILING.MATH(BO8+Parameters!$K$8/2,0.001)</f>
        <v>2637.145</v>
      </c>
      <c r="E3104">
        <f>_xlfn.CEILING.MATH(B73+Parameters!$K$9/2,0.001)</f>
        <v>804.37700000000007</v>
      </c>
      <c r="F3104" t="s">
        <v>72</v>
      </c>
      <c r="I3104" s="2">
        <v>2637.145</v>
      </c>
      <c r="J3104" s="2">
        <v>434.40899999999999</v>
      </c>
      <c r="K3104" s="2" t="s">
        <v>905</v>
      </c>
      <c r="N3104" s="2">
        <f>I3104-SUM(Parameters!$K$23:$K$25)</f>
        <v>2615.5450000000001</v>
      </c>
      <c r="O3104" s="2">
        <f>J3104-SUM(Parameters!$K$23:$K$25)</f>
        <v>412.80899999999997</v>
      </c>
      <c r="P3104" s="2" t="str">
        <f t="shared" si="46"/>
        <v>BP_TXDATA[188]</v>
      </c>
      <c r="U3104">
        <v>2637.145</v>
      </c>
      <c r="V3104">
        <v>434.40899999999999</v>
      </c>
      <c r="W3104" t="s">
        <v>905</v>
      </c>
      <c r="AE3104" s="2"/>
      <c r="AF3104" s="2"/>
    </row>
    <row r="3105" spans="4:32" x14ac:dyDescent="0.25">
      <c r="D3105">
        <f>_xlfn.CEILING.MATH(BO8+Parameters!$K$8/2,0.001)</f>
        <v>2637.145</v>
      </c>
      <c r="E3105">
        <f>_xlfn.CEILING.MATH(B75+Parameters!$K$9/2,0.001)</f>
        <v>758.13099999999997</v>
      </c>
      <c r="F3105" t="s">
        <v>495</v>
      </c>
      <c r="I3105" s="2">
        <v>2637.145</v>
      </c>
      <c r="J3105" s="2">
        <v>388.16300000000001</v>
      </c>
      <c r="K3105" s="2" t="s">
        <v>72</v>
      </c>
      <c r="N3105" s="2">
        <f>I3105-SUM(Parameters!$K$23:$K$25)</f>
        <v>2615.5450000000001</v>
      </c>
      <c r="O3105" s="2">
        <f>J3105-SUM(Parameters!$K$23:$K$25)</f>
        <v>366.56299999999999</v>
      </c>
      <c r="P3105" s="2" t="str">
        <f t="shared" si="46"/>
        <v>VSS</v>
      </c>
      <c r="U3105">
        <v>2637.145</v>
      </c>
      <c r="V3105">
        <v>388.16300000000001</v>
      </c>
      <c r="W3105" t="s">
        <v>72</v>
      </c>
      <c r="AE3105" s="2"/>
      <c r="AF3105" s="2"/>
    </row>
    <row r="3106" spans="4:32" x14ac:dyDescent="0.25">
      <c r="D3106">
        <f>_xlfn.CEILING.MATH(BO8+Parameters!$K$8/2,0.001)</f>
        <v>2637.145</v>
      </c>
      <c r="E3106">
        <f>_xlfn.CEILING.MATH(B77+Parameters!$K$9/2,0.001)</f>
        <v>711.88499999999999</v>
      </c>
      <c r="F3106" t="s">
        <v>561</v>
      </c>
      <c r="I3106" s="2">
        <v>2637.145</v>
      </c>
      <c r="J3106" s="2">
        <v>341.91699999999997</v>
      </c>
      <c r="K3106" s="2" t="s">
        <v>1041</v>
      </c>
      <c r="N3106" s="2">
        <f>I3106-SUM(Parameters!$K$23:$K$25)</f>
        <v>2615.5450000000001</v>
      </c>
      <c r="O3106" s="2">
        <f>J3106-SUM(Parameters!$K$23:$K$25)</f>
        <v>320.31699999999995</v>
      </c>
      <c r="P3106" s="2" t="str">
        <f t="shared" si="46"/>
        <v>BP_TXDATA[189]</v>
      </c>
      <c r="U3106">
        <v>2637.145</v>
      </c>
      <c r="V3106">
        <v>341.91699999999997</v>
      </c>
      <c r="W3106" t="s">
        <v>1041</v>
      </c>
      <c r="AE3106" s="2"/>
      <c r="AF3106" s="2"/>
    </row>
    <row r="3107" spans="4:32" x14ac:dyDescent="0.25">
      <c r="D3107">
        <f>_xlfn.CEILING.MATH(BO8+Parameters!$K$8/2,0.001)</f>
        <v>2637.145</v>
      </c>
      <c r="E3107">
        <f>_xlfn.CEILING.MATH(B79+Parameters!$K$9/2,0.001)</f>
        <v>665.63900000000001</v>
      </c>
      <c r="F3107" t="s">
        <v>72</v>
      </c>
      <c r="I3107" s="2">
        <v>2637.145</v>
      </c>
      <c r="J3107" s="2">
        <v>295.67099999999999</v>
      </c>
      <c r="K3107" s="2" t="s">
        <v>1079</v>
      </c>
      <c r="N3107" s="2">
        <f>I3107-SUM(Parameters!$K$23:$K$25)</f>
        <v>2615.5450000000001</v>
      </c>
      <c r="O3107" s="2">
        <f>J3107-SUM(Parameters!$K$23:$K$25)</f>
        <v>274.07099999999997</v>
      </c>
      <c r="P3107" s="2" t="str">
        <f t="shared" si="46"/>
        <v>BP_TXDATA[190]</v>
      </c>
      <c r="U3107">
        <v>2637.145</v>
      </c>
      <c r="V3107">
        <v>295.67099999999999</v>
      </c>
      <c r="W3107" t="s">
        <v>1079</v>
      </c>
      <c r="AE3107" s="2"/>
      <c r="AF3107" s="2"/>
    </row>
    <row r="3108" spans="4:32" x14ac:dyDescent="0.25">
      <c r="D3108">
        <f>_xlfn.CEILING.MATH(BO8+Parameters!$K$8/2,0.001)</f>
        <v>2637.145</v>
      </c>
      <c r="E3108">
        <f>_xlfn.CEILING.MATH(B81+Parameters!$K$9/2,0.001)</f>
        <v>619.39300000000003</v>
      </c>
      <c r="F3108" t="s">
        <v>697</v>
      </c>
      <c r="I3108" s="2">
        <v>2637.145</v>
      </c>
      <c r="J3108" s="2">
        <v>249.42500000000001</v>
      </c>
      <c r="K3108" s="2" t="s">
        <v>72</v>
      </c>
      <c r="N3108" s="2">
        <f>I3108-SUM(Parameters!$K$23:$K$25)</f>
        <v>2615.5450000000001</v>
      </c>
      <c r="O3108" s="2">
        <f>J3108-SUM(Parameters!$K$23:$K$25)</f>
        <v>227.82500000000002</v>
      </c>
      <c r="P3108" s="2" t="str">
        <f t="shared" si="46"/>
        <v>VSS</v>
      </c>
      <c r="U3108">
        <v>2637.145</v>
      </c>
      <c r="V3108">
        <v>249.42500000000001</v>
      </c>
      <c r="W3108" t="s">
        <v>72</v>
      </c>
      <c r="AE3108" s="2"/>
      <c r="AF3108" s="2"/>
    </row>
    <row r="3109" spans="4:32" x14ac:dyDescent="0.25">
      <c r="D3109">
        <f>_xlfn.CEILING.MATH(BO8+Parameters!$K$8/2,0.001)</f>
        <v>2637.145</v>
      </c>
      <c r="E3109">
        <f>_xlfn.CEILING.MATH(B83+Parameters!$K$9/2,0.001)</f>
        <v>573.14700000000005</v>
      </c>
      <c r="F3109" t="s">
        <v>73</v>
      </c>
      <c r="I3109" s="2">
        <v>2637.145</v>
      </c>
      <c r="J3109" s="2">
        <v>203.179</v>
      </c>
      <c r="K3109" s="2" t="s">
        <v>1203</v>
      </c>
      <c r="N3109" s="2">
        <f>I3109-SUM(Parameters!$K$23:$K$25)</f>
        <v>2615.5450000000001</v>
      </c>
      <c r="O3109" s="2">
        <f>J3109-SUM(Parameters!$K$23:$K$25)</f>
        <v>181.57900000000001</v>
      </c>
      <c r="P3109" s="2" t="str">
        <f t="shared" si="46"/>
        <v>BP_TXDATA[191]</v>
      </c>
      <c r="U3109">
        <v>2637.145</v>
      </c>
      <c r="V3109">
        <v>203.179</v>
      </c>
      <c r="W3109" t="s">
        <v>1203</v>
      </c>
      <c r="AE3109" s="2"/>
      <c r="AF3109" s="2"/>
    </row>
    <row r="3110" spans="4:32" x14ac:dyDescent="0.25">
      <c r="D3110">
        <f>_xlfn.CEILING.MATH(BO8+Parameters!$K$8/2,0.001)</f>
        <v>2637.145</v>
      </c>
      <c r="E3110">
        <f>_xlfn.CEILING.MATH(B85+Parameters!$K$9/2,0.001)</f>
        <v>526.90100000000007</v>
      </c>
      <c r="F3110" t="s">
        <v>72</v>
      </c>
      <c r="I3110" s="2">
        <v>2637.145</v>
      </c>
      <c r="J3110" s="2">
        <v>156.93299999999999</v>
      </c>
      <c r="K3110" s="2" t="s">
        <v>1272</v>
      </c>
      <c r="N3110" s="2">
        <f>I3110-SUM(Parameters!$K$23:$K$25)</f>
        <v>2615.5450000000001</v>
      </c>
      <c r="O3110" s="2">
        <f>J3110-SUM(Parameters!$K$23:$K$25)</f>
        <v>135.333</v>
      </c>
      <c r="P3110" s="2" t="str">
        <f t="shared" si="46"/>
        <v>BP_TXRD[11]</v>
      </c>
      <c r="U3110">
        <v>2637.145</v>
      </c>
      <c r="V3110">
        <v>156.93299999999999</v>
      </c>
      <c r="W3110" t="s">
        <v>1272</v>
      </c>
      <c r="AE3110" s="2"/>
      <c r="AF3110" s="2"/>
    </row>
    <row r="3111" spans="4:32" x14ac:dyDescent="0.25">
      <c r="D3111">
        <f>_xlfn.CEILING.MATH(BO8+Parameters!$K$8/2,0.001)</f>
        <v>2637.145</v>
      </c>
      <c r="E3111">
        <f>_xlfn.CEILING.MATH(B87+Parameters!$K$9/2,0.001)</f>
        <v>480.65500000000003</v>
      </c>
      <c r="F3111" t="s">
        <v>847</v>
      </c>
      <c r="I3111" s="2">
        <v>2637.145</v>
      </c>
      <c r="J3111" s="2">
        <v>110.687</v>
      </c>
      <c r="K3111" s="2" t="s">
        <v>73</v>
      </c>
      <c r="N3111" s="2">
        <f>I3111-SUM(Parameters!$K$23:$K$25)</f>
        <v>2615.5450000000001</v>
      </c>
      <c r="O3111" s="2">
        <f>J3111-SUM(Parameters!$K$23:$K$25)</f>
        <v>89.086999999999989</v>
      </c>
      <c r="P3111" s="2" t="str">
        <f t="shared" si="46"/>
        <v>VCCIO</v>
      </c>
      <c r="U3111">
        <v>2637.145</v>
      </c>
      <c r="V3111">
        <v>110.687</v>
      </c>
      <c r="W3111" t="s">
        <v>73</v>
      </c>
      <c r="AE3111" s="2"/>
      <c r="AF3111" s="2"/>
    </row>
    <row r="3112" spans="4:32" x14ac:dyDescent="0.25">
      <c r="D3112">
        <f>_xlfn.CEILING.MATH(BO8+Parameters!$K$8/2,0.001)</f>
        <v>2637.145</v>
      </c>
      <c r="E3112">
        <f>_xlfn.CEILING.MATH(B89+Parameters!$K$9/2,0.001)</f>
        <v>434.40899999999999</v>
      </c>
      <c r="F3112" t="s">
        <v>905</v>
      </c>
      <c r="I3112" s="2">
        <v>2676.819</v>
      </c>
      <c r="J3112" s="2">
        <v>2214.88</v>
      </c>
      <c r="K3112" s="2" t="s">
        <v>1327</v>
      </c>
      <c r="N3112" s="2">
        <f>I3112-SUM(Parameters!$K$23:$K$25)</f>
        <v>2655.2190000000001</v>
      </c>
      <c r="O3112" s="2">
        <f>J3112-SUM(Parameters!$K$23:$K$25)</f>
        <v>2193.2800000000002</v>
      </c>
      <c r="P3112" s="2" t="str">
        <f t="shared" si="46"/>
        <v>VDD</v>
      </c>
      <c r="U3112">
        <v>2676.819</v>
      </c>
      <c r="V3112">
        <v>2214.88</v>
      </c>
      <c r="W3112" t="s">
        <v>1327</v>
      </c>
      <c r="AE3112" s="2"/>
      <c r="AF3112" s="2"/>
    </row>
    <row r="3113" spans="4:32" x14ac:dyDescent="0.25">
      <c r="D3113">
        <f>_xlfn.CEILING.MATH(BO8+Parameters!$K$8/2,0.001)</f>
        <v>2637.145</v>
      </c>
      <c r="E3113">
        <f>_xlfn.CEILING.MATH(B91+Parameters!$K$9/2,0.001)</f>
        <v>388.16300000000001</v>
      </c>
      <c r="F3113" t="s">
        <v>72</v>
      </c>
      <c r="I3113" s="2">
        <v>2676.819</v>
      </c>
      <c r="J3113" s="2">
        <v>2168.634</v>
      </c>
      <c r="K3113" s="2" t="s">
        <v>1327</v>
      </c>
      <c r="N3113" s="2">
        <f>I3113-SUM(Parameters!$K$23:$K$25)</f>
        <v>2655.2190000000001</v>
      </c>
      <c r="O3113" s="2">
        <f>J3113-SUM(Parameters!$K$23:$K$25)</f>
        <v>2147.0340000000001</v>
      </c>
      <c r="P3113" s="2" t="str">
        <f t="shared" si="46"/>
        <v>VDD</v>
      </c>
      <c r="U3113">
        <v>2676.819</v>
      </c>
      <c r="V3113">
        <v>2168.634</v>
      </c>
      <c r="W3113" t="s">
        <v>1327</v>
      </c>
      <c r="AE3113" s="2"/>
      <c r="AF3113" s="2"/>
    </row>
    <row r="3114" spans="4:32" x14ac:dyDescent="0.25">
      <c r="D3114">
        <f>_xlfn.CEILING.MATH(BO8+Parameters!$K$8/2,0.001)</f>
        <v>2637.145</v>
      </c>
      <c r="E3114">
        <f>_xlfn.CEILING.MATH(B93+Parameters!$K$9/2,0.001)</f>
        <v>341.91700000000003</v>
      </c>
      <c r="F3114" t="s">
        <v>1041</v>
      </c>
      <c r="I3114" s="2">
        <v>2676.819</v>
      </c>
      <c r="J3114" s="2">
        <v>2122.3879999999999</v>
      </c>
      <c r="K3114" s="2" t="s">
        <v>1327</v>
      </c>
      <c r="N3114" s="2">
        <f>I3114-SUM(Parameters!$K$23:$K$25)</f>
        <v>2655.2190000000001</v>
      </c>
      <c r="O3114" s="2">
        <f>J3114-SUM(Parameters!$K$23:$K$25)</f>
        <v>2100.788</v>
      </c>
      <c r="P3114" s="2" t="str">
        <f t="shared" si="46"/>
        <v>VDD</v>
      </c>
      <c r="U3114">
        <v>2676.819</v>
      </c>
      <c r="V3114">
        <v>2122.3879999999999</v>
      </c>
      <c r="W3114" t="s">
        <v>1327</v>
      </c>
      <c r="AE3114" s="2"/>
      <c r="AF3114" s="2"/>
    </row>
    <row r="3115" spans="4:32" x14ac:dyDescent="0.25">
      <c r="D3115">
        <f>_xlfn.CEILING.MATH(BO8+Parameters!$K$8/2,0.001)</f>
        <v>2637.145</v>
      </c>
      <c r="E3115">
        <f>_xlfn.CEILING.MATH(B95+Parameters!$K$9/2,0.001)</f>
        <v>295.67099999999999</v>
      </c>
      <c r="F3115" t="s">
        <v>1079</v>
      </c>
      <c r="I3115" s="2">
        <v>2676.819</v>
      </c>
      <c r="J3115" s="2">
        <v>2076.1419999999998</v>
      </c>
      <c r="K3115" s="2" t="s">
        <v>1327</v>
      </c>
      <c r="N3115" s="2">
        <f>I3115-SUM(Parameters!$K$23:$K$25)</f>
        <v>2655.2190000000001</v>
      </c>
      <c r="O3115" s="2">
        <f>J3115-SUM(Parameters!$K$23:$K$25)</f>
        <v>2054.5419999999999</v>
      </c>
      <c r="P3115" s="2" t="str">
        <f t="shared" si="46"/>
        <v>VDD</v>
      </c>
      <c r="U3115">
        <v>2676.819</v>
      </c>
      <c r="V3115">
        <v>2076.1419999999998</v>
      </c>
      <c r="W3115" t="s">
        <v>1327</v>
      </c>
      <c r="AE3115" s="2"/>
      <c r="AF3115" s="2"/>
    </row>
    <row r="3116" spans="4:32" x14ac:dyDescent="0.25">
      <c r="D3116">
        <f>_xlfn.CEILING.MATH(BO8+Parameters!$K$8/2,0.001)</f>
        <v>2637.145</v>
      </c>
      <c r="E3116">
        <f>_xlfn.CEILING.MATH(B97+Parameters!$K$9/2,0.001)</f>
        <v>249.42500000000001</v>
      </c>
      <c r="F3116" t="s">
        <v>72</v>
      </c>
      <c r="I3116" s="2">
        <v>2676.819</v>
      </c>
      <c r="J3116" s="2">
        <v>2029.896</v>
      </c>
      <c r="K3116" s="2" t="s">
        <v>72</v>
      </c>
      <c r="N3116" s="2">
        <f>I3116-SUM(Parameters!$K$23:$K$25)</f>
        <v>2655.2190000000001</v>
      </c>
      <c r="O3116" s="2">
        <f>J3116-SUM(Parameters!$K$23:$K$25)</f>
        <v>2008.296</v>
      </c>
      <c r="P3116" s="2" t="str">
        <f t="shared" si="46"/>
        <v>VSS</v>
      </c>
      <c r="U3116">
        <v>2676.819</v>
      </c>
      <c r="V3116">
        <v>2029.896</v>
      </c>
      <c r="W3116" t="s">
        <v>72</v>
      </c>
      <c r="AE3116" s="2"/>
      <c r="AF3116" s="2"/>
    </row>
    <row r="3117" spans="4:32" x14ac:dyDescent="0.25">
      <c r="D3117">
        <f>_xlfn.CEILING.MATH(BO8+Parameters!$K$8/2,0.001)</f>
        <v>2637.145</v>
      </c>
      <c r="E3117">
        <f>_xlfn.CEILING.MATH(B99+Parameters!$K$9/2,0.001)</f>
        <v>203.179</v>
      </c>
      <c r="F3117" t="s">
        <v>1203</v>
      </c>
      <c r="I3117" s="2">
        <v>2676.819</v>
      </c>
      <c r="J3117" s="2">
        <v>1983.65</v>
      </c>
      <c r="K3117" s="2" t="s">
        <v>72</v>
      </c>
      <c r="N3117" s="2">
        <f>I3117-SUM(Parameters!$K$23:$K$25)</f>
        <v>2655.2190000000001</v>
      </c>
      <c r="O3117" s="2">
        <f>J3117-SUM(Parameters!$K$23:$K$25)</f>
        <v>1962.0500000000002</v>
      </c>
      <c r="P3117" s="2" t="str">
        <f t="shared" si="46"/>
        <v>VSS</v>
      </c>
      <c r="U3117">
        <v>2676.819</v>
      </c>
      <c r="V3117">
        <v>1983.65</v>
      </c>
      <c r="W3117" t="s">
        <v>72</v>
      </c>
      <c r="AE3117" s="2"/>
      <c r="AF3117" s="2"/>
    </row>
    <row r="3118" spans="4:32" x14ac:dyDescent="0.25">
      <c r="D3118">
        <f>_xlfn.CEILING.MATH(BO8+Parameters!$K$8/2,0.001)</f>
        <v>2637.145</v>
      </c>
      <c r="E3118">
        <f>_xlfn.CEILING.MATH(B101+Parameters!$K$9/2,0.001)</f>
        <v>156.93299999999999</v>
      </c>
      <c r="F3118" t="s">
        <v>1272</v>
      </c>
      <c r="I3118" s="2">
        <v>2676.819</v>
      </c>
      <c r="J3118" s="2">
        <v>1937.404</v>
      </c>
      <c r="K3118" s="2" t="s">
        <v>72</v>
      </c>
      <c r="N3118" s="2">
        <f>I3118-SUM(Parameters!$K$23:$K$25)</f>
        <v>2655.2190000000001</v>
      </c>
      <c r="O3118" s="2">
        <f>J3118-SUM(Parameters!$K$23:$K$25)</f>
        <v>1915.8040000000001</v>
      </c>
      <c r="P3118" s="2" t="str">
        <f t="shared" si="46"/>
        <v>VSS</v>
      </c>
      <c r="U3118">
        <v>2676.819</v>
      </c>
      <c r="V3118">
        <v>1937.404</v>
      </c>
      <c r="W3118" t="s">
        <v>72</v>
      </c>
      <c r="AE3118" s="2"/>
      <c r="AF3118" s="2"/>
    </row>
    <row r="3119" spans="4:32" x14ac:dyDescent="0.25">
      <c r="D3119">
        <f>_xlfn.CEILING.MATH(BO8+Parameters!$K$8/2,0.001)</f>
        <v>2637.145</v>
      </c>
      <c r="E3119">
        <f>_xlfn.CEILING.MATH(B103+Parameters!$K$9/2,0.001)</f>
        <v>110.687</v>
      </c>
      <c r="F3119" t="s">
        <v>73</v>
      </c>
      <c r="I3119" s="2">
        <v>2676.819</v>
      </c>
      <c r="J3119" s="2">
        <v>1891.1579999999999</v>
      </c>
      <c r="K3119" s="2" t="s">
        <v>72</v>
      </c>
      <c r="N3119" s="2">
        <f>I3119-SUM(Parameters!$K$23:$K$25)</f>
        <v>2655.2190000000001</v>
      </c>
      <c r="O3119" s="2">
        <f>J3119-SUM(Parameters!$K$23:$K$25)</f>
        <v>1869.558</v>
      </c>
      <c r="P3119" s="2" t="str">
        <f t="shared" si="46"/>
        <v>VSS</v>
      </c>
      <c r="U3119">
        <v>2676.819</v>
      </c>
      <c r="V3119">
        <v>1891.1579999999999</v>
      </c>
      <c r="W3119" t="s">
        <v>72</v>
      </c>
      <c r="AE3119" s="2"/>
      <c r="AF3119" s="2"/>
    </row>
    <row r="3120" spans="4:32" x14ac:dyDescent="0.25">
      <c r="D3120">
        <f>_xlfn.CEILING.MATH(BP8+Parameters!$K$8/2,0.001)</f>
        <v>2676.819</v>
      </c>
      <c r="E3120">
        <f>_xlfn.CEILING.MATH(B12+Parameters!$K$9/2,0.001)</f>
        <v>2214.88</v>
      </c>
      <c r="F3120" t="s">
        <v>1327</v>
      </c>
      <c r="I3120" s="2">
        <v>2676.819</v>
      </c>
      <c r="J3120" s="2">
        <v>1844.912</v>
      </c>
      <c r="K3120" s="2" t="s">
        <v>72</v>
      </c>
      <c r="N3120" s="2">
        <f>I3120-SUM(Parameters!$K$23:$K$25)</f>
        <v>2655.2190000000001</v>
      </c>
      <c r="O3120" s="2">
        <f>J3120-SUM(Parameters!$K$23:$K$25)</f>
        <v>1823.3120000000001</v>
      </c>
      <c r="P3120" s="2" t="str">
        <f t="shared" si="46"/>
        <v>VSS</v>
      </c>
      <c r="U3120">
        <v>2676.819</v>
      </c>
      <c r="V3120">
        <v>1844.912</v>
      </c>
      <c r="W3120" t="s">
        <v>72</v>
      </c>
      <c r="AE3120" s="2"/>
      <c r="AF3120" s="2"/>
    </row>
    <row r="3121" spans="4:32" x14ac:dyDescent="0.25">
      <c r="D3121">
        <f>_xlfn.CEILING.MATH(BP8+Parameters!$K$8/2,0.001)</f>
        <v>2676.819</v>
      </c>
      <c r="E3121">
        <f>_xlfn.CEILING.MATH(B14+Parameters!$K$9/2,0.001)</f>
        <v>2168.634</v>
      </c>
      <c r="F3121" t="s">
        <v>1327</v>
      </c>
      <c r="I3121" s="2">
        <v>2676.819</v>
      </c>
      <c r="J3121" s="2">
        <v>1798.6659999999999</v>
      </c>
      <c r="K3121" s="2" t="s">
        <v>72</v>
      </c>
      <c r="N3121" s="2">
        <f>I3121-SUM(Parameters!$K$23:$K$25)</f>
        <v>2655.2190000000001</v>
      </c>
      <c r="O3121" s="2">
        <f>J3121-SUM(Parameters!$K$23:$K$25)</f>
        <v>1777.066</v>
      </c>
      <c r="P3121" s="2" t="str">
        <f t="shared" ref="P3121:P3184" si="47">K3121</f>
        <v>VSS</v>
      </c>
      <c r="U3121">
        <v>2676.819</v>
      </c>
      <c r="V3121">
        <v>1798.6659999999999</v>
      </c>
      <c r="W3121" t="s">
        <v>72</v>
      </c>
      <c r="AE3121" s="2"/>
      <c r="AF3121" s="2"/>
    </row>
    <row r="3122" spans="4:32" x14ac:dyDescent="0.25">
      <c r="D3122">
        <f>_xlfn.CEILING.MATH(BP8+Parameters!$K$8/2,0.001)</f>
        <v>2676.819</v>
      </c>
      <c r="E3122">
        <f>_xlfn.CEILING.MATH(B16+Parameters!$K$9/2,0.001)</f>
        <v>2122.3879999999999</v>
      </c>
      <c r="F3122" t="s">
        <v>1327</v>
      </c>
      <c r="I3122" s="2">
        <v>2676.819</v>
      </c>
      <c r="J3122" s="2">
        <v>1752.42</v>
      </c>
      <c r="K3122" s="2" t="s">
        <v>72</v>
      </c>
      <c r="N3122" s="2">
        <f>I3122-SUM(Parameters!$K$23:$K$25)</f>
        <v>2655.2190000000001</v>
      </c>
      <c r="O3122" s="2">
        <f>J3122-SUM(Parameters!$K$23:$K$25)</f>
        <v>1730.8200000000002</v>
      </c>
      <c r="P3122" s="2" t="str">
        <f t="shared" si="47"/>
        <v>VSS</v>
      </c>
      <c r="U3122">
        <v>2676.819</v>
      </c>
      <c r="V3122">
        <v>1752.42</v>
      </c>
      <c r="W3122" t="s">
        <v>72</v>
      </c>
      <c r="AE3122" s="2"/>
      <c r="AF3122" s="2"/>
    </row>
    <row r="3123" spans="4:32" x14ac:dyDescent="0.25">
      <c r="D3123">
        <f>_xlfn.CEILING.MATH(BP8+Parameters!$K$8/2,0.001)</f>
        <v>2676.819</v>
      </c>
      <c r="E3123">
        <f>_xlfn.CEILING.MATH(B18+Parameters!$K$9/2,0.001)</f>
        <v>2076.1419999999998</v>
      </c>
      <c r="F3123" t="s">
        <v>1327</v>
      </c>
      <c r="I3123" s="2">
        <v>2676.819</v>
      </c>
      <c r="J3123" s="2">
        <v>1706.174</v>
      </c>
      <c r="K3123" s="2" t="s">
        <v>72</v>
      </c>
      <c r="N3123" s="2">
        <f>I3123-SUM(Parameters!$K$23:$K$25)</f>
        <v>2655.2190000000001</v>
      </c>
      <c r="O3123" s="2">
        <f>J3123-SUM(Parameters!$K$23:$K$25)</f>
        <v>1684.5740000000001</v>
      </c>
      <c r="P3123" s="2" t="str">
        <f t="shared" si="47"/>
        <v>VSS</v>
      </c>
      <c r="U3123">
        <v>2676.819</v>
      </c>
      <c r="V3123">
        <v>1706.174</v>
      </c>
      <c r="W3123" t="s">
        <v>72</v>
      </c>
      <c r="AE3123" s="2"/>
      <c r="AF3123" s="2"/>
    </row>
    <row r="3124" spans="4:32" x14ac:dyDescent="0.25">
      <c r="D3124">
        <f>_xlfn.CEILING.MATH(BP8+Parameters!$K$8/2,0.001)</f>
        <v>2676.819</v>
      </c>
      <c r="E3124">
        <f>_xlfn.CEILING.MATH(B20+Parameters!$K$9/2,0.001)</f>
        <v>2029.896</v>
      </c>
      <c r="F3124" t="s">
        <v>72</v>
      </c>
      <c r="I3124" s="2">
        <v>2676.819</v>
      </c>
      <c r="J3124" s="2">
        <v>1659.9280000000001</v>
      </c>
      <c r="K3124" s="2" t="s">
        <v>72</v>
      </c>
      <c r="N3124" s="2">
        <f>I3124-SUM(Parameters!$K$23:$K$25)</f>
        <v>2655.2190000000001</v>
      </c>
      <c r="O3124" s="2">
        <f>J3124-SUM(Parameters!$K$23:$K$25)</f>
        <v>1638.3280000000002</v>
      </c>
      <c r="P3124" s="2" t="str">
        <f t="shared" si="47"/>
        <v>VSS</v>
      </c>
      <c r="U3124">
        <v>2676.819</v>
      </c>
      <c r="V3124">
        <v>1659.9280000000001</v>
      </c>
      <c r="W3124" t="s">
        <v>72</v>
      </c>
      <c r="AE3124" s="2"/>
      <c r="AF3124" s="2"/>
    </row>
    <row r="3125" spans="4:32" x14ac:dyDescent="0.25">
      <c r="D3125">
        <f>_xlfn.CEILING.MATH(BP8+Parameters!$K$8/2,0.001)</f>
        <v>2676.819</v>
      </c>
      <c r="E3125">
        <f>_xlfn.CEILING.MATH(B22+Parameters!$K$9/2,0.001)</f>
        <v>1983.65</v>
      </c>
      <c r="F3125" t="s">
        <v>72</v>
      </c>
      <c r="I3125" s="2">
        <v>2676.819</v>
      </c>
      <c r="J3125" s="2">
        <v>1613.682</v>
      </c>
      <c r="K3125" s="2" t="s">
        <v>72</v>
      </c>
      <c r="N3125" s="2">
        <f>I3125-SUM(Parameters!$K$23:$K$25)</f>
        <v>2655.2190000000001</v>
      </c>
      <c r="O3125" s="2">
        <f>J3125-SUM(Parameters!$K$23:$K$25)</f>
        <v>1592.0820000000001</v>
      </c>
      <c r="P3125" s="2" t="str">
        <f t="shared" si="47"/>
        <v>VSS</v>
      </c>
      <c r="U3125">
        <v>2676.819</v>
      </c>
      <c r="V3125">
        <v>1613.682</v>
      </c>
      <c r="W3125" t="s">
        <v>72</v>
      </c>
      <c r="AE3125" s="2"/>
      <c r="AF3125" s="2"/>
    </row>
    <row r="3126" spans="4:32" x14ac:dyDescent="0.25">
      <c r="D3126">
        <f>_xlfn.CEILING.MATH(BP8+Parameters!$K$8/2,0.001)</f>
        <v>2676.819</v>
      </c>
      <c r="E3126">
        <f>_xlfn.CEILING.MATH(B24+Parameters!$K$9/2,0.001)</f>
        <v>1937.404</v>
      </c>
      <c r="F3126" t="s">
        <v>72</v>
      </c>
      <c r="I3126" s="2">
        <v>2676.819</v>
      </c>
      <c r="J3126" s="2">
        <v>1567.4359999999999</v>
      </c>
      <c r="K3126" s="2" t="s">
        <v>72</v>
      </c>
      <c r="N3126" s="2">
        <f>I3126-SUM(Parameters!$K$23:$K$25)</f>
        <v>2655.2190000000001</v>
      </c>
      <c r="O3126" s="2">
        <f>J3126-SUM(Parameters!$K$23:$K$25)</f>
        <v>1545.836</v>
      </c>
      <c r="P3126" s="2" t="str">
        <f t="shared" si="47"/>
        <v>VSS</v>
      </c>
      <c r="U3126">
        <v>2676.819</v>
      </c>
      <c r="V3126">
        <v>1567.4359999999999</v>
      </c>
      <c r="W3126" t="s">
        <v>72</v>
      </c>
      <c r="AE3126" s="2"/>
      <c r="AF3126" s="2"/>
    </row>
    <row r="3127" spans="4:32" x14ac:dyDescent="0.25">
      <c r="D3127">
        <f>_xlfn.CEILING.MATH(BP8+Parameters!$K$8/2,0.001)</f>
        <v>2676.819</v>
      </c>
      <c r="E3127">
        <f>_xlfn.CEILING.MATH(B26+Parameters!$K$9/2,0.001)</f>
        <v>1891.1580000000001</v>
      </c>
      <c r="F3127" t="s">
        <v>72</v>
      </c>
      <c r="I3127" s="2">
        <v>2676.819</v>
      </c>
      <c r="J3127" s="2">
        <v>1521.19</v>
      </c>
      <c r="K3127" s="2" t="s">
        <v>72</v>
      </c>
      <c r="N3127" s="2">
        <f>I3127-SUM(Parameters!$K$23:$K$25)</f>
        <v>2655.2190000000001</v>
      </c>
      <c r="O3127" s="2">
        <f>J3127-SUM(Parameters!$K$23:$K$25)</f>
        <v>1499.5900000000001</v>
      </c>
      <c r="P3127" s="2" t="str">
        <f t="shared" si="47"/>
        <v>VSS</v>
      </c>
      <c r="U3127">
        <v>2676.819</v>
      </c>
      <c r="V3127">
        <v>1521.19</v>
      </c>
      <c r="W3127" t="s">
        <v>72</v>
      </c>
      <c r="AE3127" s="2"/>
      <c r="AF3127" s="2"/>
    </row>
    <row r="3128" spans="4:32" x14ac:dyDescent="0.25">
      <c r="D3128">
        <f>_xlfn.CEILING.MATH(BP8+Parameters!$K$8/2,0.001)</f>
        <v>2676.819</v>
      </c>
      <c r="E3128">
        <f>_xlfn.CEILING.MATH(B28+Parameters!$K$9/2,0.001)</f>
        <v>1844.912</v>
      </c>
      <c r="F3128" t="s">
        <v>72</v>
      </c>
      <c r="I3128" s="2">
        <v>2676.819</v>
      </c>
      <c r="J3128" s="2">
        <v>1474.944</v>
      </c>
      <c r="K3128" s="2" t="s">
        <v>72</v>
      </c>
      <c r="N3128" s="2">
        <f>I3128-SUM(Parameters!$K$23:$K$25)</f>
        <v>2655.2190000000001</v>
      </c>
      <c r="O3128" s="2">
        <f>J3128-SUM(Parameters!$K$23:$K$25)</f>
        <v>1453.3440000000001</v>
      </c>
      <c r="P3128" s="2" t="str">
        <f t="shared" si="47"/>
        <v>VSS</v>
      </c>
      <c r="U3128">
        <v>2676.819</v>
      </c>
      <c r="V3128">
        <v>1474.944</v>
      </c>
      <c r="W3128" t="s">
        <v>72</v>
      </c>
      <c r="AE3128" s="2"/>
      <c r="AF3128" s="2"/>
    </row>
    <row r="3129" spans="4:32" x14ac:dyDescent="0.25">
      <c r="D3129">
        <f>_xlfn.CEILING.MATH(BP8+Parameters!$K$8/2,0.001)</f>
        <v>2676.819</v>
      </c>
      <c r="E3129">
        <f>_xlfn.CEILING.MATH(B30+Parameters!$K$9/2,0.001)</f>
        <v>1798.6659999999999</v>
      </c>
      <c r="F3129" t="s">
        <v>72</v>
      </c>
      <c r="I3129" s="2">
        <v>2676.819</v>
      </c>
      <c r="J3129" s="2">
        <v>1428.6980000000001</v>
      </c>
      <c r="K3129" s="2" t="s">
        <v>72</v>
      </c>
      <c r="N3129" s="2">
        <f>I3129-SUM(Parameters!$K$23:$K$25)</f>
        <v>2655.2190000000001</v>
      </c>
      <c r="O3129" s="2">
        <f>J3129-SUM(Parameters!$K$23:$K$25)</f>
        <v>1407.0980000000002</v>
      </c>
      <c r="P3129" s="2" t="str">
        <f t="shared" si="47"/>
        <v>VSS</v>
      </c>
      <c r="U3129">
        <v>2676.819</v>
      </c>
      <c r="V3129">
        <v>1428.6980000000001</v>
      </c>
      <c r="W3129" t="s">
        <v>72</v>
      </c>
      <c r="AE3129" s="2"/>
      <c r="AF3129" s="2"/>
    </row>
    <row r="3130" spans="4:32" x14ac:dyDescent="0.25">
      <c r="D3130">
        <f>_xlfn.CEILING.MATH(BP8+Parameters!$K$8/2,0.001)</f>
        <v>2676.819</v>
      </c>
      <c r="E3130">
        <f>_xlfn.CEILING.MATH(B32+Parameters!$K$9/2,0.001)</f>
        <v>1752.42</v>
      </c>
      <c r="F3130" t="s">
        <v>72</v>
      </c>
      <c r="I3130" s="2">
        <v>2676.819</v>
      </c>
      <c r="J3130" s="2">
        <v>1382.452</v>
      </c>
      <c r="K3130" s="2" t="s">
        <v>72</v>
      </c>
      <c r="N3130" s="2">
        <f>I3130-SUM(Parameters!$K$23:$K$25)</f>
        <v>2655.2190000000001</v>
      </c>
      <c r="O3130" s="2">
        <f>J3130-SUM(Parameters!$K$23:$K$25)</f>
        <v>1360.8520000000001</v>
      </c>
      <c r="P3130" s="2" t="str">
        <f t="shared" si="47"/>
        <v>VSS</v>
      </c>
      <c r="U3130">
        <v>2676.819</v>
      </c>
      <c r="V3130">
        <v>1382.452</v>
      </c>
      <c r="W3130" t="s">
        <v>72</v>
      </c>
      <c r="AE3130" s="2"/>
      <c r="AF3130" s="2"/>
    </row>
    <row r="3131" spans="4:32" x14ac:dyDescent="0.25">
      <c r="D3131">
        <f>_xlfn.CEILING.MATH(BP8+Parameters!$K$8/2,0.001)</f>
        <v>2676.819</v>
      </c>
      <c r="E3131">
        <f>_xlfn.CEILING.MATH(B34+Parameters!$K$9/2,0.001)</f>
        <v>1706.174</v>
      </c>
      <c r="F3131" t="s">
        <v>72</v>
      </c>
      <c r="I3131" s="2">
        <v>2676.819</v>
      </c>
      <c r="J3131" s="2">
        <v>1336.2059999999999</v>
      </c>
      <c r="K3131" s="2" t="s">
        <v>72</v>
      </c>
      <c r="N3131" s="2">
        <f>I3131-SUM(Parameters!$K$23:$K$25)</f>
        <v>2655.2190000000001</v>
      </c>
      <c r="O3131" s="2">
        <f>J3131-SUM(Parameters!$K$23:$K$25)</f>
        <v>1314.606</v>
      </c>
      <c r="P3131" s="2" t="str">
        <f t="shared" si="47"/>
        <v>VSS</v>
      </c>
      <c r="U3131">
        <v>2676.819</v>
      </c>
      <c r="V3131">
        <v>1336.2059999999999</v>
      </c>
      <c r="W3131" t="s">
        <v>72</v>
      </c>
      <c r="AE3131" s="2"/>
      <c r="AF3131" s="2"/>
    </row>
    <row r="3132" spans="4:32" x14ac:dyDescent="0.25">
      <c r="D3132">
        <f>_xlfn.CEILING.MATH(BP8+Parameters!$K$8/2,0.001)</f>
        <v>2676.819</v>
      </c>
      <c r="E3132">
        <f>_xlfn.CEILING.MATH(B36+Parameters!$K$9/2,0.001)</f>
        <v>1659.9280000000001</v>
      </c>
      <c r="F3132" t="s">
        <v>72</v>
      </c>
      <c r="I3132" s="2">
        <v>2676.819</v>
      </c>
      <c r="J3132" s="2">
        <v>1289.96</v>
      </c>
      <c r="K3132" s="2" t="s">
        <v>72</v>
      </c>
      <c r="N3132" s="2">
        <f>I3132-SUM(Parameters!$K$23:$K$25)</f>
        <v>2655.2190000000001</v>
      </c>
      <c r="O3132" s="2">
        <f>J3132-SUM(Parameters!$K$23:$K$25)</f>
        <v>1268.3600000000001</v>
      </c>
      <c r="P3132" s="2" t="str">
        <f t="shared" si="47"/>
        <v>VSS</v>
      </c>
      <c r="U3132">
        <v>2676.819</v>
      </c>
      <c r="V3132">
        <v>1289.96</v>
      </c>
      <c r="W3132" t="s">
        <v>72</v>
      </c>
      <c r="AE3132" s="2"/>
      <c r="AF3132" s="2"/>
    </row>
    <row r="3133" spans="4:32" x14ac:dyDescent="0.25">
      <c r="D3133">
        <f>_xlfn.CEILING.MATH(BP8+Parameters!$K$8/2,0.001)</f>
        <v>2676.819</v>
      </c>
      <c r="E3133">
        <f>_xlfn.CEILING.MATH(B38+Parameters!$K$9/2,0.001)</f>
        <v>1613.682</v>
      </c>
      <c r="F3133" t="s">
        <v>72</v>
      </c>
      <c r="I3133" s="2">
        <v>2676.819</v>
      </c>
      <c r="J3133" s="2">
        <v>1243.7139999999999</v>
      </c>
      <c r="K3133" s="2" t="s">
        <v>72</v>
      </c>
      <c r="N3133" s="2">
        <f>I3133-SUM(Parameters!$K$23:$K$25)</f>
        <v>2655.2190000000001</v>
      </c>
      <c r="O3133" s="2">
        <f>J3133-SUM(Parameters!$K$23:$K$25)</f>
        <v>1222.114</v>
      </c>
      <c r="P3133" s="2" t="str">
        <f t="shared" si="47"/>
        <v>VSS</v>
      </c>
      <c r="U3133">
        <v>2676.819</v>
      </c>
      <c r="V3133">
        <v>1243.7139999999999</v>
      </c>
      <c r="W3133" t="s">
        <v>72</v>
      </c>
      <c r="AE3133" s="2"/>
      <c r="AF3133" s="2"/>
    </row>
    <row r="3134" spans="4:32" x14ac:dyDescent="0.25">
      <c r="D3134">
        <f>_xlfn.CEILING.MATH(BP8+Parameters!$K$8/2,0.001)</f>
        <v>2676.819</v>
      </c>
      <c r="E3134">
        <f>_xlfn.CEILING.MATH(B40+Parameters!$K$9/2,0.001)</f>
        <v>1567.4359999999999</v>
      </c>
      <c r="F3134" t="s">
        <v>72</v>
      </c>
      <c r="I3134" s="2">
        <v>2676.819</v>
      </c>
      <c r="J3134" s="2">
        <v>1197.4680000000001</v>
      </c>
      <c r="K3134" s="2" t="s">
        <v>72</v>
      </c>
      <c r="N3134" s="2">
        <f>I3134-SUM(Parameters!$K$23:$K$25)</f>
        <v>2655.2190000000001</v>
      </c>
      <c r="O3134" s="2">
        <f>J3134-SUM(Parameters!$K$23:$K$25)</f>
        <v>1175.8680000000002</v>
      </c>
      <c r="P3134" s="2" t="str">
        <f t="shared" si="47"/>
        <v>VSS</v>
      </c>
      <c r="U3134">
        <v>2676.819</v>
      </c>
      <c r="V3134">
        <v>1197.4680000000001</v>
      </c>
      <c r="W3134" t="s">
        <v>72</v>
      </c>
      <c r="AE3134" s="2"/>
      <c r="AF3134" s="2"/>
    </row>
    <row r="3135" spans="4:32" x14ac:dyDescent="0.25">
      <c r="D3135">
        <f>_xlfn.CEILING.MATH(BP8+Parameters!$K$8/2,0.001)</f>
        <v>2676.819</v>
      </c>
      <c r="E3135">
        <f>_xlfn.CEILING.MATH(B42+Parameters!$K$9/2,0.001)</f>
        <v>1521.19</v>
      </c>
      <c r="F3135" t="s">
        <v>72</v>
      </c>
      <c r="I3135" s="2">
        <v>2676.819</v>
      </c>
      <c r="J3135" s="2">
        <v>1151.222</v>
      </c>
      <c r="K3135" s="2" t="s">
        <v>72</v>
      </c>
      <c r="N3135" s="2">
        <f>I3135-SUM(Parameters!$K$23:$K$25)</f>
        <v>2655.2190000000001</v>
      </c>
      <c r="O3135" s="2">
        <f>J3135-SUM(Parameters!$K$23:$K$25)</f>
        <v>1129.6220000000001</v>
      </c>
      <c r="P3135" s="2" t="str">
        <f t="shared" si="47"/>
        <v>VSS</v>
      </c>
      <c r="U3135">
        <v>2676.819</v>
      </c>
      <c r="V3135">
        <v>1151.222</v>
      </c>
      <c r="W3135" t="s">
        <v>72</v>
      </c>
      <c r="AE3135" s="2"/>
      <c r="AF3135" s="2"/>
    </row>
    <row r="3136" spans="4:32" x14ac:dyDescent="0.25">
      <c r="D3136">
        <f>_xlfn.CEILING.MATH(BP8+Parameters!$K$8/2,0.001)</f>
        <v>2676.819</v>
      </c>
      <c r="E3136">
        <f>_xlfn.CEILING.MATH(B44+Parameters!$K$9/2,0.001)</f>
        <v>1474.944</v>
      </c>
      <c r="F3136" t="s">
        <v>72</v>
      </c>
      <c r="I3136" s="2">
        <v>2676.819</v>
      </c>
      <c r="J3136" s="2">
        <v>1104.9760000000001</v>
      </c>
      <c r="K3136" s="2" t="s">
        <v>72</v>
      </c>
      <c r="N3136" s="2">
        <f>I3136-SUM(Parameters!$K$23:$K$25)</f>
        <v>2655.2190000000001</v>
      </c>
      <c r="O3136" s="2">
        <f>J3136-SUM(Parameters!$K$23:$K$25)</f>
        <v>1083.3760000000002</v>
      </c>
      <c r="P3136" s="2" t="str">
        <f t="shared" si="47"/>
        <v>VSS</v>
      </c>
      <c r="U3136">
        <v>2676.819</v>
      </c>
      <c r="V3136">
        <v>1104.9760000000001</v>
      </c>
      <c r="W3136" t="s">
        <v>72</v>
      </c>
      <c r="AE3136" s="2"/>
      <c r="AF3136" s="2"/>
    </row>
    <row r="3137" spans="4:32" x14ac:dyDescent="0.25">
      <c r="D3137">
        <f>_xlfn.CEILING.MATH(BP8+Parameters!$K$8/2,0.001)</f>
        <v>2676.819</v>
      </c>
      <c r="E3137">
        <f>_xlfn.CEILING.MATH(B46+Parameters!$K$9/2,0.001)</f>
        <v>1428.6980000000001</v>
      </c>
      <c r="F3137" t="s">
        <v>72</v>
      </c>
      <c r="I3137" s="2">
        <v>2676.819</v>
      </c>
      <c r="J3137" s="2">
        <v>1058.73</v>
      </c>
      <c r="K3137" s="2" t="s">
        <v>72</v>
      </c>
      <c r="N3137" s="2">
        <f>I3137-SUM(Parameters!$K$23:$K$25)</f>
        <v>2655.2190000000001</v>
      </c>
      <c r="O3137" s="2">
        <f>J3137-SUM(Parameters!$K$23:$K$25)</f>
        <v>1037.1300000000001</v>
      </c>
      <c r="P3137" s="2" t="str">
        <f t="shared" si="47"/>
        <v>VSS</v>
      </c>
      <c r="U3137">
        <v>2676.819</v>
      </c>
      <c r="V3137">
        <v>1058.73</v>
      </c>
      <c r="W3137" t="s">
        <v>72</v>
      </c>
      <c r="AE3137" s="2"/>
      <c r="AF3137" s="2"/>
    </row>
    <row r="3138" spans="4:32" x14ac:dyDescent="0.25">
      <c r="D3138">
        <f>_xlfn.CEILING.MATH(BP8+Parameters!$K$8/2,0.001)</f>
        <v>2676.819</v>
      </c>
      <c r="E3138">
        <f>_xlfn.CEILING.MATH(B48+Parameters!$K$9/2,0.001)</f>
        <v>1382.452</v>
      </c>
      <c r="F3138" t="s">
        <v>72</v>
      </c>
      <c r="I3138" s="2">
        <v>2676.819</v>
      </c>
      <c r="J3138" s="2">
        <v>1012.484</v>
      </c>
      <c r="K3138" s="2" t="s">
        <v>130</v>
      </c>
      <c r="N3138" s="2">
        <f>I3138-SUM(Parameters!$K$23:$K$25)</f>
        <v>2655.2190000000001</v>
      </c>
      <c r="O3138" s="2">
        <f>J3138-SUM(Parameters!$K$23:$K$25)</f>
        <v>990.88400000000001</v>
      </c>
      <c r="P3138" s="2" t="str">
        <f t="shared" si="47"/>
        <v>BP_TXDATASBRD[1]</v>
      </c>
      <c r="U3138">
        <v>2676.819</v>
      </c>
      <c r="V3138">
        <v>1012.484</v>
      </c>
      <c r="W3138" t="s">
        <v>130</v>
      </c>
      <c r="AE3138" s="2"/>
      <c r="AF3138" s="2"/>
    </row>
    <row r="3139" spans="4:32" x14ac:dyDescent="0.25">
      <c r="D3139">
        <f>_xlfn.CEILING.MATH(BP8+Parameters!$K$8/2,0.001)</f>
        <v>2676.819</v>
      </c>
      <c r="E3139">
        <f>_xlfn.CEILING.MATH(B50+Parameters!$K$9/2,0.001)</f>
        <v>1336.2060000000001</v>
      </c>
      <c r="F3139" t="s">
        <v>72</v>
      </c>
      <c r="I3139" s="2">
        <v>2676.819</v>
      </c>
      <c r="J3139" s="2">
        <v>966.23800000000006</v>
      </c>
      <c r="K3139" s="2" t="s">
        <v>208</v>
      </c>
      <c r="N3139" s="2">
        <f>I3139-SUM(Parameters!$K$23:$K$25)</f>
        <v>2655.2190000000001</v>
      </c>
      <c r="O3139" s="2">
        <f>J3139-SUM(Parameters!$K$23:$K$25)</f>
        <v>944.63800000000003</v>
      </c>
      <c r="P3139" s="2" t="str">
        <f t="shared" si="47"/>
        <v>BP_RXRD[7]</v>
      </c>
      <c r="U3139">
        <v>2676.819</v>
      </c>
      <c r="V3139">
        <v>966.23800000000006</v>
      </c>
      <c r="W3139" t="s">
        <v>208</v>
      </c>
      <c r="AE3139" s="2"/>
      <c r="AF3139" s="2"/>
    </row>
    <row r="3140" spans="4:32" x14ac:dyDescent="0.25">
      <c r="D3140">
        <f>_xlfn.CEILING.MATH(BP8+Parameters!$K$8/2,0.001)</f>
        <v>2676.819</v>
      </c>
      <c r="E3140">
        <f>_xlfn.CEILING.MATH(B52+Parameters!$K$9/2,0.001)</f>
        <v>1289.96</v>
      </c>
      <c r="F3140" t="s">
        <v>72</v>
      </c>
      <c r="I3140" s="2">
        <v>2676.819</v>
      </c>
      <c r="J3140" s="2">
        <v>919.99199999999996</v>
      </c>
      <c r="K3140" s="2" t="s">
        <v>268</v>
      </c>
      <c r="N3140" s="2">
        <f>I3140-SUM(Parameters!$K$23:$K$25)</f>
        <v>2655.2190000000001</v>
      </c>
      <c r="O3140" s="2">
        <f>J3140-SUM(Parameters!$K$23:$K$25)</f>
        <v>898.39199999999994</v>
      </c>
      <c r="P3140" s="2" t="str">
        <f t="shared" si="47"/>
        <v>BP_RXDATA[127]</v>
      </c>
      <c r="U3140">
        <v>2676.819</v>
      </c>
      <c r="V3140">
        <v>919.99200000000008</v>
      </c>
      <c r="W3140" t="s">
        <v>268</v>
      </c>
      <c r="AE3140" s="2"/>
      <c r="AF3140" s="2"/>
    </row>
    <row r="3141" spans="4:32" x14ac:dyDescent="0.25">
      <c r="D3141">
        <f>_xlfn.CEILING.MATH(BP8+Parameters!$K$8/2,0.001)</f>
        <v>2676.819</v>
      </c>
      <c r="E3141">
        <f>_xlfn.CEILING.MATH(B54+Parameters!$K$9/2,0.001)</f>
        <v>1243.7139999999999</v>
      </c>
      <c r="F3141" t="s">
        <v>72</v>
      </c>
      <c r="I3141" s="2">
        <v>2676.819</v>
      </c>
      <c r="J3141" s="2">
        <v>873.74599999999998</v>
      </c>
      <c r="K3141" s="2" t="s">
        <v>72</v>
      </c>
      <c r="N3141" s="2">
        <f>I3141-SUM(Parameters!$K$23:$K$25)</f>
        <v>2655.2190000000001</v>
      </c>
      <c r="O3141" s="2">
        <f>J3141-SUM(Parameters!$K$23:$K$25)</f>
        <v>852.14599999999996</v>
      </c>
      <c r="P3141" s="2" t="str">
        <f t="shared" si="47"/>
        <v>VSS</v>
      </c>
      <c r="U3141">
        <v>2676.819</v>
      </c>
      <c r="V3141">
        <v>873.74599999999998</v>
      </c>
      <c r="W3141" t="s">
        <v>72</v>
      </c>
      <c r="AE3141" s="2"/>
      <c r="AF3141" s="2"/>
    </row>
    <row r="3142" spans="4:32" x14ac:dyDescent="0.25">
      <c r="D3142">
        <f>_xlfn.CEILING.MATH(BP8+Parameters!$K$8/2,0.001)</f>
        <v>2676.819</v>
      </c>
      <c r="E3142">
        <f>_xlfn.CEILING.MATH(B56+Parameters!$K$9/2,0.001)</f>
        <v>1197.4680000000001</v>
      </c>
      <c r="F3142" t="s">
        <v>72</v>
      </c>
      <c r="I3142" s="2">
        <v>2676.819</v>
      </c>
      <c r="J3142" s="2">
        <v>827.5</v>
      </c>
      <c r="K3142" s="2" t="s">
        <v>400</v>
      </c>
      <c r="N3142" s="2">
        <f>I3142-SUM(Parameters!$K$23:$K$25)</f>
        <v>2655.2190000000001</v>
      </c>
      <c r="O3142" s="2">
        <f>J3142-SUM(Parameters!$K$23:$K$25)</f>
        <v>805.9</v>
      </c>
      <c r="P3142" s="2" t="str">
        <f t="shared" si="47"/>
        <v>BP_RXDATA[126]</v>
      </c>
      <c r="U3142">
        <v>2676.819</v>
      </c>
      <c r="V3142">
        <v>827.5</v>
      </c>
      <c r="W3142" t="s">
        <v>400</v>
      </c>
      <c r="AE3142" s="2"/>
      <c r="AF3142" s="2"/>
    </row>
    <row r="3143" spans="4:32" x14ac:dyDescent="0.25">
      <c r="D3143">
        <f>_xlfn.CEILING.MATH(BP8+Parameters!$K$8/2,0.001)</f>
        <v>2676.819</v>
      </c>
      <c r="E3143">
        <f>_xlfn.CEILING.MATH(B58+Parameters!$K$9/2,0.001)</f>
        <v>1151.222</v>
      </c>
      <c r="F3143" t="s">
        <v>72</v>
      </c>
      <c r="I3143" s="2">
        <v>2676.819</v>
      </c>
      <c r="J3143" s="2">
        <v>781.25400000000002</v>
      </c>
      <c r="K3143" s="2" t="s">
        <v>458</v>
      </c>
      <c r="N3143" s="2">
        <f>I3143-SUM(Parameters!$K$23:$K$25)</f>
        <v>2655.2190000000001</v>
      </c>
      <c r="O3143" s="2">
        <f>J3143-SUM(Parameters!$K$23:$K$25)</f>
        <v>759.654</v>
      </c>
      <c r="P3143" s="2" t="str">
        <f t="shared" si="47"/>
        <v>BP_RXDATA[125]</v>
      </c>
      <c r="U3143">
        <v>2676.819</v>
      </c>
      <c r="V3143">
        <v>781.25400000000002</v>
      </c>
      <c r="W3143" t="s">
        <v>458</v>
      </c>
      <c r="AE3143" s="2"/>
      <c r="AF3143" s="2"/>
    </row>
    <row r="3144" spans="4:32" x14ac:dyDescent="0.25">
      <c r="D3144">
        <f>_xlfn.CEILING.MATH(BP8+Parameters!$K$8/2,0.001)</f>
        <v>2676.819</v>
      </c>
      <c r="E3144">
        <f>_xlfn.CEILING.MATH(B60+Parameters!$K$9/2,0.001)</f>
        <v>1104.9760000000001</v>
      </c>
      <c r="F3144" t="s">
        <v>72</v>
      </c>
      <c r="I3144" s="2">
        <v>2676.819</v>
      </c>
      <c r="J3144" s="2">
        <v>735.00800000000004</v>
      </c>
      <c r="K3144" s="2" t="s">
        <v>72</v>
      </c>
      <c r="N3144" s="2">
        <f>I3144-SUM(Parameters!$K$23:$K$25)</f>
        <v>2655.2190000000001</v>
      </c>
      <c r="O3144" s="2">
        <f>J3144-SUM(Parameters!$K$23:$K$25)</f>
        <v>713.40800000000002</v>
      </c>
      <c r="P3144" s="2" t="str">
        <f t="shared" si="47"/>
        <v>VSS</v>
      </c>
      <c r="U3144">
        <v>2676.819</v>
      </c>
      <c r="V3144">
        <v>735.00800000000004</v>
      </c>
      <c r="W3144" t="s">
        <v>72</v>
      </c>
      <c r="AE3144" s="2"/>
      <c r="AF3144" s="2"/>
    </row>
    <row r="3145" spans="4:32" x14ac:dyDescent="0.25">
      <c r="D3145">
        <f>_xlfn.CEILING.MATH(BP8+Parameters!$K$8/2,0.001)</f>
        <v>2676.819</v>
      </c>
      <c r="E3145">
        <f>_xlfn.CEILING.MATH(B62+Parameters!$K$9/2,0.001)</f>
        <v>1058.73</v>
      </c>
      <c r="F3145" t="s">
        <v>72</v>
      </c>
      <c r="I3145" s="2">
        <v>2676.819</v>
      </c>
      <c r="J3145" s="2">
        <v>688.76199999999994</v>
      </c>
      <c r="K3145" s="2" t="s">
        <v>594</v>
      </c>
      <c r="N3145" s="2">
        <f>I3145-SUM(Parameters!$K$23:$K$25)</f>
        <v>2655.2190000000001</v>
      </c>
      <c r="O3145" s="2">
        <f>J3145-SUM(Parameters!$K$23:$K$25)</f>
        <v>667.16199999999992</v>
      </c>
      <c r="P3145" s="2" t="str">
        <f t="shared" si="47"/>
        <v>BP_RXDATA[124]</v>
      </c>
      <c r="U3145">
        <v>2676.819</v>
      </c>
      <c r="V3145">
        <v>688.76200000000006</v>
      </c>
      <c r="W3145" t="s">
        <v>594</v>
      </c>
      <c r="AE3145" s="2"/>
      <c r="AF3145" s="2"/>
    </row>
    <row r="3146" spans="4:32" x14ac:dyDescent="0.25">
      <c r="D3146">
        <f>_xlfn.CEILING.MATH(BP8+Parameters!$K$8/2,0.001)</f>
        <v>2676.819</v>
      </c>
      <c r="E3146">
        <f>_xlfn.CEILING.MATH(B64+Parameters!$K$9/2,0.001)</f>
        <v>1012.484</v>
      </c>
      <c r="F3146" t="s">
        <v>130</v>
      </c>
      <c r="I3146" s="2">
        <v>2676.819</v>
      </c>
      <c r="J3146" s="2">
        <v>642.51599999999996</v>
      </c>
      <c r="K3146" s="2" t="s">
        <v>664</v>
      </c>
      <c r="N3146" s="2">
        <f>I3146-SUM(Parameters!$K$23:$K$25)</f>
        <v>2655.2190000000001</v>
      </c>
      <c r="O3146" s="2">
        <f>J3146-SUM(Parameters!$K$23:$K$25)</f>
        <v>620.91599999999994</v>
      </c>
      <c r="P3146" s="2" t="str">
        <f t="shared" si="47"/>
        <v>BP_RXDATA[123]</v>
      </c>
      <c r="U3146">
        <v>2676.819</v>
      </c>
      <c r="V3146">
        <v>642.51599999999996</v>
      </c>
      <c r="W3146" t="s">
        <v>664</v>
      </c>
      <c r="AE3146" s="2"/>
      <c r="AF3146" s="2"/>
    </row>
    <row r="3147" spans="4:32" x14ac:dyDescent="0.25">
      <c r="D3147">
        <f>_xlfn.CEILING.MATH(BP8+Parameters!$K$8/2,0.001)</f>
        <v>2676.819</v>
      </c>
      <c r="E3147">
        <f>_xlfn.CEILING.MATH(B66+Parameters!$K$9/2,0.001)</f>
        <v>966.23800000000006</v>
      </c>
      <c r="F3147" t="s">
        <v>208</v>
      </c>
      <c r="I3147" s="2">
        <v>2676.819</v>
      </c>
      <c r="J3147" s="2">
        <v>596.27</v>
      </c>
      <c r="K3147" s="2" t="s">
        <v>72</v>
      </c>
      <c r="N3147" s="2">
        <f>I3147-SUM(Parameters!$K$23:$K$25)</f>
        <v>2655.2190000000001</v>
      </c>
      <c r="O3147" s="2">
        <f>J3147-SUM(Parameters!$K$23:$K$25)</f>
        <v>574.66999999999996</v>
      </c>
      <c r="P3147" s="2" t="str">
        <f t="shared" si="47"/>
        <v>VSS</v>
      </c>
      <c r="U3147">
        <v>2676.819</v>
      </c>
      <c r="V3147">
        <v>596.27</v>
      </c>
      <c r="W3147" t="s">
        <v>72</v>
      </c>
      <c r="AE3147" s="2"/>
      <c r="AF3147" s="2"/>
    </row>
    <row r="3148" spans="4:32" x14ac:dyDescent="0.25">
      <c r="D3148">
        <f>_xlfn.CEILING.MATH(BP8+Parameters!$K$8/2,0.001)</f>
        <v>2676.819</v>
      </c>
      <c r="E3148">
        <f>_xlfn.CEILING.MATH(B68+Parameters!$K$9/2,0.001)</f>
        <v>919.99200000000008</v>
      </c>
      <c r="F3148" t="s">
        <v>268</v>
      </c>
      <c r="I3148" s="2">
        <v>2676.819</v>
      </c>
      <c r="J3148" s="2">
        <v>550.024</v>
      </c>
      <c r="K3148" s="2" t="s">
        <v>73</v>
      </c>
      <c r="N3148" s="2">
        <f>I3148-SUM(Parameters!$K$23:$K$25)</f>
        <v>2655.2190000000001</v>
      </c>
      <c r="O3148" s="2">
        <f>J3148-SUM(Parameters!$K$23:$K$25)</f>
        <v>528.42399999999998</v>
      </c>
      <c r="P3148" s="2" t="str">
        <f t="shared" si="47"/>
        <v>VCCIO</v>
      </c>
      <c r="U3148">
        <v>2676.819</v>
      </c>
      <c r="V3148">
        <v>550.024</v>
      </c>
      <c r="W3148" t="s">
        <v>73</v>
      </c>
      <c r="AE3148" s="2"/>
      <c r="AF3148" s="2"/>
    </row>
    <row r="3149" spans="4:32" x14ac:dyDescent="0.25">
      <c r="D3149">
        <f>_xlfn.CEILING.MATH(BP8+Parameters!$K$8/2,0.001)</f>
        <v>2676.819</v>
      </c>
      <c r="E3149">
        <f>_xlfn.CEILING.MATH(B70+Parameters!$K$9/2,0.001)</f>
        <v>873.74599999999998</v>
      </c>
      <c r="F3149" t="s">
        <v>72</v>
      </c>
      <c r="I3149" s="2">
        <v>2676.819</v>
      </c>
      <c r="J3149" s="2">
        <v>503.77800000000002</v>
      </c>
      <c r="K3149" s="2" t="s">
        <v>808</v>
      </c>
      <c r="N3149" s="2">
        <f>I3149-SUM(Parameters!$K$23:$K$25)</f>
        <v>2655.2190000000001</v>
      </c>
      <c r="O3149" s="2">
        <f>J3149-SUM(Parameters!$K$23:$K$25)</f>
        <v>482.178</v>
      </c>
      <c r="P3149" s="2" t="str">
        <f t="shared" si="47"/>
        <v>BP_TXDATA[68]</v>
      </c>
      <c r="U3149">
        <v>2676.819</v>
      </c>
      <c r="V3149">
        <v>503.77800000000002</v>
      </c>
      <c r="W3149" t="s">
        <v>808</v>
      </c>
      <c r="AE3149" s="2"/>
      <c r="AF3149" s="2"/>
    </row>
    <row r="3150" spans="4:32" x14ac:dyDescent="0.25">
      <c r="D3150">
        <f>_xlfn.CEILING.MATH(BP8+Parameters!$K$8/2,0.001)</f>
        <v>2676.819</v>
      </c>
      <c r="E3150">
        <f>_xlfn.CEILING.MATH(B72+Parameters!$K$9/2,0.001)</f>
        <v>827.5</v>
      </c>
      <c r="F3150" t="s">
        <v>400</v>
      </c>
      <c r="I3150" s="2">
        <v>2676.819</v>
      </c>
      <c r="J3150" s="2">
        <v>457.53199999999998</v>
      </c>
      <c r="K3150" s="2" t="s">
        <v>72</v>
      </c>
      <c r="N3150" s="2">
        <f>I3150-SUM(Parameters!$K$23:$K$25)</f>
        <v>2655.2190000000001</v>
      </c>
      <c r="O3150" s="2">
        <f>J3150-SUM(Parameters!$K$23:$K$25)</f>
        <v>435.93199999999996</v>
      </c>
      <c r="P3150" s="2" t="str">
        <f t="shared" si="47"/>
        <v>VSS</v>
      </c>
      <c r="U3150">
        <v>2676.819</v>
      </c>
      <c r="V3150">
        <v>457.53199999999998</v>
      </c>
      <c r="W3150" t="s">
        <v>72</v>
      </c>
      <c r="AE3150" s="2"/>
      <c r="AF3150" s="2"/>
    </row>
    <row r="3151" spans="4:32" x14ac:dyDescent="0.25">
      <c r="D3151">
        <f>_xlfn.CEILING.MATH(BP8+Parameters!$K$8/2,0.001)</f>
        <v>2676.819</v>
      </c>
      <c r="E3151">
        <f>_xlfn.CEILING.MATH(B74+Parameters!$K$9/2,0.001)</f>
        <v>781.25400000000002</v>
      </c>
      <c r="F3151" t="s">
        <v>458</v>
      </c>
      <c r="I3151" s="2">
        <v>2676.819</v>
      </c>
      <c r="J3151" s="2">
        <v>411.286</v>
      </c>
      <c r="K3151" s="2" t="s">
        <v>944</v>
      </c>
      <c r="N3151" s="2">
        <f>I3151-SUM(Parameters!$K$23:$K$25)</f>
        <v>2655.2190000000001</v>
      </c>
      <c r="O3151" s="2">
        <f>J3151-SUM(Parameters!$K$23:$K$25)</f>
        <v>389.68599999999998</v>
      </c>
      <c r="P3151" s="2" t="str">
        <f t="shared" si="47"/>
        <v>BP_TXDATA[67]</v>
      </c>
      <c r="U3151">
        <v>2676.819</v>
      </c>
      <c r="V3151">
        <v>411.286</v>
      </c>
      <c r="W3151" t="s">
        <v>944</v>
      </c>
      <c r="AE3151" s="2"/>
      <c r="AF3151" s="2"/>
    </row>
    <row r="3152" spans="4:32" x14ac:dyDescent="0.25">
      <c r="D3152">
        <f>_xlfn.CEILING.MATH(BP8+Parameters!$K$8/2,0.001)</f>
        <v>2676.819</v>
      </c>
      <c r="E3152">
        <f>_xlfn.CEILING.MATH(B76+Parameters!$K$9/2,0.001)</f>
        <v>735.00800000000004</v>
      </c>
      <c r="F3152" t="s">
        <v>72</v>
      </c>
      <c r="I3152" s="2">
        <v>2676.819</v>
      </c>
      <c r="J3152" s="2">
        <v>365.04</v>
      </c>
      <c r="K3152" s="2" t="s">
        <v>1010</v>
      </c>
      <c r="N3152" s="2">
        <f>I3152-SUM(Parameters!$K$23:$K$25)</f>
        <v>2655.2190000000001</v>
      </c>
      <c r="O3152" s="2">
        <f>J3152-SUM(Parameters!$K$23:$K$25)</f>
        <v>343.44</v>
      </c>
      <c r="P3152" s="2" t="str">
        <f t="shared" si="47"/>
        <v>BP_TXDATA[66]</v>
      </c>
      <c r="U3152">
        <v>2676.819</v>
      </c>
      <c r="V3152">
        <v>365.04</v>
      </c>
      <c r="W3152" t="s">
        <v>1010</v>
      </c>
      <c r="AE3152" s="2"/>
      <c r="AF3152" s="2"/>
    </row>
    <row r="3153" spans="4:32" x14ac:dyDescent="0.25">
      <c r="D3153">
        <f>_xlfn.CEILING.MATH(BP8+Parameters!$K$8/2,0.001)</f>
        <v>2676.819</v>
      </c>
      <c r="E3153">
        <f>_xlfn.CEILING.MATH(B78+Parameters!$K$9/2,0.001)</f>
        <v>688.76200000000006</v>
      </c>
      <c r="F3153" t="s">
        <v>594</v>
      </c>
      <c r="I3153" s="2">
        <v>2676.819</v>
      </c>
      <c r="J3153" s="2">
        <v>318.79399999999998</v>
      </c>
      <c r="K3153" s="2" t="s">
        <v>73</v>
      </c>
      <c r="N3153" s="2">
        <f>I3153-SUM(Parameters!$K$23:$K$25)</f>
        <v>2655.2190000000001</v>
      </c>
      <c r="O3153" s="2">
        <f>J3153-SUM(Parameters!$K$23:$K$25)</f>
        <v>297.19399999999996</v>
      </c>
      <c r="P3153" s="2" t="str">
        <f t="shared" si="47"/>
        <v>VCCIO</v>
      </c>
      <c r="U3153">
        <v>2676.819</v>
      </c>
      <c r="V3153">
        <v>318.79399999999998</v>
      </c>
      <c r="W3153" t="s">
        <v>73</v>
      </c>
      <c r="AE3153" s="2"/>
      <c r="AF3153" s="2"/>
    </row>
    <row r="3154" spans="4:32" x14ac:dyDescent="0.25">
      <c r="D3154">
        <f>_xlfn.CEILING.MATH(BP8+Parameters!$K$8/2,0.001)</f>
        <v>2676.819</v>
      </c>
      <c r="E3154">
        <f>_xlfn.CEILING.MATH(B80+Parameters!$K$9/2,0.001)</f>
        <v>642.51599999999996</v>
      </c>
      <c r="F3154" t="s">
        <v>664</v>
      </c>
      <c r="I3154" s="2">
        <v>2676.819</v>
      </c>
      <c r="J3154" s="2">
        <v>272.548</v>
      </c>
      <c r="K3154" s="2" t="s">
        <v>1120</v>
      </c>
      <c r="N3154" s="2">
        <f>I3154-SUM(Parameters!$K$23:$K$25)</f>
        <v>2655.2190000000001</v>
      </c>
      <c r="O3154" s="2">
        <f>J3154-SUM(Parameters!$K$23:$K$25)</f>
        <v>250.94800000000001</v>
      </c>
      <c r="P3154" s="2" t="str">
        <f t="shared" si="47"/>
        <v>BP_TXDATA[65]</v>
      </c>
      <c r="U3154">
        <v>2676.819</v>
      </c>
      <c r="V3154">
        <v>272.548</v>
      </c>
      <c r="W3154" t="s">
        <v>1120</v>
      </c>
      <c r="AE3154" s="2"/>
      <c r="AF3154" s="2"/>
    </row>
    <row r="3155" spans="4:32" x14ac:dyDescent="0.25">
      <c r="D3155">
        <f>_xlfn.CEILING.MATH(BP8+Parameters!$K$8/2,0.001)</f>
        <v>2676.819</v>
      </c>
      <c r="E3155">
        <f>_xlfn.CEILING.MATH(B82+Parameters!$K$9/2,0.001)</f>
        <v>596.27</v>
      </c>
      <c r="F3155" t="s">
        <v>72</v>
      </c>
      <c r="I3155" s="2">
        <v>2676.819</v>
      </c>
      <c r="J3155" s="2">
        <v>226.30199999999999</v>
      </c>
      <c r="K3155" s="2" t="s">
        <v>1180</v>
      </c>
      <c r="N3155" s="2">
        <f>I3155-SUM(Parameters!$K$23:$K$25)</f>
        <v>2655.2190000000001</v>
      </c>
      <c r="O3155" s="2">
        <f>J3155-SUM(Parameters!$K$23:$K$25)</f>
        <v>204.702</v>
      </c>
      <c r="P3155" s="2" t="str">
        <f t="shared" si="47"/>
        <v>BP_TXDATA[64]</v>
      </c>
      <c r="U3155">
        <v>2676.819</v>
      </c>
      <c r="V3155">
        <v>226.30199999999999</v>
      </c>
      <c r="W3155" t="s">
        <v>1180</v>
      </c>
      <c r="AE3155" s="2"/>
      <c r="AF3155" s="2"/>
    </row>
    <row r="3156" spans="4:32" x14ac:dyDescent="0.25">
      <c r="D3156">
        <f>_xlfn.CEILING.MATH(BP8+Parameters!$K$8/2,0.001)</f>
        <v>2676.819</v>
      </c>
      <c r="E3156">
        <f>_xlfn.CEILING.MATH(B84+Parameters!$K$9/2,0.001)</f>
        <v>550.024</v>
      </c>
      <c r="F3156" t="s">
        <v>73</v>
      </c>
      <c r="I3156" s="2">
        <v>2676.819</v>
      </c>
      <c r="J3156" s="2">
        <v>180.05600000000001</v>
      </c>
      <c r="K3156" s="2" t="s">
        <v>72</v>
      </c>
      <c r="N3156" s="2">
        <f>I3156-SUM(Parameters!$K$23:$K$25)</f>
        <v>2655.2190000000001</v>
      </c>
      <c r="O3156" s="2">
        <f>J3156-SUM(Parameters!$K$23:$K$25)</f>
        <v>158.45600000000002</v>
      </c>
      <c r="P3156" s="2" t="str">
        <f t="shared" si="47"/>
        <v>VSS</v>
      </c>
      <c r="U3156">
        <v>2676.819</v>
      </c>
      <c r="V3156">
        <v>180.05600000000001</v>
      </c>
      <c r="W3156" t="s">
        <v>72</v>
      </c>
      <c r="AE3156" s="2"/>
      <c r="AF3156" s="2"/>
    </row>
    <row r="3157" spans="4:32" x14ac:dyDescent="0.25">
      <c r="D3157">
        <f>_xlfn.CEILING.MATH(BP8+Parameters!$K$8/2,0.001)</f>
        <v>2676.819</v>
      </c>
      <c r="E3157">
        <f>_xlfn.CEILING.MATH(B86+Parameters!$K$9/2,0.001)</f>
        <v>503.77800000000002</v>
      </c>
      <c r="F3157" t="s">
        <v>808</v>
      </c>
      <c r="I3157" s="2">
        <v>2676.819</v>
      </c>
      <c r="J3157" s="2">
        <v>133.81</v>
      </c>
      <c r="K3157" s="2" t="s">
        <v>1313</v>
      </c>
      <c r="N3157" s="2">
        <f>I3157-SUM(Parameters!$K$23:$K$25)</f>
        <v>2655.2190000000001</v>
      </c>
      <c r="O3157" s="2">
        <f>J3157-SUM(Parameters!$K$23:$K$25)</f>
        <v>112.21000000000001</v>
      </c>
      <c r="P3157" s="2" t="str">
        <f t="shared" si="47"/>
        <v>BP_TXRD[4]</v>
      </c>
      <c r="U3157">
        <v>2676.819</v>
      </c>
      <c r="V3157">
        <v>133.81</v>
      </c>
      <c r="W3157" t="s">
        <v>1313</v>
      </c>
      <c r="AE3157" s="2"/>
      <c r="AF3157" s="2"/>
    </row>
    <row r="3158" spans="4:32" x14ac:dyDescent="0.25">
      <c r="D3158">
        <f>_xlfn.CEILING.MATH(BP8+Parameters!$K$8/2,0.001)</f>
        <v>2676.819</v>
      </c>
      <c r="E3158">
        <f>_xlfn.CEILING.MATH(B88+Parameters!$K$9/2,0.001)</f>
        <v>457.53199999999998</v>
      </c>
      <c r="F3158" t="s">
        <v>72</v>
      </c>
      <c r="I3158" s="2">
        <v>2676.819</v>
      </c>
      <c r="J3158" s="2">
        <v>87.563999999999993</v>
      </c>
      <c r="K3158" s="2" t="s">
        <v>73</v>
      </c>
      <c r="N3158" s="2">
        <f>I3158-SUM(Parameters!$K$23:$K$25)</f>
        <v>2655.2190000000001</v>
      </c>
      <c r="O3158" s="2">
        <f>J3158-SUM(Parameters!$K$23:$K$25)</f>
        <v>65.963999999999999</v>
      </c>
      <c r="P3158" s="2" t="str">
        <f t="shared" si="47"/>
        <v>VCCIO</v>
      </c>
      <c r="U3158">
        <v>2676.819</v>
      </c>
      <c r="V3158">
        <v>87.564000000000007</v>
      </c>
      <c r="W3158" t="s">
        <v>73</v>
      </c>
      <c r="AE3158" s="2"/>
      <c r="AF3158" s="2"/>
    </row>
    <row r="3159" spans="4:32" x14ac:dyDescent="0.25">
      <c r="D3159">
        <f>_xlfn.CEILING.MATH(BP8+Parameters!$K$8/2,0.001)</f>
        <v>2676.819</v>
      </c>
      <c r="E3159">
        <f>_xlfn.CEILING.MATH(B90+Parameters!$K$9/2,0.001)</f>
        <v>411.286</v>
      </c>
      <c r="F3159" t="s">
        <v>944</v>
      </c>
      <c r="I3159" s="2">
        <v>2716.4929999999999</v>
      </c>
      <c r="J3159" s="2">
        <v>2191.7570000000001</v>
      </c>
      <c r="K3159" s="2" t="s">
        <v>72</v>
      </c>
      <c r="N3159" s="2">
        <f>I3159-SUM(Parameters!$K$23:$K$25)</f>
        <v>2694.893</v>
      </c>
      <c r="O3159" s="2">
        <f>J3159-SUM(Parameters!$K$23:$K$25)</f>
        <v>2170.1570000000002</v>
      </c>
      <c r="P3159" s="2" t="str">
        <f t="shared" si="47"/>
        <v>VSS</v>
      </c>
      <c r="U3159">
        <v>2716.4929999999999</v>
      </c>
      <c r="V3159">
        <v>2191.7570000000001</v>
      </c>
      <c r="W3159" t="s">
        <v>72</v>
      </c>
      <c r="AE3159" s="2"/>
      <c r="AF3159" s="2"/>
    </row>
    <row r="3160" spans="4:32" x14ac:dyDescent="0.25">
      <c r="D3160">
        <f>_xlfn.CEILING.MATH(BP8+Parameters!$K$8/2,0.001)</f>
        <v>2676.819</v>
      </c>
      <c r="E3160">
        <f>_xlfn.CEILING.MATH(B92+Parameters!$K$9/2,0.001)</f>
        <v>365.04</v>
      </c>
      <c r="F3160" t="s">
        <v>1010</v>
      </c>
      <c r="I3160" s="2">
        <v>2716.4929999999999</v>
      </c>
      <c r="J3160" s="2">
        <v>2145.511</v>
      </c>
      <c r="K3160" s="2" t="s">
        <v>72</v>
      </c>
      <c r="N3160" s="2">
        <f>I3160-SUM(Parameters!$K$23:$K$25)</f>
        <v>2694.893</v>
      </c>
      <c r="O3160" s="2">
        <f>J3160-SUM(Parameters!$K$23:$K$25)</f>
        <v>2123.9110000000001</v>
      </c>
      <c r="P3160" s="2" t="str">
        <f t="shared" si="47"/>
        <v>VSS</v>
      </c>
      <c r="U3160">
        <v>2716.4929999999999</v>
      </c>
      <c r="V3160">
        <v>2145.511</v>
      </c>
      <c r="W3160" t="s">
        <v>72</v>
      </c>
      <c r="AE3160" s="2"/>
      <c r="AF3160" s="2"/>
    </row>
    <row r="3161" spans="4:32" x14ac:dyDescent="0.25">
      <c r="D3161">
        <f>_xlfn.CEILING.MATH(BP8+Parameters!$K$8/2,0.001)</f>
        <v>2676.819</v>
      </c>
      <c r="E3161">
        <f>_xlfn.CEILING.MATH(B94+Parameters!$K$9/2,0.001)</f>
        <v>318.79399999999998</v>
      </c>
      <c r="F3161" t="s">
        <v>73</v>
      </c>
      <c r="I3161" s="2">
        <v>2716.4929999999999</v>
      </c>
      <c r="J3161" s="2">
        <v>2099.2649999999999</v>
      </c>
      <c r="K3161" s="2" t="s">
        <v>72</v>
      </c>
      <c r="N3161" s="2">
        <f>I3161-SUM(Parameters!$K$23:$K$25)</f>
        <v>2694.893</v>
      </c>
      <c r="O3161" s="2">
        <f>J3161-SUM(Parameters!$K$23:$K$25)</f>
        <v>2077.665</v>
      </c>
      <c r="P3161" s="2" t="str">
        <f t="shared" si="47"/>
        <v>VSS</v>
      </c>
      <c r="U3161">
        <v>2716.4929999999999</v>
      </c>
      <c r="V3161">
        <v>2099.2649999999999</v>
      </c>
      <c r="W3161" t="s">
        <v>72</v>
      </c>
      <c r="AE3161" s="2"/>
      <c r="AF3161" s="2"/>
    </row>
    <row r="3162" spans="4:32" x14ac:dyDescent="0.25">
      <c r="D3162">
        <f>_xlfn.CEILING.MATH(BP8+Parameters!$K$8/2,0.001)</f>
        <v>2676.819</v>
      </c>
      <c r="E3162">
        <f>_xlfn.CEILING.MATH(B96+Parameters!$K$9/2,0.001)</f>
        <v>272.548</v>
      </c>
      <c r="F3162" t="s">
        <v>1120</v>
      </c>
      <c r="I3162" s="2">
        <v>2716.4929999999999</v>
      </c>
      <c r="J3162" s="2">
        <v>2053.0189999999998</v>
      </c>
      <c r="K3162" s="2" t="s">
        <v>72</v>
      </c>
      <c r="N3162" s="2">
        <f>I3162-SUM(Parameters!$K$23:$K$25)</f>
        <v>2694.893</v>
      </c>
      <c r="O3162" s="2">
        <f>J3162-SUM(Parameters!$K$23:$K$25)</f>
        <v>2031.4189999999999</v>
      </c>
      <c r="P3162" s="2" t="str">
        <f t="shared" si="47"/>
        <v>VSS</v>
      </c>
      <c r="U3162">
        <v>2716.4929999999999</v>
      </c>
      <c r="V3162">
        <v>2053.0189999999998</v>
      </c>
      <c r="W3162" t="s">
        <v>72</v>
      </c>
      <c r="AE3162" s="2"/>
      <c r="AF3162" s="2"/>
    </row>
    <row r="3163" spans="4:32" x14ac:dyDescent="0.25">
      <c r="D3163">
        <f>_xlfn.CEILING.MATH(BP8+Parameters!$K$8/2,0.001)</f>
        <v>2676.819</v>
      </c>
      <c r="E3163">
        <f>_xlfn.CEILING.MATH(B98+Parameters!$K$9/2,0.001)</f>
        <v>226.30199999999999</v>
      </c>
      <c r="F3163" t="s">
        <v>1180</v>
      </c>
      <c r="I3163" s="2">
        <v>2716.4929999999999</v>
      </c>
      <c r="J3163" s="2">
        <v>2006.7729999999999</v>
      </c>
      <c r="K3163" s="2" t="s">
        <v>1327</v>
      </c>
      <c r="N3163" s="2">
        <f>I3163-SUM(Parameters!$K$23:$K$25)</f>
        <v>2694.893</v>
      </c>
      <c r="O3163" s="2">
        <f>J3163-SUM(Parameters!$K$23:$K$25)</f>
        <v>1985.173</v>
      </c>
      <c r="P3163" s="2" t="str">
        <f t="shared" si="47"/>
        <v>VDD</v>
      </c>
      <c r="U3163">
        <v>2716.4929999999999</v>
      </c>
      <c r="V3163">
        <v>2006.7729999999999</v>
      </c>
      <c r="W3163" t="s">
        <v>1327</v>
      </c>
      <c r="AE3163" s="2"/>
      <c r="AF3163" s="2"/>
    </row>
    <row r="3164" spans="4:32" x14ac:dyDescent="0.25">
      <c r="D3164">
        <f>_xlfn.CEILING.MATH(BP8+Parameters!$K$8/2,0.001)</f>
        <v>2676.819</v>
      </c>
      <c r="E3164">
        <f>_xlfn.CEILING.MATH(B100+Parameters!$K$9/2,0.001)</f>
        <v>180.05600000000001</v>
      </c>
      <c r="F3164" t="s">
        <v>72</v>
      </c>
      <c r="I3164" s="2">
        <v>2716.4929999999999</v>
      </c>
      <c r="J3164" s="2">
        <v>1960.527</v>
      </c>
      <c r="K3164" s="2" t="s">
        <v>72</v>
      </c>
      <c r="N3164" s="2">
        <f>I3164-SUM(Parameters!$K$23:$K$25)</f>
        <v>2694.893</v>
      </c>
      <c r="O3164" s="2">
        <f>J3164-SUM(Parameters!$K$23:$K$25)</f>
        <v>1938.9270000000001</v>
      </c>
      <c r="P3164" s="2" t="str">
        <f t="shared" si="47"/>
        <v>VSS</v>
      </c>
      <c r="U3164">
        <v>2716.4929999999999</v>
      </c>
      <c r="V3164">
        <v>1960.527</v>
      </c>
      <c r="W3164" t="s">
        <v>72</v>
      </c>
      <c r="AE3164" s="2"/>
      <c r="AF3164" s="2"/>
    </row>
    <row r="3165" spans="4:32" x14ac:dyDescent="0.25">
      <c r="D3165">
        <f>_xlfn.CEILING.MATH(BP8+Parameters!$K$8/2,0.001)</f>
        <v>2676.819</v>
      </c>
      <c r="E3165">
        <f>_xlfn.CEILING.MATH(B102+Parameters!$K$9/2,0.001)</f>
        <v>133.81</v>
      </c>
      <c r="F3165" t="s">
        <v>1313</v>
      </c>
      <c r="I3165" s="2">
        <v>2716.4929999999999</v>
      </c>
      <c r="J3165" s="2">
        <v>1914.2809999999999</v>
      </c>
      <c r="K3165" s="2" t="s">
        <v>1328</v>
      </c>
      <c r="N3165" s="2">
        <f>I3165-SUM(Parameters!$K$23:$K$25)</f>
        <v>2694.893</v>
      </c>
      <c r="O3165" s="2">
        <f>J3165-SUM(Parameters!$K$23:$K$25)</f>
        <v>1892.681</v>
      </c>
      <c r="P3165" s="2" t="str">
        <f t="shared" si="47"/>
        <v>TC_VDDQ</v>
      </c>
      <c r="U3165">
        <v>2716.4929999999999</v>
      </c>
      <c r="V3165">
        <v>1914.2809999999999</v>
      </c>
      <c r="W3165" t="s">
        <v>1328</v>
      </c>
      <c r="AE3165" s="2"/>
      <c r="AF3165" s="2"/>
    </row>
    <row r="3166" spans="4:32" x14ac:dyDescent="0.25">
      <c r="D3166">
        <f>_xlfn.CEILING.MATH(BP8+Parameters!$K$8/2,0.001)</f>
        <v>2676.819</v>
      </c>
      <c r="E3166">
        <f>_xlfn.CEILING.MATH(Parameters!$C$19/Parameters!$K$4,0.001)</f>
        <v>87.564000000000007</v>
      </c>
      <c r="F3166" t="s">
        <v>73</v>
      </c>
      <c r="I3166" s="2">
        <v>2716.4929999999999</v>
      </c>
      <c r="J3166" s="2">
        <v>1868.0350000000001</v>
      </c>
      <c r="K3166" s="2" t="s">
        <v>1327</v>
      </c>
      <c r="N3166" s="2">
        <f>I3166-SUM(Parameters!$K$23:$K$25)</f>
        <v>2694.893</v>
      </c>
      <c r="O3166" s="2">
        <f>J3166-SUM(Parameters!$K$23:$K$25)</f>
        <v>1846.4350000000002</v>
      </c>
      <c r="P3166" s="2" t="str">
        <f t="shared" si="47"/>
        <v>VDD</v>
      </c>
      <c r="U3166">
        <v>2716.4929999999999</v>
      </c>
      <c r="V3166">
        <v>1868.0350000000001</v>
      </c>
      <c r="W3166" t="s">
        <v>1327</v>
      </c>
      <c r="AE3166" s="2"/>
      <c r="AF3166" s="2"/>
    </row>
    <row r="3167" spans="4:32" x14ac:dyDescent="0.25">
      <c r="D3167">
        <f>_xlfn.CEILING.MATH(BQ8+Parameters!$K$8/2,0.001)</f>
        <v>2716.4929999999999</v>
      </c>
      <c r="E3167">
        <f>_xlfn.CEILING.MATH(B13+Parameters!$K$9/2,0.001)</f>
        <v>2191.7570000000001</v>
      </c>
      <c r="F3167" t="s">
        <v>72</v>
      </c>
      <c r="I3167" s="2">
        <v>2716.4929999999999</v>
      </c>
      <c r="J3167" s="2">
        <v>1821.789</v>
      </c>
      <c r="K3167" s="2" t="s">
        <v>72</v>
      </c>
      <c r="N3167" s="2">
        <f>I3167-SUM(Parameters!$K$23:$K$25)</f>
        <v>2694.893</v>
      </c>
      <c r="O3167" s="2">
        <f>J3167-SUM(Parameters!$K$23:$K$25)</f>
        <v>1800.1890000000001</v>
      </c>
      <c r="P3167" s="2" t="str">
        <f t="shared" si="47"/>
        <v>VSS</v>
      </c>
      <c r="U3167">
        <v>2716.4929999999999</v>
      </c>
      <c r="V3167">
        <v>1821.789</v>
      </c>
      <c r="W3167" t="s">
        <v>72</v>
      </c>
      <c r="AE3167" s="2"/>
      <c r="AF3167" s="2"/>
    </row>
    <row r="3168" spans="4:32" x14ac:dyDescent="0.25">
      <c r="D3168">
        <f>_xlfn.CEILING.MATH(BQ8+Parameters!$K$8/2,0.001)</f>
        <v>2716.4929999999999</v>
      </c>
      <c r="E3168">
        <f>_xlfn.CEILING.MATH(B15+Parameters!$K$9/2,0.001)</f>
        <v>2145.511</v>
      </c>
      <c r="F3168" t="s">
        <v>72</v>
      </c>
      <c r="I3168" s="2">
        <v>2716.4929999999999</v>
      </c>
      <c r="J3168" s="2">
        <v>1775.5429999999999</v>
      </c>
      <c r="K3168" s="2" t="s">
        <v>1327</v>
      </c>
      <c r="N3168" s="2">
        <f>I3168-SUM(Parameters!$K$23:$K$25)</f>
        <v>2694.893</v>
      </c>
      <c r="O3168" s="2">
        <f>J3168-SUM(Parameters!$K$23:$K$25)</f>
        <v>1753.943</v>
      </c>
      <c r="P3168" s="2" t="str">
        <f t="shared" si="47"/>
        <v>VDD</v>
      </c>
      <c r="U3168">
        <v>2716.4929999999999</v>
      </c>
      <c r="V3168">
        <v>1775.5429999999999</v>
      </c>
      <c r="W3168" t="s">
        <v>1327</v>
      </c>
      <c r="AE3168" s="2"/>
      <c r="AF3168" s="2"/>
    </row>
    <row r="3169" spans="4:32" x14ac:dyDescent="0.25">
      <c r="D3169">
        <f>_xlfn.CEILING.MATH(BQ8+Parameters!$K$8/2,0.001)</f>
        <v>2716.4929999999999</v>
      </c>
      <c r="E3169">
        <f>_xlfn.CEILING.MATH(B17+Parameters!$K$9/2,0.001)</f>
        <v>2099.2649999999999</v>
      </c>
      <c r="F3169" t="s">
        <v>72</v>
      </c>
      <c r="I3169" s="2">
        <v>2716.4929999999999</v>
      </c>
      <c r="J3169" s="2">
        <v>1729.297</v>
      </c>
      <c r="K3169" s="2" t="s">
        <v>1327</v>
      </c>
      <c r="N3169" s="2">
        <f>I3169-SUM(Parameters!$K$23:$K$25)</f>
        <v>2694.893</v>
      </c>
      <c r="O3169" s="2">
        <f>J3169-SUM(Parameters!$K$23:$K$25)</f>
        <v>1707.6970000000001</v>
      </c>
      <c r="P3169" s="2" t="str">
        <f t="shared" si="47"/>
        <v>VDD</v>
      </c>
      <c r="U3169">
        <v>2716.4929999999999</v>
      </c>
      <c r="V3169">
        <v>1729.297</v>
      </c>
      <c r="W3169" t="s">
        <v>1327</v>
      </c>
      <c r="AE3169" s="2"/>
      <c r="AF3169" s="2"/>
    </row>
    <row r="3170" spans="4:32" x14ac:dyDescent="0.25">
      <c r="D3170">
        <f>_xlfn.CEILING.MATH(BQ8+Parameters!$K$8/2,0.001)</f>
        <v>2716.4929999999999</v>
      </c>
      <c r="E3170">
        <f>_xlfn.CEILING.MATH(B19+Parameters!$K$9/2,0.001)</f>
        <v>2053.0190000000002</v>
      </c>
      <c r="F3170" t="s">
        <v>72</v>
      </c>
      <c r="I3170" s="2">
        <v>2716.4929999999999</v>
      </c>
      <c r="J3170" s="2">
        <v>1683.0509999999999</v>
      </c>
      <c r="K3170" s="2" t="s">
        <v>1327</v>
      </c>
      <c r="N3170" s="2">
        <f>I3170-SUM(Parameters!$K$23:$K$25)</f>
        <v>2694.893</v>
      </c>
      <c r="O3170" s="2">
        <f>J3170-SUM(Parameters!$K$23:$K$25)</f>
        <v>1661.451</v>
      </c>
      <c r="P3170" s="2" t="str">
        <f t="shared" si="47"/>
        <v>VDD</v>
      </c>
      <c r="U3170">
        <v>2716.4929999999999</v>
      </c>
      <c r="V3170">
        <v>1683.0509999999999</v>
      </c>
      <c r="W3170" t="s">
        <v>1327</v>
      </c>
      <c r="AE3170" s="2"/>
      <c r="AF3170" s="2"/>
    </row>
    <row r="3171" spans="4:32" x14ac:dyDescent="0.25">
      <c r="D3171">
        <f>_xlfn.CEILING.MATH(BQ8+Parameters!$K$8/2,0.001)</f>
        <v>2716.4929999999999</v>
      </c>
      <c r="E3171">
        <f>_xlfn.CEILING.MATH(B21+Parameters!$K$9/2,0.001)</f>
        <v>2006.7730000000001</v>
      </c>
      <c r="F3171" t="s">
        <v>1327</v>
      </c>
      <c r="I3171" s="2">
        <v>2716.4929999999999</v>
      </c>
      <c r="J3171" s="2">
        <v>1636.8050000000001</v>
      </c>
      <c r="K3171" s="2" t="s">
        <v>1327</v>
      </c>
      <c r="N3171" s="2">
        <f>I3171-SUM(Parameters!$K$23:$K$25)</f>
        <v>2694.893</v>
      </c>
      <c r="O3171" s="2">
        <f>J3171-SUM(Parameters!$K$23:$K$25)</f>
        <v>1615.2050000000002</v>
      </c>
      <c r="P3171" s="2" t="str">
        <f t="shared" si="47"/>
        <v>VDD</v>
      </c>
      <c r="U3171">
        <v>2716.4929999999999</v>
      </c>
      <c r="V3171">
        <v>1636.8050000000001</v>
      </c>
      <c r="W3171" t="s">
        <v>1327</v>
      </c>
      <c r="AE3171" s="2"/>
      <c r="AF3171" s="2"/>
    </row>
    <row r="3172" spans="4:32" x14ac:dyDescent="0.25">
      <c r="D3172">
        <f>_xlfn.CEILING.MATH(BQ8+Parameters!$K$8/2,0.001)</f>
        <v>2716.4929999999999</v>
      </c>
      <c r="E3172">
        <f>_xlfn.CEILING.MATH(B23+Parameters!$K$9/2,0.001)</f>
        <v>1960.527</v>
      </c>
      <c r="F3172" t="s">
        <v>72</v>
      </c>
      <c r="I3172" s="2">
        <v>2716.4929999999999</v>
      </c>
      <c r="J3172" s="2">
        <v>1590.559</v>
      </c>
      <c r="K3172" s="2" t="s">
        <v>1327</v>
      </c>
      <c r="N3172" s="2">
        <f>I3172-SUM(Parameters!$K$23:$K$25)</f>
        <v>2694.893</v>
      </c>
      <c r="O3172" s="2">
        <f>J3172-SUM(Parameters!$K$23:$K$25)</f>
        <v>1568.9590000000001</v>
      </c>
      <c r="P3172" s="2" t="str">
        <f t="shared" si="47"/>
        <v>VDD</v>
      </c>
      <c r="U3172">
        <v>2716.4929999999999</v>
      </c>
      <c r="V3172">
        <v>1590.559</v>
      </c>
      <c r="W3172" t="s">
        <v>1327</v>
      </c>
      <c r="AE3172" s="2"/>
      <c r="AF3172" s="2"/>
    </row>
    <row r="3173" spans="4:32" x14ac:dyDescent="0.25">
      <c r="D3173">
        <f>_xlfn.CEILING.MATH(BQ8+Parameters!$K$8/2,0.001)</f>
        <v>2716.4929999999999</v>
      </c>
      <c r="E3173">
        <f>_xlfn.CEILING.MATH(B25+Parameters!$K$9/2,0.001)</f>
        <v>1914.2809999999999</v>
      </c>
      <c r="F3173" t="s">
        <v>1328</v>
      </c>
      <c r="I3173" s="2">
        <v>2716.4929999999999</v>
      </c>
      <c r="J3173" s="2">
        <v>1544.3130000000001</v>
      </c>
      <c r="K3173" s="2" t="s">
        <v>1327</v>
      </c>
      <c r="N3173" s="2">
        <f>I3173-SUM(Parameters!$K$23:$K$25)</f>
        <v>2694.893</v>
      </c>
      <c r="O3173" s="2">
        <f>J3173-SUM(Parameters!$K$23:$K$25)</f>
        <v>1522.7130000000002</v>
      </c>
      <c r="P3173" s="2" t="str">
        <f t="shared" si="47"/>
        <v>VDD</v>
      </c>
      <c r="U3173">
        <v>2716.4929999999999</v>
      </c>
      <c r="V3173">
        <v>1544.3130000000001</v>
      </c>
      <c r="W3173" t="s">
        <v>1327</v>
      </c>
      <c r="AE3173" s="2"/>
      <c r="AF3173" s="2"/>
    </row>
    <row r="3174" spans="4:32" x14ac:dyDescent="0.25">
      <c r="D3174">
        <f>_xlfn.CEILING.MATH(BQ8+Parameters!$K$8/2,0.001)</f>
        <v>2716.4929999999999</v>
      </c>
      <c r="E3174">
        <f>_xlfn.CEILING.MATH(B27+Parameters!$K$9/2,0.001)</f>
        <v>1868.0350000000001</v>
      </c>
      <c r="F3174" t="s">
        <v>1327</v>
      </c>
      <c r="I3174" s="2">
        <v>2716.4929999999999</v>
      </c>
      <c r="J3174" s="2">
        <v>1498.067</v>
      </c>
      <c r="K3174" s="2" t="s">
        <v>1327</v>
      </c>
      <c r="N3174" s="2">
        <f>I3174-SUM(Parameters!$K$23:$K$25)</f>
        <v>2694.893</v>
      </c>
      <c r="O3174" s="2">
        <f>J3174-SUM(Parameters!$K$23:$K$25)</f>
        <v>1476.4670000000001</v>
      </c>
      <c r="P3174" s="2" t="str">
        <f t="shared" si="47"/>
        <v>VDD</v>
      </c>
      <c r="U3174">
        <v>2716.4929999999999</v>
      </c>
      <c r="V3174">
        <v>1498.067</v>
      </c>
      <c r="W3174" t="s">
        <v>1327</v>
      </c>
      <c r="AE3174" s="2"/>
      <c r="AF3174" s="2"/>
    </row>
    <row r="3175" spans="4:32" x14ac:dyDescent="0.25">
      <c r="D3175">
        <f>_xlfn.CEILING.MATH(BQ8+Parameters!$K$8/2,0.001)</f>
        <v>2716.4929999999999</v>
      </c>
      <c r="E3175">
        <f>_xlfn.CEILING.MATH(B29+Parameters!$K$9/2,0.001)</f>
        <v>1821.789</v>
      </c>
      <c r="F3175" t="s">
        <v>72</v>
      </c>
      <c r="I3175" s="2">
        <v>2716.4929999999999</v>
      </c>
      <c r="J3175" s="2">
        <v>1451.8209999999999</v>
      </c>
      <c r="K3175" s="2" t="s">
        <v>1327</v>
      </c>
      <c r="N3175" s="2">
        <f>I3175-SUM(Parameters!$K$23:$K$25)</f>
        <v>2694.893</v>
      </c>
      <c r="O3175" s="2">
        <f>J3175-SUM(Parameters!$K$23:$K$25)</f>
        <v>1430.221</v>
      </c>
      <c r="P3175" s="2" t="str">
        <f t="shared" si="47"/>
        <v>VDD</v>
      </c>
      <c r="U3175">
        <v>2716.4929999999999</v>
      </c>
      <c r="V3175">
        <v>1451.8209999999999</v>
      </c>
      <c r="W3175" t="s">
        <v>1327</v>
      </c>
      <c r="AE3175" s="2"/>
      <c r="AF3175" s="2"/>
    </row>
    <row r="3176" spans="4:32" x14ac:dyDescent="0.25">
      <c r="D3176">
        <f>_xlfn.CEILING.MATH(BQ8+Parameters!$K$8/2,0.001)</f>
        <v>2716.4929999999999</v>
      </c>
      <c r="E3176">
        <f>_xlfn.CEILING.MATH(B31+Parameters!$K$9/2,0.001)</f>
        <v>1775.5430000000001</v>
      </c>
      <c r="F3176" t="s">
        <v>1327</v>
      </c>
      <c r="I3176" s="2">
        <v>2716.4929999999999</v>
      </c>
      <c r="J3176" s="2">
        <v>1405.575</v>
      </c>
      <c r="K3176" s="2" t="s">
        <v>1327</v>
      </c>
      <c r="N3176" s="2">
        <f>I3176-SUM(Parameters!$K$23:$K$25)</f>
        <v>2694.893</v>
      </c>
      <c r="O3176" s="2">
        <f>J3176-SUM(Parameters!$K$23:$K$25)</f>
        <v>1383.9750000000001</v>
      </c>
      <c r="P3176" s="2" t="str">
        <f t="shared" si="47"/>
        <v>VDD</v>
      </c>
      <c r="U3176">
        <v>2716.4929999999999</v>
      </c>
      <c r="V3176">
        <v>1405.575</v>
      </c>
      <c r="W3176" t="s">
        <v>1327</v>
      </c>
      <c r="AE3176" s="2"/>
      <c r="AF3176" s="2"/>
    </row>
    <row r="3177" spans="4:32" x14ac:dyDescent="0.25">
      <c r="D3177">
        <f>_xlfn.CEILING.MATH(BQ8+Parameters!$K$8/2,0.001)</f>
        <v>2716.4929999999999</v>
      </c>
      <c r="E3177">
        <f>_xlfn.CEILING.MATH(B33+Parameters!$K$9/2,0.001)</f>
        <v>1729.297</v>
      </c>
      <c r="F3177" t="s">
        <v>1327</v>
      </c>
      <c r="I3177" s="2">
        <v>2716.4929999999999</v>
      </c>
      <c r="J3177" s="2">
        <v>1359.329</v>
      </c>
      <c r="K3177" s="2" t="s">
        <v>1327</v>
      </c>
      <c r="N3177" s="2">
        <f>I3177-SUM(Parameters!$K$23:$K$25)</f>
        <v>2694.893</v>
      </c>
      <c r="O3177" s="2">
        <f>J3177-SUM(Parameters!$K$23:$K$25)</f>
        <v>1337.729</v>
      </c>
      <c r="P3177" s="2" t="str">
        <f t="shared" si="47"/>
        <v>VDD</v>
      </c>
      <c r="U3177">
        <v>2716.4929999999999</v>
      </c>
      <c r="V3177">
        <v>1359.329</v>
      </c>
      <c r="W3177" t="s">
        <v>1327</v>
      </c>
      <c r="AE3177" s="2"/>
      <c r="AF3177" s="2"/>
    </row>
    <row r="3178" spans="4:32" x14ac:dyDescent="0.25">
      <c r="D3178">
        <f>_xlfn.CEILING.MATH(BQ8+Parameters!$K$8/2,0.001)</f>
        <v>2716.4929999999999</v>
      </c>
      <c r="E3178">
        <f>_xlfn.CEILING.MATH(B35+Parameters!$K$9/2,0.001)</f>
        <v>1683.0509999999999</v>
      </c>
      <c r="F3178" t="s">
        <v>1327</v>
      </c>
      <c r="I3178" s="2">
        <v>2716.4929999999999</v>
      </c>
      <c r="J3178" s="2">
        <v>1313.0830000000001</v>
      </c>
      <c r="K3178" s="2" t="s">
        <v>1327</v>
      </c>
      <c r="N3178" s="2">
        <f>I3178-SUM(Parameters!$K$23:$K$25)</f>
        <v>2694.893</v>
      </c>
      <c r="O3178" s="2">
        <f>J3178-SUM(Parameters!$K$23:$K$25)</f>
        <v>1291.4830000000002</v>
      </c>
      <c r="P3178" s="2" t="str">
        <f t="shared" si="47"/>
        <v>VDD</v>
      </c>
      <c r="U3178">
        <v>2716.4929999999999</v>
      </c>
      <c r="V3178">
        <v>1313.0830000000001</v>
      </c>
      <c r="W3178" t="s">
        <v>1327</v>
      </c>
      <c r="AE3178" s="2"/>
      <c r="AF3178" s="2"/>
    </row>
    <row r="3179" spans="4:32" x14ac:dyDescent="0.25">
      <c r="D3179">
        <f>_xlfn.CEILING.MATH(BQ8+Parameters!$K$8/2,0.001)</f>
        <v>2716.4929999999999</v>
      </c>
      <c r="E3179">
        <f>_xlfn.CEILING.MATH(B37+Parameters!$K$9/2,0.001)</f>
        <v>1636.8050000000001</v>
      </c>
      <c r="F3179" t="s">
        <v>1327</v>
      </c>
      <c r="I3179" s="2">
        <v>2716.4929999999999</v>
      </c>
      <c r="J3179" s="2">
        <v>1266.837</v>
      </c>
      <c r="K3179" s="2" t="s">
        <v>1327</v>
      </c>
      <c r="N3179" s="2">
        <f>I3179-SUM(Parameters!$K$23:$K$25)</f>
        <v>2694.893</v>
      </c>
      <c r="O3179" s="2">
        <f>J3179-SUM(Parameters!$K$23:$K$25)</f>
        <v>1245.2370000000001</v>
      </c>
      <c r="P3179" s="2" t="str">
        <f t="shared" si="47"/>
        <v>VDD</v>
      </c>
      <c r="U3179">
        <v>2716.4929999999999</v>
      </c>
      <c r="V3179">
        <v>1266.837</v>
      </c>
      <c r="W3179" t="s">
        <v>1327</v>
      </c>
      <c r="AE3179" s="2"/>
      <c r="AF3179" s="2"/>
    </row>
    <row r="3180" spans="4:32" x14ac:dyDescent="0.25">
      <c r="D3180">
        <f>_xlfn.CEILING.MATH(BQ8+Parameters!$K$8/2,0.001)</f>
        <v>2716.4929999999999</v>
      </c>
      <c r="E3180">
        <f>_xlfn.CEILING.MATH(B39+Parameters!$K$9/2,0.001)</f>
        <v>1590.559</v>
      </c>
      <c r="F3180" t="s">
        <v>1327</v>
      </c>
      <c r="I3180" s="2">
        <v>2716.4929999999999</v>
      </c>
      <c r="J3180" s="2">
        <v>1220.5909999999999</v>
      </c>
      <c r="K3180" s="2" t="s">
        <v>1327</v>
      </c>
      <c r="N3180" s="2">
        <f>I3180-SUM(Parameters!$K$23:$K$25)</f>
        <v>2694.893</v>
      </c>
      <c r="O3180" s="2">
        <f>J3180-SUM(Parameters!$K$23:$K$25)</f>
        <v>1198.991</v>
      </c>
      <c r="P3180" s="2" t="str">
        <f t="shared" si="47"/>
        <v>VDD</v>
      </c>
      <c r="U3180">
        <v>2716.4929999999999</v>
      </c>
      <c r="V3180">
        <v>1220.5909999999999</v>
      </c>
      <c r="W3180" t="s">
        <v>1327</v>
      </c>
      <c r="AE3180" s="2"/>
      <c r="AF3180" s="2"/>
    </row>
    <row r="3181" spans="4:32" x14ac:dyDescent="0.25">
      <c r="D3181">
        <f>_xlfn.CEILING.MATH(BQ8+Parameters!$K$8/2,0.001)</f>
        <v>2716.4929999999999</v>
      </c>
      <c r="E3181">
        <f>_xlfn.CEILING.MATH(B41+Parameters!$K$9/2,0.001)</f>
        <v>1544.3130000000001</v>
      </c>
      <c r="F3181" t="s">
        <v>1327</v>
      </c>
      <c r="I3181" s="2">
        <v>2716.4929999999999</v>
      </c>
      <c r="J3181" s="2">
        <v>1174.345</v>
      </c>
      <c r="K3181" s="2" t="s">
        <v>1327</v>
      </c>
      <c r="N3181" s="2">
        <f>I3181-SUM(Parameters!$K$23:$K$25)</f>
        <v>2694.893</v>
      </c>
      <c r="O3181" s="2">
        <f>J3181-SUM(Parameters!$K$23:$K$25)</f>
        <v>1152.7450000000001</v>
      </c>
      <c r="P3181" s="2" t="str">
        <f t="shared" si="47"/>
        <v>VDD</v>
      </c>
      <c r="U3181">
        <v>2716.4929999999999</v>
      </c>
      <c r="V3181">
        <v>1174.345</v>
      </c>
      <c r="W3181" t="s">
        <v>1327</v>
      </c>
      <c r="AE3181" s="2"/>
      <c r="AF3181" s="2"/>
    </row>
    <row r="3182" spans="4:32" x14ac:dyDescent="0.25">
      <c r="D3182">
        <f>_xlfn.CEILING.MATH(BQ8+Parameters!$K$8/2,0.001)</f>
        <v>2716.4929999999999</v>
      </c>
      <c r="E3182">
        <f>_xlfn.CEILING.MATH(B43+Parameters!$K$9/2,0.001)</f>
        <v>1498.067</v>
      </c>
      <c r="F3182" t="s">
        <v>1327</v>
      </c>
      <c r="I3182" s="2">
        <v>2716.4929999999999</v>
      </c>
      <c r="J3182" s="2">
        <v>1128.0989999999999</v>
      </c>
      <c r="K3182" s="2" t="s">
        <v>1327</v>
      </c>
      <c r="N3182" s="2">
        <f>I3182-SUM(Parameters!$K$23:$K$25)</f>
        <v>2694.893</v>
      </c>
      <c r="O3182" s="2">
        <f>J3182-SUM(Parameters!$K$23:$K$25)</f>
        <v>1106.499</v>
      </c>
      <c r="P3182" s="2" t="str">
        <f t="shared" si="47"/>
        <v>VDD</v>
      </c>
      <c r="U3182">
        <v>2716.4929999999999</v>
      </c>
      <c r="V3182">
        <v>1128.0989999999999</v>
      </c>
      <c r="W3182" t="s">
        <v>1327</v>
      </c>
      <c r="AE3182" s="2"/>
      <c r="AF3182" s="2"/>
    </row>
    <row r="3183" spans="4:32" x14ac:dyDescent="0.25">
      <c r="D3183">
        <f>_xlfn.CEILING.MATH(BQ8+Parameters!$K$8/2,0.001)</f>
        <v>2716.4929999999999</v>
      </c>
      <c r="E3183">
        <f>_xlfn.CEILING.MATH(B45+Parameters!$K$9/2,0.001)</f>
        <v>1451.8210000000001</v>
      </c>
      <c r="F3183" t="s">
        <v>1327</v>
      </c>
      <c r="I3183" s="2">
        <v>2716.4929999999999</v>
      </c>
      <c r="J3183" s="2">
        <v>1081.8530000000001</v>
      </c>
      <c r="K3183" s="2" t="s">
        <v>72</v>
      </c>
      <c r="N3183" s="2">
        <f>I3183-SUM(Parameters!$K$23:$K$25)</f>
        <v>2694.893</v>
      </c>
      <c r="O3183" s="2">
        <f>J3183-SUM(Parameters!$K$23:$K$25)</f>
        <v>1060.2530000000002</v>
      </c>
      <c r="P3183" s="2" t="str">
        <f t="shared" si="47"/>
        <v>VSS</v>
      </c>
      <c r="U3183">
        <v>2716.4929999999999</v>
      </c>
      <c r="V3183">
        <v>1081.8530000000001</v>
      </c>
      <c r="W3183" t="s">
        <v>72</v>
      </c>
      <c r="AE3183" s="2"/>
      <c r="AF3183" s="2"/>
    </row>
    <row r="3184" spans="4:32" x14ac:dyDescent="0.25">
      <c r="D3184">
        <f>_xlfn.CEILING.MATH(BQ8+Parameters!$K$8/2,0.001)</f>
        <v>2716.4929999999999</v>
      </c>
      <c r="E3184">
        <f>_xlfn.CEILING.MATH(B47+Parameters!$K$9/2,0.001)</f>
        <v>1405.575</v>
      </c>
      <c r="F3184" t="s">
        <v>1327</v>
      </c>
      <c r="I3184" s="2">
        <v>2716.4929999999999</v>
      </c>
      <c r="J3184" s="2">
        <v>1035.607</v>
      </c>
      <c r="K3184" s="2" t="s">
        <v>98</v>
      </c>
      <c r="N3184" s="2">
        <f>I3184-SUM(Parameters!$K$23:$K$25)</f>
        <v>2694.893</v>
      </c>
      <c r="O3184" s="2">
        <f>J3184-SUM(Parameters!$K$23:$K$25)</f>
        <v>1014.0069999999999</v>
      </c>
      <c r="P3184" s="2" t="str">
        <f t="shared" si="47"/>
        <v>BP_RXCKSBRD[1]</v>
      </c>
      <c r="U3184">
        <v>2716.4929999999999</v>
      </c>
      <c r="V3184">
        <v>1035.607</v>
      </c>
      <c r="W3184" t="s">
        <v>98</v>
      </c>
      <c r="AE3184" s="2"/>
      <c r="AF3184" s="2"/>
    </row>
    <row r="3185" spans="4:32" x14ac:dyDescent="0.25">
      <c r="D3185">
        <f>_xlfn.CEILING.MATH(BQ8+Parameters!$K$8/2,0.001)</f>
        <v>2716.4929999999999</v>
      </c>
      <c r="E3185">
        <f>_xlfn.CEILING.MATH(B49+Parameters!$K$9/2,0.001)</f>
        <v>1359.329</v>
      </c>
      <c r="F3185" t="s">
        <v>1327</v>
      </c>
      <c r="I3185" s="2">
        <v>2716.4929999999999</v>
      </c>
      <c r="J3185" s="2">
        <v>989.36099999999999</v>
      </c>
      <c r="K3185" s="2" t="s">
        <v>168</v>
      </c>
      <c r="N3185" s="2">
        <f>I3185-SUM(Parameters!$K$23:$K$25)</f>
        <v>2694.893</v>
      </c>
      <c r="O3185" s="2">
        <f>J3185-SUM(Parameters!$K$23:$K$25)</f>
        <v>967.76099999999997</v>
      </c>
      <c r="P3185" s="2" t="str">
        <f t="shared" ref="P3185:P3248" si="48">K3185</f>
        <v>BP_RXDATA[114]</v>
      </c>
      <c r="U3185">
        <v>2716.4929999999999</v>
      </c>
      <c r="V3185">
        <v>989.36099999999999</v>
      </c>
      <c r="W3185" t="s">
        <v>168</v>
      </c>
      <c r="AE3185" s="2"/>
      <c r="AF3185" s="2"/>
    </row>
    <row r="3186" spans="4:32" x14ac:dyDescent="0.25">
      <c r="D3186">
        <f>_xlfn.CEILING.MATH(BQ8+Parameters!$K$8/2,0.001)</f>
        <v>2716.4929999999999</v>
      </c>
      <c r="E3186">
        <f>_xlfn.CEILING.MATH(B51+Parameters!$K$9/2,0.001)</f>
        <v>1313.0830000000001</v>
      </c>
      <c r="F3186" t="s">
        <v>1327</v>
      </c>
      <c r="I3186" s="2">
        <v>2716.4929999999999</v>
      </c>
      <c r="J3186" s="2">
        <v>943.11500000000001</v>
      </c>
      <c r="K3186" s="2" t="s">
        <v>242</v>
      </c>
      <c r="N3186" s="2">
        <f>I3186-SUM(Parameters!$K$23:$K$25)</f>
        <v>2694.893</v>
      </c>
      <c r="O3186" s="2">
        <f>J3186-SUM(Parameters!$K$23:$K$25)</f>
        <v>921.51499999999999</v>
      </c>
      <c r="P3186" s="2" t="str">
        <f t="shared" si="48"/>
        <v>BP_RXDATA[115]</v>
      </c>
      <c r="U3186">
        <v>2716.4929999999999</v>
      </c>
      <c r="V3186">
        <v>943.11500000000001</v>
      </c>
      <c r="W3186" t="s">
        <v>242</v>
      </c>
      <c r="AE3186" s="2"/>
      <c r="AF3186" s="2"/>
    </row>
    <row r="3187" spans="4:32" x14ac:dyDescent="0.25">
      <c r="D3187">
        <f>_xlfn.CEILING.MATH(BQ8+Parameters!$K$8/2,0.001)</f>
        <v>2716.4929999999999</v>
      </c>
      <c r="E3187">
        <f>_xlfn.CEILING.MATH(B53+Parameters!$K$9/2,0.001)</f>
        <v>1266.837</v>
      </c>
      <c r="F3187" t="s">
        <v>1327</v>
      </c>
      <c r="I3187" s="2">
        <v>2716.4929999999999</v>
      </c>
      <c r="J3187" s="2">
        <v>896.86900000000003</v>
      </c>
      <c r="K3187" s="2" t="s">
        <v>292</v>
      </c>
      <c r="N3187" s="2">
        <f>I3187-SUM(Parameters!$K$23:$K$25)</f>
        <v>2694.893</v>
      </c>
      <c r="O3187" s="2">
        <f>J3187-SUM(Parameters!$K$23:$K$25)</f>
        <v>875.26900000000001</v>
      </c>
      <c r="P3187" s="2" t="str">
        <f t="shared" si="48"/>
        <v>BP_RXDATA[116]</v>
      </c>
      <c r="U3187">
        <v>2716.4929999999999</v>
      </c>
      <c r="V3187">
        <v>896.86900000000003</v>
      </c>
      <c r="W3187" t="s">
        <v>292</v>
      </c>
      <c r="AE3187" s="2"/>
      <c r="AF3187" s="2"/>
    </row>
    <row r="3188" spans="4:32" x14ac:dyDescent="0.25">
      <c r="D3188">
        <f>_xlfn.CEILING.MATH(BQ8+Parameters!$K$8/2,0.001)</f>
        <v>2716.4929999999999</v>
      </c>
      <c r="E3188">
        <f>_xlfn.CEILING.MATH(B55+Parameters!$K$9/2,0.001)</f>
        <v>1220.5910000000001</v>
      </c>
      <c r="F3188" t="s">
        <v>1327</v>
      </c>
      <c r="I3188" s="2">
        <v>2716.4929999999999</v>
      </c>
      <c r="J3188" s="2">
        <v>850.62300000000005</v>
      </c>
      <c r="K3188" s="2" t="s">
        <v>360</v>
      </c>
      <c r="N3188" s="2">
        <f>I3188-SUM(Parameters!$K$23:$K$25)</f>
        <v>2694.893</v>
      </c>
      <c r="O3188" s="2">
        <f>J3188-SUM(Parameters!$K$23:$K$25)</f>
        <v>829.02300000000002</v>
      </c>
      <c r="P3188" s="2" t="str">
        <f t="shared" si="48"/>
        <v>BP_RXDATA[117]</v>
      </c>
      <c r="U3188">
        <v>2716.4929999999999</v>
      </c>
      <c r="V3188">
        <v>850.62300000000005</v>
      </c>
      <c r="W3188" t="s">
        <v>360</v>
      </c>
      <c r="AE3188" s="2"/>
      <c r="AF3188" s="2"/>
    </row>
    <row r="3189" spans="4:32" x14ac:dyDescent="0.25">
      <c r="D3189">
        <f>_xlfn.CEILING.MATH(BQ8+Parameters!$K$8/2,0.001)</f>
        <v>2716.4929999999999</v>
      </c>
      <c r="E3189">
        <f>_xlfn.CEILING.MATH(B57+Parameters!$K$9/2,0.001)</f>
        <v>1174.345</v>
      </c>
      <c r="F3189" t="s">
        <v>1327</v>
      </c>
      <c r="I3189" s="2">
        <v>2716.4929999999999</v>
      </c>
      <c r="J3189" s="2">
        <v>804.37699999999995</v>
      </c>
      <c r="K3189" s="2" t="s">
        <v>428</v>
      </c>
      <c r="N3189" s="2">
        <f>I3189-SUM(Parameters!$K$23:$K$25)</f>
        <v>2694.893</v>
      </c>
      <c r="O3189" s="2">
        <f>J3189-SUM(Parameters!$K$23:$K$25)</f>
        <v>782.77699999999993</v>
      </c>
      <c r="P3189" s="2" t="str">
        <f t="shared" si="48"/>
        <v>BP_RXDATA[118]</v>
      </c>
      <c r="U3189">
        <v>2716.4929999999999</v>
      </c>
      <c r="V3189">
        <v>804.37700000000007</v>
      </c>
      <c r="W3189" t="s">
        <v>428</v>
      </c>
      <c r="AE3189" s="2"/>
      <c r="AF3189" s="2"/>
    </row>
    <row r="3190" spans="4:32" x14ac:dyDescent="0.25">
      <c r="D3190">
        <f>_xlfn.CEILING.MATH(BQ8+Parameters!$K$8/2,0.001)</f>
        <v>2716.4929999999999</v>
      </c>
      <c r="E3190">
        <f>_xlfn.CEILING.MATH(B59+Parameters!$K$9/2,0.001)</f>
        <v>1128.0989999999999</v>
      </c>
      <c r="F3190" t="s">
        <v>1327</v>
      </c>
      <c r="I3190" s="2">
        <v>2716.4929999999999</v>
      </c>
      <c r="J3190" s="2">
        <v>758.13099999999997</v>
      </c>
      <c r="K3190" s="2" t="s">
        <v>496</v>
      </c>
      <c r="N3190" s="2">
        <f>I3190-SUM(Parameters!$K$23:$K$25)</f>
        <v>2694.893</v>
      </c>
      <c r="O3190" s="2">
        <f>J3190-SUM(Parameters!$K$23:$K$25)</f>
        <v>736.53099999999995</v>
      </c>
      <c r="P3190" s="2" t="str">
        <f t="shared" si="48"/>
        <v>BP_RXDATA[119]</v>
      </c>
      <c r="U3190">
        <v>2716.4929999999999</v>
      </c>
      <c r="V3190">
        <v>758.13099999999997</v>
      </c>
      <c r="W3190" t="s">
        <v>496</v>
      </c>
      <c r="AE3190" s="2"/>
      <c r="AF3190" s="2"/>
    </row>
    <row r="3191" spans="4:32" x14ac:dyDescent="0.25">
      <c r="D3191">
        <f>_xlfn.CEILING.MATH(BQ8+Parameters!$K$8/2,0.001)</f>
        <v>2716.4929999999999</v>
      </c>
      <c r="E3191">
        <f>_xlfn.CEILING.MATH(B61+Parameters!$K$9/2,0.001)</f>
        <v>1081.8530000000001</v>
      </c>
      <c r="F3191" t="s">
        <v>72</v>
      </c>
      <c r="I3191" s="2">
        <v>2716.4929999999999</v>
      </c>
      <c r="J3191" s="2">
        <v>711.88499999999999</v>
      </c>
      <c r="K3191" s="2" t="s">
        <v>562</v>
      </c>
      <c r="N3191" s="2">
        <f>I3191-SUM(Parameters!$K$23:$K$25)</f>
        <v>2694.893</v>
      </c>
      <c r="O3191" s="2">
        <f>J3191-SUM(Parameters!$K$23:$K$25)</f>
        <v>690.28499999999997</v>
      </c>
      <c r="P3191" s="2" t="str">
        <f t="shared" si="48"/>
        <v>BP_RXDATA[120]</v>
      </c>
      <c r="U3191">
        <v>2716.4929999999999</v>
      </c>
      <c r="V3191">
        <v>711.88499999999999</v>
      </c>
      <c r="W3191" t="s">
        <v>562</v>
      </c>
      <c r="AE3191" s="2"/>
      <c r="AF3191" s="2"/>
    </row>
    <row r="3192" spans="4:32" x14ac:dyDescent="0.25">
      <c r="D3192">
        <f>_xlfn.CEILING.MATH(BQ8+Parameters!$K$8/2,0.001)</f>
        <v>2716.4929999999999</v>
      </c>
      <c r="E3192">
        <f>_xlfn.CEILING.MATH(B63+Parameters!$K$9/2,0.001)</f>
        <v>1035.607</v>
      </c>
      <c r="F3192" t="s">
        <v>98</v>
      </c>
      <c r="I3192" s="2">
        <v>2716.4929999999999</v>
      </c>
      <c r="J3192" s="2">
        <v>665.63900000000001</v>
      </c>
      <c r="K3192" s="2" t="s">
        <v>626</v>
      </c>
      <c r="N3192" s="2">
        <f>I3192-SUM(Parameters!$K$23:$K$25)</f>
        <v>2694.893</v>
      </c>
      <c r="O3192" s="2">
        <f>J3192-SUM(Parameters!$K$23:$K$25)</f>
        <v>644.03899999999999</v>
      </c>
      <c r="P3192" s="2" t="str">
        <f t="shared" si="48"/>
        <v>BP_RXDATA[121]</v>
      </c>
      <c r="U3192">
        <v>2716.4929999999999</v>
      </c>
      <c r="V3192">
        <v>665.63900000000001</v>
      </c>
      <c r="W3192" t="s">
        <v>626</v>
      </c>
      <c r="AE3192" s="2"/>
      <c r="AF3192" s="2"/>
    </row>
    <row r="3193" spans="4:32" x14ac:dyDescent="0.25">
      <c r="D3193">
        <f>_xlfn.CEILING.MATH(BQ8+Parameters!$K$8/2,0.001)</f>
        <v>2716.4929999999999</v>
      </c>
      <c r="E3193">
        <f>_xlfn.CEILING.MATH(B65+Parameters!$K$9/2,0.001)</f>
        <v>989.36099999999999</v>
      </c>
      <c r="F3193" t="s">
        <v>168</v>
      </c>
      <c r="I3193" s="2">
        <v>2716.4929999999999</v>
      </c>
      <c r="J3193" s="2">
        <v>619.39300000000003</v>
      </c>
      <c r="K3193" s="2" t="s">
        <v>698</v>
      </c>
      <c r="N3193" s="2">
        <f>I3193-SUM(Parameters!$K$23:$K$25)</f>
        <v>2694.893</v>
      </c>
      <c r="O3193" s="2">
        <f>J3193-SUM(Parameters!$K$23:$K$25)</f>
        <v>597.79300000000001</v>
      </c>
      <c r="P3193" s="2" t="str">
        <f t="shared" si="48"/>
        <v>BP_RXDATA[122]</v>
      </c>
      <c r="U3193">
        <v>2716.4929999999999</v>
      </c>
      <c r="V3193">
        <v>619.39300000000003</v>
      </c>
      <c r="W3193" t="s">
        <v>698</v>
      </c>
      <c r="AE3193" s="2"/>
      <c r="AF3193" s="2"/>
    </row>
    <row r="3194" spans="4:32" x14ac:dyDescent="0.25">
      <c r="D3194">
        <f>_xlfn.CEILING.MATH(BQ8+Parameters!$K$8/2,0.001)</f>
        <v>2716.4929999999999</v>
      </c>
      <c r="E3194">
        <f>_xlfn.CEILING.MATH(B67+Parameters!$K$9/2,0.001)</f>
        <v>943.11500000000001</v>
      </c>
      <c r="F3194" t="s">
        <v>242</v>
      </c>
      <c r="I3194" s="2">
        <v>2716.4929999999999</v>
      </c>
      <c r="J3194" s="2">
        <v>573.14700000000005</v>
      </c>
      <c r="K3194" s="2" t="s">
        <v>73</v>
      </c>
      <c r="N3194" s="2">
        <f>I3194-SUM(Parameters!$K$23:$K$25)</f>
        <v>2694.893</v>
      </c>
      <c r="O3194" s="2">
        <f>J3194-SUM(Parameters!$K$23:$K$25)</f>
        <v>551.54700000000003</v>
      </c>
      <c r="P3194" s="2" t="str">
        <f t="shared" si="48"/>
        <v>VCCIO</v>
      </c>
      <c r="U3194">
        <v>2716.4929999999999</v>
      </c>
      <c r="V3194">
        <v>573.14700000000005</v>
      </c>
      <c r="W3194" t="s">
        <v>73</v>
      </c>
      <c r="AE3194" s="2"/>
      <c r="AF3194" s="2"/>
    </row>
    <row r="3195" spans="4:32" x14ac:dyDescent="0.25">
      <c r="D3195">
        <f>_xlfn.CEILING.MATH(BQ8+Parameters!$K$8/2,0.001)</f>
        <v>2716.4929999999999</v>
      </c>
      <c r="E3195">
        <f>_xlfn.CEILING.MATH(B69+Parameters!$K$9/2,0.001)</f>
        <v>896.86900000000003</v>
      </c>
      <c r="F3195" t="s">
        <v>292</v>
      </c>
      <c r="I3195" s="2">
        <v>2716.4929999999999</v>
      </c>
      <c r="J3195" s="2">
        <v>526.90099999999995</v>
      </c>
      <c r="K3195" s="2" t="s">
        <v>772</v>
      </c>
      <c r="N3195" s="2">
        <f>I3195-SUM(Parameters!$K$23:$K$25)</f>
        <v>2694.893</v>
      </c>
      <c r="O3195" s="2">
        <f>J3195-SUM(Parameters!$K$23:$K$25)</f>
        <v>505.30099999999993</v>
      </c>
      <c r="P3195" s="2" t="str">
        <f t="shared" si="48"/>
        <v>BP_TXDATA[69]</v>
      </c>
      <c r="U3195">
        <v>2716.4929999999999</v>
      </c>
      <c r="V3195">
        <v>526.90100000000007</v>
      </c>
      <c r="W3195" t="s">
        <v>772</v>
      </c>
      <c r="AE3195" s="2"/>
      <c r="AF3195" s="2"/>
    </row>
    <row r="3196" spans="4:32" x14ac:dyDescent="0.25">
      <c r="D3196">
        <f>_xlfn.CEILING.MATH(BQ8+Parameters!$K$8/2,0.001)</f>
        <v>2716.4929999999999</v>
      </c>
      <c r="E3196">
        <f>_xlfn.CEILING.MATH(B71+Parameters!$K$9/2,0.001)</f>
        <v>850.62300000000005</v>
      </c>
      <c r="F3196" t="s">
        <v>360</v>
      </c>
      <c r="I3196" s="2">
        <v>2716.4929999999999</v>
      </c>
      <c r="J3196" s="2">
        <v>480.65499999999997</v>
      </c>
      <c r="K3196" s="2" t="s">
        <v>848</v>
      </c>
      <c r="N3196" s="2">
        <f>I3196-SUM(Parameters!$K$23:$K$25)</f>
        <v>2694.893</v>
      </c>
      <c r="O3196" s="2">
        <f>J3196-SUM(Parameters!$K$23:$K$25)</f>
        <v>459.05499999999995</v>
      </c>
      <c r="P3196" s="2" t="str">
        <f t="shared" si="48"/>
        <v>BP_TXDATA[70]</v>
      </c>
      <c r="U3196">
        <v>2716.4929999999999</v>
      </c>
      <c r="V3196">
        <v>480.65499999999997</v>
      </c>
      <c r="W3196" t="s">
        <v>848</v>
      </c>
      <c r="AE3196" s="2"/>
      <c r="AF3196" s="2"/>
    </row>
    <row r="3197" spans="4:32" x14ac:dyDescent="0.25">
      <c r="D3197">
        <f>_xlfn.CEILING.MATH(BQ8+Parameters!$K$8/2,0.001)</f>
        <v>2716.4929999999999</v>
      </c>
      <c r="E3197">
        <f>_xlfn.CEILING.MATH(B73+Parameters!$K$9/2,0.001)</f>
        <v>804.37700000000007</v>
      </c>
      <c r="F3197" t="s">
        <v>428</v>
      </c>
      <c r="I3197" s="2">
        <v>2716.4929999999999</v>
      </c>
      <c r="J3197" s="2">
        <v>434.40899999999999</v>
      </c>
      <c r="K3197" s="2" t="s">
        <v>906</v>
      </c>
      <c r="N3197" s="2">
        <f>I3197-SUM(Parameters!$K$23:$K$25)</f>
        <v>2694.893</v>
      </c>
      <c r="O3197" s="2">
        <f>J3197-SUM(Parameters!$K$23:$K$25)</f>
        <v>412.80899999999997</v>
      </c>
      <c r="P3197" s="2" t="str">
        <f t="shared" si="48"/>
        <v>BP_TXDATA[71]</v>
      </c>
      <c r="U3197">
        <v>2716.4929999999999</v>
      </c>
      <c r="V3197">
        <v>434.40899999999999</v>
      </c>
      <c r="W3197" t="s">
        <v>906</v>
      </c>
      <c r="AE3197" s="2"/>
      <c r="AF3197" s="2"/>
    </row>
    <row r="3198" spans="4:32" x14ac:dyDescent="0.25">
      <c r="D3198">
        <f>_xlfn.CEILING.MATH(BQ8+Parameters!$K$8/2,0.001)</f>
        <v>2716.4929999999999</v>
      </c>
      <c r="E3198">
        <f>_xlfn.CEILING.MATH(B75+Parameters!$K$9/2,0.001)</f>
        <v>758.13099999999997</v>
      </c>
      <c r="F3198" t="s">
        <v>496</v>
      </c>
      <c r="I3198" s="2">
        <v>2716.4929999999999</v>
      </c>
      <c r="J3198" s="2">
        <v>388.16300000000001</v>
      </c>
      <c r="K3198" s="2" t="s">
        <v>978</v>
      </c>
      <c r="N3198" s="2">
        <f>I3198-SUM(Parameters!$K$23:$K$25)</f>
        <v>2694.893</v>
      </c>
      <c r="O3198" s="2">
        <f>J3198-SUM(Parameters!$K$23:$K$25)</f>
        <v>366.56299999999999</v>
      </c>
      <c r="P3198" s="2" t="str">
        <f t="shared" si="48"/>
        <v>BP_TXDATA[72]</v>
      </c>
      <c r="U3198">
        <v>2716.4929999999999</v>
      </c>
      <c r="V3198">
        <v>388.16300000000001</v>
      </c>
      <c r="W3198" t="s">
        <v>978</v>
      </c>
      <c r="AE3198" s="2"/>
      <c r="AF3198" s="2"/>
    </row>
    <row r="3199" spans="4:32" x14ac:dyDescent="0.25">
      <c r="D3199">
        <f>_xlfn.CEILING.MATH(BQ8+Parameters!$K$8/2,0.001)</f>
        <v>2716.4929999999999</v>
      </c>
      <c r="E3199">
        <f>_xlfn.CEILING.MATH(B77+Parameters!$K$9/2,0.001)</f>
        <v>711.88499999999999</v>
      </c>
      <c r="F3199" t="s">
        <v>562</v>
      </c>
      <c r="I3199" s="2">
        <v>2716.4929999999999</v>
      </c>
      <c r="J3199" s="2">
        <v>341.91699999999997</v>
      </c>
      <c r="K3199" s="2" t="s">
        <v>1042</v>
      </c>
      <c r="N3199" s="2">
        <f>I3199-SUM(Parameters!$K$23:$K$25)</f>
        <v>2694.893</v>
      </c>
      <c r="O3199" s="2">
        <f>J3199-SUM(Parameters!$K$23:$K$25)</f>
        <v>320.31699999999995</v>
      </c>
      <c r="P3199" s="2" t="str">
        <f t="shared" si="48"/>
        <v>BP_TXDATA[73]</v>
      </c>
      <c r="U3199">
        <v>2716.4929999999999</v>
      </c>
      <c r="V3199">
        <v>341.91699999999997</v>
      </c>
      <c r="W3199" t="s">
        <v>1042</v>
      </c>
      <c r="AE3199" s="2"/>
      <c r="AF3199" s="2"/>
    </row>
    <row r="3200" spans="4:32" x14ac:dyDescent="0.25">
      <c r="D3200">
        <f>_xlfn.CEILING.MATH(BQ8+Parameters!$K$8/2,0.001)</f>
        <v>2716.4929999999999</v>
      </c>
      <c r="E3200">
        <f>_xlfn.CEILING.MATH(B79+Parameters!$K$9/2,0.001)</f>
        <v>665.63900000000001</v>
      </c>
      <c r="F3200" t="s">
        <v>626</v>
      </c>
      <c r="I3200" s="2">
        <v>2716.4929999999999</v>
      </c>
      <c r="J3200" s="2">
        <v>295.67099999999999</v>
      </c>
      <c r="K3200" s="2" t="s">
        <v>1080</v>
      </c>
      <c r="N3200" s="2">
        <f>I3200-SUM(Parameters!$K$23:$K$25)</f>
        <v>2694.893</v>
      </c>
      <c r="O3200" s="2">
        <f>J3200-SUM(Parameters!$K$23:$K$25)</f>
        <v>274.07099999999997</v>
      </c>
      <c r="P3200" s="2" t="str">
        <f t="shared" si="48"/>
        <v>BP_TXDATA[74]</v>
      </c>
      <c r="U3200">
        <v>2716.4929999999999</v>
      </c>
      <c r="V3200">
        <v>295.67099999999999</v>
      </c>
      <c r="W3200" t="s">
        <v>1080</v>
      </c>
      <c r="AE3200" s="2"/>
      <c r="AF3200" s="2"/>
    </row>
    <row r="3201" spans="4:32" x14ac:dyDescent="0.25">
      <c r="D3201">
        <f>_xlfn.CEILING.MATH(BQ8+Parameters!$K$8/2,0.001)</f>
        <v>2716.4929999999999</v>
      </c>
      <c r="E3201">
        <f>_xlfn.CEILING.MATH(B81+Parameters!$K$9/2,0.001)</f>
        <v>619.39300000000003</v>
      </c>
      <c r="F3201" t="s">
        <v>698</v>
      </c>
      <c r="I3201" s="2">
        <v>2716.4929999999999</v>
      </c>
      <c r="J3201" s="2">
        <v>249.42500000000001</v>
      </c>
      <c r="K3201" s="2" t="s">
        <v>1154</v>
      </c>
      <c r="N3201" s="2">
        <f>I3201-SUM(Parameters!$K$23:$K$25)</f>
        <v>2694.893</v>
      </c>
      <c r="O3201" s="2">
        <f>J3201-SUM(Parameters!$K$23:$K$25)</f>
        <v>227.82500000000002</v>
      </c>
      <c r="P3201" s="2" t="str">
        <f t="shared" si="48"/>
        <v>BP_TXDATA[75]</v>
      </c>
      <c r="U3201">
        <v>2716.4929999999999</v>
      </c>
      <c r="V3201">
        <v>249.42500000000001</v>
      </c>
      <c r="W3201" t="s">
        <v>1154</v>
      </c>
      <c r="AE3201" s="2"/>
      <c r="AF3201" s="2"/>
    </row>
    <row r="3202" spans="4:32" x14ac:dyDescent="0.25">
      <c r="D3202">
        <f>_xlfn.CEILING.MATH(BQ8+Parameters!$K$8/2,0.001)</f>
        <v>2716.4929999999999</v>
      </c>
      <c r="E3202">
        <f>_xlfn.CEILING.MATH(B83+Parameters!$K$9/2,0.001)</f>
        <v>573.14700000000005</v>
      </c>
      <c r="F3202" t="s">
        <v>73</v>
      </c>
      <c r="I3202" s="2">
        <v>2716.4929999999999</v>
      </c>
      <c r="J3202" s="2">
        <v>203.179</v>
      </c>
      <c r="K3202" s="2" t="s">
        <v>1204</v>
      </c>
      <c r="N3202" s="2">
        <f>I3202-SUM(Parameters!$K$23:$K$25)</f>
        <v>2694.893</v>
      </c>
      <c r="O3202" s="2">
        <f>J3202-SUM(Parameters!$K$23:$K$25)</f>
        <v>181.57900000000001</v>
      </c>
      <c r="P3202" s="2" t="str">
        <f t="shared" si="48"/>
        <v>BP_TXDATA[76]</v>
      </c>
      <c r="U3202">
        <v>2716.4929999999999</v>
      </c>
      <c r="V3202">
        <v>203.179</v>
      </c>
      <c r="W3202" t="s">
        <v>1204</v>
      </c>
      <c r="AE3202" s="2"/>
      <c r="AF3202" s="2"/>
    </row>
    <row r="3203" spans="4:32" x14ac:dyDescent="0.25">
      <c r="D3203">
        <f>_xlfn.CEILING.MATH(BQ8+Parameters!$K$8/2,0.001)</f>
        <v>2716.4929999999999</v>
      </c>
      <c r="E3203">
        <f>_xlfn.CEILING.MATH(B85+Parameters!$K$9/2,0.001)</f>
        <v>526.90100000000007</v>
      </c>
      <c r="F3203" t="s">
        <v>772</v>
      </c>
      <c r="I3203" s="2">
        <v>2716.4929999999999</v>
      </c>
      <c r="J3203" s="2">
        <v>156.93299999999999</v>
      </c>
      <c r="K3203" s="2" t="s">
        <v>1273</v>
      </c>
      <c r="N3203" s="2">
        <f>I3203-SUM(Parameters!$K$23:$K$25)</f>
        <v>2694.893</v>
      </c>
      <c r="O3203" s="2">
        <f>J3203-SUM(Parameters!$K$23:$K$25)</f>
        <v>135.333</v>
      </c>
      <c r="P3203" s="2" t="str">
        <f t="shared" si="48"/>
        <v>BP_TXDATA[77]</v>
      </c>
      <c r="U3203">
        <v>2716.4929999999999</v>
      </c>
      <c r="V3203">
        <v>156.93299999999999</v>
      </c>
      <c r="W3203" t="s">
        <v>1273</v>
      </c>
      <c r="AE3203" s="2"/>
      <c r="AF3203" s="2"/>
    </row>
    <row r="3204" spans="4:32" x14ac:dyDescent="0.25">
      <c r="D3204">
        <f>_xlfn.CEILING.MATH(BQ8+Parameters!$K$8/2,0.001)</f>
        <v>2716.4929999999999</v>
      </c>
      <c r="E3204">
        <f>_xlfn.CEILING.MATH(B87+Parameters!$K$9/2,0.001)</f>
        <v>480.65500000000003</v>
      </c>
      <c r="F3204" t="s">
        <v>848</v>
      </c>
      <c r="I3204" s="2">
        <v>2716.4929999999999</v>
      </c>
      <c r="J3204" s="2">
        <v>110.687</v>
      </c>
      <c r="K3204" s="2" t="s">
        <v>73</v>
      </c>
      <c r="N3204" s="2">
        <f>I3204-SUM(Parameters!$K$23:$K$25)</f>
        <v>2694.893</v>
      </c>
      <c r="O3204" s="2">
        <f>J3204-SUM(Parameters!$K$23:$K$25)</f>
        <v>89.086999999999989</v>
      </c>
      <c r="P3204" s="2" t="str">
        <f t="shared" si="48"/>
        <v>VCCIO</v>
      </c>
      <c r="U3204">
        <v>2716.4929999999999</v>
      </c>
      <c r="V3204">
        <v>110.687</v>
      </c>
      <c r="W3204" t="s">
        <v>73</v>
      </c>
      <c r="AE3204" s="2"/>
      <c r="AF3204" s="2"/>
    </row>
    <row r="3205" spans="4:32" x14ac:dyDescent="0.25">
      <c r="D3205">
        <f>_xlfn.CEILING.MATH(BQ8+Parameters!$K$8/2,0.001)</f>
        <v>2716.4929999999999</v>
      </c>
      <c r="E3205">
        <f>_xlfn.CEILING.MATH(B89+Parameters!$K$9/2,0.001)</f>
        <v>434.40899999999999</v>
      </c>
      <c r="F3205" t="s">
        <v>906</v>
      </c>
      <c r="I3205" s="2">
        <v>2756.1669999999999</v>
      </c>
      <c r="J3205" s="2">
        <v>2214.88</v>
      </c>
      <c r="K3205" s="2" t="s">
        <v>1327</v>
      </c>
      <c r="N3205" s="2">
        <f>I3205-SUM(Parameters!$K$23:$K$25)</f>
        <v>2734.567</v>
      </c>
      <c r="O3205" s="2">
        <f>J3205-SUM(Parameters!$K$23:$K$25)</f>
        <v>2193.2800000000002</v>
      </c>
      <c r="P3205" s="2" t="str">
        <f t="shared" si="48"/>
        <v>VDD</v>
      </c>
      <c r="U3205">
        <v>2756.1669999999999</v>
      </c>
      <c r="V3205">
        <v>2214.88</v>
      </c>
      <c r="W3205" t="s">
        <v>1327</v>
      </c>
      <c r="AE3205" s="2"/>
      <c r="AF3205" s="2"/>
    </row>
    <row r="3206" spans="4:32" x14ac:dyDescent="0.25">
      <c r="D3206">
        <f>_xlfn.CEILING.MATH(BQ8+Parameters!$K$8/2,0.001)</f>
        <v>2716.4929999999999</v>
      </c>
      <c r="E3206">
        <f>_xlfn.CEILING.MATH(B91+Parameters!$K$9/2,0.001)</f>
        <v>388.16300000000001</v>
      </c>
      <c r="F3206" t="s">
        <v>978</v>
      </c>
      <c r="I3206" s="2">
        <v>2756.1669999999999</v>
      </c>
      <c r="J3206" s="2">
        <v>2168.634</v>
      </c>
      <c r="K3206" s="2" t="s">
        <v>1327</v>
      </c>
      <c r="N3206" s="2">
        <f>I3206-SUM(Parameters!$K$23:$K$25)</f>
        <v>2734.567</v>
      </c>
      <c r="O3206" s="2">
        <f>J3206-SUM(Parameters!$K$23:$K$25)</f>
        <v>2147.0340000000001</v>
      </c>
      <c r="P3206" s="2" t="str">
        <f t="shared" si="48"/>
        <v>VDD</v>
      </c>
      <c r="U3206">
        <v>2756.1669999999999</v>
      </c>
      <c r="V3206">
        <v>2168.634</v>
      </c>
      <c r="W3206" t="s">
        <v>1327</v>
      </c>
      <c r="AE3206" s="2"/>
      <c r="AF3206" s="2"/>
    </row>
    <row r="3207" spans="4:32" x14ac:dyDescent="0.25">
      <c r="D3207">
        <f>_xlfn.CEILING.MATH(BQ8+Parameters!$K$8/2,0.001)</f>
        <v>2716.4929999999999</v>
      </c>
      <c r="E3207">
        <f>_xlfn.CEILING.MATH(B93+Parameters!$K$9/2,0.001)</f>
        <v>341.91700000000003</v>
      </c>
      <c r="F3207" t="s">
        <v>1042</v>
      </c>
      <c r="I3207" s="2">
        <v>2756.1669999999999</v>
      </c>
      <c r="J3207" s="2">
        <v>2122.3879999999999</v>
      </c>
      <c r="K3207" s="2" t="s">
        <v>1327</v>
      </c>
      <c r="N3207" s="2">
        <f>I3207-SUM(Parameters!$K$23:$K$25)</f>
        <v>2734.567</v>
      </c>
      <c r="O3207" s="2">
        <f>J3207-SUM(Parameters!$K$23:$K$25)</f>
        <v>2100.788</v>
      </c>
      <c r="P3207" s="2" t="str">
        <f t="shared" si="48"/>
        <v>VDD</v>
      </c>
      <c r="U3207">
        <v>2756.1669999999999</v>
      </c>
      <c r="V3207">
        <v>2122.3879999999999</v>
      </c>
      <c r="W3207" t="s">
        <v>1327</v>
      </c>
      <c r="AE3207" s="2"/>
      <c r="AF3207" s="2"/>
    </row>
    <row r="3208" spans="4:32" x14ac:dyDescent="0.25">
      <c r="D3208">
        <f>_xlfn.CEILING.MATH(BQ8+Parameters!$K$8/2,0.001)</f>
        <v>2716.4929999999999</v>
      </c>
      <c r="E3208">
        <f>_xlfn.CEILING.MATH(B95+Parameters!$K$9/2,0.001)</f>
        <v>295.67099999999999</v>
      </c>
      <c r="F3208" t="s">
        <v>1080</v>
      </c>
      <c r="I3208" s="2">
        <v>2756.1669999999999</v>
      </c>
      <c r="J3208" s="2">
        <v>2076.1419999999998</v>
      </c>
      <c r="K3208" s="2" t="s">
        <v>1327</v>
      </c>
      <c r="N3208" s="2">
        <f>I3208-SUM(Parameters!$K$23:$K$25)</f>
        <v>2734.567</v>
      </c>
      <c r="O3208" s="2">
        <f>J3208-SUM(Parameters!$K$23:$K$25)</f>
        <v>2054.5419999999999</v>
      </c>
      <c r="P3208" s="2" t="str">
        <f t="shared" si="48"/>
        <v>VDD</v>
      </c>
      <c r="U3208">
        <v>2756.1669999999999</v>
      </c>
      <c r="V3208">
        <v>2076.1419999999998</v>
      </c>
      <c r="W3208" t="s">
        <v>1327</v>
      </c>
      <c r="AE3208" s="2"/>
      <c r="AF3208" s="2"/>
    </row>
    <row r="3209" spans="4:32" x14ac:dyDescent="0.25">
      <c r="D3209">
        <f>_xlfn.CEILING.MATH(BQ8+Parameters!$K$8/2,0.001)</f>
        <v>2716.4929999999999</v>
      </c>
      <c r="E3209">
        <f>_xlfn.CEILING.MATH(B97+Parameters!$K$9/2,0.001)</f>
        <v>249.42500000000001</v>
      </c>
      <c r="F3209" t="s">
        <v>1154</v>
      </c>
      <c r="I3209" s="2">
        <v>2756.1669999999999</v>
      </c>
      <c r="J3209" s="2">
        <v>2029.896</v>
      </c>
      <c r="K3209" s="2" t="s">
        <v>72</v>
      </c>
      <c r="N3209" s="2">
        <f>I3209-SUM(Parameters!$K$23:$K$25)</f>
        <v>2734.567</v>
      </c>
      <c r="O3209" s="2">
        <f>J3209-SUM(Parameters!$K$23:$K$25)</f>
        <v>2008.296</v>
      </c>
      <c r="P3209" s="2" t="str">
        <f t="shared" si="48"/>
        <v>VSS</v>
      </c>
      <c r="U3209">
        <v>2756.1669999999999</v>
      </c>
      <c r="V3209">
        <v>2029.896</v>
      </c>
      <c r="W3209" t="s">
        <v>72</v>
      </c>
      <c r="AE3209" s="2"/>
      <c r="AF3209" s="2"/>
    </row>
    <row r="3210" spans="4:32" x14ac:dyDescent="0.25">
      <c r="D3210">
        <f>_xlfn.CEILING.MATH(BQ8+Parameters!$K$8/2,0.001)</f>
        <v>2716.4929999999999</v>
      </c>
      <c r="E3210">
        <f>_xlfn.CEILING.MATH(B99+Parameters!$K$9/2,0.001)</f>
        <v>203.179</v>
      </c>
      <c r="F3210" t="s">
        <v>1204</v>
      </c>
      <c r="I3210" s="2">
        <v>2756.1669999999999</v>
      </c>
      <c r="J3210" s="2">
        <v>1983.65</v>
      </c>
      <c r="K3210" s="2" t="s">
        <v>1347</v>
      </c>
      <c r="N3210" s="2">
        <f>I3210-SUM(Parameters!$K$23:$K$25)</f>
        <v>2734.567</v>
      </c>
      <c r="O3210" s="2">
        <f>J3210-SUM(Parameters!$K$23:$K$25)</f>
        <v>1962.0500000000002</v>
      </c>
      <c r="P3210" s="2" t="str">
        <f t="shared" si="48"/>
        <v>RDI_CFG_CLK</v>
      </c>
      <c r="U3210">
        <v>2756.1669999999999</v>
      </c>
      <c r="V3210">
        <v>1983.65</v>
      </c>
      <c r="W3210" t="s">
        <v>1347</v>
      </c>
      <c r="AE3210" s="2"/>
      <c r="AF3210" s="2"/>
    </row>
    <row r="3211" spans="4:32" x14ac:dyDescent="0.25">
      <c r="D3211">
        <f>_xlfn.CEILING.MATH(BQ8+Parameters!$K$8/2,0.001)</f>
        <v>2716.4929999999999</v>
      </c>
      <c r="E3211">
        <f>_xlfn.CEILING.MATH(B101+Parameters!$K$9/2,0.001)</f>
        <v>156.93299999999999</v>
      </c>
      <c r="F3211" t="s">
        <v>1273</v>
      </c>
      <c r="I3211" s="2">
        <v>2756.1669999999999</v>
      </c>
      <c r="J3211" s="2">
        <v>1937.404</v>
      </c>
      <c r="K3211" s="2" t="s">
        <v>1367</v>
      </c>
      <c r="N3211" s="2">
        <f>I3211-SUM(Parameters!$K$23:$K$25)</f>
        <v>2734.567</v>
      </c>
      <c r="O3211" s="2">
        <f>J3211-SUM(Parameters!$K$23:$K$25)</f>
        <v>1915.8040000000001</v>
      </c>
      <c r="P3211" s="2" t="str">
        <f t="shared" si="48"/>
        <v>RDI_LP_CFG_VLD</v>
      </c>
      <c r="U3211">
        <v>2756.1669999999999</v>
      </c>
      <c r="V3211">
        <v>1937.404</v>
      </c>
      <c r="W3211" t="s">
        <v>1367</v>
      </c>
      <c r="AE3211" s="2"/>
      <c r="AF3211" s="2"/>
    </row>
    <row r="3212" spans="4:32" x14ac:dyDescent="0.25">
      <c r="D3212">
        <f>_xlfn.CEILING.MATH(BQ8+Parameters!$K$8/2,0.001)</f>
        <v>2716.4929999999999</v>
      </c>
      <c r="E3212">
        <f>_xlfn.CEILING.MATH(B103+Parameters!$K$9/2,0.001)</f>
        <v>110.687</v>
      </c>
      <c r="F3212" t="s">
        <v>73</v>
      </c>
      <c r="I3212" s="2">
        <v>2756.1669999999999</v>
      </c>
      <c r="J3212" s="2">
        <v>1891.1579999999999</v>
      </c>
      <c r="K3212" s="2" t="s">
        <v>1389</v>
      </c>
      <c r="N3212" s="2">
        <f>I3212-SUM(Parameters!$K$23:$K$25)</f>
        <v>2734.567</v>
      </c>
      <c r="O3212" s="2">
        <f>J3212-SUM(Parameters!$K$23:$K$25)</f>
        <v>1869.558</v>
      </c>
      <c r="P3212" s="2" t="str">
        <f t="shared" si="48"/>
        <v>RDI_MODE</v>
      </c>
      <c r="U3212">
        <v>2756.1669999999999</v>
      </c>
      <c r="V3212">
        <v>1891.1579999999999</v>
      </c>
      <c r="W3212" t="s">
        <v>1389</v>
      </c>
      <c r="AE3212" s="2"/>
      <c r="AF3212" s="2"/>
    </row>
    <row r="3213" spans="4:32" x14ac:dyDescent="0.25">
      <c r="D3213">
        <f>_xlfn.CEILING.MATH(BR8+Parameters!$K$8/2,0.001)</f>
        <v>2756.1669999999999</v>
      </c>
      <c r="E3213">
        <f>_xlfn.CEILING.MATH(B12+Parameters!$K$9/2,0.001)</f>
        <v>2214.88</v>
      </c>
      <c r="F3213" t="s">
        <v>1327</v>
      </c>
      <c r="I3213" s="2">
        <v>2756.1669999999999</v>
      </c>
      <c r="J3213" s="2">
        <v>1844.912</v>
      </c>
      <c r="K3213" s="2" t="s">
        <v>1409</v>
      </c>
      <c r="N3213" s="2">
        <f>I3213-SUM(Parameters!$K$23:$K$25)</f>
        <v>2734.567</v>
      </c>
      <c r="O3213" s="2">
        <f>J3213-SUM(Parameters!$K$23:$K$25)</f>
        <v>1823.3120000000001</v>
      </c>
      <c r="P3213" s="2" t="str">
        <f t="shared" si="48"/>
        <v>RDI_LP_CFG_CRD</v>
      </c>
      <c r="U3213">
        <v>2756.1669999999999</v>
      </c>
      <c r="V3213">
        <v>1844.912</v>
      </c>
      <c r="W3213" t="s">
        <v>1409</v>
      </c>
      <c r="AE3213" s="2"/>
      <c r="AF3213" s="2"/>
    </row>
    <row r="3214" spans="4:32" x14ac:dyDescent="0.25">
      <c r="D3214">
        <f>_xlfn.CEILING.MATH(BR8+Parameters!$K$8/2,0.001)</f>
        <v>2756.1669999999999</v>
      </c>
      <c r="E3214">
        <f>_xlfn.CEILING.MATH(B14+Parameters!$K$9/2,0.001)</f>
        <v>2168.634</v>
      </c>
      <c r="F3214" t="s">
        <v>1327</v>
      </c>
      <c r="I3214" s="2">
        <v>2756.1669999999999</v>
      </c>
      <c r="J3214" s="2">
        <v>1798.6659999999999</v>
      </c>
      <c r="K3214" s="2" t="s">
        <v>72</v>
      </c>
      <c r="N3214" s="2">
        <f>I3214-SUM(Parameters!$K$23:$K$25)</f>
        <v>2734.567</v>
      </c>
      <c r="O3214" s="2">
        <f>J3214-SUM(Parameters!$K$23:$K$25)</f>
        <v>1777.066</v>
      </c>
      <c r="P3214" s="2" t="str">
        <f t="shared" si="48"/>
        <v>VSS</v>
      </c>
      <c r="U3214">
        <v>2756.1669999999999</v>
      </c>
      <c r="V3214">
        <v>1798.6659999999999</v>
      </c>
      <c r="W3214" t="s">
        <v>72</v>
      </c>
      <c r="AE3214" s="2"/>
      <c r="AF3214" s="2"/>
    </row>
    <row r="3215" spans="4:32" x14ac:dyDescent="0.25">
      <c r="D3215">
        <f>_xlfn.CEILING.MATH(BR8+Parameters!$K$8/2,0.001)</f>
        <v>2756.1669999999999</v>
      </c>
      <c r="E3215">
        <f>_xlfn.CEILING.MATH(B16+Parameters!$K$9/2,0.001)</f>
        <v>2122.3879999999999</v>
      </c>
      <c r="F3215" t="s">
        <v>1327</v>
      </c>
      <c r="I3215" s="2">
        <v>2756.1669999999999</v>
      </c>
      <c r="J3215" s="2">
        <v>1752.42</v>
      </c>
      <c r="K3215" s="2" t="s">
        <v>72</v>
      </c>
      <c r="N3215" s="2">
        <f>I3215-SUM(Parameters!$K$23:$K$25)</f>
        <v>2734.567</v>
      </c>
      <c r="O3215" s="2">
        <f>J3215-SUM(Parameters!$K$23:$K$25)</f>
        <v>1730.8200000000002</v>
      </c>
      <c r="P3215" s="2" t="str">
        <f t="shared" si="48"/>
        <v>VSS</v>
      </c>
      <c r="U3215">
        <v>2756.1669999999999</v>
      </c>
      <c r="V3215">
        <v>1752.42</v>
      </c>
      <c r="W3215" t="s">
        <v>72</v>
      </c>
      <c r="AE3215" s="2"/>
      <c r="AF3215" s="2"/>
    </row>
    <row r="3216" spans="4:32" x14ac:dyDescent="0.25">
      <c r="D3216">
        <f>_xlfn.CEILING.MATH(BR8+Parameters!$K$8/2,0.001)</f>
        <v>2756.1669999999999</v>
      </c>
      <c r="E3216">
        <f>_xlfn.CEILING.MATH(B18+Parameters!$K$9/2,0.001)</f>
        <v>2076.1419999999998</v>
      </c>
      <c r="F3216" t="s">
        <v>1327</v>
      </c>
      <c r="I3216" s="2">
        <v>2756.1669999999999</v>
      </c>
      <c r="J3216" s="2">
        <v>1706.174</v>
      </c>
      <c r="K3216" s="2" t="s">
        <v>72</v>
      </c>
      <c r="N3216" s="2">
        <f>I3216-SUM(Parameters!$K$23:$K$25)</f>
        <v>2734.567</v>
      </c>
      <c r="O3216" s="2">
        <f>J3216-SUM(Parameters!$K$23:$K$25)</f>
        <v>1684.5740000000001</v>
      </c>
      <c r="P3216" s="2" t="str">
        <f t="shared" si="48"/>
        <v>VSS</v>
      </c>
      <c r="U3216">
        <v>2756.1669999999999</v>
      </c>
      <c r="V3216">
        <v>1706.174</v>
      </c>
      <c r="W3216" t="s">
        <v>72</v>
      </c>
      <c r="AE3216" s="2"/>
      <c r="AF3216" s="2"/>
    </row>
    <row r="3217" spans="4:32" x14ac:dyDescent="0.25">
      <c r="D3217">
        <f>_xlfn.CEILING.MATH(BR8+Parameters!$K$8/2,0.001)</f>
        <v>2756.1669999999999</v>
      </c>
      <c r="E3217">
        <f>_xlfn.CEILING.MATH(B20+Parameters!$K$9/2,0.001)</f>
        <v>2029.896</v>
      </c>
      <c r="F3217" t="s">
        <v>72</v>
      </c>
      <c r="I3217" s="2">
        <v>2756.1669999999999</v>
      </c>
      <c r="J3217" s="2">
        <v>1659.9280000000001</v>
      </c>
      <c r="K3217" s="2" t="s">
        <v>72</v>
      </c>
      <c r="N3217" s="2">
        <f>I3217-SUM(Parameters!$K$23:$K$25)</f>
        <v>2734.567</v>
      </c>
      <c r="O3217" s="2">
        <f>J3217-SUM(Parameters!$K$23:$K$25)</f>
        <v>1638.3280000000002</v>
      </c>
      <c r="P3217" s="2" t="str">
        <f t="shared" si="48"/>
        <v>VSS</v>
      </c>
      <c r="U3217">
        <v>2756.1669999999999</v>
      </c>
      <c r="V3217">
        <v>1659.9280000000001</v>
      </c>
      <c r="W3217" t="s">
        <v>72</v>
      </c>
      <c r="AE3217" s="2"/>
      <c r="AF3217" s="2"/>
    </row>
    <row r="3218" spans="4:32" x14ac:dyDescent="0.25">
      <c r="D3218">
        <f>_xlfn.CEILING.MATH(BR8+Parameters!$K$8/2,0.001)</f>
        <v>2756.1669999999999</v>
      </c>
      <c r="E3218">
        <f>_xlfn.CEILING.MATH(B22+Parameters!$K$9/2,0.001)</f>
        <v>1983.65</v>
      </c>
      <c r="F3218" t="s">
        <v>1347</v>
      </c>
      <c r="I3218" s="2">
        <v>2756.1669999999999</v>
      </c>
      <c r="J3218" s="2">
        <v>1613.682</v>
      </c>
      <c r="K3218" s="2" t="s">
        <v>72</v>
      </c>
      <c r="N3218" s="2">
        <f>I3218-SUM(Parameters!$K$23:$K$25)</f>
        <v>2734.567</v>
      </c>
      <c r="O3218" s="2">
        <f>J3218-SUM(Parameters!$K$23:$K$25)</f>
        <v>1592.0820000000001</v>
      </c>
      <c r="P3218" s="2" t="str">
        <f t="shared" si="48"/>
        <v>VSS</v>
      </c>
      <c r="U3218">
        <v>2756.1669999999999</v>
      </c>
      <c r="V3218">
        <v>1613.682</v>
      </c>
      <c r="W3218" t="s">
        <v>72</v>
      </c>
      <c r="AE3218" s="2"/>
      <c r="AF3218" s="2"/>
    </row>
    <row r="3219" spans="4:32" x14ac:dyDescent="0.25">
      <c r="D3219">
        <f>_xlfn.CEILING.MATH(BR8+Parameters!$K$8/2,0.001)</f>
        <v>2756.1669999999999</v>
      </c>
      <c r="E3219">
        <f>_xlfn.CEILING.MATH(B24+Parameters!$K$9/2,0.001)</f>
        <v>1937.404</v>
      </c>
      <c r="F3219" t="s">
        <v>1367</v>
      </c>
      <c r="I3219" s="2">
        <v>2756.1669999999999</v>
      </c>
      <c r="J3219" s="2">
        <v>1567.4359999999999</v>
      </c>
      <c r="K3219" s="2" t="s">
        <v>72</v>
      </c>
      <c r="N3219" s="2">
        <f>I3219-SUM(Parameters!$K$23:$K$25)</f>
        <v>2734.567</v>
      </c>
      <c r="O3219" s="2">
        <f>J3219-SUM(Parameters!$K$23:$K$25)</f>
        <v>1545.836</v>
      </c>
      <c r="P3219" s="2" t="str">
        <f t="shared" si="48"/>
        <v>VSS</v>
      </c>
      <c r="U3219">
        <v>2756.1669999999999</v>
      </c>
      <c r="V3219">
        <v>1567.4359999999999</v>
      </c>
      <c r="W3219" t="s">
        <v>72</v>
      </c>
      <c r="AE3219" s="2"/>
      <c r="AF3219" s="2"/>
    </row>
    <row r="3220" spans="4:32" x14ac:dyDescent="0.25">
      <c r="D3220">
        <f>_xlfn.CEILING.MATH(BR8+Parameters!$K$8/2,0.001)</f>
        <v>2756.1669999999999</v>
      </c>
      <c r="E3220">
        <f>_xlfn.CEILING.MATH(B26+Parameters!$K$9/2,0.001)</f>
        <v>1891.1580000000001</v>
      </c>
      <c r="F3220" t="s">
        <v>1389</v>
      </c>
      <c r="I3220" s="2">
        <v>2756.1669999999999</v>
      </c>
      <c r="J3220" s="2">
        <v>1521.19</v>
      </c>
      <c r="K3220" s="2" t="s">
        <v>72</v>
      </c>
      <c r="N3220" s="2">
        <f>I3220-SUM(Parameters!$K$23:$K$25)</f>
        <v>2734.567</v>
      </c>
      <c r="O3220" s="2">
        <f>J3220-SUM(Parameters!$K$23:$K$25)</f>
        <v>1499.5900000000001</v>
      </c>
      <c r="P3220" s="2" t="str">
        <f t="shared" si="48"/>
        <v>VSS</v>
      </c>
      <c r="U3220">
        <v>2756.1669999999999</v>
      </c>
      <c r="V3220">
        <v>1521.19</v>
      </c>
      <c r="W3220" t="s">
        <v>72</v>
      </c>
      <c r="AE3220" s="2"/>
      <c r="AF3220" s="2"/>
    </row>
    <row r="3221" spans="4:32" x14ac:dyDescent="0.25">
      <c r="D3221">
        <f>_xlfn.CEILING.MATH(BR8+Parameters!$K$8/2,0.001)</f>
        <v>2756.1669999999999</v>
      </c>
      <c r="E3221">
        <f>_xlfn.CEILING.MATH(B28+Parameters!$K$9/2,0.001)</f>
        <v>1844.912</v>
      </c>
      <c r="F3221" t="s">
        <v>1409</v>
      </c>
      <c r="I3221" s="2">
        <v>2756.1669999999999</v>
      </c>
      <c r="J3221" s="2">
        <v>1474.944</v>
      </c>
      <c r="K3221" s="2" t="s">
        <v>72</v>
      </c>
      <c r="N3221" s="2">
        <f>I3221-SUM(Parameters!$K$23:$K$25)</f>
        <v>2734.567</v>
      </c>
      <c r="O3221" s="2">
        <f>J3221-SUM(Parameters!$K$23:$K$25)</f>
        <v>1453.3440000000001</v>
      </c>
      <c r="P3221" s="2" t="str">
        <f t="shared" si="48"/>
        <v>VSS</v>
      </c>
      <c r="U3221">
        <v>2756.1669999999999</v>
      </c>
      <c r="V3221">
        <v>1474.944</v>
      </c>
      <c r="W3221" t="s">
        <v>72</v>
      </c>
      <c r="AE3221" s="2"/>
      <c r="AF3221" s="2"/>
    </row>
    <row r="3222" spans="4:32" x14ac:dyDescent="0.25">
      <c r="D3222">
        <f>_xlfn.CEILING.MATH(BR8+Parameters!$K$8/2,0.001)</f>
        <v>2756.1669999999999</v>
      </c>
      <c r="E3222">
        <f>_xlfn.CEILING.MATH(B30+Parameters!$K$9/2,0.001)</f>
        <v>1798.6659999999999</v>
      </c>
      <c r="F3222" t="s">
        <v>72</v>
      </c>
      <c r="I3222" s="2">
        <v>2756.1669999999999</v>
      </c>
      <c r="J3222" s="2">
        <v>1428.6980000000001</v>
      </c>
      <c r="K3222" s="2" t="s">
        <v>72</v>
      </c>
      <c r="N3222" s="2">
        <f>I3222-SUM(Parameters!$K$23:$K$25)</f>
        <v>2734.567</v>
      </c>
      <c r="O3222" s="2">
        <f>J3222-SUM(Parameters!$K$23:$K$25)</f>
        <v>1407.0980000000002</v>
      </c>
      <c r="P3222" s="2" t="str">
        <f t="shared" si="48"/>
        <v>VSS</v>
      </c>
      <c r="U3222">
        <v>2756.1669999999999</v>
      </c>
      <c r="V3222">
        <v>1428.6980000000001</v>
      </c>
      <c r="W3222" t="s">
        <v>72</v>
      </c>
      <c r="AE3222" s="2"/>
      <c r="AF3222" s="2"/>
    </row>
    <row r="3223" spans="4:32" x14ac:dyDescent="0.25">
      <c r="D3223">
        <f>_xlfn.CEILING.MATH(BR8+Parameters!$K$8/2,0.001)</f>
        <v>2756.1669999999999</v>
      </c>
      <c r="E3223">
        <f>_xlfn.CEILING.MATH(B32+Parameters!$K$9/2,0.001)</f>
        <v>1752.42</v>
      </c>
      <c r="F3223" t="s">
        <v>72</v>
      </c>
      <c r="I3223" s="2">
        <v>2756.1669999999999</v>
      </c>
      <c r="J3223" s="2">
        <v>1382.452</v>
      </c>
      <c r="K3223" s="2" t="s">
        <v>72</v>
      </c>
      <c r="N3223" s="2">
        <f>I3223-SUM(Parameters!$K$23:$K$25)</f>
        <v>2734.567</v>
      </c>
      <c r="O3223" s="2">
        <f>J3223-SUM(Parameters!$K$23:$K$25)</f>
        <v>1360.8520000000001</v>
      </c>
      <c r="P3223" s="2" t="str">
        <f t="shared" si="48"/>
        <v>VSS</v>
      </c>
      <c r="U3223">
        <v>2756.1669999999999</v>
      </c>
      <c r="V3223">
        <v>1382.452</v>
      </c>
      <c r="W3223" t="s">
        <v>72</v>
      </c>
      <c r="AE3223" s="2"/>
      <c r="AF3223" s="2"/>
    </row>
    <row r="3224" spans="4:32" x14ac:dyDescent="0.25">
      <c r="D3224">
        <f>_xlfn.CEILING.MATH(BR8+Parameters!$K$8/2,0.001)</f>
        <v>2756.1669999999999</v>
      </c>
      <c r="E3224">
        <f>_xlfn.CEILING.MATH(B34+Parameters!$K$9/2,0.001)</f>
        <v>1706.174</v>
      </c>
      <c r="F3224" t="s">
        <v>72</v>
      </c>
      <c r="I3224" s="2">
        <v>2756.1669999999999</v>
      </c>
      <c r="J3224" s="2">
        <v>1336.2059999999999</v>
      </c>
      <c r="K3224" s="2" t="s">
        <v>72</v>
      </c>
      <c r="N3224" s="2">
        <f>I3224-SUM(Parameters!$K$23:$K$25)</f>
        <v>2734.567</v>
      </c>
      <c r="O3224" s="2">
        <f>J3224-SUM(Parameters!$K$23:$K$25)</f>
        <v>1314.606</v>
      </c>
      <c r="P3224" s="2" t="str">
        <f t="shared" si="48"/>
        <v>VSS</v>
      </c>
      <c r="U3224">
        <v>2756.1669999999999</v>
      </c>
      <c r="V3224">
        <v>1336.2059999999999</v>
      </c>
      <c r="W3224" t="s">
        <v>72</v>
      </c>
      <c r="AE3224" s="2"/>
      <c r="AF3224" s="2"/>
    </row>
    <row r="3225" spans="4:32" x14ac:dyDescent="0.25">
      <c r="D3225">
        <f>_xlfn.CEILING.MATH(BR8+Parameters!$K$8/2,0.001)</f>
        <v>2756.1669999999999</v>
      </c>
      <c r="E3225">
        <f>_xlfn.CEILING.MATH(B36+Parameters!$K$9/2,0.001)</f>
        <v>1659.9280000000001</v>
      </c>
      <c r="F3225" t="s">
        <v>72</v>
      </c>
      <c r="I3225" s="2">
        <v>2756.1669999999999</v>
      </c>
      <c r="J3225" s="2">
        <v>1289.96</v>
      </c>
      <c r="K3225" s="2" t="s">
        <v>72</v>
      </c>
      <c r="N3225" s="2">
        <f>I3225-SUM(Parameters!$K$23:$K$25)</f>
        <v>2734.567</v>
      </c>
      <c r="O3225" s="2">
        <f>J3225-SUM(Parameters!$K$23:$K$25)</f>
        <v>1268.3600000000001</v>
      </c>
      <c r="P3225" s="2" t="str">
        <f t="shared" si="48"/>
        <v>VSS</v>
      </c>
      <c r="U3225">
        <v>2756.1669999999999</v>
      </c>
      <c r="V3225">
        <v>1289.96</v>
      </c>
      <c r="W3225" t="s">
        <v>72</v>
      </c>
      <c r="AE3225" s="2"/>
      <c r="AF3225" s="2"/>
    </row>
    <row r="3226" spans="4:32" x14ac:dyDescent="0.25">
      <c r="D3226">
        <f>_xlfn.CEILING.MATH(BR8+Parameters!$K$8/2,0.001)</f>
        <v>2756.1669999999999</v>
      </c>
      <c r="E3226">
        <f>_xlfn.CEILING.MATH(B38+Parameters!$K$9/2,0.001)</f>
        <v>1613.682</v>
      </c>
      <c r="F3226" t="s">
        <v>72</v>
      </c>
      <c r="I3226" s="2">
        <v>2756.1669999999999</v>
      </c>
      <c r="J3226" s="2">
        <v>1243.7139999999999</v>
      </c>
      <c r="K3226" s="2" t="s">
        <v>72</v>
      </c>
      <c r="N3226" s="2">
        <f>I3226-SUM(Parameters!$K$23:$K$25)</f>
        <v>2734.567</v>
      </c>
      <c r="O3226" s="2">
        <f>J3226-SUM(Parameters!$K$23:$K$25)</f>
        <v>1222.114</v>
      </c>
      <c r="P3226" s="2" t="str">
        <f t="shared" si="48"/>
        <v>VSS</v>
      </c>
      <c r="U3226">
        <v>2756.1669999999999</v>
      </c>
      <c r="V3226">
        <v>1243.7139999999999</v>
      </c>
      <c r="W3226" t="s">
        <v>72</v>
      </c>
      <c r="AE3226" s="2"/>
      <c r="AF3226" s="2"/>
    </row>
    <row r="3227" spans="4:32" x14ac:dyDescent="0.25">
      <c r="D3227">
        <f>_xlfn.CEILING.MATH(BR8+Parameters!$K$8/2,0.001)</f>
        <v>2756.1669999999999</v>
      </c>
      <c r="E3227">
        <f>_xlfn.CEILING.MATH(B40+Parameters!$K$9/2,0.001)</f>
        <v>1567.4359999999999</v>
      </c>
      <c r="F3227" t="s">
        <v>72</v>
      </c>
      <c r="I3227" s="2">
        <v>2756.1669999999999</v>
      </c>
      <c r="J3227" s="2">
        <v>1197.4680000000001</v>
      </c>
      <c r="K3227" s="2" t="s">
        <v>72</v>
      </c>
      <c r="N3227" s="2">
        <f>I3227-SUM(Parameters!$K$23:$K$25)</f>
        <v>2734.567</v>
      </c>
      <c r="O3227" s="2">
        <f>J3227-SUM(Parameters!$K$23:$K$25)</f>
        <v>1175.8680000000002</v>
      </c>
      <c r="P3227" s="2" t="str">
        <f t="shared" si="48"/>
        <v>VSS</v>
      </c>
      <c r="U3227">
        <v>2756.1669999999999</v>
      </c>
      <c r="V3227">
        <v>1197.4680000000001</v>
      </c>
      <c r="W3227" t="s">
        <v>72</v>
      </c>
      <c r="AE3227" s="2"/>
      <c r="AF3227" s="2"/>
    </row>
    <row r="3228" spans="4:32" x14ac:dyDescent="0.25">
      <c r="D3228">
        <f>_xlfn.CEILING.MATH(BR8+Parameters!$K$8/2,0.001)</f>
        <v>2756.1669999999999</v>
      </c>
      <c r="E3228">
        <f>_xlfn.CEILING.MATH(B42+Parameters!$K$9/2,0.001)</f>
        <v>1521.19</v>
      </c>
      <c r="F3228" t="s">
        <v>72</v>
      </c>
      <c r="I3228" s="2">
        <v>2756.1669999999999</v>
      </c>
      <c r="J3228" s="2">
        <v>1151.222</v>
      </c>
      <c r="K3228" s="2" t="s">
        <v>72</v>
      </c>
      <c r="N3228" s="2">
        <f>I3228-SUM(Parameters!$K$23:$K$25)</f>
        <v>2734.567</v>
      </c>
      <c r="O3228" s="2">
        <f>J3228-SUM(Parameters!$K$23:$K$25)</f>
        <v>1129.6220000000001</v>
      </c>
      <c r="P3228" s="2" t="str">
        <f t="shared" si="48"/>
        <v>VSS</v>
      </c>
      <c r="U3228">
        <v>2756.1669999999999</v>
      </c>
      <c r="V3228">
        <v>1151.222</v>
      </c>
      <c r="W3228" t="s">
        <v>72</v>
      </c>
      <c r="AE3228" s="2"/>
      <c r="AF3228" s="2"/>
    </row>
    <row r="3229" spans="4:32" x14ac:dyDescent="0.25">
      <c r="D3229">
        <f>_xlfn.CEILING.MATH(BR8+Parameters!$K$8/2,0.001)</f>
        <v>2756.1669999999999</v>
      </c>
      <c r="E3229">
        <f>_xlfn.CEILING.MATH(B44+Parameters!$K$9/2,0.001)</f>
        <v>1474.944</v>
      </c>
      <c r="F3229" t="s">
        <v>72</v>
      </c>
      <c r="I3229" s="2">
        <v>2756.1669999999999</v>
      </c>
      <c r="J3229" s="2">
        <v>1104.9760000000001</v>
      </c>
      <c r="K3229" s="2" t="s">
        <v>72</v>
      </c>
      <c r="N3229" s="2">
        <f>I3229-SUM(Parameters!$K$23:$K$25)</f>
        <v>2734.567</v>
      </c>
      <c r="O3229" s="2">
        <f>J3229-SUM(Parameters!$K$23:$K$25)</f>
        <v>1083.3760000000002</v>
      </c>
      <c r="P3229" s="2" t="str">
        <f t="shared" si="48"/>
        <v>VSS</v>
      </c>
      <c r="U3229">
        <v>2756.1669999999999</v>
      </c>
      <c r="V3229">
        <v>1104.9760000000001</v>
      </c>
      <c r="W3229" t="s">
        <v>72</v>
      </c>
      <c r="AE3229" s="2"/>
      <c r="AF3229" s="2"/>
    </row>
    <row r="3230" spans="4:32" x14ac:dyDescent="0.25">
      <c r="D3230">
        <f>_xlfn.CEILING.MATH(BR8+Parameters!$K$8/2,0.001)</f>
        <v>2756.1669999999999</v>
      </c>
      <c r="E3230">
        <f>_xlfn.CEILING.MATH(B46+Parameters!$K$9/2,0.001)</f>
        <v>1428.6980000000001</v>
      </c>
      <c r="F3230" t="s">
        <v>72</v>
      </c>
      <c r="I3230" s="2">
        <v>2756.1669999999999</v>
      </c>
      <c r="J3230" s="2">
        <v>1058.73</v>
      </c>
      <c r="K3230" s="2" t="s">
        <v>72</v>
      </c>
      <c r="N3230" s="2">
        <f>I3230-SUM(Parameters!$K$23:$K$25)</f>
        <v>2734.567</v>
      </c>
      <c r="O3230" s="2">
        <f>J3230-SUM(Parameters!$K$23:$K$25)</f>
        <v>1037.1300000000001</v>
      </c>
      <c r="P3230" s="2" t="str">
        <f t="shared" si="48"/>
        <v>VSS</v>
      </c>
      <c r="U3230">
        <v>2756.1669999999999</v>
      </c>
      <c r="V3230">
        <v>1058.73</v>
      </c>
      <c r="W3230" t="s">
        <v>72</v>
      </c>
      <c r="AE3230" s="2"/>
      <c r="AF3230" s="2"/>
    </row>
    <row r="3231" spans="4:32" x14ac:dyDescent="0.25">
      <c r="D3231">
        <f>_xlfn.CEILING.MATH(BR8+Parameters!$K$8/2,0.001)</f>
        <v>2756.1669999999999</v>
      </c>
      <c r="E3231">
        <f>_xlfn.CEILING.MATH(B48+Parameters!$K$9/2,0.001)</f>
        <v>1382.452</v>
      </c>
      <c r="F3231" t="s">
        <v>72</v>
      </c>
      <c r="I3231" s="2">
        <v>2756.1669999999999</v>
      </c>
      <c r="J3231" s="2">
        <v>1012.484</v>
      </c>
      <c r="K3231" s="2" t="s">
        <v>131</v>
      </c>
      <c r="N3231" s="2">
        <f>I3231-SUM(Parameters!$K$23:$K$25)</f>
        <v>2734.567</v>
      </c>
      <c r="O3231" s="2">
        <f>J3231-SUM(Parameters!$K$23:$K$25)</f>
        <v>990.88400000000001</v>
      </c>
      <c r="P3231" s="2" t="str">
        <f t="shared" si="48"/>
        <v>BP_TXDATASB[1]</v>
      </c>
      <c r="U3231">
        <v>2756.1669999999999</v>
      </c>
      <c r="V3231">
        <v>1012.484</v>
      </c>
      <c r="W3231" t="s">
        <v>131</v>
      </c>
      <c r="AE3231" s="2"/>
      <c r="AF3231" s="2"/>
    </row>
    <row r="3232" spans="4:32" x14ac:dyDescent="0.25">
      <c r="D3232">
        <f>_xlfn.CEILING.MATH(BR8+Parameters!$K$8/2,0.001)</f>
        <v>2756.1669999999999</v>
      </c>
      <c r="E3232">
        <f>_xlfn.CEILING.MATH(B50+Parameters!$K$9/2,0.001)</f>
        <v>1336.2060000000001</v>
      </c>
      <c r="F3232" t="s">
        <v>72</v>
      </c>
      <c r="I3232" s="2">
        <v>2756.1669999999999</v>
      </c>
      <c r="J3232" s="2">
        <v>966.23800000000006</v>
      </c>
      <c r="K3232" s="2" t="s">
        <v>209</v>
      </c>
      <c r="N3232" s="2">
        <f>I3232-SUM(Parameters!$K$23:$K$25)</f>
        <v>2734.567</v>
      </c>
      <c r="O3232" s="2">
        <f>J3232-SUM(Parameters!$K$23:$K$25)</f>
        <v>944.63800000000003</v>
      </c>
      <c r="P3232" s="2" t="str">
        <f t="shared" si="48"/>
        <v>BP_RXDATA[113]</v>
      </c>
      <c r="U3232">
        <v>2756.1669999999999</v>
      </c>
      <c r="V3232">
        <v>966.23800000000006</v>
      </c>
      <c r="W3232" t="s">
        <v>209</v>
      </c>
      <c r="AE3232" s="2"/>
      <c r="AF3232" s="2"/>
    </row>
    <row r="3233" spans="4:32" x14ac:dyDescent="0.25">
      <c r="D3233">
        <f>_xlfn.CEILING.MATH(BR8+Parameters!$K$8/2,0.001)</f>
        <v>2756.1669999999999</v>
      </c>
      <c r="E3233">
        <f>_xlfn.CEILING.MATH(B52+Parameters!$K$9/2,0.001)</f>
        <v>1289.96</v>
      </c>
      <c r="F3233" t="s">
        <v>72</v>
      </c>
      <c r="I3233" s="2">
        <v>2756.1669999999999</v>
      </c>
      <c r="J3233" s="2">
        <v>919.99199999999996</v>
      </c>
      <c r="K3233" s="2" t="s">
        <v>73</v>
      </c>
      <c r="N3233" s="2">
        <f>I3233-SUM(Parameters!$K$23:$K$25)</f>
        <v>2734.567</v>
      </c>
      <c r="O3233" s="2">
        <f>J3233-SUM(Parameters!$K$23:$K$25)</f>
        <v>898.39199999999994</v>
      </c>
      <c r="P3233" s="2" t="str">
        <f t="shared" si="48"/>
        <v>VCCIO</v>
      </c>
      <c r="U3233">
        <v>2756.1669999999999</v>
      </c>
      <c r="V3233">
        <v>919.99200000000008</v>
      </c>
      <c r="W3233" t="s">
        <v>73</v>
      </c>
      <c r="AE3233" s="2"/>
      <c r="AF3233" s="2"/>
    </row>
    <row r="3234" spans="4:32" x14ac:dyDescent="0.25">
      <c r="D3234">
        <f>_xlfn.CEILING.MATH(BR8+Parameters!$K$8/2,0.001)</f>
        <v>2756.1669999999999</v>
      </c>
      <c r="E3234">
        <f>_xlfn.CEILING.MATH(B54+Parameters!$K$9/2,0.001)</f>
        <v>1243.7139999999999</v>
      </c>
      <c r="F3234" t="s">
        <v>72</v>
      </c>
      <c r="I3234" s="2">
        <v>2756.1669999999999</v>
      </c>
      <c r="J3234" s="2">
        <v>873.74599999999998</v>
      </c>
      <c r="K3234" s="2" t="s">
        <v>322</v>
      </c>
      <c r="N3234" s="2">
        <f>I3234-SUM(Parameters!$K$23:$K$25)</f>
        <v>2734.567</v>
      </c>
      <c r="O3234" s="2">
        <f>J3234-SUM(Parameters!$K$23:$K$25)</f>
        <v>852.14599999999996</v>
      </c>
      <c r="P3234" s="2" t="str">
        <f t="shared" si="48"/>
        <v>BP_RXDATA[112]</v>
      </c>
      <c r="U3234">
        <v>2756.1669999999999</v>
      </c>
      <c r="V3234">
        <v>873.74599999999998</v>
      </c>
      <c r="W3234" t="s">
        <v>322</v>
      </c>
      <c r="AE3234" s="2"/>
      <c r="AF3234" s="2"/>
    </row>
    <row r="3235" spans="4:32" x14ac:dyDescent="0.25">
      <c r="D3235">
        <f>_xlfn.CEILING.MATH(BR8+Parameters!$K$8/2,0.001)</f>
        <v>2756.1669999999999</v>
      </c>
      <c r="E3235">
        <f>_xlfn.CEILING.MATH(B56+Parameters!$K$9/2,0.001)</f>
        <v>1197.4680000000001</v>
      </c>
      <c r="F3235" t="s">
        <v>72</v>
      </c>
      <c r="I3235" s="2">
        <v>2756.1669999999999</v>
      </c>
      <c r="J3235" s="2">
        <v>827.5</v>
      </c>
      <c r="K3235" s="2" t="s">
        <v>401</v>
      </c>
      <c r="N3235" s="2">
        <f>I3235-SUM(Parameters!$K$23:$K$25)</f>
        <v>2734.567</v>
      </c>
      <c r="O3235" s="2">
        <f>J3235-SUM(Parameters!$K$23:$K$25)</f>
        <v>805.9</v>
      </c>
      <c r="P3235" s="2" t="str">
        <f t="shared" si="48"/>
        <v>BP_RXDATA[111]</v>
      </c>
      <c r="U3235">
        <v>2756.1669999999999</v>
      </c>
      <c r="V3235">
        <v>827.5</v>
      </c>
      <c r="W3235" t="s">
        <v>401</v>
      </c>
      <c r="AE3235" s="2"/>
      <c r="AF3235" s="2"/>
    </row>
    <row r="3236" spans="4:32" x14ac:dyDescent="0.25">
      <c r="D3236">
        <f>_xlfn.CEILING.MATH(BR8+Parameters!$K$8/2,0.001)</f>
        <v>2756.1669999999999</v>
      </c>
      <c r="E3236">
        <f>_xlfn.CEILING.MATH(B58+Parameters!$K$9/2,0.001)</f>
        <v>1151.222</v>
      </c>
      <c r="F3236" t="s">
        <v>72</v>
      </c>
      <c r="I3236" s="2">
        <v>2756.1669999999999</v>
      </c>
      <c r="J3236" s="2">
        <v>781.25400000000002</v>
      </c>
      <c r="K3236" s="2" t="s">
        <v>459</v>
      </c>
      <c r="N3236" s="2">
        <f>I3236-SUM(Parameters!$K$23:$K$25)</f>
        <v>2734.567</v>
      </c>
      <c r="O3236" s="2">
        <f>J3236-SUM(Parameters!$K$23:$K$25)</f>
        <v>759.654</v>
      </c>
      <c r="P3236" s="2" t="str">
        <f t="shared" si="48"/>
        <v>BP_RXDATA[110]</v>
      </c>
      <c r="U3236">
        <v>2756.1669999999999</v>
      </c>
      <c r="V3236">
        <v>781.25400000000002</v>
      </c>
      <c r="W3236" t="s">
        <v>459</v>
      </c>
      <c r="AE3236" s="2"/>
      <c r="AF3236" s="2"/>
    </row>
    <row r="3237" spans="4:32" x14ac:dyDescent="0.25">
      <c r="D3237">
        <f>_xlfn.CEILING.MATH(BR8+Parameters!$K$8/2,0.001)</f>
        <v>2756.1669999999999</v>
      </c>
      <c r="E3237">
        <f>_xlfn.CEILING.MATH(B60+Parameters!$K$9/2,0.001)</f>
        <v>1104.9760000000001</v>
      </c>
      <c r="F3237" t="s">
        <v>72</v>
      </c>
      <c r="I3237" s="2">
        <v>2756.1669999999999</v>
      </c>
      <c r="J3237" s="2">
        <v>735.00800000000004</v>
      </c>
      <c r="K3237" s="2" t="s">
        <v>530</v>
      </c>
      <c r="N3237" s="2">
        <f>I3237-SUM(Parameters!$K$23:$K$25)</f>
        <v>2734.567</v>
      </c>
      <c r="O3237" s="2">
        <f>J3237-SUM(Parameters!$K$23:$K$25)</f>
        <v>713.40800000000002</v>
      </c>
      <c r="P3237" s="2" t="str">
        <f t="shared" si="48"/>
        <v>BP_RXDATA[109]</v>
      </c>
      <c r="U3237">
        <v>2756.1669999999999</v>
      </c>
      <c r="V3237">
        <v>735.00800000000004</v>
      </c>
      <c r="W3237" t="s">
        <v>530</v>
      </c>
      <c r="AE3237" s="2"/>
      <c r="AF3237" s="2"/>
    </row>
    <row r="3238" spans="4:32" x14ac:dyDescent="0.25">
      <c r="D3238">
        <f>_xlfn.CEILING.MATH(BR8+Parameters!$K$8/2,0.001)</f>
        <v>2756.1669999999999</v>
      </c>
      <c r="E3238">
        <f>_xlfn.CEILING.MATH(B62+Parameters!$K$9/2,0.001)</f>
        <v>1058.73</v>
      </c>
      <c r="F3238" t="s">
        <v>72</v>
      </c>
      <c r="I3238" s="2">
        <v>2756.1669999999999</v>
      </c>
      <c r="J3238" s="2">
        <v>688.76199999999994</v>
      </c>
      <c r="K3238" s="2" t="s">
        <v>595</v>
      </c>
      <c r="N3238" s="2">
        <f>I3238-SUM(Parameters!$K$23:$K$25)</f>
        <v>2734.567</v>
      </c>
      <c r="O3238" s="2">
        <f>J3238-SUM(Parameters!$K$23:$K$25)</f>
        <v>667.16199999999992</v>
      </c>
      <c r="P3238" s="2" t="str">
        <f t="shared" si="48"/>
        <v>BP_RXDATA[108]</v>
      </c>
      <c r="U3238">
        <v>2756.1669999999999</v>
      </c>
      <c r="V3238">
        <v>688.76200000000006</v>
      </c>
      <c r="W3238" t="s">
        <v>595</v>
      </c>
      <c r="AE3238" s="2"/>
      <c r="AF3238" s="2"/>
    </row>
    <row r="3239" spans="4:32" x14ac:dyDescent="0.25">
      <c r="D3239">
        <f>_xlfn.CEILING.MATH(BR8+Parameters!$K$8/2,0.001)</f>
        <v>2756.1669999999999</v>
      </c>
      <c r="E3239">
        <f>_xlfn.CEILING.MATH(B64+Parameters!$K$9/2,0.001)</f>
        <v>1012.484</v>
      </c>
      <c r="F3239" t="s">
        <v>131</v>
      </c>
      <c r="I3239" s="2">
        <v>2756.1669999999999</v>
      </c>
      <c r="J3239" s="2">
        <v>642.51599999999996</v>
      </c>
      <c r="K3239" s="2" t="s">
        <v>665</v>
      </c>
      <c r="N3239" s="2">
        <f>I3239-SUM(Parameters!$K$23:$K$25)</f>
        <v>2734.567</v>
      </c>
      <c r="O3239" s="2">
        <f>J3239-SUM(Parameters!$K$23:$K$25)</f>
        <v>620.91599999999994</v>
      </c>
      <c r="P3239" s="2" t="str">
        <f t="shared" si="48"/>
        <v>BP_RXDATA[107]</v>
      </c>
      <c r="U3239">
        <v>2756.1669999999999</v>
      </c>
      <c r="V3239">
        <v>642.51599999999996</v>
      </c>
      <c r="W3239" t="s">
        <v>665</v>
      </c>
      <c r="AE3239" s="2"/>
      <c r="AF3239" s="2"/>
    </row>
    <row r="3240" spans="4:32" x14ac:dyDescent="0.25">
      <c r="D3240">
        <f>_xlfn.CEILING.MATH(BR8+Parameters!$K$8/2,0.001)</f>
        <v>2756.1669999999999</v>
      </c>
      <c r="E3240">
        <f>_xlfn.CEILING.MATH(B66+Parameters!$K$9/2,0.001)</f>
        <v>966.23800000000006</v>
      </c>
      <c r="F3240" t="s">
        <v>209</v>
      </c>
      <c r="I3240" s="2">
        <v>2756.1669999999999</v>
      </c>
      <c r="J3240" s="2">
        <v>596.27</v>
      </c>
      <c r="K3240" s="2" t="s">
        <v>724</v>
      </c>
      <c r="N3240" s="2">
        <f>I3240-SUM(Parameters!$K$23:$K$25)</f>
        <v>2734.567</v>
      </c>
      <c r="O3240" s="2">
        <f>J3240-SUM(Parameters!$K$23:$K$25)</f>
        <v>574.66999999999996</v>
      </c>
      <c r="P3240" s="2" t="str">
        <f t="shared" si="48"/>
        <v>BP_RXDATA[106]</v>
      </c>
      <c r="U3240">
        <v>2756.1669999999999</v>
      </c>
      <c r="V3240">
        <v>596.27</v>
      </c>
      <c r="W3240" t="s">
        <v>724</v>
      </c>
      <c r="AE3240" s="2"/>
      <c r="AF3240" s="2"/>
    </row>
    <row r="3241" spans="4:32" x14ac:dyDescent="0.25">
      <c r="D3241">
        <f>_xlfn.CEILING.MATH(BR8+Parameters!$K$8/2,0.001)</f>
        <v>2756.1669999999999</v>
      </c>
      <c r="E3241">
        <f>_xlfn.CEILING.MATH(B68+Parameters!$K$9/2,0.001)</f>
        <v>919.99200000000008</v>
      </c>
      <c r="F3241" t="s">
        <v>73</v>
      </c>
      <c r="I3241" s="2">
        <v>2756.1669999999999</v>
      </c>
      <c r="J3241" s="2">
        <v>550.024</v>
      </c>
      <c r="K3241" s="2" t="s">
        <v>748</v>
      </c>
      <c r="N3241" s="2">
        <f>I3241-SUM(Parameters!$K$23:$K$25)</f>
        <v>2734.567</v>
      </c>
      <c r="O3241" s="2">
        <f>J3241-SUM(Parameters!$K$23:$K$25)</f>
        <v>528.42399999999998</v>
      </c>
      <c r="P3241" s="2" t="str">
        <f t="shared" si="48"/>
        <v>BP_TXDATA[85]</v>
      </c>
      <c r="U3241">
        <v>2756.1669999999999</v>
      </c>
      <c r="V3241">
        <v>550.024</v>
      </c>
      <c r="W3241" t="s">
        <v>748</v>
      </c>
      <c r="AE3241" s="2"/>
      <c r="AF3241" s="2"/>
    </row>
    <row r="3242" spans="4:32" x14ac:dyDescent="0.25">
      <c r="D3242">
        <f>_xlfn.CEILING.MATH(BR8+Parameters!$K$8/2,0.001)</f>
        <v>2756.1669999999999</v>
      </c>
      <c r="E3242">
        <f>_xlfn.CEILING.MATH(B70+Parameters!$K$9/2,0.001)</f>
        <v>873.74599999999998</v>
      </c>
      <c r="F3242" t="s">
        <v>322</v>
      </c>
      <c r="I3242" s="2">
        <v>2756.1669999999999</v>
      </c>
      <c r="J3242" s="2">
        <v>503.77800000000002</v>
      </c>
      <c r="K3242" s="2" t="s">
        <v>809</v>
      </c>
      <c r="N3242" s="2">
        <f>I3242-SUM(Parameters!$K$23:$K$25)</f>
        <v>2734.567</v>
      </c>
      <c r="O3242" s="2">
        <f>J3242-SUM(Parameters!$K$23:$K$25)</f>
        <v>482.178</v>
      </c>
      <c r="P3242" s="2" t="str">
        <f t="shared" si="48"/>
        <v>BP_TXDATA[84]</v>
      </c>
      <c r="U3242">
        <v>2756.1669999999999</v>
      </c>
      <c r="V3242">
        <v>503.77800000000002</v>
      </c>
      <c r="W3242" t="s">
        <v>809</v>
      </c>
      <c r="AE3242" s="2"/>
      <c r="AF3242" s="2"/>
    </row>
    <row r="3243" spans="4:32" x14ac:dyDescent="0.25">
      <c r="D3243">
        <f>_xlfn.CEILING.MATH(BR8+Parameters!$K$8/2,0.001)</f>
        <v>2756.1669999999999</v>
      </c>
      <c r="E3243">
        <f>_xlfn.CEILING.MATH(B72+Parameters!$K$9/2,0.001)</f>
        <v>827.5</v>
      </c>
      <c r="F3243" t="s">
        <v>401</v>
      </c>
      <c r="I3243" s="2">
        <v>2756.1669999999999</v>
      </c>
      <c r="J3243" s="2">
        <v>457.53199999999998</v>
      </c>
      <c r="K3243" s="2" t="s">
        <v>876</v>
      </c>
      <c r="N3243" s="2">
        <f>I3243-SUM(Parameters!$K$23:$K$25)</f>
        <v>2734.567</v>
      </c>
      <c r="O3243" s="2">
        <f>J3243-SUM(Parameters!$K$23:$K$25)</f>
        <v>435.93199999999996</v>
      </c>
      <c r="P3243" s="2" t="str">
        <f t="shared" si="48"/>
        <v>BP_TXDATA[83]</v>
      </c>
      <c r="U3243">
        <v>2756.1669999999999</v>
      </c>
      <c r="V3243">
        <v>457.53199999999998</v>
      </c>
      <c r="W3243" t="s">
        <v>876</v>
      </c>
      <c r="AE3243" s="2"/>
      <c r="AF3243" s="2"/>
    </row>
    <row r="3244" spans="4:32" x14ac:dyDescent="0.25">
      <c r="D3244">
        <f>_xlfn.CEILING.MATH(BR8+Parameters!$K$8/2,0.001)</f>
        <v>2756.1669999999999</v>
      </c>
      <c r="E3244">
        <f>_xlfn.CEILING.MATH(B74+Parameters!$K$9/2,0.001)</f>
        <v>781.25400000000002</v>
      </c>
      <c r="F3244" t="s">
        <v>459</v>
      </c>
      <c r="I3244" s="2">
        <v>2756.1669999999999</v>
      </c>
      <c r="J3244" s="2">
        <v>411.286</v>
      </c>
      <c r="K3244" s="2" t="s">
        <v>945</v>
      </c>
      <c r="N3244" s="2">
        <f>I3244-SUM(Parameters!$K$23:$K$25)</f>
        <v>2734.567</v>
      </c>
      <c r="O3244" s="2">
        <f>J3244-SUM(Parameters!$K$23:$K$25)</f>
        <v>389.68599999999998</v>
      </c>
      <c r="P3244" s="2" t="str">
        <f t="shared" si="48"/>
        <v>BP_TXDATA[82]</v>
      </c>
      <c r="U3244">
        <v>2756.1669999999999</v>
      </c>
      <c r="V3244">
        <v>411.286</v>
      </c>
      <c r="W3244" t="s">
        <v>945</v>
      </c>
      <c r="AE3244" s="2"/>
      <c r="AF3244" s="2"/>
    </row>
    <row r="3245" spans="4:32" x14ac:dyDescent="0.25">
      <c r="D3245">
        <f>_xlfn.CEILING.MATH(BR8+Parameters!$K$8/2,0.001)</f>
        <v>2756.1669999999999</v>
      </c>
      <c r="E3245">
        <f>_xlfn.CEILING.MATH(B76+Parameters!$K$9/2,0.001)</f>
        <v>735.00800000000004</v>
      </c>
      <c r="F3245" t="s">
        <v>530</v>
      </c>
      <c r="I3245" s="2">
        <v>2756.1669999999999</v>
      </c>
      <c r="J3245" s="2">
        <v>365.04</v>
      </c>
      <c r="K3245" s="2" t="s">
        <v>1011</v>
      </c>
      <c r="N3245" s="2">
        <f>I3245-SUM(Parameters!$K$23:$K$25)</f>
        <v>2734.567</v>
      </c>
      <c r="O3245" s="2">
        <f>J3245-SUM(Parameters!$K$23:$K$25)</f>
        <v>343.44</v>
      </c>
      <c r="P3245" s="2" t="str">
        <f t="shared" si="48"/>
        <v>BP_TXDATA[81]</v>
      </c>
      <c r="U3245">
        <v>2756.1669999999999</v>
      </c>
      <c r="V3245">
        <v>365.04</v>
      </c>
      <c r="W3245" t="s">
        <v>1011</v>
      </c>
      <c r="AE3245" s="2"/>
      <c r="AF3245" s="2"/>
    </row>
    <row r="3246" spans="4:32" x14ac:dyDescent="0.25">
      <c r="D3246">
        <f>_xlfn.CEILING.MATH(BR8+Parameters!$K$8/2,0.001)</f>
        <v>2756.1669999999999</v>
      </c>
      <c r="E3246">
        <f>_xlfn.CEILING.MATH(B78+Parameters!$K$9/2,0.001)</f>
        <v>688.76200000000006</v>
      </c>
      <c r="F3246" t="s">
        <v>595</v>
      </c>
      <c r="I3246" s="2">
        <v>2756.1669999999999</v>
      </c>
      <c r="J3246" s="2">
        <v>318.79399999999998</v>
      </c>
      <c r="K3246" s="2" t="s">
        <v>73</v>
      </c>
      <c r="N3246" s="2">
        <f>I3246-SUM(Parameters!$K$23:$K$25)</f>
        <v>2734.567</v>
      </c>
      <c r="O3246" s="2">
        <f>J3246-SUM(Parameters!$K$23:$K$25)</f>
        <v>297.19399999999996</v>
      </c>
      <c r="P3246" s="2" t="str">
        <f t="shared" si="48"/>
        <v>VCCIO</v>
      </c>
      <c r="U3246">
        <v>2756.1669999999999</v>
      </c>
      <c r="V3246">
        <v>318.79399999999998</v>
      </c>
      <c r="W3246" t="s">
        <v>73</v>
      </c>
      <c r="AE3246" s="2"/>
      <c r="AF3246" s="2"/>
    </row>
    <row r="3247" spans="4:32" x14ac:dyDescent="0.25">
      <c r="D3247">
        <f>_xlfn.CEILING.MATH(BR8+Parameters!$K$8/2,0.001)</f>
        <v>2756.1669999999999</v>
      </c>
      <c r="E3247">
        <f>_xlfn.CEILING.MATH(B80+Parameters!$K$9/2,0.001)</f>
        <v>642.51599999999996</v>
      </c>
      <c r="F3247" t="s">
        <v>665</v>
      </c>
      <c r="I3247" s="2">
        <v>2756.1669999999999</v>
      </c>
      <c r="J3247" s="2">
        <v>272.548</v>
      </c>
      <c r="K3247" s="2" t="s">
        <v>1121</v>
      </c>
      <c r="N3247" s="2">
        <f>I3247-SUM(Parameters!$K$23:$K$25)</f>
        <v>2734.567</v>
      </c>
      <c r="O3247" s="2">
        <f>J3247-SUM(Parameters!$K$23:$K$25)</f>
        <v>250.94800000000001</v>
      </c>
      <c r="P3247" s="2" t="str">
        <f t="shared" si="48"/>
        <v>BP_TXDATA[80]</v>
      </c>
      <c r="U3247">
        <v>2756.1669999999999</v>
      </c>
      <c r="V3247">
        <v>272.548</v>
      </c>
      <c r="W3247" t="s">
        <v>1121</v>
      </c>
      <c r="AE3247" s="2"/>
      <c r="AF3247" s="2"/>
    </row>
    <row r="3248" spans="4:32" x14ac:dyDescent="0.25">
      <c r="D3248">
        <f>_xlfn.CEILING.MATH(BR8+Parameters!$K$8/2,0.001)</f>
        <v>2756.1669999999999</v>
      </c>
      <c r="E3248">
        <f>_xlfn.CEILING.MATH(B82+Parameters!$K$9/2,0.001)</f>
        <v>596.27</v>
      </c>
      <c r="F3248" t="s">
        <v>724</v>
      </c>
      <c r="I3248" s="2">
        <v>2756.1669999999999</v>
      </c>
      <c r="J3248" s="2">
        <v>226.30199999999999</v>
      </c>
      <c r="K3248" s="2" t="s">
        <v>72</v>
      </c>
      <c r="N3248" s="2">
        <f>I3248-SUM(Parameters!$K$23:$K$25)</f>
        <v>2734.567</v>
      </c>
      <c r="O3248" s="2">
        <f>J3248-SUM(Parameters!$K$23:$K$25)</f>
        <v>204.702</v>
      </c>
      <c r="P3248" s="2" t="str">
        <f t="shared" si="48"/>
        <v>VSS</v>
      </c>
      <c r="U3248">
        <v>2756.1669999999999</v>
      </c>
      <c r="V3248">
        <v>226.30199999999999</v>
      </c>
      <c r="W3248" t="s">
        <v>72</v>
      </c>
      <c r="AE3248" s="2"/>
      <c r="AF3248" s="2"/>
    </row>
    <row r="3249" spans="4:32" x14ac:dyDescent="0.25">
      <c r="D3249">
        <f>_xlfn.CEILING.MATH(BR8+Parameters!$K$8/2,0.001)</f>
        <v>2756.1669999999999</v>
      </c>
      <c r="E3249">
        <f>_xlfn.CEILING.MATH(B84+Parameters!$K$9/2,0.001)</f>
        <v>550.024</v>
      </c>
      <c r="F3249" t="s">
        <v>748</v>
      </c>
      <c r="I3249" s="2">
        <v>2756.1669999999999</v>
      </c>
      <c r="J3249" s="2">
        <v>180.05600000000001</v>
      </c>
      <c r="K3249" s="2" t="s">
        <v>1234</v>
      </c>
      <c r="N3249" s="2">
        <f>I3249-SUM(Parameters!$K$23:$K$25)</f>
        <v>2734.567</v>
      </c>
      <c r="O3249" s="2">
        <f>J3249-SUM(Parameters!$K$23:$K$25)</f>
        <v>158.45600000000002</v>
      </c>
      <c r="P3249" s="2" t="str">
        <f t="shared" ref="P3249:P3312" si="49">K3249</f>
        <v>BP_TXDATA[79]</v>
      </c>
      <c r="U3249">
        <v>2756.1669999999999</v>
      </c>
      <c r="V3249">
        <v>180.05600000000001</v>
      </c>
      <c r="W3249" t="s">
        <v>1234</v>
      </c>
      <c r="AE3249" s="2"/>
      <c r="AF3249" s="2"/>
    </row>
    <row r="3250" spans="4:32" x14ac:dyDescent="0.25">
      <c r="D3250">
        <f>_xlfn.CEILING.MATH(BR8+Parameters!$K$8/2,0.001)</f>
        <v>2756.1669999999999</v>
      </c>
      <c r="E3250">
        <f>_xlfn.CEILING.MATH(B86+Parameters!$K$9/2,0.001)</f>
        <v>503.77800000000002</v>
      </c>
      <c r="F3250" t="s">
        <v>809</v>
      </c>
      <c r="I3250" s="2">
        <v>2756.1669999999999</v>
      </c>
      <c r="J3250" s="2">
        <v>133.81</v>
      </c>
      <c r="K3250" s="2" t="s">
        <v>1314</v>
      </c>
      <c r="N3250" s="2">
        <f>I3250-SUM(Parameters!$K$23:$K$25)</f>
        <v>2734.567</v>
      </c>
      <c r="O3250" s="2">
        <f>J3250-SUM(Parameters!$K$23:$K$25)</f>
        <v>112.21000000000001</v>
      </c>
      <c r="P3250" s="2" t="str">
        <f t="shared" si="49"/>
        <v>BP_TXDATA[78]</v>
      </c>
      <c r="U3250">
        <v>2756.1669999999999</v>
      </c>
      <c r="V3250">
        <v>133.81</v>
      </c>
      <c r="W3250" t="s">
        <v>1314</v>
      </c>
      <c r="AE3250" s="2"/>
      <c r="AF3250" s="2"/>
    </row>
    <row r="3251" spans="4:32" x14ac:dyDescent="0.25">
      <c r="D3251">
        <f>_xlfn.CEILING.MATH(BR8+Parameters!$K$8/2,0.001)</f>
        <v>2756.1669999999999</v>
      </c>
      <c r="E3251">
        <f>_xlfn.CEILING.MATH(B88+Parameters!$K$9/2,0.001)</f>
        <v>457.53199999999998</v>
      </c>
      <c r="F3251" t="s">
        <v>876</v>
      </c>
      <c r="I3251" s="2">
        <v>2756.1669999999999</v>
      </c>
      <c r="J3251" s="2">
        <v>87.563999999999993</v>
      </c>
      <c r="K3251" s="2" t="s">
        <v>73</v>
      </c>
      <c r="N3251" s="2">
        <f>I3251-SUM(Parameters!$K$23:$K$25)</f>
        <v>2734.567</v>
      </c>
      <c r="O3251" s="2">
        <f>J3251-SUM(Parameters!$K$23:$K$25)</f>
        <v>65.963999999999999</v>
      </c>
      <c r="P3251" s="2" t="str">
        <f t="shared" si="49"/>
        <v>VCCIO</v>
      </c>
      <c r="U3251">
        <v>2756.1669999999999</v>
      </c>
      <c r="V3251">
        <v>87.564000000000007</v>
      </c>
      <c r="W3251" t="s">
        <v>73</v>
      </c>
      <c r="AE3251" s="2"/>
      <c r="AF3251" s="2"/>
    </row>
    <row r="3252" spans="4:32" x14ac:dyDescent="0.25">
      <c r="D3252">
        <f>_xlfn.CEILING.MATH(BR8+Parameters!$K$8/2,0.001)</f>
        <v>2756.1669999999999</v>
      </c>
      <c r="E3252">
        <f>_xlfn.CEILING.MATH(B90+Parameters!$K$9/2,0.001)</f>
        <v>411.286</v>
      </c>
      <c r="F3252" t="s">
        <v>945</v>
      </c>
      <c r="I3252" s="2">
        <v>2795.8409999999999</v>
      </c>
      <c r="J3252" s="2">
        <v>2191.7570000000001</v>
      </c>
      <c r="K3252" s="2" t="s">
        <v>72</v>
      </c>
      <c r="N3252" s="2">
        <f>I3252-SUM(Parameters!$K$23:$K$25)</f>
        <v>2774.241</v>
      </c>
      <c r="O3252" s="2">
        <f>J3252-SUM(Parameters!$K$23:$K$25)</f>
        <v>2170.1570000000002</v>
      </c>
      <c r="P3252" s="2" t="str">
        <f t="shared" si="49"/>
        <v>VSS</v>
      </c>
      <c r="U3252">
        <v>2795.8409999999999</v>
      </c>
      <c r="V3252">
        <v>2191.7570000000001</v>
      </c>
      <c r="W3252" t="s">
        <v>72</v>
      </c>
      <c r="AE3252" s="2"/>
      <c r="AF3252" s="2"/>
    </row>
    <row r="3253" spans="4:32" x14ac:dyDescent="0.25">
      <c r="D3253">
        <f>_xlfn.CEILING.MATH(BR8+Parameters!$K$8/2,0.001)</f>
        <v>2756.1669999999999</v>
      </c>
      <c r="E3253">
        <f>_xlfn.CEILING.MATH(B92+Parameters!$K$9/2,0.001)</f>
        <v>365.04</v>
      </c>
      <c r="F3253" t="s">
        <v>1011</v>
      </c>
      <c r="I3253" s="2">
        <v>2795.8409999999999</v>
      </c>
      <c r="J3253" s="2">
        <v>2145.511</v>
      </c>
      <c r="K3253" s="2" t="s">
        <v>72</v>
      </c>
      <c r="N3253" s="2">
        <f>I3253-SUM(Parameters!$K$23:$K$25)</f>
        <v>2774.241</v>
      </c>
      <c r="O3253" s="2">
        <f>J3253-SUM(Parameters!$K$23:$K$25)</f>
        <v>2123.9110000000001</v>
      </c>
      <c r="P3253" s="2" t="str">
        <f t="shared" si="49"/>
        <v>VSS</v>
      </c>
      <c r="U3253">
        <v>2795.8409999999999</v>
      </c>
      <c r="V3253">
        <v>2145.511</v>
      </c>
      <c r="W3253" t="s">
        <v>72</v>
      </c>
      <c r="AE3253" s="2"/>
      <c r="AF3253" s="2"/>
    </row>
    <row r="3254" spans="4:32" x14ac:dyDescent="0.25">
      <c r="D3254">
        <f>_xlfn.CEILING.MATH(BR8+Parameters!$K$8/2,0.001)</f>
        <v>2756.1669999999999</v>
      </c>
      <c r="E3254">
        <f>_xlfn.CEILING.MATH(B94+Parameters!$K$9/2,0.001)</f>
        <v>318.79399999999998</v>
      </c>
      <c r="F3254" t="s">
        <v>73</v>
      </c>
      <c r="I3254" s="2">
        <v>2795.8409999999999</v>
      </c>
      <c r="J3254" s="2">
        <v>2099.2649999999999</v>
      </c>
      <c r="K3254" s="2" t="s">
        <v>72</v>
      </c>
      <c r="N3254" s="2">
        <f>I3254-SUM(Parameters!$K$23:$K$25)</f>
        <v>2774.241</v>
      </c>
      <c r="O3254" s="2">
        <f>J3254-SUM(Parameters!$K$23:$K$25)</f>
        <v>2077.665</v>
      </c>
      <c r="P3254" s="2" t="str">
        <f t="shared" si="49"/>
        <v>VSS</v>
      </c>
      <c r="U3254">
        <v>2795.8409999999999</v>
      </c>
      <c r="V3254">
        <v>2099.2649999999999</v>
      </c>
      <c r="W3254" t="s">
        <v>72</v>
      </c>
      <c r="AE3254" s="2"/>
      <c r="AF3254" s="2"/>
    </row>
    <row r="3255" spans="4:32" x14ac:dyDescent="0.25">
      <c r="D3255">
        <f>_xlfn.CEILING.MATH(BR8+Parameters!$K$8/2,0.001)</f>
        <v>2756.1669999999999</v>
      </c>
      <c r="E3255">
        <f>_xlfn.CEILING.MATH(B96+Parameters!$K$9/2,0.001)</f>
        <v>272.548</v>
      </c>
      <c r="F3255" t="s">
        <v>1121</v>
      </c>
      <c r="I3255" s="2">
        <v>2795.8409999999999</v>
      </c>
      <c r="J3255" s="2">
        <v>2053.0189999999998</v>
      </c>
      <c r="K3255" s="2" t="s">
        <v>72</v>
      </c>
      <c r="N3255" s="2">
        <f>I3255-SUM(Parameters!$K$23:$K$25)</f>
        <v>2774.241</v>
      </c>
      <c r="O3255" s="2">
        <f>J3255-SUM(Parameters!$K$23:$K$25)</f>
        <v>2031.4189999999999</v>
      </c>
      <c r="P3255" s="2" t="str">
        <f t="shared" si="49"/>
        <v>VSS</v>
      </c>
      <c r="U3255">
        <v>2795.8409999999999</v>
      </c>
      <c r="V3255">
        <v>2053.0189999999998</v>
      </c>
      <c r="W3255" t="s">
        <v>72</v>
      </c>
      <c r="AE3255" s="2"/>
      <c r="AF3255" s="2"/>
    </row>
    <row r="3256" spans="4:32" x14ac:dyDescent="0.25">
      <c r="D3256">
        <f>_xlfn.CEILING.MATH(BR8+Parameters!$K$8/2,0.001)</f>
        <v>2756.1669999999999</v>
      </c>
      <c r="E3256">
        <f>_xlfn.CEILING.MATH(B98+Parameters!$K$9/2,0.001)</f>
        <v>226.30199999999999</v>
      </c>
      <c r="F3256" t="s">
        <v>72</v>
      </c>
      <c r="I3256" s="2">
        <v>2795.8409999999999</v>
      </c>
      <c r="J3256" s="2">
        <v>2006.7729999999999</v>
      </c>
      <c r="K3256" s="2" t="s">
        <v>1328</v>
      </c>
      <c r="N3256" s="2">
        <f>I3256-SUM(Parameters!$K$23:$K$25)</f>
        <v>2774.241</v>
      </c>
      <c r="O3256" s="2">
        <f>J3256-SUM(Parameters!$K$23:$K$25)</f>
        <v>1985.173</v>
      </c>
      <c r="P3256" s="2" t="str">
        <f t="shared" si="49"/>
        <v>TC_VDDQ</v>
      </c>
      <c r="U3256">
        <v>2795.8409999999999</v>
      </c>
      <c r="V3256">
        <v>2006.7729999999999</v>
      </c>
      <c r="W3256" t="s">
        <v>1328</v>
      </c>
      <c r="AE3256" s="2"/>
      <c r="AF3256" s="2"/>
    </row>
    <row r="3257" spans="4:32" x14ac:dyDescent="0.25">
      <c r="D3257">
        <f>_xlfn.CEILING.MATH(BR8+Parameters!$K$8/2,0.001)</f>
        <v>2756.1669999999999</v>
      </c>
      <c r="E3257">
        <f>_xlfn.CEILING.MATH(B100+Parameters!$K$9/2,0.001)</f>
        <v>180.05600000000001</v>
      </c>
      <c r="F3257" t="s">
        <v>1234</v>
      </c>
      <c r="I3257" s="2">
        <v>2795.8409999999999</v>
      </c>
      <c r="J3257" s="2">
        <v>1960.527</v>
      </c>
      <c r="K3257" s="2" t="s">
        <v>1327</v>
      </c>
      <c r="N3257" s="2">
        <f>I3257-SUM(Parameters!$K$23:$K$25)</f>
        <v>2774.241</v>
      </c>
      <c r="O3257" s="2">
        <f>J3257-SUM(Parameters!$K$23:$K$25)</f>
        <v>1938.9270000000001</v>
      </c>
      <c r="P3257" s="2" t="str">
        <f t="shared" si="49"/>
        <v>VDD</v>
      </c>
      <c r="U3257">
        <v>2795.8409999999999</v>
      </c>
      <c r="V3257">
        <v>1960.527</v>
      </c>
      <c r="W3257" t="s">
        <v>1327</v>
      </c>
      <c r="AE3257" s="2"/>
      <c r="AF3257" s="2"/>
    </row>
    <row r="3258" spans="4:32" x14ac:dyDescent="0.25">
      <c r="D3258">
        <f>_xlfn.CEILING.MATH(BR8+Parameters!$K$8/2,0.001)</f>
        <v>2756.1669999999999</v>
      </c>
      <c r="E3258">
        <f>_xlfn.CEILING.MATH(B102+Parameters!$K$9/2,0.001)</f>
        <v>133.81</v>
      </c>
      <c r="F3258" t="s">
        <v>1314</v>
      </c>
      <c r="I3258" s="2">
        <v>2795.8409999999999</v>
      </c>
      <c r="J3258" s="2">
        <v>1914.2809999999999</v>
      </c>
      <c r="K3258" s="2" t="s">
        <v>1328</v>
      </c>
      <c r="N3258" s="2">
        <f>I3258-SUM(Parameters!$K$23:$K$25)</f>
        <v>2774.241</v>
      </c>
      <c r="O3258" s="2">
        <f>J3258-SUM(Parameters!$K$23:$K$25)</f>
        <v>1892.681</v>
      </c>
      <c r="P3258" s="2" t="str">
        <f t="shared" si="49"/>
        <v>TC_VDDQ</v>
      </c>
      <c r="U3258">
        <v>2795.8409999999999</v>
      </c>
      <c r="V3258">
        <v>1914.2809999999999</v>
      </c>
      <c r="W3258" t="s">
        <v>1328</v>
      </c>
      <c r="AE3258" s="2"/>
      <c r="AF3258" s="2"/>
    </row>
    <row r="3259" spans="4:32" x14ac:dyDescent="0.25">
      <c r="D3259">
        <f>_xlfn.CEILING.MATH(BR8+Parameters!$K$8/2,0.001)</f>
        <v>2756.1669999999999</v>
      </c>
      <c r="E3259">
        <f>_xlfn.CEILING.MATH(Parameters!$C$19/Parameters!$K$4,0.001)</f>
        <v>87.564000000000007</v>
      </c>
      <c r="F3259" t="s">
        <v>73</v>
      </c>
      <c r="I3259" s="2">
        <v>2795.8409999999999</v>
      </c>
      <c r="J3259" s="2">
        <v>1868.0350000000001</v>
      </c>
      <c r="K3259" s="2" t="s">
        <v>72</v>
      </c>
      <c r="N3259" s="2">
        <f>I3259-SUM(Parameters!$K$23:$K$25)</f>
        <v>2774.241</v>
      </c>
      <c r="O3259" s="2">
        <f>J3259-SUM(Parameters!$K$23:$K$25)</f>
        <v>1846.4350000000002</v>
      </c>
      <c r="P3259" s="2" t="str">
        <f t="shared" si="49"/>
        <v>VSS</v>
      </c>
      <c r="U3259">
        <v>2795.8409999999999</v>
      </c>
      <c r="V3259">
        <v>1868.0350000000001</v>
      </c>
      <c r="W3259" t="s">
        <v>72</v>
      </c>
      <c r="AE3259" s="2"/>
      <c r="AF3259" s="2"/>
    </row>
    <row r="3260" spans="4:32" x14ac:dyDescent="0.25">
      <c r="D3260">
        <f>_xlfn.CEILING.MATH(BS8+Parameters!$K$8/2,0.001)</f>
        <v>2795.8409999999999</v>
      </c>
      <c r="E3260">
        <f>_xlfn.CEILING.MATH(B13+Parameters!$K$9/2,0.001)</f>
        <v>2191.7570000000001</v>
      </c>
      <c r="F3260" t="s">
        <v>72</v>
      </c>
      <c r="I3260" s="2">
        <v>2795.8409999999999</v>
      </c>
      <c r="J3260" s="2">
        <v>1821.789</v>
      </c>
      <c r="K3260" s="2" t="s">
        <v>1328</v>
      </c>
      <c r="N3260" s="2">
        <f>I3260-SUM(Parameters!$K$23:$K$25)</f>
        <v>2774.241</v>
      </c>
      <c r="O3260" s="2">
        <f>J3260-SUM(Parameters!$K$23:$K$25)</f>
        <v>1800.1890000000001</v>
      </c>
      <c r="P3260" s="2" t="str">
        <f t="shared" si="49"/>
        <v>TC_VDDQ</v>
      </c>
      <c r="U3260">
        <v>2795.8409999999999</v>
      </c>
      <c r="V3260">
        <v>1821.789</v>
      </c>
      <c r="W3260" t="s">
        <v>1328</v>
      </c>
      <c r="AE3260" s="2"/>
      <c r="AF3260" s="2"/>
    </row>
    <row r="3261" spans="4:32" x14ac:dyDescent="0.25">
      <c r="D3261">
        <f>_xlfn.CEILING.MATH(BS8+Parameters!$K$8/2,0.001)</f>
        <v>2795.8409999999999</v>
      </c>
      <c r="E3261">
        <f>_xlfn.CEILING.MATH(B15+Parameters!$K$9/2,0.001)</f>
        <v>2145.511</v>
      </c>
      <c r="F3261" t="s">
        <v>72</v>
      </c>
      <c r="I3261" s="2">
        <v>2795.8409999999999</v>
      </c>
      <c r="J3261" s="2">
        <v>1775.5429999999999</v>
      </c>
      <c r="K3261" s="2" t="s">
        <v>1327</v>
      </c>
      <c r="N3261" s="2">
        <f>I3261-SUM(Parameters!$K$23:$K$25)</f>
        <v>2774.241</v>
      </c>
      <c r="O3261" s="2">
        <f>J3261-SUM(Parameters!$K$23:$K$25)</f>
        <v>1753.943</v>
      </c>
      <c r="P3261" s="2" t="str">
        <f t="shared" si="49"/>
        <v>VDD</v>
      </c>
      <c r="U3261">
        <v>2795.8409999999999</v>
      </c>
      <c r="V3261">
        <v>1775.5429999999999</v>
      </c>
      <c r="W3261" t="s">
        <v>1327</v>
      </c>
      <c r="AE3261" s="2"/>
      <c r="AF3261" s="2"/>
    </row>
    <row r="3262" spans="4:32" x14ac:dyDescent="0.25">
      <c r="D3262">
        <f>_xlfn.CEILING.MATH(BS8+Parameters!$K$8/2,0.001)</f>
        <v>2795.8409999999999</v>
      </c>
      <c r="E3262">
        <f>_xlfn.CEILING.MATH(B17+Parameters!$K$9/2,0.001)</f>
        <v>2099.2649999999999</v>
      </c>
      <c r="F3262" t="s">
        <v>72</v>
      </c>
      <c r="I3262" s="2">
        <v>2795.8409999999999</v>
      </c>
      <c r="J3262" s="2">
        <v>1729.297</v>
      </c>
      <c r="K3262" s="2" t="s">
        <v>1327</v>
      </c>
      <c r="N3262" s="2">
        <f>I3262-SUM(Parameters!$K$23:$K$25)</f>
        <v>2774.241</v>
      </c>
      <c r="O3262" s="2">
        <f>J3262-SUM(Parameters!$K$23:$K$25)</f>
        <v>1707.6970000000001</v>
      </c>
      <c r="P3262" s="2" t="str">
        <f t="shared" si="49"/>
        <v>VDD</v>
      </c>
      <c r="U3262">
        <v>2795.8409999999999</v>
      </c>
      <c r="V3262">
        <v>1729.297</v>
      </c>
      <c r="W3262" t="s">
        <v>1327</v>
      </c>
      <c r="AE3262" s="2"/>
      <c r="AF3262" s="2"/>
    </row>
    <row r="3263" spans="4:32" x14ac:dyDescent="0.25">
      <c r="D3263">
        <f>_xlfn.CEILING.MATH(BS8+Parameters!$K$8/2,0.001)</f>
        <v>2795.8409999999999</v>
      </c>
      <c r="E3263">
        <f>_xlfn.CEILING.MATH(B19+Parameters!$K$9/2,0.001)</f>
        <v>2053.0190000000002</v>
      </c>
      <c r="F3263" t="s">
        <v>72</v>
      </c>
      <c r="I3263" s="2">
        <v>2795.8409999999999</v>
      </c>
      <c r="J3263" s="2">
        <v>1683.0509999999999</v>
      </c>
      <c r="K3263" s="2" t="s">
        <v>1327</v>
      </c>
      <c r="N3263" s="2">
        <f>I3263-SUM(Parameters!$K$23:$K$25)</f>
        <v>2774.241</v>
      </c>
      <c r="O3263" s="2">
        <f>J3263-SUM(Parameters!$K$23:$K$25)</f>
        <v>1661.451</v>
      </c>
      <c r="P3263" s="2" t="str">
        <f t="shared" si="49"/>
        <v>VDD</v>
      </c>
      <c r="U3263">
        <v>2795.8409999999999</v>
      </c>
      <c r="V3263">
        <v>1683.0509999999999</v>
      </c>
      <c r="W3263" t="s">
        <v>1327</v>
      </c>
      <c r="AE3263" s="2"/>
      <c r="AF3263" s="2"/>
    </row>
    <row r="3264" spans="4:32" x14ac:dyDescent="0.25">
      <c r="D3264">
        <f>_xlfn.CEILING.MATH(BS8+Parameters!$K$8/2,0.001)</f>
        <v>2795.8409999999999</v>
      </c>
      <c r="E3264">
        <f>_xlfn.CEILING.MATH(B21+Parameters!$K$9/2,0.001)</f>
        <v>2006.7730000000001</v>
      </c>
      <c r="F3264" t="s">
        <v>1328</v>
      </c>
      <c r="I3264" s="2">
        <v>2795.8409999999999</v>
      </c>
      <c r="J3264" s="2">
        <v>1636.8050000000001</v>
      </c>
      <c r="K3264" s="2" t="s">
        <v>1327</v>
      </c>
      <c r="N3264" s="2">
        <f>I3264-SUM(Parameters!$K$23:$K$25)</f>
        <v>2774.241</v>
      </c>
      <c r="O3264" s="2">
        <f>J3264-SUM(Parameters!$K$23:$K$25)</f>
        <v>1615.2050000000002</v>
      </c>
      <c r="P3264" s="2" t="str">
        <f t="shared" si="49"/>
        <v>VDD</v>
      </c>
      <c r="U3264">
        <v>2795.8409999999999</v>
      </c>
      <c r="V3264">
        <v>1636.8050000000001</v>
      </c>
      <c r="W3264" t="s">
        <v>1327</v>
      </c>
      <c r="AE3264" s="2"/>
      <c r="AF3264" s="2"/>
    </row>
    <row r="3265" spans="4:32" x14ac:dyDescent="0.25">
      <c r="D3265">
        <f>_xlfn.CEILING.MATH(BS8+Parameters!$K$8/2,0.001)</f>
        <v>2795.8409999999999</v>
      </c>
      <c r="E3265">
        <f>_xlfn.CEILING.MATH(B23+Parameters!$K$9/2,0.001)</f>
        <v>1960.527</v>
      </c>
      <c r="F3265" t="s">
        <v>1327</v>
      </c>
      <c r="I3265" s="2">
        <v>2795.8409999999999</v>
      </c>
      <c r="J3265" s="2">
        <v>1590.559</v>
      </c>
      <c r="K3265" s="2" t="s">
        <v>1327</v>
      </c>
      <c r="N3265" s="2">
        <f>I3265-SUM(Parameters!$K$23:$K$25)</f>
        <v>2774.241</v>
      </c>
      <c r="O3265" s="2">
        <f>J3265-SUM(Parameters!$K$23:$K$25)</f>
        <v>1568.9590000000001</v>
      </c>
      <c r="P3265" s="2" t="str">
        <f t="shared" si="49"/>
        <v>VDD</v>
      </c>
      <c r="U3265">
        <v>2795.8409999999999</v>
      </c>
      <c r="V3265">
        <v>1590.559</v>
      </c>
      <c r="W3265" t="s">
        <v>1327</v>
      </c>
      <c r="AE3265" s="2"/>
      <c r="AF3265" s="2"/>
    </row>
    <row r="3266" spans="4:32" x14ac:dyDescent="0.25">
      <c r="D3266">
        <f>_xlfn.CEILING.MATH(BS8+Parameters!$K$8/2,0.001)</f>
        <v>2795.8409999999999</v>
      </c>
      <c r="E3266">
        <f>_xlfn.CEILING.MATH(B25+Parameters!$K$9/2,0.001)</f>
        <v>1914.2809999999999</v>
      </c>
      <c r="F3266" t="s">
        <v>1328</v>
      </c>
      <c r="I3266" s="2">
        <v>2795.8409999999999</v>
      </c>
      <c r="J3266" s="2">
        <v>1544.3130000000001</v>
      </c>
      <c r="K3266" s="2" t="s">
        <v>1327</v>
      </c>
      <c r="N3266" s="2">
        <f>I3266-SUM(Parameters!$K$23:$K$25)</f>
        <v>2774.241</v>
      </c>
      <c r="O3266" s="2">
        <f>J3266-SUM(Parameters!$K$23:$K$25)</f>
        <v>1522.7130000000002</v>
      </c>
      <c r="P3266" s="2" t="str">
        <f t="shared" si="49"/>
        <v>VDD</v>
      </c>
      <c r="U3266">
        <v>2795.8409999999999</v>
      </c>
      <c r="V3266">
        <v>1544.3130000000001</v>
      </c>
      <c r="W3266" t="s">
        <v>1327</v>
      </c>
      <c r="AE3266" s="2"/>
      <c r="AF3266" s="2"/>
    </row>
    <row r="3267" spans="4:32" x14ac:dyDescent="0.25">
      <c r="D3267">
        <f>_xlfn.CEILING.MATH(BS8+Parameters!$K$8/2,0.001)</f>
        <v>2795.8409999999999</v>
      </c>
      <c r="E3267">
        <f>_xlfn.CEILING.MATH(B27+Parameters!$K$9/2,0.001)</f>
        <v>1868.0350000000001</v>
      </c>
      <c r="F3267" t="s">
        <v>72</v>
      </c>
      <c r="I3267" s="2">
        <v>2795.8409999999999</v>
      </c>
      <c r="J3267" s="2">
        <v>1498.067</v>
      </c>
      <c r="K3267" s="2" t="s">
        <v>1327</v>
      </c>
      <c r="N3267" s="2">
        <f>I3267-SUM(Parameters!$K$23:$K$25)</f>
        <v>2774.241</v>
      </c>
      <c r="O3267" s="2">
        <f>J3267-SUM(Parameters!$K$23:$K$25)</f>
        <v>1476.4670000000001</v>
      </c>
      <c r="P3267" s="2" t="str">
        <f t="shared" si="49"/>
        <v>VDD</v>
      </c>
      <c r="U3267">
        <v>2795.8409999999999</v>
      </c>
      <c r="V3267">
        <v>1498.067</v>
      </c>
      <c r="W3267" t="s">
        <v>1327</v>
      </c>
      <c r="AE3267" s="2"/>
      <c r="AF3267" s="2"/>
    </row>
    <row r="3268" spans="4:32" x14ac:dyDescent="0.25">
      <c r="D3268">
        <f>_xlfn.CEILING.MATH(BS8+Parameters!$K$8/2,0.001)</f>
        <v>2795.8409999999999</v>
      </c>
      <c r="E3268">
        <f>_xlfn.CEILING.MATH(B29+Parameters!$K$9/2,0.001)</f>
        <v>1821.789</v>
      </c>
      <c r="F3268" t="s">
        <v>1328</v>
      </c>
      <c r="I3268" s="2">
        <v>2795.8409999999999</v>
      </c>
      <c r="J3268" s="2">
        <v>1451.8209999999999</v>
      </c>
      <c r="K3268" s="2" t="s">
        <v>1327</v>
      </c>
      <c r="N3268" s="2">
        <f>I3268-SUM(Parameters!$K$23:$K$25)</f>
        <v>2774.241</v>
      </c>
      <c r="O3268" s="2">
        <f>J3268-SUM(Parameters!$K$23:$K$25)</f>
        <v>1430.221</v>
      </c>
      <c r="P3268" s="2" t="str">
        <f t="shared" si="49"/>
        <v>VDD</v>
      </c>
      <c r="U3268">
        <v>2795.8409999999999</v>
      </c>
      <c r="V3268">
        <v>1451.8209999999999</v>
      </c>
      <c r="W3268" t="s">
        <v>1327</v>
      </c>
      <c r="AE3268" s="2"/>
      <c r="AF3268" s="2"/>
    </row>
    <row r="3269" spans="4:32" x14ac:dyDescent="0.25">
      <c r="D3269">
        <f>_xlfn.CEILING.MATH(BS8+Parameters!$K$8/2,0.001)</f>
        <v>2795.8409999999999</v>
      </c>
      <c r="E3269">
        <f>_xlfn.CEILING.MATH(B31+Parameters!$K$9/2,0.001)</f>
        <v>1775.5430000000001</v>
      </c>
      <c r="F3269" t="s">
        <v>1327</v>
      </c>
      <c r="I3269" s="2">
        <v>2795.8409999999999</v>
      </c>
      <c r="J3269" s="2">
        <v>1405.575</v>
      </c>
      <c r="K3269" s="2" t="s">
        <v>1327</v>
      </c>
      <c r="N3269" s="2">
        <f>I3269-SUM(Parameters!$K$23:$K$25)</f>
        <v>2774.241</v>
      </c>
      <c r="O3269" s="2">
        <f>J3269-SUM(Parameters!$K$23:$K$25)</f>
        <v>1383.9750000000001</v>
      </c>
      <c r="P3269" s="2" t="str">
        <f t="shared" si="49"/>
        <v>VDD</v>
      </c>
      <c r="U3269">
        <v>2795.8409999999999</v>
      </c>
      <c r="V3269">
        <v>1405.575</v>
      </c>
      <c r="W3269" t="s">
        <v>1327</v>
      </c>
      <c r="AE3269" s="2"/>
      <c r="AF3269" s="2"/>
    </row>
    <row r="3270" spans="4:32" x14ac:dyDescent="0.25">
      <c r="D3270">
        <f>_xlfn.CEILING.MATH(BS8+Parameters!$K$8/2,0.001)</f>
        <v>2795.8409999999999</v>
      </c>
      <c r="E3270">
        <f>_xlfn.CEILING.MATH(B33+Parameters!$K$9/2,0.001)</f>
        <v>1729.297</v>
      </c>
      <c r="F3270" t="s">
        <v>1327</v>
      </c>
      <c r="I3270" s="2">
        <v>2795.8409999999999</v>
      </c>
      <c r="J3270" s="2">
        <v>1359.329</v>
      </c>
      <c r="K3270" s="2" t="s">
        <v>1327</v>
      </c>
      <c r="N3270" s="2">
        <f>I3270-SUM(Parameters!$K$23:$K$25)</f>
        <v>2774.241</v>
      </c>
      <c r="O3270" s="2">
        <f>J3270-SUM(Parameters!$K$23:$K$25)</f>
        <v>1337.729</v>
      </c>
      <c r="P3270" s="2" t="str">
        <f t="shared" si="49"/>
        <v>VDD</v>
      </c>
      <c r="U3270">
        <v>2795.8409999999999</v>
      </c>
      <c r="V3270">
        <v>1359.329</v>
      </c>
      <c r="W3270" t="s">
        <v>1327</v>
      </c>
      <c r="AE3270" s="2"/>
      <c r="AF3270" s="2"/>
    </row>
    <row r="3271" spans="4:32" x14ac:dyDescent="0.25">
      <c r="D3271">
        <f>_xlfn.CEILING.MATH(BS8+Parameters!$K$8/2,0.001)</f>
        <v>2795.8409999999999</v>
      </c>
      <c r="E3271">
        <f>_xlfn.CEILING.MATH(B35+Parameters!$K$9/2,0.001)</f>
        <v>1683.0509999999999</v>
      </c>
      <c r="F3271" t="s">
        <v>1327</v>
      </c>
      <c r="I3271" s="2">
        <v>2795.8409999999999</v>
      </c>
      <c r="J3271" s="2">
        <v>1313.0830000000001</v>
      </c>
      <c r="K3271" s="2" t="s">
        <v>1327</v>
      </c>
      <c r="N3271" s="2">
        <f>I3271-SUM(Parameters!$K$23:$K$25)</f>
        <v>2774.241</v>
      </c>
      <c r="O3271" s="2">
        <f>J3271-SUM(Parameters!$K$23:$K$25)</f>
        <v>1291.4830000000002</v>
      </c>
      <c r="P3271" s="2" t="str">
        <f t="shared" si="49"/>
        <v>VDD</v>
      </c>
      <c r="U3271">
        <v>2795.8409999999999</v>
      </c>
      <c r="V3271">
        <v>1313.0830000000001</v>
      </c>
      <c r="W3271" t="s">
        <v>1327</v>
      </c>
      <c r="AE3271" s="2"/>
      <c r="AF3271" s="2"/>
    </row>
    <row r="3272" spans="4:32" x14ac:dyDescent="0.25">
      <c r="D3272">
        <f>_xlfn.CEILING.MATH(BS8+Parameters!$K$8/2,0.001)</f>
        <v>2795.8409999999999</v>
      </c>
      <c r="E3272">
        <f>_xlfn.CEILING.MATH(B37+Parameters!$K$9/2,0.001)</f>
        <v>1636.8050000000001</v>
      </c>
      <c r="F3272" t="s">
        <v>1327</v>
      </c>
      <c r="I3272" s="2">
        <v>2795.8409999999999</v>
      </c>
      <c r="J3272" s="2">
        <v>1266.837</v>
      </c>
      <c r="K3272" s="2" t="s">
        <v>1327</v>
      </c>
      <c r="N3272" s="2">
        <f>I3272-SUM(Parameters!$K$23:$K$25)</f>
        <v>2774.241</v>
      </c>
      <c r="O3272" s="2">
        <f>J3272-SUM(Parameters!$K$23:$K$25)</f>
        <v>1245.2370000000001</v>
      </c>
      <c r="P3272" s="2" t="str">
        <f t="shared" si="49"/>
        <v>VDD</v>
      </c>
      <c r="U3272">
        <v>2795.8409999999999</v>
      </c>
      <c r="V3272">
        <v>1266.837</v>
      </c>
      <c r="W3272" t="s">
        <v>1327</v>
      </c>
      <c r="AE3272" s="2"/>
      <c r="AF3272" s="2"/>
    </row>
    <row r="3273" spans="4:32" x14ac:dyDescent="0.25">
      <c r="D3273">
        <f>_xlfn.CEILING.MATH(BS8+Parameters!$K$8/2,0.001)</f>
        <v>2795.8409999999999</v>
      </c>
      <c r="E3273">
        <f>_xlfn.CEILING.MATH(B39+Parameters!$K$9/2,0.001)</f>
        <v>1590.559</v>
      </c>
      <c r="F3273" t="s">
        <v>1327</v>
      </c>
      <c r="I3273" s="2">
        <v>2795.8409999999999</v>
      </c>
      <c r="J3273" s="2">
        <v>1220.5909999999999</v>
      </c>
      <c r="K3273" s="2" t="s">
        <v>1327</v>
      </c>
      <c r="N3273" s="2">
        <f>I3273-SUM(Parameters!$K$23:$K$25)</f>
        <v>2774.241</v>
      </c>
      <c r="O3273" s="2">
        <f>J3273-SUM(Parameters!$K$23:$K$25)</f>
        <v>1198.991</v>
      </c>
      <c r="P3273" s="2" t="str">
        <f t="shared" si="49"/>
        <v>VDD</v>
      </c>
      <c r="U3273">
        <v>2795.8409999999999</v>
      </c>
      <c r="V3273">
        <v>1220.5909999999999</v>
      </c>
      <c r="W3273" t="s">
        <v>1327</v>
      </c>
      <c r="AE3273" s="2"/>
      <c r="AF3273" s="2"/>
    </row>
    <row r="3274" spans="4:32" x14ac:dyDescent="0.25">
      <c r="D3274">
        <f>_xlfn.CEILING.MATH(BS8+Parameters!$K$8/2,0.001)</f>
        <v>2795.8409999999999</v>
      </c>
      <c r="E3274">
        <f>_xlfn.CEILING.MATH(B41+Parameters!$K$9/2,0.001)</f>
        <v>1544.3130000000001</v>
      </c>
      <c r="F3274" t="s">
        <v>1327</v>
      </c>
      <c r="I3274" s="2">
        <v>2795.8409999999999</v>
      </c>
      <c r="J3274" s="2">
        <v>1174.345</v>
      </c>
      <c r="K3274" s="2" t="s">
        <v>1327</v>
      </c>
      <c r="N3274" s="2">
        <f>I3274-SUM(Parameters!$K$23:$K$25)</f>
        <v>2774.241</v>
      </c>
      <c r="O3274" s="2">
        <f>J3274-SUM(Parameters!$K$23:$K$25)</f>
        <v>1152.7450000000001</v>
      </c>
      <c r="P3274" s="2" t="str">
        <f t="shared" si="49"/>
        <v>VDD</v>
      </c>
      <c r="U3274">
        <v>2795.8409999999999</v>
      </c>
      <c r="V3274">
        <v>1174.345</v>
      </c>
      <c r="W3274" t="s">
        <v>1327</v>
      </c>
      <c r="AE3274" s="2"/>
      <c r="AF3274" s="2"/>
    </row>
    <row r="3275" spans="4:32" x14ac:dyDescent="0.25">
      <c r="D3275">
        <f>_xlfn.CEILING.MATH(BS8+Parameters!$K$8/2,0.001)</f>
        <v>2795.8409999999999</v>
      </c>
      <c r="E3275">
        <f>_xlfn.CEILING.MATH(B43+Parameters!$K$9/2,0.001)</f>
        <v>1498.067</v>
      </c>
      <c r="F3275" t="s">
        <v>1327</v>
      </c>
      <c r="I3275" s="2">
        <v>2795.8409999999999</v>
      </c>
      <c r="J3275" s="2">
        <v>1128.0989999999999</v>
      </c>
      <c r="K3275" s="2" t="s">
        <v>1327</v>
      </c>
      <c r="N3275" s="2">
        <f>I3275-SUM(Parameters!$K$23:$K$25)</f>
        <v>2774.241</v>
      </c>
      <c r="O3275" s="2">
        <f>J3275-SUM(Parameters!$K$23:$K$25)</f>
        <v>1106.499</v>
      </c>
      <c r="P3275" s="2" t="str">
        <f t="shared" si="49"/>
        <v>VDD</v>
      </c>
      <c r="U3275">
        <v>2795.8409999999999</v>
      </c>
      <c r="V3275">
        <v>1128.0989999999999</v>
      </c>
      <c r="W3275" t="s">
        <v>1327</v>
      </c>
      <c r="AE3275" s="2"/>
      <c r="AF3275" s="2"/>
    </row>
    <row r="3276" spans="4:32" x14ac:dyDescent="0.25">
      <c r="D3276">
        <f>_xlfn.CEILING.MATH(BS8+Parameters!$K$8/2,0.001)</f>
        <v>2795.8409999999999</v>
      </c>
      <c r="E3276">
        <f>_xlfn.CEILING.MATH(B45+Parameters!$K$9/2,0.001)</f>
        <v>1451.8210000000001</v>
      </c>
      <c r="F3276" t="s">
        <v>1327</v>
      </c>
      <c r="I3276" s="2">
        <v>2795.8409999999999</v>
      </c>
      <c r="J3276" s="2">
        <v>1081.8530000000001</v>
      </c>
      <c r="K3276" s="2" t="s">
        <v>73</v>
      </c>
      <c r="N3276" s="2">
        <f>I3276-SUM(Parameters!$K$23:$K$25)</f>
        <v>2774.241</v>
      </c>
      <c r="O3276" s="2">
        <f>J3276-SUM(Parameters!$K$23:$K$25)</f>
        <v>1060.2530000000002</v>
      </c>
      <c r="P3276" s="2" t="str">
        <f t="shared" si="49"/>
        <v>VCCIO</v>
      </c>
      <c r="U3276">
        <v>2795.8409999999999</v>
      </c>
      <c r="V3276">
        <v>1081.8530000000001</v>
      </c>
      <c r="W3276" t="s">
        <v>73</v>
      </c>
      <c r="AE3276" s="2"/>
      <c r="AF3276" s="2"/>
    </row>
    <row r="3277" spans="4:32" x14ac:dyDescent="0.25">
      <c r="D3277">
        <f>_xlfn.CEILING.MATH(BS8+Parameters!$K$8/2,0.001)</f>
        <v>2795.8409999999999</v>
      </c>
      <c r="E3277">
        <f>_xlfn.CEILING.MATH(B47+Parameters!$K$9/2,0.001)</f>
        <v>1405.575</v>
      </c>
      <c r="F3277" t="s">
        <v>1327</v>
      </c>
      <c r="I3277" s="2">
        <v>2795.8409999999999</v>
      </c>
      <c r="J3277" s="2">
        <v>1035.607</v>
      </c>
      <c r="K3277" s="2" t="s">
        <v>99</v>
      </c>
      <c r="N3277" s="2">
        <f>I3277-SUM(Parameters!$K$23:$K$25)</f>
        <v>2774.241</v>
      </c>
      <c r="O3277" s="2">
        <f>J3277-SUM(Parameters!$K$23:$K$25)</f>
        <v>1014.0069999999999</v>
      </c>
      <c r="P3277" s="2" t="str">
        <f t="shared" si="49"/>
        <v>BP_RXCKSB[1]</v>
      </c>
      <c r="U3277">
        <v>2795.8409999999999</v>
      </c>
      <c r="V3277">
        <v>1035.607</v>
      </c>
      <c r="W3277" t="s">
        <v>99</v>
      </c>
      <c r="AE3277" s="2"/>
      <c r="AF3277" s="2"/>
    </row>
    <row r="3278" spans="4:32" x14ac:dyDescent="0.25">
      <c r="D3278">
        <f>_xlfn.CEILING.MATH(BS8+Parameters!$K$8/2,0.001)</f>
        <v>2795.8409999999999</v>
      </c>
      <c r="E3278">
        <f>_xlfn.CEILING.MATH(B49+Parameters!$K$9/2,0.001)</f>
        <v>1359.329</v>
      </c>
      <c r="F3278" t="s">
        <v>1327</v>
      </c>
      <c r="I3278" s="2">
        <v>2795.8409999999999</v>
      </c>
      <c r="J3278" s="2">
        <v>989.36099999999999</v>
      </c>
      <c r="K3278" s="2" t="s">
        <v>169</v>
      </c>
      <c r="N3278" s="2">
        <f>I3278-SUM(Parameters!$K$23:$K$25)</f>
        <v>2774.241</v>
      </c>
      <c r="O3278" s="2">
        <f>J3278-SUM(Parameters!$K$23:$K$25)</f>
        <v>967.76099999999997</v>
      </c>
      <c r="P3278" s="2" t="str">
        <f t="shared" si="49"/>
        <v>BP_RXDATA[99]</v>
      </c>
      <c r="U3278">
        <v>2795.8409999999999</v>
      </c>
      <c r="V3278">
        <v>989.36099999999999</v>
      </c>
      <c r="W3278" t="s">
        <v>169</v>
      </c>
      <c r="AE3278" s="2"/>
      <c r="AF3278" s="2"/>
    </row>
    <row r="3279" spans="4:32" x14ac:dyDescent="0.25">
      <c r="D3279">
        <f>_xlfn.CEILING.MATH(BS8+Parameters!$K$8/2,0.001)</f>
        <v>2795.8409999999999</v>
      </c>
      <c r="E3279">
        <f>_xlfn.CEILING.MATH(B51+Parameters!$K$9/2,0.001)</f>
        <v>1313.0830000000001</v>
      </c>
      <c r="F3279" t="s">
        <v>1327</v>
      </c>
      <c r="I3279" s="2">
        <v>2795.8409999999999</v>
      </c>
      <c r="J3279" s="2">
        <v>943.11500000000001</v>
      </c>
      <c r="K3279" s="2" t="s">
        <v>243</v>
      </c>
      <c r="N3279" s="2">
        <f>I3279-SUM(Parameters!$K$23:$K$25)</f>
        <v>2774.241</v>
      </c>
      <c r="O3279" s="2">
        <f>J3279-SUM(Parameters!$K$23:$K$25)</f>
        <v>921.51499999999999</v>
      </c>
      <c r="P3279" s="2" t="str">
        <f t="shared" si="49"/>
        <v>BP_RXDATA[100]</v>
      </c>
      <c r="U3279">
        <v>2795.8409999999999</v>
      </c>
      <c r="V3279">
        <v>943.11500000000001</v>
      </c>
      <c r="W3279" t="s">
        <v>243</v>
      </c>
      <c r="AE3279" s="2"/>
      <c r="AF3279" s="2"/>
    </row>
    <row r="3280" spans="4:32" x14ac:dyDescent="0.25">
      <c r="D3280">
        <f>_xlfn.CEILING.MATH(BS8+Parameters!$K$8/2,0.001)</f>
        <v>2795.8409999999999</v>
      </c>
      <c r="E3280">
        <f>_xlfn.CEILING.MATH(B53+Parameters!$K$9/2,0.001)</f>
        <v>1266.837</v>
      </c>
      <c r="F3280" t="s">
        <v>1327</v>
      </c>
      <c r="I3280" s="2">
        <v>2795.8409999999999</v>
      </c>
      <c r="J3280" s="2">
        <v>896.86900000000003</v>
      </c>
      <c r="K3280" s="2" t="s">
        <v>72</v>
      </c>
      <c r="N3280" s="2">
        <f>I3280-SUM(Parameters!$K$23:$K$25)</f>
        <v>2774.241</v>
      </c>
      <c r="O3280" s="2">
        <f>J3280-SUM(Parameters!$K$23:$K$25)</f>
        <v>875.26900000000001</v>
      </c>
      <c r="P3280" s="2" t="str">
        <f t="shared" si="49"/>
        <v>VSS</v>
      </c>
      <c r="U3280">
        <v>2795.8409999999999</v>
      </c>
      <c r="V3280">
        <v>896.86900000000003</v>
      </c>
      <c r="W3280" t="s">
        <v>72</v>
      </c>
      <c r="AE3280" s="2"/>
      <c r="AF3280" s="2"/>
    </row>
    <row r="3281" spans="4:32" x14ac:dyDescent="0.25">
      <c r="D3281">
        <f>_xlfn.CEILING.MATH(BS8+Parameters!$K$8/2,0.001)</f>
        <v>2795.8409999999999</v>
      </c>
      <c r="E3281">
        <f>_xlfn.CEILING.MATH(B55+Parameters!$K$9/2,0.001)</f>
        <v>1220.5910000000001</v>
      </c>
      <c r="F3281" t="s">
        <v>1327</v>
      </c>
      <c r="I3281" s="2">
        <v>2795.8409999999999</v>
      </c>
      <c r="J3281" s="2">
        <v>850.62300000000005</v>
      </c>
      <c r="K3281" s="2" t="s">
        <v>361</v>
      </c>
      <c r="N3281" s="2">
        <f>I3281-SUM(Parameters!$K$23:$K$25)</f>
        <v>2774.241</v>
      </c>
      <c r="O3281" s="2">
        <f>J3281-SUM(Parameters!$K$23:$K$25)</f>
        <v>829.02300000000002</v>
      </c>
      <c r="P3281" s="2" t="str">
        <f t="shared" si="49"/>
        <v>BP_RXDATA[101]</v>
      </c>
      <c r="U3281">
        <v>2795.8409999999999</v>
      </c>
      <c r="V3281">
        <v>850.62300000000005</v>
      </c>
      <c r="W3281" t="s">
        <v>361</v>
      </c>
      <c r="AE3281" s="2"/>
      <c r="AF3281" s="2"/>
    </row>
    <row r="3282" spans="4:32" x14ac:dyDescent="0.25">
      <c r="D3282">
        <f>_xlfn.CEILING.MATH(BS8+Parameters!$K$8/2,0.001)</f>
        <v>2795.8409999999999</v>
      </c>
      <c r="E3282">
        <f>_xlfn.CEILING.MATH(B57+Parameters!$K$9/2,0.001)</f>
        <v>1174.345</v>
      </c>
      <c r="F3282" t="s">
        <v>1327</v>
      </c>
      <c r="I3282" s="2">
        <v>2795.8409999999999</v>
      </c>
      <c r="J3282" s="2">
        <v>804.37699999999995</v>
      </c>
      <c r="K3282" s="2" t="s">
        <v>429</v>
      </c>
      <c r="N3282" s="2">
        <f>I3282-SUM(Parameters!$K$23:$K$25)</f>
        <v>2774.241</v>
      </c>
      <c r="O3282" s="2">
        <f>J3282-SUM(Parameters!$K$23:$K$25)</f>
        <v>782.77699999999993</v>
      </c>
      <c r="P3282" s="2" t="str">
        <f t="shared" si="49"/>
        <v>BP_RXDATA[102]</v>
      </c>
      <c r="U3282">
        <v>2795.8409999999999</v>
      </c>
      <c r="V3282">
        <v>804.37700000000007</v>
      </c>
      <c r="W3282" t="s">
        <v>429</v>
      </c>
      <c r="AE3282" s="2"/>
      <c r="AF3282" s="2"/>
    </row>
    <row r="3283" spans="4:32" x14ac:dyDescent="0.25">
      <c r="D3283">
        <f>_xlfn.CEILING.MATH(BS8+Parameters!$K$8/2,0.001)</f>
        <v>2795.8409999999999</v>
      </c>
      <c r="E3283">
        <f>_xlfn.CEILING.MATH(B59+Parameters!$K$9/2,0.001)</f>
        <v>1128.0989999999999</v>
      </c>
      <c r="F3283" t="s">
        <v>1327</v>
      </c>
      <c r="I3283" s="2">
        <v>2795.8409999999999</v>
      </c>
      <c r="J3283" s="2">
        <v>758.13099999999997</v>
      </c>
      <c r="K3283" s="2" t="s">
        <v>497</v>
      </c>
      <c r="N3283" s="2">
        <f>I3283-SUM(Parameters!$K$23:$K$25)</f>
        <v>2774.241</v>
      </c>
      <c r="O3283" s="2">
        <f>J3283-SUM(Parameters!$K$23:$K$25)</f>
        <v>736.53099999999995</v>
      </c>
      <c r="P3283" s="2" t="str">
        <f t="shared" si="49"/>
        <v>BP_RXDATA[103]</v>
      </c>
      <c r="U3283">
        <v>2795.8409999999999</v>
      </c>
      <c r="V3283">
        <v>758.13099999999997</v>
      </c>
      <c r="W3283" t="s">
        <v>497</v>
      </c>
      <c r="AE3283" s="2"/>
      <c r="AF3283" s="2"/>
    </row>
    <row r="3284" spans="4:32" x14ac:dyDescent="0.25">
      <c r="D3284">
        <f>_xlfn.CEILING.MATH(BS8+Parameters!$K$8/2,0.001)</f>
        <v>2795.8409999999999</v>
      </c>
      <c r="E3284">
        <f>_xlfn.CEILING.MATH(B61+Parameters!$K$9/2,0.001)</f>
        <v>1081.8530000000001</v>
      </c>
      <c r="F3284" t="s">
        <v>73</v>
      </c>
      <c r="I3284" s="2">
        <v>2795.8409999999999</v>
      </c>
      <c r="J3284" s="2">
        <v>711.88499999999999</v>
      </c>
      <c r="K3284" s="2" t="s">
        <v>72</v>
      </c>
      <c r="N3284" s="2">
        <f>I3284-SUM(Parameters!$K$23:$K$25)</f>
        <v>2774.241</v>
      </c>
      <c r="O3284" s="2">
        <f>J3284-SUM(Parameters!$K$23:$K$25)</f>
        <v>690.28499999999997</v>
      </c>
      <c r="P3284" s="2" t="str">
        <f t="shared" si="49"/>
        <v>VSS</v>
      </c>
      <c r="U3284">
        <v>2795.8409999999999</v>
      </c>
      <c r="V3284">
        <v>711.88499999999999</v>
      </c>
      <c r="W3284" t="s">
        <v>72</v>
      </c>
      <c r="AE3284" s="2"/>
      <c r="AF3284" s="2"/>
    </row>
    <row r="3285" spans="4:32" x14ac:dyDescent="0.25">
      <c r="D3285">
        <f>_xlfn.CEILING.MATH(BS8+Parameters!$K$8/2,0.001)</f>
        <v>2795.8409999999999</v>
      </c>
      <c r="E3285">
        <f>_xlfn.CEILING.MATH(B63+Parameters!$K$9/2,0.001)</f>
        <v>1035.607</v>
      </c>
      <c r="F3285" t="s">
        <v>99</v>
      </c>
      <c r="I3285" s="2">
        <v>2795.8409999999999</v>
      </c>
      <c r="J3285" s="2">
        <v>665.63900000000001</v>
      </c>
      <c r="K3285" s="2" t="s">
        <v>627</v>
      </c>
      <c r="N3285" s="2">
        <f>I3285-SUM(Parameters!$K$23:$K$25)</f>
        <v>2774.241</v>
      </c>
      <c r="O3285" s="2">
        <f>J3285-SUM(Parameters!$K$23:$K$25)</f>
        <v>644.03899999999999</v>
      </c>
      <c r="P3285" s="2" t="str">
        <f t="shared" si="49"/>
        <v>BP_RXDATA[104]</v>
      </c>
      <c r="U3285">
        <v>2795.8409999999999</v>
      </c>
      <c r="V3285">
        <v>665.63900000000001</v>
      </c>
      <c r="W3285" t="s">
        <v>627</v>
      </c>
      <c r="AE3285" s="2"/>
      <c r="AF3285" s="2"/>
    </row>
    <row r="3286" spans="4:32" x14ac:dyDescent="0.25">
      <c r="D3286">
        <f>_xlfn.CEILING.MATH(BS8+Parameters!$K$8/2,0.001)</f>
        <v>2795.8409999999999</v>
      </c>
      <c r="E3286">
        <f>_xlfn.CEILING.MATH(B65+Parameters!$K$9/2,0.001)</f>
        <v>989.36099999999999</v>
      </c>
      <c r="F3286" t="s">
        <v>169</v>
      </c>
      <c r="I3286" s="2">
        <v>2795.8409999999999</v>
      </c>
      <c r="J3286" s="2">
        <v>619.39300000000003</v>
      </c>
      <c r="K3286" s="2" t="s">
        <v>699</v>
      </c>
      <c r="N3286" s="2">
        <f>I3286-SUM(Parameters!$K$23:$K$25)</f>
        <v>2774.241</v>
      </c>
      <c r="O3286" s="2">
        <f>J3286-SUM(Parameters!$K$23:$K$25)</f>
        <v>597.79300000000001</v>
      </c>
      <c r="P3286" s="2" t="str">
        <f t="shared" si="49"/>
        <v>BP_RXDATA[105]</v>
      </c>
      <c r="U3286">
        <v>2795.8409999999999</v>
      </c>
      <c r="V3286">
        <v>619.39300000000003</v>
      </c>
      <c r="W3286" t="s">
        <v>699</v>
      </c>
      <c r="AE3286" s="2"/>
      <c r="AF3286" s="2"/>
    </row>
    <row r="3287" spans="4:32" x14ac:dyDescent="0.25">
      <c r="D3287">
        <f>_xlfn.CEILING.MATH(BS8+Parameters!$K$8/2,0.001)</f>
        <v>2795.8409999999999</v>
      </c>
      <c r="E3287">
        <f>_xlfn.CEILING.MATH(B67+Parameters!$K$9/2,0.001)</f>
        <v>943.11500000000001</v>
      </c>
      <c r="F3287" t="s">
        <v>243</v>
      </c>
      <c r="I3287" s="2">
        <v>2795.8409999999999</v>
      </c>
      <c r="J3287" s="2">
        <v>573.14700000000005</v>
      </c>
      <c r="K3287" s="2" t="s">
        <v>73</v>
      </c>
      <c r="N3287" s="2">
        <f>I3287-SUM(Parameters!$K$23:$K$25)</f>
        <v>2774.241</v>
      </c>
      <c r="O3287" s="2">
        <f>J3287-SUM(Parameters!$K$23:$K$25)</f>
        <v>551.54700000000003</v>
      </c>
      <c r="P3287" s="2" t="str">
        <f t="shared" si="49"/>
        <v>VCCIO</v>
      </c>
      <c r="U3287">
        <v>2795.8409999999999</v>
      </c>
      <c r="V3287">
        <v>573.14700000000005</v>
      </c>
      <c r="W3287" t="s">
        <v>73</v>
      </c>
      <c r="AE3287" s="2"/>
      <c r="AF3287" s="2"/>
    </row>
    <row r="3288" spans="4:32" x14ac:dyDescent="0.25">
      <c r="D3288">
        <f>_xlfn.CEILING.MATH(BS8+Parameters!$K$8/2,0.001)</f>
        <v>2795.8409999999999</v>
      </c>
      <c r="E3288">
        <f>_xlfn.CEILING.MATH(B69+Parameters!$K$9/2,0.001)</f>
        <v>896.86900000000003</v>
      </c>
      <c r="F3288" t="s">
        <v>72</v>
      </c>
      <c r="I3288" s="2">
        <v>2795.8409999999999</v>
      </c>
      <c r="J3288" s="2">
        <v>526.90099999999995</v>
      </c>
      <c r="K3288" s="2" t="s">
        <v>773</v>
      </c>
      <c r="N3288" s="2">
        <f>I3288-SUM(Parameters!$K$23:$K$25)</f>
        <v>2774.241</v>
      </c>
      <c r="O3288" s="2">
        <f>J3288-SUM(Parameters!$K$23:$K$25)</f>
        <v>505.30099999999993</v>
      </c>
      <c r="P3288" s="2" t="str">
        <f t="shared" si="49"/>
        <v>BP_TXDATA[86]</v>
      </c>
      <c r="U3288">
        <v>2795.8409999999999</v>
      </c>
      <c r="V3288">
        <v>526.90100000000007</v>
      </c>
      <c r="W3288" t="s">
        <v>773</v>
      </c>
      <c r="AE3288" s="2"/>
      <c r="AF3288" s="2"/>
    </row>
    <row r="3289" spans="4:32" x14ac:dyDescent="0.25">
      <c r="D3289">
        <f>_xlfn.CEILING.MATH(BS8+Parameters!$K$8/2,0.001)</f>
        <v>2795.8409999999999</v>
      </c>
      <c r="E3289">
        <f>_xlfn.CEILING.MATH(B71+Parameters!$K$9/2,0.001)</f>
        <v>850.62300000000005</v>
      </c>
      <c r="F3289" t="s">
        <v>361</v>
      </c>
      <c r="I3289" s="2">
        <v>2795.8409999999999</v>
      </c>
      <c r="J3289" s="2">
        <v>480.65499999999997</v>
      </c>
      <c r="K3289" s="2" t="s">
        <v>849</v>
      </c>
      <c r="N3289" s="2">
        <f>I3289-SUM(Parameters!$K$23:$K$25)</f>
        <v>2774.241</v>
      </c>
      <c r="O3289" s="2">
        <f>J3289-SUM(Parameters!$K$23:$K$25)</f>
        <v>459.05499999999995</v>
      </c>
      <c r="P3289" s="2" t="str">
        <f t="shared" si="49"/>
        <v>BP_TXDATA[87]</v>
      </c>
      <c r="U3289">
        <v>2795.8409999999999</v>
      </c>
      <c r="V3289">
        <v>480.65499999999997</v>
      </c>
      <c r="W3289" t="s">
        <v>849</v>
      </c>
      <c r="AE3289" s="2"/>
      <c r="AF3289" s="2"/>
    </row>
    <row r="3290" spans="4:32" x14ac:dyDescent="0.25">
      <c r="D3290">
        <f>_xlfn.CEILING.MATH(BS8+Parameters!$K$8/2,0.001)</f>
        <v>2795.8409999999999</v>
      </c>
      <c r="E3290">
        <f>_xlfn.CEILING.MATH(B73+Parameters!$K$9/2,0.001)</f>
        <v>804.37700000000007</v>
      </c>
      <c r="F3290" t="s">
        <v>429</v>
      </c>
      <c r="I3290" s="2">
        <v>2795.8409999999999</v>
      </c>
      <c r="J3290" s="2">
        <v>434.40899999999999</v>
      </c>
      <c r="K3290" s="2" t="s">
        <v>72</v>
      </c>
      <c r="N3290" s="2">
        <f>I3290-SUM(Parameters!$K$23:$K$25)</f>
        <v>2774.241</v>
      </c>
      <c r="O3290" s="2">
        <f>J3290-SUM(Parameters!$K$23:$K$25)</f>
        <v>412.80899999999997</v>
      </c>
      <c r="P3290" s="2" t="str">
        <f t="shared" si="49"/>
        <v>VSS</v>
      </c>
      <c r="U3290">
        <v>2795.8409999999999</v>
      </c>
      <c r="V3290">
        <v>434.40899999999999</v>
      </c>
      <c r="W3290" t="s">
        <v>72</v>
      </c>
      <c r="AE3290" s="2"/>
      <c r="AF3290" s="2"/>
    </row>
    <row r="3291" spans="4:32" x14ac:dyDescent="0.25">
      <c r="D3291">
        <f>_xlfn.CEILING.MATH(BS8+Parameters!$K$8/2,0.001)</f>
        <v>2795.8409999999999</v>
      </c>
      <c r="E3291">
        <f>_xlfn.CEILING.MATH(B75+Parameters!$K$9/2,0.001)</f>
        <v>758.13099999999997</v>
      </c>
      <c r="F3291" t="s">
        <v>497</v>
      </c>
      <c r="I3291" s="2">
        <v>2795.8409999999999</v>
      </c>
      <c r="J3291" s="2">
        <v>388.16300000000001</v>
      </c>
      <c r="K3291" s="2" t="s">
        <v>979</v>
      </c>
      <c r="N3291" s="2">
        <f>I3291-SUM(Parameters!$K$23:$K$25)</f>
        <v>2774.241</v>
      </c>
      <c r="O3291" s="2">
        <f>J3291-SUM(Parameters!$K$23:$K$25)</f>
        <v>366.56299999999999</v>
      </c>
      <c r="P3291" s="2" t="str">
        <f t="shared" si="49"/>
        <v>BP_TXDATA[88]</v>
      </c>
      <c r="U3291">
        <v>2795.8409999999999</v>
      </c>
      <c r="V3291">
        <v>388.16300000000001</v>
      </c>
      <c r="W3291" t="s">
        <v>979</v>
      </c>
      <c r="AE3291" s="2"/>
      <c r="AF3291" s="2"/>
    </row>
    <row r="3292" spans="4:32" x14ac:dyDescent="0.25">
      <c r="D3292">
        <f>_xlfn.CEILING.MATH(BS8+Parameters!$K$8/2,0.001)</f>
        <v>2795.8409999999999</v>
      </c>
      <c r="E3292">
        <f>_xlfn.CEILING.MATH(B77+Parameters!$K$9/2,0.001)</f>
        <v>711.88499999999999</v>
      </c>
      <c r="F3292" t="s">
        <v>72</v>
      </c>
      <c r="I3292" s="2">
        <v>2795.8409999999999</v>
      </c>
      <c r="J3292" s="2">
        <v>341.91699999999997</v>
      </c>
      <c r="K3292" s="2" t="s">
        <v>1043</v>
      </c>
      <c r="N3292" s="2">
        <f>I3292-SUM(Parameters!$K$23:$K$25)</f>
        <v>2774.241</v>
      </c>
      <c r="O3292" s="2">
        <f>J3292-SUM(Parameters!$K$23:$K$25)</f>
        <v>320.31699999999995</v>
      </c>
      <c r="P3292" s="2" t="str">
        <f t="shared" si="49"/>
        <v>BP_TXDATA[89]</v>
      </c>
      <c r="U3292">
        <v>2795.8409999999999</v>
      </c>
      <c r="V3292">
        <v>341.91699999999997</v>
      </c>
      <c r="W3292" t="s">
        <v>1043</v>
      </c>
      <c r="AE3292" s="2"/>
      <c r="AF3292" s="2"/>
    </row>
    <row r="3293" spans="4:32" x14ac:dyDescent="0.25">
      <c r="D3293">
        <f>_xlfn.CEILING.MATH(BS8+Parameters!$K$8/2,0.001)</f>
        <v>2795.8409999999999</v>
      </c>
      <c r="E3293">
        <f>_xlfn.CEILING.MATH(B79+Parameters!$K$9/2,0.001)</f>
        <v>665.63900000000001</v>
      </c>
      <c r="F3293" t="s">
        <v>627</v>
      </c>
      <c r="I3293" s="2">
        <v>2795.8409999999999</v>
      </c>
      <c r="J3293" s="2">
        <v>295.67099999999999</v>
      </c>
      <c r="K3293" s="2" t="s">
        <v>1081</v>
      </c>
      <c r="N3293" s="2">
        <f>I3293-SUM(Parameters!$K$23:$K$25)</f>
        <v>2774.241</v>
      </c>
      <c r="O3293" s="2">
        <f>J3293-SUM(Parameters!$K$23:$K$25)</f>
        <v>274.07099999999997</v>
      </c>
      <c r="P3293" s="2" t="str">
        <f t="shared" si="49"/>
        <v>BP_TXDATA[90]</v>
      </c>
      <c r="U3293">
        <v>2795.8409999999999</v>
      </c>
      <c r="V3293">
        <v>295.67099999999999</v>
      </c>
      <c r="W3293" t="s">
        <v>1081</v>
      </c>
      <c r="AE3293" s="2"/>
      <c r="AF3293" s="2"/>
    </row>
    <row r="3294" spans="4:32" x14ac:dyDescent="0.25">
      <c r="D3294">
        <f>_xlfn.CEILING.MATH(BS8+Parameters!$K$8/2,0.001)</f>
        <v>2795.8409999999999</v>
      </c>
      <c r="E3294">
        <f>_xlfn.CEILING.MATH(B81+Parameters!$K$9/2,0.001)</f>
        <v>619.39300000000003</v>
      </c>
      <c r="F3294" t="s">
        <v>699</v>
      </c>
      <c r="I3294" s="2">
        <v>2795.8409999999999</v>
      </c>
      <c r="J3294" s="2">
        <v>249.42500000000001</v>
      </c>
      <c r="K3294" s="2" t="s">
        <v>1155</v>
      </c>
      <c r="N3294" s="2">
        <f>I3294-SUM(Parameters!$K$23:$K$25)</f>
        <v>2774.241</v>
      </c>
      <c r="O3294" s="2">
        <f>J3294-SUM(Parameters!$K$23:$K$25)</f>
        <v>227.82500000000002</v>
      </c>
      <c r="P3294" s="2" t="str">
        <f t="shared" si="49"/>
        <v>BP_TXDATA[91]</v>
      </c>
      <c r="U3294">
        <v>2795.8409999999999</v>
      </c>
      <c r="V3294">
        <v>249.42500000000001</v>
      </c>
      <c r="W3294" t="s">
        <v>1155</v>
      </c>
      <c r="AE3294" s="2"/>
      <c r="AF3294" s="2"/>
    </row>
    <row r="3295" spans="4:32" x14ac:dyDescent="0.25">
      <c r="D3295">
        <f>_xlfn.CEILING.MATH(BS8+Parameters!$K$8/2,0.001)</f>
        <v>2795.8409999999999</v>
      </c>
      <c r="E3295">
        <f>_xlfn.CEILING.MATH(B83+Parameters!$K$9/2,0.001)</f>
        <v>573.14700000000005</v>
      </c>
      <c r="F3295" t="s">
        <v>73</v>
      </c>
      <c r="I3295" s="2">
        <v>2795.8409999999999</v>
      </c>
      <c r="J3295" s="2">
        <v>203.179</v>
      </c>
      <c r="K3295" s="2" t="s">
        <v>72</v>
      </c>
      <c r="N3295" s="2">
        <f>I3295-SUM(Parameters!$K$23:$K$25)</f>
        <v>2774.241</v>
      </c>
      <c r="O3295" s="2">
        <f>J3295-SUM(Parameters!$K$23:$K$25)</f>
        <v>181.57900000000001</v>
      </c>
      <c r="P3295" s="2" t="str">
        <f t="shared" si="49"/>
        <v>VSS</v>
      </c>
      <c r="U3295">
        <v>2795.8409999999999</v>
      </c>
      <c r="V3295">
        <v>203.179</v>
      </c>
      <c r="W3295" t="s">
        <v>72</v>
      </c>
      <c r="AE3295" s="2"/>
      <c r="AF3295" s="2"/>
    </row>
    <row r="3296" spans="4:32" x14ac:dyDescent="0.25">
      <c r="D3296">
        <f>_xlfn.CEILING.MATH(BS8+Parameters!$K$8/2,0.001)</f>
        <v>2795.8409999999999</v>
      </c>
      <c r="E3296">
        <f>_xlfn.CEILING.MATH(B85+Parameters!$K$9/2,0.001)</f>
        <v>526.90100000000007</v>
      </c>
      <c r="F3296" t="s">
        <v>773</v>
      </c>
      <c r="I3296" s="2">
        <v>2795.8409999999999</v>
      </c>
      <c r="J3296" s="2">
        <v>156.93299999999999</v>
      </c>
      <c r="K3296" s="2" t="s">
        <v>1274</v>
      </c>
      <c r="N3296" s="2">
        <f>I3296-SUM(Parameters!$K$23:$K$25)</f>
        <v>2774.241</v>
      </c>
      <c r="O3296" s="2">
        <f>J3296-SUM(Parameters!$K$23:$K$25)</f>
        <v>135.333</v>
      </c>
      <c r="P3296" s="2" t="str">
        <f t="shared" si="49"/>
        <v>BP_TXDATA[92]</v>
      </c>
      <c r="U3296">
        <v>2795.8409999999999</v>
      </c>
      <c r="V3296">
        <v>156.93299999999999</v>
      </c>
      <c r="W3296" t="s">
        <v>1274</v>
      </c>
      <c r="AE3296" s="2"/>
      <c r="AF3296" s="2"/>
    </row>
    <row r="3297" spans="4:32" x14ac:dyDescent="0.25">
      <c r="D3297">
        <f>_xlfn.CEILING.MATH(BS8+Parameters!$K$8/2,0.001)</f>
        <v>2795.8409999999999</v>
      </c>
      <c r="E3297">
        <f>_xlfn.CEILING.MATH(B87+Parameters!$K$9/2,0.001)</f>
        <v>480.65500000000003</v>
      </c>
      <c r="F3297" t="s">
        <v>849</v>
      </c>
      <c r="I3297" s="2">
        <v>2795.8409999999999</v>
      </c>
      <c r="J3297" s="2">
        <v>110.687</v>
      </c>
      <c r="K3297" s="2" t="s">
        <v>73</v>
      </c>
      <c r="N3297" s="2">
        <f>I3297-SUM(Parameters!$K$23:$K$25)</f>
        <v>2774.241</v>
      </c>
      <c r="O3297" s="2">
        <f>J3297-SUM(Parameters!$K$23:$K$25)</f>
        <v>89.086999999999989</v>
      </c>
      <c r="P3297" s="2" t="str">
        <f t="shared" si="49"/>
        <v>VCCIO</v>
      </c>
      <c r="U3297">
        <v>2795.8409999999999</v>
      </c>
      <c r="V3297">
        <v>110.687</v>
      </c>
      <c r="W3297" t="s">
        <v>73</v>
      </c>
      <c r="AE3297" s="2"/>
      <c r="AF3297" s="2"/>
    </row>
    <row r="3298" spans="4:32" x14ac:dyDescent="0.25">
      <c r="D3298">
        <f>_xlfn.CEILING.MATH(BS8+Parameters!$K$8/2,0.001)</f>
        <v>2795.8409999999999</v>
      </c>
      <c r="E3298">
        <f>_xlfn.CEILING.MATH(B89+Parameters!$K$9/2,0.001)</f>
        <v>434.40899999999999</v>
      </c>
      <c r="F3298" t="s">
        <v>72</v>
      </c>
      <c r="I3298" s="2">
        <v>2835.5149999999999</v>
      </c>
      <c r="J3298" s="2">
        <v>2214.88</v>
      </c>
      <c r="K3298" s="2" t="s">
        <v>1327</v>
      </c>
      <c r="N3298" s="2">
        <f>I3298-SUM(Parameters!$K$23:$K$25)</f>
        <v>2813.915</v>
      </c>
      <c r="O3298" s="2">
        <f>J3298-SUM(Parameters!$K$23:$K$25)</f>
        <v>2193.2800000000002</v>
      </c>
      <c r="P3298" s="2" t="str">
        <f t="shared" si="49"/>
        <v>VDD</v>
      </c>
      <c r="U3298">
        <v>2835.5149999999999</v>
      </c>
      <c r="V3298">
        <v>2214.88</v>
      </c>
      <c r="W3298" t="s">
        <v>1327</v>
      </c>
      <c r="AE3298" s="2"/>
      <c r="AF3298" s="2"/>
    </row>
    <row r="3299" spans="4:32" x14ac:dyDescent="0.25">
      <c r="D3299">
        <f>_xlfn.CEILING.MATH(BS8+Parameters!$K$8/2,0.001)</f>
        <v>2795.8409999999999</v>
      </c>
      <c r="E3299">
        <f>_xlfn.CEILING.MATH(B91+Parameters!$K$9/2,0.001)</f>
        <v>388.16300000000001</v>
      </c>
      <c r="F3299" t="s">
        <v>979</v>
      </c>
      <c r="I3299" s="2">
        <v>2835.5149999999999</v>
      </c>
      <c r="J3299" s="2">
        <v>2168.634</v>
      </c>
      <c r="K3299" s="2" t="s">
        <v>1327</v>
      </c>
      <c r="N3299" s="2">
        <f>I3299-SUM(Parameters!$K$23:$K$25)</f>
        <v>2813.915</v>
      </c>
      <c r="O3299" s="2">
        <f>J3299-SUM(Parameters!$K$23:$K$25)</f>
        <v>2147.0340000000001</v>
      </c>
      <c r="P3299" s="2" t="str">
        <f t="shared" si="49"/>
        <v>VDD</v>
      </c>
      <c r="U3299">
        <v>2835.5149999999999</v>
      </c>
      <c r="V3299">
        <v>2168.634</v>
      </c>
      <c r="W3299" t="s">
        <v>1327</v>
      </c>
      <c r="AE3299" s="2"/>
      <c r="AF3299" s="2"/>
    </row>
    <row r="3300" spans="4:32" x14ac:dyDescent="0.25">
      <c r="D3300">
        <f>_xlfn.CEILING.MATH(BS8+Parameters!$K$8/2,0.001)</f>
        <v>2795.8409999999999</v>
      </c>
      <c r="E3300">
        <f>_xlfn.CEILING.MATH(B93+Parameters!$K$9/2,0.001)</f>
        <v>341.91700000000003</v>
      </c>
      <c r="F3300" t="s">
        <v>1043</v>
      </c>
      <c r="I3300" s="2">
        <v>2835.5149999999999</v>
      </c>
      <c r="J3300" s="2">
        <v>2122.3879999999999</v>
      </c>
      <c r="K3300" s="2" t="s">
        <v>1327</v>
      </c>
      <c r="N3300" s="2">
        <f>I3300-SUM(Parameters!$K$23:$K$25)</f>
        <v>2813.915</v>
      </c>
      <c r="O3300" s="2">
        <f>J3300-SUM(Parameters!$K$23:$K$25)</f>
        <v>2100.788</v>
      </c>
      <c r="P3300" s="2" t="str">
        <f t="shared" si="49"/>
        <v>VDD</v>
      </c>
      <c r="U3300">
        <v>2835.5149999999999</v>
      </c>
      <c r="V3300">
        <v>2122.3879999999999</v>
      </c>
      <c r="W3300" t="s">
        <v>1327</v>
      </c>
      <c r="AE3300" s="2"/>
      <c r="AF3300" s="2"/>
    </row>
    <row r="3301" spans="4:32" x14ac:dyDescent="0.25">
      <c r="D3301">
        <f>_xlfn.CEILING.MATH(BS8+Parameters!$K$8/2,0.001)</f>
        <v>2795.8409999999999</v>
      </c>
      <c r="E3301">
        <f>_xlfn.CEILING.MATH(B95+Parameters!$K$9/2,0.001)</f>
        <v>295.67099999999999</v>
      </c>
      <c r="F3301" t="s">
        <v>1081</v>
      </c>
      <c r="I3301" s="2">
        <v>2835.5149999999999</v>
      </c>
      <c r="J3301" s="2">
        <v>2076.1419999999998</v>
      </c>
      <c r="K3301" s="2" t="s">
        <v>1327</v>
      </c>
      <c r="N3301" s="2">
        <f>I3301-SUM(Parameters!$K$23:$K$25)</f>
        <v>2813.915</v>
      </c>
      <c r="O3301" s="2">
        <f>J3301-SUM(Parameters!$K$23:$K$25)</f>
        <v>2054.5419999999999</v>
      </c>
      <c r="P3301" s="2" t="str">
        <f t="shared" si="49"/>
        <v>VDD</v>
      </c>
      <c r="U3301">
        <v>2835.5149999999999</v>
      </c>
      <c r="V3301">
        <v>2076.1419999999998</v>
      </c>
      <c r="W3301" t="s">
        <v>1327</v>
      </c>
      <c r="AE3301" s="2"/>
      <c r="AF3301" s="2"/>
    </row>
    <row r="3302" spans="4:32" x14ac:dyDescent="0.25">
      <c r="D3302">
        <f>_xlfn.CEILING.MATH(BS8+Parameters!$K$8/2,0.001)</f>
        <v>2795.8409999999999</v>
      </c>
      <c r="E3302">
        <f>_xlfn.CEILING.MATH(B97+Parameters!$K$9/2,0.001)</f>
        <v>249.42500000000001</v>
      </c>
      <c r="F3302" t="s">
        <v>1155</v>
      </c>
      <c r="I3302" s="2">
        <v>2835.5149999999999</v>
      </c>
      <c r="J3302" s="2">
        <v>2029.896</v>
      </c>
      <c r="K3302" s="2" t="s">
        <v>72</v>
      </c>
      <c r="N3302" s="2">
        <f>I3302-SUM(Parameters!$K$23:$K$25)</f>
        <v>2813.915</v>
      </c>
      <c r="O3302" s="2">
        <f>J3302-SUM(Parameters!$K$23:$K$25)</f>
        <v>2008.296</v>
      </c>
      <c r="P3302" s="2" t="str">
        <f t="shared" si="49"/>
        <v>VSS</v>
      </c>
      <c r="U3302">
        <v>2835.5149999999999</v>
      </c>
      <c r="V3302">
        <v>2029.896</v>
      </c>
      <c r="W3302" t="s">
        <v>72</v>
      </c>
      <c r="AE3302" s="2"/>
      <c r="AF3302" s="2"/>
    </row>
    <row r="3303" spans="4:32" x14ac:dyDescent="0.25">
      <c r="D3303">
        <f>_xlfn.CEILING.MATH(BS8+Parameters!$K$8/2,0.001)</f>
        <v>2795.8409999999999</v>
      </c>
      <c r="E3303">
        <f>_xlfn.CEILING.MATH(B99+Parameters!$K$9/2,0.001)</f>
        <v>203.179</v>
      </c>
      <c r="F3303" t="s">
        <v>72</v>
      </c>
      <c r="I3303" s="2">
        <v>2835.5149999999999</v>
      </c>
      <c r="J3303" s="2">
        <v>1983.65</v>
      </c>
      <c r="K3303" s="2" t="s">
        <v>1348</v>
      </c>
      <c r="N3303" s="2">
        <f>I3303-SUM(Parameters!$K$23:$K$25)</f>
        <v>2813.915</v>
      </c>
      <c r="O3303" s="2">
        <f>J3303-SUM(Parameters!$K$23:$K$25)</f>
        <v>1962.0500000000002</v>
      </c>
      <c r="P3303" s="2" t="str">
        <f t="shared" si="49"/>
        <v>RDI_PL_CFG_CRD</v>
      </c>
      <c r="U3303">
        <v>2835.5149999999999</v>
      </c>
      <c r="V3303">
        <v>1983.65</v>
      </c>
      <c r="W3303" t="s">
        <v>1348</v>
      </c>
      <c r="AE3303" s="2"/>
      <c r="AF3303" s="2"/>
    </row>
    <row r="3304" spans="4:32" x14ac:dyDescent="0.25">
      <c r="D3304">
        <f>_xlfn.CEILING.MATH(BS8+Parameters!$K$8/2,0.001)</f>
        <v>2795.8409999999999</v>
      </c>
      <c r="E3304">
        <f>_xlfn.CEILING.MATH(B101+Parameters!$K$9/2,0.001)</f>
        <v>156.93299999999999</v>
      </c>
      <c r="F3304" t="s">
        <v>1274</v>
      </c>
      <c r="I3304" s="2">
        <v>2835.5149999999999</v>
      </c>
      <c r="J3304" s="2">
        <v>1937.404</v>
      </c>
      <c r="K3304" s="2" t="s">
        <v>1368</v>
      </c>
      <c r="N3304" s="2">
        <f>I3304-SUM(Parameters!$K$23:$K$25)</f>
        <v>2813.915</v>
      </c>
      <c r="O3304" s="2">
        <f>J3304-SUM(Parameters!$K$23:$K$25)</f>
        <v>1915.8040000000001</v>
      </c>
      <c r="P3304" s="2" t="str">
        <f t="shared" si="49"/>
        <v>RDI_PL_CFG_VLD</v>
      </c>
      <c r="U3304">
        <v>2835.5149999999999</v>
      </c>
      <c r="V3304">
        <v>1937.404</v>
      </c>
      <c r="W3304" t="s">
        <v>1368</v>
      </c>
      <c r="AE3304" s="2"/>
      <c r="AF3304" s="2"/>
    </row>
    <row r="3305" spans="4:32" x14ac:dyDescent="0.25">
      <c r="D3305">
        <f>_xlfn.CEILING.MATH(BS8+Parameters!$K$8/2,0.001)</f>
        <v>2795.8409999999999</v>
      </c>
      <c r="E3305">
        <f>_xlfn.CEILING.MATH(B103+Parameters!$K$9/2,0.001)</f>
        <v>110.687</v>
      </c>
      <c r="F3305" t="s">
        <v>73</v>
      </c>
      <c r="I3305" s="2">
        <v>2835.5149999999999</v>
      </c>
      <c r="J3305" s="2">
        <v>1891.1579999999999</v>
      </c>
      <c r="K3305" s="2" t="s">
        <v>1390</v>
      </c>
      <c r="N3305" s="2">
        <f>I3305-SUM(Parameters!$K$23:$K$25)</f>
        <v>2813.915</v>
      </c>
      <c r="O3305" s="2">
        <f>J3305-SUM(Parameters!$K$23:$K$25)</f>
        <v>1869.558</v>
      </c>
      <c r="P3305" s="2" t="str">
        <f t="shared" si="49"/>
        <v>TMS</v>
      </c>
      <c r="U3305">
        <v>2835.5149999999999</v>
      </c>
      <c r="V3305">
        <v>1891.1579999999999</v>
      </c>
      <c r="W3305" t="s">
        <v>1390</v>
      </c>
      <c r="AE3305" s="2"/>
      <c r="AF3305" s="2"/>
    </row>
    <row r="3306" spans="4:32" x14ac:dyDescent="0.25">
      <c r="D3306">
        <f>_xlfn.CEILING.MATH(BT8+Parameters!$K$8/2,0.001)</f>
        <v>2835.5149999999999</v>
      </c>
      <c r="E3306">
        <f>_xlfn.CEILING.MATH(B12+Parameters!$K$9/2,0.001)</f>
        <v>2214.88</v>
      </c>
      <c r="F3306" t="s">
        <v>1327</v>
      </c>
      <c r="I3306" s="2">
        <v>2835.5149999999999</v>
      </c>
      <c r="J3306" s="2">
        <v>1844.912</v>
      </c>
      <c r="K3306" s="2" t="s">
        <v>1410</v>
      </c>
      <c r="N3306" s="2">
        <f>I3306-SUM(Parameters!$K$23:$K$25)</f>
        <v>2813.915</v>
      </c>
      <c r="O3306" s="2">
        <f>J3306-SUM(Parameters!$K$23:$K$25)</f>
        <v>1823.3120000000001</v>
      </c>
      <c r="P3306" s="2" t="str">
        <f t="shared" si="49"/>
        <v>TRST_N</v>
      </c>
      <c r="U3306">
        <v>2835.5149999999999</v>
      </c>
      <c r="V3306">
        <v>1844.912</v>
      </c>
      <c r="W3306" t="s">
        <v>1410</v>
      </c>
      <c r="AE3306" s="2"/>
      <c r="AF3306" s="2"/>
    </row>
    <row r="3307" spans="4:32" x14ac:dyDescent="0.25">
      <c r="D3307">
        <f>_xlfn.CEILING.MATH(BT8+Parameters!$K$8/2,0.001)</f>
        <v>2835.5149999999999</v>
      </c>
      <c r="E3307">
        <f>_xlfn.CEILING.MATH(B14+Parameters!$K$9/2,0.001)</f>
        <v>2168.634</v>
      </c>
      <c r="F3307" t="s">
        <v>1327</v>
      </c>
      <c r="I3307" s="2">
        <v>2835.5149999999999</v>
      </c>
      <c r="J3307" s="2">
        <v>1798.6659999999999</v>
      </c>
      <c r="K3307" s="2" t="s">
        <v>72</v>
      </c>
      <c r="N3307" s="2">
        <f>I3307-SUM(Parameters!$K$23:$K$25)</f>
        <v>2813.915</v>
      </c>
      <c r="O3307" s="2">
        <f>J3307-SUM(Parameters!$K$23:$K$25)</f>
        <v>1777.066</v>
      </c>
      <c r="P3307" s="2" t="str">
        <f t="shared" si="49"/>
        <v>VSS</v>
      </c>
      <c r="U3307">
        <v>2835.5149999999999</v>
      </c>
      <c r="V3307">
        <v>1798.6659999999999</v>
      </c>
      <c r="W3307" t="s">
        <v>72</v>
      </c>
      <c r="AE3307" s="2"/>
      <c r="AF3307" s="2"/>
    </row>
    <row r="3308" spans="4:32" x14ac:dyDescent="0.25">
      <c r="D3308">
        <f>_xlfn.CEILING.MATH(BT8+Parameters!$K$8/2,0.001)</f>
        <v>2835.5149999999999</v>
      </c>
      <c r="E3308">
        <f>_xlfn.CEILING.MATH(B16+Parameters!$K$9/2,0.001)</f>
        <v>2122.3879999999999</v>
      </c>
      <c r="F3308" t="s">
        <v>1327</v>
      </c>
      <c r="I3308" s="2">
        <v>2835.5149999999999</v>
      </c>
      <c r="J3308" s="2">
        <v>1752.42</v>
      </c>
      <c r="K3308" s="2" t="s">
        <v>72</v>
      </c>
      <c r="N3308" s="2">
        <f>I3308-SUM(Parameters!$K$23:$K$25)</f>
        <v>2813.915</v>
      </c>
      <c r="O3308" s="2">
        <f>J3308-SUM(Parameters!$K$23:$K$25)</f>
        <v>1730.8200000000002</v>
      </c>
      <c r="P3308" s="2" t="str">
        <f t="shared" si="49"/>
        <v>VSS</v>
      </c>
      <c r="U3308">
        <v>2835.5149999999999</v>
      </c>
      <c r="V3308">
        <v>1752.42</v>
      </c>
      <c r="W3308" t="s">
        <v>72</v>
      </c>
      <c r="AE3308" s="2"/>
      <c r="AF3308" s="2"/>
    </row>
    <row r="3309" spans="4:32" x14ac:dyDescent="0.25">
      <c r="D3309">
        <f>_xlfn.CEILING.MATH(BT8+Parameters!$K$8/2,0.001)</f>
        <v>2835.5149999999999</v>
      </c>
      <c r="E3309">
        <f>_xlfn.CEILING.MATH(B18+Parameters!$K$9/2,0.001)</f>
        <v>2076.1419999999998</v>
      </c>
      <c r="F3309" t="s">
        <v>1327</v>
      </c>
      <c r="I3309" s="2">
        <v>2835.5149999999999</v>
      </c>
      <c r="J3309" s="2">
        <v>1706.174</v>
      </c>
      <c r="K3309" s="2" t="s">
        <v>72</v>
      </c>
      <c r="N3309" s="2">
        <f>I3309-SUM(Parameters!$K$23:$K$25)</f>
        <v>2813.915</v>
      </c>
      <c r="O3309" s="2">
        <f>J3309-SUM(Parameters!$K$23:$K$25)</f>
        <v>1684.5740000000001</v>
      </c>
      <c r="P3309" s="2" t="str">
        <f t="shared" si="49"/>
        <v>VSS</v>
      </c>
      <c r="U3309">
        <v>2835.5149999999999</v>
      </c>
      <c r="V3309">
        <v>1706.174</v>
      </c>
      <c r="W3309" t="s">
        <v>72</v>
      </c>
      <c r="AE3309" s="2"/>
      <c r="AF3309" s="2"/>
    </row>
    <row r="3310" spans="4:32" x14ac:dyDescent="0.25">
      <c r="D3310">
        <f>_xlfn.CEILING.MATH(BT8+Parameters!$K$8/2,0.001)</f>
        <v>2835.5149999999999</v>
      </c>
      <c r="E3310">
        <f>_xlfn.CEILING.MATH(B20+Parameters!$K$9/2,0.001)</f>
        <v>2029.896</v>
      </c>
      <c r="F3310" t="s">
        <v>72</v>
      </c>
      <c r="I3310" s="2">
        <v>2835.5149999999999</v>
      </c>
      <c r="J3310" s="2">
        <v>1659.9280000000001</v>
      </c>
      <c r="K3310" s="2" t="s">
        <v>72</v>
      </c>
      <c r="N3310" s="2">
        <f>I3310-SUM(Parameters!$K$23:$K$25)</f>
        <v>2813.915</v>
      </c>
      <c r="O3310" s="2">
        <f>J3310-SUM(Parameters!$K$23:$K$25)</f>
        <v>1638.3280000000002</v>
      </c>
      <c r="P3310" s="2" t="str">
        <f t="shared" si="49"/>
        <v>VSS</v>
      </c>
      <c r="U3310">
        <v>2835.5149999999999</v>
      </c>
      <c r="V3310">
        <v>1659.9280000000001</v>
      </c>
      <c r="W3310" t="s">
        <v>72</v>
      </c>
      <c r="AE3310" s="2"/>
      <c r="AF3310" s="2"/>
    </row>
    <row r="3311" spans="4:32" x14ac:dyDescent="0.25">
      <c r="D3311">
        <f>_xlfn.CEILING.MATH(BT8+Parameters!$K$8/2,0.001)</f>
        <v>2835.5149999999999</v>
      </c>
      <c r="E3311">
        <f>_xlfn.CEILING.MATH(B22+Parameters!$K$9/2,0.001)</f>
        <v>1983.65</v>
      </c>
      <c r="F3311" t="s">
        <v>1348</v>
      </c>
      <c r="I3311" s="2">
        <v>2835.5149999999999</v>
      </c>
      <c r="J3311" s="2">
        <v>1613.682</v>
      </c>
      <c r="K3311" s="2" t="s">
        <v>72</v>
      </c>
      <c r="N3311" s="2">
        <f>I3311-SUM(Parameters!$K$23:$K$25)</f>
        <v>2813.915</v>
      </c>
      <c r="O3311" s="2">
        <f>J3311-SUM(Parameters!$K$23:$K$25)</f>
        <v>1592.0820000000001</v>
      </c>
      <c r="P3311" s="2" t="str">
        <f t="shared" si="49"/>
        <v>VSS</v>
      </c>
      <c r="U3311">
        <v>2835.5149999999999</v>
      </c>
      <c r="V3311">
        <v>1613.682</v>
      </c>
      <c r="W3311" t="s">
        <v>72</v>
      </c>
      <c r="AE3311" s="2"/>
      <c r="AF3311" s="2"/>
    </row>
    <row r="3312" spans="4:32" x14ac:dyDescent="0.25">
      <c r="D3312">
        <f>_xlfn.CEILING.MATH(BT8+Parameters!$K$8/2,0.001)</f>
        <v>2835.5149999999999</v>
      </c>
      <c r="E3312">
        <f>_xlfn.CEILING.MATH(B24+Parameters!$K$9/2,0.001)</f>
        <v>1937.404</v>
      </c>
      <c r="F3312" t="s">
        <v>1368</v>
      </c>
      <c r="I3312" s="2">
        <v>2835.5149999999999</v>
      </c>
      <c r="J3312" s="2">
        <v>1567.4359999999999</v>
      </c>
      <c r="K3312" s="2" t="s">
        <v>72</v>
      </c>
      <c r="N3312" s="2">
        <f>I3312-SUM(Parameters!$K$23:$K$25)</f>
        <v>2813.915</v>
      </c>
      <c r="O3312" s="2">
        <f>J3312-SUM(Parameters!$K$23:$K$25)</f>
        <v>1545.836</v>
      </c>
      <c r="P3312" s="2" t="str">
        <f t="shared" si="49"/>
        <v>VSS</v>
      </c>
      <c r="U3312">
        <v>2835.5149999999999</v>
      </c>
      <c r="V3312">
        <v>1567.4359999999999</v>
      </c>
      <c r="W3312" t="s">
        <v>72</v>
      </c>
      <c r="AE3312" s="2"/>
      <c r="AF3312" s="2"/>
    </row>
    <row r="3313" spans="4:32" x14ac:dyDescent="0.25">
      <c r="D3313">
        <f>_xlfn.CEILING.MATH(BT8+Parameters!$K$8/2,0.001)</f>
        <v>2835.5149999999999</v>
      </c>
      <c r="E3313">
        <f>_xlfn.CEILING.MATH(B26+Parameters!$K$9/2,0.001)</f>
        <v>1891.1580000000001</v>
      </c>
      <c r="F3313" t="s">
        <v>1390</v>
      </c>
      <c r="I3313" s="2">
        <v>2835.5149999999999</v>
      </c>
      <c r="J3313" s="2">
        <v>1521.19</v>
      </c>
      <c r="K3313" s="2" t="s">
        <v>72</v>
      </c>
      <c r="N3313" s="2">
        <f>I3313-SUM(Parameters!$K$23:$K$25)</f>
        <v>2813.915</v>
      </c>
      <c r="O3313" s="2">
        <f>J3313-SUM(Parameters!$K$23:$K$25)</f>
        <v>1499.5900000000001</v>
      </c>
      <c r="P3313" s="2" t="str">
        <f t="shared" ref="P3313:P3376" si="50">K3313</f>
        <v>VSS</v>
      </c>
      <c r="U3313">
        <v>2835.5149999999999</v>
      </c>
      <c r="V3313">
        <v>1521.19</v>
      </c>
      <c r="W3313" t="s">
        <v>72</v>
      </c>
      <c r="AE3313" s="2"/>
      <c r="AF3313" s="2"/>
    </row>
    <row r="3314" spans="4:32" x14ac:dyDescent="0.25">
      <c r="D3314">
        <f>_xlfn.CEILING.MATH(BT8+Parameters!$K$8/2,0.001)</f>
        <v>2835.5149999999999</v>
      </c>
      <c r="E3314">
        <f>_xlfn.CEILING.MATH(B28+Parameters!$K$9/2,0.001)</f>
        <v>1844.912</v>
      </c>
      <c r="F3314" t="s">
        <v>1410</v>
      </c>
      <c r="I3314" s="2">
        <v>2835.5149999999999</v>
      </c>
      <c r="J3314" s="2">
        <v>1474.944</v>
      </c>
      <c r="K3314" s="2" t="s">
        <v>72</v>
      </c>
      <c r="N3314" s="2">
        <f>I3314-SUM(Parameters!$K$23:$K$25)</f>
        <v>2813.915</v>
      </c>
      <c r="O3314" s="2">
        <f>J3314-SUM(Parameters!$K$23:$K$25)</f>
        <v>1453.3440000000001</v>
      </c>
      <c r="P3314" s="2" t="str">
        <f t="shared" si="50"/>
        <v>VSS</v>
      </c>
      <c r="U3314">
        <v>2835.5149999999999</v>
      </c>
      <c r="V3314">
        <v>1474.944</v>
      </c>
      <c r="W3314" t="s">
        <v>72</v>
      </c>
      <c r="AE3314" s="2"/>
      <c r="AF3314" s="2"/>
    </row>
    <row r="3315" spans="4:32" x14ac:dyDescent="0.25">
      <c r="D3315">
        <f>_xlfn.CEILING.MATH(BT8+Parameters!$K$8/2,0.001)</f>
        <v>2835.5149999999999</v>
      </c>
      <c r="E3315">
        <f>_xlfn.CEILING.MATH(B30+Parameters!$K$9/2,0.001)</f>
        <v>1798.6659999999999</v>
      </c>
      <c r="F3315" t="s">
        <v>72</v>
      </c>
      <c r="I3315" s="2">
        <v>2835.5149999999999</v>
      </c>
      <c r="J3315" s="2">
        <v>1428.6980000000001</v>
      </c>
      <c r="K3315" s="2" t="s">
        <v>72</v>
      </c>
      <c r="N3315" s="2">
        <f>I3315-SUM(Parameters!$K$23:$K$25)</f>
        <v>2813.915</v>
      </c>
      <c r="O3315" s="2">
        <f>J3315-SUM(Parameters!$K$23:$K$25)</f>
        <v>1407.0980000000002</v>
      </c>
      <c r="P3315" s="2" t="str">
        <f t="shared" si="50"/>
        <v>VSS</v>
      </c>
      <c r="U3315">
        <v>2835.5149999999999</v>
      </c>
      <c r="V3315">
        <v>1428.6980000000001</v>
      </c>
      <c r="W3315" t="s">
        <v>72</v>
      </c>
      <c r="AE3315" s="2"/>
      <c r="AF3315" s="2"/>
    </row>
    <row r="3316" spans="4:32" x14ac:dyDescent="0.25">
      <c r="D3316">
        <f>_xlfn.CEILING.MATH(BT8+Parameters!$K$8/2,0.001)</f>
        <v>2835.5149999999999</v>
      </c>
      <c r="E3316">
        <f>_xlfn.CEILING.MATH(B32+Parameters!$K$9/2,0.001)</f>
        <v>1752.42</v>
      </c>
      <c r="F3316" t="s">
        <v>72</v>
      </c>
      <c r="I3316" s="2">
        <v>2835.5149999999999</v>
      </c>
      <c r="J3316" s="2">
        <v>1382.452</v>
      </c>
      <c r="K3316" s="2" t="s">
        <v>72</v>
      </c>
      <c r="N3316" s="2">
        <f>I3316-SUM(Parameters!$K$23:$K$25)</f>
        <v>2813.915</v>
      </c>
      <c r="O3316" s="2">
        <f>J3316-SUM(Parameters!$K$23:$K$25)</f>
        <v>1360.8520000000001</v>
      </c>
      <c r="P3316" s="2" t="str">
        <f t="shared" si="50"/>
        <v>VSS</v>
      </c>
      <c r="U3316">
        <v>2835.5149999999999</v>
      </c>
      <c r="V3316">
        <v>1382.452</v>
      </c>
      <c r="W3316" t="s">
        <v>72</v>
      </c>
      <c r="AE3316" s="2"/>
      <c r="AF3316" s="2"/>
    </row>
    <row r="3317" spans="4:32" x14ac:dyDescent="0.25">
      <c r="D3317">
        <f>_xlfn.CEILING.MATH(BT8+Parameters!$K$8/2,0.001)</f>
        <v>2835.5149999999999</v>
      </c>
      <c r="E3317">
        <f>_xlfn.CEILING.MATH(B34+Parameters!$K$9/2,0.001)</f>
        <v>1706.174</v>
      </c>
      <c r="F3317" t="s">
        <v>72</v>
      </c>
      <c r="I3317" s="2">
        <v>2835.5149999999999</v>
      </c>
      <c r="J3317" s="2">
        <v>1336.2059999999999</v>
      </c>
      <c r="K3317" s="2" t="s">
        <v>72</v>
      </c>
      <c r="N3317" s="2">
        <f>I3317-SUM(Parameters!$K$23:$K$25)</f>
        <v>2813.915</v>
      </c>
      <c r="O3317" s="2">
        <f>J3317-SUM(Parameters!$K$23:$K$25)</f>
        <v>1314.606</v>
      </c>
      <c r="P3317" s="2" t="str">
        <f t="shared" si="50"/>
        <v>VSS</v>
      </c>
      <c r="U3317">
        <v>2835.5149999999999</v>
      </c>
      <c r="V3317">
        <v>1336.2059999999999</v>
      </c>
      <c r="W3317" t="s">
        <v>72</v>
      </c>
      <c r="AE3317" s="2"/>
      <c r="AF3317" s="2"/>
    </row>
    <row r="3318" spans="4:32" x14ac:dyDescent="0.25">
      <c r="D3318">
        <f>_xlfn.CEILING.MATH(BT8+Parameters!$K$8/2,0.001)</f>
        <v>2835.5149999999999</v>
      </c>
      <c r="E3318">
        <f>_xlfn.CEILING.MATH(B36+Parameters!$K$9/2,0.001)</f>
        <v>1659.9280000000001</v>
      </c>
      <c r="F3318" t="s">
        <v>72</v>
      </c>
      <c r="I3318" s="2">
        <v>2835.5149999999999</v>
      </c>
      <c r="J3318" s="2">
        <v>1289.96</v>
      </c>
      <c r="K3318" s="2" t="s">
        <v>72</v>
      </c>
      <c r="N3318" s="2">
        <f>I3318-SUM(Parameters!$K$23:$K$25)</f>
        <v>2813.915</v>
      </c>
      <c r="O3318" s="2">
        <f>J3318-SUM(Parameters!$K$23:$K$25)</f>
        <v>1268.3600000000001</v>
      </c>
      <c r="P3318" s="2" t="str">
        <f t="shared" si="50"/>
        <v>VSS</v>
      </c>
      <c r="U3318">
        <v>2835.5149999999999</v>
      </c>
      <c r="V3318">
        <v>1289.96</v>
      </c>
      <c r="W3318" t="s">
        <v>72</v>
      </c>
      <c r="AE3318" s="2"/>
      <c r="AF3318" s="2"/>
    </row>
    <row r="3319" spans="4:32" x14ac:dyDescent="0.25">
      <c r="D3319">
        <f>_xlfn.CEILING.MATH(BT8+Parameters!$K$8/2,0.001)</f>
        <v>2835.5149999999999</v>
      </c>
      <c r="E3319">
        <f>_xlfn.CEILING.MATH(B38+Parameters!$K$9/2,0.001)</f>
        <v>1613.682</v>
      </c>
      <c r="F3319" t="s">
        <v>72</v>
      </c>
      <c r="I3319" s="2">
        <v>2835.5149999999999</v>
      </c>
      <c r="J3319" s="2">
        <v>1243.7139999999999</v>
      </c>
      <c r="K3319" s="2" t="s">
        <v>72</v>
      </c>
      <c r="N3319" s="2">
        <f>I3319-SUM(Parameters!$K$23:$K$25)</f>
        <v>2813.915</v>
      </c>
      <c r="O3319" s="2">
        <f>J3319-SUM(Parameters!$K$23:$K$25)</f>
        <v>1222.114</v>
      </c>
      <c r="P3319" s="2" t="str">
        <f t="shared" si="50"/>
        <v>VSS</v>
      </c>
      <c r="U3319">
        <v>2835.5149999999999</v>
      </c>
      <c r="V3319">
        <v>1243.7139999999999</v>
      </c>
      <c r="W3319" t="s">
        <v>72</v>
      </c>
      <c r="AE3319" s="2"/>
      <c r="AF3319" s="2"/>
    </row>
    <row r="3320" spans="4:32" x14ac:dyDescent="0.25">
      <c r="D3320">
        <f>_xlfn.CEILING.MATH(BT8+Parameters!$K$8/2,0.001)</f>
        <v>2835.5149999999999</v>
      </c>
      <c r="E3320">
        <f>_xlfn.CEILING.MATH(B40+Parameters!$K$9/2,0.001)</f>
        <v>1567.4359999999999</v>
      </c>
      <c r="F3320" t="s">
        <v>72</v>
      </c>
      <c r="I3320" s="2">
        <v>2835.5149999999999</v>
      </c>
      <c r="J3320" s="2">
        <v>1197.4680000000001</v>
      </c>
      <c r="K3320" s="2" t="s">
        <v>72</v>
      </c>
      <c r="N3320" s="2">
        <f>I3320-SUM(Parameters!$K$23:$K$25)</f>
        <v>2813.915</v>
      </c>
      <c r="O3320" s="2">
        <f>J3320-SUM(Parameters!$K$23:$K$25)</f>
        <v>1175.8680000000002</v>
      </c>
      <c r="P3320" s="2" t="str">
        <f t="shared" si="50"/>
        <v>VSS</v>
      </c>
      <c r="U3320">
        <v>2835.5149999999999</v>
      </c>
      <c r="V3320">
        <v>1197.4680000000001</v>
      </c>
      <c r="W3320" t="s">
        <v>72</v>
      </c>
      <c r="AE3320" s="2"/>
      <c r="AF3320" s="2"/>
    </row>
    <row r="3321" spans="4:32" x14ac:dyDescent="0.25">
      <c r="D3321">
        <f>_xlfn.CEILING.MATH(BT8+Parameters!$K$8/2,0.001)</f>
        <v>2835.5149999999999</v>
      </c>
      <c r="E3321">
        <f>_xlfn.CEILING.MATH(B42+Parameters!$K$9/2,0.001)</f>
        <v>1521.19</v>
      </c>
      <c r="F3321" t="s">
        <v>72</v>
      </c>
      <c r="I3321" s="2">
        <v>2835.5149999999999</v>
      </c>
      <c r="J3321" s="2">
        <v>1151.222</v>
      </c>
      <c r="K3321" s="2" t="s">
        <v>72</v>
      </c>
      <c r="N3321" s="2">
        <f>I3321-SUM(Parameters!$K$23:$K$25)</f>
        <v>2813.915</v>
      </c>
      <c r="O3321" s="2">
        <f>J3321-SUM(Parameters!$K$23:$K$25)</f>
        <v>1129.6220000000001</v>
      </c>
      <c r="P3321" s="2" t="str">
        <f t="shared" si="50"/>
        <v>VSS</v>
      </c>
      <c r="U3321">
        <v>2835.5149999999999</v>
      </c>
      <c r="V3321">
        <v>1151.222</v>
      </c>
      <c r="W3321" t="s">
        <v>72</v>
      </c>
      <c r="AE3321" s="2"/>
      <c r="AF3321" s="2"/>
    </row>
    <row r="3322" spans="4:32" x14ac:dyDescent="0.25">
      <c r="D3322">
        <f>_xlfn.CEILING.MATH(BT8+Parameters!$K$8/2,0.001)</f>
        <v>2835.5149999999999</v>
      </c>
      <c r="E3322">
        <f>_xlfn.CEILING.MATH(B44+Parameters!$K$9/2,0.001)</f>
        <v>1474.944</v>
      </c>
      <c r="F3322" t="s">
        <v>72</v>
      </c>
      <c r="I3322" s="2">
        <v>2835.5149999999999</v>
      </c>
      <c r="J3322" s="2">
        <v>1104.9760000000001</v>
      </c>
      <c r="K3322" s="2" t="s">
        <v>73</v>
      </c>
      <c r="N3322" s="2">
        <f>I3322-SUM(Parameters!$K$23:$K$25)</f>
        <v>2813.915</v>
      </c>
      <c r="O3322" s="2">
        <f>J3322-SUM(Parameters!$K$23:$K$25)</f>
        <v>1083.3760000000002</v>
      </c>
      <c r="P3322" s="2" t="str">
        <f t="shared" si="50"/>
        <v>VCCIO</v>
      </c>
      <c r="U3322">
        <v>2835.5149999999999</v>
      </c>
      <c r="V3322">
        <v>1104.9760000000001</v>
      </c>
      <c r="W3322" t="s">
        <v>73</v>
      </c>
      <c r="AE3322" s="2"/>
      <c r="AF3322" s="2"/>
    </row>
    <row r="3323" spans="4:32" x14ac:dyDescent="0.25">
      <c r="D3323">
        <f>_xlfn.CEILING.MATH(BT8+Parameters!$K$8/2,0.001)</f>
        <v>2835.5149999999999</v>
      </c>
      <c r="E3323">
        <f>_xlfn.CEILING.MATH(B46+Parameters!$K$9/2,0.001)</f>
        <v>1428.6980000000001</v>
      </c>
      <c r="F3323" t="s">
        <v>72</v>
      </c>
      <c r="I3323" s="2">
        <v>2835.5149999999999</v>
      </c>
      <c r="J3323" s="2">
        <v>1058.73</v>
      </c>
      <c r="K3323" s="2" t="s">
        <v>73</v>
      </c>
      <c r="N3323" s="2">
        <f>I3323-SUM(Parameters!$K$23:$K$25)</f>
        <v>2813.915</v>
      </c>
      <c r="O3323" s="2">
        <f>J3323-SUM(Parameters!$K$23:$K$25)</f>
        <v>1037.1300000000001</v>
      </c>
      <c r="P3323" s="2" t="str">
        <f t="shared" si="50"/>
        <v>VCCIO</v>
      </c>
      <c r="U3323">
        <v>2835.5149999999999</v>
      </c>
      <c r="V3323">
        <v>1058.73</v>
      </c>
      <c r="W3323" t="s">
        <v>73</v>
      </c>
      <c r="AE3323" s="2"/>
      <c r="AF3323" s="2"/>
    </row>
    <row r="3324" spans="4:32" x14ac:dyDescent="0.25">
      <c r="D3324">
        <f>_xlfn.CEILING.MATH(BT8+Parameters!$K$8/2,0.001)</f>
        <v>2835.5149999999999</v>
      </c>
      <c r="E3324">
        <f>_xlfn.CEILING.MATH(B48+Parameters!$K$9/2,0.001)</f>
        <v>1382.452</v>
      </c>
      <c r="F3324" t="s">
        <v>72</v>
      </c>
      <c r="I3324" s="2">
        <v>2835.5149999999999</v>
      </c>
      <c r="J3324" s="2">
        <v>1012.484</v>
      </c>
      <c r="K3324" s="2" t="s">
        <v>73</v>
      </c>
      <c r="N3324" s="2">
        <f>I3324-SUM(Parameters!$K$23:$K$25)</f>
        <v>2813.915</v>
      </c>
      <c r="O3324" s="2">
        <f>J3324-SUM(Parameters!$K$23:$K$25)</f>
        <v>990.88400000000001</v>
      </c>
      <c r="P3324" s="2" t="str">
        <f t="shared" si="50"/>
        <v>VCCIO</v>
      </c>
      <c r="U3324">
        <v>2835.5149999999999</v>
      </c>
      <c r="V3324">
        <v>1012.484</v>
      </c>
      <c r="W3324" t="s">
        <v>73</v>
      </c>
      <c r="AE3324" s="2"/>
      <c r="AF3324" s="2"/>
    </row>
    <row r="3325" spans="4:32" x14ac:dyDescent="0.25">
      <c r="D3325">
        <f>_xlfn.CEILING.MATH(BT8+Parameters!$K$8/2,0.001)</f>
        <v>2835.5149999999999</v>
      </c>
      <c r="E3325">
        <f>_xlfn.CEILING.MATH(B50+Parameters!$K$9/2,0.001)</f>
        <v>1336.2060000000001</v>
      </c>
      <c r="F3325" t="s">
        <v>72</v>
      </c>
      <c r="I3325" s="2">
        <v>2835.5149999999999</v>
      </c>
      <c r="J3325" s="2">
        <v>966.23800000000006</v>
      </c>
      <c r="K3325" s="2" t="s">
        <v>210</v>
      </c>
      <c r="N3325" s="2">
        <f>I3325-SUM(Parameters!$K$23:$K$25)</f>
        <v>2813.915</v>
      </c>
      <c r="O3325" s="2">
        <f>J3325-SUM(Parameters!$K$23:$K$25)</f>
        <v>944.63800000000003</v>
      </c>
      <c r="P3325" s="2" t="str">
        <f t="shared" si="50"/>
        <v>BP_RXDATA[98]</v>
      </c>
      <c r="U3325">
        <v>2835.5149999999999</v>
      </c>
      <c r="V3325">
        <v>966.23800000000006</v>
      </c>
      <c r="W3325" t="s">
        <v>210</v>
      </c>
      <c r="AE3325" s="2"/>
      <c r="AF3325" s="2"/>
    </row>
    <row r="3326" spans="4:32" x14ac:dyDescent="0.25">
      <c r="D3326">
        <f>_xlfn.CEILING.MATH(BT8+Parameters!$K$8/2,0.001)</f>
        <v>2835.5149999999999</v>
      </c>
      <c r="E3326">
        <f>_xlfn.CEILING.MATH(B52+Parameters!$K$9/2,0.001)</f>
        <v>1289.96</v>
      </c>
      <c r="F3326" t="s">
        <v>72</v>
      </c>
      <c r="I3326" s="2">
        <v>2835.5149999999999</v>
      </c>
      <c r="J3326" s="2">
        <v>919.99199999999996</v>
      </c>
      <c r="K3326" s="2" t="s">
        <v>269</v>
      </c>
      <c r="N3326" s="2">
        <f>I3326-SUM(Parameters!$K$23:$K$25)</f>
        <v>2813.915</v>
      </c>
      <c r="O3326" s="2">
        <f>J3326-SUM(Parameters!$K$23:$K$25)</f>
        <v>898.39199999999994</v>
      </c>
      <c r="P3326" s="2" t="str">
        <f t="shared" si="50"/>
        <v>BP_RXDATA[97]</v>
      </c>
      <c r="U3326">
        <v>2835.5149999999999</v>
      </c>
      <c r="V3326">
        <v>919.99200000000008</v>
      </c>
      <c r="W3326" t="s">
        <v>269</v>
      </c>
      <c r="AE3326" s="2"/>
      <c r="AF3326" s="2"/>
    </row>
    <row r="3327" spans="4:32" x14ac:dyDescent="0.25">
      <c r="D3327">
        <f>_xlfn.CEILING.MATH(BT8+Parameters!$K$8/2,0.001)</f>
        <v>2835.5149999999999</v>
      </c>
      <c r="E3327">
        <f>_xlfn.CEILING.MATH(B54+Parameters!$K$9/2,0.001)</f>
        <v>1243.7139999999999</v>
      </c>
      <c r="F3327" t="s">
        <v>72</v>
      </c>
      <c r="I3327" s="2">
        <v>2835.5149999999999</v>
      </c>
      <c r="J3327" s="2">
        <v>873.74599999999998</v>
      </c>
      <c r="K3327" s="2" t="s">
        <v>323</v>
      </c>
      <c r="N3327" s="2">
        <f>I3327-SUM(Parameters!$K$23:$K$25)</f>
        <v>2813.915</v>
      </c>
      <c r="O3327" s="2">
        <f>J3327-SUM(Parameters!$K$23:$K$25)</f>
        <v>852.14599999999996</v>
      </c>
      <c r="P3327" s="2" t="str">
        <f t="shared" si="50"/>
        <v>BP_RXDATA[96]</v>
      </c>
      <c r="U3327">
        <v>2835.5149999999999</v>
      </c>
      <c r="V3327">
        <v>873.74599999999998</v>
      </c>
      <c r="W3327" t="s">
        <v>323</v>
      </c>
      <c r="AE3327" s="2"/>
      <c r="AF3327" s="2"/>
    </row>
    <row r="3328" spans="4:32" x14ac:dyDescent="0.25">
      <c r="D3328">
        <f>_xlfn.CEILING.MATH(BT8+Parameters!$K$8/2,0.001)</f>
        <v>2835.5149999999999</v>
      </c>
      <c r="E3328">
        <f>_xlfn.CEILING.MATH(B56+Parameters!$K$9/2,0.001)</f>
        <v>1197.4680000000001</v>
      </c>
      <c r="F3328" t="s">
        <v>72</v>
      </c>
      <c r="I3328" s="2">
        <v>2835.5149999999999</v>
      </c>
      <c r="J3328" s="2">
        <v>827.5</v>
      </c>
      <c r="K3328" s="2" t="s">
        <v>402</v>
      </c>
      <c r="N3328" s="2">
        <f>I3328-SUM(Parameters!$K$23:$K$25)</f>
        <v>2813.915</v>
      </c>
      <c r="O3328" s="2">
        <f>J3328-SUM(Parameters!$K$23:$K$25)</f>
        <v>805.9</v>
      </c>
      <c r="P3328" s="2" t="str">
        <f t="shared" si="50"/>
        <v>BP_RXRD[6]</v>
      </c>
      <c r="U3328">
        <v>2835.5149999999999</v>
      </c>
      <c r="V3328">
        <v>827.5</v>
      </c>
      <c r="W3328" t="s">
        <v>402</v>
      </c>
      <c r="AE3328" s="2"/>
      <c r="AF3328" s="2"/>
    </row>
    <row r="3329" spans="4:32" x14ac:dyDescent="0.25">
      <c r="D3329">
        <f>_xlfn.CEILING.MATH(BT8+Parameters!$K$8/2,0.001)</f>
        <v>2835.5149999999999</v>
      </c>
      <c r="E3329">
        <f>_xlfn.CEILING.MATH(B58+Parameters!$K$9/2,0.001)</f>
        <v>1151.222</v>
      </c>
      <c r="F3329" t="s">
        <v>72</v>
      </c>
      <c r="I3329" s="2">
        <v>2835.5149999999999</v>
      </c>
      <c r="J3329" s="2">
        <v>781.25400000000002</v>
      </c>
      <c r="K3329" s="2" t="s">
        <v>73</v>
      </c>
      <c r="N3329" s="2">
        <f>I3329-SUM(Parameters!$K$23:$K$25)</f>
        <v>2813.915</v>
      </c>
      <c r="O3329" s="2">
        <f>J3329-SUM(Parameters!$K$23:$K$25)</f>
        <v>759.654</v>
      </c>
      <c r="P3329" s="2" t="str">
        <f t="shared" si="50"/>
        <v>VCCIO</v>
      </c>
      <c r="U3329">
        <v>2835.5149999999999</v>
      </c>
      <c r="V3329">
        <v>781.25400000000002</v>
      </c>
      <c r="W3329" t="s">
        <v>73</v>
      </c>
      <c r="AE3329" s="2"/>
      <c r="AF3329" s="2"/>
    </row>
    <row r="3330" spans="4:32" x14ac:dyDescent="0.25">
      <c r="D3330">
        <f>_xlfn.CEILING.MATH(BT8+Parameters!$K$8/2,0.001)</f>
        <v>2835.5149999999999</v>
      </c>
      <c r="E3330">
        <f>_xlfn.CEILING.MATH(B60+Parameters!$K$9/2,0.001)</f>
        <v>1104.9760000000001</v>
      </c>
      <c r="F3330" t="s">
        <v>73</v>
      </c>
      <c r="I3330" s="2">
        <v>2835.5149999999999</v>
      </c>
      <c r="J3330" s="2">
        <v>735.00800000000004</v>
      </c>
      <c r="K3330" s="2" t="s">
        <v>531</v>
      </c>
      <c r="N3330" s="2">
        <f>I3330-SUM(Parameters!$K$23:$K$25)</f>
        <v>2813.915</v>
      </c>
      <c r="O3330" s="2">
        <f>J3330-SUM(Parameters!$K$23:$K$25)</f>
        <v>713.40800000000002</v>
      </c>
      <c r="P3330" s="2" t="str">
        <f t="shared" si="50"/>
        <v>BP_RXTRK[1]</v>
      </c>
      <c r="U3330">
        <v>2835.5149999999999</v>
      </c>
      <c r="V3330">
        <v>735.00800000000004</v>
      </c>
      <c r="W3330" t="s">
        <v>531</v>
      </c>
      <c r="AE3330" s="2"/>
      <c r="AF3330" s="2"/>
    </row>
    <row r="3331" spans="4:32" x14ac:dyDescent="0.25">
      <c r="D3331">
        <f>_xlfn.CEILING.MATH(BT8+Parameters!$K$8/2,0.001)</f>
        <v>2835.5149999999999</v>
      </c>
      <c r="E3331">
        <f>_xlfn.CEILING.MATH(B62+Parameters!$K$9/2,0.001)</f>
        <v>1058.73</v>
      </c>
      <c r="F3331" t="s">
        <v>73</v>
      </c>
      <c r="I3331" s="2">
        <v>2835.5149999999999</v>
      </c>
      <c r="J3331" s="2">
        <v>688.76199999999994</v>
      </c>
      <c r="K3331" s="2" t="s">
        <v>596</v>
      </c>
      <c r="N3331" s="2">
        <f>I3331-SUM(Parameters!$K$23:$K$25)</f>
        <v>2813.915</v>
      </c>
      <c r="O3331" s="2">
        <f>J3331-SUM(Parameters!$K$23:$K$25)</f>
        <v>667.16199999999992</v>
      </c>
      <c r="P3331" s="2" t="str">
        <f t="shared" si="50"/>
        <v>BP_RXVLD[1]</v>
      </c>
      <c r="U3331">
        <v>2835.5149999999999</v>
      </c>
      <c r="V3331">
        <v>688.76200000000006</v>
      </c>
      <c r="W3331" t="s">
        <v>596</v>
      </c>
      <c r="AE3331" s="2"/>
      <c r="AF3331" s="2"/>
    </row>
    <row r="3332" spans="4:32" x14ac:dyDescent="0.25">
      <c r="D3332">
        <f>_xlfn.CEILING.MATH(BT8+Parameters!$K$8/2,0.001)</f>
        <v>2835.5149999999999</v>
      </c>
      <c r="E3332">
        <f>_xlfn.CEILING.MATH(B64+Parameters!$K$9/2,0.001)</f>
        <v>1012.484</v>
      </c>
      <c r="F3332" t="s">
        <v>73</v>
      </c>
      <c r="I3332" s="2">
        <v>2835.5149999999999</v>
      </c>
      <c r="J3332" s="2">
        <v>642.51599999999996</v>
      </c>
      <c r="K3332" s="2" t="s">
        <v>666</v>
      </c>
      <c r="N3332" s="2">
        <f>I3332-SUM(Parameters!$K$23:$K$25)</f>
        <v>2813.915</v>
      </c>
      <c r="O3332" s="2">
        <f>J3332-SUM(Parameters!$K$23:$K$25)</f>
        <v>620.91599999999994</v>
      </c>
      <c r="P3332" s="2" t="str">
        <f t="shared" si="50"/>
        <v>BP_RXVLDRD[1]</v>
      </c>
      <c r="U3332">
        <v>2835.5149999999999</v>
      </c>
      <c r="V3332">
        <v>642.51599999999996</v>
      </c>
      <c r="W3332" t="s">
        <v>666</v>
      </c>
      <c r="AE3332" s="2"/>
      <c r="AF3332" s="2"/>
    </row>
    <row r="3333" spans="4:32" x14ac:dyDescent="0.25">
      <c r="D3333">
        <f>_xlfn.CEILING.MATH(BT8+Parameters!$K$8/2,0.001)</f>
        <v>2835.5149999999999</v>
      </c>
      <c r="E3333">
        <f>_xlfn.CEILING.MATH(B66+Parameters!$K$9/2,0.001)</f>
        <v>966.23800000000006</v>
      </c>
      <c r="F3333" t="s">
        <v>210</v>
      </c>
      <c r="I3333" s="2">
        <v>2835.5149999999999</v>
      </c>
      <c r="J3333" s="2">
        <v>596.27</v>
      </c>
      <c r="K3333" s="2" t="s">
        <v>73</v>
      </c>
      <c r="N3333" s="2">
        <f>I3333-SUM(Parameters!$K$23:$K$25)</f>
        <v>2813.915</v>
      </c>
      <c r="O3333" s="2">
        <f>J3333-SUM(Parameters!$K$23:$K$25)</f>
        <v>574.66999999999996</v>
      </c>
      <c r="P3333" s="2" t="str">
        <f t="shared" si="50"/>
        <v>VCCIO</v>
      </c>
      <c r="U3333">
        <v>2835.5149999999999</v>
      </c>
      <c r="V3333">
        <v>596.27</v>
      </c>
      <c r="W3333" t="s">
        <v>73</v>
      </c>
      <c r="AE3333" s="2"/>
      <c r="AF3333" s="2"/>
    </row>
    <row r="3334" spans="4:32" x14ac:dyDescent="0.25">
      <c r="D3334">
        <f>_xlfn.CEILING.MATH(BT8+Parameters!$K$8/2,0.001)</f>
        <v>2835.5149999999999</v>
      </c>
      <c r="E3334">
        <f>_xlfn.CEILING.MATH(B68+Parameters!$K$9/2,0.001)</f>
        <v>919.99200000000008</v>
      </c>
      <c r="F3334" t="s">
        <v>269</v>
      </c>
      <c r="I3334" s="2">
        <v>2835.5149999999999</v>
      </c>
      <c r="J3334" s="2">
        <v>550.024</v>
      </c>
      <c r="K3334" s="2" t="s">
        <v>73</v>
      </c>
      <c r="N3334" s="2">
        <f>I3334-SUM(Parameters!$K$23:$K$25)</f>
        <v>2813.915</v>
      </c>
      <c r="O3334" s="2">
        <f>J3334-SUM(Parameters!$K$23:$K$25)</f>
        <v>528.42399999999998</v>
      </c>
      <c r="P3334" s="2" t="str">
        <f t="shared" si="50"/>
        <v>VCCIO</v>
      </c>
      <c r="U3334">
        <v>2835.5149999999999</v>
      </c>
      <c r="V3334">
        <v>550.024</v>
      </c>
      <c r="W3334" t="s">
        <v>73</v>
      </c>
      <c r="AE3334" s="2"/>
      <c r="AF3334" s="2"/>
    </row>
    <row r="3335" spans="4:32" x14ac:dyDescent="0.25">
      <c r="D3335">
        <f>_xlfn.CEILING.MATH(BT8+Parameters!$K$8/2,0.001)</f>
        <v>2835.5149999999999</v>
      </c>
      <c r="E3335">
        <f>_xlfn.CEILING.MATH(B70+Parameters!$K$9/2,0.001)</f>
        <v>873.74599999999998</v>
      </c>
      <c r="F3335" t="s">
        <v>323</v>
      </c>
      <c r="I3335" s="2">
        <v>2835.5149999999999</v>
      </c>
      <c r="J3335" s="2">
        <v>503.77800000000002</v>
      </c>
      <c r="K3335" s="2" t="s">
        <v>810</v>
      </c>
      <c r="N3335" s="2">
        <f>I3335-SUM(Parameters!$K$23:$K$25)</f>
        <v>2813.915</v>
      </c>
      <c r="O3335" s="2">
        <f>J3335-SUM(Parameters!$K$23:$K$25)</f>
        <v>482.178</v>
      </c>
      <c r="P3335" s="2" t="str">
        <f t="shared" si="50"/>
        <v>BP_TXCKP[1]</v>
      </c>
      <c r="U3335">
        <v>2835.5149999999999</v>
      </c>
      <c r="V3335">
        <v>503.77800000000002</v>
      </c>
      <c r="W3335" t="s">
        <v>810</v>
      </c>
      <c r="AE3335" s="2"/>
      <c r="AF3335" s="2"/>
    </row>
    <row r="3336" spans="4:32" x14ac:dyDescent="0.25">
      <c r="D3336">
        <f>_xlfn.CEILING.MATH(BT8+Parameters!$K$8/2,0.001)</f>
        <v>2835.5149999999999</v>
      </c>
      <c r="E3336">
        <f>_xlfn.CEILING.MATH(B72+Parameters!$K$9/2,0.001)</f>
        <v>827.5</v>
      </c>
      <c r="F3336" t="s">
        <v>402</v>
      </c>
      <c r="I3336" s="2">
        <v>2835.5149999999999</v>
      </c>
      <c r="J3336" s="2">
        <v>457.53199999999998</v>
      </c>
      <c r="K3336" s="2" t="s">
        <v>877</v>
      </c>
      <c r="N3336" s="2">
        <f>I3336-SUM(Parameters!$K$23:$K$25)</f>
        <v>2813.915</v>
      </c>
      <c r="O3336" s="2">
        <f>J3336-SUM(Parameters!$K$23:$K$25)</f>
        <v>435.93199999999996</v>
      </c>
      <c r="P3336" s="2" t="str">
        <f t="shared" si="50"/>
        <v>BP_TXCKN[1]</v>
      </c>
      <c r="U3336">
        <v>2835.5149999999999</v>
      </c>
      <c r="V3336">
        <v>457.53199999999998</v>
      </c>
      <c r="W3336" t="s">
        <v>877</v>
      </c>
      <c r="AE3336" s="2"/>
      <c r="AF3336" s="2"/>
    </row>
    <row r="3337" spans="4:32" x14ac:dyDescent="0.25">
      <c r="D3337">
        <f>_xlfn.CEILING.MATH(BT8+Parameters!$K$8/2,0.001)</f>
        <v>2835.5149999999999</v>
      </c>
      <c r="E3337">
        <f>_xlfn.CEILING.MATH(B74+Parameters!$K$9/2,0.001)</f>
        <v>781.25400000000002</v>
      </c>
      <c r="F3337" t="s">
        <v>73</v>
      </c>
      <c r="I3337" s="2">
        <v>2835.5149999999999</v>
      </c>
      <c r="J3337" s="2">
        <v>411.286</v>
      </c>
      <c r="K3337" s="2" t="s">
        <v>946</v>
      </c>
      <c r="N3337" s="2">
        <f>I3337-SUM(Parameters!$K$23:$K$25)</f>
        <v>2813.915</v>
      </c>
      <c r="O3337" s="2">
        <f>J3337-SUM(Parameters!$K$23:$K$25)</f>
        <v>389.68599999999998</v>
      </c>
      <c r="P3337" s="2" t="str">
        <f t="shared" si="50"/>
        <v>BP_TXCKRD[1]</v>
      </c>
      <c r="U3337">
        <v>2835.5149999999999</v>
      </c>
      <c r="V3337">
        <v>411.286</v>
      </c>
      <c r="W3337" t="s">
        <v>946</v>
      </c>
      <c r="AE3337" s="2"/>
      <c r="AF3337" s="2"/>
    </row>
    <row r="3338" spans="4:32" x14ac:dyDescent="0.25">
      <c r="D3338">
        <f>_xlfn.CEILING.MATH(BT8+Parameters!$K$8/2,0.001)</f>
        <v>2835.5149999999999</v>
      </c>
      <c r="E3338">
        <f>_xlfn.CEILING.MATH(B76+Parameters!$K$9/2,0.001)</f>
        <v>735.00800000000004</v>
      </c>
      <c r="F3338" t="s">
        <v>531</v>
      </c>
      <c r="I3338" s="2">
        <v>2835.5149999999999</v>
      </c>
      <c r="J3338" s="2">
        <v>365.04</v>
      </c>
      <c r="K3338" s="2" t="s">
        <v>73</v>
      </c>
      <c r="N3338" s="2">
        <f>I3338-SUM(Parameters!$K$23:$K$25)</f>
        <v>2813.915</v>
      </c>
      <c r="O3338" s="2">
        <f>J3338-SUM(Parameters!$K$23:$K$25)</f>
        <v>343.44</v>
      </c>
      <c r="P3338" s="2" t="str">
        <f t="shared" si="50"/>
        <v>VCCIO</v>
      </c>
      <c r="U3338">
        <v>2835.5149999999999</v>
      </c>
      <c r="V3338">
        <v>365.04</v>
      </c>
      <c r="W3338" t="s">
        <v>73</v>
      </c>
      <c r="AE3338" s="2"/>
      <c r="AF3338" s="2"/>
    </row>
    <row r="3339" spans="4:32" x14ac:dyDescent="0.25">
      <c r="D3339">
        <f>_xlfn.CEILING.MATH(BT8+Parameters!$K$8/2,0.001)</f>
        <v>2835.5149999999999</v>
      </c>
      <c r="E3339">
        <f>_xlfn.CEILING.MATH(B78+Parameters!$K$9/2,0.001)</f>
        <v>688.76200000000006</v>
      </c>
      <c r="F3339" t="s">
        <v>596</v>
      </c>
      <c r="I3339" s="2">
        <v>2835.5149999999999</v>
      </c>
      <c r="J3339" s="2">
        <v>318.79399999999998</v>
      </c>
      <c r="K3339" s="2" t="s">
        <v>73</v>
      </c>
      <c r="N3339" s="2">
        <f>I3339-SUM(Parameters!$K$23:$K$25)</f>
        <v>2813.915</v>
      </c>
      <c r="O3339" s="2">
        <f>J3339-SUM(Parameters!$K$23:$K$25)</f>
        <v>297.19399999999996</v>
      </c>
      <c r="P3339" s="2" t="str">
        <f t="shared" si="50"/>
        <v>VCCIO</v>
      </c>
      <c r="U3339">
        <v>2835.5149999999999</v>
      </c>
      <c r="V3339">
        <v>318.79399999999998</v>
      </c>
      <c r="W3339" t="s">
        <v>73</v>
      </c>
      <c r="AE3339" s="2"/>
      <c r="AF3339" s="2"/>
    </row>
    <row r="3340" spans="4:32" x14ac:dyDescent="0.25">
      <c r="D3340">
        <f>_xlfn.CEILING.MATH(BT8+Parameters!$K$8/2,0.001)</f>
        <v>2835.5149999999999</v>
      </c>
      <c r="E3340">
        <f>_xlfn.CEILING.MATH(B80+Parameters!$K$9/2,0.001)</f>
        <v>642.51599999999996</v>
      </c>
      <c r="F3340" t="s">
        <v>666</v>
      </c>
      <c r="I3340" s="2">
        <v>2835.5149999999999</v>
      </c>
      <c r="J3340" s="2">
        <v>272.548</v>
      </c>
      <c r="K3340" s="2" t="s">
        <v>1122</v>
      </c>
      <c r="N3340" s="2">
        <f>I3340-SUM(Parameters!$K$23:$K$25)</f>
        <v>2813.915</v>
      </c>
      <c r="O3340" s="2">
        <f>J3340-SUM(Parameters!$K$23:$K$25)</f>
        <v>250.94800000000001</v>
      </c>
      <c r="P3340" s="2" t="str">
        <f t="shared" si="50"/>
        <v>BP_TXRD[5]</v>
      </c>
      <c r="U3340">
        <v>2835.5149999999999</v>
      </c>
      <c r="V3340">
        <v>272.548</v>
      </c>
      <c r="W3340" t="s">
        <v>1122</v>
      </c>
      <c r="AE3340" s="2"/>
      <c r="AF3340" s="2"/>
    </row>
    <row r="3341" spans="4:32" x14ac:dyDescent="0.25">
      <c r="D3341">
        <f>_xlfn.CEILING.MATH(BT8+Parameters!$K$8/2,0.001)</f>
        <v>2835.5149999999999</v>
      </c>
      <c r="E3341">
        <f>_xlfn.CEILING.MATH(B82+Parameters!$K$9/2,0.001)</f>
        <v>596.27</v>
      </c>
      <c r="F3341" t="s">
        <v>73</v>
      </c>
      <c r="I3341" s="2">
        <v>2835.5149999999999</v>
      </c>
      <c r="J3341" s="2">
        <v>226.30199999999999</v>
      </c>
      <c r="K3341" s="2" t="s">
        <v>1181</v>
      </c>
      <c r="N3341" s="2">
        <f>I3341-SUM(Parameters!$K$23:$K$25)</f>
        <v>2813.915</v>
      </c>
      <c r="O3341" s="2">
        <f>J3341-SUM(Parameters!$K$23:$K$25)</f>
        <v>204.702</v>
      </c>
      <c r="P3341" s="2" t="str">
        <f t="shared" si="50"/>
        <v>BP_TXDATA[95]</v>
      </c>
      <c r="U3341">
        <v>2835.5149999999999</v>
      </c>
      <c r="V3341">
        <v>226.30199999999999</v>
      </c>
      <c r="W3341" t="s">
        <v>1181</v>
      </c>
      <c r="AE3341" s="2"/>
      <c r="AF3341" s="2"/>
    </row>
    <row r="3342" spans="4:32" x14ac:dyDescent="0.25">
      <c r="D3342">
        <f>_xlfn.CEILING.MATH(BT8+Parameters!$K$8/2,0.001)</f>
        <v>2835.5149999999999</v>
      </c>
      <c r="E3342">
        <f>_xlfn.CEILING.MATH(B84+Parameters!$K$9/2,0.001)</f>
        <v>550.024</v>
      </c>
      <c r="F3342" t="s">
        <v>73</v>
      </c>
      <c r="I3342" s="2">
        <v>2835.5149999999999</v>
      </c>
      <c r="J3342" s="2">
        <v>180.05600000000001</v>
      </c>
      <c r="K3342" s="2" t="s">
        <v>1235</v>
      </c>
      <c r="N3342" s="2">
        <f>I3342-SUM(Parameters!$K$23:$K$25)</f>
        <v>2813.915</v>
      </c>
      <c r="O3342" s="2">
        <f>J3342-SUM(Parameters!$K$23:$K$25)</f>
        <v>158.45600000000002</v>
      </c>
      <c r="P3342" s="2" t="str">
        <f t="shared" si="50"/>
        <v>BP_TXDATA[94]</v>
      </c>
      <c r="U3342">
        <v>2835.5149999999999</v>
      </c>
      <c r="V3342">
        <v>180.05600000000001</v>
      </c>
      <c r="W3342" t="s">
        <v>1235</v>
      </c>
      <c r="AE3342" s="2"/>
      <c r="AF3342" s="2"/>
    </row>
    <row r="3343" spans="4:32" x14ac:dyDescent="0.25">
      <c r="D3343">
        <f>_xlfn.CEILING.MATH(BT8+Parameters!$K$8/2,0.001)</f>
        <v>2835.5149999999999</v>
      </c>
      <c r="E3343">
        <f>_xlfn.CEILING.MATH(B86+Parameters!$K$9/2,0.001)</f>
        <v>503.77800000000002</v>
      </c>
      <c r="F3343" t="s">
        <v>810</v>
      </c>
      <c r="I3343" s="2">
        <v>2835.5149999999999</v>
      </c>
      <c r="J3343" s="2">
        <v>133.81</v>
      </c>
      <c r="K3343" s="2" t="s">
        <v>1315</v>
      </c>
      <c r="N3343" s="2">
        <f>I3343-SUM(Parameters!$K$23:$K$25)</f>
        <v>2813.915</v>
      </c>
      <c r="O3343" s="2">
        <f>J3343-SUM(Parameters!$K$23:$K$25)</f>
        <v>112.21000000000001</v>
      </c>
      <c r="P3343" s="2" t="str">
        <f t="shared" si="50"/>
        <v>BP_TXDATA[93]</v>
      </c>
      <c r="U3343">
        <v>2835.5149999999999</v>
      </c>
      <c r="V3343">
        <v>133.81</v>
      </c>
      <c r="W3343" t="s">
        <v>1315</v>
      </c>
      <c r="AE3343" s="2"/>
      <c r="AF3343" s="2"/>
    </row>
    <row r="3344" spans="4:32" x14ac:dyDescent="0.25">
      <c r="D3344">
        <f>_xlfn.CEILING.MATH(BT8+Parameters!$K$8/2,0.001)</f>
        <v>2835.5149999999999</v>
      </c>
      <c r="E3344">
        <f>_xlfn.CEILING.MATH(B88+Parameters!$K$9/2,0.001)</f>
        <v>457.53199999999998</v>
      </c>
      <c r="F3344" t="s">
        <v>877</v>
      </c>
      <c r="I3344" s="2">
        <v>2835.5149999999999</v>
      </c>
      <c r="J3344" s="2">
        <v>87.563999999999993</v>
      </c>
      <c r="K3344" s="2" t="s">
        <v>73</v>
      </c>
      <c r="N3344" s="2">
        <f>I3344-SUM(Parameters!$K$23:$K$25)</f>
        <v>2813.915</v>
      </c>
      <c r="O3344" s="2">
        <f>J3344-SUM(Parameters!$K$23:$K$25)</f>
        <v>65.963999999999999</v>
      </c>
      <c r="P3344" s="2" t="str">
        <f t="shared" si="50"/>
        <v>VCCIO</v>
      </c>
      <c r="U3344">
        <v>2835.5149999999999</v>
      </c>
      <c r="V3344">
        <v>87.564000000000007</v>
      </c>
      <c r="W3344" t="s">
        <v>73</v>
      </c>
      <c r="AE3344" s="2"/>
      <c r="AF3344" s="2"/>
    </row>
    <row r="3345" spans="4:32" x14ac:dyDescent="0.25">
      <c r="D3345">
        <f>_xlfn.CEILING.MATH(BT8+Parameters!$K$8/2,0.001)</f>
        <v>2835.5149999999999</v>
      </c>
      <c r="E3345">
        <f>_xlfn.CEILING.MATH(B90+Parameters!$K$9/2,0.001)</f>
        <v>411.286</v>
      </c>
      <c r="F3345" t="s">
        <v>946</v>
      </c>
      <c r="I3345" s="2">
        <v>2875.1889999999999</v>
      </c>
      <c r="J3345" s="2">
        <v>2191.7570000000001</v>
      </c>
      <c r="K3345" s="2" t="s">
        <v>72</v>
      </c>
      <c r="N3345" s="2">
        <f>I3345-SUM(Parameters!$K$23:$K$25)</f>
        <v>2853.5889999999999</v>
      </c>
      <c r="O3345" s="2">
        <f>J3345-SUM(Parameters!$K$23:$K$25)</f>
        <v>2170.1570000000002</v>
      </c>
      <c r="P3345" s="2" t="str">
        <f t="shared" si="50"/>
        <v>VSS</v>
      </c>
      <c r="U3345">
        <v>2875.1889999999999</v>
      </c>
      <c r="V3345">
        <v>2191.7570000000001</v>
      </c>
      <c r="W3345" t="s">
        <v>72</v>
      </c>
      <c r="AE3345" s="2"/>
      <c r="AF3345" s="2"/>
    </row>
    <row r="3346" spans="4:32" x14ac:dyDescent="0.25">
      <c r="D3346">
        <f>_xlfn.CEILING.MATH(BT8+Parameters!$K$8/2,0.001)</f>
        <v>2835.5149999999999</v>
      </c>
      <c r="E3346">
        <f>_xlfn.CEILING.MATH(B92+Parameters!$K$9/2,0.001)</f>
        <v>365.04</v>
      </c>
      <c r="F3346" t="s">
        <v>73</v>
      </c>
      <c r="I3346" s="2">
        <v>2875.1889999999999</v>
      </c>
      <c r="J3346" s="2">
        <v>2145.511</v>
      </c>
      <c r="K3346" s="2" t="s">
        <v>72</v>
      </c>
      <c r="N3346" s="2">
        <f>I3346-SUM(Parameters!$K$23:$K$25)</f>
        <v>2853.5889999999999</v>
      </c>
      <c r="O3346" s="2">
        <f>J3346-SUM(Parameters!$K$23:$K$25)</f>
        <v>2123.9110000000001</v>
      </c>
      <c r="P3346" s="2" t="str">
        <f t="shared" si="50"/>
        <v>VSS</v>
      </c>
      <c r="U3346">
        <v>2875.1889999999999</v>
      </c>
      <c r="V3346">
        <v>2145.511</v>
      </c>
      <c r="W3346" t="s">
        <v>72</v>
      </c>
      <c r="AE3346" s="2"/>
      <c r="AF3346" s="2"/>
    </row>
    <row r="3347" spans="4:32" x14ac:dyDescent="0.25">
      <c r="D3347">
        <f>_xlfn.CEILING.MATH(BT8+Parameters!$K$8/2,0.001)</f>
        <v>2835.5149999999999</v>
      </c>
      <c r="E3347">
        <f>_xlfn.CEILING.MATH(B94+Parameters!$K$9/2,0.001)</f>
        <v>318.79399999999998</v>
      </c>
      <c r="F3347" t="s">
        <v>73</v>
      </c>
      <c r="I3347" s="2">
        <v>2875.1889999999999</v>
      </c>
      <c r="J3347" s="2">
        <v>2099.2649999999999</v>
      </c>
      <c r="K3347" s="2" t="s">
        <v>72</v>
      </c>
      <c r="N3347" s="2">
        <f>I3347-SUM(Parameters!$K$23:$K$25)</f>
        <v>2853.5889999999999</v>
      </c>
      <c r="O3347" s="2">
        <f>J3347-SUM(Parameters!$K$23:$K$25)</f>
        <v>2077.665</v>
      </c>
      <c r="P3347" s="2" t="str">
        <f t="shared" si="50"/>
        <v>VSS</v>
      </c>
      <c r="U3347">
        <v>2875.1889999999999</v>
      </c>
      <c r="V3347">
        <v>2099.2649999999999</v>
      </c>
      <c r="W3347" t="s">
        <v>72</v>
      </c>
      <c r="AE3347" s="2"/>
      <c r="AF3347" s="2"/>
    </row>
    <row r="3348" spans="4:32" x14ac:dyDescent="0.25">
      <c r="D3348">
        <f>_xlfn.CEILING.MATH(BT8+Parameters!$K$8/2,0.001)</f>
        <v>2835.5149999999999</v>
      </c>
      <c r="E3348">
        <f>_xlfn.CEILING.MATH(B96+Parameters!$K$9/2,0.001)</f>
        <v>272.548</v>
      </c>
      <c r="F3348" t="s">
        <v>1122</v>
      </c>
      <c r="I3348" s="2">
        <v>2875.1889999999999</v>
      </c>
      <c r="J3348" s="2">
        <v>2053.0189999999998</v>
      </c>
      <c r="K3348" s="2" t="s">
        <v>72</v>
      </c>
      <c r="N3348" s="2">
        <f>I3348-SUM(Parameters!$K$23:$K$25)</f>
        <v>2853.5889999999999</v>
      </c>
      <c r="O3348" s="2">
        <f>J3348-SUM(Parameters!$K$23:$K$25)</f>
        <v>2031.4189999999999</v>
      </c>
      <c r="P3348" s="2" t="str">
        <f t="shared" si="50"/>
        <v>VSS</v>
      </c>
      <c r="U3348">
        <v>2875.1889999999999</v>
      </c>
      <c r="V3348">
        <v>2053.0189999999998</v>
      </c>
      <c r="W3348" t="s">
        <v>72</v>
      </c>
      <c r="AE3348" s="2"/>
      <c r="AF3348" s="2"/>
    </row>
    <row r="3349" spans="4:32" x14ac:dyDescent="0.25">
      <c r="D3349">
        <f>_xlfn.CEILING.MATH(BT8+Parameters!$K$8/2,0.001)</f>
        <v>2835.5149999999999</v>
      </c>
      <c r="E3349">
        <f>_xlfn.CEILING.MATH(B98+Parameters!$K$9/2,0.001)</f>
        <v>226.30199999999999</v>
      </c>
      <c r="F3349" t="s">
        <v>1181</v>
      </c>
      <c r="I3349" s="2">
        <v>2875.1889999999999</v>
      </c>
      <c r="J3349" s="2">
        <v>2006.7729999999999</v>
      </c>
      <c r="K3349" s="2" t="s">
        <v>1327</v>
      </c>
      <c r="N3349" s="2">
        <f>I3349-SUM(Parameters!$K$23:$K$25)</f>
        <v>2853.5889999999999</v>
      </c>
      <c r="O3349" s="2">
        <f>J3349-SUM(Parameters!$K$23:$K$25)</f>
        <v>1985.173</v>
      </c>
      <c r="P3349" s="2" t="str">
        <f t="shared" si="50"/>
        <v>VDD</v>
      </c>
      <c r="U3349">
        <v>2875.1889999999999</v>
      </c>
      <c r="V3349">
        <v>2006.7729999999999</v>
      </c>
      <c r="W3349" t="s">
        <v>1327</v>
      </c>
      <c r="AE3349" s="2"/>
      <c r="AF3349" s="2"/>
    </row>
    <row r="3350" spans="4:32" x14ac:dyDescent="0.25">
      <c r="D3350">
        <f>_xlfn.CEILING.MATH(BT8+Parameters!$K$8/2,0.001)</f>
        <v>2835.5149999999999</v>
      </c>
      <c r="E3350">
        <f>_xlfn.CEILING.MATH(B100+Parameters!$K$9/2,0.001)</f>
        <v>180.05600000000001</v>
      </c>
      <c r="F3350" t="s">
        <v>1235</v>
      </c>
      <c r="I3350" s="2">
        <v>2875.1889999999999</v>
      </c>
      <c r="J3350" s="2">
        <v>1960.527</v>
      </c>
      <c r="K3350" s="2" t="s">
        <v>72</v>
      </c>
      <c r="N3350" s="2">
        <f>I3350-SUM(Parameters!$K$23:$K$25)</f>
        <v>2853.5889999999999</v>
      </c>
      <c r="O3350" s="2">
        <f>J3350-SUM(Parameters!$K$23:$K$25)</f>
        <v>1938.9270000000001</v>
      </c>
      <c r="P3350" s="2" t="str">
        <f t="shared" si="50"/>
        <v>VSS</v>
      </c>
      <c r="U3350">
        <v>2875.1889999999999</v>
      </c>
      <c r="V3350">
        <v>1960.527</v>
      </c>
      <c r="W3350" t="s">
        <v>72</v>
      </c>
      <c r="AE3350" s="2"/>
      <c r="AF3350" s="2"/>
    </row>
    <row r="3351" spans="4:32" x14ac:dyDescent="0.25">
      <c r="D3351">
        <f>_xlfn.CEILING.MATH(BT8+Parameters!$K$8/2,0.001)</f>
        <v>2835.5149999999999</v>
      </c>
      <c r="E3351">
        <f>_xlfn.CEILING.MATH(B102+Parameters!$K$9/2,0.001)</f>
        <v>133.81</v>
      </c>
      <c r="F3351" t="s">
        <v>1315</v>
      </c>
      <c r="I3351" s="2">
        <v>2875.1889999999999</v>
      </c>
      <c r="J3351" s="2">
        <v>1914.2809999999999</v>
      </c>
      <c r="K3351" s="2" t="s">
        <v>1328</v>
      </c>
      <c r="N3351" s="2">
        <f>I3351-SUM(Parameters!$K$23:$K$25)</f>
        <v>2853.5889999999999</v>
      </c>
      <c r="O3351" s="2">
        <f>J3351-SUM(Parameters!$K$23:$K$25)</f>
        <v>1892.681</v>
      </c>
      <c r="P3351" s="2" t="str">
        <f t="shared" si="50"/>
        <v>TC_VDDQ</v>
      </c>
      <c r="U3351">
        <v>2875.1889999999999</v>
      </c>
      <c r="V3351">
        <v>1914.2809999999999</v>
      </c>
      <c r="W3351" t="s">
        <v>1328</v>
      </c>
      <c r="AE3351" s="2"/>
      <c r="AF3351" s="2"/>
    </row>
    <row r="3352" spans="4:32" x14ac:dyDescent="0.25">
      <c r="D3352">
        <f>_xlfn.CEILING.MATH(BT8+Parameters!$K$8/2,0.001)</f>
        <v>2835.5149999999999</v>
      </c>
      <c r="E3352">
        <f>_xlfn.CEILING.MATH(Parameters!$C$19/Parameters!$K$4,0.001)</f>
        <v>87.564000000000007</v>
      </c>
      <c r="F3352" t="s">
        <v>73</v>
      </c>
      <c r="I3352" s="2">
        <v>2875.1889999999999</v>
      </c>
      <c r="J3352" s="2">
        <v>1868.0350000000001</v>
      </c>
      <c r="K3352" s="2" t="s">
        <v>1327</v>
      </c>
      <c r="N3352" s="2">
        <f>I3352-SUM(Parameters!$K$23:$K$25)</f>
        <v>2853.5889999999999</v>
      </c>
      <c r="O3352" s="2">
        <f>J3352-SUM(Parameters!$K$23:$K$25)</f>
        <v>1846.4350000000002</v>
      </c>
      <c r="P3352" s="2" t="str">
        <f t="shared" si="50"/>
        <v>VDD</v>
      </c>
      <c r="U3352">
        <v>2875.1889999999999</v>
      </c>
      <c r="V3352">
        <v>1868.0350000000001</v>
      </c>
      <c r="W3352" t="s">
        <v>1327</v>
      </c>
      <c r="AE3352" s="2"/>
      <c r="AF3352" s="2"/>
    </row>
    <row r="3353" spans="4:32" x14ac:dyDescent="0.25">
      <c r="D3353">
        <f>_xlfn.CEILING.MATH(BU8+Parameters!$K$8/2,0.001)</f>
        <v>2875.1889999999999</v>
      </c>
      <c r="E3353">
        <f>_xlfn.CEILING.MATH(B13+Parameters!$K$9/2,0.001)</f>
        <v>2191.7570000000001</v>
      </c>
      <c r="F3353" t="s">
        <v>72</v>
      </c>
      <c r="I3353" s="2">
        <v>2875.1889999999999</v>
      </c>
      <c r="J3353" s="2">
        <v>1821.789</v>
      </c>
      <c r="K3353" s="2" t="s">
        <v>72</v>
      </c>
      <c r="N3353" s="2">
        <f>I3353-SUM(Parameters!$K$23:$K$25)</f>
        <v>2853.5889999999999</v>
      </c>
      <c r="O3353" s="2">
        <f>J3353-SUM(Parameters!$K$23:$K$25)</f>
        <v>1800.1890000000001</v>
      </c>
      <c r="P3353" s="2" t="str">
        <f t="shared" si="50"/>
        <v>VSS</v>
      </c>
      <c r="U3353">
        <v>2875.1889999999999</v>
      </c>
      <c r="V3353">
        <v>1821.789</v>
      </c>
      <c r="W3353" t="s">
        <v>72</v>
      </c>
      <c r="AE3353" s="2"/>
      <c r="AF3353" s="2"/>
    </row>
    <row r="3354" spans="4:32" x14ac:dyDescent="0.25">
      <c r="D3354">
        <f>_xlfn.CEILING.MATH(BU8+Parameters!$K$8/2,0.001)</f>
        <v>2875.1889999999999</v>
      </c>
      <c r="E3354">
        <f>_xlfn.CEILING.MATH(B15+Parameters!$K$9/2,0.001)</f>
        <v>2145.511</v>
      </c>
      <c r="F3354" t="s">
        <v>72</v>
      </c>
      <c r="I3354" s="2">
        <v>2875.1889999999999</v>
      </c>
      <c r="J3354" s="2">
        <v>1775.5429999999999</v>
      </c>
      <c r="K3354" s="2" t="s">
        <v>1327</v>
      </c>
      <c r="N3354" s="2">
        <f>I3354-SUM(Parameters!$K$23:$K$25)</f>
        <v>2853.5889999999999</v>
      </c>
      <c r="O3354" s="2">
        <f>J3354-SUM(Parameters!$K$23:$K$25)</f>
        <v>1753.943</v>
      </c>
      <c r="P3354" s="2" t="str">
        <f t="shared" si="50"/>
        <v>VDD</v>
      </c>
      <c r="U3354">
        <v>2875.1889999999999</v>
      </c>
      <c r="V3354">
        <v>1775.5429999999999</v>
      </c>
      <c r="W3354" t="s">
        <v>1327</v>
      </c>
      <c r="AE3354" s="2"/>
      <c r="AF3354" s="2"/>
    </row>
    <row r="3355" spans="4:32" x14ac:dyDescent="0.25">
      <c r="D3355">
        <f>_xlfn.CEILING.MATH(BU8+Parameters!$K$8/2,0.001)</f>
        <v>2875.1889999999999</v>
      </c>
      <c r="E3355">
        <f>_xlfn.CEILING.MATH(B17+Parameters!$K$9/2,0.001)</f>
        <v>2099.2649999999999</v>
      </c>
      <c r="F3355" t="s">
        <v>72</v>
      </c>
      <c r="I3355" s="2">
        <v>2875.1889999999999</v>
      </c>
      <c r="J3355" s="2">
        <v>1729.297</v>
      </c>
      <c r="K3355" s="2" t="s">
        <v>1327</v>
      </c>
      <c r="N3355" s="2">
        <f>I3355-SUM(Parameters!$K$23:$K$25)</f>
        <v>2853.5889999999999</v>
      </c>
      <c r="O3355" s="2">
        <f>J3355-SUM(Parameters!$K$23:$K$25)</f>
        <v>1707.6970000000001</v>
      </c>
      <c r="P3355" s="2" t="str">
        <f t="shared" si="50"/>
        <v>VDD</v>
      </c>
      <c r="U3355">
        <v>2875.1889999999999</v>
      </c>
      <c r="V3355">
        <v>1729.297</v>
      </c>
      <c r="W3355" t="s">
        <v>1327</v>
      </c>
      <c r="AE3355" s="2"/>
      <c r="AF3355" s="2"/>
    </row>
    <row r="3356" spans="4:32" x14ac:dyDescent="0.25">
      <c r="D3356">
        <f>_xlfn.CEILING.MATH(BU8+Parameters!$K$8/2,0.001)</f>
        <v>2875.1889999999999</v>
      </c>
      <c r="E3356">
        <f>_xlfn.CEILING.MATH(B19+Parameters!$K$9/2,0.001)</f>
        <v>2053.0190000000002</v>
      </c>
      <c r="F3356" t="s">
        <v>72</v>
      </c>
      <c r="I3356" s="2">
        <v>2875.1889999999999</v>
      </c>
      <c r="J3356" s="2">
        <v>1683.0509999999999</v>
      </c>
      <c r="K3356" s="2" t="s">
        <v>1327</v>
      </c>
      <c r="N3356" s="2">
        <f>I3356-SUM(Parameters!$K$23:$K$25)</f>
        <v>2853.5889999999999</v>
      </c>
      <c r="O3356" s="2">
        <f>J3356-SUM(Parameters!$K$23:$K$25)</f>
        <v>1661.451</v>
      </c>
      <c r="P3356" s="2" t="str">
        <f t="shared" si="50"/>
        <v>VDD</v>
      </c>
      <c r="U3356">
        <v>2875.1889999999999</v>
      </c>
      <c r="V3356">
        <v>1683.0509999999999</v>
      </c>
      <c r="W3356" t="s">
        <v>1327</v>
      </c>
      <c r="AE3356" s="2"/>
      <c r="AF3356" s="2"/>
    </row>
    <row r="3357" spans="4:32" x14ac:dyDescent="0.25">
      <c r="D3357">
        <f>_xlfn.CEILING.MATH(BU8+Parameters!$K$8/2,0.001)</f>
        <v>2875.1889999999999</v>
      </c>
      <c r="E3357">
        <f>_xlfn.CEILING.MATH(B21+Parameters!$K$9/2,0.001)</f>
        <v>2006.7730000000001</v>
      </c>
      <c r="F3357" t="s">
        <v>1327</v>
      </c>
      <c r="I3357" s="2">
        <v>2875.1889999999999</v>
      </c>
      <c r="J3357" s="2">
        <v>1636.8050000000001</v>
      </c>
      <c r="K3357" s="2" t="s">
        <v>1327</v>
      </c>
      <c r="N3357" s="2">
        <f>I3357-SUM(Parameters!$K$23:$K$25)</f>
        <v>2853.5889999999999</v>
      </c>
      <c r="O3357" s="2">
        <f>J3357-SUM(Parameters!$K$23:$K$25)</f>
        <v>1615.2050000000002</v>
      </c>
      <c r="P3357" s="2" t="str">
        <f t="shared" si="50"/>
        <v>VDD</v>
      </c>
      <c r="U3357">
        <v>2875.1889999999999</v>
      </c>
      <c r="V3357">
        <v>1636.8050000000001</v>
      </c>
      <c r="W3357" t="s">
        <v>1327</v>
      </c>
      <c r="AE3357" s="2"/>
      <c r="AF3357" s="2"/>
    </row>
    <row r="3358" spans="4:32" x14ac:dyDescent="0.25">
      <c r="D3358">
        <f>_xlfn.CEILING.MATH(BU8+Parameters!$K$8/2,0.001)</f>
        <v>2875.1889999999999</v>
      </c>
      <c r="E3358">
        <f>_xlfn.CEILING.MATH(B23+Parameters!$K$9/2,0.001)</f>
        <v>1960.527</v>
      </c>
      <c r="F3358" t="s">
        <v>72</v>
      </c>
      <c r="I3358" s="2">
        <v>2875.1889999999999</v>
      </c>
      <c r="J3358" s="2">
        <v>1590.559</v>
      </c>
      <c r="K3358" s="2" t="s">
        <v>1327</v>
      </c>
      <c r="N3358" s="2">
        <f>I3358-SUM(Parameters!$K$23:$K$25)</f>
        <v>2853.5889999999999</v>
      </c>
      <c r="O3358" s="2">
        <f>J3358-SUM(Parameters!$K$23:$K$25)</f>
        <v>1568.9590000000001</v>
      </c>
      <c r="P3358" s="2" t="str">
        <f t="shared" si="50"/>
        <v>VDD</v>
      </c>
      <c r="U3358">
        <v>2875.1889999999999</v>
      </c>
      <c r="V3358">
        <v>1590.559</v>
      </c>
      <c r="W3358" t="s">
        <v>1327</v>
      </c>
      <c r="AE3358" s="2"/>
      <c r="AF3358" s="2"/>
    </row>
    <row r="3359" spans="4:32" x14ac:dyDescent="0.25">
      <c r="D3359">
        <f>_xlfn.CEILING.MATH(BU8+Parameters!$K$8/2,0.001)</f>
        <v>2875.1889999999999</v>
      </c>
      <c r="E3359">
        <f>_xlfn.CEILING.MATH(B25+Parameters!$K$9/2,0.001)</f>
        <v>1914.2809999999999</v>
      </c>
      <c r="F3359" t="s">
        <v>1328</v>
      </c>
      <c r="I3359" s="2">
        <v>2875.1889999999999</v>
      </c>
      <c r="J3359" s="2">
        <v>1544.3130000000001</v>
      </c>
      <c r="K3359" s="2" t="s">
        <v>1327</v>
      </c>
      <c r="N3359" s="2">
        <f>I3359-SUM(Parameters!$K$23:$K$25)</f>
        <v>2853.5889999999999</v>
      </c>
      <c r="O3359" s="2">
        <f>J3359-SUM(Parameters!$K$23:$K$25)</f>
        <v>1522.7130000000002</v>
      </c>
      <c r="P3359" s="2" t="str">
        <f t="shared" si="50"/>
        <v>VDD</v>
      </c>
      <c r="U3359">
        <v>2875.1889999999999</v>
      </c>
      <c r="V3359">
        <v>1544.3130000000001</v>
      </c>
      <c r="W3359" t="s">
        <v>1327</v>
      </c>
      <c r="AE3359" s="2"/>
      <c r="AF3359" s="2"/>
    </row>
    <row r="3360" spans="4:32" x14ac:dyDescent="0.25">
      <c r="D3360">
        <f>_xlfn.CEILING.MATH(BU8+Parameters!$K$8/2,0.001)</f>
        <v>2875.1889999999999</v>
      </c>
      <c r="E3360">
        <f>_xlfn.CEILING.MATH(B27+Parameters!$K$9/2,0.001)</f>
        <v>1868.0350000000001</v>
      </c>
      <c r="F3360" t="s">
        <v>1327</v>
      </c>
      <c r="I3360" s="2">
        <v>2875.1889999999999</v>
      </c>
      <c r="J3360" s="2">
        <v>1498.067</v>
      </c>
      <c r="K3360" s="2" t="s">
        <v>1327</v>
      </c>
      <c r="N3360" s="2">
        <f>I3360-SUM(Parameters!$K$23:$K$25)</f>
        <v>2853.5889999999999</v>
      </c>
      <c r="O3360" s="2">
        <f>J3360-SUM(Parameters!$K$23:$K$25)</f>
        <v>1476.4670000000001</v>
      </c>
      <c r="P3360" s="2" t="str">
        <f t="shared" si="50"/>
        <v>VDD</v>
      </c>
      <c r="U3360">
        <v>2875.1889999999999</v>
      </c>
      <c r="V3360">
        <v>1498.067</v>
      </c>
      <c r="W3360" t="s">
        <v>1327</v>
      </c>
      <c r="AE3360" s="2"/>
      <c r="AF3360" s="2"/>
    </row>
    <row r="3361" spans="4:32" x14ac:dyDescent="0.25">
      <c r="D3361">
        <f>_xlfn.CEILING.MATH(BU8+Parameters!$K$8/2,0.001)</f>
        <v>2875.1889999999999</v>
      </c>
      <c r="E3361">
        <f>_xlfn.CEILING.MATH(B29+Parameters!$K$9/2,0.001)</f>
        <v>1821.789</v>
      </c>
      <c r="F3361" t="s">
        <v>72</v>
      </c>
      <c r="I3361" s="2">
        <v>2875.1889999999999</v>
      </c>
      <c r="J3361" s="2">
        <v>1451.8209999999999</v>
      </c>
      <c r="K3361" s="2" t="s">
        <v>1327</v>
      </c>
      <c r="N3361" s="2">
        <f>I3361-SUM(Parameters!$K$23:$K$25)</f>
        <v>2853.5889999999999</v>
      </c>
      <c r="O3361" s="2">
        <f>J3361-SUM(Parameters!$K$23:$K$25)</f>
        <v>1430.221</v>
      </c>
      <c r="P3361" s="2" t="str">
        <f t="shared" si="50"/>
        <v>VDD</v>
      </c>
      <c r="U3361">
        <v>2875.1889999999999</v>
      </c>
      <c r="V3361">
        <v>1451.8209999999999</v>
      </c>
      <c r="W3361" t="s">
        <v>1327</v>
      </c>
      <c r="AE3361" s="2"/>
      <c r="AF3361" s="2"/>
    </row>
    <row r="3362" spans="4:32" x14ac:dyDescent="0.25">
      <c r="D3362">
        <f>_xlfn.CEILING.MATH(BU8+Parameters!$K$8/2,0.001)</f>
        <v>2875.1889999999999</v>
      </c>
      <c r="E3362">
        <f>_xlfn.CEILING.MATH(B31+Parameters!$K$9/2,0.001)</f>
        <v>1775.5430000000001</v>
      </c>
      <c r="F3362" t="s">
        <v>1327</v>
      </c>
      <c r="I3362" s="2">
        <v>2875.1889999999999</v>
      </c>
      <c r="J3362" s="2">
        <v>1405.575</v>
      </c>
      <c r="K3362" s="2" t="s">
        <v>1327</v>
      </c>
      <c r="N3362" s="2">
        <f>I3362-SUM(Parameters!$K$23:$K$25)</f>
        <v>2853.5889999999999</v>
      </c>
      <c r="O3362" s="2">
        <f>J3362-SUM(Parameters!$K$23:$K$25)</f>
        <v>1383.9750000000001</v>
      </c>
      <c r="P3362" s="2" t="str">
        <f t="shared" si="50"/>
        <v>VDD</v>
      </c>
      <c r="U3362">
        <v>2875.1889999999999</v>
      </c>
      <c r="V3362">
        <v>1405.575</v>
      </c>
      <c r="W3362" t="s">
        <v>1327</v>
      </c>
      <c r="AE3362" s="2"/>
      <c r="AF3362" s="2"/>
    </row>
    <row r="3363" spans="4:32" x14ac:dyDescent="0.25">
      <c r="D3363">
        <f>_xlfn.CEILING.MATH(BU8+Parameters!$K$8/2,0.001)</f>
        <v>2875.1889999999999</v>
      </c>
      <c r="E3363">
        <f>_xlfn.CEILING.MATH(B33+Parameters!$K$9/2,0.001)</f>
        <v>1729.297</v>
      </c>
      <c r="F3363" t="s">
        <v>1327</v>
      </c>
      <c r="I3363" s="2">
        <v>2875.1889999999999</v>
      </c>
      <c r="J3363" s="2">
        <v>1359.329</v>
      </c>
      <c r="K3363" s="2" t="s">
        <v>1327</v>
      </c>
      <c r="N3363" s="2">
        <f>I3363-SUM(Parameters!$K$23:$K$25)</f>
        <v>2853.5889999999999</v>
      </c>
      <c r="O3363" s="2">
        <f>J3363-SUM(Parameters!$K$23:$K$25)</f>
        <v>1337.729</v>
      </c>
      <c r="P3363" s="2" t="str">
        <f t="shared" si="50"/>
        <v>VDD</v>
      </c>
      <c r="U3363">
        <v>2875.1889999999999</v>
      </c>
      <c r="V3363">
        <v>1359.329</v>
      </c>
      <c r="W3363" t="s">
        <v>1327</v>
      </c>
      <c r="AE3363" s="2"/>
      <c r="AF3363" s="2"/>
    </row>
    <row r="3364" spans="4:32" x14ac:dyDescent="0.25">
      <c r="D3364">
        <f>_xlfn.CEILING.MATH(BU8+Parameters!$K$8/2,0.001)</f>
        <v>2875.1889999999999</v>
      </c>
      <c r="E3364">
        <f>_xlfn.CEILING.MATH(B35+Parameters!$K$9/2,0.001)</f>
        <v>1683.0509999999999</v>
      </c>
      <c r="F3364" t="s">
        <v>1327</v>
      </c>
      <c r="I3364" s="2">
        <v>2875.1889999999999</v>
      </c>
      <c r="J3364" s="2">
        <v>1313.0830000000001</v>
      </c>
      <c r="K3364" s="2" t="s">
        <v>1327</v>
      </c>
      <c r="N3364" s="2">
        <f>I3364-SUM(Parameters!$K$23:$K$25)</f>
        <v>2853.5889999999999</v>
      </c>
      <c r="O3364" s="2">
        <f>J3364-SUM(Parameters!$K$23:$K$25)</f>
        <v>1291.4830000000002</v>
      </c>
      <c r="P3364" s="2" t="str">
        <f t="shared" si="50"/>
        <v>VDD</v>
      </c>
      <c r="U3364">
        <v>2875.1889999999999</v>
      </c>
      <c r="V3364">
        <v>1313.0830000000001</v>
      </c>
      <c r="W3364" t="s">
        <v>1327</v>
      </c>
      <c r="AE3364" s="2"/>
      <c r="AF3364" s="2"/>
    </row>
    <row r="3365" spans="4:32" x14ac:dyDescent="0.25">
      <c r="D3365">
        <f>_xlfn.CEILING.MATH(BU8+Parameters!$K$8/2,0.001)</f>
        <v>2875.1889999999999</v>
      </c>
      <c r="E3365">
        <f>_xlfn.CEILING.MATH(B37+Parameters!$K$9/2,0.001)</f>
        <v>1636.8050000000001</v>
      </c>
      <c r="F3365" t="s">
        <v>1327</v>
      </c>
      <c r="I3365" s="2">
        <v>2875.1889999999999</v>
      </c>
      <c r="J3365" s="2">
        <v>1266.837</v>
      </c>
      <c r="K3365" s="2" t="s">
        <v>1327</v>
      </c>
      <c r="N3365" s="2">
        <f>I3365-SUM(Parameters!$K$23:$K$25)</f>
        <v>2853.5889999999999</v>
      </c>
      <c r="O3365" s="2">
        <f>J3365-SUM(Parameters!$K$23:$K$25)</f>
        <v>1245.2370000000001</v>
      </c>
      <c r="P3365" s="2" t="str">
        <f t="shared" si="50"/>
        <v>VDD</v>
      </c>
      <c r="U3365">
        <v>2875.1889999999999</v>
      </c>
      <c r="V3365">
        <v>1266.837</v>
      </c>
      <c r="W3365" t="s">
        <v>1327</v>
      </c>
      <c r="AE3365" s="2"/>
      <c r="AF3365" s="2"/>
    </row>
    <row r="3366" spans="4:32" x14ac:dyDescent="0.25">
      <c r="D3366">
        <f>_xlfn.CEILING.MATH(BU8+Parameters!$K$8/2,0.001)</f>
        <v>2875.1889999999999</v>
      </c>
      <c r="E3366">
        <f>_xlfn.CEILING.MATH(B39+Parameters!$K$9/2,0.001)</f>
        <v>1590.559</v>
      </c>
      <c r="F3366" t="s">
        <v>1327</v>
      </c>
      <c r="I3366" s="2">
        <v>2875.1889999999999</v>
      </c>
      <c r="J3366" s="2">
        <v>1220.5909999999999</v>
      </c>
      <c r="K3366" s="2" t="s">
        <v>1327</v>
      </c>
      <c r="N3366" s="2">
        <f>I3366-SUM(Parameters!$K$23:$K$25)</f>
        <v>2853.5889999999999</v>
      </c>
      <c r="O3366" s="2">
        <f>J3366-SUM(Parameters!$K$23:$K$25)</f>
        <v>1198.991</v>
      </c>
      <c r="P3366" s="2" t="str">
        <f t="shared" si="50"/>
        <v>VDD</v>
      </c>
      <c r="U3366">
        <v>2875.1889999999999</v>
      </c>
      <c r="V3366">
        <v>1220.5909999999999</v>
      </c>
      <c r="W3366" t="s">
        <v>1327</v>
      </c>
      <c r="AE3366" s="2"/>
      <c r="AF3366" s="2"/>
    </row>
    <row r="3367" spans="4:32" x14ac:dyDescent="0.25">
      <c r="D3367">
        <f>_xlfn.CEILING.MATH(BU8+Parameters!$K$8/2,0.001)</f>
        <v>2875.1889999999999</v>
      </c>
      <c r="E3367">
        <f>_xlfn.CEILING.MATH(B41+Parameters!$K$9/2,0.001)</f>
        <v>1544.3130000000001</v>
      </c>
      <c r="F3367" t="s">
        <v>1327</v>
      </c>
      <c r="I3367" s="2">
        <v>2875.1889999999999</v>
      </c>
      <c r="J3367" s="2">
        <v>1174.345</v>
      </c>
      <c r="K3367" s="2" t="s">
        <v>1327</v>
      </c>
      <c r="N3367" s="2">
        <f>I3367-SUM(Parameters!$K$23:$K$25)</f>
        <v>2853.5889999999999</v>
      </c>
      <c r="O3367" s="2">
        <f>J3367-SUM(Parameters!$K$23:$K$25)</f>
        <v>1152.7450000000001</v>
      </c>
      <c r="P3367" s="2" t="str">
        <f t="shared" si="50"/>
        <v>VDD</v>
      </c>
      <c r="U3367">
        <v>2875.1889999999999</v>
      </c>
      <c r="V3367">
        <v>1174.345</v>
      </c>
      <c r="W3367" t="s">
        <v>1327</v>
      </c>
      <c r="AE3367" s="2"/>
      <c r="AF3367" s="2"/>
    </row>
    <row r="3368" spans="4:32" x14ac:dyDescent="0.25">
      <c r="D3368">
        <f>_xlfn.CEILING.MATH(BU8+Parameters!$K$8/2,0.001)</f>
        <v>2875.1889999999999</v>
      </c>
      <c r="E3368">
        <f>_xlfn.CEILING.MATH(B43+Parameters!$K$9/2,0.001)</f>
        <v>1498.067</v>
      </c>
      <c r="F3368" t="s">
        <v>1327</v>
      </c>
      <c r="I3368" s="2">
        <v>2875.1889999999999</v>
      </c>
      <c r="J3368" s="2">
        <v>1128.0989999999999</v>
      </c>
      <c r="K3368" s="2" t="s">
        <v>1327</v>
      </c>
      <c r="N3368" s="2">
        <f>I3368-SUM(Parameters!$K$23:$K$25)</f>
        <v>2853.5889999999999</v>
      </c>
      <c r="O3368" s="2">
        <f>J3368-SUM(Parameters!$K$23:$K$25)</f>
        <v>1106.499</v>
      </c>
      <c r="P3368" s="2" t="str">
        <f t="shared" si="50"/>
        <v>VDD</v>
      </c>
      <c r="U3368">
        <v>2875.1889999999999</v>
      </c>
      <c r="V3368">
        <v>1128.0989999999999</v>
      </c>
      <c r="W3368" t="s">
        <v>1327</v>
      </c>
      <c r="AE3368" s="2"/>
      <c r="AF3368" s="2"/>
    </row>
    <row r="3369" spans="4:32" x14ac:dyDescent="0.25">
      <c r="D3369">
        <f>_xlfn.CEILING.MATH(BU8+Parameters!$K$8/2,0.001)</f>
        <v>2875.1889999999999</v>
      </c>
      <c r="E3369">
        <f>_xlfn.CEILING.MATH(B45+Parameters!$K$9/2,0.001)</f>
        <v>1451.8210000000001</v>
      </c>
      <c r="F3369" t="s">
        <v>1327</v>
      </c>
      <c r="I3369" s="2">
        <v>2875.1889999999999</v>
      </c>
      <c r="J3369" s="2">
        <v>1081.8530000000001</v>
      </c>
      <c r="K3369" s="2" t="s">
        <v>73</v>
      </c>
      <c r="N3369" s="2">
        <f>I3369-SUM(Parameters!$K$23:$K$25)</f>
        <v>2853.5889999999999</v>
      </c>
      <c r="O3369" s="2">
        <f>J3369-SUM(Parameters!$K$23:$K$25)</f>
        <v>1060.2530000000002</v>
      </c>
      <c r="P3369" s="2" t="str">
        <f t="shared" si="50"/>
        <v>VCCIO</v>
      </c>
      <c r="U3369">
        <v>2875.1889999999999</v>
      </c>
      <c r="V3369">
        <v>1081.8530000000001</v>
      </c>
      <c r="W3369" t="s">
        <v>73</v>
      </c>
      <c r="AE3369" s="2"/>
      <c r="AF3369" s="2"/>
    </row>
    <row r="3370" spans="4:32" x14ac:dyDescent="0.25">
      <c r="D3370">
        <f>_xlfn.CEILING.MATH(BU8+Parameters!$K$8/2,0.001)</f>
        <v>2875.1889999999999</v>
      </c>
      <c r="E3370">
        <f>_xlfn.CEILING.MATH(B47+Parameters!$K$9/2,0.001)</f>
        <v>1405.575</v>
      </c>
      <c r="F3370" t="s">
        <v>1327</v>
      </c>
      <c r="I3370" s="2">
        <v>2875.1889999999999</v>
      </c>
      <c r="J3370" s="2">
        <v>1035.607</v>
      </c>
      <c r="K3370" s="2" t="s">
        <v>73</v>
      </c>
      <c r="N3370" s="2">
        <f>I3370-SUM(Parameters!$K$23:$K$25)</f>
        <v>2853.5889999999999</v>
      </c>
      <c r="O3370" s="2">
        <f>J3370-SUM(Parameters!$K$23:$K$25)</f>
        <v>1014.0069999999999</v>
      </c>
      <c r="P3370" s="2" t="str">
        <f t="shared" si="50"/>
        <v>VCCIO</v>
      </c>
      <c r="U3370">
        <v>2875.1889999999999</v>
      </c>
      <c r="V3370">
        <v>1035.607</v>
      </c>
      <c r="W3370" t="s">
        <v>73</v>
      </c>
      <c r="AE3370" s="2"/>
      <c r="AF3370" s="2"/>
    </row>
    <row r="3371" spans="4:32" x14ac:dyDescent="0.25">
      <c r="D3371">
        <f>_xlfn.CEILING.MATH(BU8+Parameters!$K$8/2,0.001)</f>
        <v>2875.1889999999999</v>
      </c>
      <c r="E3371">
        <f>_xlfn.CEILING.MATH(B49+Parameters!$K$9/2,0.001)</f>
        <v>1359.329</v>
      </c>
      <c r="F3371" t="s">
        <v>1327</v>
      </c>
      <c r="I3371" s="2">
        <v>2875.1889999999999</v>
      </c>
      <c r="J3371" s="2">
        <v>989.36099999999999</v>
      </c>
      <c r="K3371" s="2" t="s">
        <v>170</v>
      </c>
      <c r="N3371" s="2">
        <f>I3371-SUM(Parameters!$K$23:$K$25)</f>
        <v>2853.5889999999999</v>
      </c>
      <c r="O3371" s="2">
        <f>J3371-SUM(Parameters!$K$23:$K$25)</f>
        <v>967.76099999999997</v>
      </c>
      <c r="P3371" s="2" t="str">
        <f t="shared" si="50"/>
        <v>BP_RXDATA[93]</v>
      </c>
      <c r="U3371">
        <v>2875.1889999999999</v>
      </c>
      <c r="V3371">
        <v>989.36099999999999</v>
      </c>
      <c r="W3371" t="s">
        <v>170</v>
      </c>
      <c r="AE3371" s="2"/>
      <c r="AF3371" s="2"/>
    </row>
    <row r="3372" spans="4:32" x14ac:dyDescent="0.25">
      <c r="D3372">
        <f>_xlfn.CEILING.MATH(BU8+Parameters!$K$8/2,0.001)</f>
        <v>2875.1889999999999</v>
      </c>
      <c r="E3372">
        <f>_xlfn.CEILING.MATH(B51+Parameters!$K$9/2,0.001)</f>
        <v>1313.0830000000001</v>
      </c>
      <c r="F3372" t="s">
        <v>1327</v>
      </c>
      <c r="I3372" s="2">
        <v>2875.1889999999999</v>
      </c>
      <c r="J3372" s="2">
        <v>943.11500000000001</v>
      </c>
      <c r="K3372" s="2" t="s">
        <v>244</v>
      </c>
      <c r="N3372" s="2">
        <f>I3372-SUM(Parameters!$K$23:$K$25)</f>
        <v>2853.5889999999999</v>
      </c>
      <c r="O3372" s="2">
        <f>J3372-SUM(Parameters!$K$23:$K$25)</f>
        <v>921.51499999999999</v>
      </c>
      <c r="P3372" s="2" t="str">
        <f t="shared" si="50"/>
        <v>BP_RXDATA[94]</v>
      </c>
      <c r="U3372">
        <v>2875.1889999999999</v>
      </c>
      <c r="V3372">
        <v>943.11500000000001</v>
      </c>
      <c r="W3372" t="s">
        <v>244</v>
      </c>
      <c r="AE3372" s="2"/>
      <c r="AF3372" s="2"/>
    </row>
    <row r="3373" spans="4:32" x14ac:dyDescent="0.25">
      <c r="D3373">
        <f>_xlfn.CEILING.MATH(BU8+Parameters!$K$8/2,0.001)</f>
        <v>2875.1889999999999</v>
      </c>
      <c r="E3373">
        <f>_xlfn.CEILING.MATH(B53+Parameters!$K$9/2,0.001)</f>
        <v>1266.837</v>
      </c>
      <c r="F3373" t="s">
        <v>1327</v>
      </c>
      <c r="I3373" s="2">
        <v>2875.1889999999999</v>
      </c>
      <c r="J3373" s="2">
        <v>896.86900000000003</v>
      </c>
      <c r="K3373" s="2" t="s">
        <v>293</v>
      </c>
      <c r="N3373" s="2">
        <f>I3373-SUM(Parameters!$K$23:$K$25)</f>
        <v>2853.5889999999999</v>
      </c>
      <c r="O3373" s="2">
        <f>J3373-SUM(Parameters!$K$23:$K$25)</f>
        <v>875.26900000000001</v>
      </c>
      <c r="P3373" s="2" t="str">
        <f t="shared" si="50"/>
        <v>BP_RXDATA[95]</v>
      </c>
      <c r="U3373">
        <v>2875.1889999999999</v>
      </c>
      <c r="V3373">
        <v>896.86900000000003</v>
      </c>
      <c r="W3373" t="s">
        <v>293</v>
      </c>
      <c r="AE3373" s="2"/>
      <c r="AF3373" s="2"/>
    </row>
    <row r="3374" spans="4:32" x14ac:dyDescent="0.25">
      <c r="D3374">
        <f>_xlfn.CEILING.MATH(BU8+Parameters!$K$8/2,0.001)</f>
        <v>2875.1889999999999</v>
      </c>
      <c r="E3374">
        <f>_xlfn.CEILING.MATH(B55+Parameters!$K$9/2,0.001)</f>
        <v>1220.5910000000001</v>
      </c>
      <c r="F3374" t="s">
        <v>1327</v>
      </c>
      <c r="I3374" s="2">
        <v>2875.1889999999999</v>
      </c>
      <c r="J3374" s="2">
        <v>850.62300000000005</v>
      </c>
      <c r="K3374" s="2" t="s">
        <v>362</v>
      </c>
      <c r="N3374" s="2">
        <f>I3374-SUM(Parameters!$K$23:$K$25)</f>
        <v>2853.5889999999999</v>
      </c>
      <c r="O3374" s="2">
        <f>J3374-SUM(Parameters!$K$23:$K$25)</f>
        <v>829.02300000000002</v>
      </c>
      <c r="P3374" s="2" t="str">
        <f t="shared" si="50"/>
        <v>BP_RXRD[5]</v>
      </c>
      <c r="U3374">
        <v>2875.1889999999999</v>
      </c>
      <c r="V3374">
        <v>850.62300000000005</v>
      </c>
      <c r="W3374" t="s">
        <v>362</v>
      </c>
      <c r="AE3374" s="2"/>
      <c r="AF3374" s="2"/>
    </row>
    <row r="3375" spans="4:32" x14ac:dyDescent="0.25">
      <c r="D3375">
        <f>_xlfn.CEILING.MATH(BU8+Parameters!$K$8/2,0.001)</f>
        <v>2875.1889999999999</v>
      </c>
      <c r="E3375">
        <f>_xlfn.CEILING.MATH(B57+Parameters!$K$9/2,0.001)</f>
        <v>1174.345</v>
      </c>
      <c r="F3375" t="s">
        <v>1327</v>
      </c>
      <c r="I3375" s="2">
        <v>2875.1889999999999</v>
      </c>
      <c r="J3375" s="2">
        <v>804.37699999999995</v>
      </c>
      <c r="K3375" s="2" t="s">
        <v>72</v>
      </c>
      <c r="N3375" s="2">
        <f>I3375-SUM(Parameters!$K$23:$K$25)</f>
        <v>2853.5889999999999</v>
      </c>
      <c r="O3375" s="2">
        <f>J3375-SUM(Parameters!$K$23:$K$25)</f>
        <v>782.77699999999993</v>
      </c>
      <c r="P3375" s="2" t="str">
        <f t="shared" si="50"/>
        <v>VSS</v>
      </c>
      <c r="U3375">
        <v>2875.1889999999999</v>
      </c>
      <c r="V3375">
        <v>804.37700000000007</v>
      </c>
      <c r="W3375" t="s">
        <v>72</v>
      </c>
      <c r="AE3375" s="2"/>
      <c r="AF3375" s="2"/>
    </row>
    <row r="3376" spans="4:32" x14ac:dyDescent="0.25">
      <c r="D3376">
        <f>_xlfn.CEILING.MATH(BU8+Parameters!$K$8/2,0.001)</f>
        <v>2875.1889999999999</v>
      </c>
      <c r="E3376">
        <f>_xlfn.CEILING.MATH(B59+Parameters!$K$9/2,0.001)</f>
        <v>1128.0989999999999</v>
      </c>
      <c r="F3376" t="s">
        <v>1327</v>
      </c>
      <c r="I3376" s="2">
        <v>2875.1889999999999</v>
      </c>
      <c r="J3376" s="2">
        <v>758.13099999999997</v>
      </c>
      <c r="K3376" s="2" t="s">
        <v>498</v>
      </c>
      <c r="N3376" s="2">
        <f>I3376-SUM(Parameters!$K$23:$K$25)</f>
        <v>2853.5889999999999</v>
      </c>
      <c r="O3376" s="2">
        <f>J3376-SUM(Parameters!$K$23:$K$25)</f>
        <v>736.53099999999995</v>
      </c>
      <c r="P3376" s="2" t="str">
        <f t="shared" si="50"/>
        <v>BP_RXCKRD[1]</v>
      </c>
      <c r="U3376">
        <v>2875.1889999999999</v>
      </c>
      <c r="V3376">
        <v>758.13099999999997</v>
      </c>
      <c r="W3376" t="s">
        <v>498</v>
      </c>
      <c r="AE3376" s="2"/>
      <c r="AF3376" s="2"/>
    </row>
    <row r="3377" spans="4:32" x14ac:dyDescent="0.25">
      <c r="D3377">
        <f>_xlfn.CEILING.MATH(BU8+Parameters!$K$8/2,0.001)</f>
        <v>2875.1889999999999</v>
      </c>
      <c r="E3377">
        <f>_xlfn.CEILING.MATH(B61+Parameters!$K$9/2,0.001)</f>
        <v>1081.8530000000001</v>
      </c>
      <c r="F3377" t="s">
        <v>73</v>
      </c>
      <c r="I3377" s="2">
        <v>2875.1889999999999</v>
      </c>
      <c r="J3377" s="2">
        <v>711.88499999999999</v>
      </c>
      <c r="K3377" s="2" t="s">
        <v>563</v>
      </c>
      <c r="N3377" s="2">
        <f>I3377-SUM(Parameters!$K$23:$K$25)</f>
        <v>2853.5889999999999</v>
      </c>
      <c r="O3377" s="2">
        <f>J3377-SUM(Parameters!$K$23:$K$25)</f>
        <v>690.28499999999997</v>
      </c>
      <c r="P3377" s="2" t="str">
        <f t="shared" ref="P3377:P3440" si="51">K3377</f>
        <v>BP_RXCKN[1]</v>
      </c>
      <c r="U3377">
        <v>2875.1889999999999</v>
      </c>
      <c r="V3377">
        <v>711.88499999999999</v>
      </c>
      <c r="W3377" t="s">
        <v>563</v>
      </c>
      <c r="AE3377" s="2"/>
      <c r="AF3377" s="2"/>
    </row>
    <row r="3378" spans="4:32" x14ac:dyDescent="0.25">
      <c r="D3378">
        <f>_xlfn.CEILING.MATH(BU8+Parameters!$K$8/2,0.001)</f>
        <v>2875.1889999999999</v>
      </c>
      <c r="E3378">
        <f>_xlfn.CEILING.MATH(B63+Parameters!$K$9/2,0.001)</f>
        <v>1035.607</v>
      </c>
      <c r="F3378" t="s">
        <v>73</v>
      </c>
      <c r="I3378" s="2">
        <v>2875.1889999999999</v>
      </c>
      <c r="J3378" s="2">
        <v>665.63900000000001</v>
      </c>
      <c r="K3378" s="2" t="s">
        <v>628</v>
      </c>
      <c r="N3378" s="2">
        <f>I3378-SUM(Parameters!$K$23:$K$25)</f>
        <v>2853.5889999999999</v>
      </c>
      <c r="O3378" s="2">
        <f>J3378-SUM(Parameters!$K$23:$K$25)</f>
        <v>644.03899999999999</v>
      </c>
      <c r="P3378" s="2" t="str">
        <f t="shared" si="51"/>
        <v>BP_RXCKP[1]</v>
      </c>
      <c r="U3378">
        <v>2875.1889999999999</v>
      </c>
      <c r="V3378">
        <v>665.63900000000001</v>
      </c>
      <c r="W3378" t="s">
        <v>628</v>
      </c>
      <c r="AE3378" s="2"/>
      <c r="AF3378" s="2"/>
    </row>
    <row r="3379" spans="4:32" x14ac:dyDescent="0.25">
      <c r="D3379">
        <f>_xlfn.CEILING.MATH(BU8+Parameters!$K$8/2,0.001)</f>
        <v>2875.1889999999999</v>
      </c>
      <c r="E3379">
        <f>_xlfn.CEILING.MATH(B65+Parameters!$K$9/2,0.001)</f>
        <v>989.36099999999999</v>
      </c>
      <c r="F3379" t="s">
        <v>170</v>
      </c>
      <c r="I3379" s="2">
        <v>2875.1889999999999</v>
      </c>
      <c r="J3379" s="2">
        <v>619.39300000000003</v>
      </c>
      <c r="K3379" s="2" t="s">
        <v>72</v>
      </c>
      <c r="N3379" s="2">
        <f>I3379-SUM(Parameters!$K$23:$K$25)</f>
        <v>2853.5889999999999</v>
      </c>
      <c r="O3379" s="2">
        <f>J3379-SUM(Parameters!$K$23:$K$25)</f>
        <v>597.79300000000001</v>
      </c>
      <c r="P3379" s="2" t="str">
        <f t="shared" si="51"/>
        <v>VSS</v>
      </c>
      <c r="U3379">
        <v>2875.1889999999999</v>
      </c>
      <c r="V3379">
        <v>619.39300000000003</v>
      </c>
      <c r="W3379" t="s">
        <v>72</v>
      </c>
      <c r="AE3379" s="2"/>
      <c r="AF3379" s="2"/>
    </row>
    <row r="3380" spans="4:32" x14ac:dyDescent="0.25">
      <c r="D3380">
        <f>_xlfn.CEILING.MATH(BU8+Parameters!$K$8/2,0.001)</f>
        <v>2875.1889999999999</v>
      </c>
      <c r="E3380">
        <f>_xlfn.CEILING.MATH(B67+Parameters!$K$9/2,0.001)</f>
        <v>943.11500000000001</v>
      </c>
      <c r="F3380" t="s">
        <v>244</v>
      </c>
      <c r="I3380" s="2">
        <v>2875.1889999999999</v>
      </c>
      <c r="J3380" s="2">
        <v>573.14700000000005</v>
      </c>
      <c r="K3380" s="2" t="s">
        <v>73</v>
      </c>
      <c r="N3380" s="2">
        <f>I3380-SUM(Parameters!$K$23:$K$25)</f>
        <v>2853.5889999999999</v>
      </c>
      <c r="O3380" s="2">
        <f>J3380-SUM(Parameters!$K$23:$K$25)</f>
        <v>551.54700000000003</v>
      </c>
      <c r="P3380" s="2" t="str">
        <f t="shared" si="51"/>
        <v>VCCIO</v>
      </c>
      <c r="U3380">
        <v>2875.1889999999999</v>
      </c>
      <c r="V3380">
        <v>573.14700000000005</v>
      </c>
      <c r="W3380" t="s">
        <v>73</v>
      </c>
      <c r="AE3380" s="2"/>
      <c r="AF3380" s="2"/>
    </row>
    <row r="3381" spans="4:32" x14ac:dyDescent="0.25">
      <c r="D3381">
        <f>_xlfn.CEILING.MATH(BU8+Parameters!$K$8/2,0.001)</f>
        <v>2875.1889999999999</v>
      </c>
      <c r="E3381">
        <f>_xlfn.CEILING.MATH(B69+Parameters!$K$9/2,0.001)</f>
        <v>896.86900000000003</v>
      </c>
      <c r="F3381" t="s">
        <v>293</v>
      </c>
      <c r="I3381" s="2">
        <v>2875.1889999999999</v>
      </c>
      <c r="J3381" s="2">
        <v>526.90099999999995</v>
      </c>
      <c r="K3381" s="2" t="s">
        <v>72</v>
      </c>
      <c r="N3381" s="2">
        <f>I3381-SUM(Parameters!$K$23:$K$25)</f>
        <v>2853.5889999999999</v>
      </c>
      <c r="O3381" s="2">
        <f>J3381-SUM(Parameters!$K$23:$K$25)</f>
        <v>505.30099999999993</v>
      </c>
      <c r="P3381" s="2" t="str">
        <f t="shared" si="51"/>
        <v>VSS</v>
      </c>
      <c r="U3381">
        <v>2875.1889999999999</v>
      </c>
      <c r="V3381">
        <v>526.90100000000007</v>
      </c>
      <c r="W3381" t="s">
        <v>72</v>
      </c>
      <c r="AE3381" s="2"/>
      <c r="AF3381" s="2"/>
    </row>
    <row r="3382" spans="4:32" x14ac:dyDescent="0.25">
      <c r="D3382">
        <f>_xlfn.CEILING.MATH(BU8+Parameters!$K$8/2,0.001)</f>
        <v>2875.1889999999999</v>
      </c>
      <c r="E3382">
        <f>_xlfn.CEILING.MATH(B71+Parameters!$K$9/2,0.001)</f>
        <v>850.62300000000005</v>
      </c>
      <c r="F3382" t="s">
        <v>362</v>
      </c>
      <c r="I3382" s="2">
        <v>2875.1889999999999</v>
      </c>
      <c r="J3382" s="2">
        <v>480.65499999999997</v>
      </c>
      <c r="K3382" s="2" t="s">
        <v>850</v>
      </c>
      <c r="N3382" s="2">
        <f>I3382-SUM(Parameters!$K$23:$K$25)</f>
        <v>2853.5889999999999</v>
      </c>
      <c r="O3382" s="2">
        <f>J3382-SUM(Parameters!$K$23:$K$25)</f>
        <v>459.05499999999995</v>
      </c>
      <c r="P3382" s="2" t="str">
        <f t="shared" si="51"/>
        <v>BP_TXTRK[1]</v>
      </c>
      <c r="U3382">
        <v>2875.1889999999999</v>
      </c>
      <c r="V3382">
        <v>480.65499999999997</v>
      </c>
      <c r="W3382" t="s">
        <v>850</v>
      </c>
      <c r="AE3382" s="2"/>
      <c r="AF3382" s="2"/>
    </row>
    <row r="3383" spans="4:32" x14ac:dyDescent="0.25">
      <c r="D3383">
        <f>_xlfn.CEILING.MATH(BU8+Parameters!$K$8/2,0.001)</f>
        <v>2875.1889999999999</v>
      </c>
      <c r="E3383">
        <f>_xlfn.CEILING.MATH(B73+Parameters!$K$9/2,0.001)</f>
        <v>804.37700000000007</v>
      </c>
      <c r="F3383" t="s">
        <v>72</v>
      </c>
      <c r="I3383" s="2">
        <v>2875.1889999999999</v>
      </c>
      <c r="J3383" s="2">
        <v>434.40899999999999</v>
      </c>
      <c r="K3383" s="2" t="s">
        <v>907</v>
      </c>
      <c r="N3383" s="2">
        <f>I3383-SUM(Parameters!$K$23:$K$25)</f>
        <v>2853.5889999999999</v>
      </c>
      <c r="O3383" s="2">
        <f>J3383-SUM(Parameters!$K$23:$K$25)</f>
        <v>412.80899999999997</v>
      </c>
      <c r="P3383" s="2" t="str">
        <f t="shared" si="51"/>
        <v>BP_TXVLD[1]</v>
      </c>
      <c r="U3383">
        <v>2875.1889999999999</v>
      </c>
      <c r="V3383">
        <v>434.40899999999999</v>
      </c>
      <c r="W3383" t="s">
        <v>907</v>
      </c>
      <c r="AE3383" s="2"/>
      <c r="AF3383" s="2"/>
    </row>
    <row r="3384" spans="4:32" x14ac:dyDescent="0.25">
      <c r="D3384">
        <f>_xlfn.CEILING.MATH(BU8+Parameters!$K$8/2,0.001)</f>
        <v>2875.1889999999999</v>
      </c>
      <c r="E3384">
        <f>_xlfn.CEILING.MATH(B75+Parameters!$K$9/2,0.001)</f>
        <v>758.13099999999997</v>
      </c>
      <c r="F3384" t="s">
        <v>498</v>
      </c>
      <c r="I3384" s="2">
        <v>2875.1889999999999</v>
      </c>
      <c r="J3384" s="2">
        <v>388.16300000000001</v>
      </c>
      <c r="K3384" s="2" t="s">
        <v>980</v>
      </c>
      <c r="N3384" s="2">
        <f>I3384-SUM(Parameters!$K$23:$K$25)</f>
        <v>2853.5889999999999</v>
      </c>
      <c r="O3384" s="2">
        <f>J3384-SUM(Parameters!$K$23:$K$25)</f>
        <v>366.56299999999999</v>
      </c>
      <c r="P3384" s="2" t="str">
        <f t="shared" si="51"/>
        <v>BP_TXVLDRD[1]</v>
      </c>
      <c r="U3384">
        <v>2875.1889999999999</v>
      </c>
      <c r="V3384">
        <v>388.16300000000001</v>
      </c>
      <c r="W3384" t="s">
        <v>980</v>
      </c>
      <c r="AE3384" s="2"/>
      <c r="AF3384" s="2"/>
    </row>
    <row r="3385" spans="4:32" x14ac:dyDescent="0.25">
      <c r="D3385">
        <f>_xlfn.CEILING.MATH(BU8+Parameters!$K$8/2,0.001)</f>
        <v>2875.1889999999999</v>
      </c>
      <c r="E3385">
        <f>_xlfn.CEILING.MATH(B77+Parameters!$K$9/2,0.001)</f>
        <v>711.88499999999999</v>
      </c>
      <c r="F3385" t="s">
        <v>563</v>
      </c>
      <c r="I3385" s="2">
        <v>2875.1889999999999</v>
      </c>
      <c r="J3385" s="2">
        <v>341.91699999999997</v>
      </c>
      <c r="K3385" s="2" t="s">
        <v>72</v>
      </c>
      <c r="N3385" s="2">
        <f>I3385-SUM(Parameters!$K$23:$K$25)</f>
        <v>2853.5889999999999</v>
      </c>
      <c r="O3385" s="2">
        <f>J3385-SUM(Parameters!$K$23:$K$25)</f>
        <v>320.31699999999995</v>
      </c>
      <c r="P3385" s="2" t="str">
        <f t="shared" si="51"/>
        <v>VSS</v>
      </c>
      <c r="U3385">
        <v>2875.1889999999999</v>
      </c>
      <c r="V3385">
        <v>341.91699999999997</v>
      </c>
      <c r="W3385" t="s">
        <v>72</v>
      </c>
      <c r="AE3385" s="2"/>
      <c r="AF3385" s="2"/>
    </row>
    <row r="3386" spans="4:32" x14ac:dyDescent="0.25">
      <c r="D3386">
        <f>_xlfn.CEILING.MATH(BU8+Parameters!$K$8/2,0.001)</f>
        <v>2875.1889999999999</v>
      </c>
      <c r="E3386">
        <f>_xlfn.CEILING.MATH(B79+Parameters!$K$9/2,0.001)</f>
        <v>665.63900000000001</v>
      </c>
      <c r="F3386" t="s">
        <v>628</v>
      </c>
      <c r="I3386" s="2">
        <v>2875.1889999999999</v>
      </c>
      <c r="J3386" s="2">
        <v>295.67099999999999</v>
      </c>
      <c r="K3386" s="2" t="s">
        <v>1082</v>
      </c>
      <c r="N3386" s="2">
        <f>I3386-SUM(Parameters!$K$23:$K$25)</f>
        <v>2853.5889999999999</v>
      </c>
      <c r="O3386" s="2">
        <f>J3386-SUM(Parameters!$K$23:$K$25)</f>
        <v>274.07099999999997</v>
      </c>
      <c r="P3386" s="2" t="str">
        <f t="shared" si="51"/>
        <v>BP_TXRD[6]</v>
      </c>
      <c r="U3386">
        <v>2875.1889999999999</v>
      </c>
      <c r="V3386">
        <v>295.67099999999999</v>
      </c>
      <c r="W3386" t="s">
        <v>1082</v>
      </c>
      <c r="AE3386" s="2"/>
      <c r="AF3386" s="2"/>
    </row>
    <row r="3387" spans="4:32" x14ac:dyDescent="0.25">
      <c r="D3387">
        <f>_xlfn.CEILING.MATH(BU8+Parameters!$K$8/2,0.001)</f>
        <v>2875.1889999999999</v>
      </c>
      <c r="E3387">
        <f>_xlfn.CEILING.MATH(B81+Parameters!$K$9/2,0.001)</f>
        <v>619.39300000000003</v>
      </c>
      <c r="F3387" t="s">
        <v>72</v>
      </c>
      <c r="I3387" s="2">
        <v>2875.1889999999999</v>
      </c>
      <c r="J3387" s="2">
        <v>249.42500000000001</v>
      </c>
      <c r="K3387" s="2" t="s">
        <v>1156</v>
      </c>
      <c r="N3387" s="2">
        <f>I3387-SUM(Parameters!$K$23:$K$25)</f>
        <v>2853.5889999999999</v>
      </c>
      <c r="O3387" s="2">
        <f>J3387-SUM(Parameters!$K$23:$K$25)</f>
        <v>227.82500000000002</v>
      </c>
      <c r="P3387" s="2" t="str">
        <f t="shared" si="51"/>
        <v>BP_TXDATA[96]</v>
      </c>
      <c r="U3387">
        <v>2875.1889999999999</v>
      </c>
      <c r="V3387">
        <v>249.42500000000001</v>
      </c>
      <c r="W3387" t="s">
        <v>1156</v>
      </c>
      <c r="AE3387" s="2"/>
      <c r="AF3387" s="2"/>
    </row>
    <row r="3388" spans="4:32" x14ac:dyDescent="0.25">
      <c r="D3388">
        <f>_xlfn.CEILING.MATH(BU8+Parameters!$K$8/2,0.001)</f>
        <v>2875.1889999999999</v>
      </c>
      <c r="E3388">
        <f>_xlfn.CEILING.MATH(B83+Parameters!$K$9/2,0.001)</f>
        <v>573.14700000000005</v>
      </c>
      <c r="F3388" t="s">
        <v>73</v>
      </c>
      <c r="I3388" s="2">
        <v>2875.1889999999999</v>
      </c>
      <c r="J3388" s="2">
        <v>203.179</v>
      </c>
      <c r="K3388" s="2" t="s">
        <v>1205</v>
      </c>
      <c r="N3388" s="2">
        <f>I3388-SUM(Parameters!$K$23:$K$25)</f>
        <v>2853.5889999999999</v>
      </c>
      <c r="O3388" s="2">
        <f>J3388-SUM(Parameters!$K$23:$K$25)</f>
        <v>181.57900000000001</v>
      </c>
      <c r="P3388" s="2" t="str">
        <f t="shared" si="51"/>
        <v>BP_TXDATA[97]</v>
      </c>
      <c r="U3388">
        <v>2875.1889999999999</v>
      </c>
      <c r="V3388">
        <v>203.179</v>
      </c>
      <c r="W3388" t="s">
        <v>1205</v>
      </c>
      <c r="AE3388" s="2"/>
      <c r="AF3388" s="2"/>
    </row>
    <row r="3389" spans="4:32" x14ac:dyDescent="0.25">
      <c r="D3389">
        <f>_xlfn.CEILING.MATH(BU8+Parameters!$K$8/2,0.001)</f>
        <v>2875.1889999999999</v>
      </c>
      <c r="E3389">
        <f>_xlfn.CEILING.MATH(B85+Parameters!$K$9/2,0.001)</f>
        <v>526.90100000000007</v>
      </c>
      <c r="F3389" t="s">
        <v>72</v>
      </c>
      <c r="I3389" s="2">
        <v>2875.1889999999999</v>
      </c>
      <c r="J3389" s="2">
        <v>156.93299999999999</v>
      </c>
      <c r="K3389" s="2" t="s">
        <v>1275</v>
      </c>
      <c r="N3389" s="2">
        <f>I3389-SUM(Parameters!$K$23:$K$25)</f>
        <v>2853.5889999999999</v>
      </c>
      <c r="O3389" s="2">
        <f>J3389-SUM(Parameters!$K$23:$K$25)</f>
        <v>135.333</v>
      </c>
      <c r="P3389" s="2" t="str">
        <f t="shared" si="51"/>
        <v>BP_TXDATA[98]</v>
      </c>
      <c r="U3389">
        <v>2875.1889999999999</v>
      </c>
      <c r="V3389">
        <v>156.93299999999999</v>
      </c>
      <c r="W3389" t="s">
        <v>1275</v>
      </c>
      <c r="AE3389" s="2"/>
      <c r="AF3389" s="2"/>
    </row>
    <row r="3390" spans="4:32" x14ac:dyDescent="0.25">
      <c r="D3390">
        <f>_xlfn.CEILING.MATH(BU8+Parameters!$K$8/2,0.001)</f>
        <v>2875.1889999999999</v>
      </c>
      <c r="E3390">
        <f>_xlfn.CEILING.MATH(B87+Parameters!$K$9/2,0.001)</f>
        <v>480.65500000000003</v>
      </c>
      <c r="F3390" t="s">
        <v>850</v>
      </c>
      <c r="I3390" s="2">
        <v>2875.1889999999999</v>
      </c>
      <c r="J3390" s="2">
        <v>110.687</v>
      </c>
      <c r="K3390" s="2" t="s">
        <v>73</v>
      </c>
      <c r="N3390" s="2">
        <f>I3390-SUM(Parameters!$K$23:$K$25)</f>
        <v>2853.5889999999999</v>
      </c>
      <c r="O3390" s="2">
        <f>J3390-SUM(Parameters!$K$23:$K$25)</f>
        <v>89.086999999999989</v>
      </c>
      <c r="P3390" s="2" t="str">
        <f t="shared" si="51"/>
        <v>VCCIO</v>
      </c>
      <c r="U3390">
        <v>2875.1889999999999</v>
      </c>
      <c r="V3390">
        <v>110.687</v>
      </c>
      <c r="W3390" t="s">
        <v>73</v>
      </c>
      <c r="AE3390" s="2"/>
      <c r="AF3390" s="2"/>
    </row>
    <row r="3391" spans="4:32" x14ac:dyDescent="0.25">
      <c r="D3391">
        <f>_xlfn.CEILING.MATH(BU8+Parameters!$K$8/2,0.001)</f>
        <v>2875.1889999999999</v>
      </c>
      <c r="E3391">
        <f>_xlfn.CEILING.MATH(B89+Parameters!$K$9/2,0.001)</f>
        <v>434.40899999999999</v>
      </c>
      <c r="F3391" t="s">
        <v>907</v>
      </c>
      <c r="I3391" s="2">
        <v>2914.8629999999998</v>
      </c>
      <c r="J3391" s="2">
        <v>2214.88</v>
      </c>
      <c r="K3391" s="2" t="s">
        <v>1327</v>
      </c>
      <c r="N3391" s="2">
        <f>I3391-SUM(Parameters!$K$23:$K$25)</f>
        <v>2893.2629999999999</v>
      </c>
      <c r="O3391" s="2">
        <f>J3391-SUM(Parameters!$K$23:$K$25)</f>
        <v>2193.2800000000002</v>
      </c>
      <c r="P3391" s="2" t="str">
        <f t="shared" si="51"/>
        <v>VDD</v>
      </c>
      <c r="U3391">
        <v>2914.8629999999998</v>
      </c>
      <c r="V3391">
        <v>2214.88</v>
      </c>
      <c r="W3391" t="s">
        <v>1327</v>
      </c>
      <c r="AE3391" s="2"/>
      <c r="AF3391" s="2"/>
    </row>
    <row r="3392" spans="4:32" x14ac:dyDescent="0.25">
      <c r="D3392">
        <f>_xlfn.CEILING.MATH(BU8+Parameters!$K$8/2,0.001)</f>
        <v>2875.1889999999999</v>
      </c>
      <c r="E3392">
        <f>_xlfn.CEILING.MATH(B91+Parameters!$K$9/2,0.001)</f>
        <v>388.16300000000001</v>
      </c>
      <c r="F3392" t="s">
        <v>980</v>
      </c>
      <c r="I3392" s="2">
        <v>2914.8629999999998</v>
      </c>
      <c r="J3392" s="2">
        <v>2168.634</v>
      </c>
      <c r="K3392" s="2" t="s">
        <v>1327</v>
      </c>
      <c r="N3392" s="2">
        <f>I3392-SUM(Parameters!$K$23:$K$25)</f>
        <v>2893.2629999999999</v>
      </c>
      <c r="O3392" s="2">
        <f>J3392-SUM(Parameters!$K$23:$K$25)</f>
        <v>2147.0340000000001</v>
      </c>
      <c r="P3392" s="2" t="str">
        <f t="shared" si="51"/>
        <v>VDD</v>
      </c>
      <c r="U3392">
        <v>2914.8629999999998</v>
      </c>
      <c r="V3392">
        <v>2168.634</v>
      </c>
      <c r="W3392" t="s">
        <v>1327</v>
      </c>
      <c r="AE3392" s="2"/>
      <c r="AF3392" s="2"/>
    </row>
    <row r="3393" spans="4:32" x14ac:dyDescent="0.25">
      <c r="D3393">
        <f>_xlfn.CEILING.MATH(BU8+Parameters!$K$8/2,0.001)</f>
        <v>2875.1889999999999</v>
      </c>
      <c r="E3393">
        <f>_xlfn.CEILING.MATH(B93+Parameters!$K$9/2,0.001)</f>
        <v>341.91700000000003</v>
      </c>
      <c r="F3393" t="s">
        <v>72</v>
      </c>
      <c r="I3393" s="2">
        <v>2914.8629999999998</v>
      </c>
      <c r="J3393" s="2">
        <v>2122.3879999999999</v>
      </c>
      <c r="K3393" s="2" t="s">
        <v>1327</v>
      </c>
      <c r="N3393" s="2">
        <f>I3393-SUM(Parameters!$K$23:$K$25)</f>
        <v>2893.2629999999999</v>
      </c>
      <c r="O3393" s="2">
        <f>J3393-SUM(Parameters!$K$23:$K$25)</f>
        <v>2100.788</v>
      </c>
      <c r="P3393" s="2" t="str">
        <f t="shared" si="51"/>
        <v>VDD</v>
      </c>
      <c r="U3393">
        <v>2914.8629999999998</v>
      </c>
      <c r="V3393">
        <v>2122.3879999999999</v>
      </c>
      <c r="W3393" t="s">
        <v>1327</v>
      </c>
      <c r="AE3393" s="2"/>
      <c r="AF3393" s="2"/>
    </row>
    <row r="3394" spans="4:32" x14ac:dyDescent="0.25">
      <c r="D3394">
        <f>_xlfn.CEILING.MATH(BU8+Parameters!$K$8/2,0.001)</f>
        <v>2875.1889999999999</v>
      </c>
      <c r="E3394">
        <f>_xlfn.CEILING.MATH(B95+Parameters!$K$9/2,0.001)</f>
        <v>295.67099999999999</v>
      </c>
      <c r="F3394" t="s">
        <v>1082</v>
      </c>
      <c r="I3394" s="2">
        <v>2914.8629999999998</v>
      </c>
      <c r="J3394" s="2">
        <v>2076.1419999999998</v>
      </c>
      <c r="K3394" s="2" t="s">
        <v>1327</v>
      </c>
      <c r="N3394" s="2">
        <f>I3394-SUM(Parameters!$K$23:$K$25)</f>
        <v>2893.2629999999999</v>
      </c>
      <c r="O3394" s="2">
        <f>J3394-SUM(Parameters!$K$23:$K$25)</f>
        <v>2054.5419999999999</v>
      </c>
      <c r="P3394" s="2" t="str">
        <f t="shared" si="51"/>
        <v>VDD</v>
      </c>
      <c r="U3394">
        <v>2914.8629999999998</v>
      </c>
      <c r="V3394">
        <v>2076.1419999999998</v>
      </c>
      <c r="W3394" t="s">
        <v>1327</v>
      </c>
      <c r="AE3394" s="2"/>
      <c r="AF3394" s="2"/>
    </row>
    <row r="3395" spans="4:32" x14ac:dyDescent="0.25">
      <c r="D3395">
        <f>_xlfn.CEILING.MATH(BU8+Parameters!$K$8/2,0.001)</f>
        <v>2875.1889999999999</v>
      </c>
      <c r="E3395">
        <f>_xlfn.CEILING.MATH(B97+Parameters!$K$9/2,0.001)</f>
        <v>249.42500000000001</v>
      </c>
      <c r="F3395" t="s">
        <v>1156</v>
      </c>
      <c r="I3395" s="2">
        <v>2914.8629999999998</v>
      </c>
      <c r="J3395" s="2">
        <v>2029.896</v>
      </c>
      <c r="K3395" s="2" t="s">
        <v>72</v>
      </c>
      <c r="N3395" s="2">
        <f>I3395-SUM(Parameters!$K$23:$K$25)</f>
        <v>2893.2629999999999</v>
      </c>
      <c r="O3395" s="2">
        <f>J3395-SUM(Parameters!$K$23:$K$25)</f>
        <v>2008.296</v>
      </c>
      <c r="P3395" s="2" t="str">
        <f t="shared" si="51"/>
        <v>VSS</v>
      </c>
      <c r="U3395">
        <v>2914.8629999999998</v>
      </c>
      <c r="V3395">
        <v>2029.896</v>
      </c>
      <c r="W3395" t="s">
        <v>72</v>
      </c>
      <c r="AE3395" s="2"/>
      <c r="AF3395" s="2"/>
    </row>
    <row r="3396" spans="4:32" x14ac:dyDescent="0.25">
      <c r="D3396">
        <f>_xlfn.CEILING.MATH(BU8+Parameters!$K$8/2,0.001)</f>
        <v>2875.1889999999999</v>
      </c>
      <c r="E3396">
        <f>_xlfn.CEILING.MATH(B99+Parameters!$K$9/2,0.001)</f>
        <v>203.179</v>
      </c>
      <c r="F3396" t="s">
        <v>1205</v>
      </c>
      <c r="I3396" s="2">
        <v>2914.8629999999998</v>
      </c>
      <c r="J3396" s="2">
        <v>1983.65</v>
      </c>
      <c r="K3396" s="2" t="s">
        <v>72</v>
      </c>
      <c r="N3396" s="2">
        <f>I3396-SUM(Parameters!$K$23:$K$25)</f>
        <v>2893.2629999999999</v>
      </c>
      <c r="O3396" s="2">
        <f>J3396-SUM(Parameters!$K$23:$K$25)</f>
        <v>1962.0500000000002</v>
      </c>
      <c r="P3396" s="2" t="str">
        <f t="shared" si="51"/>
        <v>VSS</v>
      </c>
      <c r="U3396">
        <v>2914.8629999999998</v>
      </c>
      <c r="V3396">
        <v>1983.65</v>
      </c>
      <c r="W3396" t="s">
        <v>72</v>
      </c>
      <c r="AE3396" s="2"/>
      <c r="AF3396" s="2"/>
    </row>
    <row r="3397" spans="4:32" x14ac:dyDescent="0.25">
      <c r="D3397">
        <f>_xlfn.CEILING.MATH(BU8+Parameters!$K$8/2,0.001)</f>
        <v>2875.1889999999999</v>
      </c>
      <c r="E3397">
        <f>_xlfn.CEILING.MATH(B101+Parameters!$K$9/2,0.001)</f>
        <v>156.93299999999999</v>
      </c>
      <c r="F3397" t="s">
        <v>1275</v>
      </c>
      <c r="I3397" s="2">
        <v>2914.8629999999998</v>
      </c>
      <c r="J3397" s="2">
        <v>1937.404</v>
      </c>
      <c r="K3397" s="2" t="s">
        <v>72</v>
      </c>
      <c r="N3397" s="2">
        <f>I3397-SUM(Parameters!$K$23:$K$25)</f>
        <v>2893.2629999999999</v>
      </c>
      <c r="O3397" s="2">
        <f>J3397-SUM(Parameters!$K$23:$K$25)</f>
        <v>1915.8040000000001</v>
      </c>
      <c r="P3397" s="2" t="str">
        <f t="shared" si="51"/>
        <v>VSS</v>
      </c>
      <c r="U3397">
        <v>2914.8629999999998</v>
      </c>
      <c r="V3397">
        <v>1937.404</v>
      </c>
      <c r="W3397" t="s">
        <v>72</v>
      </c>
      <c r="AE3397" s="2"/>
      <c r="AF3397" s="2"/>
    </row>
    <row r="3398" spans="4:32" x14ac:dyDescent="0.25">
      <c r="D3398">
        <f>_xlfn.CEILING.MATH(BU8+Parameters!$K$8/2,0.001)</f>
        <v>2875.1889999999999</v>
      </c>
      <c r="E3398">
        <f>_xlfn.CEILING.MATH(B103+Parameters!$K$9/2,0.001)</f>
        <v>110.687</v>
      </c>
      <c r="F3398" t="s">
        <v>73</v>
      </c>
      <c r="I3398" s="2">
        <v>2914.8629999999998</v>
      </c>
      <c r="J3398" s="2">
        <v>1891.1579999999999</v>
      </c>
      <c r="K3398" s="2" t="s">
        <v>72</v>
      </c>
      <c r="N3398" s="2">
        <f>I3398-SUM(Parameters!$K$23:$K$25)</f>
        <v>2893.2629999999999</v>
      </c>
      <c r="O3398" s="2">
        <f>J3398-SUM(Parameters!$K$23:$K$25)</f>
        <v>1869.558</v>
      </c>
      <c r="P3398" s="2" t="str">
        <f t="shared" si="51"/>
        <v>VSS</v>
      </c>
      <c r="U3398">
        <v>2914.8629999999998</v>
      </c>
      <c r="V3398">
        <v>1891.1579999999999</v>
      </c>
      <c r="W3398" t="s">
        <v>72</v>
      </c>
      <c r="AE3398" s="2"/>
      <c r="AF3398" s="2"/>
    </row>
    <row r="3399" spans="4:32" x14ac:dyDescent="0.25">
      <c r="D3399">
        <f>_xlfn.CEILING.MATH(BV8+Parameters!$K$8/2,0.001)</f>
        <v>2914.8630000000003</v>
      </c>
      <c r="E3399">
        <f>_xlfn.CEILING.MATH(B12+Parameters!$K$9/2,0.001)</f>
        <v>2214.88</v>
      </c>
      <c r="F3399" t="s">
        <v>1327</v>
      </c>
      <c r="I3399" s="2">
        <v>2914.8629999999998</v>
      </c>
      <c r="J3399" s="2">
        <v>1844.912</v>
      </c>
      <c r="K3399" s="2" t="s">
        <v>72</v>
      </c>
      <c r="N3399" s="2">
        <f>I3399-SUM(Parameters!$K$23:$K$25)</f>
        <v>2893.2629999999999</v>
      </c>
      <c r="O3399" s="2">
        <f>J3399-SUM(Parameters!$K$23:$K$25)</f>
        <v>1823.3120000000001</v>
      </c>
      <c r="P3399" s="2" t="str">
        <f t="shared" si="51"/>
        <v>VSS</v>
      </c>
      <c r="U3399">
        <v>2914.8629999999998</v>
      </c>
      <c r="V3399">
        <v>1844.912</v>
      </c>
      <c r="W3399" t="s">
        <v>72</v>
      </c>
      <c r="AE3399" s="2"/>
      <c r="AF3399" s="2"/>
    </row>
    <row r="3400" spans="4:32" x14ac:dyDescent="0.25">
      <c r="D3400">
        <f>_xlfn.CEILING.MATH(BV8+Parameters!$K$8/2,0.001)</f>
        <v>2914.8630000000003</v>
      </c>
      <c r="E3400">
        <f>_xlfn.CEILING.MATH(B14+Parameters!$K$9/2,0.001)</f>
        <v>2168.634</v>
      </c>
      <c r="F3400" t="s">
        <v>1327</v>
      </c>
      <c r="I3400" s="2">
        <v>2914.8629999999998</v>
      </c>
      <c r="J3400" s="2">
        <v>1798.6659999999999</v>
      </c>
      <c r="K3400" s="2" t="s">
        <v>72</v>
      </c>
      <c r="N3400" s="2">
        <f>I3400-SUM(Parameters!$K$23:$K$25)</f>
        <v>2893.2629999999999</v>
      </c>
      <c r="O3400" s="2">
        <f>J3400-SUM(Parameters!$K$23:$K$25)</f>
        <v>1777.066</v>
      </c>
      <c r="P3400" s="2" t="str">
        <f t="shared" si="51"/>
        <v>VSS</v>
      </c>
      <c r="U3400">
        <v>2914.8629999999998</v>
      </c>
      <c r="V3400">
        <v>1798.6659999999999</v>
      </c>
      <c r="W3400" t="s">
        <v>72</v>
      </c>
      <c r="AE3400" s="2"/>
      <c r="AF3400" s="2"/>
    </row>
    <row r="3401" spans="4:32" x14ac:dyDescent="0.25">
      <c r="D3401">
        <f>_xlfn.CEILING.MATH(BV8+Parameters!$K$8/2,0.001)</f>
        <v>2914.8630000000003</v>
      </c>
      <c r="E3401">
        <f>_xlfn.CEILING.MATH(B16+Parameters!$K$9/2,0.001)</f>
        <v>2122.3879999999999</v>
      </c>
      <c r="F3401" t="s">
        <v>1327</v>
      </c>
      <c r="I3401" s="2">
        <v>2914.8629999999998</v>
      </c>
      <c r="J3401" s="2">
        <v>1752.42</v>
      </c>
      <c r="K3401" s="2" t="s">
        <v>72</v>
      </c>
      <c r="N3401" s="2">
        <f>I3401-SUM(Parameters!$K$23:$K$25)</f>
        <v>2893.2629999999999</v>
      </c>
      <c r="O3401" s="2">
        <f>J3401-SUM(Parameters!$K$23:$K$25)</f>
        <v>1730.8200000000002</v>
      </c>
      <c r="P3401" s="2" t="str">
        <f t="shared" si="51"/>
        <v>VSS</v>
      </c>
      <c r="U3401">
        <v>2914.8629999999998</v>
      </c>
      <c r="V3401">
        <v>1752.42</v>
      </c>
      <c r="W3401" t="s">
        <v>72</v>
      </c>
      <c r="AE3401" s="2"/>
      <c r="AF3401" s="2"/>
    </row>
    <row r="3402" spans="4:32" x14ac:dyDescent="0.25">
      <c r="D3402">
        <f>_xlfn.CEILING.MATH(BV8+Parameters!$K$8/2,0.001)</f>
        <v>2914.8630000000003</v>
      </c>
      <c r="E3402">
        <f>_xlfn.CEILING.MATH(B18+Parameters!$K$9/2,0.001)</f>
        <v>2076.1419999999998</v>
      </c>
      <c r="F3402" t="s">
        <v>1327</v>
      </c>
      <c r="I3402" s="2">
        <v>2914.8629999999998</v>
      </c>
      <c r="J3402" s="2">
        <v>1706.174</v>
      </c>
      <c r="K3402" s="2" t="s">
        <v>72</v>
      </c>
      <c r="N3402" s="2">
        <f>I3402-SUM(Parameters!$K$23:$K$25)</f>
        <v>2893.2629999999999</v>
      </c>
      <c r="O3402" s="2">
        <f>J3402-SUM(Parameters!$K$23:$K$25)</f>
        <v>1684.5740000000001</v>
      </c>
      <c r="P3402" s="2" t="str">
        <f t="shared" si="51"/>
        <v>VSS</v>
      </c>
      <c r="U3402">
        <v>2914.8629999999998</v>
      </c>
      <c r="V3402">
        <v>1706.174</v>
      </c>
      <c r="W3402" t="s">
        <v>72</v>
      </c>
      <c r="AE3402" s="2"/>
      <c r="AF3402" s="2"/>
    </row>
    <row r="3403" spans="4:32" x14ac:dyDescent="0.25">
      <c r="D3403">
        <f>_xlfn.CEILING.MATH(BV8+Parameters!$K$8/2,0.001)</f>
        <v>2914.8630000000003</v>
      </c>
      <c r="E3403">
        <f>_xlfn.CEILING.MATH(B20+Parameters!$K$9/2,0.001)</f>
        <v>2029.896</v>
      </c>
      <c r="F3403" t="s">
        <v>72</v>
      </c>
      <c r="I3403" s="2">
        <v>2914.8629999999998</v>
      </c>
      <c r="J3403" s="2">
        <v>1659.9280000000001</v>
      </c>
      <c r="K3403" s="2" t="s">
        <v>72</v>
      </c>
      <c r="N3403" s="2">
        <f>I3403-SUM(Parameters!$K$23:$K$25)</f>
        <v>2893.2629999999999</v>
      </c>
      <c r="O3403" s="2">
        <f>J3403-SUM(Parameters!$K$23:$K$25)</f>
        <v>1638.3280000000002</v>
      </c>
      <c r="P3403" s="2" t="str">
        <f t="shared" si="51"/>
        <v>VSS</v>
      </c>
      <c r="U3403">
        <v>2914.8629999999998</v>
      </c>
      <c r="V3403">
        <v>1659.9280000000001</v>
      </c>
      <c r="W3403" t="s">
        <v>72</v>
      </c>
      <c r="AE3403" s="2"/>
      <c r="AF3403" s="2"/>
    </row>
    <row r="3404" spans="4:32" x14ac:dyDescent="0.25">
      <c r="D3404">
        <f>_xlfn.CEILING.MATH(BV8+Parameters!$K$8/2,0.001)</f>
        <v>2914.8630000000003</v>
      </c>
      <c r="E3404">
        <f>_xlfn.CEILING.MATH(B22+Parameters!$K$9/2,0.001)</f>
        <v>1983.65</v>
      </c>
      <c r="F3404" t="s">
        <v>72</v>
      </c>
      <c r="I3404" s="2">
        <v>2914.8629999999998</v>
      </c>
      <c r="J3404" s="2">
        <v>1613.682</v>
      </c>
      <c r="K3404" s="2" t="s">
        <v>72</v>
      </c>
      <c r="N3404" s="2">
        <f>I3404-SUM(Parameters!$K$23:$K$25)</f>
        <v>2893.2629999999999</v>
      </c>
      <c r="O3404" s="2">
        <f>J3404-SUM(Parameters!$K$23:$K$25)</f>
        <v>1592.0820000000001</v>
      </c>
      <c r="P3404" s="2" t="str">
        <f t="shared" si="51"/>
        <v>VSS</v>
      </c>
      <c r="U3404">
        <v>2914.8629999999998</v>
      </c>
      <c r="V3404">
        <v>1613.682</v>
      </c>
      <c r="W3404" t="s">
        <v>72</v>
      </c>
      <c r="AE3404" s="2"/>
      <c r="AF3404" s="2"/>
    </row>
    <row r="3405" spans="4:32" x14ac:dyDescent="0.25">
      <c r="D3405">
        <f>_xlfn.CEILING.MATH(BV8+Parameters!$K$8/2,0.001)</f>
        <v>2914.8630000000003</v>
      </c>
      <c r="E3405">
        <f>_xlfn.CEILING.MATH(B24+Parameters!$K$9/2,0.001)</f>
        <v>1937.404</v>
      </c>
      <c r="F3405" t="s">
        <v>72</v>
      </c>
      <c r="I3405" s="2">
        <v>2914.8629999999998</v>
      </c>
      <c r="J3405" s="2">
        <v>1567.4359999999999</v>
      </c>
      <c r="K3405" s="2" t="s">
        <v>72</v>
      </c>
      <c r="N3405" s="2">
        <f>I3405-SUM(Parameters!$K$23:$K$25)</f>
        <v>2893.2629999999999</v>
      </c>
      <c r="O3405" s="2">
        <f>J3405-SUM(Parameters!$K$23:$K$25)</f>
        <v>1545.836</v>
      </c>
      <c r="P3405" s="2" t="str">
        <f t="shared" si="51"/>
        <v>VSS</v>
      </c>
      <c r="U3405">
        <v>2914.8629999999998</v>
      </c>
      <c r="V3405">
        <v>1567.4359999999999</v>
      </c>
      <c r="W3405" t="s">
        <v>72</v>
      </c>
      <c r="AE3405" s="2"/>
      <c r="AF3405" s="2"/>
    </row>
    <row r="3406" spans="4:32" x14ac:dyDescent="0.25">
      <c r="D3406">
        <f>_xlfn.CEILING.MATH(BV8+Parameters!$K$8/2,0.001)</f>
        <v>2914.8630000000003</v>
      </c>
      <c r="E3406">
        <f>_xlfn.CEILING.MATH(B26+Parameters!$K$9/2,0.001)</f>
        <v>1891.1580000000001</v>
      </c>
      <c r="F3406" t="s">
        <v>72</v>
      </c>
      <c r="I3406" s="2">
        <v>2914.8629999999998</v>
      </c>
      <c r="J3406" s="2">
        <v>1521.19</v>
      </c>
      <c r="K3406" s="2" t="s">
        <v>72</v>
      </c>
      <c r="N3406" s="2">
        <f>I3406-SUM(Parameters!$K$23:$K$25)</f>
        <v>2893.2629999999999</v>
      </c>
      <c r="O3406" s="2">
        <f>J3406-SUM(Parameters!$K$23:$K$25)</f>
        <v>1499.5900000000001</v>
      </c>
      <c r="P3406" s="2" t="str">
        <f t="shared" si="51"/>
        <v>VSS</v>
      </c>
      <c r="U3406">
        <v>2914.8629999999998</v>
      </c>
      <c r="V3406">
        <v>1521.19</v>
      </c>
      <c r="W3406" t="s">
        <v>72</v>
      </c>
      <c r="AE3406" s="2"/>
      <c r="AF3406" s="2"/>
    </row>
    <row r="3407" spans="4:32" x14ac:dyDescent="0.25">
      <c r="D3407">
        <f>_xlfn.CEILING.MATH(BV8+Parameters!$K$8/2,0.001)</f>
        <v>2914.8630000000003</v>
      </c>
      <c r="E3407">
        <f>_xlfn.CEILING.MATH(B28+Parameters!$K$9/2,0.001)</f>
        <v>1844.912</v>
      </c>
      <c r="F3407" t="s">
        <v>72</v>
      </c>
      <c r="I3407" s="2">
        <v>2914.8629999999998</v>
      </c>
      <c r="J3407" s="2">
        <v>1474.944</v>
      </c>
      <c r="K3407" s="2" t="s">
        <v>72</v>
      </c>
      <c r="N3407" s="2">
        <f>I3407-SUM(Parameters!$K$23:$K$25)</f>
        <v>2893.2629999999999</v>
      </c>
      <c r="O3407" s="2">
        <f>J3407-SUM(Parameters!$K$23:$K$25)</f>
        <v>1453.3440000000001</v>
      </c>
      <c r="P3407" s="2" t="str">
        <f t="shared" si="51"/>
        <v>VSS</v>
      </c>
      <c r="U3407">
        <v>2914.8629999999998</v>
      </c>
      <c r="V3407">
        <v>1474.944</v>
      </c>
      <c r="W3407" t="s">
        <v>72</v>
      </c>
      <c r="AE3407" s="2"/>
      <c r="AF3407" s="2"/>
    </row>
    <row r="3408" spans="4:32" x14ac:dyDescent="0.25">
      <c r="D3408">
        <f>_xlfn.CEILING.MATH(BV8+Parameters!$K$8/2,0.001)</f>
        <v>2914.8630000000003</v>
      </c>
      <c r="E3408">
        <f>_xlfn.CEILING.MATH(B30+Parameters!$K$9/2,0.001)</f>
        <v>1798.6659999999999</v>
      </c>
      <c r="F3408" t="s">
        <v>72</v>
      </c>
      <c r="I3408" s="2">
        <v>2914.8629999999998</v>
      </c>
      <c r="J3408" s="2">
        <v>1428.6980000000001</v>
      </c>
      <c r="K3408" s="2" t="s">
        <v>72</v>
      </c>
      <c r="N3408" s="2">
        <f>I3408-SUM(Parameters!$K$23:$K$25)</f>
        <v>2893.2629999999999</v>
      </c>
      <c r="O3408" s="2">
        <f>J3408-SUM(Parameters!$K$23:$K$25)</f>
        <v>1407.0980000000002</v>
      </c>
      <c r="P3408" s="2" t="str">
        <f t="shared" si="51"/>
        <v>VSS</v>
      </c>
      <c r="U3408">
        <v>2914.8629999999998</v>
      </c>
      <c r="V3408">
        <v>1428.6980000000001</v>
      </c>
      <c r="W3408" t="s">
        <v>72</v>
      </c>
      <c r="AE3408" s="2"/>
      <c r="AF3408" s="2"/>
    </row>
    <row r="3409" spans="4:32" x14ac:dyDescent="0.25">
      <c r="D3409">
        <f>_xlfn.CEILING.MATH(BV8+Parameters!$K$8/2,0.001)</f>
        <v>2914.8630000000003</v>
      </c>
      <c r="E3409">
        <f>_xlfn.CEILING.MATH(B32+Parameters!$K$9/2,0.001)</f>
        <v>1752.42</v>
      </c>
      <c r="F3409" t="s">
        <v>72</v>
      </c>
      <c r="I3409" s="2">
        <v>2914.8629999999998</v>
      </c>
      <c r="J3409" s="2">
        <v>1382.452</v>
      </c>
      <c r="K3409" s="2" t="s">
        <v>72</v>
      </c>
      <c r="N3409" s="2">
        <f>I3409-SUM(Parameters!$K$23:$K$25)</f>
        <v>2893.2629999999999</v>
      </c>
      <c r="O3409" s="2">
        <f>J3409-SUM(Parameters!$K$23:$K$25)</f>
        <v>1360.8520000000001</v>
      </c>
      <c r="P3409" s="2" t="str">
        <f t="shared" si="51"/>
        <v>VSS</v>
      </c>
      <c r="U3409">
        <v>2914.8629999999998</v>
      </c>
      <c r="V3409">
        <v>1382.452</v>
      </c>
      <c r="W3409" t="s">
        <v>72</v>
      </c>
      <c r="AE3409" s="2"/>
      <c r="AF3409" s="2"/>
    </row>
    <row r="3410" spans="4:32" x14ac:dyDescent="0.25">
      <c r="D3410">
        <f>_xlfn.CEILING.MATH(BV8+Parameters!$K$8/2,0.001)</f>
        <v>2914.8630000000003</v>
      </c>
      <c r="E3410">
        <f>_xlfn.CEILING.MATH(B34+Parameters!$K$9/2,0.001)</f>
        <v>1706.174</v>
      </c>
      <c r="F3410" t="s">
        <v>72</v>
      </c>
      <c r="I3410" s="2">
        <v>2914.8629999999998</v>
      </c>
      <c r="J3410" s="2">
        <v>1336.2059999999999</v>
      </c>
      <c r="K3410" s="2" t="s">
        <v>72</v>
      </c>
      <c r="N3410" s="2">
        <f>I3410-SUM(Parameters!$K$23:$K$25)</f>
        <v>2893.2629999999999</v>
      </c>
      <c r="O3410" s="2">
        <f>J3410-SUM(Parameters!$K$23:$K$25)</f>
        <v>1314.606</v>
      </c>
      <c r="P3410" s="2" t="str">
        <f t="shared" si="51"/>
        <v>VSS</v>
      </c>
      <c r="U3410">
        <v>2914.8629999999998</v>
      </c>
      <c r="V3410">
        <v>1336.2059999999999</v>
      </c>
      <c r="W3410" t="s">
        <v>72</v>
      </c>
      <c r="AE3410" s="2"/>
      <c r="AF3410" s="2"/>
    </row>
    <row r="3411" spans="4:32" x14ac:dyDescent="0.25">
      <c r="D3411">
        <f>_xlfn.CEILING.MATH(BV8+Parameters!$K$8/2,0.001)</f>
        <v>2914.8630000000003</v>
      </c>
      <c r="E3411">
        <f>_xlfn.CEILING.MATH(B36+Parameters!$K$9/2,0.001)</f>
        <v>1659.9280000000001</v>
      </c>
      <c r="F3411" t="s">
        <v>72</v>
      </c>
      <c r="I3411" s="2">
        <v>2914.8629999999998</v>
      </c>
      <c r="J3411" s="2">
        <v>1289.96</v>
      </c>
      <c r="K3411" s="2" t="s">
        <v>72</v>
      </c>
      <c r="N3411" s="2">
        <f>I3411-SUM(Parameters!$K$23:$K$25)</f>
        <v>2893.2629999999999</v>
      </c>
      <c r="O3411" s="2">
        <f>J3411-SUM(Parameters!$K$23:$K$25)</f>
        <v>1268.3600000000001</v>
      </c>
      <c r="P3411" s="2" t="str">
        <f t="shared" si="51"/>
        <v>VSS</v>
      </c>
      <c r="U3411">
        <v>2914.8629999999998</v>
      </c>
      <c r="V3411">
        <v>1289.96</v>
      </c>
      <c r="W3411" t="s">
        <v>72</v>
      </c>
      <c r="AE3411" s="2"/>
      <c r="AF3411" s="2"/>
    </row>
    <row r="3412" spans="4:32" x14ac:dyDescent="0.25">
      <c r="D3412">
        <f>_xlfn.CEILING.MATH(BV8+Parameters!$K$8/2,0.001)</f>
        <v>2914.8630000000003</v>
      </c>
      <c r="E3412">
        <f>_xlfn.CEILING.MATH(B38+Parameters!$K$9/2,0.001)</f>
        <v>1613.682</v>
      </c>
      <c r="F3412" t="s">
        <v>72</v>
      </c>
      <c r="I3412" s="2">
        <v>2914.8629999999998</v>
      </c>
      <c r="J3412" s="2">
        <v>1243.7139999999999</v>
      </c>
      <c r="K3412" s="2" t="s">
        <v>72</v>
      </c>
      <c r="N3412" s="2">
        <f>I3412-SUM(Parameters!$K$23:$K$25)</f>
        <v>2893.2629999999999</v>
      </c>
      <c r="O3412" s="2">
        <f>J3412-SUM(Parameters!$K$23:$K$25)</f>
        <v>1222.114</v>
      </c>
      <c r="P3412" s="2" t="str">
        <f t="shared" si="51"/>
        <v>VSS</v>
      </c>
      <c r="U3412">
        <v>2914.8629999999998</v>
      </c>
      <c r="V3412">
        <v>1243.7139999999999</v>
      </c>
      <c r="W3412" t="s">
        <v>72</v>
      </c>
      <c r="AE3412" s="2"/>
      <c r="AF3412" s="2"/>
    </row>
    <row r="3413" spans="4:32" x14ac:dyDescent="0.25">
      <c r="D3413">
        <f>_xlfn.CEILING.MATH(BV8+Parameters!$K$8/2,0.001)</f>
        <v>2914.8630000000003</v>
      </c>
      <c r="E3413">
        <f>_xlfn.CEILING.MATH(B40+Parameters!$K$9/2,0.001)</f>
        <v>1567.4359999999999</v>
      </c>
      <c r="F3413" t="s">
        <v>72</v>
      </c>
      <c r="I3413" s="2">
        <v>2914.8629999999998</v>
      </c>
      <c r="J3413" s="2">
        <v>1197.4680000000001</v>
      </c>
      <c r="K3413" s="2" t="s">
        <v>72</v>
      </c>
      <c r="N3413" s="2">
        <f>I3413-SUM(Parameters!$K$23:$K$25)</f>
        <v>2893.2629999999999</v>
      </c>
      <c r="O3413" s="2">
        <f>J3413-SUM(Parameters!$K$23:$K$25)</f>
        <v>1175.8680000000002</v>
      </c>
      <c r="P3413" s="2" t="str">
        <f t="shared" si="51"/>
        <v>VSS</v>
      </c>
      <c r="U3413">
        <v>2914.8629999999998</v>
      </c>
      <c r="V3413">
        <v>1197.4680000000001</v>
      </c>
      <c r="W3413" t="s">
        <v>72</v>
      </c>
      <c r="AE3413" s="2"/>
      <c r="AF3413" s="2"/>
    </row>
    <row r="3414" spans="4:32" x14ac:dyDescent="0.25">
      <c r="D3414">
        <f>_xlfn.CEILING.MATH(BV8+Parameters!$K$8/2,0.001)</f>
        <v>2914.8630000000003</v>
      </c>
      <c r="E3414">
        <f>_xlfn.CEILING.MATH(B42+Parameters!$K$9/2,0.001)</f>
        <v>1521.19</v>
      </c>
      <c r="F3414" t="s">
        <v>72</v>
      </c>
      <c r="I3414" s="2">
        <v>2914.8629999999998</v>
      </c>
      <c r="J3414" s="2">
        <v>1151.222</v>
      </c>
      <c r="K3414" s="2" t="s">
        <v>72</v>
      </c>
      <c r="N3414" s="2">
        <f>I3414-SUM(Parameters!$K$23:$K$25)</f>
        <v>2893.2629999999999</v>
      </c>
      <c r="O3414" s="2">
        <f>J3414-SUM(Parameters!$K$23:$K$25)</f>
        <v>1129.6220000000001</v>
      </c>
      <c r="P3414" s="2" t="str">
        <f t="shared" si="51"/>
        <v>VSS</v>
      </c>
      <c r="U3414">
        <v>2914.8629999999998</v>
      </c>
      <c r="V3414">
        <v>1151.222</v>
      </c>
      <c r="W3414" t="s">
        <v>72</v>
      </c>
      <c r="AE3414" s="2"/>
      <c r="AF3414" s="2"/>
    </row>
    <row r="3415" spans="4:32" x14ac:dyDescent="0.25">
      <c r="D3415">
        <f>_xlfn.CEILING.MATH(BV8+Parameters!$K$8/2,0.001)</f>
        <v>2914.8630000000003</v>
      </c>
      <c r="E3415">
        <f>_xlfn.CEILING.MATH(B44+Parameters!$K$9/2,0.001)</f>
        <v>1474.944</v>
      </c>
      <c r="F3415" t="s">
        <v>72</v>
      </c>
      <c r="I3415" s="2">
        <v>2914.8629999999998</v>
      </c>
      <c r="J3415" s="2">
        <v>1104.9760000000001</v>
      </c>
      <c r="K3415" s="2" t="s">
        <v>73</v>
      </c>
      <c r="N3415" s="2">
        <f>I3415-SUM(Parameters!$K$23:$K$25)</f>
        <v>2893.2629999999999</v>
      </c>
      <c r="O3415" s="2">
        <f>J3415-SUM(Parameters!$K$23:$K$25)</f>
        <v>1083.3760000000002</v>
      </c>
      <c r="P3415" s="2" t="str">
        <f t="shared" si="51"/>
        <v>VCCIO</v>
      </c>
      <c r="U3415">
        <v>2914.8629999999998</v>
      </c>
      <c r="V3415">
        <v>1104.9760000000001</v>
      </c>
      <c r="W3415" t="s">
        <v>73</v>
      </c>
      <c r="AE3415" s="2"/>
      <c r="AF3415" s="2"/>
    </row>
    <row r="3416" spans="4:32" x14ac:dyDescent="0.25">
      <c r="D3416">
        <f>_xlfn.CEILING.MATH(BV8+Parameters!$K$8/2,0.001)</f>
        <v>2914.8630000000003</v>
      </c>
      <c r="E3416">
        <f>_xlfn.CEILING.MATH(B46+Parameters!$K$9/2,0.001)</f>
        <v>1428.6980000000001</v>
      </c>
      <c r="F3416" t="s">
        <v>72</v>
      </c>
      <c r="I3416" s="2">
        <v>2914.8629999999998</v>
      </c>
      <c r="J3416" s="2">
        <v>1058.73</v>
      </c>
      <c r="K3416" s="2" t="s">
        <v>73</v>
      </c>
      <c r="N3416" s="2">
        <f>I3416-SUM(Parameters!$K$23:$K$25)</f>
        <v>2893.2629999999999</v>
      </c>
      <c r="O3416" s="2">
        <f>J3416-SUM(Parameters!$K$23:$K$25)</f>
        <v>1037.1300000000001</v>
      </c>
      <c r="P3416" s="2" t="str">
        <f t="shared" si="51"/>
        <v>VCCIO</v>
      </c>
      <c r="U3416">
        <v>2914.8629999999998</v>
      </c>
      <c r="V3416">
        <v>1058.73</v>
      </c>
      <c r="W3416" t="s">
        <v>73</v>
      </c>
      <c r="AE3416" s="2"/>
      <c r="AF3416" s="2"/>
    </row>
    <row r="3417" spans="4:32" x14ac:dyDescent="0.25">
      <c r="D3417">
        <f>_xlfn.CEILING.MATH(BV8+Parameters!$K$8/2,0.001)</f>
        <v>2914.8630000000003</v>
      </c>
      <c r="E3417">
        <f>_xlfn.CEILING.MATH(B48+Parameters!$K$9/2,0.001)</f>
        <v>1382.452</v>
      </c>
      <c r="F3417" t="s">
        <v>72</v>
      </c>
      <c r="I3417" s="2">
        <v>2914.8629999999998</v>
      </c>
      <c r="J3417" s="2">
        <v>1012.484</v>
      </c>
      <c r="K3417" s="2" t="s">
        <v>132</v>
      </c>
      <c r="N3417" s="2">
        <f>I3417-SUM(Parameters!$K$23:$K$25)</f>
        <v>2893.2629999999999</v>
      </c>
      <c r="O3417" s="2">
        <f>J3417-SUM(Parameters!$K$23:$K$25)</f>
        <v>990.88400000000001</v>
      </c>
      <c r="P3417" s="2" t="str">
        <f t="shared" si="51"/>
        <v>BP_TXCKSB[1]</v>
      </c>
      <c r="U3417">
        <v>2914.8629999999998</v>
      </c>
      <c r="V3417">
        <v>1012.484</v>
      </c>
      <c r="W3417" t="s">
        <v>132</v>
      </c>
      <c r="AE3417" s="2"/>
      <c r="AF3417" s="2"/>
    </row>
    <row r="3418" spans="4:32" x14ac:dyDescent="0.25">
      <c r="D3418">
        <f>_xlfn.CEILING.MATH(BV8+Parameters!$K$8/2,0.001)</f>
        <v>2914.8630000000003</v>
      </c>
      <c r="E3418">
        <f>_xlfn.CEILING.MATH(B50+Parameters!$K$9/2,0.001)</f>
        <v>1336.2060000000001</v>
      </c>
      <c r="F3418" t="s">
        <v>72</v>
      </c>
      <c r="I3418" s="2">
        <v>2914.8629999999998</v>
      </c>
      <c r="J3418" s="2">
        <v>966.23800000000006</v>
      </c>
      <c r="K3418" s="2" t="s">
        <v>211</v>
      </c>
      <c r="N3418" s="2">
        <f>I3418-SUM(Parameters!$K$23:$K$25)</f>
        <v>2893.2629999999999</v>
      </c>
      <c r="O3418" s="2">
        <f>J3418-SUM(Parameters!$K$23:$K$25)</f>
        <v>944.63800000000003</v>
      </c>
      <c r="P3418" s="2" t="str">
        <f t="shared" si="51"/>
        <v>BP_RXDATA[92]</v>
      </c>
      <c r="U3418">
        <v>2914.8629999999998</v>
      </c>
      <c r="V3418">
        <v>966.23800000000006</v>
      </c>
      <c r="W3418" t="s">
        <v>211</v>
      </c>
      <c r="AE3418" s="2"/>
      <c r="AF3418" s="2"/>
    </row>
    <row r="3419" spans="4:32" x14ac:dyDescent="0.25">
      <c r="D3419">
        <f>_xlfn.CEILING.MATH(BV8+Parameters!$K$8/2,0.001)</f>
        <v>2914.8630000000003</v>
      </c>
      <c r="E3419">
        <f>_xlfn.CEILING.MATH(B52+Parameters!$K$9/2,0.001)</f>
        <v>1289.96</v>
      </c>
      <c r="F3419" t="s">
        <v>72</v>
      </c>
      <c r="I3419" s="2">
        <v>2914.8629999999998</v>
      </c>
      <c r="J3419" s="2">
        <v>919.99199999999996</v>
      </c>
      <c r="K3419" s="2" t="s">
        <v>73</v>
      </c>
      <c r="N3419" s="2">
        <f>I3419-SUM(Parameters!$K$23:$K$25)</f>
        <v>2893.2629999999999</v>
      </c>
      <c r="O3419" s="2">
        <f>J3419-SUM(Parameters!$K$23:$K$25)</f>
        <v>898.39199999999994</v>
      </c>
      <c r="P3419" s="2" t="str">
        <f t="shared" si="51"/>
        <v>VCCIO</v>
      </c>
      <c r="U3419">
        <v>2914.8629999999998</v>
      </c>
      <c r="V3419">
        <v>919.99200000000008</v>
      </c>
      <c r="W3419" t="s">
        <v>73</v>
      </c>
      <c r="AE3419" s="2"/>
      <c r="AF3419" s="2"/>
    </row>
    <row r="3420" spans="4:32" x14ac:dyDescent="0.25">
      <c r="D3420">
        <f>_xlfn.CEILING.MATH(BV8+Parameters!$K$8/2,0.001)</f>
        <v>2914.8630000000003</v>
      </c>
      <c r="E3420">
        <f>_xlfn.CEILING.MATH(B54+Parameters!$K$9/2,0.001)</f>
        <v>1243.7139999999999</v>
      </c>
      <c r="F3420" t="s">
        <v>72</v>
      </c>
      <c r="I3420" s="2">
        <v>2914.8629999999998</v>
      </c>
      <c r="J3420" s="2">
        <v>873.74599999999998</v>
      </c>
      <c r="K3420" s="2" t="s">
        <v>324</v>
      </c>
      <c r="N3420" s="2">
        <f>I3420-SUM(Parameters!$K$23:$K$25)</f>
        <v>2893.2629999999999</v>
      </c>
      <c r="O3420" s="2">
        <f>J3420-SUM(Parameters!$K$23:$K$25)</f>
        <v>852.14599999999996</v>
      </c>
      <c r="P3420" s="2" t="str">
        <f t="shared" si="51"/>
        <v>BP_RXDATA[91]</v>
      </c>
      <c r="U3420">
        <v>2914.8629999999998</v>
      </c>
      <c r="V3420">
        <v>873.74599999999998</v>
      </c>
      <c r="W3420" t="s">
        <v>324</v>
      </c>
      <c r="AE3420" s="2"/>
      <c r="AF3420" s="2"/>
    </row>
    <row r="3421" spans="4:32" x14ac:dyDescent="0.25">
      <c r="D3421">
        <f>_xlfn.CEILING.MATH(BV8+Parameters!$K$8/2,0.001)</f>
        <v>2914.8630000000003</v>
      </c>
      <c r="E3421">
        <f>_xlfn.CEILING.MATH(B56+Parameters!$K$9/2,0.001)</f>
        <v>1197.4680000000001</v>
      </c>
      <c r="F3421" t="s">
        <v>72</v>
      </c>
      <c r="I3421" s="2">
        <v>2914.8629999999998</v>
      </c>
      <c r="J3421" s="2">
        <v>827.5</v>
      </c>
      <c r="K3421" s="2" t="s">
        <v>403</v>
      </c>
      <c r="N3421" s="2">
        <f>I3421-SUM(Parameters!$K$23:$K$25)</f>
        <v>2893.2629999999999</v>
      </c>
      <c r="O3421" s="2">
        <f>J3421-SUM(Parameters!$K$23:$K$25)</f>
        <v>805.9</v>
      </c>
      <c r="P3421" s="2" t="str">
        <f t="shared" si="51"/>
        <v>BP_RXDATA[90]</v>
      </c>
      <c r="U3421">
        <v>2914.8629999999998</v>
      </c>
      <c r="V3421">
        <v>827.5</v>
      </c>
      <c r="W3421" t="s">
        <v>403</v>
      </c>
      <c r="AE3421" s="2"/>
      <c r="AF3421" s="2"/>
    </row>
    <row r="3422" spans="4:32" x14ac:dyDescent="0.25">
      <c r="D3422">
        <f>_xlfn.CEILING.MATH(BV8+Parameters!$K$8/2,0.001)</f>
        <v>2914.8630000000003</v>
      </c>
      <c r="E3422">
        <f>_xlfn.CEILING.MATH(B58+Parameters!$K$9/2,0.001)</f>
        <v>1151.222</v>
      </c>
      <c r="F3422" t="s">
        <v>72</v>
      </c>
      <c r="I3422" s="2">
        <v>2914.8629999999998</v>
      </c>
      <c r="J3422" s="2">
        <v>781.25400000000002</v>
      </c>
      <c r="K3422" s="2" t="s">
        <v>460</v>
      </c>
      <c r="N3422" s="2">
        <f>I3422-SUM(Parameters!$K$23:$K$25)</f>
        <v>2893.2629999999999</v>
      </c>
      <c r="O3422" s="2">
        <f>J3422-SUM(Parameters!$K$23:$K$25)</f>
        <v>759.654</v>
      </c>
      <c r="P3422" s="2" t="str">
        <f t="shared" si="51"/>
        <v>BP_RXDATA[89]</v>
      </c>
      <c r="U3422">
        <v>2914.8629999999998</v>
      </c>
      <c r="V3422">
        <v>781.25400000000002</v>
      </c>
      <c r="W3422" t="s">
        <v>460</v>
      </c>
      <c r="AE3422" s="2"/>
      <c r="AF3422" s="2"/>
    </row>
    <row r="3423" spans="4:32" x14ac:dyDescent="0.25">
      <c r="D3423">
        <f>_xlfn.CEILING.MATH(BV8+Parameters!$K$8/2,0.001)</f>
        <v>2914.8630000000003</v>
      </c>
      <c r="E3423">
        <f>_xlfn.CEILING.MATH(B60+Parameters!$K$9/2,0.001)</f>
        <v>1104.9760000000001</v>
      </c>
      <c r="F3423" t="s">
        <v>73</v>
      </c>
      <c r="I3423" s="2">
        <v>2914.8629999999998</v>
      </c>
      <c r="J3423" s="2">
        <v>735.00800000000004</v>
      </c>
      <c r="K3423" s="2" t="s">
        <v>532</v>
      </c>
      <c r="N3423" s="2">
        <f>I3423-SUM(Parameters!$K$23:$K$25)</f>
        <v>2893.2629999999999</v>
      </c>
      <c r="O3423" s="2">
        <f>J3423-SUM(Parameters!$K$23:$K$25)</f>
        <v>713.40800000000002</v>
      </c>
      <c r="P3423" s="2" t="str">
        <f t="shared" si="51"/>
        <v>BP_RXDATA[88]</v>
      </c>
      <c r="U3423">
        <v>2914.8629999999998</v>
      </c>
      <c r="V3423">
        <v>735.00800000000004</v>
      </c>
      <c r="W3423" t="s">
        <v>532</v>
      </c>
      <c r="AE3423" s="2"/>
      <c r="AF3423" s="2"/>
    </row>
    <row r="3424" spans="4:32" x14ac:dyDescent="0.25">
      <c r="D3424">
        <f>_xlfn.CEILING.MATH(BV8+Parameters!$K$8/2,0.001)</f>
        <v>2914.8630000000003</v>
      </c>
      <c r="E3424">
        <f>_xlfn.CEILING.MATH(B62+Parameters!$K$9/2,0.001)</f>
        <v>1058.73</v>
      </c>
      <c r="F3424" t="s">
        <v>73</v>
      </c>
      <c r="I3424" s="2">
        <v>2914.8629999999998</v>
      </c>
      <c r="J3424" s="2">
        <v>688.76199999999994</v>
      </c>
      <c r="K3424" s="2" t="s">
        <v>72</v>
      </c>
      <c r="N3424" s="2">
        <f>I3424-SUM(Parameters!$K$23:$K$25)</f>
        <v>2893.2629999999999</v>
      </c>
      <c r="O3424" s="2">
        <f>J3424-SUM(Parameters!$K$23:$K$25)</f>
        <v>667.16199999999992</v>
      </c>
      <c r="P3424" s="2" t="str">
        <f t="shared" si="51"/>
        <v>VSS</v>
      </c>
      <c r="U3424">
        <v>2914.8629999999998</v>
      </c>
      <c r="V3424">
        <v>688.76200000000006</v>
      </c>
      <c r="W3424" t="s">
        <v>72</v>
      </c>
      <c r="AE3424" s="2"/>
      <c r="AF3424" s="2"/>
    </row>
    <row r="3425" spans="4:32" x14ac:dyDescent="0.25">
      <c r="D3425">
        <f>_xlfn.CEILING.MATH(BV8+Parameters!$K$8/2,0.001)</f>
        <v>2914.8630000000003</v>
      </c>
      <c r="E3425">
        <f>_xlfn.CEILING.MATH(B64+Parameters!$K$9/2,0.001)</f>
        <v>1012.484</v>
      </c>
      <c r="F3425" t="s">
        <v>132</v>
      </c>
      <c r="I3425" s="2">
        <v>2914.8629999999998</v>
      </c>
      <c r="J3425" s="2">
        <v>642.51599999999996</v>
      </c>
      <c r="K3425" s="2" t="s">
        <v>667</v>
      </c>
      <c r="N3425" s="2">
        <f>I3425-SUM(Parameters!$K$23:$K$25)</f>
        <v>2893.2629999999999</v>
      </c>
      <c r="O3425" s="2">
        <f>J3425-SUM(Parameters!$K$23:$K$25)</f>
        <v>620.91599999999994</v>
      </c>
      <c r="P3425" s="2" t="str">
        <f t="shared" si="51"/>
        <v>BP_RXDATA[87]</v>
      </c>
      <c r="U3425">
        <v>2914.8629999999998</v>
      </c>
      <c r="V3425">
        <v>642.51599999999996</v>
      </c>
      <c r="W3425" t="s">
        <v>667</v>
      </c>
      <c r="AE3425" s="2"/>
      <c r="AF3425" s="2"/>
    </row>
    <row r="3426" spans="4:32" x14ac:dyDescent="0.25">
      <c r="D3426">
        <f>_xlfn.CEILING.MATH(BV8+Parameters!$K$8/2,0.001)</f>
        <v>2914.8630000000003</v>
      </c>
      <c r="E3426">
        <f>_xlfn.CEILING.MATH(B66+Parameters!$K$9/2,0.001)</f>
        <v>966.23800000000006</v>
      </c>
      <c r="F3426" t="s">
        <v>211</v>
      </c>
      <c r="I3426" s="2">
        <v>2914.8629999999998</v>
      </c>
      <c r="J3426" s="2">
        <v>596.27</v>
      </c>
      <c r="K3426" s="2" t="s">
        <v>725</v>
      </c>
      <c r="N3426" s="2">
        <f>I3426-SUM(Parameters!$K$23:$K$25)</f>
        <v>2893.2629999999999</v>
      </c>
      <c r="O3426" s="2">
        <f>J3426-SUM(Parameters!$K$23:$K$25)</f>
        <v>574.66999999999996</v>
      </c>
      <c r="P3426" s="2" t="str">
        <f t="shared" si="51"/>
        <v>BP_RXDATA[86]</v>
      </c>
      <c r="U3426">
        <v>2914.8629999999998</v>
      </c>
      <c r="V3426">
        <v>596.27</v>
      </c>
      <c r="W3426" t="s">
        <v>725</v>
      </c>
      <c r="AE3426" s="2"/>
      <c r="AF3426" s="2"/>
    </row>
    <row r="3427" spans="4:32" x14ac:dyDescent="0.25">
      <c r="D3427">
        <f>_xlfn.CEILING.MATH(BV8+Parameters!$K$8/2,0.001)</f>
        <v>2914.8630000000003</v>
      </c>
      <c r="E3427">
        <f>_xlfn.CEILING.MATH(B68+Parameters!$K$9/2,0.001)</f>
        <v>919.99200000000008</v>
      </c>
      <c r="F3427" t="s">
        <v>73</v>
      </c>
      <c r="I3427" s="2">
        <v>2914.8629999999998</v>
      </c>
      <c r="J3427" s="2">
        <v>550.024</v>
      </c>
      <c r="K3427" s="2" t="s">
        <v>749</v>
      </c>
      <c r="N3427" s="2">
        <f>I3427-SUM(Parameters!$K$23:$K$25)</f>
        <v>2893.2629999999999</v>
      </c>
      <c r="O3427" s="2">
        <f>J3427-SUM(Parameters!$K$23:$K$25)</f>
        <v>528.42399999999998</v>
      </c>
      <c r="P3427" s="2" t="str">
        <f t="shared" si="51"/>
        <v>BP_TXDATA[105]</v>
      </c>
      <c r="U3427">
        <v>2914.8629999999998</v>
      </c>
      <c r="V3427">
        <v>550.024</v>
      </c>
      <c r="W3427" t="s">
        <v>749</v>
      </c>
      <c r="AE3427" s="2"/>
      <c r="AF3427" s="2"/>
    </row>
    <row r="3428" spans="4:32" x14ac:dyDescent="0.25">
      <c r="D3428">
        <f>_xlfn.CEILING.MATH(BV8+Parameters!$K$8/2,0.001)</f>
        <v>2914.8630000000003</v>
      </c>
      <c r="E3428">
        <f>_xlfn.CEILING.MATH(B70+Parameters!$K$9/2,0.001)</f>
        <v>873.74599999999998</v>
      </c>
      <c r="F3428" t="s">
        <v>324</v>
      </c>
      <c r="I3428" s="2">
        <v>2914.8629999999998</v>
      </c>
      <c r="J3428" s="2">
        <v>503.77800000000002</v>
      </c>
      <c r="K3428" s="2" t="s">
        <v>811</v>
      </c>
      <c r="N3428" s="2">
        <f>I3428-SUM(Parameters!$K$23:$K$25)</f>
        <v>2893.2629999999999</v>
      </c>
      <c r="O3428" s="2">
        <f>J3428-SUM(Parameters!$K$23:$K$25)</f>
        <v>482.178</v>
      </c>
      <c r="P3428" s="2" t="str">
        <f t="shared" si="51"/>
        <v>BP_TXDATA[104]</v>
      </c>
      <c r="U3428">
        <v>2914.8629999999998</v>
      </c>
      <c r="V3428">
        <v>503.77800000000002</v>
      </c>
      <c r="W3428" t="s">
        <v>811</v>
      </c>
      <c r="AE3428" s="2"/>
      <c r="AF3428" s="2"/>
    </row>
    <row r="3429" spans="4:32" x14ac:dyDescent="0.25">
      <c r="D3429">
        <f>_xlfn.CEILING.MATH(BV8+Parameters!$K$8/2,0.001)</f>
        <v>2914.8630000000003</v>
      </c>
      <c r="E3429">
        <f>_xlfn.CEILING.MATH(B72+Parameters!$K$9/2,0.001)</f>
        <v>827.5</v>
      </c>
      <c r="F3429" t="s">
        <v>403</v>
      </c>
      <c r="I3429" s="2">
        <v>2914.8629999999998</v>
      </c>
      <c r="J3429" s="2">
        <v>457.53199999999998</v>
      </c>
      <c r="K3429" s="2" t="s">
        <v>72</v>
      </c>
      <c r="N3429" s="2">
        <f>I3429-SUM(Parameters!$K$23:$K$25)</f>
        <v>2893.2629999999999</v>
      </c>
      <c r="O3429" s="2">
        <f>J3429-SUM(Parameters!$K$23:$K$25)</f>
        <v>435.93199999999996</v>
      </c>
      <c r="P3429" s="2" t="str">
        <f t="shared" si="51"/>
        <v>VSS</v>
      </c>
      <c r="U3429">
        <v>2914.8629999999998</v>
      </c>
      <c r="V3429">
        <v>457.53199999999998</v>
      </c>
      <c r="W3429" t="s">
        <v>72</v>
      </c>
      <c r="AE3429" s="2"/>
      <c r="AF3429" s="2"/>
    </row>
    <row r="3430" spans="4:32" x14ac:dyDescent="0.25">
      <c r="D3430">
        <f>_xlfn.CEILING.MATH(BV8+Parameters!$K$8/2,0.001)</f>
        <v>2914.8630000000003</v>
      </c>
      <c r="E3430">
        <f>_xlfn.CEILING.MATH(B74+Parameters!$K$9/2,0.001)</f>
        <v>781.25400000000002</v>
      </c>
      <c r="F3430" t="s">
        <v>460</v>
      </c>
      <c r="I3430" s="2">
        <v>2914.8629999999998</v>
      </c>
      <c r="J3430" s="2">
        <v>411.286</v>
      </c>
      <c r="K3430" s="2" t="s">
        <v>947</v>
      </c>
      <c r="N3430" s="2">
        <f>I3430-SUM(Parameters!$K$23:$K$25)</f>
        <v>2893.2629999999999</v>
      </c>
      <c r="O3430" s="2">
        <f>J3430-SUM(Parameters!$K$23:$K$25)</f>
        <v>389.68599999999998</v>
      </c>
      <c r="P3430" s="2" t="str">
        <f t="shared" si="51"/>
        <v>BP_TXDATA[103]</v>
      </c>
      <c r="U3430">
        <v>2914.8629999999998</v>
      </c>
      <c r="V3430">
        <v>411.286</v>
      </c>
      <c r="W3430" t="s">
        <v>947</v>
      </c>
      <c r="AE3430" s="2"/>
      <c r="AF3430" s="2"/>
    </row>
    <row r="3431" spans="4:32" x14ac:dyDescent="0.25">
      <c r="D3431">
        <f>_xlfn.CEILING.MATH(BV8+Parameters!$K$8/2,0.001)</f>
        <v>2914.8630000000003</v>
      </c>
      <c r="E3431">
        <f>_xlfn.CEILING.MATH(B76+Parameters!$K$9/2,0.001)</f>
        <v>735.00800000000004</v>
      </c>
      <c r="F3431" t="s">
        <v>532</v>
      </c>
      <c r="I3431" s="2">
        <v>2914.8629999999998</v>
      </c>
      <c r="J3431" s="2">
        <v>365.04</v>
      </c>
      <c r="K3431" s="2" t="s">
        <v>1012</v>
      </c>
      <c r="N3431" s="2">
        <f>I3431-SUM(Parameters!$K$23:$K$25)</f>
        <v>2893.2629999999999</v>
      </c>
      <c r="O3431" s="2">
        <f>J3431-SUM(Parameters!$K$23:$K$25)</f>
        <v>343.44</v>
      </c>
      <c r="P3431" s="2" t="str">
        <f t="shared" si="51"/>
        <v>BP_TXDATA[102]</v>
      </c>
      <c r="U3431">
        <v>2914.8629999999998</v>
      </c>
      <c r="V3431">
        <v>365.04</v>
      </c>
      <c r="W3431" t="s">
        <v>1012</v>
      </c>
      <c r="AE3431" s="2"/>
      <c r="AF3431" s="2"/>
    </row>
    <row r="3432" spans="4:32" x14ac:dyDescent="0.25">
      <c r="D3432">
        <f>_xlfn.CEILING.MATH(BV8+Parameters!$K$8/2,0.001)</f>
        <v>2914.8630000000003</v>
      </c>
      <c r="E3432">
        <f>_xlfn.CEILING.MATH(B78+Parameters!$K$9/2,0.001)</f>
        <v>688.76200000000006</v>
      </c>
      <c r="F3432" t="s">
        <v>72</v>
      </c>
      <c r="I3432" s="2">
        <v>2914.8629999999998</v>
      </c>
      <c r="J3432" s="2">
        <v>318.79399999999998</v>
      </c>
      <c r="K3432" s="2" t="s">
        <v>73</v>
      </c>
      <c r="N3432" s="2">
        <f>I3432-SUM(Parameters!$K$23:$K$25)</f>
        <v>2893.2629999999999</v>
      </c>
      <c r="O3432" s="2">
        <f>J3432-SUM(Parameters!$K$23:$K$25)</f>
        <v>297.19399999999996</v>
      </c>
      <c r="P3432" s="2" t="str">
        <f t="shared" si="51"/>
        <v>VCCIO</v>
      </c>
      <c r="U3432">
        <v>2914.8629999999998</v>
      </c>
      <c r="V3432">
        <v>318.79399999999998</v>
      </c>
      <c r="W3432" t="s">
        <v>73</v>
      </c>
      <c r="AE3432" s="2"/>
      <c r="AF3432" s="2"/>
    </row>
    <row r="3433" spans="4:32" x14ac:dyDescent="0.25">
      <c r="D3433">
        <f>_xlfn.CEILING.MATH(BV8+Parameters!$K$8/2,0.001)</f>
        <v>2914.8630000000003</v>
      </c>
      <c r="E3433">
        <f>_xlfn.CEILING.MATH(B80+Parameters!$K$9/2,0.001)</f>
        <v>642.51599999999996</v>
      </c>
      <c r="F3433" t="s">
        <v>667</v>
      </c>
      <c r="I3433" s="2">
        <v>2914.8629999999998</v>
      </c>
      <c r="J3433" s="2">
        <v>272.548</v>
      </c>
      <c r="K3433" s="2" t="s">
        <v>1123</v>
      </c>
      <c r="N3433" s="2">
        <f>I3433-SUM(Parameters!$K$23:$K$25)</f>
        <v>2893.2629999999999</v>
      </c>
      <c r="O3433" s="2">
        <f>J3433-SUM(Parameters!$K$23:$K$25)</f>
        <v>250.94800000000001</v>
      </c>
      <c r="P3433" s="2" t="str">
        <f t="shared" si="51"/>
        <v>BP_TXDATA[101]</v>
      </c>
      <c r="U3433">
        <v>2914.8629999999998</v>
      </c>
      <c r="V3433">
        <v>272.548</v>
      </c>
      <c r="W3433" t="s">
        <v>1123</v>
      </c>
      <c r="AE3433" s="2"/>
      <c r="AF3433" s="2"/>
    </row>
    <row r="3434" spans="4:32" x14ac:dyDescent="0.25">
      <c r="D3434">
        <f>_xlfn.CEILING.MATH(BV8+Parameters!$K$8/2,0.001)</f>
        <v>2914.8630000000003</v>
      </c>
      <c r="E3434">
        <f>_xlfn.CEILING.MATH(B82+Parameters!$K$9/2,0.001)</f>
        <v>596.27</v>
      </c>
      <c r="F3434" t="s">
        <v>725</v>
      </c>
      <c r="I3434" s="2">
        <v>2914.8629999999998</v>
      </c>
      <c r="J3434" s="2">
        <v>226.30199999999999</v>
      </c>
      <c r="K3434" s="2" t="s">
        <v>72</v>
      </c>
      <c r="N3434" s="2">
        <f>I3434-SUM(Parameters!$K$23:$K$25)</f>
        <v>2893.2629999999999</v>
      </c>
      <c r="O3434" s="2">
        <f>J3434-SUM(Parameters!$K$23:$K$25)</f>
        <v>204.702</v>
      </c>
      <c r="P3434" s="2" t="str">
        <f t="shared" si="51"/>
        <v>VSS</v>
      </c>
      <c r="U3434">
        <v>2914.8629999999998</v>
      </c>
      <c r="V3434">
        <v>226.30199999999999</v>
      </c>
      <c r="W3434" t="s">
        <v>72</v>
      </c>
      <c r="AE3434" s="2"/>
      <c r="AF3434" s="2"/>
    </row>
    <row r="3435" spans="4:32" x14ac:dyDescent="0.25">
      <c r="D3435">
        <f>_xlfn.CEILING.MATH(BV8+Parameters!$K$8/2,0.001)</f>
        <v>2914.8630000000003</v>
      </c>
      <c r="E3435">
        <f>_xlfn.CEILING.MATH(B84+Parameters!$K$9/2,0.001)</f>
        <v>550.024</v>
      </c>
      <c r="F3435" t="s">
        <v>749</v>
      </c>
      <c r="I3435" s="2">
        <v>2914.8629999999998</v>
      </c>
      <c r="J3435" s="2">
        <v>180.05600000000001</v>
      </c>
      <c r="K3435" s="2" t="s">
        <v>1236</v>
      </c>
      <c r="N3435" s="2">
        <f>I3435-SUM(Parameters!$K$23:$K$25)</f>
        <v>2893.2629999999999</v>
      </c>
      <c r="O3435" s="2">
        <f>J3435-SUM(Parameters!$K$23:$K$25)</f>
        <v>158.45600000000002</v>
      </c>
      <c r="P3435" s="2" t="str">
        <f t="shared" si="51"/>
        <v>BP_TXDATA[100]</v>
      </c>
      <c r="U3435">
        <v>2914.8629999999998</v>
      </c>
      <c r="V3435">
        <v>180.05600000000001</v>
      </c>
      <c r="W3435" t="s">
        <v>1236</v>
      </c>
      <c r="AE3435" s="2"/>
      <c r="AF3435" s="2"/>
    </row>
    <row r="3436" spans="4:32" x14ac:dyDescent="0.25">
      <c r="D3436">
        <f>_xlfn.CEILING.MATH(BV8+Parameters!$K$8/2,0.001)</f>
        <v>2914.8630000000003</v>
      </c>
      <c r="E3436">
        <f>_xlfn.CEILING.MATH(B86+Parameters!$K$9/2,0.001)</f>
        <v>503.77800000000002</v>
      </c>
      <c r="F3436" t="s">
        <v>811</v>
      </c>
      <c r="I3436" s="2">
        <v>2914.8629999999998</v>
      </c>
      <c r="J3436" s="2">
        <v>133.81</v>
      </c>
      <c r="K3436" s="2" t="s">
        <v>1316</v>
      </c>
      <c r="N3436" s="2">
        <f>I3436-SUM(Parameters!$K$23:$K$25)</f>
        <v>2893.2629999999999</v>
      </c>
      <c r="O3436" s="2">
        <f>J3436-SUM(Parameters!$K$23:$K$25)</f>
        <v>112.21000000000001</v>
      </c>
      <c r="P3436" s="2" t="str">
        <f t="shared" si="51"/>
        <v>BP_TXDATA[99]</v>
      </c>
      <c r="U3436">
        <v>2914.8629999999998</v>
      </c>
      <c r="V3436">
        <v>133.81</v>
      </c>
      <c r="W3436" t="s">
        <v>1316</v>
      </c>
      <c r="AE3436" s="2"/>
      <c r="AF3436" s="2"/>
    </row>
    <row r="3437" spans="4:32" x14ac:dyDescent="0.25">
      <c r="D3437">
        <f>_xlfn.CEILING.MATH(BV8+Parameters!$K$8/2,0.001)</f>
        <v>2914.8630000000003</v>
      </c>
      <c r="E3437">
        <f>_xlfn.CEILING.MATH(B88+Parameters!$K$9/2,0.001)</f>
        <v>457.53199999999998</v>
      </c>
      <c r="F3437" t="s">
        <v>72</v>
      </c>
      <c r="I3437" s="2">
        <v>2914.8629999999998</v>
      </c>
      <c r="J3437" s="2">
        <v>87.563999999999993</v>
      </c>
      <c r="K3437" s="2" t="s">
        <v>73</v>
      </c>
      <c r="N3437" s="2">
        <f>I3437-SUM(Parameters!$K$23:$K$25)</f>
        <v>2893.2629999999999</v>
      </c>
      <c r="O3437" s="2">
        <f>J3437-SUM(Parameters!$K$23:$K$25)</f>
        <v>65.963999999999999</v>
      </c>
      <c r="P3437" s="2" t="str">
        <f t="shared" si="51"/>
        <v>VCCIO</v>
      </c>
      <c r="U3437">
        <v>2914.8629999999998</v>
      </c>
      <c r="V3437">
        <v>87.564000000000007</v>
      </c>
      <c r="W3437" t="s">
        <v>73</v>
      </c>
      <c r="AE3437" s="2"/>
      <c r="AF3437" s="2"/>
    </row>
    <row r="3438" spans="4:32" x14ac:dyDescent="0.25">
      <c r="D3438">
        <f>_xlfn.CEILING.MATH(BV8+Parameters!$K$8/2,0.001)</f>
        <v>2914.8630000000003</v>
      </c>
      <c r="E3438">
        <f>_xlfn.CEILING.MATH(B90+Parameters!$K$9/2,0.001)</f>
        <v>411.286</v>
      </c>
      <c r="F3438" t="s">
        <v>947</v>
      </c>
      <c r="I3438" s="2">
        <v>2954.5369999999998</v>
      </c>
      <c r="J3438" s="2">
        <v>2191.7570000000001</v>
      </c>
      <c r="K3438" s="2" t="s">
        <v>72</v>
      </c>
      <c r="N3438" s="2">
        <f>I3438-SUM(Parameters!$K$23:$K$25)</f>
        <v>2932.9369999999999</v>
      </c>
      <c r="O3438" s="2">
        <f>J3438-SUM(Parameters!$K$23:$K$25)</f>
        <v>2170.1570000000002</v>
      </c>
      <c r="P3438" s="2" t="str">
        <f t="shared" si="51"/>
        <v>VSS</v>
      </c>
      <c r="U3438">
        <v>2954.5369999999998</v>
      </c>
      <c r="V3438">
        <v>2191.7570000000001</v>
      </c>
      <c r="W3438" t="s">
        <v>72</v>
      </c>
      <c r="AE3438" s="2"/>
      <c r="AF3438" s="2"/>
    </row>
    <row r="3439" spans="4:32" x14ac:dyDescent="0.25">
      <c r="D3439">
        <f>_xlfn.CEILING.MATH(BV8+Parameters!$K$8/2,0.001)</f>
        <v>2914.8630000000003</v>
      </c>
      <c r="E3439">
        <f>_xlfn.CEILING.MATH(B92+Parameters!$K$9/2,0.001)</f>
        <v>365.04</v>
      </c>
      <c r="F3439" t="s">
        <v>1012</v>
      </c>
      <c r="I3439" s="2">
        <v>2954.5369999999998</v>
      </c>
      <c r="J3439" s="2">
        <v>2145.511</v>
      </c>
      <c r="K3439" s="2" t="s">
        <v>72</v>
      </c>
      <c r="N3439" s="2">
        <f>I3439-SUM(Parameters!$K$23:$K$25)</f>
        <v>2932.9369999999999</v>
      </c>
      <c r="O3439" s="2">
        <f>J3439-SUM(Parameters!$K$23:$K$25)</f>
        <v>2123.9110000000001</v>
      </c>
      <c r="P3439" s="2" t="str">
        <f t="shared" si="51"/>
        <v>VSS</v>
      </c>
      <c r="U3439">
        <v>2954.5369999999998</v>
      </c>
      <c r="V3439">
        <v>2145.511</v>
      </c>
      <c r="W3439" t="s">
        <v>72</v>
      </c>
      <c r="AE3439" s="2"/>
      <c r="AF3439" s="2"/>
    </row>
    <row r="3440" spans="4:32" x14ac:dyDescent="0.25">
      <c r="D3440">
        <f>_xlfn.CEILING.MATH(BV8+Parameters!$K$8/2,0.001)</f>
        <v>2914.8630000000003</v>
      </c>
      <c r="E3440">
        <f>_xlfn.CEILING.MATH(B94+Parameters!$K$9/2,0.001)</f>
        <v>318.79399999999998</v>
      </c>
      <c r="F3440" t="s">
        <v>73</v>
      </c>
      <c r="I3440" s="2">
        <v>2954.5369999999998</v>
      </c>
      <c r="J3440" s="2">
        <v>2099.2649999999999</v>
      </c>
      <c r="K3440" s="2" t="s">
        <v>72</v>
      </c>
      <c r="N3440" s="2">
        <f>I3440-SUM(Parameters!$K$23:$K$25)</f>
        <v>2932.9369999999999</v>
      </c>
      <c r="O3440" s="2">
        <f>J3440-SUM(Parameters!$K$23:$K$25)</f>
        <v>2077.665</v>
      </c>
      <c r="P3440" s="2" t="str">
        <f t="shared" si="51"/>
        <v>VSS</v>
      </c>
      <c r="U3440">
        <v>2954.5369999999998</v>
      </c>
      <c r="V3440">
        <v>2099.2649999999999</v>
      </c>
      <c r="W3440" t="s">
        <v>72</v>
      </c>
      <c r="AE3440" s="2"/>
      <c r="AF3440" s="2"/>
    </row>
    <row r="3441" spans="4:32" x14ac:dyDescent="0.25">
      <c r="D3441">
        <f>_xlfn.CEILING.MATH(BV8+Parameters!$K$8/2,0.001)</f>
        <v>2914.8630000000003</v>
      </c>
      <c r="E3441">
        <f>_xlfn.CEILING.MATH(B96+Parameters!$K$9/2,0.001)</f>
        <v>272.548</v>
      </c>
      <c r="F3441" t="s">
        <v>1123</v>
      </c>
      <c r="I3441" s="2">
        <v>2954.5369999999998</v>
      </c>
      <c r="J3441" s="2">
        <v>2053.0189999999998</v>
      </c>
      <c r="K3441" s="2" t="s">
        <v>72</v>
      </c>
      <c r="N3441" s="2">
        <f>I3441-SUM(Parameters!$K$23:$K$25)</f>
        <v>2932.9369999999999</v>
      </c>
      <c r="O3441" s="2">
        <f>J3441-SUM(Parameters!$K$23:$K$25)</f>
        <v>2031.4189999999999</v>
      </c>
      <c r="P3441" s="2" t="str">
        <f t="shared" ref="P3441:P3504" si="52">K3441</f>
        <v>VSS</v>
      </c>
      <c r="U3441">
        <v>2954.5369999999998</v>
      </c>
      <c r="V3441">
        <v>2053.0189999999998</v>
      </c>
      <c r="W3441" t="s">
        <v>72</v>
      </c>
      <c r="AE3441" s="2"/>
      <c r="AF3441" s="2"/>
    </row>
    <row r="3442" spans="4:32" x14ac:dyDescent="0.25">
      <c r="D3442">
        <f>_xlfn.CEILING.MATH(BV8+Parameters!$K$8/2,0.001)</f>
        <v>2914.8630000000003</v>
      </c>
      <c r="E3442">
        <f>_xlfn.CEILING.MATH(B98+Parameters!$K$9/2,0.001)</f>
        <v>226.30199999999999</v>
      </c>
      <c r="F3442" t="s">
        <v>72</v>
      </c>
      <c r="I3442" s="2">
        <v>2954.5369999999998</v>
      </c>
      <c r="J3442" s="2">
        <v>2006.7729999999999</v>
      </c>
      <c r="K3442" s="2" t="s">
        <v>1327</v>
      </c>
      <c r="N3442" s="2">
        <f>I3442-SUM(Parameters!$K$23:$K$25)</f>
        <v>2932.9369999999999</v>
      </c>
      <c r="O3442" s="2">
        <f>J3442-SUM(Parameters!$K$23:$K$25)</f>
        <v>1985.173</v>
      </c>
      <c r="P3442" s="2" t="str">
        <f t="shared" si="52"/>
        <v>VDD</v>
      </c>
      <c r="U3442">
        <v>2954.5369999999998</v>
      </c>
      <c r="V3442">
        <v>2006.7729999999999</v>
      </c>
      <c r="W3442" t="s">
        <v>1327</v>
      </c>
      <c r="AE3442" s="2"/>
      <c r="AF3442" s="2"/>
    </row>
    <row r="3443" spans="4:32" x14ac:dyDescent="0.25">
      <c r="D3443">
        <f>_xlfn.CEILING.MATH(BV8+Parameters!$K$8/2,0.001)</f>
        <v>2914.8630000000003</v>
      </c>
      <c r="E3443">
        <f>_xlfn.CEILING.MATH(B100+Parameters!$K$9/2,0.001)</f>
        <v>180.05600000000001</v>
      </c>
      <c r="F3443" t="s">
        <v>1236</v>
      </c>
      <c r="I3443" s="2">
        <v>2954.5369999999998</v>
      </c>
      <c r="J3443" s="2">
        <v>1960.527</v>
      </c>
      <c r="K3443" s="2" t="s">
        <v>1327</v>
      </c>
      <c r="N3443" s="2">
        <f>I3443-SUM(Parameters!$K$23:$K$25)</f>
        <v>2932.9369999999999</v>
      </c>
      <c r="O3443" s="2">
        <f>J3443-SUM(Parameters!$K$23:$K$25)</f>
        <v>1938.9270000000001</v>
      </c>
      <c r="P3443" s="2" t="str">
        <f t="shared" si="52"/>
        <v>VDD</v>
      </c>
      <c r="U3443">
        <v>2954.5369999999998</v>
      </c>
      <c r="V3443">
        <v>1960.527</v>
      </c>
      <c r="W3443" t="s">
        <v>1327</v>
      </c>
      <c r="AE3443" s="2"/>
      <c r="AF3443" s="2"/>
    </row>
    <row r="3444" spans="4:32" x14ac:dyDescent="0.25">
      <c r="D3444">
        <f>_xlfn.CEILING.MATH(BV8+Parameters!$K$8/2,0.001)</f>
        <v>2914.8630000000003</v>
      </c>
      <c r="E3444">
        <f>_xlfn.CEILING.MATH(B102+Parameters!$K$9/2,0.001)</f>
        <v>133.81</v>
      </c>
      <c r="F3444" t="s">
        <v>1316</v>
      </c>
      <c r="I3444" s="2">
        <v>2954.5369999999998</v>
      </c>
      <c r="J3444" s="2">
        <v>1914.2809999999999</v>
      </c>
      <c r="K3444" s="2" t="s">
        <v>1327</v>
      </c>
      <c r="N3444" s="2">
        <f>I3444-SUM(Parameters!$K$23:$K$25)</f>
        <v>2932.9369999999999</v>
      </c>
      <c r="O3444" s="2">
        <f>J3444-SUM(Parameters!$K$23:$K$25)</f>
        <v>1892.681</v>
      </c>
      <c r="P3444" s="2" t="str">
        <f t="shared" si="52"/>
        <v>VDD</v>
      </c>
      <c r="U3444">
        <v>2954.5369999999998</v>
      </c>
      <c r="V3444">
        <v>1914.2809999999999</v>
      </c>
      <c r="W3444" t="s">
        <v>1327</v>
      </c>
      <c r="AE3444" s="2"/>
      <c r="AF3444" s="2"/>
    </row>
    <row r="3445" spans="4:32" x14ac:dyDescent="0.25">
      <c r="D3445">
        <f>_xlfn.CEILING.MATH(BV8+Parameters!$K$8/2,0.001)</f>
        <v>2914.8630000000003</v>
      </c>
      <c r="E3445">
        <f>_xlfn.CEILING.MATH(Parameters!$C$19/Parameters!$K$4,0.001)</f>
        <v>87.564000000000007</v>
      </c>
      <c r="F3445" t="s">
        <v>73</v>
      </c>
      <c r="I3445" s="2">
        <v>2954.5369999999998</v>
      </c>
      <c r="J3445" s="2">
        <v>1868.0350000000001</v>
      </c>
      <c r="K3445" s="2" t="s">
        <v>1327</v>
      </c>
      <c r="N3445" s="2">
        <f>I3445-SUM(Parameters!$K$23:$K$25)</f>
        <v>2932.9369999999999</v>
      </c>
      <c r="O3445" s="2">
        <f>J3445-SUM(Parameters!$K$23:$K$25)</f>
        <v>1846.4350000000002</v>
      </c>
      <c r="P3445" s="2" t="str">
        <f t="shared" si="52"/>
        <v>VDD</v>
      </c>
      <c r="U3445">
        <v>2954.5369999999998</v>
      </c>
      <c r="V3445">
        <v>1868.0350000000001</v>
      </c>
      <c r="W3445" t="s">
        <v>1327</v>
      </c>
      <c r="AE3445" s="2"/>
      <c r="AF3445" s="2"/>
    </row>
    <row r="3446" spans="4:32" x14ac:dyDescent="0.25">
      <c r="D3446">
        <f>_xlfn.CEILING.MATH(BW8+Parameters!$K$8/2,0.001)</f>
        <v>2954.5370000000003</v>
      </c>
      <c r="E3446">
        <f>_xlfn.CEILING.MATH(B13+Parameters!$K$9/2,0.001)</f>
        <v>2191.7570000000001</v>
      </c>
      <c r="F3446" t="s">
        <v>72</v>
      </c>
      <c r="I3446" s="2">
        <v>2954.5369999999998</v>
      </c>
      <c r="J3446" s="2">
        <v>1821.789</v>
      </c>
      <c r="K3446" s="2" t="s">
        <v>1327</v>
      </c>
      <c r="N3446" s="2">
        <f>I3446-SUM(Parameters!$K$23:$K$25)</f>
        <v>2932.9369999999999</v>
      </c>
      <c r="O3446" s="2">
        <f>J3446-SUM(Parameters!$K$23:$K$25)</f>
        <v>1800.1890000000001</v>
      </c>
      <c r="P3446" s="2" t="str">
        <f t="shared" si="52"/>
        <v>VDD</v>
      </c>
      <c r="U3446">
        <v>2954.5369999999998</v>
      </c>
      <c r="V3446">
        <v>1821.789</v>
      </c>
      <c r="W3446" t="s">
        <v>1327</v>
      </c>
      <c r="AE3446" s="2"/>
      <c r="AF3446" s="2"/>
    </row>
    <row r="3447" spans="4:32" x14ac:dyDescent="0.25">
      <c r="D3447">
        <f>_xlfn.CEILING.MATH(BW8+Parameters!$K$8/2,0.001)</f>
        <v>2954.5370000000003</v>
      </c>
      <c r="E3447">
        <f>_xlfn.CEILING.MATH(B15+Parameters!$K$9/2,0.001)</f>
        <v>2145.511</v>
      </c>
      <c r="F3447" t="s">
        <v>72</v>
      </c>
      <c r="I3447" s="2">
        <v>2954.5369999999998</v>
      </c>
      <c r="J3447" s="2">
        <v>1775.5429999999999</v>
      </c>
      <c r="K3447" s="2" t="s">
        <v>1327</v>
      </c>
      <c r="N3447" s="2">
        <f>I3447-SUM(Parameters!$K$23:$K$25)</f>
        <v>2932.9369999999999</v>
      </c>
      <c r="O3447" s="2">
        <f>J3447-SUM(Parameters!$K$23:$K$25)</f>
        <v>1753.943</v>
      </c>
      <c r="P3447" s="2" t="str">
        <f t="shared" si="52"/>
        <v>VDD</v>
      </c>
      <c r="U3447">
        <v>2954.5369999999998</v>
      </c>
      <c r="V3447">
        <v>1775.5429999999999</v>
      </c>
      <c r="W3447" t="s">
        <v>1327</v>
      </c>
      <c r="AE3447" s="2"/>
      <c r="AF3447" s="2"/>
    </row>
    <row r="3448" spans="4:32" x14ac:dyDescent="0.25">
      <c r="D3448">
        <f>_xlfn.CEILING.MATH(BW8+Parameters!$K$8/2,0.001)</f>
        <v>2954.5370000000003</v>
      </c>
      <c r="E3448">
        <f>_xlfn.CEILING.MATH(B17+Parameters!$K$9/2,0.001)</f>
        <v>2099.2649999999999</v>
      </c>
      <c r="F3448" t="s">
        <v>72</v>
      </c>
      <c r="I3448" s="2">
        <v>2954.5369999999998</v>
      </c>
      <c r="J3448" s="2">
        <v>1729.297</v>
      </c>
      <c r="K3448" s="2" t="s">
        <v>1327</v>
      </c>
      <c r="N3448" s="2">
        <f>I3448-SUM(Parameters!$K$23:$K$25)</f>
        <v>2932.9369999999999</v>
      </c>
      <c r="O3448" s="2">
        <f>J3448-SUM(Parameters!$K$23:$K$25)</f>
        <v>1707.6970000000001</v>
      </c>
      <c r="P3448" s="2" t="str">
        <f t="shared" si="52"/>
        <v>VDD</v>
      </c>
      <c r="U3448">
        <v>2954.5369999999998</v>
      </c>
      <c r="V3448">
        <v>1729.297</v>
      </c>
      <c r="W3448" t="s">
        <v>1327</v>
      </c>
      <c r="AE3448" s="2"/>
      <c r="AF3448" s="2"/>
    </row>
    <row r="3449" spans="4:32" x14ac:dyDescent="0.25">
      <c r="D3449">
        <f>_xlfn.CEILING.MATH(BW8+Parameters!$K$8/2,0.001)</f>
        <v>2954.5370000000003</v>
      </c>
      <c r="E3449">
        <f>_xlfn.CEILING.MATH(B19+Parameters!$K$9/2,0.001)</f>
        <v>2053.0190000000002</v>
      </c>
      <c r="F3449" t="s">
        <v>72</v>
      </c>
      <c r="I3449" s="2">
        <v>2954.5369999999998</v>
      </c>
      <c r="J3449" s="2">
        <v>1683.0509999999999</v>
      </c>
      <c r="K3449" s="2" t="s">
        <v>1327</v>
      </c>
      <c r="N3449" s="2">
        <f>I3449-SUM(Parameters!$K$23:$K$25)</f>
        <v>2932.9369999999999</v>
      </c>
      <c r="O3449" s="2">
        <f>J3449-SUM(Parameters!$K$23:$K$25)</f>
        <v>1661.451</v>
      </c>
      <c r="P3449" s="2" t="str">
        <f t="shared" si="52"/>
        <v>VDD</v>
      </c>
      <c r="U3449">
        <v>2954.5369999999998</v>
      </c>
      <c r="V3449">
        <v>1683.0509999999999</v>
      </c>
      <c r="W3449" t="s">
        <v>1327</v>
      </c>
      <c r="AE3449" s="2"/>
      <c r="AF3449" s="2"/>
    </row>
    <row r="3450" spans="4:32" x14ac:dyDescent="0.25">
      <c r="D3450">
        <f>_xlfn.CEILING.MATH(BW8+Parameters!$K$8/2,0.001)</f>
        <v>2954.5370000000003</v>
      </c>
      <c r="E3450">
        <f>_xlfn.CEILING.MATH(B21+Parameters!$K$9/2,0.001)</f>
        <v>2006.7730000000001</v>
      </c>
      <c r="F3450" t="s">
        <v>1327</v>
      </c>
      <c r="I3450" s="2">
        <v>2954.5369999999998</v>
      </c>
      <c r="J3450" s="2">
        <v>1636.8050000000001</v>
      </c>
      <c r="K3450" s="2" t="s">
        <v>1327</v>
      </c>
      <c r="N3450" s="2">
        <f>I3450-SUM(Parameters!$K$23:$K$25)</f>
        <v>2932.9369999999999</v>
      </c>
      <c r="O3450" s="2">
        <f>J3450-SUM(Parameters!$K$23:$K$25)</f>
        <v>1615.2050000000002</v>
      </c>
      <c r="P3450" s="2" t="str">
        <f t="shared" si="52"/>
        <v>VDD</v>
      </c>
      <c r="U3450">
        <v>2954.5369999999998</v>
      </c>
      <c r="V3450">
        <v>1636.8050000000001</v>
      </c>
      <c r="W3450" t="s">
        <v>1327</v>
      </c>
      <c r="AE3450" s="2"/>
      <c r="AF3450" s="2"/>
    </row>
    <row r="3451" spans="4:32" x14ac:dyDescent="0.25">
      <c r="D3451">
        <f>_xlfn.CEILING.MATH(BW8+Parameters!$K$8/2,0.001)</f>
        <v>2954.5370000000003</v>
      </c>
      <c r="E3451">
        <f>_xlfn.CEILING.MATH(B23+Parameters!$K$9/2,0.001)</f>
        <v>1960.527</v>
      </c>
      <c r="F3451" t="s">
        <v>1327</v>
      </c>
      <c r="I3451" s="2">
        <v>2954.5369999999998</v>
      </c>
      <c r="J3451" s="2">
        <v>1590.559</v>
      </c>
      <c r="K3451" s="2" t="s">
        <v>1327</v>
      </c>
      <c r="N3451" s="2">
        <f>I3451-SUM(Parameters!$K$23:$K$25)</f>
        <v>2932.9369999999999</v>
      </c>
      <c r="O3451" s="2">
        <f>J3451-SUM(Parameters!$K$23:$K$25)</f>
        <v>1568.9590000000001</v>
      </c>
      <c r="P3451" s="2" t="str">
        <f t="shared" si="52"/>
        <v>VDD</v>
      </c>
      <c r="U3451">
        <v>2954.5369999999998</v>
      </c>
      <c r="V3451">
        <v>1590.559</v>
      </c>
      <c r="W3451" t="s">
        <v>1327</v>
      </c>
      <c r="AE3451" s="2"/>
      <c r="AF3451" s="2"/>
    </row>
    <row r="3452" spans="4:32" x14ac:dyDescent="0.25">
      <c r="D3452">
        <f>_xlfn.CEILING.MATH(BW8+Parameters!$K$8/2,0.001)</f>
        <v>2954.5370000000003</v>
      </c>
      <c r="E3452">
        <f>_xlfn.CEILING.MATH(B25+Parameters!$K$9/2,0.001)</f>
        <v>1914.2809999999999</v>
      </c>
      <c r="F3452" t="s">
        <v>1327</v>
      </c>
      <c r="I3452" s="2">
        <v>2954.5369999999998</v>
      </c>
      <c r="J3452" s="2">
        <v>1544.3130000000001</v>
      </c>
      <c r="K3452" s="2" t="s">
        <v>1327</v>
      </c>
      <c r="N3452" s="2">
        <f>I3452-SUM(Parameters!$K$23:$K$25)</f>
        <v>2932.9369999999999</v>
      </c>
      <c r="O3452" s="2">
        <f>J3452-SUM(Parameters!$K$23:$K$25)</f>
        <v>1522.7130000000002</v>
      </c>
      <c r="P3452" s="2" t="str">
        <f t="shared" si="52"/>
        <v>VDD</v>
      </c>
      <c r="U3452">
        <v>2954.5369999999998</v>
      </c>
      <c r="V3452">
        <v>1544.3130000000001</v>
      </c>
      <c r="W3452" t="s">
        <v>1327</v>
      </c>
      <c r="AE3452" s="2"/>
      <c r="AF3452" s="2"/>
    </row>
    <row r="3453" spans="4:32" x14ac:dyDescent="0.25">
      <c r="D3453">
        <f>_xlfn.CEILING.MATH(BW8+Parameters!$K$8/2,0.001)</f>
        <v>2954.5370000000003</v>
      </c>
      <c r="E3453">
        <f>_xlfn.CEILING.MATH(B27+Parameters!$K$9/2,0.001)</f>
        <v>1868.0350000000001</v>
      </c>
      <c r="F3453" t="s">
        <v>1327</v>
      </c>
      <c r="I3453" s="2">
        <v>2954.5369999999998</v>
      </c>
      <c r="J3453" s="2">
        <v>1498.067</v>
      </c>
      <c r="K3453" s="2" t="s">
        <v>1327</v>
      </c>
      <c r="N3453" s="2">
        <f>I3453-SUM(Parameters!$K$23:$K$25)</f>
        <v>2932.9369999999999</v>
      </c>
      <c r="O3453" s="2">
        <f>J3453-SUM(Parameters!$K$23:$K$25)</f>
        <v>1476.4670000000001</v>
      </c>
      <c r="P3453" s="2" t="str">
        <f t="shared" si="52"/>
        <v>VDD</v>
      </c>
      <c r="U3453">
        <v>2954.5369999999998</v>
      </c>
      <c r="V3453">
        <v>1498.067</v>
      </c>
      <c r="W3453" t="s">
        <v>1327</v>
      </c>
      <c r="AE3453" s="2"/>
      <c r="AF3453" s="2"/>
    </row>
    <row r="3454" spans="4:32" x14ac:dyDescent="0.25">
      <c r="D3454">
        <f>_xlfn.CEILING.MATH(BW8+Parameters!$K$8/2,0.001)</f>
        <v>2954.5370000000003</v>
      </c>
      <c r="E3454">
        <f>_xlfn.CEILING.MATH(B29+Parameters!$K$9/2,0.001)</f>
        <v>1821.789</v>
      </c>
      <c r="F3454" t="s">
        <v>1327</v>
      </c>
      <c r="I3454" s="2">
        <v>2954.5369999999998</v>
      </c>
      <c r="J3454" s="2">
        <v>1451.8209999999999</v>
      </c>
      <c r="K3454" s="2" t="s">
        <v>1327</v>
      </c>
      <c r="N3454" s="2">
        <f>I3454-SUM(Parameters!$K$23:$K$25)</f>
        <v>2932.9369999999999</v>
      </c>
      <c r="O3454" s="2">
        <f>J3454-SUM(Parameters!$K$23:$K$25)</f>
        <v>1430.221</v>
      </c>
      <c r="P3454" s="2" t="str">
        <f t="shared" si="52"/>
        <v>VDD</v>
      </c>
      <c r="U3454">
        <v>2954.5369999999998</v>
      </c>
      <c r="V3454">
        <v>1451.8209999999999</v>
      </c>
      <c r="W3454" t="s">
        <v>1327</v>
      </c>
      <c r="AE3454" s="2"/>
      <c r="AF3454" s="2"/>
    </row>
    <row r="3455" spans="4:32" x14ac:dyDescent="0.25">
      <c r="D3455">
        <f>_xlfn.CEILING.MATH(BW8+Parameters!$K$8/2,0.001)</f>
        <v>2954.5370000000003</v>
      </c>
      <c r="E3455">
        <f>_xlfn.CEILING.MATH(B31+Parameters!$K$9/2,0.001)</f>
        <v>1775.5430000000001</v>
      </c>
      <c r="F3455" t="s">
        <v>1327</v>
      </c>
      <c r="I3455" s="2">
        <v>2954.5369999999998</v>
      </c>
      <c r="J3455" s="2">
        <v>1405.575</v>
      </c>
      <c r="K3455" s="2" t="s">
        <v>1327</v>
      </c>
      <c r="N3455" s="2">
        <f>I3455-SUM(Parameters!$K$23:$K$25)</f>
        <v>2932.9369999999999</v>
      </c>
      <c r="O3455" s="2">
        <f>J3455-SUM(Parameters!$K$23:$K$25)</f>
        <v>1383.9750000000001</v>
      </c>
      <c r="P3455" s="2" t="str">
        <f t="shared" si="52"/>
        <v>VDD</v>
      </c>
      <c r="U3455">
        <v>2954.5369999999998</v>
      </c>
      <c r="V3455">
        <v>1405.575</v>
      </c>
      <c r="W3455" t="s">
        <v>1327</v>
      </c>
      <c r="AE3455" s="2"/>
      <c r="AF3455" s="2"/>
    </row>
    <row r="3456" spans="4:32" x14ac:dyDescent="0.25">
      <c r="D3456">
        <f>_xlfn.CEILING.MATH(BW8+Parameters!$K$8/2,0.001)</f>
        <v>2954.5370000000003</v>
      </c>
      <c r="E3456">
        <f>_xlfn.CEILING.MATH(B33+Parameters!$K$9/2,0.001)</f>
        <v>1729.297</v>
      </c>
      <c r="F3456" t="s">
        <v>1327</v>
      </c>
      <c r="I3456" s="2">
        <v>2954.5369999999998</v>
      </c>
      <c r="J3456" s="2">
        <v>1359.329</v>
      </c>
      <c r="K3456" s="2" t="s">
        <v>1327</v>
      </c>
      <c r="N3456" s="2">
        <f>I3456-SUM(Parameters!$K$23:$K$25)</f>
        <v>2932.9369999999999</v>
      </c>
      <c r="O3456" s="2">
        <f>J3456-SUM(Parameters!$K$23:$K$25)</f>
        <v>1337.729</v>
      </c>
      <c r="P3456" s="2" t="str">
        <f t="shared" si="52"/>
        <v>VDD</v>
      </c>
      <c r="U3456">
        <v>2954.5369999999998</v>
      </c>
      <c r="V3456">
        <v>1359.329</v>
      </c>
      <c r="W3456" t="s">
        <v>1327</v>
      </c>
      <c r="AE3456" s="2"/>
      <c r="AF3456" s="2"/>
    </row>
    <row r="3457" spans="4:32" x14ac:dyDescent="0.25">
      <c r="D3457">
        <f>_xlfn.CEILING.MATH(BW8+Parameters!$K$8/2,0.001)</f>
        <v>2954.5370000000003</v>
      </c>
      <c r="E3457">
        <f>_xlfn.CEILING.MATH(B35+Parameters!$K$9/2,0.001)</f>
        <v>1683.0509999999999</v>
      </c>
      <c r="F3457" t="s">
        <v>1327</v>
      </c>
      <c r="I3457" s="2">
        <v>2954.5369999999998</v>
      </c>
      <c r="J3457" s="2">
        <v>1313.0830000000001</v>
      </c>
      <c r="K3457" s="2" t="s">
        <v>1327</v>
      </c>
      <c r="N3457" s="2">
        <f>I3457-SUM(Parameters!$K$23:$K$25)</f>
        <v>2932.9369999999999</v>
      </c>
      <c r="O3457" s="2">
        <f>J3457-SUM(Parameters!$K$23:$K$25)</f>
        <v>1291.4830000000002</v>
      </c>
      <c r="P3457" s="2" t="str">
        <f t="shared" si="52"/>
        <v>VDD</v>
      </c>
      <c r="U3457">
        <v>2954.5369999999998</v>
      </c>
      <c r="V3457">
        <v>1313.0830000000001</v>
      </c>
      <c r="W3457" t="s">
        <v>1327</v>
      </c>
      <c r="AE3457" s="2"/>
      <c r="AF3457" s="2"/>
    </row>
    <row r="3458" spans="4:32" x14ac:dyDescent="0.25">
      <c r="D3458">
        <f>_xlfn.CEILING.MATH(BW8+Parameters!$K$8/2,0.001)</f>
        <v>2954.5370000000003</v>
      </c>
      <c r="E3458">
        <f>_xlfn.CEILING.MATH(B37+Parameters!$K$9/2,0.001)</f>
        <v>1636.8050000000001</v>
      </c>
      <c r="F3458" t="s">
        <v>1327</v>
      </c>
      <c r="I3458" s="2">
        <v>2954.5369999999998</v>
      </c>
      <c r="J3458" s="2">
        <v>1266.837</v>
      </c>
      <c r="K3458" s="2" t="s">
        <v>1327</v>
      </c>
      <c r="N3458" s="2">
        <f>I3458-SUM(Parameters!$K$23:$K$25)</f>
        <v>2932.9369999999999</v>
      </c>
      <c r="O3458" s="2">
        <f>J3458-SUM(Parameters!$K$23:$K$25)</f>
        <v>1245.2370000000001</v>
      </c>
      <c r="P3458" s="2" t="str">
        <f t="shared" si="52"/>
        <v>VDD</v>
      </c>
      <c r="U3458">
        <v>2954.5369999999998</v>
      </c>
      <c r="V3458">
        <v>1266.837</v>
      </c>
      <c r="W3458" t="s">
        <v>1327</v>
      </c>
      <c r="AE3458" s="2"/>
      <c r="AF3458" s="2"/>
    </row>
    <row r="3459" spans="4:32" x14ac:dyDescent="0.25">
      <c r="D3459">
        <f>_xlfn.CEILING.MATH(BW8+Parameters!$K$8/2,0.001)</f>
        <v>2954.5370000000003</v>
      </c>
      <c r="E3459">
        <f>_xlfn.CEILING.MATH(B39+Parameters!$K$9/2,0.001)</f>
        <v>1590.559</v>
      </c>
      <c r="F3459" t="s">
        <v>1327</v>
      </c>
      <c r="I3459" s="2">
        <v>2954.5369999999998</v>
      </c>
      <c r="J3459" s="2">
        <v>1220.5909999999999</v>
      </c>
      <c r="K3459" s="2" t="s">
        <v>1327</v>
      </c>
      <c r="N3459" s="2">
        <f>I3459-SUM(Parameters!$K$23:$K$25)</f>
        <v>2932.9369999999999</v>
      </c>
      <c r="O3459" s="2">
        <f>J3459-SUM(Parameters!$K$23:$K$25)</f>
        <v>1198.991</v>
      </c>
      <c r="P3459" s="2" t="str">
        <f t="shared" si="52"/>
        <v>VDD</v>
      </c>
      <c r="U3459">
        <v>2954.5369999999998</v>
      </c>
      <c r="V3459">
        <v>1220.5909999999999</v>
      </c>
      <c r="W3459" t="s">
        <v>1327</v>
      </c>
      <c r="AE3459" s="2"/>
      <c r="AF3459" s="2"/>
    </row>
    <row r="3460" spans="4:32" x14ac:dyDescent="0.25">
      <c r="D3460">
        <f>_xlfn.CEILING.MATH(BW8+Parameters!$K$8/2,0.001)</f>
        <v>2954.5370000000003</v>
      </c>
      <c r="E3460">
        <f>_xlfn.CEILING.MATH(B41+Parameters!$K$9/2,0.001)</f>
        <v>1544.3130000000001</v>
      </c>
      <c r="F3460" t="s">
        <v>1327</v>
      </c>
      <c r="I3460" s="2">
        <v>2954.5369999999998</v>
      </c>
      <c r="J3460" s="2">
        <v>1174.345</v>
      </c>
      <c r="K3460" s="2" t="s">
        <v>1327</v>
      </c>
      <c r="N3460" s="2">
        <f>I3460-SUM(Parameters!$K$23:$K$25)</f>
        <v>2932.9369999999999</v>
      </c>
      <c r="O3460" s="2">
        <f>J3460-SUM(Parameters!$K$23:$K$25)</f>
        <v>1152.7450000000001</v>
      </c>
      <c r="P3460" s="2" t="str">
        <f t="shared" si="52"/>
        <v>VDD</v>
      </c>
      <c r="U3460">
        <v>2954.5369999999998</v>
      </c>
      <c r="V3460">
        <v>1174.345</v>
      </c>
      <c r="W3460" t="s">
        <v>1327</v>
      </c>
      <c r="AE3460" s="2"/>
      <c r="AF3460" s="2"/>
    </row>
    <row r="3461" spans="4:32" x14ac:dyDescent="0.25">
      <c r="D3461">
        <f>_xlfn.CEILING.MATH(BW8+Parameters!$K$8/2,0.001)</f>
        <v>2954.5370000000003</v>
      </c>
      <c r="E3461">
        <f>_xlfn.CEILING.MATH(B43+Parameters!$K$9/2,0.001)</f>
        <v>1498.067</v>
      </c>
      <c r="F3461" t="s">
        <v>1327</v>
      </c>
      <c r="I3461" s="2">
        <v>2954.5369999999998</v>
      </c>
      <c r="J3461" s="2">
        <v>1128.0989999999999</v>
      </c>
      <c r="K3461" s="2" t="s">
        <v>1327</v>
      </c>
      <c r="N3461" s="2">
        <f>I3461-SUM(Parameters!$K$23:$K$25)</f>
        <v>2932.9369999999999</v>
      </c>
      <c r="O3461" s="2">
        <f>J3461-SUM(Parameters!$K$23:$K$25)</f>
        <v>1106.499</v>
      </c>
      <c r="P3461" s="2" t="str">
        <f t="shared" si="52"/>
        <v>VDD</v>
      </c>
      <c r="U3461">
        <v>2954.5369999999998</v>
      </c>
      <c r="V3461">
        <v>1128.0989999999999</v>
      </c>
      <c r="W3461" t="s">
        <v>1327</v>
      </c>
      <c r="AE3461" s="2"/>
      <c r="AF3461" s="2"/>
    </row>
    <row r="3462" spans="4:32" x14ac:dyDescent="0.25">
      <c r="D3462">
        <f>_xlfn.CEILING.MATH(BW8+Parameters!$K$8/2,0.001)</f>
        <v>2954.5370000000003</v>
      </c>
      <c r="E3462">
        <f>_xlfn.CEILING.MATH(B45+Parameters!$K$9/2,0.001)</f>
        <v>1451.8210000000001</v>
      </c>
      <c r="F3462" t="s">
        <v>1327</v>
      </c>
      <c r="I3462" s="2">
        <v>2954.5369999999998</v>
      </c>
      <c r="J3462" s="2">
        <v>1081.8530000000001</v>
      </c>
      <c r="K3462" s="2" t="s">
        <v>72</v>
      </c>
      <c r="N3462" s="2">
        <f>I3462-SUM(Parameters!$K$23:$K$25)</f>
        <v>2932.9369999999999</v>
      </c>
      <c r="O3462" s="2">
        <f>J3462-SUM(Parameters!$K$23:$K$25)</f>
        <v>1060.2530000000002</v>
      </c>
      <c r="P3462" s="2" t="str">
        <f t="shared" si="52"/>
        <v>VSS</v>
      </c>
      <c r="U3462">
        <v>2954.5369999999998</v>
      </c>
      <c r="V3462">
        <v>1081.8530000000001</v>
      </c>
      <c r="W3462" t="s">
        <v>72</v>
      </c>
      <c r="AE3462" s="2"/>
      <c r="AF3462" s="2"/>
    </row>
    <row r="3463" spans="4:32" x14ac:dyDescent="0.25">
      <c r="D3463">
        <f>_xlfn.CEILING.MATH(BW8+Parameters!$K$8/2,0.001)</f>
        <v>2954.5370000000003</v>
      </c>
      <c r="E3463">
        <f>_xlfn.CEILING.MATH(B47+Parameters!$K$9/2,0.001)</f>
        <v>1405.575</v>
      </c>
      <c r="F3463" t="s">
        <v>1327</v>
      </c>
      <c r="I3463" s="2">
        <v>2954.5369999999998</v>
      </c>
      <c r="J3463" s="2">
        <v>1035.607</v>
      </c>
      <c r="K3463" s="2" t="s">
        <v>100</v>
      </c>
      <c r="N3463" s="2">
        <f>I3463-SUM(Parameters!$K$23:$K$25)</f>
        <v>2932.9369999999999</v>
      </c>
      <c r="O3463" s="2">
        <f>J3463-SUM(Parameters!$K$23:$K$25)</f>
        <v>1014.0069999999999</v>
      </c>
      <c r="P3463" s="2" t="str">
        <f t="shared" si="52"/>
        <v>BP_RXDATASB[1]</v>
      </c>
      <c r="U3463">
        <v>2954.5369999999998</v>
      </c>
      <c r="V3463">
        <v>1035.607</v>
      </c>
      <c r="W3463" t="s">
        <v>100</v>
      </c>
      <c r="AE3463" s="2"/>
      <c r="AF3463" s="2"/>
    </row>
    <row r="3464" spans="4:32" x14ac:dyDescent="0.25">
      <c r="D3464">
        <f>_xlfn.CEILING.MATH(BW8+Parameters!$K$8/2,0.001)</f>
        <v>2954.5370000000003</v>
      </c>
      <c r="E3464">
        <f>_xlfn.CEILING.MATH(B49+Parameters!$K$9/2,0.001)</f>
        <v>1359.329</v>
      </c>
      <c r="F3464" t="s">
        <v>1327</v>
      </c>
      <c r="I3464" s="2">
        <v>2954.5369999999998</v>
      </c>
      <c r="J3464" s="2">
        <v>989.36099999999999</v>
      </c>
      <c r="K3464" s="2" t="s">
        <v>171</v>
      </c>
      <c r="N3464" s="2">
        <f>I3464-SUM(Parameters!$K$23:$K$25)</f>
        <v>2932.9369999999999</v>
      </c>
      <c r="O3464" s="2">
        <f>J3464-SUM(Parameters!$K$23:$K$25)</f>
        <v>967.76099999999997</v>
      </c>
      <c r="P3464" s="2" t="str">
        <f t="shared" si="52"/>
        <v>BP_RXDATA[78]</v>
      </c>
      <c r="U3464">
        <v>2954.5369999999998</v>
      </c>
      <c r="V3464">
        <v>989.36099999999999</v>
      </c>
      <c r="W3464" t="s">
        <v>171</v>
      </c>
      <c r="AE3464" s="2"/>
      <c r="AF3464" s="2"/>
    </row>
    <row r="3465" spans="4:32" x14ac:dyDescent="0.25">
      <c r="D3465">
        <f>_xlfn.CEILING.MATH(BW8+Parameters!$K$8/2,0.001)</f>
        <v>2954.5370000000003</v>
      </c>
      <c r="E3465">
        <f>_xlfn.CEILING.MATH(B51+Parameters!$K$9/2,0.001)</f>
        <v>1313.0830000000001</v>
      </c>
      <c r="F3465" t="s">
        <v>1327</v>
      </c>
      <c r="I3465" s="2">
        <v>2954.5369999999998</v>
      </c>
      <c r="J3465" s="2">
        <v>943.11500000000001</v>
      </c>
      <c r="K3465" s="2" t="s">
        <v>245</v>
      </c>
      <c r="N3465" s="2">
        <f>I3465-SUM(Parameters!$K$23:$K$25)</f>
        <v>2932.9369999999999</v>
      </c>
      <c r="O3465" s="2">
        <f>J3465-SUM(Parameters!$K$23:$K$25)</f>
        <v>921.51499999999999</v>
      </c>
      <c r="P3465" s="2" t="str">
        <f t="shared" si="52"/>
        <v>BP_RXDATA[79]</v>
      </c>
      <c r="U3465">
        <v>2954.5369999999998</v>
      </c>
      <c r="V3465">
        <v>943.11500000000001</v>
      </c>
      <c r="W3465" t="s">
        <v>245</v>
      </c>
      <c r="AE3465" s="2"/>
      <c r="AF3465" s="2"/>
    </row>
    <row r="3466" spans="4:32" x14ac:dyDescent="0.25">
      <c r="D3466">
        <f>_xlfn.CEILING.MATH(BW8+Parameters!$K$8/2,0.001)</f>
        <v>2954.5370000000003</v>
      </c>
      <c r="E3466">
        <f>_xlfn.CEILING.MATH(B53+Parameters!$K$9/2,0.001)</f>
        <v>1266.837</v>
      </c>
      <c r="F3466" t="s">
        <v>1327</v>
      </c>
      <c r="I3466" s="2">
        <v>2954.5369999999998</v>
      </c>
      <c r="J3466" s="2">
        <v>896.86900000000003</v>
      </c>
      <c r="K3466" s="2" t="s">
        <v>72</v>
      </c>
      <c r="N3466" s="2">
        <f>I3466-SUM(Parameters!$K$23:$K$25)</f>
        <v>2932.9369999999999</v>
      </c>
      <c r="O3466" s="2">
        <f>J3466-SUM(Parameters!$K$23:$K$25)</f>
        <v>875.26900000000001</v>
      </c>
      <c r="P3466" s="2" t="str">
        <f t="shared" si="52"/>
        <v>VSS</v>
      </c>
      <c r="U3466">
        <v>2954.5369999999998</v>
      </c>
      <c r="V3466">
        <v>896.86900000000003</v>
      </c>
      <c r="W3466" t="s">
        <v>72</v>
      </c>
      <c r="AE3466" s="2"/>
      <c r="AF3466" s="2"/>
    </row>
    <row r="3467" spans="4:32" x14ac:dyDescent="0.25">
      <c r="D3467">
        <f>_xlfn.CEILING.MATH(BW8+Parameters!$K$8/2,0.001)</f>
        <v>2954.5370000000003</v>
      </c>
      <c r="E3467">
        <f>_xlfn.CEILING.MATH(B55+Parameters!$K$9/2,0.001)</f>
        <v>1220.5910000000001</v>
      </c>
      <c r="F3467" t="s">
        <v>1327</v>
      </c>
      <c r="I3467" s="2">
        <v>2954.5369999999998</v>
      </c>
      <c r="J3467" s="2">
        <v>850.62300000000005</v>
      </c>
      <c r="K3467" s="2" t="s">
        <v>363</v>
      </c>
      <c r="N3467" s="2">
        <f>I3467-SUM(Parameters!$K$23:$K$25)</f>
        <v>2932.9369999999999</v>
      </c>
      <c r="O3467" s="2">
        <f>J3467-SUM(Parameters!$K$23:$K$25)</f>
        <v>829.02300000000002</v>
      </c>
      <c r="P3467" s="2" t="str">
        <f t="shared" si="52"/>
        <v>BP_RXDATA[80]</v>
      </c>
      <c r="U3467">
        <v>2954.5369999999998</v>
      </c>
      <c r="V3467">
        <v>850.62300000000005</v>
      </c>
      <c r="W3467" t="s">
        <v>363</v>
      </c>
      <c r="AE3467" s="2"/>
      <c r="AF3467" s="2"/>
    </row>
    <row r="3468" spans="4:32" x14ac:dyDescent="0.25">
      <c r="D3468">
        <f>_xlfn.CEILING.MATH(BW8+Parameters!$K$8/2,0.001)</f>
        <v>2954.5370000000003</v>
      </c>
      <c r="E3468">
        <f>_xlfn.CEILING.MATH(B57+Parameters!$K$9/2,0.001)</f>
        <v>1174.345</v>
      </c>
      <c r="F3468" t="s">
        <v>1327</v>
      </c>
      <c r="I3468" s="2">
        <v>2954.5369999999998</v>
      </c>
      <c r="J3468" s="2">
        <v>804.37699999999995</v>
      </c>
      <c r="K3468" s="2" t="s">
        <v>430</v>
      </c>
      <c r="N3468" s="2">
        <f>I3468-SUM(Parameters!$K$23:$K$25)</f>
        <v>2932.9369999999999</v>
      </c>
      <c r="O3468" s="2">
        <f>J3468-SUM(Parameters!$K$23:$K$25)</f>
        <v>782.77699999999993</v>
      </c>
      <c r="P3468" s="2" t="str">
        <f t="shared" si="52"/>
        <v>BP_RXDATA[81]</v>
      </c>
      <c r="U3468">
        <v>2954.5369999999998</v>
      </c>
      <c r="V3468">
        <v>804.37700000000007</v>
      </c>
      <c r="W3468" t="s">
        <v>430</v>
      </c>
      <c r="AE3468" s="2"/>
      <c r="AF3468" s="2"/>
    </row>
    <row r="3469" spans="4:32" x14ac:dyDescent="0.25">
      <c r="D3469">
        <f>_xlfn.CEILING.MATH(BW8+Parameters!$K$8/2,0.001)</f>
        <v>2954.5370000000003</v>
      </c>
      <c r="E3469">
        <f>_xlfn.CEILING.MATH(B59+Parameters!$K$9/2,0.001)</f>
        <v>1128.0989999999999</v>
      </c>
      <c r="F3469" t="s">
        <v>1327</v>
      </c>
      <c r="I3469" s="2">
        <v>2954.5369999999998</v>
      </c>
      <c r="J3469" s="2">
        <v>758.13099999999997</v>
      </c>
      <c r="K3469" s="2" t="s">
        <v>499</v>
      </c>
      <c r="N3469" s="2">
        <f>I3469-SUM(Parameters!$K$23:$K$25)</f>
        <v>2932.9369999999999</v>
      </c>
      <c r="O3469" s="2">
        <f>J3469-SUM(Parameters!$K$23:$K$25)</f>
        <v>736.53099999999995</v>
      </c>
      <c r="P3469" s="2" t="str">
        <f t="shared" si="52"/>
        <v>BP_RXDATA[82]</v>
      </c>
      <c r="U3469">
        <v>2954.5369999999998</v>
      </c>
      <c r="V3469">
        <v>758.13099999999997</v>
      </c>
      <c r="W3469" t="s">
        <v>499</v>
      </c>
      <c r="AE3469" s="2"/>
      <c r="AF3469" s="2"/>
    </row>
    <row r="3470" spans="4:32" x14ac:dyDescent="0.25">
      <c r="D3470">
        <f>_xlfn.CEILING.MATH(BW8+Parameters!$K$8/2,0.001)</f>
        <v>2954.5370000000003</v>
      </c>
      <c r="E3470">
        <f>_xlfn.CEILING.MATH(B61+Parameters!$K$9/2,0.001)</f>
        <v>1081.8530000000001</v>
      </c>
      <c r="F3470" t="s">
        <v>72</v>
      </c>
      <c r="I3470" s="2">
        <v>2954.5369999999998</v>
      </c>
      <c r="J3470" s="2">
        <v>711.88499999999999</v>
      </c>
      <c r="K3470" s="2" t="s">
        <v>564</v>
      </c>
      <c r="N3470" s="2">
        <f>I3470-SUM(Parameters!$K$23:$K$25)</f>
        <v>2932.9369999999999</v>
      </c>
      <c r="O3470" s="2">
        <f>J3470-SUM(Parameters!$K$23:$K$25)</f>
        <v>690.28499999999997</v>
      </c>
      <c r="P3470" s="2" t="str">
        <f t="shared" si="52"/>
        <v>BP_RXDATA[83]</v>
      </c>
      <c r="U3470">
        <v>2954.5369999999998</v>
      </c>
      <c r="V3470">
        <v>711.88499999999999</v>
      </c>
      <c r="W3470" t="s">
        <v>564</v>
      </c>
      <c r="AE3470" s="2"/>
      <c r="AF3470" s="2"/>
    </row>
    <row r="3471" spans="4:32" x14ac:dyDescent="0.25">
      <c r="D3471">
        <f>_xlfn.CEILING.MATH(BW8+Parameters!$K$8/2,0.001)</f>
        <v>2954.5370000000003</v>
      </c>
      <c r="E3471">
        <f>_xlfn.CEILING.MATH(B63+Parameters!$K$9/2,0.001)</f>
        <v>1035.607</v>
      </c>
      <c r="F3471" t="s">
        <v>100</v>
      </c>
      <c r="I3471" s="2">
        <v>2954.5369999999998</v>
      </c>
      <c r="J3471" s="2">
        <v>665.63900000000001</v>
      </c>
      <c r="K3471" s="2" t="s">
        <v>629</v>
      </c>
      <c r="N3471" s="2">
        <f>I3471-SUM(Parameters!$K$23:$K$25)</f>
        <v>2932.9369999999999</v>
      </c>
      <c r="O3471" s="2">
        <f>J3471-SUM(Parameters!$K$23:$K$25)</f>
        <v>644.03899999999999</v>
      </c>
      <c r="P3471" s="2" t="str">
        <f t="shared" si="52"/>
        <v>BP_RXDATA[84]</v>
      </c>
      <c r="U3471">
        <v>2954.5369999999998</v>
      </c>
      <c r="V3471">
        <v>665.63900000000001</v>
      </c>
      <c r="W3471" t="s">
        <v>629</v>
      </c>
      <c r="AE3471" s="2"/>
      <c r="AF3471" s="2"/>
    </row>
    <row r="3472" spans="4:32" x14ac:dyDescent="0.25">
      <c r="D3472">
        <f>_xlfn.CEILING.MATH(BW8+Parameters!$K$8/2,0.001)</f>
        <v>2954.5370000000003</v>
      </c>
      <c r="E3472">
        <f>_xlfn.CEILING.MATH(B65+Parameters!$K$9/2,0.001)</f>
        <v>989.36099999999999</v>
      </c>
      <c r="F3472" t="s">
        <v>171</v>
      </c>
      <c r="I3472" s="2">
        <v>2954.5369999999998</v>
      </c>
      <c r="J3472" s="2">
        <v>619.39300000000003</v>
      </c>
      <c r="K3472" s="2" t="s">
        <v>700</v>
      </c>
      <c r="N3472" s="2">
        <f>I3472-SUM(Parameters!$K$23:$K$25)</f>
        <v>2932.9369999999999</v>
      </c>
      <c r="O3472" s="2">
        <f>J3472-SUM(Parameters!$K$23:$K$25)</f>
        <v>597.79300000000001</v>
      </c>
      <c r="P3472" s="2" t="str">
        <f t="shared" si="52"/>
        <v>BP_RXDATA[85]</v>
      </c>
      <c r="U3472">
        <v>2954.5369999999998</v>
      </c>
      <c r="V3472">
        <v>619.39300000000003</v>
      </c>
      <c r="W3472" t="s">
        <v>700</v>
      </c>
      <c r="AE3472" s="2"/>
      <c r="AF3472" s="2"/>
    </row>
    <row r="3473" spans="4:32" x14ac:dyDescent="0.25">
      <c r="D3473">
        <f>_xlfn.CEILING.MATH(BW8+Parameters!$K$8/2,0.001)</f>
        <v>2954.5370000000003</v>
      </c>
      <c r="E3473">
        <f>_xlfn.CEILING.MATH(B67+Parameters!$K$9/2,0.001)</f>
        <v>943.11500000000001</v>
      </c>
      <c r="F3473" t="s">
        <v>245</v>
      </c>
      <c r="I3473" s="2">
        <v>2954.5369999999998</v>
      </c>
      <c r="J3473" s="2">
        <v>573.14700000000005</v>
      </c>
      <c r="K3473" s="2" t="s">
        <v>73</v>
      </c>
      <c r="N3473" s="2">
        <f>I3473-SUM(Parameters!$K$23:$K$25)</f>
        <v>2932.9369999999999</v>
      </c>
      <c r="O3473" s="2">
        <f>J3473-SUM(Parameters!$K$23:$K$25)</f>
        <v>551.54700000000003</v>
      </c>
      <c r="P3473" s="2" t="str">
        <f t="shared" si="52"/>
        <v>VCCIO</v>
      </c>
      <c r="U3473">
        <v>2954.5369999999998</v>
      </c>
      <c r="V3473">
        <v>573.14700000000005</v>
      </c>
      <c r="W3473" t="s">
        <v>73</v>
      </c>
      <c r="AE3473" s="2"/>
      <c r="AF3473" s="2"/>
    </row>
    <row r="3474" spans="4:32" x14ac:dyDescent="0.25">
      <c r="D3474">
        <f>_xlfn.CEILING.MATH(BW8+Parameters!$K$8/2,0.001)</f>
        <v>2954.5370000000003</v>
      </c>
      <c r="E3474">
        <f>_xlfn.CEILING.MATH(B69+Parameters!$K$9/2,0.001)</f>
        <v>896.86900000000003</v>
      </c>
      <c r="F3474" t="s">
        <v>72</v>
      </c>
      <c r="I3474" s="2">
        <v>2954.5369999999998</v>
      </c>
      <c r="J3474" s="2">
        <v>526.90099999999995</v>
      </c>
      <c r="K3474" s="2" t="s">
        <v>774</v>
      </c>
      <c r="N3474" s="2">
        <f>I3474-SUM(Parameters!$K$23:$K$25)</f>
        <v>2932.9369999999999</v>
      </c>
      <c r="O3474" s="2">
        <f>J3474-SUM(Parameters!$K$23:$K$25)</f>
        <v>505.30099999999993</v>
      </c>
      <c r="P3474" s="2" t="str">
        <f t="shared" si="52"/>
        <v>BP_TXDATA[106]</v>
      </c>
      <c r="U3474">
        <v>2954.5369999999998</v>
      </c>
      <c r="V3474">
        <v>526.90100000000007</v>
      </c>
      <c r="W3474" t="s">
        <v>774</v>
      </c>
      <c r="AE3474" s="2"/>
      <c r="AF3474" s="2"/>
    </row>
    <row r="3475" spans="4:32" x14ac:dyDescent="0.25">
      <c r="D3475">
        <f>_xlfn.CEILING.MATH(BW8+Parameters!$K$8/2,0.001)</f>
        <v>2954.5370000000003</v>
      </c>
      <c r="E3475">
        <f>_xlfn.CEILING.MATH(B71+Parameters!$K$9/2,0.001)</f>
        <v>850.62300000000005</v>
      </c>
      <c r="F3475" t="s">
        <v>363</v>
      </c>
      <c r="I3475" s="2">
        <v>2954.5369999999998</v>
      </c>
      <c r="J3475" s="2">
        <v>480.65499999999997</v>
      </c>
      <c r="K3475" s="2" t="s">
        <v>851</v>
      </c>
      <c r="N3475" s="2">
        <f>I3475-SUM(Parameters!$K$23:$K$25)</f>
        <v>2932.9369999999999</v>
      </c>
      <c r="O3475" s="2">
        <f>J3475-SUM(Parameters!$K$23:$K$25)</f>
        <v>459.05499999999995</v>
      </c>
      <c r="P3475" s="2" t="str">
        <f t="shared" si="52"/>
        <v>BP_TXDATA[107]</v>
      </c>
      <c r="U3475">
        <v>2954.5369999999998</v>
      </c>
      <c r="V3475">
        <v>480.65499999999997</v>
      </c>
      <c r="W3475" t="s">
        <v>851</v>
      </c>
      <c r="AE3475" s="2"/>
      <c r="AF3475" s="2"/>
    </row>
    <row r="3476" spans="4:32" x14ac:dyDescent="0.25">
      <c r="D3476">
        <f>_xlfn.CEILING.MATH(BW8+Parameters!$K$8/2,0.001)</f>
        <v>2954.5370000000003</v>
      </c>
      <c r="E3476">
        <f>_xlfn.CEILING.MATH(B73+Parameters!$K$9/2,0.001)</f>
        <v>804.37700000000007</v>
      </c>
      <c r="F3476" t="s">
        <v>430</v>
      </c>
      <c r="I3476" s="2">
        <v>2954.5369999999998</v>
      </c>
      <c r="J3476" s="2">
        <v>434.40899999999999</v>
      </c>
      <c r="K3476" s="2" t="s">
        <v>908</v>
      </c>
      <c r="N3476" s="2">
        <f>I3476-SUM(Parameters!$K$23:$K$25)</f>
        <v>2932.9369999999999</v>
      </c>
      <c r="O3476" s="2">
        <f>J3476-SUM(Parameters!$K$23:$K$25)</f>
        <v>412.80899999999997</v>
      </c>
      <c r="P3476" s="2" t="str">
        <f t="shared" si="52"/>
        <v>BP_TXDATA[108]</v>
      </c>
      <c r="U3476">
        <v>2954.5369999999998</v>
      </c>
      <c r="V3476">
        <v>434.40899999999999</v>
      </c>
      <c r="W3476" t="s">
        <v>908</v>
      </c>
      <c r="AE3476" s="2"/>
      <c r="AF3476" s="2"/>
    </row>
    <row r="3477" spans="4:32" x14ac:dyDescent="0.25">
      <c r="D3477">
        <f>_xlfn.CEILING.MATH(BW8+Parameters!$K$8/2,0.001)</f>
        <v>2954.5370000000003</v>
      </c>
      <c r="E3477">
        <f>_xlfn.CEILING.MATH(B75+Parameters!$K$9/2,0.001)</f>
        <v>758.13099999999997</v>
      </c>
      <c r="F3477" t="s">
        <v>499</v>
      </c>
      <c r="I3477" s="2">
        <v>2954.5369999999998</v>
      </c>
      <c r="J3477" s="2">
        <v>388.16300000000001</v>
      </c>
      <c r="K3477" s="2" t="s">
        <v>981</v>
      </c>
      <c r="N3477" s="2">
        <f>I3477-SUM(Parameters!$K$23:$K$25)</f>
        <v>2932.9369999999999</v>
      </c>
      <c r="O3477" s="2">
        <f>J3477-SUM(Parameters!$K$23:$K$25)</f>
        <v>366.56299999999999</v>
      </c>
      <c r="P3477" s="2" t="str">
        <f t="shared" si="52"/>
        <v>BP_TXDATA[109]</v>
      </c>
      <c r="U3477">
        <v>2954.5369999999998</v>
      </c>
      <c r="V3477">
        <v>388.16300000000001</v>
      </c>
      <c r="W3477" t="s">
        <v>981</v>
      </c>
      <c r="AE3477" s="2"/>
      <c r="AF3477" s="2"/>
    </row>
    <row r="3478" spans="4:32" x14ac:dyDescent="0.25">
      <c r="D3478">
        <f>_xlfn.CEILING.MATH(BW8+Parameters!$K$8/2,0.001)</f>
        <v>2954.5370000000003</v>
      </c>
      <c r="E3478">
        <f>_xlfn.CEILING.MATH(B77+Parameters!$K$9/2,0.001)</f>
        <v>711.88499999999999</v>
      </c>
      <c r="F3478" t="s">
        <v>564</v>
      </c>
      <c r="I3478" s="2">
        <v>2954.5369999999998</v>
      </c>
      <c r="J3478" s="2">
        <v>341.91699999999997</v>
      </c>
      <c r="K3478" s="2" t="s">
        <v>1044</v>
      </c>
      <c r="N3478" s="2">
        <f>I3478-SUM(Parameters!$K$23:$K$25)</f>
        <v>2932.9369999999999</v>
      </c>
      <c r="O3478" s="2">
        <f>J3478-SUM(Parameters!$K$23:$K$25)</f>
        <v>320.31699999999995</v>
      </c>
      <c r="P3478" s="2" t="str">
        <f t="shared" si="52"/>
        <v>BP_TXDATA[110]</v>
      </c>
      <c r="U3478">
        <v>2954.5369999999998</v>
      </c>
      <c r="V3478">
        <v>341.91699999999997</v>
      </c>
      <c r="W3478" t="s">
        <v>1044</v>
      </c>
      <c r="AE3478" s="2"/>
      <c r="AF3478" s="2"/>
    </row>
    <row r="3479" spans="4:32" x14ac:dyDescent="0.25">
      <c r="D3479">
        <f>_xlfn.CEILING.MATH(BW8+Parameters!$K$8/2,0.001)</f>
        <v>2954.5370000000003</v>
      </c>
      <c r="E3479">
        <f>_xlfn.CEILING.MATH(B79+Parameters!$K$9/2,0.001)</f>
        <v>665.63900000000001</v>
      </c>
      <c r="F3479" t="s">
        <v>629</v>
      </c>
      <c r="I3479" s="2">
        <v>2954.5369999999998</v>
      </c>
      <c r="J3479" s="2">
        <v>295.67099999999999</v>
      </c>
      <c r="K3479" s="2" t="s">
        <v>1083</v>
      </c>
      <c r="N3479" s="2">
        <f>I3479-SUM(Parameters!$K$23:$K$25)</f>
        <v>2932.9369999999999</v>
      </c>
      <c r="O3479" s="2">
        <f>J3479-SUM(Parameters!$K$23:$K$25)</f>
        <v>274.07099999999997</v>
      </c>
      <c r="P3479" s="2" t="str">
        <f t="shared" si="52"/>
        <v>BP_TXDATA[111]</v>
      </c>
      <c r="U3479">
        <v>2954.5369999999998</v>
      </c>
      <c r="V3479">
        <v>295.67099999999999</v>
      </c>
      <c r="W3479" t="s">
        <v>1083</v>
      </c>
      <c r="AE3479" s="2"/>
      <c r="AF3479" s="2"/>
    </row>
    <row r="3480" spans="4:32" x14ac:dyDescent="0.25">
      <c r="D3480">
        <f>_xlfn.CEILING.MATH(BW8+Parameters!$K$8/2,0.001)</f>
        <v>2954.5370000000003</v>
      </c>
      <c r="E3480">
        <f>_xlfn.CEILING.MATH(B81+Parameters!$K$9/2,0.001)</f>
        <v>619.39300000000003</v>
      </c>
      <c r="F3480" t="s">
        <v>700</v>
      </c>
      <c r="I3480" s="2">
        <v>2954.5369999999998</v>
      </c>
      <c r="J3480" s="2">
        <v>249.42500000000001</v>
      </c>
      <c r="K3480" s="2" t="s">
        <v>1157</v>
      </c>
      <c r="N3480" s="2">
        <f>I3480-SUM(Parameters!$K$23:$K$25)</f>
        <v>2932.9369999999999</v>
      </c>
      <c r="O3480" s="2">
        <f>J3480-SUM(Parameters!$K$23:$K$25)</f>
        <v>227.82500000000002</v>
      </c>
      <c r="P3480" s="2" t="str">
        <f t="shared" si="52"/>
        <v>BP_TXDATA[112]</v>
      </c>
      <c r="U3480">
        <v>2954.5369999999998</v>
      </c>
      <c r="V3480">
        <v>249.42500000000001</v>
      </c>
      <c r="W3480" t="s">
        <v>1157</v>
      </c>
      <c r="AE3480" s="2"/>
      <c r="AF3480" s="2"/>
    </row>
    <row r="3481" spans="4:32" x14ac:dyDescent="0.25">
      <c r="D3481">
        <f>_xlfn.CEILING.MATH(BW8+Parameters!$K$8/2,0.001)</f>
        <v>2954.5370000000003</v>
      </c>
      <c r="E3481">
        <f>_xlfn.CEILING.MATH(B83+Parameters!$K$9/2,0.001)</f>
        <v>573.14700000000005</v>
      </c>
      <c r="F3481" t="s">
        <v>73</v>
      </c>
      <c r="I3481" s="2">
        <v>2954.5369999999998</v>
      </c>
      <c r="J3481" s="2">
        <v>203.179</v>
      </c>
      <c r="K3481" s="2" t="s">
        <v>72</v>
      </c>
      <c r="N3481" s="2">
        <f>I3481-SUM(Parameters!$K$23:$K$25)</f>
        <v>2932.9369999999999</v>
      </c>
      <c r="O3481" s="2">
        <f>J3481-SUM(Parameters!$K$23:$K$25)</f>
        <v>181.57900000000001</v>
      </c>
      <c r="P3481" s="2" t="str">
        <f t="shared" si="52"/>
        <v>VSS</v>
      </c>
      <c r="U3481">
        <v>2954.5369999999998</v>
      </c>
      <c r="V3481">
        <v>203.179</v>
      </c>
      <c r="W3481" t="s">
        <v>72</v>
      </c>
      <c r="AE3481" s="2"/>
      <c r="AF3481" s="2"/>
    </row>
    <row r="3482" spans="4:32" x14ac:dyDescent="0.25">
      <c r="D3482">
        <f>_xlfn.CEILING.MATH(BW8+Parameters!$K$8/2,0.001)</f>
        <v>2954.5370000000003</v>
      </c>
      <c r="E3482">
        <f>_xlfn.CEILING.MATH(B85+Parameters!$K$9/2,0.001)</f>
        <v>526.90100000000007</v>
      </c>
      <c r="F3482" t="s">
        <v>774</v>
      </c>
      <c r="I3482" s="2">
        <v>2954.5369999999998</v>
      </c>
      <c r="J3482" s="2">
        <v>156.93299999999999</v>
      </c>
      <c r="K3482" s="2" t="s">
        <v>1276</v>
      </c>
      <c r="N3482" s="2">
        <f>I3482-SUM(Parameters!$K$23:$K$25)</f>
        <v>2932.9369999999999</v>
      </c>
      <c r="O3482" s="2">
        <f>J3482-SUM(Parameters!$K$23:$K$25)</f>
        <v>135.333</v>
      </c>
      <c r="P3482" s="2" t="str">
        <f t="shared" si="52"/>
        <v>BP_TXDATA[113]</v>
      </c>
      <c r="U3482">
        <v>2954.5369999999998</v>
      </c>
      <c r="V3482">
        <v>156.93299999999999</v>
      </c>
      <c r="W3482" t="s">
        <v>1276</v>
      </c>
      <c r="AE3482" s="2"/>
      <c r="AF3482" s="2"/>
    </row>
    <row r="3483" spans="4:32" x14ac:dyDescent="0.25">
      <c r="D3483">
        <f>_xlfn.CEILING.MATH(BW8+Parameters!$K$8/2,0.001)</f>
        <v>2954.5370000000003</v>
      </c>
      <c r="E3483">
        <f>_xlfn.CEILING.MATH(B87+Parameters!$K$9/2,0.001)</f>
        <v>480.65500000000003</v>
      </c>
      <c r="F3483" t="s">
        <v>851</v>
      </c>
      <c r="I3483" s="2">
        <v>2954.5369999999998</v>
      </c>
      <c r="J3483" s="2">
        <v>110.687</v>
      </c>
      <c r="K3483" s="2" t="s">
        <v>73</v>
      </c>
      <c r="N3483" s="2">
        <f>I3483-SUM(Parameters!$K$23:$K$25)</f>
        <v>2932.9369999999999</v>
      </c>
      <c r="O3483" s="2">
        <f>J3483-SUM(Parameters!$K$23:$K$25)</f>
        <v>89.086999999999989</v>
      </c>
      <c r="P3483" s="2" t="str">
        <f t="shared" si="52"/>
        <v>VCCIO</v>
      </c>
      <c r="U3483">
        <v>2954.5369999999998</v>
      </c>
      <c r="V3483">
        <v>110.687</v>
      </c>
      <c r="W3483" t="s">
        <v>73</v>
      </c>
      <c r="AE3483" s="2"/>
      <c r="AF3483" s="2"/>
    </row>
    <row r="3484" spans="4:32" x14ac:dyDescent="0.25">
      <c r="D3484">
        <f>_xlfn.CEILING.MATH(BW8+Parameters!$K$8/2,0.001)</f>
        <v>2954.5370000000003</v>
      </c>
      <c r="E3484">
        <f>_xlfn.CEILING.MATH(B89+Parameters!$K$9/2,0.001)</f>
        <v>434.40899999999999</v>
      </c>
      <c r="F3484" t="s">
        <v>908</v>
      </c>
      <c r="I3484" s="2">
        <v>2994.2109999999998</v>
      </c>
      <c r="J3484" s="2">
        <v>2214.88</v>
      </c>
      <c r="K3484" s="2" t="s">
        <v>1327</v>
      </c>
      <c r="N3484" s="2">
        <f>I3484-SUM(Parameters!$K$23:$K$25)</f>
        <v>2972.6109999999999</v>
      </c>
      <c r="O3484" s="2">
        <f>J3484-SUM(Parameters!$K$23:$K$25)</f>
        <v>2193.2800000000002</v>
      </c>
      <c r="P3484" s="2" t="str">
        <f t="shared" si="52"/>
        <v>VDD</v>
      </c>
      <c r="U3484">
        <v>2994.2109999999998</v>
      </c>
      <c r="V3484">
        <v>2214.88</v>
      </c>
      <c r="W3484" t="s">
        <v>1327</v>
      </c>
      <c r="AE3484" s="2"/>
      <c r="AF3484" s="2"/>
    </row>
    <row r="3485" spans="4:32" x14ac:dyDescent="0.25">
      <c r="D3485">
        <f>_xlfn.CEILING.MATH(BW8+Parameters!$K$8/2,0.001)</f>
        <v>2954.5370000000003</v>
      </c>
      <c r="E3485">
        <f>_xlfn.CEILING.MATH(B91+Parameters!$K$9/2,0.001)</f>
        <v>388.16300000000001</v>
      </c>
      <c r="F3485" t="s">
        <v>981</v>
      </c>
      <c r="I3485" s="2">
        <v>2994.2109999999998</v>
      </c>
      <c r="J3485" s="2">
        <v>2168.634</v>
      </c>
      <c r="K3485" s="2" t="s">
        <v>1327</v>
      </c>
      <c r="N3485" s="2">
        <f>I3485-SUM(Parameters!$K$23:$K$25)</f>
        <v>2972.6109999999999</v>
      </c>
      <c r="O3485" s="2">
        <f>J3485-SUM(Parameters!$K$23:$K$25)</f>
        <v>2147.0340000000001</v>
      </c>
      <c r="P3485" s="2" t="str">
        <f t="shared" si="52"/>
        <v>VDD</v>
      </c>
      <c r="U3485">
        <v>2994.2109999999998</v>
      </c>
      <c r="V3485">
        <v>2168.634</v>
      </c>
      <c r="W3485" t="s">
        <v>1327</v>
      </c>
      <c r="AE3485" s="2"/>
      <c r="AF3485" s="2"/>
    </row>
    <row r="3486" spans="4:32" x14ac:dyDescent="0.25">
      <c r="D3486">
        <f>_xlfn.CEILING.MATH(BW8+Parameters!$K$8/2,0.001)</f>
        <v>2954.5370000000003</v>
      </c>
      <c r="E3486">
        <f>_xlfn.CEILING.MATH(B93+Parameters!$K$9/2,0.001)</f>
        <v>341.91700000000003</v>
      </c>
      <c r="F3486" t="s">
        <v>1044</v>
      </c>
      <c r="I3486" s="2">
        <v>2994.2109999999998</v>
      </c>
      <c r="J3486" s="2">
        <v>2122.3879999999999</v>
      </c>
      <c r="K3486" s="2" t="s">
        <v>1327</v>
      </c>
      <c r="N3486" s="2">
        <f>I3486-SUM(Parameters!$K$23:$K$25)</f>
        <v>2972.6109999999999</v>
      </c>
      <c r="O3486" s="2">
        <f>J3486-SUM(Parameters!$K$23:$K$25)</f>
        <v>2100.788</v>
      </c>
      <c r="P3486" s="2" t="str">
        <f t="shared" si="52"/>
        <v>VDD</v>
      </c>
      <c r="U3486">
        <v>2994.2109999999998</v>
      </c>
      <c r="V3486">
        <v>2122.3879999999999</v>
      </c>
      <c r="W3486" t="s">
        <v>1327</v>
      </c>
      <c r="AE3486" s="2"/>
      <c r="AF3486" s="2"/>
    </row>
    <row r="3487" spans="4:32" x14ac:dyDescent="0.25">
      <c r="D3487">
        <f>_xlfn.CEILING.MATH(BW8+Parameters!$K$8/2,0.001)</f>
        <v>2954.5370000000003</v>
      </c>
      <c r="E3487">
        <f>_xlfn.CEILING.MATH(B95+Parameters!$K$9/2,0.001)</f>
        <v>295.67099999999999</v>
      </c>
      <c r="F3487" t="s">
        <v>1083</v>
      </c>
      <c r="I3487" s="2">
        <v>2994.2109999999998</v>
      </c>
      <c r="J3487" s="2">
        <v>2076.1419999999998</v>
      </c>
      <c r="K3487" s="2" t="s">
        <v>1327</v>
      </c>
      <c r="N3487" s="2">
        <f>I3487-SUM(Parameters!$K$23:$K$25)</f>
        <v>2972.6109999999999</v>
      </c>
      <c r="O3487" s="2">
        <f>J3487-SUM(Parameters!$K$23:$K$25)</f>
        <v>2054.5419999999999</v>
      </c>
      <c r="P3487" s="2" t="str">
        <f t="shared" si="52"/>
        <v>VDD</v>
      </c>
      <c r="U3487">
        <v>2994.2109999999998</v>
      </c>
      <c r="V3487">
        <v>2076.1419999999998</v>
      </c>
      <c r="W3487" t="s">
        <v>1327</v>
      </c>
      <c r="AE3487" s="2"/>
      <c r="AF3487" s="2"/>
    </row>
    <row r="3488" spans="4:32" x14ac:dyDescent="0.25">
      <c r="D3488">
        <f>_xlfn.CEILING.MATH(BW8+Parameters!$K$8/2,0.001)</f>
        <v>2954.5370000000003</v>
      </c>
      <c r="E3488">
        <f>_xlfn.CEILING.MATH(B97+Parameters!$K$9/2,0.001)</f>
        <v>249.42500000000001</v>
      </c>
      <c r="F3488" t="s">
        <v>1157</v>
      </c>
      <c r="I3488" s="2">
        <v>2994.2109999999998</v>
      </c>
      <c r="J3488" s="2">
        <v>2029.896</v>
      </c>
      <c r="K3488" s="2" t="s">
        <v>72</v>
      </c>
      <c r="N3488" s="2">
        <f>I3488-SUM(Parameters!$K$23:$K$25)</f>
        <v>2972.6109999999999</v>
      </c>
      <c r="O3488" s="2">
        <f>J3488-SUM(Parameters!$K$23:$K$25)</f>
        <v>2008.296</v>
      </c>
      <c r="P3488" s="2" t="str">
        <f t="shared" si="52"/>
        <v>VSS</v>
      </c>
      <c r="U3488">
        <v>2994.2109999999998</v>
      </c>
      <c r="V3488">
        <v>2029.896</v>
      </c>
      <c r="W3488" t="s">
        <v>72</v>
      </c>
      <c r="AE3488" s="2"/>
      <c r="AF3488" s="2"/>
    </row>
    <row r="3489" spans="4:32" x14ac:dyDescent="0.25">
      <c r="D3489">
        <f>_xlfn.CEILING.MATH(BW8+Parameters!$K$8/2,0.001)</f>
        <v>2954.5370000000003</v>
      </c>
      <c r="E3489">
        <f>_xlfn.CEILING.MATH(B99+Parameters!$K$9/2,0.001)</f>
        <v>203.179</v>
      </c>
      <c r="F3489" t="s">
        <v>72</v>
      </c>
      <c r="I3489" s="2">
        <v>2994.2109999999998</v>
      </c>
      <c r="J3489" s="2">
        <v>1983.65</v>
      </c>
      <c r="K3489" s="2" t="s">
        <v>72</v>
      </c>
      <c r="N3489" s="2">
        <f>I3489-SUM(Parameters!$K$23:$K$25)</f>
        <v>2972.6109999999999</v>
      </c>
      <c r="O3489" s="2">
        <f>J3489-SUM(Parameters!$K$23:$K$25)</f>
        <v>1962.0500000000002</v>
      </c>
      <c r="P3489" s="2" t="str">
        <f t="shared" si="52"/>
        <v>VSS</v>
      </c>
      <c r="U3489">
        <v>2994.2109999999998</v>
      </c>
      <c r="V3489">
        <v>1983.65</v>
      </c>
      <c r="W3489" t="s">
        <v>72</v>
      </c>
      <c r="AE3489" s="2"/>
      <c r="AF3489" s="2"/>
    </row>
    <row r="3490" spans="4:32" x14ac:dyDescent="0.25">
      <c r="D3490">
        <f>_xlfn.CEILING.MATH(BW8+Parameters!$K$8/2,0.001)</f>
        <v>2954.5370000000003</v>
      </c>
      <c r="E3490">
        <f>_xlfn.CEILING.MATH(B101+Parameters!$K$9/2,0.001)</f>
        <v>156.93299999999999</v>
      </c>
      <c r="F3490" t="s">
        <v>1276</v>
      </c>
      <c r="I3490" s="2">
        <v>2994.2109999999998</v>
      </c>
      <c r="J3490" s="2">
        <v>1937.404</v>
      </c>
      <c r="K3490" s="2" t="s">
        <v>72</v>
      </c>
      <c r="N3490" s="2">
        <f>I3490-SUM(Parameters!$K$23:$K$25)</f>
        <v>2972.6109999999999</v>
      </c>
      <c r="O3490" s="2">
        <f>J3490-SUM(Parameters!$K$23:$K$25)</f>
        <v>1915.8040000000001</v>
      </c>
      <c r="P3490" s="2" t="str">
        <f t="shared" si="52"/>
        <v>VSS</v>
      </c>
      <c r="U3490">
        <v>2994.2109999999998</v>
      </c>
      <c r="V3490">
        <v>1937.404</v>
      </c>
      <c r="W3490" t="s">
        <v>72</v>
      </c>
      <c r="AE3490" s="2"/>
      <c r="AF3490" s="2"/>
    </row>
    <row r="3491" spans="4:32" x14ac:dyDescent="0.25">
      <c r="D3491">
        <f>_xlfn.CEILING.MATH(BW8+Parameters!$K$8/2,0.001)</f>
        <v>2954.5370000000003</v>
      </c>
      <c r="E3491">
        <f>_xlfn.CEILING.MATH(B103+Parameters!$K$9/2,0.001)</f>
        <v>110.687</v>
      </c>
      <c r="F3491" t="s">
        <v>73</v>
      </c>
      <c r="I3491" s="2">
        <v>2994.2109999999998</v>
      </c>
      <c r="J3491" s="2">
        <v>1891.1579999999999</v>
      </c>
      <c r="K3491" s="2" t="s">
        <v>72</v>
      </c>
      <c r="N3491" s="2">
        <f>I3491-SUM(Parameters!$K$23:$K$25)</f>
        <v>2972.6109999999999</v>
      </c>
      <c r="O3491" s="2">
        <f>J3491-SUM(Parameters!$K$23:$K$25)</f>
        <v>1869.558</v>
      </c>
      <c r="P3491" s="2" t="str">
        <f t="shared" si="52"/>
        <v>VSS</v>
      </c>
      <c r="U3491">
        <v>2994.2109999999998</v>
      </c>
      <c r="V3491">
        <v>1891.1579999999999</v>
      </c>
      <c r="W3491" t="s">
        <v>72</v>
      </c>
      <c r="AE3491" s="2"/>
      <c r="AF3491" s="2"/>
    </row>
    <row r="3492" spans="4:32" x14ac:dyDescent="0.25">
      <c r="D3492">
        <f>_xlfn.CEILING.MATH(BX8+Parameters!$K$8/2,0.001)</f>
        <v>2994.2110000000002</v>
      </c>
      <c r="E3492">
        <f>_xlfn.CEILING.MATH(B12+Parameters!$K$9/2,0.001)</f>
        <v>2214.88</v>
      </c>
      <c r="F3492" t="s">
        <v>1327</v>
      </c>
      <c r="I3492" s="2">
        <v>2994.2109999999998</v>
      </c>
      <c r="J3492" s="2">
        <v>1844.912</v>
      </c>
      <c r="K3492" s="2" t="s">
        <v>72</v>
      </c>
      <c r="N3492" s="2">
        <f>I3492-SUM(Parameters!$K$23:$K$25)</f>
        <v>2972.6109999999999</v>
      </c>
      <c r="O3492" s="2">
        <f>J3492-SUM(Parameters!$K$23:$K$25)</f>
        <v>1823.3120000000001</v>
      </c>
      <c r="P3492" s="2" t="str">
        <f t="shared" si="52"/>
        <v>VSS</v>
      </c>
      <c r="U3492">
        <v>2994.2109999999998</v>
      </c>
      <c r="V3492">
        <v>1844.912</v>
      </c>
      <c r="W3492" t="s">
        <v>72</v>
      </c>
      <c r="AE3492" s="2"/>
      <c r="AF3492" s="2"/>
    </row>
    <row r="3493" spans="4:32" x14ac:dyDescent="0.25">
      <c r="D3493">
        <f>_xlfn.CEILING.MATH(BX8+Parameters!$K$8/2,0.001)</f>
        <v>2994.2110000000002</v>
      </c>
      <c r="E3493">
        <f>_xlfn.CEILING.MATH(B14+Parameters!$K$9/2,0.001)</f>
        <v>2168.634</v>
      </c>
      <c r="F3493" t="s">
        <v>1327</v>
      </c>
      <c r="I3493" s="2">
        <v>2994.2109999999998</v>
      </c>
      <c r="J3493" s="2">
        <v>1798.6659999999999</v>
      </c>
      <c r="K3493" s="2" t="s">
        <v>72</v>
      </c>
      <c r="N3493" s="2">
        <f>I3493-SUM(Parameters!$K$23:$K$25)</f>
        <v>2972.6109999999999</v>
      </c>
      <c r="O3493" s="2">
        <f>J3493-SUM(Parameters!$K$23:$K$25)</f>
        <v>1777.066</v>
      </c>
      <c r="P3493" s="2" t="str">
        <f t="shared" si="52"/>
        <v>VSS</v>
      </c>
      <c r="U3493">
        <v>2994.2109999999998</v>
      </c>
      <c r="V3493">
        <v>1798.6659999999999</v>
      </c>
      <c r="W3493" t="s">
        <v>72</v>
      </c>
      <c r="AE3493" s="2"/>
      <c r="AF3493" s="2"/>
    </row>
    <row r="3494" spans="4:32" x14ac:dyDescent="0.25">
      <c r="D3494">
        <f>_xlfn.CEILING.MATH(BX8+Parameters!$K$8/2,0.001)</f>
        <v>2994.2110000000002</v>
      </c>
      <c r="E3494">
        <f>_xlfn.CEILING.MATH(B16+Parameters!$K$9/2,0.001)</f>
        <v>2122.3879999999999</v>
      </c>
      <c r="F3494" t="s">
        <v>1327</v>
      </c>
      <c r="I3494" s="2">
        <v>2994.2109999999998</v>
      </c>
      <c r="J3494" s="2">
        <v>1752.42</v>
      </c>
      <c r="K3494" s="2" t="s">
        <v>72</v>
      </c>
      <c r="N3494" s="2">
        <f>I3494-SUM(Parameters!$K$23:$K$25)</f>
        <v>2972.6109999999999</v>
      </c>
      <c r="O3494" s="2">
        <f>J3494-SUM(Parameters!$K$23:$K$25)</f>
        <v>1730.8200000000002</v>
      </c>
      <c r="P3494" s="2" t="str">
        <f t="shared" si="52"/>
        <v>VSS</v>
      </c>
      <c r="U3494">
        <v>2994.2109999999998</v>
      </c>
      <c r="V3494">
        <v>1752.42</v>
      </c>
      <c r="W3494" t="s">
        <v>72</v>
      </c>
      <c r="AE3494" s="2"/>
      <c r="AF3494" s="2"/>
    </row>
    <row r="3495" spans="4:32" x14ac:dyDescent="0.25">
      <c r="D3495">
        <f>_xlfn.CEILING.MATH(BX8+Parameters!$K$8/2,0.001)</f>
        <v>2994.2110000000002</v>
      </c>
      <c r="E3495">
        <f>_xlfn.CEILING.MATH(B18+Parameters!$K$9/2,0.001)</f>
        <v>2076.1419999999998</v>
      </c>
      <c r="F3495" t="s">
        <v>1327</v>
      </c>
      <c r="I3495" s="2">
        <v>2994.2109999999998</v>
      </c>
      <c r="J3495" s="2">
        <v>1706.174</v>
      </c>
      <c r="K3495" s="2" t="s">
        <v>72</v>
      </c>
      <c r="N3495" s="2">
        <f>I3495-SUM(Parameters!$K$23:$K$25)</f>
        <v>2972.6109999999999</v>
      </c>
      <c r="O3495" s="2">
        <f>J3495-SUM(Parameters!$K$23:$K$25)</f>
        <v>1684.5740000000001</v>
      </c>
      <c r="P3495" s="2" t="str">
        <f t="shared" si="52"/>
        <v>VSS</v>
      </c>
      <c r="U3495">
        <v>2994.2109999999998</v>
      </c>
      <c r="V3495">
        <v>1706.174</v>
      </c>
      <c r="W3495" t="s">
        <v>72</v>
      </c>
      <c r="AE3495" s="2"/>
      <c r="AF3495" s="2"/>
    </row>
    <row r="3496" spans="4:32" x14ac:dyDescent="0.25">
      <c r="D3496">
        <f>_xlfn.CEILING.MATH(BX8+Parameters!$K$8/2,0.001)</f>
        <v>2994.2110000000002</v>
      </c>
      <c r="E3496">
        <f>_xlfn.CEILING.MATH(B20+Parameters!$K$9/2,0.001)</f>
        <v>2029.896</v>
      </c>
      <c r="F3496" t="s">
        <v>72</v>
      </c>
      <c r="I3496" s="2">
        <v>2994.2109999999998</v>
      </c>
      <c r="J3496" s="2">
        <v>1659.9280000000001</v>
      </c>
      <c r="K3496" s="2" t="s">
        <v>72</v>
      </c>
      <c r="N3496" s="2">
        <f>I3496-SUM(Parameters!$K$23:$K$25)</f>
        <v>2972.6109999999999</v>
      </c>
      <c r="O3496" s="2">
        <f>J3496-SUM(Parameters!$K$23:$K$25)</f>
        <v>1638.3280000000002</v>
      </c>
      <c r="P3496" s="2" t="str">
        <f t="shared" si="52"/>
        <v>VSS</v>
      </c>
      <c r="U3496">
        <v>2994.2109999999998</v>
      </c>
      <c r="V3496">
        <v>1659.9280000000001</v>
      </c>
      <c r="W3496" t="s">
        <v>72</v>
      </c>
      <c r="AE3496" s="2"/>
      <c r="AF3496" s="2"/>
    </row>
    <row r="3497" spans="4:32" x14ac:dyDescent="0.25">
      <c r="D3497">
        <f>_xlfn.CEILING.MATH(BX8+Parameters!$K$8/2,0.001)</f>
        <v>2994.2110000000002</v>
      </c>
      <c r="E3497">
        <f>_xlfn.CEILING.MATH(B22+Parameters!$K$9/2,0.001)</f>
        <v>1983.65</v>
      </c>
      <c r="F3497" t="s">
        <v>72</v>
      </c>
      <c r="I3497" s="2">
        <v>2994.2109999999998</v>
      </c>
      <c r="J3497" s="2">
        <v>1613.682</v>
      </c>
      <c r="K3497" s="2" t="s">
        <v>1416</v>
      </c>
      <c r="N3497" s="2">
        <f>I3497-SUM(Parameters!$K$23:$K$25)</f>
        <v>2972.6109999999999</v>
      </c>
      <c r="O3497" s="2">
        <f>J3497-SUM(Parameters!$K$23:$K$25)</f>
        <v>1592.0820000000001</v>
      </c>
      <c r="P3497" s="2" t="str">
        <f t="shared" si="52"/>
        <v>VCCAON</v>
      </c>
      <c r="U3497">
        <v>2994.2109999999998</v>
      </c>
      <c r="V3497">
        <v>1613.682</v>
      </c>
      <c r="W3497" t="s">
        <v>1416</v>
      </c>
      <c r="AE3497" s="2"/>
      <c r="AF3497" s="2"/>
    </row>
    <row r="3498" spans="4:32" x14ac:dyDescent="0.25">
      <c r="D3498">
        <f>_xlfn.CEILING.MATH(BX8+Parameters!$K$8/2,0.001)</f>
        <v>2994.2110000000002</v>
      </c>
      <c r="E3498">
        <f>_xlfn.CEILING.MATH(B24+Parameters!$K$9/2,0.001)</f>
        <v>1937.404</v>
      </c>
      <c r="F3498" t="s">
        <v>72</v>
      </c>
      <c r="I3498" s="2">
        <v>2994.2109999999998</v>
      </c>
      <c r="J3498" s="2">
        <v>1567.4359999999999</v>
      </c>
      <c r="K3498" s="2" t="s">
        <v>1416</v>
      </c>
      <c r="N3498" s="2">
        <f>I3498-SUM(Parameters!$K$23:$K$25)</f>
        <v>2972.6109999999999</v>
      </c>
      <c r="O3498" s="2">
        <f>J3498-SUM(Parameters!$K$23:$K$25)</f>
        <v>1545.836</v>
      </c>
      <c r="P3498" s="2" t="str">
        <f t="shared" si="52"/>
        <v>VCCAON</v>
      </c>
      <c r="U3498">
        <v>2994.2109999999998</v>
      </c>
      <c r="V3498">
        <v>1567.4359999999999</v>
      </c>
      <c r="W3498" t="s">
        <v>1416</v>
      </c>
      <c r="AE3498" s="2"/>
      <c r="AF3498" s="2"/>
    </row>
    <row r="3499" spans="4:32" x14ac:dyDescent="0.25">
      <c r="D3499">
        <f>_xlfn.CEILING.MATH(BX8+Parameters!$K$8/2,0.001)</f>
        <v>2994.2110000000002</v>
      </c>
      <c r="E3499">
        <f>_xlfn.CEILING.MATH(B26+Parameters!$K$9/2,0.001)</f>
        <v>1891.1580000000001</v>
      </c>
      <c r="F3499" t="s">
        <v>72</v>
      </c>
      <c r="I3499" s="2">
        <v>2994.2109999999998</v>
      </c>
      <c r="J3499" s="2">
        <v>1521.19</v>
      </c>
      <c r="K3499" s="2" t="s">
        <v>72</v>
      </c>
      <c r="N3499" s="2">
        <f>I3499-SUM(Parameters!$K$23:$K$25)</f>
        <v>2972.6109999999999</v>
      </c>
      <c r="O3499" s="2">
        <f>J3499-SUM(Parameters!$K$23:$K$25)</f>
        <v>1499.5900000000001</v>
      </c>
      <c r="P3499" s="2" t="str">
        <f t="shared" si="52"/>
        <v>VSS</v>
      </c>
      <c r="U3499">
        <v>2994.2109999999998</v>
      </c>
      <c r="V3499">
        <v>1521.19</v>
      </c>
      <c r="W3499" t="s">
        <v>72</v>
      </c>
      <c r="AE3499" s="2"/>
      <c r="AF3499" s="2"/>
    </row>
    <row r="3500" spans="4:32" x14ac:dyDescent="0.25">
      <c r="D3500">
        <f>_xlfn.CEILING.MATH(BX8+Parameters!$K$8/2,0.001)</f>
        <v>2994.2110000000002</v>
      </c>
      <c r="E3500">
        <f>_xlfn.CEILING.MATH(B28+Parameters!$K$9/2,0.001)</f>
        <v>1844.912</v>
      </c>
      <c r="F3500" t="s">
        <v>72</v>
      </c>
      <c r="I3500" s="2">
        <v>2994.2109999999998</v>
      </c>
      <c r="J3500" s="2">
        <v>1474.944</v>
      </c>
      <c r="K3500" s="2" t="s">
        <v>72</v>
      </c>
      <c r="N3500" s="2">
        <f>I3500-SUM(Parameters!$K$23:$K$25)</f>
        <v>2972.6109999999999</v>
      </c>
      <c r="O3500" s="2">
        <f>J3500-SUM(Parameters!$K$23:$K$25)</f>
        <v>1453.3440000000001</v>
      </c>
      <c r="P3500" s="2" t="str">
        <f t="shared" si="52"/>
        <v>VSS</v>
      </c>
      <c r="U3500">
        <v>2994.2109999999998</v>
      </c>
      <c r="V3500">
        <v>1474.944</v>
      </c>
      <c r="W3500" t="s">
        <v>72</v>
      </c>
      <c r="AE3500" s="2"/>
      <c r="AF3500" s="2"/>
    </row>
    <row r="3501" spans="4:32" x14ac:dyDescent="0.25">
      <c r="D3501">
        <f>_xlfn.CEILING.MATH(BX8+Parameters!$K$8/2,0.001)</f>
        <v>2994.2110000000002</v>
      </c>
      <c r="E3501">
        <f>_xlfn.CEILING.MATH(B30+Parameters!$K$9/2,0.001)</f>
        <v>1798.6659999999999</v>
      </c>
      <c r="F3501" t="s">
        <v>72</v>
      </c>
      <c r="I3501" s="2">
        <v>2994.2109999999998</v>
      </c>
      <c r="J3501" s="2">
        <v>1428.6980000000001</v>
      </c>
      <c r="K3501" s="2" t="s">
        <v>72</v>
      </c>
      <c r="N3501" s="2">
        <f>I3501-SUM(Parameters!$K$23:$K$25)</f>
        <v>2972.6109999999999</v>
      </c>
      <c r="O3501" s="2">
        <f>J3501-SUM(Parameters!$K$23:$K$25)</f>
        <v>1407.0980000000002</v>
      </c>
      <c r="P3501" s="2" t="str">
        <f t="shared" si="52"/>
        <v>VSS</v>
      </c>
      <c r="U3501">
        <v>2994.2109999999998</v>
      </c>
      <c r="V3501">
        <v>1428.6980000000001</v>
      </c>
      <c r="W3501" t="s">
        <v>72</v>
      </c>
      <c r="AE3501" s="2"/>
      <c r="AF3501" s="2"/>
    </row>
    <row r="3502" spans="4:32" x14ac:dyDescent="0.25">
      <c r="D3502">
        <f>_xlfn.CEILING.MATH(BX8+Parameters!$K$8/2,0.001)</f>
        <v>2994.2110000000002</v>
      </c>
      <c r="E3502">
        <f>_xlfn.CEILING.MATH(B32+Parameters!$K$9/2,0.001)</f>
        <v>1752.42</v>
      </c>
      <c r="F3502" t="s">
        <v>72</v>
      </c>
      <c r="I3502" s="2">
        <v>2994.2109999999998</v>
      </c>
      <c r="J3502" s="2">
        <v>1382.452</v>
      </c>
      <c r="K3502" s="2" t="s">
        <v>72</v>
      </c>
      <c r="N3502" s="2">
        <f>I3502-SUM(Parameters!$K$23:$K$25)</f>
        <v>2972.6109999999999</v>
      </c>
      <c r="O3502" s="2">
        <f>J3502-SUM(Parameters!$K$23:$K$25)</f>
        <v>1360.8520000000001</v>
      </c>
      <c r="P3502" s="2" t="str">
        <f t="shared" si="52"/>
        <v>VSS</v>
      </c>
      <c r="U3502">
        <v>2994.2109999999998</v>
      </c>
      <c r="V3502">
        <v>1382.452</v>
      </c>
      <c r="W3502" t="s">
        <v>72</v>
      </c>
      <c r="AE3502" s="2"/>
      <c r="AF3502" s="2"/>
    </row>
    <row r="3503" spans="4:32" x14ac:dyDescent="0.25">
      <c r="D3503">
        <f>_xlfn.CEILING.MATH(BX8+Parameters!$K$8/2,0.001)</f>
        <v>2994.2110000000002</v>
      </c>
      <c r="E3503">
        <f>_xlfn.CEILING.MATH(B34+Parameters!$K$9/2,0.001)</f>
        <v>1706.174</v>
      </c>
      <c r="F3503" t="s">
        <v>72</v>
      </c>
      <c r="I3503" s="2">
        <v>2994.2109999999998</v>
      </c>
      <c r="J3503" s="2">
        <v>1336.2059999999999</v>
      </c>
      <c r="K3503" s="2" t="s">
        <v>72</v>
      </c>
      <c r="N3503" s="2">
        <f>I3503-SUM(Parameters!$K$23:$K$25)</f>
        <v>2972.6109999999999</v>
      </c>
      <c r="O3503" s="2">
        <f>J3503-SUM(Parameters!$K$23:$K$25)</f>
        <v>1314.606</v>
      </c>
      <c r="P3503" s="2" t="str">
        <f t="shared" si="52"/>
        <v>VSS</v>
      </c>
      <c r="U3503">
        <v>2994.2109999999998</v>
      </c>
      <c r="V3503">
        <v>1336.2059999999999</v>
      </c>
      <c r="W3503" t="s">
        <v>72</v>
      </c>
      <c r="AE3503" s="2"/>
      <c r="AF3503" s="2"/>
    </row>
    <row r="3504" spans="4:32" x14ac:dyDescent="0.25">
      <c r="D3504">
        <f>_xlfn.CEILING.MATH(BX8+Parameters!$K$8/2,0.001)</f>
        <v>2994.2110000000002</v>
      </c>
      <c r="E3504">
        <f>_xlfn.CEILING.MATH(B36+Parameters!$K$9/2,0.001)</f>
        <v>1659.9280000000001</v>
      </c>
      <c r="F3504" t="s">
        <v>72</v>
      </c>
      <c r="I3504" s="2">
        <v>2994.2109999999998</v>
      </c>
      <c r="J3504" s="2">
        <v>1289.96</v>
      </c>
      <c r="K3504" s="2" t="s">
        <v>72</v>
      </c>
      <c r="N3504" s="2">
        <f>I3504-SUM(Parameters!$K$23:$K$25)</f>
        <v>2972.6109999999999</v>
      </c>
      <c r="O3504" s="2">
        <f>J3504-SUM(Parameters!$K$23:$K$25)</f>
        <v>1268.3600000000001</v>
      </c>
      <c r="P3504" s="2" t="str">
        <f t="shared" si="52"/>
        <v>VSS</v>
      </c>
      <c r="U3504">
        <v>2994.2109999999998</v>
      </c>
      <c r="V3504">
        <v>1289.96</v>
      </c>
      <c r="W3504" t="s">
        <v>72</v>
      </c>
      <c r="AE3504" s="2"/>
      <c r="AF3504" s="2"/>
    </row>
    <row r="3505" spans="4:32" x14ac:dyDescent="0.25">
      <c r="D3505">
        <f>_xlfn.CEILING.MATH(BX8+Parameters!$K$8/2,0.001)</f>
        <v>2994.2110000000002</v>
      </c>
      <c r="E3505">
        <f>_xlfn.CEILING.MATH(B38+Parameters!$K$9/2,0.001)</f>
        <v>1613.682</v>
      </c>
      <c r="F3505" t="s">
        <v>1416</v>
      </c>
      <c r="I3505" s="2">
        <v>2994.2109999999998</v>
      </c>
      <c r="J3505" s="2">
        <v>1243.7139999999999</v>
      </c>
      <c r="K3505" s="2" t="s">
        <v>72</v>
      </c>
      <c r="N3505" s="2">
        <f>I3505-SUM(Parameters!$K$23:$K$25)</f>
        <v>2972.6109999999999</v>
      </c>
      <c r="O3505" s="2">
        <f>J3505-SUM(Parameters!$K$23:$K$25)</f>
        <v>1222.114</v>
      </c>
      <c r="P3505" s="2" t="str">
        <f t="shared" ref="P3505:P3568" si="53">K3505</f>
        <v>VSS</v>
      </c>
      <c r="U3505">
        <v>2994.2109999999998</v>
      </c>
      <c r="V3505">
        <v>1243.7139999999999</v>
      </c>
      <c r="W3505" t="s">
        <v>72</v>
      </c>
      <c r="AE3505" s="2"/>
      <c r="AF3505" s="2"/>
    </row>
    <row r="3506" spans="4:32" x14ac:dyDescent="0.25">
      <c r="D3506">
        <f>_xlfn.CEILING.MATH(BX8+Parameters!$K$8/2,0.001)</f>
        <v>2994.2110000000002</v>
      </c>
      <c r="E3506">
        <f>_xlfn.CEILING.MATH(B40+Parameters!$K$9/2,0.001)</f>
        <v>1567.4359999999999</v>
      </c>
      <c r="F3506" t="s">
        <v>1416</v>
      </c>
      <c r="I3506" s="2">
        <v>2994.2109999999998</v>
      </c>
      <c r="J3506" s="2">
        <v>1197.4680000000001</v>
      </c>
      <c r="K3506" s="2" t="s">
        <v>72</v>
      </c>
      <c r="N3506" s="2">
        <f>I3506-SUM(Parameters!$K$23:$K$25)</f>
        <v>2972.6109999999999</v>
      </c>
      <c r="O3506" s="2">
        <f>J3506-SUM(Parameters!$K$23:$K$25)</f>
        <v>1175.8680000000002</v>
      </c>
      <c r="P3506" s="2" t="str">
        <f t="shared" si="53"/>
        <v>VSS</v>
      </c>
      <c r="U3506">
        <v>2994.2109999999998</v>
      </c>
      <c r="V3506">
        <v>1197.4680000000001</v>
      </c>
      <c r="W3506" t="s">
        <v>72</v>
      </c>
      <c r="AE3506" s="2"/>
      <c r="AF3506" s="2"/>
    </row>
    <row r="3507" spans="4:32" x14ac:dyDescent="0.25">
      <c r="D3507">
        <f>_xlfn.CEILING.MATH(BX8+Parameters!$K$8/2,0.001)</f>
        <v>2994.2110000000002</v>
      </c>
      <c r="E3507">
        <f>_xlfn.CEILING.MATH(B42+Parameters!$K$9/2,0.001)</f>
        <v>1521.19</v>
      </c>
      <c r="F3507" t="s">
        <v>72</v>
      </c>
      <c r="I3507" s="2">
        <v>2994.2109999999998</v>
      </c>
      <c r="J3507" s="2">
        <v>1151.222</v>
      </c>
      <c r="K3507" s="2" t="s">
        <v>72</v>
      </c>
      <c r="N3507" s="2">
        <f>I3507-SUM(Parameters!$K$23:$K$25)</f>
        <v>2972.6109999999999</v>
      </c>
      <c r="O3507" s="2">
        <f>J3507-SUM(Parameters!$K$23:$K$25)</f>
        <v>1129.6220000000001</v>
      </c>
      <c r="P3507" s="2" t="str">
        <f t="shared" si="53"/>
        <v>VSS</v>
      </c>
      <c r="U3507">
        <v>2994.2109999999998</v>
      </c>
      <c r="V3507">
        <v>1151.222</v>
      </c>
      <c r="W3507" t="s">
        <v>72</v>
      </c>
      <c r="AE3507" s="2"/>
      <c r="AF3507" s="2"/>
    </row>
    <row r="3508" spans="4:32" x14ac:dyDescent="0.25">
      <c r="D3508">
        <f>_xlfn.CEILING.MATH(BX8+Parameters!$K$8/2,0.001)</f>
        <v>2994.2110000000002</v>
      </c>
      <c r="E3508">
        <f>_xlfn.CEILING.MATH(B44+Parameters!$K$9/2,0.001)</f>
        <v>1474.944</v>
      </c>
      <c r="F3508" t="s">
        <v>72</v>
      </c>
      <c r="I3508" s="2">
        <v>2994.2109999999998</v>
      </c>
      <c r="J3508" s="2">
        <v>1104.9760000000001</v>
      </c>
      <c r="K3508" s="2" t="s">
        <v>72</v>
      </c>
      <c r="N3508" s="2">
        <f>I3508-SUM(Parameters!$K$23:$K$25)</f>
        <v>2972.6109999999999</v>
      </c>
      <c r="O3508" s="2">
        <f>J3508-SUM(Parameters!$K$23:$K$25)</f>
        <v>1083.3760000000002</v>
      </c>
      <c r="P3508" s="2" t="str">
        <f t="shared" si="53"/>
        <v>VSS</v>
      </c>
      <c r="U3508">
        <v>2994.2109999999998</v>
      </c>
      <c r="V3508">
        <v>1104.9760000000001</v>
      </c>
      <c r="W3508" t="s">
        <v>72</v>
      </c>
      <c r="AE3508" s="2"/>
      <c r="AF3508" s="2"/>
    </row>
    <row r="3509" spans="4:32" x14ac:dyDescent="0.25">
      <c r="D3509">
        <f>_xlfn.CEILING.MATH(BX8+Parameters!$K$8/2,0.001)</f>
        <v>2994.2110000000002</v>
      </c>
      <c r="E3509">
        <f>_xlfn.CEILING.MATH(B46+Parameters!$K$9/2,0.001)</f>
        <v>1428.6980000000001</v>
      </c>
      <c r="F3509" t="s">
        <v>72</v>
      </c>
      <c r="I3509" s="2">
        <v>2994.2109999999998</v>
      </c>
      <c r="J3509" s="2">
        <v>1058.73</v>
      </c>
      <c r="K3509" s="2" t="s">
        <v>72</v>
      </c>
      <c r="N3509" s="2">
        <f>I3509-SUM(Parameters!$K$23:$K$25)</f>
        <v>2972.6109999999999</v>
      </c>
      <c r="O3509" s="2">
        <f>J3509-SUM(Parameters!$K$23:$K$25)</f>
        <v>1037.1300000000001</v>
      </c>
      <c r="P3509" s="2" t="str">
        <f t="shared" si="53"/>
        <v>VSS</v>
      </c>
      <c r="U3509">
        <v>2994.2109999999998</v>
      </c>
      <c r="V3509">
        <v>1058.73</v>
      </c>
      <c r="W3509" t="s">
        <v>72</v>
      </c>
      <c r="AE3509" s="2"/>
      <c r="AF3509" s="2"/>
    </row>
    <row r="3510" spans="4:32" x14ac:dyDescent="0.25">
      <c r="D3510">
        <f>_xlfn.CEILING.MATH(BX8+Parameters!$K$8/2,0.001)</f>
        <v>2994.2110000000002</v>
      </c>
      <c r="E3510">
        <f>_xlfn.CEILING.MATH(B48+Parameters!$K$9/2,0.001)</f>
        <v>1382.452</v>
      </c>
      <c r="F3510" t="s">
        <v>72</v>
      </c>
      <c r="I3510" s="2">
        <v>2994.2109999999998</v>
      </c>
      <c r="J3510" s="2">
        <v>1012.484</v>
      </c>
      <c r="K3510" s="2" t="s">
        <v>133</v>
      </c>
      <c r="N3510" s="2">
        <f>I3510-SUM(Parameters!$K$23:$K$25)</f>
        <v>2972.6109999999999</v>
      </c>
      <c r="O3510" s="2">
        <f>J3510-SUM(Parameters!$K$23:$K$25)</f>
        <v>990.88400000000001</v>
      </c>
      <c r="P3510" s="2" t="str">
        <f t="shared" si="53"/>
        <v>BP_TXCKSBRD[1]</v>
      </c>
      <c r="U3510">
        <v>2994.2109999999998</v>
      </c>
      <c r="V3510">
        <v>1012.484</v>
      </c>
      <c r="W3510" t="s">
        <v>133</v>
      </c>
      <c r="AE3510" s="2"/>
      <c r="AF3510" s="2"/>
    </row>
    <row r="3511" spans="4:32" x14ac:dyDescent="0.25">
      <c r="D3511">
        <f>_xlfn.CEILING.MATH(BX8+Parameters!$K$8/2,0.001)</f>
        <v>2994.2110000000002</v>
      </c>
      <c r="E3511">
        <f>_xlfn.CEILING.MATH(B50+Parameters!$K$9/2,0.001)</f>
        <v>1336.2060000000001</v>
      </c>
      <c r="F3511" t="s">
        <v>72</v>
      </c>
      <c r="I3511" s="2">
        <v>2994.2109999999998</v>
      </c>
      <c r="J3511" s="2">
        <v>966.23800000000006</v>
      </c>
      <c r="K3511" s="2" t="s">
        <v>212</v>
      </c>
      <c r="N3511" s="2">
        <f>I3511-SUM(Parameters!$K$23:$K$25)</f>
        <v>2972.6109999999999</v>
      </c>
      <c r="O3511" s="2">
        <f>J3511-SUM(Parameters!$K$23:$K$25)</f>
        <v>944.63800000000003</v>
      </c>
      <c r="P3511" s="2" t="str">
        <f t="shared" si="53"/>
        <v>BP_RXDATA[77]</v>
      </c>
      <c r="U3511">
        <v>2994.2109999999998</v>
      </c>
      <c r="V3511">
        <v>966.23800000000006</v>
      </c>
      <c r="W3511" t="s">
        <v>212</v>
      </c>
      <c r="AE3511" s="2"/>
      <c r="AF3511" s="2"/>
    </row>
    <row r="3512" spans="4:32" x14ac:dyDescent="0.25">
      <c r="D3512">
        <f>_xlfn.CEILING.MATH(BX8+Parameters!$K$8/2,0.001)</f>
        <v>2994.2110000000002</v>
      </c>
      <c r="E3512">
        <f>_xlfn.CEILING.MATH(B52+Parameters!$K$9/2,0.001)</f>
        <v>1289.96</v>
      </c>
      <c r="F3512" t="s">
        <v>72</v>
      </c>
      <c r="I3512" s="2">
        <v>2994.2109999999998</v>
      </c>
      <c r="J3512" s="2">
        <v>919.99199999999996</v>
      </c>
      <c r="K3512" s="2" t="s">
        <v>270</v>
      </c>
      <c r="N3512" s="2">
        <f>I3512-SUM(Parameters!$K$23:$K$25)</f>
        <v>2972.6109999999999</v>
      </c>
      <c r="O3512" s="2">
        <f>J3512-SUM(Parameters!$K$23:$K$25)</f>
        <v>898.39199999999994</v>
      </c>
      <c r="P3512" s="2" t="str">
        <f t="shared" si="53"/>
        <v>BP_RXDATA[76]</v>
      </c>
      <c r="U3512">
        <v>2994.2109999999998</v>
      </c>
      <c r="V3512">
        <v>919.99200000000008</v>
      </c>
      <c r="W3512" t="s">
        <v>270</v>
      </c>
      <c r="AE3512" s="2"/>
      <c r="AF3512" s="2"/>
    </row>
    <row r="3513" spans="4:32" x14ac:dyDescent="0.25">
      <c r="D3513">
        <f>_xlfn.CEILING.MATH(BX8+Parameters!$K$8/2,0.001)</f>
        <v>2994.2110000000002</v>
      </c>
      <c r="E3513">
        <f>_xlfn.CEILING.MATH(B54+Parameters!$K$9/2,0.001)</f>
        <v>1243.7139999999999</v>
      </c>
      <c r="F3513" t="s">
        <v>72</v>
      </c>
      <c r="I3513" s="2">
        <v>2994.2109999999998</v>
      </c>
      <c r="J3513" s="2">
        <v>873.74599999999998</v>
      </c>
      <c r="K3513" s="2" t="s">
        <v>325</v>
      </c>
      <c r="N3513" s="2">
        <f>I3513-SUM(Parameters!$K$23:$K$25)</f>
        <v>2972.6109999999999</v>
      </c>
      <c r="O3513" s="2">
        <f>J3513-SUM(Parameters!$K$23:$K$25)</f>
        <v>852.14599999999996</v>
      </c>
      <c r="P3513" s="2" t="str">
        <f t="shared" si="53"/>
        <v>BP_RXDATA[75]</v>
      </c>
      <c r="U3513">
        <v>2994.2109999999998</v>
      </c>
      <c r="V3513">
        <v>873.74599999999998</v>
      </c>
      <c r="W3513" t="s">
        <v>325</v>
      </c>
      <c r="AE3513" s="2"/>
      <c r="AF3513" s="2"/>
    </row>
    <row r="3514" spans="4:32" x14ac:dyDescent="0.25">
      <c r="D3514">
        <f>_xlfn.CEILING.MATH(BX8+Parameters!$K$8/2,0.001)</f>
        <v>2994.2110000000002</v>
      </c>
      <c r="E3514">
        <f>_xlfn.CEILING.MATH(B56+Parameters!$K$9/2,0.001)</f>
        <v>1197.4680000000001</v>
      </c>
      <c r="F3514" t="s">
        <v>72</v>
      </c>
      <c r="I3514" s="2">
        <v>2994.2109999999998</v>
      </c>
      <c r="J3514" s="2">
        <v>827.5</v>
      </c>
      <c r="K3514" s="2" t="s">
        <v>404</v>
      </c>
      <c r="N3514" s="2">
        <f>I3514-SUM(Parameters!$K$23:$K$25)</f>
        <v>2972.6109999999999</v>
      </c>
      <c r="O3514" s="2">
        <f>J3514-SUM(Parameters!$K$23:$K$25)</f>
        <v>805.9</v>
      </c>
      <c r="P3514" s="2" t="str">
        <f t="shared" si="53"/>
        <v>BP_RXDATA[74]</v>
      </c>
      <c r="U3514">
        <v>2994.2109999999998</v>
      </c>
      <c r="V3514">
        <v>827.5</v>
      </c>
      <c r="W3514" t="s">
        <v>404</v>
      </c>
      <c r="AE3514" s="2"/>
      <c r="AF3514" s="2"/>
    </row>
    <row r="3515" spans="4:32" x14ac:dyDescent="0.25">
      <c r="D3515">
        <f>_xlfn.CEILING.MATH(BX8+Parameters!$K$8/2,0.001)</f>
        <v>2994.2110000000002</v>
      </c>
      <c r="E3515">
        <f>_xlfn.CEILING.MATH(B58+Parameters!$K$9/2,0.001)</f>
        <v>1151.222</v>
      </c>
      <c r="F3515" t="s">
        <v>72</v>
      </c>
      <c r="I3515" s="2">
        <v>2994.2109999999998</v>
      </c>
      <c r="J3515" s="2">
        <v>781.25400000000002</v>
      </c>
      <c r="K3515" s="2" t="s">
        <v>461</v>
      </c>
      <c r="N3515" s="2">
        <f>I3515-SUM(Parameters!$K$23:$K$25)</f>
        <v>2972.6109999999999</v>
      </c>
      <c r="O3515" s="2">
        <f>J3515-SUM(Parameters!$K$23:$K$25)</f>
        <v>759.654</v>
      </c>
      <c r="P3515" s="2" t="str">
        <f t="shared" si="53"/>
        <v>BP_RXDATA[73]</v>
      </c>
      <c r="U3515">
        <v>2994.2109999999998</v>
      </c>
      <c r="V3515">
        <v>781.25400000000002</v>
      </c>
      <c r="W3515" t="s">
        <v>461</v>
      </c>
      <c r="AE3515" s="2"/>
      <c r="AF3515" s="2"/>
    </row>
    <row r="3516" spans="4:32" x14ac:dyDescent="0.25">
      <c r="D3516">
        <f>_xlfn.CEILING.MATH(BX8+Parameters!$K$8/2,0.001)</f>
        <v>2994.2110000000002</v>
      </c>
      <c r="E3516">
        <f>_xlfn.CEILING.MATH(B60+Parameters!$K$9/2,0.001)</f>
        <v>1104.9760000000001</v>
      </c>
      <c r="F3516" t="s">
        <v>72</v>
      </c>
      <c r="I3516" s="2">
        <v>2994.2109999999998</v>
      </c>
      <c r="J3516" s="2">
        <v>735.00800000000004</v>
      </c>
      <c r="K3516" s="2" t="s">
        <v>533</v>
      </c>
      <c r="N3516" s="2">
        <f>I3516-SUM(Parameters!$K$23:$K$25)</f>
        <v>2972.6109999999999</v>
      </c>
      <c r="O3516" s="2">
        <f>J3516-SUM(Parameters!$K$23:$K$25)</f>
        <v>713.40800000000002</v>
      </c>
      <c r="P3516" s="2" t="str">
        <f t="shared" si="53"/>
        <v>BP_RXDATA[72]</v>
      </c>
      <c r="U3516">
        <v>2994.2109999999998</v>
      </c>
      <c r="V3516">
        <v>735.00800000000004</v>
      </c>
      <c r="W3516" t="s">
        <v>533</v>
      </c>
      <c r="AE3516" s="2"/>
      <c r="AF3516" s="2"/>
    </row>
    <row r="3517" spans="4:32" x14ac:dyDescent="0.25">
      <c r="D3517">
        <f>_xlfn.CEILING.MATH(BX8+Parameters!$K$8/2,0.001)</f>
        <v>2994.2110000000002</v>
      </c>
      <c r="E3517">
        <f>_xlfn.CEILING.MATH(B62+Parameters!$K$9/2,0.001)</f>
        <v>1058.73</v>
      </c>
      <c r="F3517" t="s">
        <v>72</v>
      </c>
      <c r="I3517" s="2">
        <v>2994.2109999999998</v>
      </c>
      <c r="J3517" s="2">
        <v>688.76199999999994</v>
      </c>
      <c r="K3517" s="2" t="s">
        <v>597</v>
      </c>
      <c r="N3517" s="2">
        <f>I3517-SUM(Parameters!$K$23:$K$25)</f>
        <v>2972.6109999999999</v>
      </c>
      <c r="O3517" s="2">
        <f>J3517-SUM(Parameters!$K$23:$K$25)</f>
        <v>667.16199999999992</v>
      </c>
      <c r="P3517" s="2" t="str">
        <f t="shared" si="53"/>
        <v>BP_RXDATA[71]</v>
      </c>
      <c r="U3517">
        <v>2994.2109999999998</v>
      </c>
      <c r="V3517">
        <v>688.76200000000006</v>
      </c>
      <c r="W3517" t="s">
        <v>597</v>
      </c>
      <c r="AE3517" s="2"/>
      <c r="AF3517" s="2"/>
    </row>
    <row r="3518" spans="4:32" x14ac:dyDescent="0.25">
      <c r="D3518">
        <f>_xlfn.CEILING.MATH(BX8+Parameters!$K$8/2,0.001)</f>
        <v>2994.2110000000002</v>
      </c>
      <c r="E3518">
        <f>_xlfn.CEILING.MATH(B64+Parameters!$K$9/2,0.001)</f>
        <v>1012.484</v>
      </c>
      <c r="F3518" t="s">
        <v>133</v>
      </c>
      <c r="I3518" s="2">
        <v>2994.2109999999998</v>
      </c>
      <c r="J3518" s="2">
        <v>642.51599999999996</v>
      </c>
      <c r="K3518" s="2" t="s">
        <v>668</v>
      </c>
      <c r="N3518" s="2">
        <f>I3518-SUM(Parameters!$K$23:$K$25)</f>
        <v>2972.6109999999999</v>
      </c>
      <c r="O3518" s="2">
        <f>J3518-SUM(Parameters!$K$23:$K$25)</f>
        <v>620.91599999999994</v>
      </c>
      <c r="P3518" s="2" t="str">
        <f t="shared" si="53"/>
        <v>BP_RXDATA[70]</v>
      </c>
      <c r="U3518">
        <v>2994.2109999999998</v>
      </c>
      <c r="V3518">
        <v>642.51599999999996</v>
      </c>
      <c r="W3518" t="s">
        <v>668</v>
      </c>
      <c r="AE3518" s="2"/>
      <c r="AF3518" s="2"/>
    </row>
    <row r="3519" spans="4:32" x14ac:dyDescent="0.25">
      <c r="D3519">
        <f>_xlfn.CEILING.MATH(BX8+Parameters!$K$8/2,0.001)</f>
        <v>2994.2110000000002</v>
      </c>
      <c r="E3519">
        <f>_xlfn.CEILING.MATH(B66+Parameters!$K$9/2,0.001)</f>
        <v>966.23800000000006</v>
      </c>
      <c r="F3519" t="s">
        <v>212</v>
      </c>
      <c r="I3519" s="2">
        <v>2994.2109999999998</v>
      </c>
      <c r="J3519" s="2">
        <v>596.27</v>
      </c>
      <c r="K3519" s="2" t="s">
        <v>726</v>
      </c>
      <c r="N3519" s="2">
        <f>I3519-SUM(Parameters!$K$23:$K$25)</f>
        <v>2972.6109999999999</v>
      </c>
      <c r="O3519" s="2">
        <f>J3519-SUM(Parameters!$K$23:$K$25)</f>
        <v>574.66999999999996</v>
      </c>
      <c r="P3519" s="2" t="str">
        <f t="shared" si="53"/>
        <v>BP_RXDATA[69]</v>
      </c>
      <c r="U3519">
        <v>2994.2109999999998</v>
      </c>
      <c r="V3519">
        <v>596.27</v>
      </c>
      <c r="W3519" t="s">
        <v>726</v>
      </c>
      <c r="AE3519" s="2"/>
      <c r="AF3519" s="2"/>
    </row>
    <row r="3520" spans="4:32" x14ac:dyDescent="0.25">
      <c r="D3520">
        <f>_xlfn.CEILING.MATH(BX8+Parameters!$K$8/2,0.001)</f>
        <v>2994.2110000000002</v>
      </c>
      <c r="E3520">
        <f>_xlfn.CEILING.MATH(B68+Parameters!$K$9/2,0.001)</f>
        <v>919.99200000000008</v>
      </c>
      <c r="F3520" t="s">
        <v>270</v>
      </c>
      <c r="I3520" s="2">
        <v>2994.2109999999998</v>
      </c>
      <c r="J3520" s="2">
        <v>550.024</v>
      </c>
      <c r="K3520" s="2" t="s">
        <v>750</v>
      </c>
      <c r="N3520" s="2">
        <f>I3520-SUM(Parameters!$K$23:$K$25)</f>
        <v>2972.6109999999999</v>
      </c>
      <c r="O3520" s="2">
        <f>J3520-SUM(Parameters!$K$23:$K$25)</f>
        <v>528.42399999999998</v>
      </c>
      <c r="P3520" s="2" t="str">
        <f t="shared" si="53"/>
        <v>BP_TXDATA[122]</v>
      </c>
      <c r="U3520">
        <v>2994.2109999999998</v>
      </c>
      <c r="V3520">
        <v>550.024</v>
      </c>
      <c r="W3520" t="s">
        <v>750</v>
      </c>
      <c r="AE3520" s="2"/>
      <c r="AF3520" s="2"/>
    </row>
    <row r="3521" spans="4:32" x14ac:dyDescent="0.25">
      <c r="D3521">
        <f>_xlfn.CEILING.MATH(BX8+Parameters!$K$8/2,0.001)</f>
        <v>2994.2110000000002</v>
      </c>
      <c r="E3521">
        <f>_xlfn.CEILING.MATH(B70+Parameters!$K$9/2,0.001)</f>
        <v>873.74599999999998</v>
      </c>
      <c r="F3521" t="s">
        <v>325</v>
      </c>
      <c r="I3521" s="2">
        <v>2994.2109999999998</v>
      </c>
      <c r="J3521" s="2">
        <v>503.77800000000002</v>
      </c>
      <c r="K3521" s="2" t="s">
        <v>812</v>
      </c>
      <c r="N3521" s="2">
        <f>I3521-SUM(Parameters!$K$23:$K$25)</f>
        <v>2972.6109999999999</v>
      </c>
      <c r="O3521" s="2">
        <f>J3521-SUM(Parameters!$K$23:$K$25)</f>
        <v>482.178</v>
      </c>
      <c r="P3521" s="2" t="str">
        <f t="shared" si="53"/>
        <v>BP_TXDATA[121]</v>
      </c>
      <c r="U3521">
        <v>2994.2109999999998</v>
      </c>
      <c r="V3521">
        <v>503.77800000000002</v>
      </c>
      <c r="W3521" t="s">
        <v>812</v>
      </c>
      <c r="AE3521" s="2"/>
      <c r="AF3521" s="2"/>
    </row>
    <row r="3522" spans="4:32" x14ac:dyDescent="0.25">
      <c r="D3522">
        <f>_xlfn.CEILING.MATH(BX8+Parameters!$K$8/2,0.001)</f>
        <v>2994.2110000000002</v>
      </c>
      <c r="E3522">
        <f>_xlfn.CEILING.MATH(B72+Parameters!$K$9/2,0.001)</f>
        <v>827.5</v>
      </c>
      <c r="F3522" t="s">
        <v>404</v>
      </c>
      <c r="I3522" s="2">
        <v>2994.2109999999998</v>
      </c>
      <c r="J3522" s="2">
        <v>457.53199999999998</v>
      </c>
      <c r="K3522" s="2" t="s">
        <v>878</v>
      </c>
      <c r="N3522" s="2">
        <f>I3522-SUM(Parameters!$K$23:$K$25)</f>
        <v>2972.6109999999999</v>
      </c>
      <c r="O3522" s="2">
        <f>J3522-SUM(Parameters!$K$23:$K$25)</f>
        <v>435.93199999999996</v>
      </c>
      <c r="P3522" s="2" t="str">
        <f t="shared" si="53"/>
        <v>BP_TXDATA[120]</v>
      </c>
      <c r="U3522">
        <v>2994.2109999999998</v>
      </c>
      <c r="V3522">
        <v>457.53199999999998</v>
      </c>
      <c r="W3522" t="s">
        <v>878</v>
      </c>
      <c r="AE3522" s="2"/>
      <c r="AF3522" s="2"/>
    </row>
    <row r="3523" spans="4:32" x14ac:dyDescent="0.25">
      <c r="D3523">
        <f>_xlfn.CEILING.MATH(BX8+Parameters!$K$8/2,0.001)</f>
        <v>2994.2110000000002</v>
      </c>
      <c r="E3523">
        <f>_xlfn.CEILING.MATH(B74+Parameters!$K$9/2,0.001)</f>
        <v>781.25400000000002</v>
      </c>
      <c r="F3523" t="s">
        <v>461</v>
      </c>
      <c r="I3523" s="2">
        <v>2994.2109999999998</v>
      </c>
      <c r="J3523" s="2">
        <v>411.286</v>
      </c>
      <c r="K3523" s="2" t="s">
        <v>948</v>
      </c>
      <c r="N3523" s="2">
        <f>I3523-SUM(Parameters!$K$23:$K$25)</f>
        <v>2972.6109999999999</v>
      </c>
      <c r="O3523" s="2">
        <f>J3523-SUM(Parameters!$K$23:$K$25)</f>
        <v>389.68599999999998</v>
      </c>
      <c r="P3523" s="2" t="str">
        <f t="shared" si="53"/>
        <v>BP_TXDATA[119]</v>
      </c>
      <c r="U3523">
        <v>2994.2109999999998</v>
      </c>
      <c r="V3523">
        <v>411.286</v>
      </c>
      <c r="W3523" t="s">
        <v>948</v>
      </c>
      <c r="AE3523" s="2"/>
      <c r="AF3523" s="2"/>
    </row>
    <row r="3524" spans="4:32" x14ac:dyDescent="0.25">
      <c r="D3524">
        <f>_xlfn.CEILING.MATH(BX8+Parameters!$K$8/2,0.001)</f>
        <v>2994.2110000000002</v>
      </c>
      <c r="E3524">
        <f>_xlfn.CEILING.MATH(B76+Parameters!$K$9/2,0.001)</f>
        <v>735.00800000000004</v>
      </c>
      <c r="F3524" t="s">
        <v>533</v>
      </c>
      <c r="I3524" s="2">
        <v>2994.2109999999998</v>
      </c>
      <c r="J3524" s="2">
        <v>365.04</v>
      </c>
      <c r="K3524" s="2" t="s">
        <v>1013</v>
      </c>
      <c r="N3524" s="2">
        <f>I3524-SUM(Parameters!$K$23:$K$25)</f>
        <v>2972.6109999999999</v>
      </c>
      <c r="O3524" s="2">
        <f>J3524-SUM(Parameters!$K$23:$K$25)</f>
        <v>343.44</v>
      </c>
      <c r="P3524" s="2" t="str">
        <f t="shared" si="53"/>
        <v>BP_TXDATA[118]</v>
      </c>
      <c r="U3524">
        <v>2994.2109999999998</v>
      </c>
      <c r="V3524">
        <v>365.04</v>
      </c>
      <c r="W3524" t="s">
        <v>1013</v>
      </c>
      <c r="AE3524" s="2"/>
      <c r="AF3524" s="2"/>
    </row>
    <row r="3525" spans="4:32" x14ac:dyDescent="0.25">
      <c r="D3525">
        <f>_xlfn.CEILING.MATH(BX8+Parameters!$K$8/2,0.001)</f>
        <v>2994.2110000000002</v>
      </c>
      <c r="E3525">
        <f>_xlfn.CEILING.MATH(B78+Parameters!$K$9/2,0.001)</f>
        <v>688.76200000000006</v>
      </c>
      <c r="F3525" t="s">
        <v>597</v>
      </c>
      <c r="I3525" s="2">
        <v>2994.2109999999998</v>
      </c>
      <c r="J3525" s="2">
        <v>318.79399999999998</v>
      </c>
      <c r="K3525" s="2" t="s">
        <v>73</v>
      </c>
      <c r="N3525" s="2">
        <f>I3525-SUM(Parameters!$K$23:$K$25)</f>
        <v>2972.6109999999999</v>
      </c>
      <c r="O3525" s="2">
        <f>J3525-SUM(Parameters!$K$23:$K$25)</f>
        <v>297.19399999999996</v>
      </c>
      <c r="P3525" s="2" t="str">
        <f t="shared" si="53"/>
        <v>VCCIO</v>
      </c>
      <c r="U3525">
        <v>2994.2109999999998</v>
      </c>
      <c r="V3525">
        <v>318.79399999999998</v>
      </c>
      <c r="W3525" t="s">
        <v>73</v>
      </c>
      <c r="AE3525" s="2"/>
      <c r="AF3525" s="2"/>
    </row>
    <row r="3526" spans="4:32" x14ac:dyDescent="0.25">
      <c r="D3526">
        <f>_xlfn.CEILING.MATH(BX8+Parameters!$K$8/2,0.001)</f>
        <v>2994.2110000000002</v>
      </c>
      <c r="E3526">
        <f>_xlfn.CEILING.MATH(B80+Parameters!$K$9/2,0.001)</f>
        <v>642.51599999999996</v>
      </c>
      <c r="F3526" t="s">
        <v>668</v>
      </c>
      <c r="I3526" s="2">
        <v>2994.2109999999998</v>
      </c>
      <c r="J3526" s="2">
        <v>272.548</v>
      </c>
      <c r="K3526" s="2" t="s">
        <v>1124</v>
      </c>
      <c r="N3526" s="2">
        <f>I3526-SUM(Parameters!$K$23:$K$25)</f>
        <v>2972.6109999999999</v>
      </c>
      <c r="O3526" s="2">
        <f>J3526-SUM(Parameters!$K$23:$K$25)</f>
        <v>250.94800000000001</v>
      </c>
      <c r="P3526" s="2" t="str">
        <f t="shared" si="53"/>
        <v>BP_TXDATA[117]</v>
      </c>
      <c r="U3526">
        <v>2994.2109999999998</v>
      </c>
      <c r="V3526">
        <v>272.548</v>
      </c>
      <c r="W3526" t="s">
        <v>1124</v>
      </c>
      <c r="AE3526" s="2"/>
      <c r="AF3526" s="2"/>
    </row>
    <row r="3527" spans="4:32" x14ac:dyDescent="0.25">
      <c r="D3527">
        <f>_xlfn.CEILING.MATH(BX8+Parameters!$K$8/2,0.001)</f>
        <v>2994.2110000000002</v>
      </c>
      <c r="E3527">
        <f>_xlfn.CEILING.MATH(B82+Parameters!$K$9/2,0.001)</f>
        <v>596.27</v>
      </c>
      <c r="F3527" t="s">
        <v>726</v>
      </c>
      <c r="I3527" s="2">
        <v>2994.2109999999998</v>
      </c>
      <c r="J3527" s="2">
        <v>226.30199999999999</v>
      </c>
      <c r="K3527" s="2" t="s">
        <v>1182</v>
      </c>
      <c r="N3527" s="2">
        <f>I3527-SUM(Parameters!$K$23:$K$25)</f>
        <v>2972.6109999999999</v>
      </c>
      <c r="O3527" s="2">
        <f>J3527-SUM(Parameters!$K$23:$K$25)</f>
        <v>204.702</v>
      </c>
      <c r="P3527" s="2" t="str">
        <f t="shared" si="53"/>
        <v>BP_TXDATA[116]</v>
      </c>
      <c r="U3527">
        <v>2994.2109999999998</v>
      </c>
      <c r="V3527">
        <v>226.30199999999999</v>
      </c>
      <c r="W3527" t="s">
        <v>1182</v>
      </c>
      <c r="AE3527" s="2"/>
      <c r="AF3527" s="2"/>
    </row>
    <row r="3528" spans="4:32" x14ac:dyDescent="0.25">
      <c r="D3528">
        <f>_xlfn.CEILING.MATH(BX8+Parameters!$K$8/2,0.001)</f>
        <v>2994.2110000000002</v>
      </c>
      <c r="E3528">
        <f>_xlfn.CEILING.MATH(B84+Parameters!$K$9/2,0.001)</f>
        <v>550.024</v>
      </c>
      <c r="F3528" t="s">
        <v>750</v>
      </c>
      <c r="I3528" s="2">
        <v>2994.2109999999998</v>
      </c>
      <c r="J3528" s="2">
        <v>180.05600000000001</v>
      </c>
      <c r="K3528" s="2" t="s">
        <v>1237</v>
      </c>
      <c r="N3528" s="2">
        <f>I3528-SUM(Parameters!$K$23:$K$25)</f>
        <v>2972.6109999999999</v>
      </c>
      <c r="O3528" s="2">
        <f>J3528-SUM(Parameters!$K$23:$K$25)</f>
        <v>158.45600000000002</v>
      </c>
      <c r="P3528" s="2" t="str">
        <f t="shared" si="53"/>
        <v>BP_TXDATA[115]</v>
      </c>
      <c r="U3528">
        <v>2994.2109999999998</v>
      </c>
      <c r="V3528">
        <v>180.05600000000001</v>
      </c>
      <c r="W3528" t="s">
        <v>1237</v>
      </c>
      <c r="AE3528" s="2"/>
      <c r="AF3528" s="2"/>
    </row>
    <row r="3529" spans="4:32" x14ac:dyDescent="0.25">
      <c r="D3529">
        <f>_xlfn.CEILING.MATH(BX8+Parameters!$K$8/2,0.001)</f>
        <v>2994.2110000000002</v>
      </c>
      <c r="E3529">
        <f>_xlfn.CEILING.MATH(B86+Parameters!$K$9/2,0.001)</f>
        <v>503.77800000000002</v>
      </c>
      <c r="F3529" t="s">
        <v>812</v>
      </c>
      <c r="I3529" s="2">
        <v>2994.2109999999998</v>
      </c>
      <c r="J3529" s="2">
        <v>133.81</v>
      </c>
      <c r="K3529" s="2" t="s">
        <v>1317</v>
      </c>
      <c r="N3529" s="2">
        <f>I3529-SUM(Parameters!$K$23:$K$25)</f>
        <v>2972.6109999999999</v>
      </c>
      <c r="O3529" s="2">
        <f>J3529-SUM(Parameters!$K$23:$K$25)</f>
        <v>112.21000000000001</v>
      </c>
      <c r="P3529" s="2" t="str">
        <f t="shared" si="53"/>
        <v>BP_TXDATA[114]</v>
      </c>
      <c r="U3529">
        <v>2994.2109999999998</v>
      </c>
      <c r="V3529">
        <v>133.81</v>
      </c>
      <c r="W3529" t="s">
        <v>1317</v>
      </c>
      <c r="AE3529" s="2"/>
      <c r="AF3529" s="2"/>
    </row>
    <row r="3530" spans="4:32" x14ac:dyDescent="0.25">
      <c r="D3530">
        <f>_xlfn.CEILING.MATH(BX8+Parameters!$K$8/2,0.001)</f>
        <v>2994.2110000000002</v>
      </c>
      <c r="E3530">
        <f>_xlfn.CEILING.MATH(B88+Parameters!$K$9/2,0.001)</f>
        <v>457.53199999999998</v>
      </c>
      <c r="F3530" t="s">
        <v>878</v>
      </c>
      <c r="I3530" s="2">
        <v>2994.2109999999998</v>
      </c>
      <c r="J3530" s="2">
        <v>87.563999999999993</v>
      </c>
      <c r="K3530" s="2" t="s">
        <v>73</v>
      </c>
      <c r="N3530" s="2">
        <f>I3530-SUM(Parameters!$K$23:$K$25)</f>
        <v>2972.6109999999999</v>
      </c>
      <c r="O3530" s="2">
        <f>J3530-SUM(Parameters!$K$23:$K$25)</f>
        <v>65.963999999999999</v>
      </c>
      <c r="P3530" s="2" t="str">
        <f t="shared" si="53"/>
        <v>VCCIO</v>
      </c>
      <c r="U3530">
        <v>2994.2109999999998</v>
      </c>
      <c r="V3530">
        <v>87.564000000000007</v>
      </c>
      <c r="W3530" t="s">
        <v>73</v>
      </c>
      <c r="AE3530" s="2"/>
      <c r="AF3530" s="2"/>
    </row>
    <row r="3531" spans="4:32" x14ac:dyDescent="0.25">
      <c r="D3531">
        <f>_xlfn.CEILING.MATH(BX8+Parameters!$K$8/2,0.001)</f>
        <v>2994.2110000000002</v>
      </c>
      <c r="E3531">
        <f>_xlfn.CEILING.MATH(B90+Parameters!$K$9/2,0.001)</f>
        <v>411.286</v>
      </c>
      <c r="F3531" t="s">
        <v>948</v>
      </c>
      <c r="I3531" s="2">
        <v>3033.8850000000002</v>
      </c>
      <c r="J3531" s="2">
        <v>2191.7570000000001</v>
      </c>
      <c r="K3531" s="2" t="s">
        <v>72</v>
      </c>
      <c r="N3531" s="2">
        <f>I3531-SUM(Parameters!$K$23:$K$25)</f>
        <v>3012.2850000000003</v>
      </c>
      <c r="O3531" s="2">
        <f>J3531-SUM(Parameters!$K$23:$K$25)</f>
        <v>2170.1570000000002</v>
      </c>
      <c r="P3531" s="2" t="str">
        <f t="shared" si="53"/>
        <v>VSS</v>
      </c>
      <c r="U3531">
        <v>3033.8850000000002</v>
      </c>
      <c r="V3531">
        <v>2191.7570000000001</v>
      </c>
      <c r="W3531" t="s">
        <v>72</v>
      </c>
      <c r="AE3531" s="2"/>
      <c r="AF3531" s="2"/>
    </row>
    <row r="3532" spans="4:32" x14ac:dyDescent="0.25">
      <c r="D3532">
        <f>_xlfn.CEILING.MATH(BX8+Parameters!$K$8/2,0.001)</f>
        <v>2994.2110000000002</v>
      </c>
      <c r="E3532">
        <f>_xlfn.CEILING.MATH(B92+Parameters!$K$9/2,0.001)</f>
        <v>365.04</v>
      </c>
      <c r="F3532" t="s">
        <v>1013</v>
      </c>
      <c r="I3532" s="2">
        <v>3033.8850000000002</v>
      </c>
      <c r="J3532" s="2">
        <v>2145.511</v>
      </c>
      <c r="K3532" s="2" t="s">
        <v>72</v>
      </c>
      <c r="N3532" s="2">
        <f>I3532-SUM(Parameters!$K$23:$K$25)</f>
        <v>3012.2850000000003</v>
      </c>
      <c r="O3532" s="2">
        <f>J3532-SUM(Parameters!$K$23:$K$25)</f>
        <v>2123.9110000000001</v>
      </c>
      <c r="P3532" s="2" t="str">
        <f t="shared" si="53"/>
        <v>VSS</v>
      </c>
      <c r="U3532">
        <v>3033.8850000000002</v>
      </c>
      <c r="V3532">
        <v>2145.511</v>
      </c>
      <c r="W3532" t="s">
        <v>72</v>
      </c>
      <c r="AE3532" s="2"/>
      <c r="AF3532" s="2"/>
    </row>
    <row r="3533" spans="4:32" x14ac:dyDescent="0.25">
      <c r="D3533">
        <f>_xlfn.CEILING.MATH(BX8+Parameters!$K$8/2,0.001)</f>
        <v>2994.2110000000002</v>
      </c>
      <c r="E3533">
        <f>_xlfn.CEILING.MATH(B94+Parameters!$K$9/2,0.001)</f>
        <v>318.79399999999998</v>
      </c>
      <c r="F3533" t="s">
        <v>73</v>
      </c>
      <c r="I3533" s="2">
        <v>3033.8850000000002</v>
      </c>
      <c r="J3533" s="2">
        <v>2099.2649999999999</v>
      </c>
      <c r="K3533" s="2" t="s">
        <v>72</v>
      </c>
      <c r="N3533" s="2">
        <f>I3533-SUM(Parameters!$K$23:$K$25)</f>
        <v>3012.2850000000003</v>
      </c>
      <c r="O3533" s="2">
        <f>J3533-SUM(Parameters!$K$23:$K$25)</f>
        <v>2077.665</v>
      </c>
      <c r="P3533" s="2" t="str">
        <f t="shared" si="53"/>
        <v>VSS</v>
      </c>
      <c r="U3533">
        <v>3033.8850000000002</v>
      </c>
      <c r="V3533">
        <v>2099.2649999999999</v>
      </c>
      <c r="W3533" t="s">
        <v>72</v>
      </c>
      <c r="AE3533" s="2"/>
      <c r="AF3533" s="2"/>
    </row>
    <row r="3534" spans="4:32" x14ac:dyDescent="0.25">
      <c r="D3534">
        <f>_xlfn.CEILING.MATH(BX8+Parameters!$K$8/2,0.001)</f>
        <v>2994.2110000000002</v>
      </c>
      <c r="E3534">
        <f>_xlfn.CEILING.MATH(B96+Parameters!$K$9/2,0.001)</f>
        <v>272.548</v>
      </c>
      <c r="F3534" t="s">
        <v>1124</v>
      </c>
      <c r="I3534" s="2">
        <v>3033.8850000000002</v>
      </c>
      <c r="J3534" s="2">
        <v>2053.0189999999998</v>
      </c>
      <c r="K3534" s="2" t="s">
        <v>72</v>
      </c>
      <c r="N3534" s="2">
        <f>I3534-SUM(Parameters!$K$23:$K$25)</f>
        <v>3012.2850000000003</v>
      </c>
      <c r="O3534" s="2">
        <f>J3534-SUM(Parameters!$K$23:$K$25)</f>
        <v>2031.4189999999999</v>
      </c>
      <c r="P3534" s="2" t="str">
        <f t="shared" si="53"/>
        <v>VSS</v>
      </c>
      <c r="U3534">
        <v>3033.8850000000002</v>
      </c>
      <c r="V3534">
        <v>2053.0189999999998</v>
      </c>
      <c r="W3534" t="s">
        <v>72</v>
      </c>
      <c r="AE3534" s="2"/>
      <c r="AF3534" s="2"/>
    </row>
    <row r="3535" spans="4:32" x14ac:dyDescent="0.25">
      <c r="D3535">
        <f>_xlfn.CEILING.MATH(BX8+Parameters!$K$8/2,0.001)</f>
        <v>2994.2110000000002</v>
      </c>
      <c r="E3535">
        <f>_xlfn.CEILING.MATH(B98+Parameters!$K$9/2,0.001)</f>
        <v>226.30199999999999</v>
      </c>
      <c r="F3535" t="s">
        <v>1182</v>
      </c>
      <c r="I3535" s="2">
        <v>3033.8850000000002</v>
      </c>
      <c r="J3535" s="2">
        <v>2006.7729999999999</v>
      </c>
      <c r="K3535" s="2" t="s">
        <v>1327</v>
      </c>
      <c r="N3535" s="2">
        <f>I3535-SUM(Parameters!$K$23:$K$25)</f>
        <v>3012.2850000000003</v>
      </c>
      <c r="O3535" s="2">
        <f>J3535-SUM(Parameters!$K$23:$K$25)</f>
        <v>1985.173</v>
      </c>
      <c r="P3535" s="2" t="str">
        <f t="shared" si="53"/>
        <v>VDD</v>
      </c>
      <c r="U3535">
        <v>3033.8850000000002</v>
      </c>
      <c r="V3535">
        <v>2006.7729999999999</v>
      </c>
      <c r="W3535" t="s">
        <v>1327</v>
      </c>
      <c r="AE3535" s="2"/>
      <c r="AF3535" s="2"/>
    </row>
    <row r="3536" spans="4:32" x14ac:dyDescent="0.25">
      <c r="D3536">
        <f>_xlfn.CEILING.MATH(BX8+Parameters!$K$8/2,0.001)</f>
        <v>2994.2110000000002</v>
      </c>
      <c r="E3536">
        <f>_xlfn.CEILING.MATH(B100+Parameters!$K$9/2,0.001)</f>
        <v>180.05600000000001</v>
      </c>
      <c r="F3536" t="s">
        <v>1237</v>
      </c>
      <c r="I3536" s="2">
        <v>3033.8850000000002</v>
      </c>
      <c r="J3536" s="2">
        <v>1960.527</v>
      </c>
      <c r="K3536" s="2" t="s">
        <v>72</v>
      </c>
      <c r="N3536" s="2">
        <f>I3536-SUM(Parameters!$K$23:$K$25)</f>
        <v>3012.2850000000003</v>
      </c>
      <c r="O3536" s="2">
        <f>J3536-SUM(Parameters!$K$23:$K$25)</f>
        <v>1938.9270000000001</v>
      </c>
      <c r="P3536" s="2" t="str">
        <f t="shared" si="53"/>
        <v>VSS</v>
      </c>
      <c r="U3536">
        <v>3033.8850000000002</v>
      </c>
      <c r="V3536">
        <v>1960.527</v>
      </c>
      <c r="W3536" t="s">
        <v>72</v>
      </c>
      <c r="AE3536" s="2"/>
      <c r="AF3536" s="2"/>
    </row>
    <row r="3537" spans="4:32" x14ac:dyDescent="0.25">
      <c r="D3537">
        <f>_xlfn.CEILING.MATH(BX8+Parameters!$K$8/2,0.001)</f>
        <v>2994.2110000000002</v>
      </c>
      <c r="E3537">
        <f>_xlfn.CEILING.MATH(B102+Parameters!$K$9/2,0.001)</f>
        <v>133.81</v>
      </c>
      <c r="F3537" t="s">
        <v>1317</v>
      </c>
      <c r="I3537" s="2">
        <v>3033.8850000000002</v>
      </c>
      <c r="J3537" s="2">
        <v>1914.2809999999999</v>
      </c>
      <c r="K3537" s="2" t="s">
        <v>1328</v>
      </c>
      <c r="N3537" s="2">
        <f>I3537-SUM(Parameters!$K$23:$K$25)</f>
        <v>3012.2850000000003</v>
      </c>
      <c r="O3537" s="2">
        <f>J3537-SUM(Parameters!$K$23:$K$25)</f>
        <v>1892.681</v>
      </c>
      <c r="P3537" s="2" t="str">
        <f t="shared" si="53"/>
        <v>TC_VDDQ</v>
      </c>
      <c r="U3537">
        <v>3033.8850000000002</v>
      </c>
      <c r="V3537">
        <v>1914.2809999999999</v>
      </c>
      <c r="W3537" t="s">
        <v>1328</v>
      </c>
      <c r="AE3537" s="2"/>
      <c r="AF3537" s="2"/>
    </row>
    <row r="3538" spans="4:32" x14ac:dyDescent="0.25">
      <c r="D3538">
        <f>_xlfn.CEILING.MATH(BX8+Parameters!$K$8/2,0.001)</f>
        <v>2994.2110000000002</v>
      </c>
      <c r="E3538">
        <f>_xlfn.CEILING.MATH(Parameters!$C$19/Parameters!$K$4,0.001)</f>
        <v>87.564000000000007</v>
      </c>
      <c r="F3538" t="s">
        <v>73</v>
      </c>
      <c r="I3538" s="2">
        <v>3033.8850000000002</v>
      </c>
      <c r="J3538" s="2">
        <v>1868.0350000000001</v>
      </c>
      <c r="K3538" s="2" t="s">
        <v>1327</v>
      </c>
      <c r="N3538" s="2">
        <f>I3538-SUM(Parameters!$K$23:$K$25)</f>
        <v>3012.2850000000003</v>
      </c>
      <c r="O3538" s="2">
        <f>J3538-SUM(Parameters!$K$23:$K$25)</f>
        <v>1846.4350000000002</v>
      </c>
      <c r="P3538" s="2" t="str">
        <f t="shared" si="53"/>
        <v>VDD</v>
      </c>
      <c r="U3538">
        <v>3033.8850000000002</v>
      </c>
      <c r="V3538">
        <v>1868.0350000000001</v>
      </c>
      <c r="W3538" t="s">
        <v>1327</v>
      </c>
      <c r="AE3538" s="2"/>
      <c r="AF3538" s="2"/>
    </row>
    <row r="3539" spans="4:32" x14ac:dyDescent="0.25">
      <c r="D3539">
        <f>_xlfn.CEILING.MATH(BY8+Parameters!$K$8/2,0.001)</f>
        <v>3033.8850000000002</v>
      </c>
      <c r="E3539">
        <f>_xlfn.CEILING.MATH(B13+Parameters!$K$9/2,0.001)</f>
        <v>2191.7570000000001</v>
      </c>
      <c r="F3539" t="s">
        <v>72</v>
      </c>
      <c r="I3539" s="2">
        <v>3033.8850000000002</v>
      </c>
      <c r="J3539" s="2">
        <v>1821.789</v>
      </c>
      <c r="K3539" s="2" t="s">
        <v>72</v>
      </c>
      <c r="N3539" s="2">
        <f>I3539-SUM(Parameters!$K$23:$K$25)</f>
        <v>3012.2850000000003</v>
      </c>
      <c r="O3539" s="2">
        <f>J3539-SUM(Parameters!$K$23:$K$25)</f>
        <v>1800.1890000000001</v>
      </c>
      <c r="P3539" s="2" t="str">
        <f t="shared" si="53"/>
        <v>VSS</v>
      </c>
      <c r="U3539">
        <v>3033.8850000000002</v>
      </c>
      <c r="V3539">
        <v>1821.789</v>
      </c>
      <c r="W3539" t="s">
        <v>72</v>
      </c>
      <c r="AE3539" s="2"/>
      <c r="AF3539" s="2"/>
    </row>
    <row r="3540" spans="4:32" x14ac:dyDescent="0.25">
      <c r="D3540">
        <f>_xlfn.CEILING.MATH(BY8+Parameters!$K$8/2,0.001)</f>
        <v>3033.8850000000002</v>
      </c>
      <c r="E3540">
        <f>_xlfn.CEILING.MATH(B15+Parameters!$K$9/2,0.001)</f>
        <v>2145.511</v>
      </c>
      <c r="F3540" t="s">
        <v>72</v>
      </c>
      <c r="I3540" s="2">
        <v>3033.8850000000002</v>
      </c>
      <c r="J3540" s="2">
        <v>1775.5429999999999</v>
      </c>
      <c r="K3540" s="2" t="s">
        <v>1327</v>
      </c>
      <c r="N3540" s="2">
        <f>I3540-SUM(Parameters!$K$23:$K$25)</f>
        <v>3012.2850000000003</v>
      </c>
      <c r="O3540" s="2">
        <f>J3540-SUM(Parameters!$K$23:$K$25)</f>
        <v>1753.943</v>
      </c>
      <c r="P3540" s="2" t="str">
        <f t="shared" si="53"/>
        <v>VDD</v>
      </c>
      <c r="U3540">
        <v>3033.8850000000002</v>
      </c>
      <c r="V3540">
        <v>1775.5429999999999</v>
      </c>
      <c r="W3540" t="s">
        <v>1327</v>
      </c>
      <c r="AE3540" s="2"/>
      <c r="AF3540" s="2"/>
    </row>
    <row r="3541" spans="4:32" x14ac:dyDescent="0.25">
      <c r="D3541">
        <f>_xlfn.CEILING.MATH(BY8+Parameters!$K$8/2,0.001)</f>
        <v>3033.8850000000002</v>
      </c>
      <c r="E3541">
        <f>_xlfn.CEILING.MATH(B17+Parameters!$K$9/2,0.001)</f>
        <v>2099.2649999999999</v>
      </c>
      <c r="F3541" t="s">
        <v>72</v>
      </c>
      <c r="I3541" s="2">
        <v>3033.8850000000002</v>
      </c>
      <c r="J3541" s="2">
        <v>1729.297</v>
      </c>
      <c r="K3541" s="2" t="s">
        <v>1327</v>
      </c>
      <c r="N3541" s="2">
        <f>I3541-SUM(Parameters!$K$23:$K$25)</f>
        <v>3012.2850000000003</v>
      </c>
      <c r="O3541" s="2">
        <f>J3541-SUM(Parameters!$K$23:$K$25)</f>
        <v>1707.6970000000001</v>
      </c>
      <c r="P3541" s="2" t="str">
        <f t="shared" si="53"/>
        <v>VDD</v>
      </c>
      <c r="U3541">
        <v>3033.8850000000002</v>
      </c>
      <c r="V3541">
        <v>1729.297</v>
      </c>
      <c r="W3541" t="s">
        <v>1327</v>
      </c>
      <c r="AE3541" s="2"/>
      <c r="AF3541" s="2"/>
    </row>
    <row r="3542" spans="4:32" x14ac:dyDescent="0.25">
      <c r="D3542">
        <f>_xlfn.CEILING.MATH(BY8+Parameters!$K$8/2,0.001)</f>
        <v>3033.8850000000002</v>
      </c>
      <c r="E3542">
        <f>_xlfn.CEILING.MATH(B19+Parameters!$K$9/2,0.001)</f>
        <v>2053.0190000000002</v>
      </c>
      <c r="F3542" t="s">
        <v>72</v>
      </c>
      <c r="I3542" s="2">
        <v>3033.8850000000002</v>
      </c>
      <c r="J3542" s="2">
        <v>1683.0509999999999</v>
      </c>
      <c r="K3542" s="2" t="s">
        <v>1327</v>
      </c>
      <c r="N3542" s="2">
        <f>I3542-SUM(Parameters!$K$23:$K$25)</f>
        <v>3012.2850000000003</v>
      </c>
      <c r="O3542" s="2">
        <f>J3542-SUM(Parameters!$K$23:$K$25)</f>
        <v>1661.451</v>
      </c>
      <c r="P3542" s="2" t="str">
        <f t="shared" si="53"/>
        <v>VDD</v>
      </c>
      <c r="U3542">
        <v>3033.8850000000002</v>
      </c>
      <c r="V3542">
        <v>1683.0509999999999</v>
      </c>
      <c r="W3542" t="s">
        <v>1327</v>
      </c>
      <c r="AE3542" s="2"/>
      <c r="AF3542" s="2"/>
    </row>
    <row r="3543" spans="4:32" x14ac:dyDescent="0.25">
      <c r="D3543">
        <f>_xlfn.CEILING.MATH(BY8+Parameters!$K$8/2,0.001)</f>
        <v>3033.8850000000002</v>
      </c>
      <c r="E3543">
        <f>_xlfn.CEILING.MATH(B21+Parameters!$K$9/2,0.001)</f>
        <v>2006.7730000000001</v>
      </c>
      <c r="F3543" t="s">
        <v>1327</v>
      </c>
      <c r="I3543" s="2">
        <v>3033.8850000000002</v>
      </c>
      <c r="J3543" s="2">
        <v>1636.8050000000001</v>
      </c>
      <c r="K3543" s="2" t="s">
        <v>1327</v>
      </c>
      <c r="N3543" s="2">
        <f>I3543-SUM(Parameters!$K$23:$K$25)</f>
        <v>3012.2850000000003</v>
      </c>
      <c r="O3543" s="2">
        <f>J3543-SUM(Parameters!$K$23:$K$25)</f>
        <v>1615.2050000000002</v>
      </c>
      <c r="P3543" s="2" t="str">
        <f t="shared" si="53"/>
        <v>VDD</v>
      </c>
      <c r="U3543">
        <v>3033.8850000000002</v>
      </c>
      <c r="V3543">
        <v>1636.8050000000001</v>
      </c>
      <c r="W3543" t="s">
        <v>1327</v>
      </c>
      <c r="AE3543" s="2"/>
      <c r="AF3543" s="2"/>
    </row>
    <row r="3544" spans="4:32" x14ac:dyDescent="0.25">
      <c r="D3544">
        <f>_xlfn.CEILING.MATH(BY8+Parameters!$K$8/2,0.001)</f>
        <v>3033.8850000000002</v>
      </c>
      <c r="E3544">
        <f>_xlfn.CEILING.MATH(B23+Parameters!$K$9/2,0.001)</f>
        <v>1960.527</v>
      </c>
      <c r="F3544" t="s">
        <v>72</v>
      </c>
      <c r="I3544" s="2">
        <v>3033.8850000000002</v>
      </c>
      <c r="J3544" s="2">
        <v>1590.559</v>
      </c>
      <c r="K3544" s="2" t="s">
        <v>1327</v>
      </c>
      <c r="N3544" s="2">
        <f>I3544-SUM(Parameters!$K$23:$K$25)</f>
        <v>3012.2850000000003</v>
      </c>
      <c r="O3544" s="2">
        <f>J3544-SUM(Parameters!$K$23:$K$25)</f>
        <v>1568.9590000000001</v>
      </c>
      <c r="P3544" s="2" t="str">
        <f t="shared" si="53"/>
        <v>VDD</v>
      </c>
      <c r="U3544">
        <v>3033.8850000000002</v>
      </c>
      <c r="V3544">
        <v>1590.559</v>
      </c>
      <c r="W3544" t="s">
        <v>1327</v>
      </c>
      <c r="AE3544" s="2"/>
      <c r="AF3544" s="2"/>
    </row>
    <row r="3545" spans="4:32" x14ac:dyDescent="0.25">
      <c r="D3545">
        <f>_xlfn.CEILING.MATH(BY8+Parameters!$K$8/2,0.001)</f>
        <v>3033.8850000000002</v>
      </c>
      <c r="E3545">
        <f>_xlfn.CEILING.MATH(B25+Parameters!$K$9/2,0.001)</f>
        <v>1914.2809999999999</v>
      </c>
      <c r="F3545" t="s">
        <v>1328</v>
      </c>
      <c r="I3545" s="2">
        <v>3033.8850000000002</v>
      </c>
      <c r="J3545" s="2">
        <v>1544.3130000000001</v>
      </c>
      <c r="K3545" s="2" t="s">
        <v>1327</v>
      </c>
      <c r="N3545" s="2">
        <f>I3545-SUM(Parameters!$K$23:$K$25)</f>
        <v>3012.2850000000003</v>
      </c>
      <c r="O3545" s="2">
        <f>J3545-SUM(Parameters!$K$23:$K$25)</f>
        <v>1522.7130000000002</v>
      </c>
      <c r="P3545" s="2" t="str">
        <f t="shared" si="53"/>
        <v>VDD</v>
      </c>
      <c r="U3545">
        <v>3033.8850000000002</v>
      </c>
      <c r="V3545">
        <v>1544.3130000000001</v>
      </c>
      <c r="W3545" t="s">
        <v>1327</v>
      </c>
      <c r="AE3545" s="2"/>
      <c r="AF3545" s="2"/>
    </row>
    <row r="3546" spans="4:32" x14ac:dyDescent="0.25">
      <c r="D3546">
        <f>_xlfn.CEILING.MATH(BY8+Parameters!$K$8/2,0.001)</f>
        <v>3033.8850000000002</v>
      </c>
      <c r="E3546">
        <f>_xlfn.CEILING.MATH(B27+Parameters!$K$9/2,0.001)</f>
        <v>1868.0350000000001</v>
      </c>
      <c r="F3546" t="s">
        <v>1327</v>
      </c>
      <c r="I3546" s="2">
        <v>3033.8850000000002</v>
      </c>
      <c r="J3546" s="2">
        <v>1498.067</v>
      </c>
      <c r="K3546" s="2" t="s">
        <v>1327</v>
      </c>
      <c r="N3546" s="2">
        <f>I3546-SUM(Parameters!$K$23:$K$25)</f>
        <v>3012.2850000000003</v>
      </c>
      <c r="O3546" s="2">
        <f>J3546-SUM(Parameters!$K$23:$K$25)</f>
        <v>1476.4670000000001</v>
      </c>
      <c r="P3546" s="2" t="str">
        <f t="shared" si="53"/>
        <v>VDD</v>
      </c>
      <c r="U3546">
        <v>3033.8850000000002</v>
      </c>
      <c r="V3546">
        <v>1498.067</v>
      </c>
      <c r="W3546" t="s">
        <v>1327</v>
      </c>
      <c r="AE3546" s="2"/>
      <c r="AF3546" s="2"/>
    </row>
    <row r="3547" spans="4:32" x14ac:dyDescent="0.25">
      <c r="D3547">
        <f>_xlfn.CEILING.MATH(BY8+Parameters!$K$8/2,0.001)</f>
        <v>3033.8850000000002</v>
      </c>
      <c r="E3547">
        <f>_xlfn.CEILING.MATH(B29+Parameters!$K$9/2,0.001)</f>
        <v>1821.789</v>
      </c>
      <c r="F3547" t="s">
        <v>72</v>
      </c>
      <c r="I3547" s="2">
        <v>3033.8850000000002</v>
      </c>
      <c r="J3547" s="2">
        <v>1451.8209999999999</v>
      </c>
      <c r="K3547" s="2" t="s">
        <v>1327</v>
      </c>
      <c r="N3547" s="2">
        <f>I3547-SUM(Parameters!$K$23:$K$25)</f>
        <v>3012.2850000000003</v>
      </c>
      <c r="O3547" s="2">
        <f>J3547-SUM(Parameters!$K$23:$K$25)</f>
        <v>1430.221</v>
      </c>
      <c r="P3547" s="2" t="str">
        <f t="shared" si="53"/>
        <v>VDD</v>
      </c>
      <c r="U3547">
        <v>3033.8850000000002</v>
      </c>
      <c r="V3547">
        <v>1451.8209999999999</v>
      </c>
      <c r="W3547" t="s">
        <v>1327</v>
      </c>
      <c r="AE3547" s="2"/>
      <c r="AF3547" s="2"/>
    </row>
    <row r="3548" spans="4:32" x14ac:dyDescent="0.25">
      <c r="D3548">
        <f>_xlfn.CEILING.MATH(BY8+Parameters!$K$8/2,0.001)</f>
        <v>3033.8850000000002</v>
      </c>
      <c r="E3548">
        <f>_xlfn.CEILING.MATH(B31+Parameters!$K$9/2,0.001)</f>
        <v>1775.5430000000001</v>
      </c>
      <c r="F3548" t="s">
        <v>1327</v>
      </c>
      <c r="I3548" s="2">
        <v>3033.8850000000002</v>
      </c>
      <c r="J3548" s="2">
        <v>1405.575</v>
      </c>
      <c r="K3548" s="2" t="s">
        <v>1327</v>
      </c>
      <c r="N3548" s="2">
        <f>I3548-SUM(Parameters!$K$23:$K$25)</f>
        <v>3012.2850000000003</v>
      </c>
      <c r="O3548" s="2">
        <f>J3548-SUM(Parameters!$K$23:$K$25)</f>
        <v>1383.9750000000001</v>
      </c>
      <c r="P3548" s="2" t="str">
        <f t="shared" si="53"/>
        <v>VDD</v>
      </c>
      <c r="U3548">
        <v>3033.8850000000002</v>
      </c>
      <c r="V3548">
        <v>1405.575</v>
      </c>
      <c r="W3548" t="s">
        <v>1327</v>
      </c>
      <c r="AE3548" s="2"/>
      <c r="AF3548" s="2"/>
    </row>
    <row r="3549" spans="4:32" x14ac:dyDescent="0.25">
      <c r="D3549">
        <f>_xlfn.CEILING.MATH(BY8+Parameters!$K$8/2,0.001)</f>
        <v>3033.8850000000002</v>
      </c>
      <c r="E3549">
        <f>_xlfn.CEILING.MATH(B33+Parameters!$K$9/2,0.001)</f>
        <v>1729.297</v>
      </c>
      <c r="F3549" t="s">
        <v>1327</v>
      </c>
      <c r="I3549" s="2">
        <v>3033.8850000000002</v>
      </c>
      <c r="J3549" s="2">
        <v>1359.329</v>
      </c>
      <c r="K3549" s="2" t="s">
        <v>1327</v>
      </c>
      <c r="N3549" s="2">
        <f>I3549-SUM(Parameters!$K$23:$K$25)</f>
        <v>3012.2850000000003</v>
      </c>
      <c r="O3549" s="2">
        <f>J3549-SUM(Parameters!$K$23:$K$25)</f>
        <v>1337.729</v>
      </c>
      <c r="P3549" s="2" t="str">
        <f t="shared" si="53"/>
        <v>VDD</v>
      </c>
      <c r="U3549">
        <v>3033.8850000000002</v>
      </c>
      <c r="V3549">
        <v>1359.329</v>
      </c>
      <c r="W3549" t="s">
        <v>1327</v>
      </c>
      <c r="AE3549" s="2"/>
      <c r="AF3549" s="2"/>
    </row>
    <row r="3550" spans="4:32" x14ac:dyDescent="0.25">
      <c r="D3550">
        <f>_xlfn.CEILING.MATH(BY8+Parameters!$K$8/2,0.001)</f>
        <v>3033.8850000000002</v>
      </c>
      <c r="E3550">
        <f>_xlfn.CEILING.MATH(B35+Parameters!$K$9/2,0.001)</f>
        <v>1683.0509999999999</v>
      </c>
      <c r="F3550" t="s">
        <v>1327</v>
      </c>
      <c r="I3550" s="2">
        <v>3033.8850000000002</v>
      </c>
      <c r="J3550" s="2">
        <v>1313.0830000000001</v>
      </c>
      <c r="K3550" s="2" t="s">
        <v>1327</v>
      </c>
      <c r="N3550" s="2">
        <f>I3550-SUM(Parameters!$K$23:$K$25)</f>
        <v>3012.2850000000003</v>
      </c>
      <c r="O3550" s="2">
        <f>J3550-SUM(Parameters!$K$23:$K$25)</f>
        <v>1291.4830000000002</v>
      </c>
      <c r="P3550" s="2" t="str">
        <f t="shared" si="53"/>
        <v>VDD</v>
      </c>
      <c r="U3550">
        <v>3033.8850000000002</v>
      </c>
      <c r="V3550">
        <v>1313.0830000000001</v>
      </c>
      <c r="W3550" t="s">
        <v>1327</v>
      </c>
      <c r="AE3550" s="2"/>
      <c r="AF3550" s="2"/>
    </row>
    <row r="3551" spans="4:32" x14ac:dyDescent="0.25">
      <c r="D3551">
        <f>_xlfn.CEILING.MATH(BY8+Parameters!$K$8/2,0.001)</f>
        <v>3033.8850000000002</v>
      </c>
      <c r="E3551">
        <f>_xlfn.CEILING.MATH(B37+Parameters!$K$9/2,0.001)</f>
        <v>1636.8050000000001</v>
      </c>
      <c r="F3551" t="s">
        <v>1327</v>
      </c>
      <c r="I3551" s="2">
        <v>3033.8850000000002</v>
      </c>
      <c r="J3551" s="2">
        <v>1266.837</v>
      </c>
      <c r="K3551" s="2" t="s">
        <v>1327</v>
      </c>
      <c r="N3551" s="2">
        <f>I3551-SUM(Parameters!$K$23:$K$25)</f>
        <v>3012.2850000000003</v>
      </c>
      <c r="O3551" s="2">
        <f>J3551-SUM(Parameters!$K$23:$K$25)</f>
        <v>1245.2370000000001</v>
      </c>
      <c r="P3551" s="2" t="str">
        <f t="shared" si="53"/>
        <v>VDD</v>
      </c>
      <c r="U3551">
        <v>3033.8850000000002</v>
      </c>
      <c r="V3551">
        <v>1266.837</v>
      </c>
      <c r="W3551" t="s">
        <v>1327</v>
      </c>
      <c r="AE3551" s="2"/>
      <c r="AF3551" s="2"/>
    </row>
    <row r="3552" spans="4:32" x14ac:dyDescent="0.25">
      <c r="D3552">
        <f>_xlfn.CEILING.MATH(BY8+Parameters!$K$8/2,0.001)</f>
        <v>3033.8850000000002</v>
      </c>
      <c r="E3552">
        <f>_xlfn.CEILING.MATH(B39+Parameters!$K$9/2,0.001)</f>
        <v>1590.559</v>
      </c>
      <c r="F3552" t="s">
        <v>1327</v>
      </c>
      <c r="I3552" s="2">
        <v>3033.8850000000002</v>
      </c>
      <c r="J3552" s="2">
        <v>1220.5909999999999</v>
      </c>
      <c r="K3552" s="2" t="s">
        <v>1327</v>
      </c>
      <c r="N3552" s="2">
        <f>I3552-SUM(Parameters!$K$23:$K$25)</f>
        <v>3012.2850000000003</v>
      </c>
      <c r="O3552" s="2">
        <f>J3552-SUM(Parameters!$K$23:$K$25)</f>
        <v>1198.991</v>
      </c>
      <c r="P3552" s="2" t="str">
        <f t="shared" si="53"/>
        <v>VDD</v>
      </c>
      <c r="U3552">
        <v>3033.8850000000002</v>
      </c>
      <c r="V3552">
        <v>1220.5909999999999</v>
      </c>
      <c r="W3552" t="s">
        <v>1327</v>
      </c>
      <c r="AE3552" s="2"/>
      <c r="AF3552" s="2"/>
    </row>
    <row r="3553" spans="4:32" x14ac:dyDescent="0.25">
      <c r="D3553">
        <f>_xlfn.CEILING.MATH(BY8+Parameters!$K$8/2,0.001)</f>
        <v>3033.8850000000002</v>
      </c>
      <c r="E3553">
        <f>_xlfn.CEILING.MATH(B41+Parameters!$K$9/2,0.001)</f>
        <v>1544.3130000000001</v>
      </c>
      <c r="F3553" t="s">
        <v>1327</v>
      </c>
      <c r="I3553" s="2">
        <v>3033.8850000000002</v>
      </c>
      <c r="J3553" s="2">
        <v>1174.345</v>
      </c>
      <c r="K3553" s="2" t="s">
        <v>1327</v>
      </c>
      <c r="N3553" s="2">
        <f>I3553-SUM(Parameters!$K$23:$K$25)</f>
        <v>3012.2850000000003</v>
      </c>
      <c r="O3553" s="2">
        <f>J3553-SUM(Parameters!$K$23:$K$25)</f>
        <v>1152.7450000000001</v>
      </c>
      <c r="P3553" s="2" t="str">
        <f t="shared" si="53"/>
        <v>VDD</v>
      </c>
      <c r="U3553">
        <v>3033.8850000000002</v>
      </c>
      <c r="V3553">
        <v>1174.345</v>
      </c>
      <c r="W3553" t="s">
        <v>1327</v>
      </c>
      <c r="AE3553" s="2"/>
      <c r="AF3553" s="2"/>
    </row>
    <row r="3554" spans="4:32" x14ac:dyDescent="0.25">
      <c r="D3554">
        <f>_xlfn.CEILING.MATH(BY8+Parameters!$K$8/2,0.001)</f>
        <v>3033.8850000000002</v>
      </c>
      <c r="E3554">
        <f>_xlfn.CEILING.MATH(B43+Parameters!$K$9/2,0.001)</f>
        <v>1498.067</v>
      </c>
      <c r="F3554" t="s">
        <v>1327</v>
      </c>
      <c r="I3554" s="2">
        <v>3033.8850000000002</v>
      </c>
      <c r="J3554" s="2">
        <v>1128.0989999999999</v>
      </c>
      <c r="K3554" s="2" t="s">
        <v>1327</v>
      </c>
      <c r="N3554" s="2">
        <f>I3554-SUM(Parameters!$K$23:$K$25)</f>
        <v>3012.2850000000003</v>
      </c>
      <c r="O3554" s="2">
        <f>J3554-SUM(Parameters!$K$23:$K$25)</f>
        <v>1106.499</v>
      </c>
      <c r="P3554" s="2" t="str">
        <f t="shared" si="53"/>
        <v>VDD</v>
      </c>
      <c r="U3554">
        <v>3033.8850000000002</v>
      </c>
      <c r="V3554">
        <v>1128.0989999999999</v>
      </c>
      <c r="W3554" t="s">
        <v>1327</v>
      </c>
      <c r="AE3554" s="2"/>
      <c r="AF3554" s="2"/>
    </row>
    <row r="3555" spans="4:32" x14ac:dyDescent="0.25">
      <c r="D3555">
        <f>_xlfn.CEILING.MATH(BY8+Parameters!$K$8/2,0.001)</f>
        <v>3033.8850000000002</v>
      </c>
      <c r="E3555">
        <f>_xlfn.CEILING.MATH(B45+Parameters!$K$9/2,0.001)</f>
        <v>1451.8210000000001</v>
      </c>
      <c r="F3555" t="s">
        <v>1327</v>
      </c>
      <c r="I3555" s="2">
        <v>3033.8850000000002</v>
      </c>
      <c r="J3555" s="2">
        <v>1081.8530000000001</v>
      </c>
      <c r="K3555" s="2" t="s">
        <v>72</v>
      </c>
      <c r="N3555" s="2">
        <f>I3555-SUM(Parameters!$K$23:$K$25)</f>
        <v>3012.2850000000003</v>
      </c>
      <c r="O3555" s="2">
        <f>J3555-SUM(Parameters!$K$23:$K$25)</f>
        <v>1060.2530000000002</v>
      </c>
      <c r="P3555" s="2" t="str">
        <f t="shared" si="53"/>
        <v>VSS</v>
      </c>
      <c r="U3555">
        <v>3033.8850000000002</v>
      </c>
      <c r="V3555">
        <v>1081.8530000000001</v>
      </c>
      <c r="W3555" t="s">
        <v>72</v>
      </c>
      <c r="AE3555" s="2"/>
      <c r="AF3555" s="2"/>
    </row>
    <row r="3556" spans="4:32" x14ac:dyDescent="0.25">
      <c r="D3556">
        <f>_xlfn.CEILING.MATH(BY8+Parameters!$K$8/2,0.001)</f>
        <v>3033.8850000000002</v>
      </c>
      <c r="E3556">
        <f>_xlfn.CEILING.MATH(B47+Parameters!$K$9/2,0.001)</f>
        <v>1405.575</v>
      </c>
      <c r="F3556" t="s">
        <v>1327</v>
      </c>
      <c r="I3556" s="2">
        <v>3033.8850000000002</v>
      </c>
      <c r="J3556" s="2">
        <v>1035.607</v>
      </c>
      <c r="K3556" s="2" t="s">
        <v>101</v>
      </c>
      <c r="N3556" s="2">
        <f>I3556-SUM(Parameters!$K$23:$K$25)</f>
        <v>3012.2850000000003</v>
      </c>
      <c r="O3556" s="2">
        <f>J3556-SUM(Parameters!$K$23:$K$25)</f>
        <v>1014.0069999999999</v>
      </c>
      <c r="P3556" s="2" t="str">
        <f t="shared" si="53"/>
        <v>BP_RXDATASBRD[1]</v>
      </c>
      <c r="U3556">
        <v>3033.8850000000002</v>
      </c>
      <c r="V3556">
        <v>1035.607</v>
      </c>
      <c r="W3556" t="s">
        <v>101</v>
      </c>
      <c r="AE3556" s="2"/>
      <c r="AF3556" s="2"/>
    </row>
    <row r="3557" spans="4:32" x14ac:dyDescent="0.25">
      <c r="D3557">
        <f>_xlfn.CEILING.MATH(BY8+Parameters!$K$8/2,0.001)</f>
        <v>3033.8850000000002</v>
      </c>
      <c r="E3557">
        <f>_xlfn.CEILING.MATH(B49+Parameters!$K$9/2,0.001)</f>
        <v>1359.329</v>
      </c>
      <c r="F3557" t="s">
        <v>1327</v>
      </c>
      <c r="I3557" s="2">
        <v>3033.8850000000002</v>
      </c>
      <c r="J3557" s="2">
        <v>989.36099999999999</v>
      </c>
      <c r="K3557" s="2" t="s">
        <v>172</v>
      </c>
      <c r="N3557" s="2">
        <f>I3557-SUM(Parameters!$K$23:$K$25)</f>
        <v>3012.2850000000003</v>
      </c>
      <c r="O3557" s="2">
        <f>J3557-SUM(Parameters!$K$23:$K$25)</f>
        <v>967.76099999999997</v>
      </c>
      <c r="P3557" s="2" t="str">
        <f t="shared" si="53"/>
        <v>BP_RXRD[4]</v>
      </c>
      <c r="U3557">
        <v>3033.8850000000002</v>
      </c>
      <c r="V3557">
        <v>989.36099999999999</v>
      </c>
      <c r="W3557" t="s">
        <v>172</v>
      </c>
      <c r="AE3557" s="2"/>
      <c r="AF3557" s="2"/>
    </row>
    <row r="3558" spans="4:32" x14ac:dyDescent="0.25">
      <c r="D3558">
        <f>_xlfn.CEILING.MATH(BY8+Parameters!$K$8/2,0.001)</f>
        <v>3033.8850000000002</v>
      </c>
      <c r="E3558">
        <f>_xlfn.CEILING.MATH(B51+Parameters!$K$9/2,0.001)</f>
        <v>1313.0830000000001</v>
      </c>
      <c r="F3558" t="s">
        <v>1327</v>
      </c>
      <c r="I3558" s="2">
        <v>3033.8850000000002</v>
      </c>
      <c r="J3558" s="2">
        <v>943.11500000000001</v>
      </c>
      <c r="K3558" s="2" t="s">
        <v>72</v>
      </c>
      <c r="N3558" s="2">
        <f>I3558-SUM(Parameters!$K$23:$K$25)</f>
        <v>3012.2850000000003</v>
      </c>
      <c r="O3558" s="2">
        <f>J3558-SUM(Parameters!$K$23:$K$25)</f>
        <v>921.51499999999999</v>
      </c>
      <c r="P3558" s="2" t="str">
        <f t="shared" si="53"/>
        <v>VSS</v>
      </c>
      <c r="U3558">
        <v>3033.8850000000002</v>
      </c>
      <c r="V3558">
        <v>943.11500000000001</v>
      </c>
      <c r="W3558" t="s">
        <v>72</v>
      </c>
      <c r="AE3558" s="2"/>
      <c r="AF3558" s="2"/>
    </row>
    <row r="3559" spans="4:32" x14ac:dyDescent="0.25">
      <c r="D3559">
        <f>_xlfn.CEILING.MATH(BY8+Parameters!$K$8/2,0.001)</f>
        <v>3033.8850000000002</v>
      </c>
      <c r="E3559">
        <f>_xlfn.CEILING.MATH(B53+Parameters!$K$9/2,0.001)</f>
        <v>1266.837</v>
      </c>
      <c r="F3559" t="s">
        <v>1327</v>
      </c>
      <c r="I3559" s="2">
        <v>3033.8850000000002</v>
      </c>
      <c r="J3559" s="2">
        <v>896.86900000000003</v>
      </c>
      <c r="K3559" s="2" t="s">
        <v>294</v>
      </c>
      <c r="N3559" s="2">
        <f>I3559-SUM(Parameters!$K$23:$K$25)</f>
        <v>3012.2850000000003</v>
      </c>
      <c r="O3559" s="2">
        <f>J3559-SUM(Parameters!$K$23:$K$25)</f>
        <v>875.26900000000001</v>
      </c>
      <c r="P3559" s="2" t="str">
        <f t="shared" si="53"/>
        <v>BP_RXDATA[64]</v>
      </c>
      <c r="U3559">
        <v>3033.8850000000002</v>
      </c>
      <c r="V3559">
        <v>896.86900000000003</v>
      </c>
      <c r="W3559" t="s">
        <v>294</v>
      </c>
      <c r="AE3559" s="2"/>
      <c r="AF3559" s="2"/>
    </row>
    <row r="3560" spans="4:32" x14ac:dyDescent="0.25">
      <c r="D3560">
        <f>_xlfn.CEILING.MATH(BY8+Parameters!$K$8/2,0.001)</f>
        <v>3033.8850000000002</v>
      </c>
      <c r="E3560">
        <f>_xlfn.CEILING.MATH(B55+Parameters!$K$9/2,0.001)</f>
        <v>1220.5910000000001</v>
      </c>
      <c r="F3560" t="s">
        <v>1327</v>
      </c>
      <c r="I3560" s="2">
        <v>3033.8850000000002</v>
      </c>
      <c r="J3560" s="2">
        <v>850.62300000000005</v>
      </c>
      <c r="K3560" s="2" t="s">
        <v>364</v>
      </c>
      <c r="N3560" s="2">
        <f>I3560-SUM(Parameters!$K$23:$K$25)</f>
        <v>3012.2850000000003</v>
      </c>
      <c r="O3560" s="2">
        <f>J3560-SUM(Parameters!$K$23:$K$25)</f>
        <v>829.02300000000002</v>
      </c>
      <c r="P3560" s="2" t="str">
        <f t="shared" si="53"/>
        <v>BP_RXDATA[65]</v>
      </c>
      <c r="U3560">
        <v>3033.8850000000002</v>
      </c>
      <c r="V3560">
        <v>850.62300000000005</v>
      </c>
      <c r="W3560" t="s">
        <v>364</v>
      </c>
      <c r="AE3560" s="2"/>
      <c r="AF3560" s="2"/>
    </row>
    <row r="3561" spans="4:32" x14ac:dyDescent="0.25">
      <c r="D3561">
        <f>_xlfn.CEILING.MATH(BY8+Parameters!$K$8/2,0.001)</f>
        <v>3033.8850000000002</v>
      </c>
      <c r="E3561">
        <f>_xlfn.CEILING.MATH(B57+Parameters!$K$9/2,0.001)</f>
        <v>1174.345</v>
      </c>
      <c r="F3561" t="s">
        <v>1327</v>
      </c>
      <c r="I3561" s="2">
        <v>3033.8850000000002</v>
      </c>
      <c r="J3561" s="2">
        <v>804.37699999999995</v>
      </c>
      <c r="K3561" s="2" t="s">
        <v>72</v>
      </c>
      <c r="N3561" s="2">
        <f>I3561-SUM(Parameters!$K$23:$K$25)</f>
        <v>3012.2850000000003</v>
      </c>
      <c r="O3561" s="2">
        <f>J3561-SUM(Parameters!$K$23:$K$25)</f>
        <v>782.77699999999993</v>
      </c>
      <c r="P3561" s="2" t="str">
        <f t="shared" si="53"/>
        <v>VSS</v>
      </c>
      <c r="U3561">
        <v>3033.8850000000002</v>
      </c>
      <c r="V3561">
        <v>804.37700000000007</v>
      </c>
      <c r="W3561" t="s">
        <v>72</v>
      </c>
      <c r="AE3561" s="2"/>
      <c r="AF3561" s="2"/>
    </row>
    <row r="3562" spans="4:32" x14ac:dyDescent="0.25">
      <c r="D3562">
        <f>_xlfn.CEILING.MATH(BY8+Parameters!$K$8/2,0.001)</f>
        <v>3033.8850000000002</v>
      </c>
      <c r="E3562">
        <f>_xlfn.CEILING.MATH(B59+Parameters!$K$9/2,0.001)</f>
        <v>1128.0989999999999</v>
      </c>
      <c r="F3562" t="s">
        <v>1327</v>
      </c>
      <c r="I3562" s="2">
        <v>3033.8850000000002</v>
      </c>
      <c r="J3562" s="2">
        <v>758.13099999999997</v>
      </c>
      <c r="K3562" s="2" t="s">
        <v>500</v>
      </c>
      <c r="N3562" s="2">
        <f>I3562-SUM(Parameters!$K$23:$K$25)</f>
        <v>3012.2850000000003</v>
      </c>
      <c r="O3562" s="2">
        <f>J3562-SUM(Parameters!$K$23:$K$25)</f>
        <v>736.53099999999995</v>
      </c>
      <c r="P3562" s="2" t="str">
        <f t="shared" si="53"/>
        <v>BP_RXDATA[66]</v>
      </c>
      <c r="U3562">
        <v>3033.8850000000002</v>
      </c>
      <c r="V3562">
        <v>758.13099999999997</v>
      </c>
      <c r="W3562" t="s">
        <v>500</v>
      </c>
      <c r="AE3562" s="2"/>
      <c r="AF3562" s="2"/>
    </row>
    <row r="3563" spans="4:32" x14ac:dyDescent="0.25">
      <c r="D3563">
        <f>_xlfn.CEILING.MATH(BY8+Parameters!$K$8/2,0.001)</f>
        <v>3033.8850000000002</v>
      </c>
      <c r="E3563">
        <f>_xlfn.CEILING.MATH(B61+Parameters!$K$9/2,0.001)</f>
        <v>1081.8530000000001</v>
      </c>
      <c r="F3563" t="s">
        <v>72</v>
      </c>
      <c r="I3563" s="2">
        <v>3033.8850000000002</v>
      </c>
      <c r="J3563" s="2">
        <v>711.88499999999999</v>
      </c>
      <c r="K3563" s="2" t="s">
        <v>565</v>
      </c>
      <c r="N3563" s="2">
        <f>I3563-SUM(Parameters!$K$23:$K$25)</f>
        <v>3012.2850000000003</v>
      </c>
      <c r="O3563" s="2">
        <f>J3563-SUM(Parameters!$K$23:$K$25)</f>
        <v>690.28499999999997</v>
      </c>
      <c r="P3563" s="2" t="str">
        <f t="shared" si="53"/>
        <v>BP_RXDATA[67]</v>
      </c>
      <c r="U3563">
        <v>3033.8850000000002</v>
      </c>
      <c r="V3563">
        <v>711.88499999999999</v>
      </c>
      <c r="W3563" t="s">
        <v>565</v>
      </c>
      <c r="AE3563" s="2"/>
      <c r="AF3563" s="2"/>
    </row>
    <row r="3564" spans="4:32" x14ac:dyDescent="0.25">
      <c r="D3564">
        <f>_xlfn.CEILING.MATH(BY8+Parameters!$K$8/2,0.001)</f>
        <v>3033.8850000000002</v>
      </c>
      <c r="E3564">
        <f>_xlfn.CEILING.MATH(B63+Parameters!$K$9/2,0.001)</f>
        <v>1035.607</v>
      </c>
      <c r="F3564" t="s">
        <v>101</v>
      </c>
      <c r="I3564" s="2">
        <v>3033.8850000000002</v>
      </c>
      <c r="J3564" s="2">
        <v>665.63900000000001</v>
      </c>
      <c r="K3564" s="2" t="s">
        <v>72</v>
      </c>
      <c r="N3564" s="2">
        <f>I3564-SUM(Parameters!$K$23:$K$25)</f>
        <v>3012.2850000000003</v>
      </c>
      <c r="O3564" s="2">
        <f>J3564-SUM(Parameters!$K$23:$K$25)</f>
        <v>644.03899999999999</v>
      </c>
      <c r="P3564" s="2" t="str">
        <f t="shared" si="53"/>
        <v>VSS</v>
      </c>
      <c r="U3564">
        <v>3033.8850000000002</v>
      </c>
      <c r="V3564">
        <v>665.63900000000001</v>
      </c>
      <c r="W3564" t="s">
        <v>72</v>
      </c>
      <c r="AE3564" s="2"/>
      <c r="AF3564" s="2"/>
    </row>
    <row r="3565" spans="4:32" x14ac:dyDescent="0.25">
      <c r="D3565">
        <f>_xlfn.CEILING.MATH(BY8+Parameters!$K$8/2,0.001)</f>
        <v>3033.8850000000002</v>
      </c>
      <c r="E3565">
        <f>_xlfn.CEILING.MATH(B65+Parameters!$K$9/2,0.001)</f>
        <v>989.36099999999999</v>
      </c>
      <c r="F3565" t="s">
        <v>172</v>
      </c>
      <c r="I3565" s="2">
        <v>3033.8850000000002</v>
      </c>
      <c r="J3565" s="2">
        <v>619.39300000000003</v>
      </c>
      <c r="K3565" s="2" t="s">
        <v>701</v>
      </c>
      <c r="N3565" s="2">
        <f>I3565-SUM(Parameters!$K$23:$K$25)</f>
        <v>3012.2850000000003</v>
      </c>
      <c r="O3565" s="2">
        <f>J3565-SUM(Parameters!$K$23:$K$25)</f>
        <v>597.79300000000001</v>
      </c>
      <c r="P3565" s="2" t="str">
        <f t="shared" si="53"/>
        <v>BP_RXDATA[68]</v>
      </c>
      <c r="U3565">
        <v>3033.8850000000002</v>
      </c>
      <c r="V3565">
        <v>619.39300000000003</v>
      </c>
      <c r="W3565" t="s">
        <v>701</v>
      </c>
      <c r="AE3565" s="2"/>
      <c r="AF3565" s="2"/>
    </row>
    <row r="3566" spans="4:32" x14ac:dyDescent="0.25">
      <c r="D3566">
        <f>_xlfn.CEILING.MATH(BY8+Parameters!$K$8/2,0.001)</f>
        <v>3033.8850000000002</v>
      </c>
      <c r="E3566">
        <f>_xlfn.CEILING.MATH(B67+Parameters!$K$9/2,0.001)</f>
        <v>943.11500000000001</v>
      </c>
      <c r="F3566" t="s">
        <v>72</v>
      </c>
      <c r="I3566" s="2">
        <v>3033.8850000000002</v>
      </c>
      <c r="J3566" s="2">
        <v>573.14700000000005</v>
      </c>
      <c r="K3566" s="2" t="s">
        <v>73</v>
      </c>
      <c r="N3566" s="2">
        <f>I3566-SUM(Parameters!$K$23:$K$25)</f>
        <v>3012.2850000000003</v>
      </c>
      <c r="O3566" s="2">
        <f>J3566-SUM(Parameters!$K$23:$K$25)</f>
        <v>551.54700000000003</v>
      </c>
      <c r="P3566" s="2" t="str">
        <f t="shared" si="53"/>
        <v>VCCIO</v>
      </c>
      <c r="U3566">
        <v>3033.8850000000002</v>
      </c>
      <c r="V3566">
        <v>573.14700000000005</v>
      </c>
      <c r="W3566" t="s">
        <v>73</v>
      </c>
      <c r="AE3566" s="2"/>
      <c r="AF3566" s="2"/>
    </row>
    <row r="3567" spans="4:32" x14ac:dyDescent="0.25">
      <c r="D3567">
        <f>_xlfn.CEILING.MATH(BY8+Parameters!$K$8/2,0.001)</f>
        <v>3033.8850000000002</v>
      </c>
      <c r="E3567">
        <f>_xlfn.CEILING.MATH(B69+Parameters!$K$9/2,0.001)</f>
        <v>896.86900000000003</v>
      </c>
      <c r="F3567" t="s">
        <v>294</v>
      </c>
      <c r="I3567" s="2">
        <v>3033.8850000000002</v>
      </c>
      <c r="J3567" s="2">
        <v>526.90099999999995</v>
      </c>
      <c r="K3567" s="2" t="s">
        <v>72</v>
      </c>
      <c r="N3567" s="2">
        <f>I3567-SUM(Parameters!$K$23:$K$25)</f>
        <v>3012.2850000000003</v>
      </c>
      <c r="O3567" s="2">
        <f>J3567-SUM(Parameters!$K$23:$K$25)</f>
        <v>505.30099999999993</v>
      </c>
      <c r="P3567" s="2" t="str">
        <f t="shared" si="53"/>
        <v>VSS</v>
      </c>
      <c r="U3567">
        <v>3033.8850000000002</v>
      </c>
      <c r="V3567">
        <v>526.90100000000007</v>
      </c>
      <c r="W3567" t="s">
        <v>72</v>
      </c>
      <c r="AE3567" s="2"/>
      <c r="AF3567" s="2"/>
    </row>
    <row r="3568" spans="4:32" x14ac:dyDescent="0.25">
      <c r="D3568">
        <f>_xlfn.CEILING.MATH(BY8+Parameters!$K$8/2,0.001)</f>
        <v>3033.8850000000002</v>
      </c>
      <c r="E3568">
        <f>_xlfn.CEILING.MATH(B71+Parameters!$K$9/2,0.001)</f>
        <v>850.62300000000005</v>
      </c>
      <c r="F3568" t="s">
        <v>364</v>
      </c>
      <c r="I3568" s="2">
        <v>3033.8850000000002</v>
      </c>
      <c r="J3568" s="2">
        <v>480.65499999999997</v>
      </c>
      <c r="K3568" s="2" t="s">
        <v>852</v>
      </c>
      <c r="N3568" s="2">
        <f>I3568-SUM(Parameters!$K$23:$K$25)</f>
        <v>3012.2850000000003</v>
      </c>
      <c r="O3568" s="2">
        <f>J3568-SUM(Parameters!$K$23:$K$25)</f>
        <v>459.05499999999995</v>
      </c>
      <c r="P3568" s="2" t="str">
        <f t="shared" si="53"/>
        <v>BP_TXDATA[123]</v>
      </c>
      <c r="U3568">
        <v>3033.8850000000002</v>
      </c>
      <c r="V3568">
        <v>480.65499999999997</v>
      </c>
      <c r="W3568" t="s">
        <v>852</v>
      </c>
      <c r="AE3568" s="2"/>
      <c r="AF3568" s="2"/>
    </row>
    <row r="3569" spans="4:32" x14ac:dyDescent="0.25">
      <c r="D3569">
        <f>_xlfn.CEILING.MATH(BY8+Parameters!$K$8/2,0.001)</f>
        <v>3033.8850000000002</v>
      </c>
      <c r="E3569">
        <f>_xlfn.CEILING.MATH(B73+Parameters!$K$9/2,0.001)</f>
        <v>804.37700000000007</v>
      </c>
      <c r="F3569" t="s">
        <v>72</v>
      </c>
      <c r="I3569" s="2">
        <v>3033.8850000000002</v>
      </c>
      <c r="J3569" s="2">
        <v>434.40899999999999</v>
      </c>
      <c r="K3569" s="2" t="s">
        <v>909</v>
      </c>
      <c r="N3569" s="2">
        <f>I3569-SUM(Parameters!$K$23:$K$25)</f>
        <v>3012.2850000000003</v>
      </c>
      <c r="O3569" s="2">
        <f>J3569-SUM(Parameters!$K$23:$K$25)</f>
        <v>412.80899999999997</v>
      </c>
      <c r="P3569" s="2" t="str">
        <f t="shared" ref="P3569:P3632" si="54">K3569</f>
        <v>BP_TXDATA[124]</v>
      </c>
      <c r="U3569">
        <v>3033.8850000000002</v>
      </c>
      <c r="V3569">
        <v>434.40899999999999</v>
      </c>
      <c r="W3569" t="s">
        <v>909</v>
      </c>
      <c r="AE3569" s="2"/>
      <c r="AF3569" s="2"/>
    </row>
    <row r="3570" spans="4:32" x14ac:dyDescent="0.25">
      <c r="D3570">
        <f>_xlfn.CEILING.MATH(BY8+Parameters!$K$8/2,0.001)</f>
        <v>3033.8850000000002</v>
      </c>
      <c r="E3570">
        <f>_xlfn.CEILING.MATH(B75+Parameters!$K$9/2,0.001)</f>
        <v>758.13099999999997</v>
      </c>
      <c r="F3570" t="s">
        <v>500</v>
      </c>
      <c r="I3570" s="2">
        <v>3033.8850000000002</v>
      </c>
      <c r="J3570" s="2">
        <v>388.16300000000001</v>
      </c>
      <c r="K3570" s="2" t="s">
        <v>72</v>
      </c>
      <c r="N3570" s="2">
        <f>I3570-SUM(Parameters!$K$23:$K$25)</f>
        <v>3012.2850000000003</v>
      </c>
      <c r="O3570" s="2">
        <f>J3570-SUM(Parameters!$K$23:$K$25)</f>
        <v>366.56299999999999</v>
      </c>
      <c r="P3570" s="2" t="str">
        <f t="shared" si="54"/>
        <v>VSS</v>
      </c>
      <c r="U3570">
        <v>3033.8850000000002</v>
      </c>
      <c r="V3570">
        <v>388.16300000000001</v>
      </c>
      <c r="W3570" t="s">
        <v>72</v>
      </c>
      <c r="AE3570" s="2"/>
      <c r="AF3570" s="2"/>
    </row>
    <row r="3571" spans="4:32" x14ac:dyDescent="0.25">
      <c r="D3571">
        <f>_xlfn.CEILING.MATH(BY8+Parameters!$K$8/2,0.001)</f>
        <v>3033.8850000000002</v>
      </c>
      <c r="E3571">
        <f>_xlfn.CEILING.MATH(B77+Parameters!$K$9/2,0.001)</f>
        <v>711.88499999999999</v>
      </c>
      <c r="F3571" t="s">
        <v>565</v>
      </c>
      <c r="I3571" s="2">
        <v>3033.8850000000002</v>
      </c>
      <c r="J3571" s="2">
        <v>341.91699999999997</v>
      </c>
      <c r="K3571" s="2" t="s">
        <v>1045</v>
      </c>
      <c r="N3571" s="2">
        <f>I3571-SUM(Parameters!$K$23:$K$25)</f>
        <v>3012.2850000000003</v>
      </c>
      <c r="O3571" s="2">
        <f>J3571-SUM(Parameters!$K$23:$K$25)</f>
        <v>320.31699999999995</v>
      </c>
      <c r="P3571" s="2" t="str">
        <f t="shared" si="54"/>
        <v>BP_TXDATA[125]</v>
      </c>
      <c r="U3571">
        <v>3033.8850000000002</v>
      </c>
      <c r="V3571">
        <v>341.91699999999997</v>
      </c>
      <c r="W3571" t="s">
        <v>1045</v>
      </c>
      <c r="AE3571" s="2"/>
      <c r="AF3571" s="2"/>
    </row>
    <row r="3572" spans="4:32" x14ac:dyDescent="0.25">
      <c r="D3572">
        <f>_xlfn.CEILING.MATH(BY8+Parameters!$K$8/2,0.001)</f>
        <v>3033.8850000000002</v>
      </c>
      <c r="E3572">
        <f>_xlfn.CEILING.MATH(B79+Parameters!$K$9/2,0.001)</f>
        <v>665.63900000000001</v>
      </c>
      <c r="F3572" t="s">
        <v>72</v>
      </c>
      <c r="I3572" s="2">
        <v>3033.8850000000002</v>
      </c>
      <c r="J3572" s="2">
        <v>295.67099999999999</v>
      </c>
      <c r="K3572" s="2" t="s">
        <v>1084</v>
      </c>
      <c r="N3572" s="2">
        <f>I3572-SUM(Parameters!$K$23:$K$25)</f>
        <v>3012.2850000000003</v>
      </c>
      <c r="O3572" s="2">
        <f>J3572-SUM(Parameters!$K$23:$K$25)</f>
        <v>274.07099999999997</v>
      </c>
      <c r="P3572" s="2" t="str">
        <f t="shared" si="54"/>
        <v>BP_TXDATA[126]</v>
      </c>
      <c r="U3572">
        <v>3033.8850000000002</v>
      </c>
      <c r="V3572">
        <v>295.67099999999999</v>
      </c>
      <c r="W3572" t="s">
        <v>1084</v>
      </c>
      <c r="AE3572" s="2"/>
      <c r="AF3572" s="2"/>
    </row>
    <row r="3573" spans="4:32" x14ac:dyDescent="0.25">
      <c r="D3573">
        <f>_xlfn.CEILING.MATH(BY8+Parameters!$K$8/2,0.001)</f>
        <v>3033.8850000000002</v>
      </c>
      <c r="E3573">
        <f>_xlfn.CEILING.MATH(B81+Parameters!$K$9/2,0.001)</f>
        <v>619.39300000000003</v>
      </c>
      <c r="F3573" t="s">
        <v>701</v>
      </c>
      <c r="I3573" s="2">
        <v>3033.8850000000002</v>
      </c>
      <c r="J3573" s="2">
        <v>249.42500000000001</v>
      </c>
      <c r="K3573" s="2" t="s">
        <v>72</v>
      </c>
      <c r="N3573" s="2">
        <f>I3573-SUM(Parameters!$K$23:$K$25)</f>
        <v>3012.2850000000003</v>
      </c>
      <c r="O3573" s="2">
        <f>J3573-SUM(Parameters!$K$23:$K$25)</f>
        <v>227.82500000000002</v>
      </c>
      <c r="P3573" s="2" t="str">
        <f t="shared" si="54"/>
        <v>VSS</v>
      </c>
      <c r="U3573">
        <v>3033.8850000000002</v>
      </c>
      <c r="V3573">
        <v>249.42500000000001</v>
      </c>
      <c r="W3573" t="s">
        <v>72</v>
      </c>
      <c r="AE3573" s="2"/>
      <c r="AF3573" s="2"/>
    </row>
    <row r="3574" spans="4:32" x14ac:dyDescent="0.25">
      <c r="D3574">
        <f>_xlfn.CEILING.MATH(BY8+Parameters!$K$8/2,0.001)</f>
        <v>3033.8850000000002</v>
      </c>
      <c r="E3574">
        <f>_xlfn.CEILING.MATH(B83+Parameters!$K$9/2,0.001)</f>
        <v>573.14700000000005</v>
      </c>
      <c r="F3574" t="s">
        <v>73</v>
      </c>
      <c r="I3574" s="2">
        <v>3033.8850000000002</v>
      </c>
      <c r="J3574" s="2">
        <v>203.179</v>
      </c>
      <c r="K3574" s="2" t="s">
        <v>1206</v>
      </c>
      <c r="N3574" s="2">
        <f>I3574-SUM(Parameters!$K$23:$K$25)</f>
        <v>3012.2850000000003</v>
      </c>
      <c r="O3574" s="2">
        <f>J3574-SUM(Parameters!$K$23:$K$25)</f>
        <v>181.57900000000001</v>
      </c>
      <c r="P3574" s="2" t="str">
        <f t="shared" si="54"/>
        <v>BP_TXDATA[127]</v>
      </c>
      <c r="U3574">
        <v>3033.8850000000002</v>
      </c>
      <c r="V3574">
        <v>203.179</v>
      </c>
      <c r="W3574" t="s">
        <v>1206</v>
      </c>
      <c r="AE3574" s="2"/>
      <c r="AF3574" s="2"/>
    </row>
    <row r="3575" spans="4:32" x14ac:dyDescent="0.25">
      <c r="D3575">
        <f>_xlfn.CEILING.MATH(BY8+Parameters!$K$8/2,0.001)</f>
        <v>3033.8850000000002</v>
      </c>
      <c r="E3575">
        <f>_xlfn.CEILING.MATH(B85+Parameters!$K$9/2,0.001)</f>
        <v>526.90100000000007</v>
      </c>
      <c r="F3575" t="s">
        <v>72</v>
      </c>
      <c r="I3575" s="2">
        <v>3033.8850000000002</v>
      </c>
      <c r="J3575" s="2">
        <v>156.93299999999999</v>
      </c>
      <c r="K3575" s="2" t="s">
        <v>1277</v>
      </c>
      <c r="N3575" s="2">
        <f>I3575-SUM(Parameters!$K$23:$K$25)</f>
        <v>3012.2850000000003</v>
      </c>
      <c r="O3575" s="2">
        <f>J3575-SUM(Parameters!$K$23:$K$25)</f>
        <v>135.333</v>
      </c>
      <c r="P3575" s="2" t="str">
        <f t="shared" si="54"/>
        <v>BP_TXRD[7]</v>
      </c>
      <c r="U3575">
        <v>3033.8850000000002</v>
      </c>
      <c r="V3575">
        <v>156.93299999999999</v>
      </c>
      <c r="W3575" t="s">
        <v>1277</v>
      </c>
      <c r="AE3575" s="2"/>
      <c r="AF3575" s="2"/>
    </row>
    <row r="3576" spans="4:32" x14ac:dyDescent="0.25">
      <c r="D3576">
        <f>_xlfn.CEILING.MATH(BY8+Parameters!$K$8/2,0.001)</f>
        <v>3033.8850000000002</v>
      </c>
      <c r="E3576">
        <f>_xlfn.CEILING.MATH(B87+Parameters!$K$9/2,0.001)</f>
        <v>480.65500000000003</v>
      </c>
      <c r="F3576" t="s">
        <v>852</v>
      </c>
      <c r="I3576" s="2">
        <v>3033.8850000000002</v>
      </c>
      <c r="J3576" s="2">
        <v>110.687</v>
      </c>
      <c r="K3576" s="2" t="s">
        <v>73</v>
      </c>
      <c r="N3576" s="2">
        <f>I3576-SUM(Parameters!$K$23:$K$25)</f>
        <v>3012.2850000000003</v>
      </c>
      <c r="O3576" s="2">
        <f>J3576-SUM(Parameters!$K$23:$K$25)</f>
        <v>89.086999999999989</v>
      </c>
      <c r="P3576" s="2" t="str">
        <f t="shared" si="54"/>
        <v>VCCIO</v>
      </c>
      <c r="U3576">
        <v>3033.8850000000002</v>
      </c>
      <c r="V3576">
        <v>110.687</v>
      </c>
      <c r="W3576" t="s">
        <v>73</v>
      </c>
      <c r="AE3576" s="2"/>
      <c r="AF3576" s="2"/>
    </row>
    <row r="3577" spans="4:32" x14ac:dyDescent="0.25">
      <c r="D3577">
        <f>_xlfn.CEILING.MATH(BY8+Parameters!$K$8/2,0.001)</f>
        <v>3033.8850000000002</v>
      </c>
      <c r="E3577">
        <f>_xlfn.CEILING.MATH(B89+Parameters!$K$9/2,0.001)</f>
        <v>434.40899999999999</v>
      </c>
      <c r="F3577" t="s">
        <v>909</v>
      </c>
      <c r="I3577" s="2">
        <v>3073.5590000000002</v>
      </c>
      <c r="J3577" s="2">
        <v>2214.88</v>
      </c>
      <c r="K3577" s="2" t="s">
        <v>1327</v>
      </c>
      <c r="N3577" s="2">
        <f>I3577-SUM(Parameters!$K$23:$K$25)</f>
        <v>3051.9590000000003</v>
      </c>
      <c r="O3577" s="2">
        <f>J3577-SUM(Parameters!$K$23:$K$25)</f>
        <v>2193.2800000000002</v>
      </c>
      <c r="P3577" s="2" t="str">
        <f t="shared" si="54"/>
        <v>VDD</v>
      </c>
      <c r="U3577">
        <v>3073.5590000000002</v>
      </c>
      <c r="V3577">
        <v>2214.88</v>
      </c>
      <c r="W3577" t="s">
        <v>1327</v>
      </c>
      <c r="AE3577" s="2"/>
      <c r="AF3577" s="2"/>
    </row>
    <row r="3578" spans="4:32" x14ac:dyDescent="0.25">
      <c r="D3578">
        <f>_xlfn.CEILING.MATH(BY8+Parameters!$K$8/2,0.001)</f>
        <v>3033.8850000000002</v>
      </c>
      <c r="E3578">
        <f>_xlfn.CEILING.MATH(B91+Parameters!$K$9/2,0.001)</f>
        <v>388.16300000000001</v>
      </c>
      <c r="F3578" t="s">
        <v>72</v>
      </c>
      <c r="I3578" s="2">
        <v>3073.5590000000002</v>
      </c>
      <c r="J3578" s="2">
        <v>2168.634</v>
      </c>
      <c r="K3578" s="2" t="s">
        <v>1327</v>
      </c>
      <c r="N3578" s="2">
        <f>I3578-SUM(Parameters!$K$23:$K$25)</f>
        <v>3051.9590000000003</v>
      </c>
      <c r="O3578" s="2">
        <f>J3578-SUM(Parameters!$K$23:$K$25)</f>
        <v>2147.0340000000001</v>
      </c>
      <c r="P3578" s="2" t="str">
        <f t="shared" si="54"/>
        <v>VDD</v>
      </c>
      <c r="U3578">
        <v>3073.5590000000002</v>
      </c>
      <c r="V3578">
        <v>2168.634</v>
      </c>
      <c r="W3578" t="s">
        <v>1327</v>
      </c>
      <c r="AE3578" s="2"/>
      <c r="AF3578" s="2"/>
    </row>
    <row r="3579" spans="4:32" x14ac:dyDescent="0.25">
      <c r="D3579">
        <f>_xlfn.CEILING.MATH(BY8+Parameters!$K$8/2,0.001)</f>
        <v>3033.8850000000002</v>
      </c>
      <c r="E3579">
        <f>_xlfn.CEILING.MATH(B93+Parameters!$K$9/2,0.001)</f>
        <v>341.91700000000003</v>
      </c>
      <c r="F3579" t="s">
        <v>1045</v>
      </c>
      <c r="I3579" s="2">
        <v>3073.5590000000002</v>
      </c>
      <c r="J3579" s="2">
        <v>2122.3879999999999</v>
      </c>
      <c r="K3579" s="2" t="s">
        <v>1327</v>
      </c>
      <c r="N3579" s="2">
        <f>I3579-SUM(Parameters!$K$23:$K$25)</f>
        <v>3051.9590000000003</v>
      </c>
      <c r="O3579" s="2">
        <f>J3579-SUM(Parameters!$K$23:$K$25)</f>
        <v>2100.788</v>
      </c>
      <c r="P3579" s="2" t="str">
        <f t="shared" si="54"/>
        <v>VDD</v>
      </c>
      <c r="U3579">
        <v>3073.5590000000002</v>
      </c>
      <c r="V3579">
        <v>2122.3879999999999</v>
      </c>
      <c r="W3579" t="s">
        <v>1327</v>
      </c>
      <c r="AE3579" s="2"/>
      <c r="AF3579" s="2"/>
    </row>
    <row r="3580" spans="4:32" x14ac:dyDescent="0.25">
      <c r="D3580">
        <f>_xlfn.CEILING.MATH(BY8+Parameters!$K$8/2,0.001)</f>
        <v>3033.8850000000002</v>
      </c>
      <c r="E3580">
        <f>_xlfn.CEILING.MATH(B95+Parameters!$K$9/2,0.001)</f>
        <v>295.67099999999999</v>
      </c>
      <c r="F3580" t="s">
        <v>1084</v>
      </c>
      <c r="I3580" s="2">
        <v>3073.5590000000002</v>
      </c>
      <c r="J3580" s="2">
        <v>2076.1419999999998</v>
      </c>
      <c r="K3580" s="2" t="s">
        <v>1327</v>
      </c>
      <c r="N3580" s="2">
        <f>I3580-SUM(Parameters!$K$23:$K$25)</f>
        <v>3051.9590000000003</v>
      </c>
      <c r="O3580" s="2">
        <f>J3580-SUM(Parameters!$K$23:$K$25)</f>
        <v>2054.5419999999999</v>
      </c>
      <c r="P3580" s="2" t="str">
        <f t="shared" si="54"/>
        <v>VDD</v>
      </c>
      <c r="U3580">
        <v>3073.5590000000002</v>
      </c>
      <c r="V3580">
        <v>2076.1419999999998</v>
      </c>
      <c r="W3580" t="s">
        <v>1327</v>
      </c>
      <c r="AE3580" s="2"/>
      <c r="AF3580" s="2"/>
    </row>
    <row r="3581" spans="4:32" x14ac:dyDescent="0.25">
      <c r="D3581">
        <f>_xlfn.CEILING.MATH(BY8+Parameters!$K$8/2,0.001)</f>
        <v>3033.8850000000002</v>
      </c>
      <c r="E3581">
        <f>_xlfn.CEILING.MATH(B97+Parameters!$K$9/2,0.001)</f>
        <v>249.42500000000001</v>
      </c>
      <c r="F3581" t="s">
        <v>72</v>
      </c>
      <c r="I3581" s="2">
        <v>3073.5590000000002</v>
      </c>
      <c r="J3581" s="2">
        <v>2029.896</v>
      </c>
      <c r="K3581" s="2" t="s">
        <v>72</v>
      </c>
      <c r="N3581" s="2">
        <f>I3581-SUM(Parameters!$K$23:$K$25)</f>
        <v>3051.9590000000003</v>
      </c>
      <c r="O3581" s="2">
        <f>J3581-SUM(Parameters!$K$23:$K$25)</f>
        <v>2008.296</v>
      </c>
      <c r="P3581" s="2" t="str">
        <f t="shared" si="54"/>
        <v>VSS</v>
      </c>
      <c r="U3581">
        <v>3073.5590000000002</v>
      </c>
      <c r="V3581">
        <v>2029.896</v>
      </c>
      <c r="W3581" t="s">
        <v>72</v>
      </c>
      <c r="AE3581" s="2"/>
      <c r="AF3581" s="2"/>
    </row>
    <row r="3582" spans="4:32" x14ac:dyDescent="0.25">
      <c r="D3582">
        <f>_xlfn.CEILING.MATH(BY8+Parameters!$K$8/2,0.001)</f>
        <v>3033.8850000000002</v>
      </c>
      <c r="E3582">
        <f>_xlfn.CEILING.MATH(B99+Parameters!$K$9/2,0.001)</f>
        <v>203.179</v>
      </c>
      <c r="F3582" t="s">
        <v>1206</v>
      </c>
      <c r="I3582" s="2">
        <v>3073.5590000000002</v>
      </c>
      <c r="J3582" s="2">
        <v>1983.65</v>
      </c>
      <c r="K3582" s="2" t="s">
        <v>1349</v>
      </c>
      <c r="N3582" s="2">
        <f>I3582-SUM(Parameters!$K$23:$K$25)</f>
        <v>3051.9590000000003</v>
      </c>
      <c r="O3582" s="2">
        <f>J3582-SUM(Parameters!$K$23:$K$25)</f>
        <v>1962.0500000000002</v>
      </c>
      <c r="P3582" s="2" t="str">
        <f t="shared" si="54"/>
        <v>TDI</v>
      </c>
      <c r="U3582">
        <v>3073.5590000000002</v>
      </c>
      <c r="V3582">
        <v>1983.65</v>
      </c>
      <c r="W3582" t="s">
        <v>1349</v>
      </c>
      <c r="AE3582" s="2"/>
      <c r="AF3582" s="2"/>
    </row>
    <row r="3583" spans="4:32" x14ac:dyDescent="0.25">
      <c r="D3583">
        <f>_xlfn.CEILING.MATH(BY8+Parameters!$K$8/2,0.001)</f>
        <v>3033.8850000000002</v>
      </c>
      <c r="E3583">
        <f>_xlfn.CEILING.MATH(B101+Parameters!$K$9/2,0.001)</f>
        <v>156.93299999999999</v>
      </c>
      <c r="F3583" t="s">
        <v>1277</v>
      </c>
      <c r="I3583" s="2">
        <v>3073.5590000000002</v>
      </c>
      <c r="J3583" s="2">
        <v>1937.404</v>
      </c>
      <c r="K3583" s="2" t="s">
        <v>1369</v>
      </c>
      <c r="N3583" s="2">
        <f>I3583-SUM(Parameters!$K$23:$K$25)</f>
        <v>3051.9590000000003</v>
      </c>
      <c r="O3583" s="2">
        <f>J3583-SUM(Parameters!$K$23:$K$25)</f>
        <v>1915.8040000000001</v>
      </c>
      <c r="P3583" s="2" t="str">
        <f t="shared" si="54"/>
        <v>TDO</v>
      </c>
      <c r="U3583">
        <v>3073.5590000000002</v>
      </c>
      <c r="V3583">
        <v>1937.404</v>
      </c>
      <c r="W3583" t="s">
        <v>1369</v>
      </c>
      <c r="AE3583" s="2"/>
      <c r="AF3583" s="2"/>
    </row>
    <row r="3584" spans="4:32" x14ac:dyDescent="0.25">
      <c r="D3584">
        <f>_xlfn.CEILING.MATH(BY8+Parameters!$K$8/2,0.001)</f>
        <v>3033.8850000000002</v>
      </c>
      <c r="E3584">
        <f>_xlfn.CEILING.MATH(B103+Parameters!$K$9/2,0.001)</f>
        <v>110.687</v>
      </c>
      <c r="F3584" t="s">
        <v>73</v>
      </c>
      <c r="I3584" s="2">
        <v>3073.5590000000002</v>
      </c>
      <c r="J3584" s="2">
        <v>1891.1579999999999</v>
      </c>
      <c r="K3584" s="2" t="s">
        <v>1391</v>
      </c>
      <c r="N3584" s="2">
        <f>I3584-SUM(Parameters!$K$23:$K$25)</f>
        <v>3051.9590000000003</v>
      </c>
      <c r="O3584" s="2">
        <f>J3584-SUM(Parameters!$K$23:$K$25)</f>
        <v>1869.558</v>
      </c>
      <c r="P3584" s="2" t="str">
        <f t="shared" si="54"/>
        <v>DBG_SEL[1]</v>
      </c>
      <c r="U3584">
        <v>3073.5590000000002</v>
      </c>
      <c r="V3584">
        <v>1891.1579999999999</v>
      </c>
      <c r="W3584" t="s">
        <v>1391</v>
      </c>
      <c r="AE3584" s="2"/>
      <c r="AF3584" s="2"/>
    </row>
    <row r="3585" spans="4:32" x14ac:dyDescent="0.25">
      <c r="D3585">
        <f>_xlfn.CEILING.MATH(BZ8+Parameters!$K$8/2,0.001)</f>
        <v>3073.5590000000002</v>
      </c>
      <c r="E3585">
        <f>_xlfn.CEILING.MATH(B12+Parameters!$K$9/2,0.001)</f>
        <v>2214.88</v>
      </c>
      <c r="F3585" t="s">
        <v>1327</v>
      </c>
      <c r="I3585" s="2">
        <v>3073.5590000000002</v>
      </c>
      <c r="J3585" s="2">
        <v>1844.912</v>
      </c>
      <c r="K3585" s="2" t="s">
        <v>1411</v>
      </c>
      <c r="N3585" s="2">
        <f>I3585-SUM(Parameters!$K$23:$K$25)</f>
        <v>3051.9590000000003</v>
      </c>
      <c r="O3585" s="2">
        <f>J3585-SUM(Parameters!$K$23:$K$25)</f>
        <v>1823.3120000000001</v>
      </c>
      <c r="P3585" s="2" t="str">
        <f t="shared" si="54"/>
        <v>CHIP_RST_N</v>
      </c>
      <c r="U3585">
        <v>3073.5590000000002</v>
      </c>
      <c r="V3585">
        <v>1844.912</v>
      </c>
      <c r="W3585" t="s">
        <v>1411</v>
      </c>
      <c r="AE3585" s="2"/>
      <c r="AF3585" s="2"/>
    </row>
    <row r="3586" spans="4:32" x14ac:dyDescent="0.25">
      <c r="D3586">
        <f>_xlfn.CEILING.MATH(BZ8+Parameters!$K$8/2,0.001)</f>
        <v>3073.5590000000002</v>
      </c>
      <c r="E3586">
        <f>_xlfn.CEILING.MATH(B14+Parameters!$K$9/2,0.001)</f>
        <v>2168.634</v>
      </c>
      <c r="F3586" t="s">
        <v>1327</v>
      </c>
      <c r="I3586" s="2">
        <v>3073.5590000000002</v>
      </c>
      <c r="J3586" s="2">
        <v>1798.6659999999999</v>
      </c>
      <c r="K3586" s="2" t="s">
        <v>72</v>
      </c>
      <c r="N3586" s="2">
        <f>I3586-SUM(Parameters!$K$23:$K$25)</f>
        <v>3051.9590000000003</v>
      </c>
      <c r="O3586" s="2">
        <f>J3586-SUM(Parameters!$K$23:$K$25)</f>
        <v>1777.066</v>
      </c>
      <c r="P3586" s="2" t="str">
        <f t="shared" si="54"/>
        <v>VSS</v>
      </c>
      <c r="U3586">
        <v>3073.5590000000002</v>
      </c>
      <c r="V3586">
        <v>1798.6659999999999</v>
      </c>
      <c r="W3586" t="s">
        <v>72</v>
      </c>
      <c r="AE3586" s="2"/>
      <c r="AF3586" s="2"/>
    </row>
    <row r="3587" spans="4:32" x14ac:dyDescent="0.25">
      <c r="D3587">
        <f>_xlfn.CEILING.MATH(BZ8+Parameters!$K$8/2,0.001)</f>
        <v>3073.5590000000002</v>
      </c>
      <c r="E3587">
        <f>_xlfn.CEILING.MATH(B16+Parameters!$K$9/2,0.001)</f>
        <v>2122.3879999999999</v>
      </c>
      <c r="F3587" t="s">
        <v>1327</v>
      </c>
      <c r="I3587" s="2">
        <v>3073.5590000000002</v>
      </c>
      <c r="J3587" s="2">
        <v>1752.42</v>
      </c>
      <c r="K3587" s="2" t="s">
        <v>72</v>
      </c>
      <c r="N3587" s="2">
        <f>I3587-SUM(Parameters!$K$23:$K$25)</f>
        <v>3051.9590000000003</v>
      </c>
      <c r="O3587" s="2">
        <f>J3587-SUM(Parameters!$K$23:$K$25)</f>
        <v>1730.8200000000002</v>
      </c>
      <c r="P3587" s="2" t="str">
        <f t="shared" si="54"/>
        <v>VSS</v>
      </c>
      <c r="U3587">
        <v>3073.5590000000002</v>
      </c>
      <c r="V3587">
        <v>1752.42</v>
      </c>
      <c r="W3587" t="s">
        <v>72</v>
      </c>
      <c r="AE3587" s="2"/>
      <c r="AF3587" s="2"/>
    </row>
    <row r="3588" spans="4:32" x14ac:dyDescent="0.25">
      <c r="D3588">
        <f>_xlfn.CEILING.MATH(BZ8+Parameters!$K$8/2,0.001)</f>
        <v>3073.5590000000002</v>
      </c>
      <c r="E3588">
        <f>_xlfn.CEILING.MATH(B18+Parameters!$K$9/2,0.001)</f>
        <v>2076.1419999999998</v>
      </c>
      <c r="F3588" t="s">
        <v>1327</v>
      </c>
      <c r="I3588" s="2">
        <v>3073.5590000000002</v>
      </c>
      <c r="J3588" s="2">
        <v>1706.174</v>
      </c>
      <c r="K3588" s="2" t="s">
        <v>72</v>
      </c>
      <c r="N3588" s="2">
        <f>I3588-SUM(Parameters!$K$23:$K$25)</f>
        <v>3051.9590000000003</v>
      </c>
      <c r="O3588" s="2">
        <f>J3588-SUM(Parameters!$K$23:$K$25)</f>
        <v>1684.5740000000001</v>
      </c>
      <c r="P3588" s="2" t="str">
        <f t="shared" si="54"/>
        <v>VSS</v>
      </c>
      <c r="U3588">
        <v>3073.5590000000002</v>
      </c>
      <c r="V3588">
        <v>1706.174</v>
      </c>
      <c r="W3588" t="s">
        <v>72</v>
      </c>
      <c r="AE3588" s="2"/>
      <c r="AF3588" s="2"/>
    </row>
    <row r="3589" spans="4:32" x14ac:dyDescent="0.25">
      <c r="D3589">
        <f>_xlfn.CEILING.MATH(BZ8+Parameters!$K$8/2,0.001)</f>
        <v>3073.5590000000002</v>
      </c>
      <c r="E3589">
        <f>_xlfn.CEILING.MATH(B20+Parameters!$K$9/2,0.001)</f>
        <v>2029.896</v>
      </c>
      <c r="F3589" t="s">
        <v>72</v>
      </c>
      <c r="I3589" s="2">
        <v>3073.5590000000002</v>
      </c>
      <c r="J3589" s="2">
        <v>1659.9280000000001</v>
      </c>
      <c r="K3589" s="2" t="s">
        <v>72</v>
      </c>
      <c r="N3589" s="2">
        <f>I3589-SUM(Parameters!$K$23:$K$25)</f>
        <v>3051.9590000000003</v>
      </c>
      <c r="O3589" s="2">
        <f>J3589-SUM(Parameters!$K$23:$K$25)</f>
        <v>1638.3280000000002</v>
      </c>
      <c r="P3589" s="2" t="str">
        <f t="shared" si="54"/>
        <v>VSS</v>
      </c>
      <c r="U3589">
        <v>3073.5590000000002</v>
      </c>
      <c r="V3589">
        <v>1659.9280000000001</v>
      </c>
      <c r="W3589" t="s">
        <v>72</v>
      </c>
      <c r="AE3589" s="2"/>
      <c r="AF3589" s="2"/>
    </row>
    <row r="3590" spans="4:32" x14ac:dyDescent="0.25">
      <c r="D3590">
        <f>_xlfn.CEILING.MATH(BZ8+Parameters!$K$8/2,0.001)</f>
        <v>3073.5590000000002</v>
      </c>
      <c r="E3590">
        <f>_xlfn.CEILING.MATH(B22+Parameters!$K$9/2,0.001)</f>
        <v>1983.65</v>
      </c>
      <c r="F3590" t="s">
        <v>1349</v>
      </c>
      <c r="I3590" s="2">
        <v>3073.5590000000002</v>
      </c>
      <c r="J3590" s="2">
        <v>1613.682</v>
      </c>
      <c r="K3590" s="2" t="s">
        <v>72</v>
      </c>
      <c r="N3590" s="2">
        <f>I3590-SUM(Parameters!$K$23:$K$25)</f>
        <v>3051.9590000000003</v>
      </c>
      <c r="O3590" s="2">
        <f>J3590-SUM(Parameters!$K$23:$K$25)</f>
        <v>1592.0820000000001</v>
      </c>
      <c r="P3590" s="2" t="str">
        <f t="shared" si="54"/>
        <v>VSS</v>
      </c>
      <c r="U3590">
        <v>3073.5590000000002</v>
      </c>
      <c r="V3590">
        <v>1613.682</v>
      </c>
      <c r="W3590" t="s">
        <v>72</v>
      </c>
      <c r="AE3590" s="2"/>
      <c r="AF3590" s="2"/>
    </row>
    <row r="3591" spans="4:32" x14ac:dyDescent="0.25">
      <c r="D3591">
        <f>_xlfn.CEILING.MATH(BZ8+Parameters!$K$8/2,0.001)</f>
        <v>3073.5590000000002</v>
      </c>
      <c r="E3591">
        <f>_xlfn.CEILING.MATH(B24+Parameters!$K$9/2,0.001)</f>
        <v>1937.404</v>
      </c>
      <c r="F3591" t="s">
        <v>1369</v>
      </c>
      <c r="I3591" s="2">
        <v>3073.5590000000002</v>
      </c>
      <c r="J3591" s="2">
        <v>1567.4359999999999</v>
      </c>
      <c r="K3591" s="2" t="s">
        <v>72</v>
      </c>
      <c r="N3591" s="2">
        <f>I3591-SUM(Parameters!$K$23:$K$25)</f>
        <v>3051.9590000000003</v>
      </c>
      <c r="O3591" s="2">
        <f>J3591-SUM(Parameters!$K$23:$K$25)</f>
        <v>1545.836</v>
      </c>
      <c r="P3591" s="2" t="str">
        <f t="shared" si="54"/>
        <v>VSS</v>
      </c>
      <c r="U3591">
        <v>3073.5590000000002</v>
      </c>
      <c r="V3591">
        <v>1567.4359999999999</v>
      </c>
      <c r="W3591" t="s">
        <v>72</v>
      </c>
      <c r="AE3591" s="2"/>
      <c r="AF3591" s="2"/>
    </row>
    <row r="3592" spans="4:32" x14ac:dyDescent="0.25">
      <c r="D3592">
        <f>_xlfn.CEILING.MATH(BZ8+Parameters!$K$8/2,0.001)</f>
        <v>3073.5590000000002</v>
      </c>
      <c r="E3592">
        <f>_xlfn.CEILING.MATH(B26+Parameters!$K$9/2,0.001)</f>
        <v>1891.1580000000001</v>
      </c>
      <c r="F3592" t="s">
        <v>1391</v>
      </c>
      <c r="I3592" s="2">
        <v>3073.5590000000002</v>
      </c>
      <c r="J3592" s="2">
        <v>1521.19</v>
      </c>
      <c r="K3592" s="2" t="s">
        <v>72</v>
      </c>
      <c r="N3592" s="2">
        <f>I3592-SUM(Parameters!$K$23:$K$25)</f>
        <v>3051.9590000000003</v>
      </c>
      <c r="O3592" s="2">
        <f>J3592-SUM(Parameters!$K$23:$K$25)</f>
        <v>1499.5900000000001</v>
      </c>
      <c r="P3592" s="2" t="str">
        <f t="shared" si="54"/>
        <v>VSS</v>
      </c>
      <c r="U3592">
        <v>3073.5590000000002</v>
      </c>
      <c r="V3592">
        <v>1521.19</v>
      </c>
      <c r="W3592" t="s">
        <v>72</v>
      </c>
      <c r="AE3592" s="2"/>
      <c r="AF3592" s="2"/>
    </row>
    <row r="3593" spans="4:32" x14ac:dyDescent="0.25">
      <c r="D3593">
        <f>_xlfn.CEILING.MATH(BZ8+Parameters!$K$8/2,0.001)</f>
        <v>3073.5590000000002</v>
      </c>
      <c r="E3593">
        <f>_xlfn.CEILING.MATH(B28+Parameters!$K$9/2,0.001)</f>
        <v>1844.912</v>
      </c>
      <c r="F3593" t="s">
        <v>1411</v>
      </c>
      <c r="I3593" s="2">
        <v>3073.5590000000002</v>
      </c>
      <c r="J3593" s="2">
        <v>1474.944</v>
      </c>
      <c r="K3593" s="2" t="s">
        <v>72</v>
      </c>
      <c r="N3593" s="2">
        <f>I3593-SUM(Parameters!$K$23:$K$25)</f>
        <v>3051.9590000000003</v>
      </c>
      <c r="O3593" s="2">
        <f>J3593-SUM(Parameters!$K$23:$K$25)</f>
        <v>1453.3440000000001</v>
      </c>
      <c r="P3593" s="2" t="str">
        <f t="shared" si="54"/>
        <v>VSS</v>
      </c>
      <c r="U3593">
        <v>3073.5590000000002</v>
      </c>
      <c r="V3593">
        <v>1474.944</v>
      </c>
      <c r="W3593" t="s">
        <v>72</v>
      </c>
      <c r="AE3593" s="2"/>
      <c r="AF3593" s="2"/>
    </row>
    <row r="3594" spans="4:32" x14ac:dyDescent="0.25">
      <c r="D3594">
        <f>_xlfn.CEILING.MATH(BZ8+Parameters!$K$8/2,0.001)</f>
        <v>3073.5590000000002</v>
      </c>
      <c r="E3594">
        <f>_xlfn.CEILING.MATH(B30+Parameters!$K$9/2,0.001)</f>
        <v>1798.6659999999999</v>
      </c>
      <c r="F3594" t="s">
        <v>72</v>
      </c>
      <c r="I3594" s="2">
        <v>3073.5590000000002</v>
      </c>
      <c r="J3594" s="2">
        <v>1428.6980000000001</v>
      </c>
      <c r="K3594" s="2" t="s">
        <v>72</v>
      </c>
      <c r="N3594" s="2">
        <f>I3594-SUM(Parameters!$K$23:$K$25)</f>
        <v>3051.9590000000003</v>
      </c>
      <c r="O3594" s="2">
        <f>J3594-SUM(Parameters!$K$23:$K$25)</f>
        <v>1407.0980000000002</v>
      </c>
      <c r="P3594" s="2" t="str">
        <f t="shared" si="54"/>
        <v>VSS</v>
      </c>
      <c r="U3594">
        <v>3073.5590000000002</v>
      </c>
      <c r="V3594">
        <v>1428.6980000000001</v>
      </c>
      <c r="W3594" t="s">
        <v>72</v>
      </c>
      <c r="AE3594" s="2"/>
      <c r="AF3594" s="2"/>
    </row>
    <row r="3595" spans="4:32" x14ac:dyDescent="0.25">
      <c r="D3595">
        <f>_xlfn.CEILING.MATH(BZ8+Parameters!$K$8/2,0.001)</f>
        <v>3073.5590000000002</v>
      </c>
      <c r="E3595">
        <f>_xlfn.CEILING.MATH(B32+Parameters!$K$9/2,0.001)</f>
        <v>1752.42</v>
      </c>
      <c r="F3595" t="s">
        <v>72</v>
      </c>
      <c r="I3595" s="2">
        <v>3073.5590000000002</v>
      </c>
      <c r="J3595" s="2">
        <v>1382.452</v>
      </c>
      <c r="K3595" s="2" t="s">
        <v>72</v>
      </c>
      <c r="N3595" s="2">
        <f>I3595-SUM(Parameters!$K$23:$K$25)</f>
        <v>3051.9590000000003</v>
      </c>
      <c r="O3595" s="2">
        <f>J3595-SUM(Parameters!$K$23:$K$25)</f>
        <v>1360.8520000000001</v>
      </c>
      <c r="P3595" s="2" t="str">
        <f t="shared" si="54"/>
        <v>VSS</v>
      </c>
      <c r="U3595">
        <v>3073.5590000000002</v>
      </c>
      <c r="V3595">
        <v>1382.452</v>
      </c>
      <c r="W3595" t="s">
        <v>72</v>
      </c>
      <c r="AE3595" s="2"/>
      <c r="AF3595" s="2"/>
    </row>
    <row r="3596" spans="4:32" x14ac:dyDescent="0.25">
      <c r="D3596">
        <f>_xlfn.CEILING.MATH(BZ8+Parameters!$K$8/2,0.001)</f>
        <v>3073.5590000000002</v>
      </c>
      <c r="E3596">
        <f>_xlfn.CEILING.MATH(B34+Parameters!$K$9/2,0.001)</f>
        <v>1706.174</v>
      </c>
      <c r="F3596" t="s">
        <v>72</v>
      </c>
      <c r="I3596" s="2">
        <v>3073.5590000000002</v>
      </c>
      <c r="J3596" s="2">
        <v>1336.2059999999999</v>
      </c>
      <c r="K3596" s="2" t="s">
        <v>72</v>
      </c>
      <c r="N3596" s="2">
        <f>I3596-SUM(Parameters!$K$23:$K$25)</f>
        <v>3051.9590000000003</v>
      </c>
      <c r="O3596" s="2">
        <f>J3596-SUM(Parameters!$K$23:$K$25)</f>
        <v>1314.606</v>
      </c>
      <c r="P3596" s="2" t="str">
        <f t="shared" si="54"/>
        <v>VSS</v>
      </c>
      <c r="U3596">
        <v>3073.5590000000002</v>
      </c>
      <c r="V3596">
        <v>1336.2059999999999</v>
      </c>
      <c r="W3596" t="s">
        <v>72</v>
      </c>
      <c r="AE3596" s="2"/>
      <c r="AF3596" s="2"/>
    </row>
    <row r="3597" spans="4:32" x14ac:dyDescent="0.25">
      <c r="D3597">
        <f>_xlfn.CEILING.MATH(BZ8+Parameters!$K$8/2,0.001)</f>
        <v>3073.5590000000002</v>
      </c>
      <c r="E3597">
        <f>_xlfn.CEILING.MATH(B36+Parameters!$K$9/2,0.001)</f>
        <v>1659.9280000000001</v>
      </c>
      <c r="F3597" t="s">
        <v>72</v>
      </c>
      <c r="I3597" s="2">
        <v>3073.5590000000002</v>
      </c>
      <c r="J3597" s="2">
        <v>1289.96</v>
      </c>
      <c r="K3597" s="2" t="s">
        <v>72</v>
      </c>
      <c r="N3597" s="2">
        <f>I3597-SUM(Parameters!$K$23:$K$25)</f>
        <v>3051.9590000000003</v>
      </c>
      <c r="O3597" s="2">
        <f>J3597-SUM(Parameters!$K$23:$K$25)</f>
        <v>1268.3600000000001</v>
      </c>
      <c r="P3597" s="2" t="str">
        <f t="shared" si="54"/>
        <v>VSS</v>
      </c>
      <c r="U3597">
        <v>3073.5590000000002</v>
      </c>
      <c r="V3597">
        <v>1289.96</v>
      </c>
      <c r="W3597" t="s">
        <v>72</v>
      </c>
      <c r="AE3597" s="2"/>
      <c r="AF3597" s="2"/>
    </row>
    <row r="3598" spans="4:32" x14ac:dyDescent="0.25">
      <c r="D3598">
        <f>_xlfn.CEILING.MATH(BZ8+Parameters!$K$8/2,0.001)</f>
        <v>3073.5590000000002</v>
      </c>
      <c r="E3598">
        <f>_xlfn.CEILING.MATH(B38+Parameters!$K$9/2,0.001)</f>
        <v>1613.682</v>
      </c>
      <c r="F3598" t="s">
        <v>72</v>
      </c>
      <c r="I3598" s="2">
        <v>3073.5590000000002</v>
      </c>
      <c r="J3598" s="2">
        <v>1243.7139999999999</v>
      </c>
      <c r="K3598" s="2" t="s">
        <v>72</v>
      </c>
      <c r="N3598" s="2">
        <f>I3598-SUM(Parameters!$K$23:$K$25)</f>
        <v>3051.9590000000003</v>
      </c>
      <c r="O3598" s="2">
        <f>J3598-SUM(Parameters!$K$23:$K$25)</f>
        <v>1222.114</v>
      </c>
      <c r="P3598" s="2" t="str">
        <f t="shared" si="54"/>
        <v>VSS</v>
      </c>
      <c r="U3598">
        <v>3073.5590000000002</v>
      </c>
      <c r="V3598">
        <v>1243.7139999999999</v>
      </c>
      <c r="W3598" t="s">
        <v>72</v>
      </c>
      <c r="AE3598" s="2"/>
      <c r="AF3598" s="2"/>
    </row>
    <row r="3599" spans="4:32" x14ac:dyDescent="0.25">
      <c r="D3599">
        <f>_xlfn.CEILING.MATH(BZ8+Parameters!$K$8/2,0.001)</f>
        <v>3073.5590000000002</v>
      </c>
      <c r="E3599">
        <f>_xlfn.CEILING.MATH(B40+Parameters!$K$9/2,0.001)</f>
        <v>1567.4359999999999</v>
      </c>
      <c r="F3599" t="s">
        <v>72</v>
      </c>
      <c r="I3599" s="2">
        <v>3073.5590000000002</v>
      </c>
      <c r="J3599" s="2">
        <v>1197.4680000000001</v>
      </c>
      <c r="K3599" s="2" t="s">
        <v>72</v>
      </c>
      <c r="N3599" s="2">
        <f>I3599-SUM(Parameters!$K$23:$K$25)</f>
        <v>3051.9590000000003</v>
      </c>
      <c r="O3599" s="2">
        <f>J3599-SUM(Parameters!$K$23:$K$25)</f>
        <v>1175.8680000000002</v>
      </c>
      <c r="P3599" s="2" t="str">
        <f t="shared" si="54"/>
        <v>VSS</v>
      </c>
      <c r="U3599">
        <v>3073.5590000000002</v>
      </c>
      <c r="V3599">
        <v>1197.4680000000001</v>
      </c>
      <c r="W3599" t="s">
        <v>72</v>
      </c>
      <c r="AE3599" s="2"/>
      <c r="AF3599" s="2"/>
    </row>
    <row r="3600" spans="4:32" x14ac:dyDescent="0.25">
      <c r="D3600">
        <f>_xlfn.CEILING.MATH(BZ8+Parameters!$K$8/2,0.001)</f>
        <v>3073.5590000000002</v>
      </c>
      <c r="E3600">
        <f>_xlfn.CEILING.MATH(B42+Parameters!$K$9/2,0.001)</f>
        <v>1521.19</v>
      </c>
      <c r="F3600" t="s">
        <v>72</v>
      </c>
      <c r="I3600" s="2">
        <v>3073.5590000000002</v>
      </c>
      <c r="J3600" s="2">
        <v>1151.222</v>
      </c>
      <c r="K3600" s="2" t="s">
        <v>72</v>
      </c>
      <c r="N3600" s="2">
        <f>I3600-SUM(Parameters!$K$23:$K$25)</f>
        <v>3051.9590000000003</v>
      </c>
      <c r="O3600" s="2">
        <f>J3600-SUM(Parameters!$K$23:$K$25)</f>
        <v>1129.6220000000001</v>
      </c>
      <c r="P3600" s="2" t="str">
        <f t="shared" si="54"/>
        <v>VSS</v>
      </c>
      <c r="U3600">
        <v>3073.5590000000002</v>
      </c>
      <c r="V3600">
        <v>1151.222</v>
      </c>
      <c r="W3600" t="s">
        <v>72</v>
      </c>
      <c r="AE3600" s="2"/>
      <c r="AF3600" s="2"/>
    </row>
    <row r="3601" spans="4:32" x14ac:dyDescent="0.25">
      <c r="D3601">
        <f>_xlfn.CEILING.MATH(BZ8+Parameters!$K$8/2,0.001)</f>
        <v>3073.5590000000002</v>
      </c>
      <c r="E3601">
        <f>_xlfn.CEILING.MATH(B44+Parameters!$K$9/2,0.001)</f>
        <v>1474.944</v>
      </c>
      <c r="F3601" t="s">
        <v>72</v>
      </c>
      <c r="I3601" s="2">
        <v>3073.5590000000002</v>
      </c>
      <c r="J3601" s="2">
        <v>1104.9760000000001</v>
      </c>
      <c r="K3601" s="2" t="s">
        <v>72</v>
      </c>
      <c r="N3601" s="2">
        <f>I3601-SUM(Parameters!$K$23:$K$25)</f>
        <v>3051.9590000000003</v>
      </c>
      <c r="O3601" s="2">
        <f>J3601-SUM(Parameters!$K$23:$K$25)</f>
        <v>1083.3760000000002</v>
      </c>
      <c r="P3601" s="2" t="str">
        <f t="shared" si="54"/>
        <v>VSS</v>
      </c>
      <c r="U3601">
        <v>3073.5590000000002</v>
      </c>
      <c r="V3601">
        <v>1104.9760000000001</v>
      </c>
      <c r="W3601" t="s">
        <v>72</v>
      </c>
      <c r="AE3601" s="2"/>
      <c r="AF3601" s="2"/>
    </row>
    <row r="3602" spans="4:32" x14ac:dyDescent="0.25">
      <c r="D3602">
        <f>_xlfn.CEILING.MATH(BZ8+Parameters!$K$8/2,0.001)</f>
        <v>3073.5590000000002</v>
      </c>
      <c r="E3602">
        <f>_xlfn.CEILING.MATH(B46+Parameters!$K$9/2,0.001)</f>
        <v>1428.6980000000001</v>
      </c>
      <c r="F3602" t="s">
        <v>72</v>
      </c>
      <c r="I3602" s="2">
        <v>3073.5590000000002</v>
      </c>
      <c r="J3602" s="2">
        <v>1058.73</v>
      </c>
      <c r="K3602" s="2" t="s">
        <v>72</v>
      </c>
      <c r="N3602" s="2">
        <f>I3602-SUM(Parameters!$K$23:$K$25)</f>
        <v>3051.9590000000003</v>
      </c>
      <c r="O3602" s="2">
        <f>J3602-SUM(Parameters!$K$23:$K$25)</f>
        <v>1037.1300000000001</v>
      </c>
      <c r="P3602" s="2" t="str">
        <f t="shared" si="54"/>
        <v>VSS</v>
      </c>
      <c r="U3602">
        <v>3073.5590000000002</v>
      </c>
      <c r="V3602">
        <v>1058.73</v>
      </c>
      <c r="W3602" t="s">
        <v>72</v>
      </c>
      <c r="AE3602" s="2"/>
      <c r="AF3602" s="2"/>
    </row>
    <row r="3603" spans="4:32" x14ac:dyDescent="0.25">
      <c r="D3603">
        <f>_xlfn.CEILING.MATH(BZ8+Parameters!$K$8/2,0.001)</f>
        <v>3073.5590000000002</v>
      </c>
      <c r="E3603">
        <f>_xlfn.CEILING.MATH(B48+Parameters!$K$9/2,0.001)</f>
        <v>1382.452</v>
      </c>
      <c r="F3603" t="s">
        <v>72</v>
      </c>
      <c r="I3603" s="2">
        <v>3073.5590000000002</v>
      </c>
      <c r="J3603" s="2">
        <v>1012.484</v>
      </c>
      <c r="K3603" s="2" t="s">
        <v>134</v>
      </c>
      <c r="N3603" s="2">
        <f>I3603-SUM(Parameters!$K$23:$K$25)</f>
        <v>3051.9590000000003</v>
      </c>
      <c r="O3603" s="2">
        <f>J3603-SUM(Parameters!$K$23:$K$25)</f>
        <v>990.88400000000001</v>
      </c>
      <c r="P3603" s="2" t="str">
        <f t="shared" si="54"/>
        <v>BP_TXDATASBRD[0]</v>
      </c>
      <c r="U3603">
        <v>3073.5590000000002</v>
      </c>
      <c r="V3603">
        <v>1012.484</v>
      </c>
      <c r="W3603" t="s">
        <v>134</v>
      </c>
      <c r="AE3603" s="2"/>
      <c r="AF3603" s="2"/>
    </row>
    <row r="3604" spans="4:32" x14ac:dyDescent="0.25">
      <c r="D3604">
        <f>_xlfn.CEILING.MATH(BZ8+Parameters!$K$8/2,0.001)</f>
        <v>3073.5590000000002</v>
      </c>
      <c r="E3604">
        <f>_xlfn.CEILING.MATH(B50+Parameters!$K$9/2,0.001)</f>
        <v>1336.2060000000001</v>
      </c>
      <c r="F3604" t="s">
        <v>72</v>
      </c>
      <c r="I3604" s="2">
        <v>3073.5590000000002</v>
      </c>
      <c r="J3604" s="2">
        <v>966.23800000000006</v>
      </c>
      <c r="K3604" s="2" t="s">
        <v>213</v>
      </c>
      <c r="N3604" s="2">
        <f>I3604-SUM(Parameters!$K$23:$K$25)</f>
        <v>3051.9590000000003</v>
      </c>
      <c r="O3604" s="2">
        <f>J3604-SUM(Parameters!$K$23:$K$25)</f>
        <v>944.63800000000003</v>
      </c>
      <c r="P3604" s="2" t="str">
        <f t="shared" si="54"/>
        <v>BP_RXRD[3]</v>
      </c>
      <c r="U3604">
        <v>3073.5590000000002</v>
      </c>
      <c r="V3604">
        <v>966.23800000000006</v>
      </c>
      <c r="W3604" t="s">
        <v>213</v>
      </c>
      <c r="AE3604" s="2"/>
      <c r="AF3604" s="2"/>
    </row>
    <row r="3605" spans="4:32" x14ac:dyDescent="0.25">
      <c r="D3605">
        <f>_xlfn.CEILING.MATH(BZ8+Parameters!$K$8/2,0.001)</f>
        <v>3073.5590000000002</v>
      </c>
      <c r="E3605">
        <f>_xlfn.CEILING.MATH(B52+Parameters!$K$9/2,0.001)</f>
        <v>1289.96</v>
      </c>
      <c r="F3605" t="s">
        <v>72</v>
      </c>
      <c r="I3605" s="2">
        <v>3073.5590000000002</v>
      </c>
      <c r="J3605" s="2">
        <v>919.99199999999996</v>
      </c>
      <c r="K3605" s="2" t="s">
        <v>271</v>
      </c>
      <c r="N3605" s="2">
        <f>I3605-SUM(Parameters!$K$23:$K$25)</f>
        <v>3051.9590000000003</v>
      </c>
      <c r="O3605" s="2">
        <f>J3605-SUM(Parameters!$K$23:$K$25)</f>
        <v>898.39199999999994</v>
      </c>
      <c r="P3605" s="2" t="str">
        <f t="shared" si="54"/>
        <v>BP_RXDATA[63]</v>
      </c>
      <c r="U3605">
        <v>3073.5590000000002</v>
      </c>
      <c r="V3605">
        <v>919.99200000000008</v>
      </c>
      <c r="W3605" t="s">
        <v>271</v>
      </c>
      <c r="AE3605" s="2"/>
      <c r="AF3605" s="2"/>
    </row>
    <row r="3606" spans="4:32" x14ac:dyDescent="0.25">
      <c r="D3606">
        <f>_xlfn.CEILING.MATH(BZ8+Parameters!$K$8/2,0.001)</f>
        <v>3073.5590000000002</v>
      </c>
      <c r="E3606">
        <f>_xlfn.CEILING.MATH(B54+Parameters!$K$9/2,0.001)</f>
        <v>1243.7139999999999</v>
      </c>
      <c r="F3606" t="s">
        <v>72</v>
      </c>
      <c r="I3606" s="2">
        <v>3073.5590000000002</v>
      </c>
      <c r="J3606" s="2">
        <v>873.74599999999998</v>
      </c>
      <c r="K3606" s="2" t="s">
        <v>72</v>
      </c>
      <c r="N3606" s="2">
        <f>I3606-SUM(Parameters!$K$23:$K$25)</f>
        <v>3051.9590000000003</v>
      </c>
      <c r="O3606" s="2">
        <f>J3606-SUM(Parameters!$K$23:$K$25)</f>
        <v>852.14599999999996</v>
      </c>
      <c r="P3606" s="2" t="str">
        <f t="shared" si="54"/>
        <v>VSS</v>
      </c>
      <c r="U3606">
        <v>3073.5590000000002</v>
      </c>
      <c r="V3606">
        <v>873.74599999999998</v>
      </c>
      <c r="W3606" t="s">
        <v>72</v>
      </c>
      <c r="AE3606" s="2"/>
      <c r="AF3606" s="2"/>
    </row>
    <row r="3607" spans="4:32" x14ac:dyDescent="0.25">
      <c r="D3607">
        <f>_xlfn.CEILING.MATH(BZ8+Parameters!$K$8/2,0.001)</f>
        <v>3073.5590000000002</v>
      </c>
      <c r="E3607">
        <f>_xlfn.CEILING.MATH(B56+Parameters!$K$9/2,0.001)</f>
        <v>1197.4680000000001</v>
      </c>
      <c r="F3607" t="s">
        <v>72</v>
      </c>
      <c r="I3607" s="2">
        <v>3073.5590000000002</v>
      </c>
      <c r="J3607" s="2">
        <v>827.5</v>
      </c>
      <c r="K3607" s="2" t="s">
        <v>405</v>
      </c>
      <c r="N3607" s="2">
        <f>I3607-SUM(Parameters!$K$23:$K$25)</f>
        <v>3051.9590000000003</v>
      </c>
      <c r="O3607" s="2">
        <f>J3607-SUM(Parameters!$K$23:$K$25)</f>
        <v>805.9</v>
      </c>
      <c r="P3607" s="2" t="str">
        <f t="shared" si="54"/>
        <v>BP_RXDATA[62]</v>
      </c>
      <c r="U3607">
        <v>3073.5590000000002</v>
      </c>
      <c r="V3607">
        <v>827.5</v>
      </c>
      <c r="W3607" t="s">
        <v>405</v>
      </c>
      <c r="AE3607" s="2"/>
      <c r="AF3607" s="2"/>
    </row>
    <row r="3608" spans="4:32" x14ac:dyDescent="0.25">
      <c r="D3608">
        <f>_xlfn.CEILING.MATH(BZ8+Parameters!$K$8/2,0.001)</f>
        <v>3073.5590000000002</v>
      </c>
      <c r="E3608">
        <f>_xlfn.CEILING.MATH(B58+Parameters!$K$9/2,0.001)</f>
        <v>1151.222</v>
      </c>
      <c r="F3608" t="s">
        <v>72</v>
      </c>
      <c r="I3608" s="2">
        <v>3073.5590000000002</v>
      </c>
      <c r="J3608" s="2">
        <v>781.25400000000002</v>
      </c>
      <c r="K3608" s="2" t="s">
        <v>462</v>
      </c>
      <c r="N3608" s="2">
        <f>I3608-SUM(Parameters!$K$23:$K$25)</f>
        <v>3051.9590000000003</v>
      </c>
      <c r="O3608" s="2">
        <f>J3608-SUM(Parameters!$K$23:$K$25)</f>
        <v>759.654</v>
      </c>
      <c r="P3608" s="2" t="str">
        <f t="shared" si="54"/>
        <v>BP_RXDATA[61]</v>
      </c>
      <c r="U3608">
        <v>3073.5590000000002</v>
      </c>
      <c r="V3608">
        <v>781.25400000000002</v>
      </c>
      <c r="W3608" t="s">
        <v>462</v>
      </c>
      <c r="AE3608" s="2"/>
      <c r="AF3608" s="2"/>
    </row>
    <row r="3609" spans="4:32" x14ac:dyDescent="0.25">
      <c r="D3609">
        <f>_xlfn.CEILING.MATH(BZ8+Parameters!$K$8/2,0.001)</f>
        <v>3073.5590000000002</v>
      </c>
      <c r="E3609">
        <f>_xlfn.CEILING.MATH(B60+Parameters!$K$9/2,0.001)</f>
        <v>1104.9760000000001</v>
      </c>
      <c r="F3609" t="s">
        <v>72</v>
      </c>
      <c r="I3609" s="2">
        <v>3073.5590000000002</v>
      </c>
      <c r="J3609" s="2">
        <v>735.00800000000004</v>
      </c>
      <c r="K3609" s="2" t="s">
        <v>72</v>
      </c>
      <c r="N3609" s="2">
        <f>I3609-SUM(Parameters!$K$23:$K$25)</f>
        <v>3051.9590000000003</v>
      </c>
      <c r="O3609" s="2">
        <f>J3609-SUM(Parameters!$K$23:$K$25)</f>
        <v>713.40800000000002</v>
      </c>
      <c r="P3609" s="2" t="str">
        <f t="shared" si="54"/>
        <v>VSS</v>
      </c>
      <c r="U3609">
        <v>3073.5590000000002</v>
      </c>
      <c r="V3609">
        <v>735.00800000000004</v>
      </c>
      <c r="W3609" t="s">
        <v>72</v>
      </c>
      <c r="AE3609" s="2"/>
      <c r="AF3609" s="2"/>
    </row>
    <row r="3610" spans="4:32" x14ac:dyDescent="0.25">
      <c r="D3610">
        <f>_xlfn.CEILING.MATH(BZ8+Parameters!$K$8/2,0.001)</f>
        <v>3073.5590000000002</v>
      </c>
      <c r="E3610">
        <f>_xlfn.CEILING.MATH(B62+Parameters!$K$9/2,0.001)</f>
        <v>1058.73</v>
      </c>
      <c r="F3610" t="s">
        <v>72</v>
      </c>
      <c r="I3610" s="2">
        <v>3073.5590000000002</v>
      </c>
      <c r="J3610" s="2">
        <v>688.76199999999994</v>
      </c>
      <c r="K3610" s="2" t="s">
        <v>598</v>
      </c>
      <c r="N3610" s="2">
        <f>I3610-SUM(Parameters!$K$23:$K$25)</f>
        <v>3051.9590000000003</v>
      </c>
      <c r="O3610" s="2">
        <f>J3610-SUM(Parameters!$K$23:$K$25)</f>
        <v>667.16199999999992</v>
      </c>
      <c r="P3610" s="2" t="str">
        <f t="shared" si="54"/>
        <v>BP_RXDATA[60]</v>
      </c>
      <c r="U3610">
        <v>3073.5590000000002</v>
      </c>
      <c r="V3610">
        <v>688.76200000000006</v>
      </c>
      <c r="W3610" t="s">
        <v>598</v>
      </c>
      <c r="AE3610" s="2"/>
      <c r="AF3610" s="2"/>
    </row>
    <row r="3611" spans="4:32" x14ac:dyDescent="0.25">
      <c r="D3611">
        <f>_xlfn.CEILING.MATH(BZ8+Parameters!$K$8/2,0.001)</f>
        <v>3073.5590000000002</v>
      </c>
      <c r="E3611">
        <f>_xlfn.CEILING.MATH(B64+Parameters!$K$9/2,0.001)</f>
        <v>1012.484</v>
      </c>
      <c r="F3611" t="s">
        <v>134</v>
      </c>
      <c r="I3611" s="2">
        <v>3073.5590000000002</v>
      </c>
      <c r="J3611" s="2">
        <v>642.51599999999996</v>
      </c>
      <c r="K3611" s="2" t="s">
        <v>669</v>
      </c>
      <c r="N3611" s="2">
        <f>I3611-SUM(Parameters!$K$23:$K$25)</f>
        <v>3051.9590000000003</v>
      </c>
      <c r="O3611" s="2">
        <f>J3611-SUM(Parameters!$K$23:$K$25)</f>
        <v>620.91599999999994</v>
      </c>
      <c r="P3611" s="2" t="str">
        <f t="shared" si="54"/>
        <v>BP_RXDATA[59]</v>
      </c>
      <c r="U3611">
        <v>3073.5590000000002</v>
      </c>
      <c r="V3611">
        <v>642.51599999999996</v>
      </c>
      <c r="W3611" t="s">
        <v>669</v>
      </c>
      <c r="AE3611" s="2"/>
      <c r="AF3611" s="2"/>
    </row>
    <row r="3612" spans="4:32" x14ac:dyDescent="0.25">
      <c r="D3612">
        <f>_xlfn.CEILING.MATH(BZ8+Parameters!$K$8/2,0.001)</f>
        <v>3073.5590000000002</v>
      </c>
      <c r="E3612">
        <f>_xlfn.CEILING.MATH(B66+Parameters!$K$9/2,0.001)</f>
        <v>966.23800000000006</v>
      </c>
      <c r="F3612" t="s">
        <v>213</v>
      </c>
      <c r="I3612" s="2">
        <v>3073.5590000000002</v>
      </c>
      <c r="J3612" s="2">
        <v>596.27</v>
      </c>
      <c r="K3612" s="2" t="s">
        <v>72</v>
      </c>
      <c r="N3612" s="2">
        <f>I3612-SUM(Parameters!$K$23:$K$25)</f>
        <v>3051.9590000000003</v>
      </c>
      <c r="O3612" s="2">
        <f>J3612-SUM(Parameters!$K$23:$K$25)</f>
        <v>574.66999999999996</v>
      </c>
      <c r="P3612" s="2" t="str">
        <f t="shared" si="54"/>
        <v>VSS</v>
      </c>
      <c r="U3612">
        <v>3073.5590000000002</v>
      </c>
      <c r="V3612">
        <v>596.27</v>
      </c>
      <c r="W3612" t="s">
        <v>72</v>
      </c>
      <c r="AE3612" s="2"/>
      <c r="AF3612" s="2"/>
    </row>
    <row r="3613" spans="4:32" x14ac:dyDescent="0.25">
      <c r="D3613">
        <f>_xlfn.CEILING.MATH(BZ8+Parameters!$K$8/2,0.001)</f>
        <v>3073.5590000000002</v>
      </c>
      <c r="E3613">
        <f>_xlfn.CEILING.MATH(B68+Parameters!$K$9/2,0.001)</f>
        <v>919.99200000000008</v>
      </c>
      <c r="F3613" t="s">
        <v>271</v>
      </c>
      <c r="I3613" s="2">
        <v>3073.5590000000002</v>
      </c>
      <c r="J3613" s="2">
        <v>550.024</v>
      </c>
      <c r="K3613" s="2" t="s">
        <v>73</v>
      </c>
      <c r="N3613" s="2">
        <f>I3613-SUM(Parameters!$K$23:$K$25)</f>
        <v>3051.9590000000003</v>
      </c>
      <c r="O3613" s="2">
        <f>J3613-SUM(Parameters!$K$23:$K$25)</f>
        <v>528.42399999999998</v>
      </c>
      <c r="P3613" s="2" t="str">
        <f t="shared" si="54"/>
        <v>VCCIO</v>
      </c>
      <c r="U3613">
        <v>3073.5590000000002</v>
      </c>
      <c r="V3613">
        <v>550.024</v>
      </c>
      <c r="W3613" t="s">
        <v>73</v>
      </c>
      <c r="AE3613" s="2"/>
      <c r="AF3613" s="2"/>
    </row>
    <row r="3614" spans="4:32" x14ac:dyDescent="0.25">
      <c r="D3614">
        <f>_xlfn.CEILING.MATH(BZ8+Parameters!$K$8/2,0.001)</f>
        <v>3073.5590000000002</v>
      </c>
      <c r="E3614">
        <f>_xlfn.CEILING.MATH(B70+Parameters!$K$9/2,0.001)</f>
        <v>873.74599999999998</v>
      </c>
      <c r="F3614" t="s">
        <v>72</v>
      </c>
      <c r="I3614" s="2">
        <v>3073.5590000000002</v>
      </c>
      <c r="J3614" s="2">
        <v>503.77800000000002</v>
      </c>
      <c r="K3614" s="2" t="s">
        <v>813</v>
      </c>
      <c r="N3614" s="2">
        <f>I3614-SUM(Parameters!$K$23:$K$25)</f>
        <v>3051.9590000000003</v>
      </c>
      <c r="O3614" s="2">
        <f>J3614-SUM(Parameters!$K$23:$K$25)</f>
        <v>482.178</v>
      </c>
      <c r="P3614" s="2" t="str">
        <f t="shared" si="54"/>
        <v>BP_TXDATA[4]</v>
      </c>
      <c r="U3614">
        <v>3073.5590000000002</v>
      </c>
      <c r="V3614">
        <v>503.77800000000002</v>
      </c>
      <c r="W3614" t="s">
        <v>813</v>
      </c>
      <c r="AE3614" s="2"/>
      <c r="AF3614" s="2"/>
    </row>
    <row r="3615" spans="4:32" x14ac:dyDescent="0.25">
      <c r="D3615">
        <f>_xlfn.CEILING.MATH(BZ8+Parameters!$K$8/2,0.001)</f>
        <v>3073.5590000000002</v>
      </c>
      <c r="E3615">
        <f>_xlfn.CEILING.MATH(B72+Parameters!$K$9/2,0.001)</f>
        <v>827.5</v>
      </c>
      <c r="F3615" t="s">
        <v>405</v>
      </c>
      <c r="I3615" s="2">
        <v>3073.5590000000002</v>
      </c>
      <c r="J3615" s="2">
        <v>457.53199999999998</v>
      </c>
      <c r="K3615" s="2" t="s">
        <v>72</v>
      </c>
      <c r="N3615" s="2">
        <f>I3615-SUM(Parameters!$K$23:$K$25)</f>
        <v>3051.9590000000003</v>
      </c>
      <c r="O3615" s="2">
        <f>J3615-SUM(Parameters!$K$23:$K$25)</f>
        <v>435.93199999999996</v>
      </c>
      <c r="P3615" s="2" t="str">
        <f t="shared" si="54"/>
        <v>VSS</v>
      </c>
      <c r="U3615">
        <v>3073.5590000000002</v>
      </c>
      <c r="V3615">
        <v>457.53199999999998</v>
      </c>
      <c r="W3615" t="s">
        <v>72</v>
      </c>
      <c r="AE3615" s="2"/>
      <c r="AF3615" s="2"/>
    </row>
    <row r="3616" spans="4:32" x14ac:dyDescent="0.25">
      <c r="D3616">
        <f>_xlfn.CEILING.MATH(BZ8+Parameters!$K$8/2,0.001)</f>
        <v>3073.5590000000002</v>
      </c>
      <c r="E3616">
        <f>_xlfn.CEILING.MATH(B74+Parameters!$K$9/2,0.001)</f>
        <v>781.25400000000002</v>
      </c>
      <c r="F3616" t="s">
        <v>462</v>
      </c>
      <c r="I3616" s="2">
        <v>3073.5590000000002</v>
      </c>
      <c r="J3616" s="2">
        <v>411.286</v>
      </c>
      <c r="K3616" s="2" t="s">
        <v>949</v>
      </c>
      <c r="N3616" s="2">
        <f>I3616-SUM(Parameters!$K$23:$K$25)</f>
        <v>3051.9590000000003</v>
      </c>
      <c r="O3616" s="2">
        <f>J3616-SUM(Parameters!$K$23:$K$25)</f>
        <v>389.68599999999998</v>
      </c>
      <c r="P3616" s="2" t="str">
        <f t="shared" si="54"/>
        <v>BP_TXDATA[3]</v>
      </c>
      <c r="U3616">
        <v>3073.5590000000002</v>
      </c>
      <c r="V3616">
        <v>411.286</v>
      </c>
      <c r="W3616" t="s">
        <v>949</v>
      </c>
      <c r="AE3616" s="2"/>
      <c r="AF3616" s="2"/>
    </row>
    <row r="3617" spans="4:32" x14ac:dyDescent="0.25">
      <c r="D3617">
        <f>_xlfn.CEILING.MATH(BZ8+Parameters!$K$8/2,0.001)</f>
        <v>3073.5590000000002</v>
      </c>
      <c r="E3617">
        <f>_xlfn.CEILING.MATH(B76+Parameters!$K$9/2,0.001)</f>
        <v>735.00800000000004</v>
      </c>
      <c r="F3617" t="s">
        <v>72</v>
      </c>
      <c r="I3617" s="2">
        <v>3073.5590000000002</v>
      </c>
      <c r="J3617" s="2">
        <v>365.04</v>
      </c>
      <c r="K3617" s="2" t="s">
        <v>1014</v>
      </c>
      <c r="N3617" s="2">
        <f>I3617-SUM(Parameters!$K$23:$K$25)</f>
        <v>3051.9590000000003</v>
      </c>
      <c r="O3617" s="2">
        <f>J3617-SUM(Parameters!$K$23:$K$25)</f>
        <v>343.44</v>
      </c>
      <c r="P3617" s="2" t="str">
        <f t="shared" si="54"/>
        <v>BP_TXDATA[2]</v>
      </c>
      <c r="U3617">
        <v>3073.5590000000002</v>
      </c>
      <c r="V3617">
        <v>365.04</v>
      </c>
      <c r="W3617" t="s">
        <v>1014</v>
      </c>
      <c r="AE3617" s="2"/>
      <c r="AF3617" s="2"/>
    </row>
    <row r="3618" spans="4:32" x14ac:dyDescent="0.25">
      <c r="D3618">
        <f>_xlfn.CEILING.MATH(BZ8+Parameters!$K$8/2,0.001)</f>
        <v>3073.5590000000002</v>
      </c>
      <c r="E3618">
        <f>_xlfn.CEILING.MATH(B78+Parameters!$K$9/2,0.001)</f>
        <v>688.76200000000006</v>
      </c>
      <c r="F3618" t="s">
        <v>598</v>
      </c>
      <c r="I3618" s="2">
        <v>3073.5590000000002</v>
      </c>
      <c r="J3618" s="2">
        <v>318.79399999999998</v>
      </c>
      <c r="K3618" s="2" t="s">
        <v>73</v>
      </c>
      <c r="N3618" s="2">
        <f>I3618-SUM(Parameters!$K$23:$K$25)</f>
        <v>3051.9590000000003</v>
      </c>
      <c r="O3618" s="2">
        <f>J3618-SUM(Parameters!$K$23:$K$25)</f>
        <v>297.19399999999996</v>
      </c>
      <c r="P3618" s="2" t="str">
        <f t="shared" si="54"/>
        <v>VCCIO</v>
      </c>
      <c r="U3618">
        <v>3073.5590000000002</v>
      </c>
      <c r="V3618">
        <v>318.79399999999998</v>
      </c>
      <c r="W3618" t="s">
        <v>73</v>
      </c>
      <c r="AE3618" s="2"/>
      <c r="AF3618" s="2"/>
    </row>
    <row r="3619" spans="4:32" x14ac:dyDescent="0.25">
      <c r="D3619">
        <f>_xlfn.CEILING.MATH(BZ8+Parameters!$K$8/2,0.001)</f>
        <v>3073.5590000000002</v>
      </c>
      <c r="E3619">
        <f>_xlfn.CEILING.MATH(B80+Parameters!$K$9/2,0.001)</f>
        <v>642.51599999999996</v>
      </c>
      <c r="F3619" t="s">
        <v>669</v>
      </c>
      <c r="I3619" s="2">
        <v>3073.5590000000002</v>
      </c>
      <c r="J3619" s="2">
        <v>272.548</v>
      </c>
      <c r="K3619" s="2" t="s">
        <v>1125</v>
      </c>
      <c r="N3619" s="2">
        <f>I3619-SUM(Parameters!$K$23:$K$25)</f>
        <v>3051.9590000000003</v>
      </c>
      <c r="O3619" s="2">
        <f>J3619-SUM(Parameters!$K$23:$K$25)</f>
        <v>250.94800000000001</v>
      </c>
      <c r="P3619" s="2" t="str">
        <f t="shared" si="54"/>
        <v>BP_TXDATA[1]</v>
      </c>
      <c r="U3619">
        <v>3073.5590000000002</v>
      </c>
      <c r="V3619">
        <v>272.548</v>
      </c>
      <c r="W3619" t="s">
        <v>1125</v>
      </c>
      <c r="AE3619" s="2"/>
      <c r="AF3619" s="2"/>
    </row>
    <row r="3620" spans="4:32" x14ac:dyDescent="0.25">
      <c r="D3620">
        <f>_xlfn.CEILING.MATH(BZ8+Parameters!$K$8/2,0.001)</f>
        <v>3073.5590000000002</v>
      </c>
      <c r="E3620">
        <f>_xlfn.CEILING.MATH(B82+Parameters!$K$9/2,0.001)</f>
        <v>596.27</v>
      </c>
      <c r="F3620" t="s">
        <v>72</v>
      </c>
      <c r="I3620" s="2">
        <v>3073.5590000000002</v>
      </c>
      <c r="J3620" s="2">
        <v>226.30199999999999</v>
      </c>
      <c r="K3620" s="2" t="s">
        <v>1183</v>
      </c>
      <c r="N3620" s="2">
        <f>I3620-SUM(Parameters!$K$23:$K$25)</f>
        <v>3051.9590000000003</v>
      </c>
      <c r="O3620" s="2">
        <f>J3620-SUM(Parameters!$K$23:$K$25)</f>
        <v>204.702</v>
      </c>
      <c r="P3620" s="2" t="str">
        <f t="shared" si="54"/>
        <v>BP_TXDATA[0]</v>
      </c>
      <c r="U3620">
        <v>3073.5590000000002</v>
      </c>
      <c r="V3620">
        <v>226.30199999999999</v>
      </c>
      <c r="W3620" t="s">
        <v>1183</v>
      </c>
      <c r="AE3620" s="2"/>
      <c r="AF3620" s="2"/>
    </row>
    <row r="3621" spans="4:32" x14ac:dyDescent="0.25">
      <c r="D3621">
        <f>_xlfn.CEILING.MATH(BZ8+Parameters!$K$8/2,0.001)</f>
        <v>3073.5590000000002</v>
      </c>
      <c r="E3621">
        <f>_xlfn.CEILING.MATH(B84+Parameters!$K$9/2,0.001)</f>
        <v>550.024</v>
      </c>
      <c r="F3621" t="s">
        <v>73</v>
      </c>
      <c r="I3621" s="2">
        <v>3073.5590000000002</v>
      </c>
      <c r="J3621" s="2">
        <v>180.05600000000001</v>
      </c>
      <c r="K3621" s="2" t="s">
        <v>72</v>
      </c>
      <c r="N3621" s="2">
        <f>I3621-SUM(Parameters!$K$23:$K$25)</f>
        <v>3051.9590000000003</v>
      </c>
      <c r="O3621" s="2">
        <f>J3621-SUM(Parameters!$K$23:$K$25)</f>
        <v>158.45600000000002</v>
      </c>
      <c r="P3621" s="2" t="str">
        <f t="shared" si="54"/>
        <v>VSS</v>
      </c>
      <c r="U3621">
        <v>3073.5590000000002</v>
      </c>
      <c r="V3621">
        <v>180.05600000000001</v>
      </c>
      <c r="W3621" t="s">
        <v>72</v>
      </c>
      <c r="AE3621" s="2"/>
      <c r="AF3621" s="2"/>
    </row>
    <row r="3622" spans="4:32" x14ac:dyDescent="0.25">
      <c r="D3622">
        <f>_xlfn.CEILING.MATH(BZ8+Parameters!$K$8/2,0.001)</f>
        <v>3073.5590000000002</v>
      </c>
      <c r="E3622">
        <f>_xlfn.CEILING.MATH(B86+Parameters!$K$9/2,0.001)</f>
        <v>503.77800000000002</v>
      </c>
      <c r="F3622" t="s">
        <v>813</v>
      </c>
      <c r="I3622" s="2">
        <v>3073.5590000000002</v>
      </c>
      <c r="J3622" s="2">
        <v>133.81</v>
      </c>
      <c r="K3622" s="2" t="s">
        <v>1318</v>
      </c>
      <c r="N3622" s="2">
        <f>I3622-SUM(Parameters!$K$23:$K$25)</f>
        <v>3051.9590000000003</v>
      </c>
      <c r="O3622" s="2">
        <f>J3622-SUM(Parameters!$K$23:$K$25)</f>
        <v>112.21000000000001</v>
      </c>
      <c r="P3622" s="2" t="str">
        <f t="shared" si="54"/>
        <v>BP_TXRD[0]</v>
      </c>
      <c r="U3622">
        <v>3073.5590000000002</v>
      </c>
      <c r="V3622">
        <v>133.81</v>
      </c>
      <c r="W3622" t="s">
        <v>1318</v>
      </c>
      <c r="AE3622" s="2"/>
      <c r="AF3622" s="2"/>
    </row>
    <row r="3623" spans="4:32" x14ac:dyDescent="0.25">
      <c r="D3623">
        <f>_xlfn.CEILING.MATH(BZ8+Parameters!$K$8/2,0.001)</f>
        <v>3073.5590000000002</v>
      </c>
      <c r="E3623">
        <f>_xlfn.CEILING.MATH(B88+Parameters!$K$9/2,0.001)</f>
        <v>457.53199999999998</v>
      </c>
      <c r="F3623" t="s">
        <v>72</v>
      </c>
      <c r="I3623" s="2">
        <v>3073.5590000000002</v>
      </c>
      <c r="J3623" s="2">
        <v>87.563999999999993</v>
      </c>
      <c r="K3623" s="2" t="s">
        <v>73</v>
      </c>
      <c r="N3623" s="2">
        <f>I3623-SUM(Parameters!$K$23:$K$25)</f>
        <v>3051.9590000000003</v>
      </c>
      <c r="O3623" s="2">
        <f>J3623-SUM(Parameters!$K$23:$K$25)</f>
        <v>65.963999999999999</v>
      </c>
      <c r="P3623" s="2" t="str">
        <f t="shared" si="54"/>
        <v>VCCIO</v>
      </c>
      <c r="U3623">
        <v>3073.5590000000002</v>
      </c>
      <c r="V3623">
        <v>87.564000000000007</v>
      </c>
      <c r="W3623" t="s">
        <v>73</v>
      </c>
      <c r="AE3623" s="2"/>
      <c r="AF3623" s="2"/>
    </row>
    <row r="3624" spans="4:32" x14ac:dyDescent="0.25">
      <c r="D3624">
        <f>_xlfn.CEILING.MATH(BZ8+Parameters!$K$8/2,0.001)</f>
        <v>3073.5590000000002</v>
      </c>
      <c r="E3624">
        <f>_xlfn.CEILING.MATH(B90+Parameters!$K$9/2,0.001)</f>
        <v>411.286</v>
      </c>
      <c r="F3624" t="s">
        <v>949</v>
      </c>
      <c r="I3624" s="2">
        <v>3113.2330000000002</v>
      </c>
      <c r="J3624" s="2">
        <v>2191.7570000000001</v>
      </c>
      <c r="K3624" s="2" t="s">
        <v>72</v>
      </c>
      <c r="N3624" s="2">
        <f>I3624-SUM(Parameters!$K$23:$K$25)</f>
        <v>3091.6330000000003</v>
      </c>
      <c r="O3624" s="2">
        <f>J3624-SUM(Parameters!$K$23:$K$25)</f>
        <v>2170.1570000000002</v>
      </c>
      <c r="P3624" s="2" t="str">
        <f t="shared" si="54"/>
        <v>VSS</v>
      </c>
      <c r="U3624">
        <v>3113.2330000000002</v>
      </c>
      <c r="V3624">
        <v>2191.7570000000001</v>
      </c>
      <c r="W3624" t="s">
        <v>72</v>
      </c>
      <c r="AE3624" s="2"/>
      <c r="AF3624" s="2"/>
    </row>
    <row r="3625" spans="4:32" x14ac:dyDescent="0.25">
      <c r="D3625">
        <f>_xlfn.CEILING.MATH(BZ8+Parameters!$K$8/2,0.001)</f>
        <v>3073.5590000000002</v>
      </c>
      <c r="E3625">
        <f>_xlfn.CEILING.MATH(B92+Parameters!$K$9/2,0.001)</f>
        <v>365.04</v>
      </c>
      <c r="F3625" t="s">
        <v>1014</v>
      </c>
      <c r="I3625" s="2">
        <v>3113.2330000000002</v>
      </c>
      <c r="J3625" s="2">
        <v>2145.511</v>
      </c>
      <c r="K3625" s="2" t="s">
        <v>72</v>
      </c>
      <c r="N3625" s="2">
        <f>I3625-SUM(Parameters!$K$23:$K$25)</f>
        <v>3091.6330000000003</v>
      </c>
      <c r="O3625" s="2">
        <f>J3625-SUM(Parameters!$K$23:$K$25)</f>
        <v>2123.9110000000001</v>
      </c>
      <c r="P3625" s="2" t="str">
        <f t="shared" si="54"/>
        <v>VSS</v>
      </c>
      <c r="U3625">
        <v>3113.2330000000002</v>
      </c>
      <c r="V3625">
        <v>2145.511</v>
      </c>
      <c r="W3625" t="s">
        <v>72</v>
      </c>
      <c r="AE3625" s="2"/>
      <c r="AF3625" s="2"/>
    </row>
    <row r="3626" spans="4:32" x14ac:dyDescent="0.25">
      <c r="D3626">
        <f>_xlfn.CEILING.MATH(BZ8+Parameters!$K$8/2,0.001)</f>
        <v>3073.5590000000002</v>
      </c>
      <c r="E3626">
        <f>_xlfn.CEILING.MATH(B94+Parameters!$K$9/2,0.001)</f>
        <v>318.79399999999998</v>
      </c>
      <c r="F3626" t="s">
        <v>73</v>
      </c>
      <c r="I3626" s="2">
        <v>3113.2330000000002</v>
      </c>
      <c r="J3626" s="2">
        <v>2099.2649999999999</v>
      </c>
      <c r="K3626" s="2" t="s">
        <v>72</v>
      </c>
      <c r="N3626" s="2">
        <f>I3626-SUM(Parameters!$K$23:$K$25)</f>
        <v>3091.6330000000003</v>
      </c>
      <c r="O3626" s="2">
        <f>J3626-SUM(Parameters!$K$23:$K$25)</f>
        <v>2077.665</v>
      </c>
      <c r="P3626" s="2" t="str">
        <f t="shared" si="54"/>
        <v>VSS</v>
      </c>
      <c r="U3626">
        <v>3113.2330000000002</v>
      </c>
      <c r="V3626">
        <v>2099.2649999999999</v>
      </c>
      <c r="W3626" t="s">
        <v>72</v>
      </c>
      <c r="AE3626" s="2"/>
      <c r="AF3626" s="2"/>
    </row>
    <row r="3627" spans="4:32" x14ac:dyDescent="0.25">
      <c r="D3627">
        <f>_xlfn.CEILING.MATH(BZ8+Parameters!$K$8/2,0.001)</f>
        <v>3073.5590000000002</v>
      </c>
      <c r="E3627">
        <f>_xlfn.CEILING.MATH(B96+Parameters!$K$9/2,0.001)</f>
        <v>272.548</v>
      </c>
      <c r="F3627" t="s">
        <v>1125</v>
      </c>
      <c r="I3627" s="2">
        <v>3113.2330000000002</v>
      </c>
      <c r="J3627" s="2">
        <v>2053.0189999999998</v>
      </c>
      <c r="K3627" s="2" t="s">
        <v>72</v>
      </c>
      <c r="N3627" s="2">
        <f>I3627-SUM(Parameters!$K$23:$K$25)</f>
        <v>3091.6330000000003</v>
      </c>
      <c r="O3627" s="2">
        <f>J3627-SUM(Parameters!$K$23:$K$25)</f>
        <v>2031.4189999999999</v>
      </c>
      <c r="P3627" s="2" t="str">
        <f t="shared" si="54"/>
        <v>VSS</v>
      </c>
      <c r="U3627">
        <v>3113.2330000000002</v>
      </c>
      <c r="V3627">
        <v>2053.0189999999998</v>
      </c>
      <c r="W3627" t="s">
        <v>72</v>
      </c>
      <c r="AE3627" s="2"/>
      <c r="AF3627" s="2"/>
    </row>
    <row r="3628" spans="4:32" x14ac:dyDescent="0.25">
      <c r="D3628">
        <f>_xlfn.CEILING.MATH(BZ8+Parameters!$K$8/2,0.001)</f>
        <v>3073.5590000000002</v>
      </c>
      <c r="E3628">
        <f>_xlfn.CEILING.MATH(B98+Parameters!$K$9/2,0.001)</f>
        <v>226.30199999999999</v>
      </c>
      <c r="F3628" t="s">
        <v>1183</v>
      </c>
      <c r="I3628" s="2">
        <v>3113.2330000000002</v>
      </c>
      <c r="J3628" s="2">
        <v>2006.7729999999999</v>
      </c>
      <c r="K3628" s="2" t="s">
        <v>1328</v>
      </c>
      <c r="N3628" s="2">
        <f>I3628-SUM(Parameters!$K$23:$K$25)</f>
        <v>3091.6330000000003</v>
      </c>
      <c r="O3628" s="2">
        <f>J3628-SUM(Parameters!$K$23:$K$25)</f>
        <v>1985.173</v>
      </c>
      <c r="P3628" s="2" t="str">
        <f t="shared" si="54"/>
        <v>TC_VDDQ</v>
      </c>
      <c r="U3628">
        <v>3113.2330000000002</v>
      </c>
      <c r="V3628">
        <v>2006.7729999999999</v>
      </c>
      <c r="W3628" t="s">
        <v>1328</v>
      </c>
      <c r="AE3628" s="2"/>
      <c r="AF3628" s="2"/>
    </row>
    <row r="3629" spans="4:32" x14ac:dyDescent="0.25">
      <c r="D3629">
        <f>_xlfn.CEILING.MATH(BZ8+Parameters!$K$8/2,0.001)</f>
        <v>3073.5590000000002</v>
      </c>
      <c r="E3629">
        <f>_xlfn.CEILING.MATH(B100+Parameters!$K$9/2,0.001)</f>
        <v>180.05600000000001</v>
      </c>
      <c r="F3629" t="s">
        <v>72</v>
      </c>
      <c r="I3629" s="2">
        <v>3113.2330000000002</v>
      </c>
      <c r="J3629" s="2">
        <v>1960.527</v>
      </c>
      <c r="K3629" s="2" t="s">
        <v>1327</v>
      </c>
      <c r="N3629" s="2">
        <f>I3629-SUM(Parameters!$K$23:$K$25)</f>
        <v>3091.6330000000003</v>
      </c>
      <c r="O3629" s="2">
        <f>J3629-SUM(Parameters!$K$23:$K$25)</f>
        <v>1938.9270000000001</v>
      </c>
      <c r="P3629" s="2" t="str">
        <f t="shared" si="54"/>
        <v>VDD</v>
      </c>
      <c r="U3629">
        <v>3113.2330000000002</v>
      </c>
      <c r="V3629">
        <v>1960.527</v>
      </c>
      <c r="W3629" t="s">
        <v>1327</v>
      </c>
      <c r="AE3629" s="2"/>
      <c r="AF3629" s="2"/>
    </row>
    <row r="3630" spans="4:32" x14ac:dyDescent="0.25">
      <c r="D3630">
        <f>_xlfn.CEILING.MATH(BZ8+Parameters!$K$8/2,0.001)</f>
        <v>3073.5590000000002</v>
      </c>
      <c r="E3630">
        <f>_xlfn.CEILING.MATH(B102+Parameters!$K$9/2,0.001)</f>
        <v>133.81</v>
      </c>
      <c r="F3630" t="s">
        <v>1318</v>
      </c>
      <c r="I3630" s="2">
        <v>3113.2330000000002</v>
      </c>
      <c r="J3630" s="2">
        <v>1914.2809999999999</v>
      </c>
      <c r="K3630" s="2" t="s">
        <v>1328</v>
      </c>
      <c r="N3630" s="2">
        <f>I3630-SUM(Parameters!$K$23:$K$25)</f>
        <v>3091.6330000000003</v>
      </c>
      <c r="O3630" s="2">
        <f>J3630-SUM(Parameters!$K$23:$K$25)</f>
        <v>1892.681</v>
      </c>
      <c r="P3630" s="2" t="str">
        <f t="shared" si="54"/>
        <v>TC_VDDQ</v>
      </c>
      <c r="U3630">
        <v>3113.2330000000002</v>
      </c>
      <c r="V3630">
        <v>1914.2809999999999</v>
      </c>
      <c r="W3630" t="s">
        <v>1328</v>
      </c>
      <c r="AE3630" s="2"/>
      <c r="AF3630" s="2"/>
    </row>
    <row r="3631" spans="4:32" x14ac:dyDescent="0.25">
      <c r="D3631">
        <f>_xlfn.CEILING.MATH(BZ8+Parameters!$K$8/2,0.001)</f>
        <v>3073.5590000000002</v>
      </c>
      <c r="E3631">
        <f>_xlfn.CEILING.MATH(Parameters!$C$19/Parameters!$K$4,0.001)</f>
        <v>87.564000000000007</v>
      </c>
      <c r="F3631" t="s">
        <v>73</v>
      </c>
      <c r="I3631" s="2">
        <v>3113.2330000000002</v>
      </c>
      <c r="J3631" s="2">
        <v>1868.0350000000001</v>
      </c>
      <c r="K3631" s="2" t="s">
        <v>72</v>
      </c>
      <c r="N3631" s="2">
        <f>I3631-SUM(Parameters!$K$23:$K$25)</f>
        <v>3091.6330000000003</v>
      </c>
      <c r="O3631" s="2">
        <f>J3631-SUM(Parameters!$K$23:$K$25)</f>
        <v>1846.4350000000002</v>
      </c>
      <c r="P3631" s="2" t="str">
        <f t="shared" si="54"/>
        <v>VSS</v>
      </c>
      <c r="U3631">
        <v>3113.2330000000002</v>
      </c>
      <c r="V3631">
        <v>1868.0350000000001</v>
      </c>
      <c r="W3631" t="s">
        <v>72</v>
      </c>
      <c r="AE3631" s="2"/>
      <c r="AF3631" s="2"/>
    </row>
    <row r="3632" spans="4:32" x14ac:dyDescent="0.25">
      <c r="D3632">
        <f>_xlfn.CEILING.MATH(CA8+Parameters!$K$8/2,0.001)</f>
        <v>3113.2330000000002</v>
      </c>
      <c r="E3632">
        <f>_xlfn.CEILING.MATH(B13+Parameters!$K$9/2,0.001)</f>
        <v>2191.7570000000001</v>
      </c>
      <c r="F3632" t="s">
        <v>72</v>
      </c>
      <c r="I3632" s="2">
        <v>3113.2330000000002</v>
      </c>
      <c r="J3632" s="2">
        <v>1821.789</v>
      </c>
      <c r="K3632" s="2" t="s">
        <v>1328</v>
      </c>
      <c r="N3632" s="2">
        <f>I3632-SUM(Parameters!$K$23:$K$25)</f>
        <v>3091.6330000000003</v>
      </c>
      <c r="O3632" s="2">
        <f>J3632-SUM(Parameters!$K$23:$K$25)</f>
        <v>1800.1890000000001</v>
      </c>
      <c r="P3632" s="2" t="str">
        <f t="shared" si="54"/>
        <v>TC_VDDQ</v>
      </c>
      <c r="U3632">
        <v>3113.2330000000002</v>
      </c>
      <c r="V3632">
        <v>1821.789</v>
      </c>
      <c r="W3632" t="s">
        <v>1328</v>
      </c>
      <c r="AE3632" s="2"/>
      <c r="AF3632" s="2"/>
    </row>
    <row r="3633" spans="4:32" x14ac:dyDescent="0.25">
      <c r="D3633">
        <f>_xlfn.CEILING.MATH(CA8+Parameters!$K$8/2,0.001)</f>
        <v>3113.2330000000002</v>
      </c>
      <c r="E3633">
        <f>_xlfn.CEILING.MATH(B15+Parameters!$K$9/2,0.001)</f>
        <v>2145.511</v>
      </c>
      <c r="F3633" t="s">
        <v>72</v>
      </c>
      <c r="I3633" s="2">
        <v>3113.2330000000002</v>
      </c>
      <c r="J3633" s="2">
        <v>1775.5429999999999</v>
      </c>
      <c r="K3633" s="2" t="s">
        <v>1327</v>
      </c>
      <c r="N3633" s="2">
        <f>I3633-SUM(Parameters!$K$23:$K$25)</f>
        <v>3091.6330000000003</v>
      </c>
      <c r="O3633" s="2">
        <f>J3633-SUM(Parameters!$K$23:$K$25)</f>
        <v>1753.943</v>
      </c>
      <c r="P3633" s="2" t="str">
        <f t="shared" ref="P3633:P3696" si="55">K3633</f>
        <v>VDD</v>
      </c>
      <c r="U3633">
        <v>3113.2330000000002</v>
      </c>
      <c r="V3633">
        <v>1775.5429999999999</v>
      </c>
      <c r="W3633" t="s">
        <v>1327</v>
      </c>
      <c r="AE3633" s="2"/>
      <c r="AF3633" s="2"/>
    </row>
    <row r="3634" spans="4:32" x14ac:dyDescent="0.25">
      <c r="D3634">
        <f>_xlfn.CEILING.MATH(CA8+Parameters!$K$8/2,0.001)</f>
        <v>3113.2330000000002</v>
      </c>
      <c r="E3634">
        <f>_xlfn.CEILING.MATH(B17+Parameters!$K$9/2,0.001)</f>
        <v>2099.2649999999999</v>
      </c>
      <c r="F3634" t="s">
        <v>72</v>
      </c>
      <c r="I3634" s="2">
        <v>3113.2330000000002</v>
      </c>
      <c r="J3634" s="2">
        <v>1729.297</v>
      </c>
      <c r="K3634" s="2" t="s">
        <v>1327</v>
      </c>
      <c r="N3634" s="2">
        <f>I3634-SUM(Parameters!$K$23:$K$25)</f>
        <v>3091.6330000000003</v>
      </c>
      <c r="O3634" s="2">
        <f>J3634-SUM(Parameters!$K$23:$K$25)</f>
        <v>1707.6970000000001</v>
      </c>
      <c r="P3634" s="2" t="str">
        <f t="shared" si="55"/>
        <v>VDD</v>
      </c>
      <c r="U3634">
        <v>3113.2330000000002</v>
      </c>
      <c r="V3634">
        <v>1729.297</v>
      </c>
      <c r="W3634" t="s">
        <v>1327</v>
      </c>
      <c r="AE3634" s="2"/>
      <c r="AF3634" s="2"/>
    </row>
    <row r="3635" spans="4:32" x14ac:dyDescent="0.25">
      <c r="D3635">
        <f>_xlfn.CEILING.MATH(CA8+Parameters!$K$8/2,0.001)</f>
        <v>3113.2330000000002</v>
      </c>
      <c r="E3635">
        <f>_xlfn.CEILING.MATH(B19+Parameters!$K$9/2,0.001)</f>
        <v>2053.0190000000002</v>
      </c>
      <c r="F3635" t="s">
        <v>72</v>
      </c>
      <c r="I3635" s="2">
        <v>3113.2330000000002</v>
      </c>
      <c r="J3635" s="2">
        <v>1683.0509999999999</v>
      </c>
      <c r="K3635" s="2" t="s">
        <v>1327</v>
      </c>
      <c r="N3635" s="2">
        <f>I3635-SUM(Parameters!$K$23:$K$25)</f>
        <v>3091.6330000000003</v>
      </c>
      <c r="O3635" s="2">
        <f>J3635-SUM(Parameters!$K$23:$K$25)</f>
        <v>1661.451</v>
      </c>
      <c r="P3635" s="2" t="str">
        <f t="shared" si="55"/>
        <v>VDD</v>
      </c>
      <c r="U3635">
        <v>3113.2330000000002</v>
      </c>
      <c r="V3635">
        <v>1683.0509999999999</v>
      </c>
      <c r="W3635" t="s">
        <v>1327</v>
      </c>
      <c r="AE3635" s="2"/>
      <c r="AF3635" s="2"/>
    </row>
    <row r="3636" spans="4:32" x14ac:dyDescent="0.25">
      <c r="D3636">
        <f>_xlfn.CEILING.MATH(CA8+Parameters!$K$8/2,0.001)</f>
        <v>3113.2330000000002</v>
      </c>
      <c r="E3636">
        <f>_xlfn.CEILING.MATH(B21+Parameters!$K$9/2,0.001)</f>
        <v>2006.7730000000001</v>
      </c>
      <c r="F3636" t="s">
        <v>1328</v>
      </c>
      <c r="I3636" s="2">
        <v>3113.2330000000002</v>
      </c>
      <c r="J3636" s="2">
        <v>1636.8050000000001</v>
      </c>
      <c r="K3636" s="2" t="s">
        <v>1327</v>
      </c>
      <c r="N3636" s="2">
        <f>I3636-SUM(Parameters!$K$23:$K$25)</f>
        <v>3091.6330000000003</v>
      </c>
      <c r="O3636" s="2">
        <f>J3636-SUM(Parameters!$K$23:$K$25)</f>
        <v>1615.2050000000002</v>
      </c>
      <c r="P3636" s="2" t="str">
        <f t="shared" si="55"/>
        <v>VDD</v>
      </c>
      <c r="U3636">
        <v>3113.2330000000002</v>
      </c>
      <c r="V3636">
        <v>1636.8050000000001</v>
      </c>
      <c r="W3636" t="s">
        <v>1327</v>
      </c>
      <c r="AE3636" s="2"/>
      <c r="AF3636" s="2"/>
    </row>
    <row r="3637" spans="4:32" x14ac:dyDescent="0.25">
      <c r="D3637">
        <f>_xlfn.CEILING.MATH(CA8+Parameters!$K$8/2,0.001)</f>
        <v>3113.2330000000002</v>
      </c>
      <c r="E3637">
        <f>_xlfn.CEILING.MATH(B23+Parameters!$K$9/2,0.001)</f>
        <v>1960.527</v>
      </c>
      <c r="F3637" t="s">
        <v>1327</v>
      </c>
      <c r="I3637" s="2">
        <v>3113.2330000000002</v>
      </c>
      <c r="J3637" s="2">
        <v>1590.559</v>
      </c>
      <c r="K3637" s="2" t="s">
        <v>1327</v>
      </c>
      <c r="N3637" s="2">
        <f>I3637-SUM(Parameters!$K$23:$K$25)</f>
        <v>3091.6330000000003</v>
      </c>
      <c r="O3637" s="2">
        <f>J3637-SUM(Parameters!$K$23:$K$25)</f>
        <v>1568.9590000000001</v>
      </c>
      <c r="P3637" s="2" t="str">
        <f t="shared" si="55"/>
        <v>VDD</v>
      </c>
      <c r="U3637">
        <v>3113.2330000000002</v>
      </c>
      <c r="V3637">
        <v>1590.559</v>
      </c>
      <c r="W3637" t="s">
        <v>1327</v>
      </c>
      <c r="AE3637" s="2"/>
      <c r="AF3637" s="2"/>
    </row>
    <row r="3638" spans="4:32" x14ac:dyDescent="0.25">
      <c r="D3638">
        <f>_xlfn.CEILING.MATH(CA8+Parameters!$K$8/2,0.001)</f>
        <v>3113.2330000000002</v>
      </c>
      <c r="E3638">
        <f>_xlfn.CEILING.MATH(B25+Parameters!$K$9/2,0.001)</f>
        <v>1914.2809999999999</v>
      </c>
      <c r="F3638" t="s">
        <v>1328</v>
      </c>
      <c r="I3638" s="2">
        <v>3113.2330000000002</v>
      </c>
      <c r="J3638" s="2">
        <v>1544.3130000000001</v>
      </c>
      <c r="K3638" s="2" t="s">
        <v>1327</v>
      </c>
      <c r="N3638" s="2">
        <f>I3638-SUM(Parameters!$K$23:$K$25)</f>
        <v>3091.6330000000003</v>
      </c>
      <c r="O3638" s="2">
        <f>J3638-SUM(Parameters!$K$23:$K$25)</f>
        <v>1522.7130000000002</v>
      </c>
      <c r="P3638" s="2" t="str">
        <f t="shared" si="55"/>
        <v>VDD</v>
      </c>
      <c r="U3638">
        <v>3113.2330000000002</v>
      </c>
      <c r="V3638">
        <v>1544.3130000000001</v>
      </c>
      <c r="W3638" t="s">
        <v>1327</v>
      </c>
      <c r="AE3638" s="2"/>
      <c r="AF3638" s="2"/>
    </row>
    <row r="3639" spans="4:32" x14ac:dyDescent="0.25">
      <c r="D3639">
        <f>_xlfn.CEILING.MATH(CA8+Parameters!$K$8/2,0.001)</f>
        <v>3113.2330000000002</v>
      </c>
      <c r="E3639">
        <f>_xlfn.CEILING.MATH(B27+Parameters!$K$9/2,0.001)</f>
        <v>1868.0350000000001</v>
      </c>
      <c r="F3639" t="s">
        <v>72</v>
      </c>
      <c r="I3639" s="2">
        <v>3113.2330000000002</v>
      </c>
      <c r="J3639" s="2">
        <v>1498.067</v>
      </c>
      <c r="K3639" s="2" t="s">
        <v>1327</v>
      </c>
      <c r="N3639" s="2">
        <f>I3639-SUM(Parameters!$K$23:$K$25)</f>
        <v>3091.6330000000003</v>
      </c>
      <c r="O3639" s="2">
        <f>J3639-SUM(Parameters!$K$23:$K$25)</f>
        <v>1476.4670000000001</v>
      </c>
      <c r="P3639" s="2" t="str">
        <f t="shared" si="55"/>
        <v>VDD</v>
      </c>
      <c r="U3639">
        <v>3113.2330000000002</v>
      </c>
      <c r="V3639">
        <v>1498.067</v>
      </c>
      <c r="W3639" t="s">
        <v>1327</v>
      </c>
      <c r="AE3639" s="2"/>
      <c r="AF3639" s="2"/>
    </row>
    <row r="3640" spans="4:32" x14ac:dyDescent="0.25">
      <c r="D3640">
        <f>_xlfn.CEILING.MATH(CA8+Parameters!$K$8/2,0.001)</f>
        <v>3113.2330000000002</v>
      </c>
      <c r="E3640">
        <f>_xlfn.CEILING.MATH(B29+Parameters!$K$9/2,0.001)</f>
        <v>1821.789</v>
      </c>
      <c r="F3640" t="s">
        <v>1328</v>
      </c>
      <c r="I3640" s="2">
        <v>3113.2330000000002</v>
      </c>
      <c r="J3640" s="2">
        <v>1451.8209999999999</v>
      </c>
      <c r="K3640" s="2" t="s">
        <v>1327</v>
      </c>
      <c r="N3640" s="2">
        <f>I3640-SUM(Parameters!$K$23:$K$25)</f>
        <v>3091.6330000000003</v>
      </c>
      <c r="O3640" s="2">
        <f>J3640-SUM(Parameters!$K$23:$K$25)</f>
        <v>1430.221</v>
      </c>
      <c r="P3640" s="2" t="str">
        <f t="shared" si="55"/>
        <v>VDD</v>
      </c>
      <c r="U3640">
        <v>3113.2330000000002</v>
      </c>
      <c r="V3640">
        <v>1451.8209999999999</v>
      </c>
      <c r="W3640" t="s">
        <v>1327</v>
      </c>
      <c r="AE3640" s="2"/>
      <c r="AF3640" s="2"/>
    </row>
    <row r="3641" spans="4:32" x14ac:dyDescent="0.25">
      <c r="D3641">
        <f>_xlfn.CEILING.MATH(CA8+Parameters!$K$8/2,0.001)</f>
        <v>3113.2330000000002</v>
      </c>
      <c r="E3641">
        <f>_xlfn.CEILING.MATH(B31+Parameters!$K$9/2,0.001)</f>
        <v>1775.5430000000001</v>
      </c>
      <c r="F3641" t="s">
        <v>1327</v>
      </c>
      <c r="I3641" s="2">
        <v>3113.2330000000002</v>
      </c>
      <c r="J3641" s="2">
        <v>1405.575</v>
      </c>
      <c r="K3641" s="2" t="s">
        <v>1327</v>
      </c>
      <c r="N3641" s="2">
        <f>I3641-SUM(Parameters!$K$23:$K$25)</f>
        <v>3091.6330000000003</v>
      </c>
      <c r="O3641" s="2">
        <f>J3641-SUM(Parameters!$K$23:$K$25)</f>
        <v>1383.9750000000001</v>
      </c>
      <c r="P3641" s="2" t="str">
        <f t="shared" si="55"/>
        <v>VDD</v>
      </c>
      <c r="U3641">
        <v>3113.2330000000002</v>
      </c>
      <c r="V3641">
        <v>1405.575</v>
      </c>
      <c r="W3641" t="s">
        <v>1327</v>
      </c>
      <c r="AE3641" s="2"/>
      <c r="AF3641" s="2"/>
    </row>
    <row r="3642" spans="4:32" x14ac:dyDescent="0.25">
      <c r="D3642">
        <f>_xlfn.CEILING.MATH(CA8+Parameters!$K$8/2,0.001)</f>
        <v>3113.2330000000002</v>
      </c>
      <c r="E3642">
        <f>_xlfn.CEILING.MATH(B33+Parameters!$K$9/2,0.001)</f>
        <v>1729.297</v>
      </c>
      <c r="F3642" t="s">
        <v>1327</v>
      </c>
      <c r="I3642" s="2">
        <v>3113.2330000000002</v>
      </c>
      <c r="J3642" s="2">
        <v>1359.329</v>
      </c>
      <c r="K3642" s="2" t="s">
        <v>1327</v>
      </c>
      <c r="N3642" s="2">
        <f>I3642-SUM(Parameters!$K$23:$K$25)</f>
        <v>3091.6330000000003</v>
      </c>
      <c r="O3642" s="2">
        <f>J3642-SUM(Parameters!$K$23:$K$25)</f>
        <v>1337.729</v>
      </c>
      <c r="P3642" s="2" t="str">
        <f t="shared" si="55"/>
        <v>VDD</v>
      </c>
      <c r="U3642">
        <v>3113.2330000000002</v>
      </c>
      <c r="V3642">
        <v>1359.329</v>
      </c>
      <c r="W3642" t="s">
        <v>1327</v>
      </c>
      <c r="AE3642" s="2"/>
      <c r="AF3642" s="2"/>
    </row>
    <row r="3643" spans="4:32" x14ac:dyDescent="0.25">
      <c r="D3643">
        <f>_xlfn.CEILING.MATH(CA8+Parameters!$K$8/2,0.001)</f>
        <v>3113.2330000000002</v>
      </c>
      <c r="E3643">
        <f>_xlfn.CEILING.MATH(B35+Parameters!$K$9/2,0.001)</f>
        <v>1683.0509999999999</v>
      </c>
      <c r="F3643" t="s">
        <v>1327</v>
      </c>
      <c r="I3643" s="2">
        <v>3113.2330000000002</v>
      </c>
      <c r="J3643" s="2">
        <v>1313.0830000000001</v>
      </c>
      <c r="K3643" s="2" t="s">
        <v>1327</v>
      </c>
      <c r="N3643" s="2">
        <f>I3643-SUM(Parameters!$K$23:$K$25)</f>
        <v>3091.6330000000003</v>
      </c>
      <c r="O3643" s="2">
        <f>J3643-SUM(Parameters!$K$23:$K$25)</f>
        <v>1291.4830000000002</v>
      </c>
      <c r="P3643" s="2" t="str">
        <f t="shared" si="55"/>
        <v>VDD</v>
      </c>
      <c r="U3643">
        <v>3113.2330000000002</v>
      </c>
      <c r="V3643">
        <v>1313.0830000000001</v>
      </c>
      <c r="W3643" t="s">
        <v>1327</v>
      </c>
      <c r="AE3643" s="2"/>
      <c r="AF3643" s="2"/>
    </row>
    <row r="3644" spans="4:32" x14ac:dyDescent="0.25">
      <c r="D3644">
        <f>_xlfn.CEILING.MATH(CA8+Parameters!$K$8/2,0.001)</f>
        <v>3113.2330000000002</v>
      </c>
      <c r="E3644">
        <f>_xlfn.CEILING.MATH(B37+Parameters!$K$9/2,0.001)</f>
        <v>1636.8050000000001</v>
      </c>
      <c r="F3644" t="s">
        <v>1327</v>
      </c>
      <c r="I3644" s="2">
        <v>3113.2330000000002</v>
      </c>
      <c r="J3644" s="2">
        <v>1266.837</v>
      </c>
      <c r="K3644" s="2" t="s">
        <v>1327</v>
      </c>
      <c r="N3644" s="2">
        <f>I3644-SUM(Parameters!$K$23:$K$25)</f>
        <v>3091.6330000000003</v>
      </c>
      <c r="O3644" s="2">
        <f>J3644-SUM(Parameters!$K$23:$K$25)</f>
        <v>1245.2370000000001</v>
      </c>
      <c r="P3644" s="2" t="str">
        <f t="shared" si="55"/>
        <v>VDD</v>
      </c>
      <c r="U3644">
        <v>3113.2330000000002</v>
      </c>
      <c r="V3644">
        <v>1266.837</v>
      </c>
      <c r="W3644" t="s">
        <v>1327</v>
      </c>
      <c r="AE3644" s="2"/>
      <c r="AF3644" s="2"/>
    </row>
    <row r="3645" spans="4:32" x14ac:dyDescent="0.25">
      <c r="D3645">
        <f>_xlfn.CEILING.MATH(CA8+Parameters!$K$8/2,0.001)</f>
        <v>3113.2330000000002</v>
      </c>
      <c r="E3645">
        <f>_xlfn.CEILING.MATH(B39+Parameters!$K$9/2,0.001)</f>
        <v>1590.559</v>
      </c>
      <c r="F3645" t="s">
        <v>1327</v>
      </c>
      <c r="I3645" s="2">
        <v>3113.2330000000002</v>
      </c>
      <c r="J3645" s="2">
        <v>1220.5909999999999</v>
      </c>
      <c r="K3645" s="2" t="s">
        <v>1327</v>
      </c>
      <c r="N3645" s="2">
        <f>I3645-SUM(Parameters!$K$23:$K$25)</f>
        <v>3091.6330000000003</v>
      </c>
      <c r="O3645" s="2">
        <f>J3645-SUM(Parameters!$K$23:$K$25)</f>
        <v>1198.991</v>
      </c>
      <c r="P3645" s="2" t="str">
        <f t="shared" si="55"/>
        <v>VDD</v>
      </c>
      <c r="U3645">
        <v>3113.2330000000002</v>
      </c>
      <c r="V3645">
        <v>1220.5909999999999</v>
      </c>
      <c r="W3645" t="s">
        <v>1327</v>
      </c>
      <c r="AE3645" s="2"/>
      <c r="AF3645" s="2"/>
    </row>
    <row r="3646" spans="4:32" x14ac:dyDescent="0.25">
      <c r="D3646">
        <f>_xlfn.CEILING.MATH(CA8+Parameters!$K$8/2,0.001)</f>
        <v>3113.2330000000002</v>
      </c>
      <c r="E3646">
        <f>_xlfn.CEILING.MATH(B41+Parameters!$K$9/2,0.001)</f>
        <v>1544.3130000000001</v>
      </c>
      <c r="F3646" t="s">
        <v>1327</v>
      </c>
      <c r="I3646" s="2">
        <v>3113.2330000000002</v>
      </c>
      <c r="J3646" s="2">
        <v>1174.345</v>
      </c>
      <c r="K3646" s="2" t="s">
        <v>1327</v>
      </c>
      <c r="N3646" s="2">
        <f>I3646-SUM(Parameters!$K$23:$K$25)</f>
        <v>3091.6330000000003</v>
      </c>
      <c r="O3646" s="2">
        <f>J3646-SUM(Parameters!$K$23:$K$25)</f>
        <v>1152.7450000000001</v>
      </c>
      <c r="P3646" s="2" t="str">
        <f t="shared" si="55"/>
        <v>VDD</v>
      </c>
      <c r="U3646">
        <v>3113.2330000000002</v>
      </c>
      <c r="V3646">
        <v>1174.345</v>
      </c>
      <c r="W3646" t="s">
        <v>1327</v>
      </c>
      <c r="AE3646" s="2"/>
      <c r="AF3646" s="2"/>
    </row>
    <row r="3647" spans="4:32" x14ac:dyDescent="0.25">
      <c r="D3647">
        <f>_xlfn.CEILING.MATH(CA8+Parameters!$K$8/2,0.001)</f>
        <v>3113.2330000000002</v>
      </c>
      <c r="E3647">
        <f>_xlfn.CEILING.MATH(B43+Parameters!$K$9/2,0.001)</f>
        <v>1498.067</v>
      </c>
      <c r="F3647" t="s">
        <v>1327</v>
      </c>
      <c r="I3647" s="2">
        <v>3113.2330000000002</v>
      </c>
      <c r="J3647" s="2">
        <v>1128.0989999999999</v>
      </c>
      <c r="K3647" s="2" t="s">
        <v>1327</v>
      </c>
      <c r="N3647" s="2">
        <f>I3647-SUM(Parameters!$K$23:$K$25)</f>
        <v>3091.6330000000003</v>
      </c>
      <c r="O3647" s="2">
        <f>J3647-SUM(Parameters!$K$23:$K$25)</f>
        <v>1106.499</v>
      </c>
      <c r="P3647" s="2" t="str">
        <f t="shared" si="55"/>
        <v>VDD</v>
      </c>
      <c r="U3647">
        <v>3113.2330000000002</v>
      </c>
      <c r="V3647">
        <v>1128.0989999999999</v>
      </c>
      <c r="W3647" t="s">
        <v>1327</v>
      </c>
      <c r="AE3647" s="2"/>
      <c r="AF3647" s="2"/>
    </row>
    <row r="3648" spans="4:32" x14ac:dyDescent="0.25">
      <c r="D3648">
        <f>_xlfn.CEILING.MATH(CA8+Parameters!$K$8/2,0.001)</f>
        <v>3113.2330000000002</v>
      </c>
      <c r="E3648">
        <f>_xlfn.CEILING.MATH(B45+Parameters!$K$9/2,0.001)</f>
        <v>1451.8210000000001</v>
      </c>
      <c r="F3648" t="s">
        <v>1327</v>
      </c>
      <c r="I3648" s="2">
        <v>3113.2330000000002</v>
      </c>
      <c r="J3648" s="2">
        <v>1081.8530000000001</v>
      </c>
      <c r="K3648" s="2" t="s">
        <v>72</v>
      </c>
      <c r="N3648" s="2">
        <f>I3648-SUM(Parameters!$K$23:$K$25)</f>
        <v>3091.6330000000003</v>
      </c>
      <c r="O3648" s="2">
        <f>J3648-SUM(Parameters!$K$23:$K$25)</f>
        <v>1060.2530000000002</v>
      </c>
      <c r="P3648" s="2" t="str">
        <f t="shared" si="55"/>
        <v>VSS</v>
      </c>
      <c r="U3648">
        <v>3113.2330000000002</v>
      </c>
      <c r="V3648">
        <v>1081.8530000000001</v>
      </c>
      <c r="W3648" t="s">
        <v>72</v>
      </c>
      <c r="AE3648" s="2"/>
      <c r="AF3648" s="2"/>
    </row>
    <row r="3649" spans="4:32" x14ac:dyDescent="0.25">
      <c r="D3649">
        <f>_xlfn.CEILING.MATH(CA8+Parameters!$K$8/2,0.001)</f>
        <v>3113.2330000000002</v>
      </c>
      <c r="E3649">
        <f>_xlfn.CEILING.MATH(B47+Parameters!$K$9/2,0.001)</f>
        <v>1405.575</v>
      </c>
      <c r="F3649" t="s">
        <v>1327</v>
      </c>
      <c r="I3649" s="2">
        <v>3113.2330000000002</v>
      </c>
      <c r="J3649" s="2">
        <v>1035.607</v>
      </c>
      <c r="K3649" s="2" t="s">
        <v>102</v>
      </c>
      <c r="N3649" s="2">
        <f>I3649-SUM(Parameters!$K$23:$K$25)</f>
        <v>3091.6330000000003</v>
      </c>
      <c r="O3649" s="2">
        <f>J3649-SUM(Parameters!$K$23:$K$25)</f>
        <v>1014.0069999999999</v>
      </c>
      <c r="P3649" s="2" t="str">
        <f t="shared" si="55"/>
        <v>BP_RXCKSBRD[0]</v>
      </c>
      <c r="U3649">
        <v>3113.2330000000002</v>
      </c>
      <c r="V3649">
        <v>1035.607</v>
      </c>
      <c r="W3649" t="s">
        <v>102</v>
      </c>
      <c r="AE3649" s="2"/>
      <c r="AF3649" s="2"/>
    </row>
    <row r="3650" spans="4:32" x14ac:dyDescent="0.25">
      <c r="D3650">
        <f>_xlfn.CEILING.MATH(CA8+Parameters!$K$8/2,0.001)</f>
        <v>3113.2330000000002</v>
      </c>
      <c r="E3650">
        <f>_xlfn.CEILING.MATH(B49+Parameters!$K$9/2,0.001)</f>
        <v>1359.329</v>
      </c>
      <c r="F3650" t="s">
        <v>1327</v>
      </c>
      <c r="I3650" s="2">
        <v>3113.2330000000002</v>
      </c>
      <c r="J3650" s="2">
        <v>989.36099999999999</v>
      </c>
      <c r="K3650" s="2" t="s">
        <v>173</v>
      </c>
      <c r="N3650" s="2">
        <f>I3650-SUM(Parameters!$K$23:$K$25)</f>
        <v>3091.6330000000003</v>
      </c>
      <c r="O3650" s="2">
        <f>J3650-SUM(Parameters!$K$23:$K$25)</f>
        <v>967.76099999999997</v>
      </c>
      <c r="P3650" s="2" t="str">
        <f t="shared" si="55"/>
        <v>BP_RXDATA[50]</v>
      </c>
      <c r="U3650">
        <v>3113.2330000000002</v>
      </c>
      <c r="V3650">
        <v>989.36099999999999</v>
      </c>
      <c r="W3650" t="s">
        <v>173</v>
      </c>
      <c r="AE3650" s="2"/>
      <c r="AF3650" s="2"/>
    </row>
    <row r="3651" spans="4:32" x14ac:dyDescent="0.25">
      <c r="D3651">
        <f>_xlfn.CEILING.MATH(CA8+Parameters!$K$8/2,0.001)</f>
        <v>3113.2330000000002</v>
      </c>
      <c r="E3651">
        <f>_xlfn.CEILING.MATH(B51+Parameters!$K$9/2,0.001)</f>
        <v>1313.0830000000001</v>
      </c>
      <c r="F3651" t="s">
        <v>1327</v>
      </c>
      <c r="I3651" s="2">
        <v>3113.2330000000002</v>
      </c>
      <c r="J3651" s="2">
        <v>943.11500000000001</v>
      </c>
      <c r="K3651" s="2" t="s">
        <v>246</v>
      </c>
      <c r="N3651" s="2">
        <f>I3651-SUM(Parameters!$K$23:$K$25)</f>
        <v>3091.6330000000003</v>
      </c>
      <c r="O3651" s="2">
        <f>J3651-SUM(Parameters!$K$23:$K$25)</f>
        <v>921.51499999999999</v>
      </c>
      <c r="P3651" s="2" t="str">
        <f t="shared" si="55"/>
        <v>BP_RXDATA[51]</v>
      </c>
      <c r="U3651">
        <v>3113.2330000000002</v>
      </c>
      <c r="V3651">
        <v>943.11500000000001</v>
      </c>
      <c r="W3651" t="s">
        <v>246</v>
      </c>
      <c r="AE3651" s="2"/>
      <c r="AF3651" s="2"/>
    </row>
    <row r="3652" spans="4:32" x14ac:dyDescent="0.25">
      <c r="D3652">
        <f>_xlfn.CEILING.MATH(CA8+Parameters!$K$8/2,0.001)</f>
        <v>3113.2330000000002</v>
      </c>
      <c r="E3652">
        <f>_xlfn.CEILING.MATH(B53+Parameters!$K$9/2,0.001)</f>
        <v>1266.837</v>
      </c>
      <c r="F3652" t="s">
        <v>1327</v>
      </c>
      <c r="I3652" s="2">
        <v>3113.2330000000002</v>
      </c>
      <c r="J3652" s="2">
        <v>896.86900000000003</v>
      </c>
      <c r="K3652" s="2" t="s">
        <v>295</v>
      </c>
      <c r="N3652" s="2">
        <f>I3652-SUM(Parameters!$K$23:$K$25)</f>
        <v>3091.6330000000003</v>
      </c>
      <c r="O3652" s="2">
        <f>J3652-SUM(Parameters!$K$23:$K$25)</f>
        <v>875.26900000000001</v>
      </c>
      <c r="P3652" s="2" t="str">
        <f t="shared" si="55"/>
        <v>BP_RXDATA[52]</v>
      </c>
      <c r="U3652">
        <v>3113.2330000000002</v>
      </c>
      <c r="V3652">
        <v>896.86900000000003</v>
      </c>
      <c r="W3652" t="s">
        <v>295</v>
      </c>
      <c r="AE3652" s="2"/>
      <c r="AF3652" s="2"/>
    </row>
    <row r="3653" spans="4:32" x14ac:dyDescent="0.25">
      <c r="D3653">
        <f>_xlfn.CEILING.MATH(CA8+Parameters!$K$8/2,0.001)</f>
        <v>3113.2330000000002</v>
      </c>
      <c r="E3653">
        <f>_xlfn.CEILING.MATH(B55+Parameters!$K$9/2,0.001)</f>
        <v>1220.5910000000001</v>
      </c>
      <c r="F3653" t="s">
        <v>1327</v>
      </c>
      <c r="I3653" s="2">
        <v>3113.2330000000002</v>
      </c>
      <c r="J3653" s="2">
        <v>850.62300000000005</v>
      </c>
      <c r="K3653" s="2" t="s">
        <v>365</v>
      </c>
      <c r="N3653" s="2">
        <f>I3653-SUM(Parameters!$K$23:$K$25)</f>
        <v>3091.6330000000003</v>
      </c>
      <c r="O3653" s="2">
        <f>J3653-SUM(Parameters!$K$23:$K$25)</f>
        <v>829.02300000000002</v>
      </c>
      <c r="P3653" s="2" t="str">
        <f t="shared" si="55"/>
        <v>BP_RXDATA[53]</v>
      </c>
      <c r="U3653">
        <v>3113.2330000000002</v>
      </c>
      <c r="V3653">
        <v>850.62300000000005</v>
      </c>
      <c r="W3653" t="s">
        <v>365</v>
      </c>
      <c r="AE3653" s="2"/>
      <c r="AF3653" s="2"/>
    </row>
    <row r="3654" spans="4:32" x14ac:dyDescent="0.25">
      <c r="D3654">
        <f>_xlfn.CEILING.MATH(CA8+Parameters!$K$8/2,0.001)</f>
        <v>3113.2330000000002</v>
      </c>
      <c r="E3654">
        <f>_xlfn.CEILING.MATH(B57+Parameters!$K$9/2,0.001)</f>
        <v>1174.345</v>
      </c>
      <c r="F3654" t="s">
        <v>1327</v>
      </c>
      <c r="I3654" s="2">
        <v>3113.2330000000002</v>
      </c>
      <c r="J3654" s="2">
        <v>804.37699999999995</v>
      </c>
      <c r="K3654" s="2" t="s">
        <v>431</v>
      </c>
      <c r="N3654" s="2">
        <f>I3654-SUM(Parameters!$K$23:$K$25)</f>
        <v>3091.6330000000003</v>
      </c>
      <c r="O3654" s="2">
        <f>J3654-SUM(Parameters!$K$23:$K$25)</f>
        <v>782.77699999999993</v>
      </c>
      <c r="P3654" s="2" t="str">
        <f t="shared" si="55"/>
        <v>BP_RXDATA[54]</v>
      </c>
      <c r="U3654">
        <v>3113.2330000000002</v>
      </c>
      <c r="V3654">
        <v>804.37700000000007</v>
      </c>
      <c r="W3654" t="s">
        <v>431</v>
      </c>
      <c r="AE3654" s="2"/>
      <c r="AF3654" s="2"/>
    </row>
    <row r="3655" spans="4:32" x14ac:dyDescent="0.25">
      <c r="D3655">
        <f>_xlfn.CEILING.MATH(CA8+Parameters!$K$8/2,0.001)</f>
        <v>3113.2330000000002</v>
      </c>
      <c r="E3655">
        <f>_xlfn.CEILING.MATH(B59+Parameters!$K$9/2,0.001)</f>
        <v>1128.0989999999999</v>
      </c>
      <c r="F3655" t="s">
        <v>1327</v>
      </c>
      <c r="I3655" s="2">
        <v>3113.2330000000002</v>
      </c>
      <c r="J3655" s="2">
        <v>758.13099999999997</v>
      </c>
      <c r="K3655" s="2" t="s">
        <v>501</v>
      </c>
      <c r="N3655" s="2">
        <f>I3655-SUM(Parameters!$K$23:$K$25)</f>
        <v>3091.6330000000003</v>
      </c>
      <c r="O3655" s="2">
        <f>J3655-SUM(Parameters!$K$23:$K$25)</f>
        <v>736.53099999999995</v>
      </c>
      <c r="P3655" s="2" t="str">
        <f t="shared" si="55"/>
        <v>BP_RXDATA[55]</v>
      </c>
      <c r="U3655">
        <v>3113.2330000000002</v>
      </c>
      <c r="V3655">
        <v>758.13099999999997</v>
      </c>
      <c r="W3655" t="s">
        <v>501</v>
      </c>
      <c r="AE3655" s="2"/>
      <c r="AF3655" s="2"/>
    </row>
    <row r="3656" spans="4:32" x14ac:dyDescent="0.25">
      <c r="D3656">
        <f>_xlfn.CEILING.MATH(CA8+Parameters!$K$8/2,0.001)</f>
        <v>3113.2330000000002</v>
      </c>
      <c r="E3656">
        <f>_xlfn.CEILING.MATH(B61+Parameters!$K$9/2,0.001)</f>
        <v>1081.8530000000001</v>
      </c>
      <c r="F3656" t="s">
        <v>72</v>
      </c>
      <c r="I3656" s="2">
        <v>3113.2330000000002</v>
      </c>
      <c r="J3656" s="2">
        <v>711.88499999999999</v>
      </c>
      <c r="K3656" s="2" t="s">
        <v>566</v>
      </c>
      <c r="N3656" s="2">
        <f>I3656-SUM(Parameters!$K$23:$K$25)</f>
        <v>3091.6330000000003</v>
      </c>
      <c r="O3656" s="2">
        <f>J3656-SUM(Parameters!$K$23:$K$25)</f>
        <v>690.28499999999997</v>
      </c>
      <c r="P3656" s="2" t="str">
        <f t="shared" si="55"/>
        <v>BP_RXDATA[56]</v>
      </c>
      <c r="U3656">
        <v>3113.2330000000002</v>
      </c>
      <c r="V3656">
        <v>711.88499999999999</v>
      </c>
      <c r="W3656" t="s">
        <v>566</v>
      </c>
      <c r="AE3656" s="2"/>
      <c r="AF3656" s="2"/>
    </row>
    <row r="3657" spans="4:32" x14ac:dyDescent="0.25">
      <c r="D3657">
        <f>_xlfn.CEILING.MATH(CA8+Parameters!$K$8/2,0.001)</f>
        <v>3113.2330000000002</v>
      </c>
      <c r="E3657">
        <f>_xlfn.CEILING.MATH(B63+Parameters!$K$9/2,0.001)</f>
        <v>1035.607</v>
      </c>
      <c r="F3657" t="s">
        <v>102</v>
      </c>
      <c r="I3657" s="2">
        <v>3113.2330000000002</v>
      </c>
      <c r="J3657" s="2">
        <v>665.63900000000001</v>
      </c>
      <c r="K3657" s="2" t="s">
        <v>630</v>
      </c>
      <c r="N3657" s="2">
        <f>I3657-SUM(Parameters!$K$23:$K$25)</f>
        <v>3091.6330000000003</v>
      </c>
      <c r="O3657" s="2">
        <f>J3657-SUM(Parameters!$K$23:$K$25)</f>
        <v>644.03899999999999</v>
      </c>
      <c r="P3657" s="2" t="str">
        <f t="shared" si="55"/>
        <v>BP_RXDATA[57]</v>
      </c>
      <c r="U3657">
        <v>3113.2330000000002</v>
      </c>
      <c r="V3657">
        <v>665.63900000000001</v>
      </c>
      <c r="W3657" t="s">
        <v>630</v>
      </c>
      <c r="AE3657" s="2"/>
      <c r="AF3657" s="2"/>
    </row>
    <row r="3658" spans="4:32" x14ac:dyDescent="0.25">
      <c r="D3658">
        <f>_xlfn.CEILING.MATH(CA8+Parameters!$K$8/2,0.001)</f>
        <v>3113.2330000000002</v>
      </c>
      <c r="E3658">
        <f>_xlfn.CEILING.MATH(B65+Parameters!$K$9/2,0.001)</f>
        <v>989.36099999999999</v>
      </c>
      <c r="F3658" t="s">
        <v>173</v>
      </c>
      <c r="I3658" s="2">
        <v>3113.2330000000002</v>
      </c>
      <c r="J3658" s="2">
        <v>619.39300000000003</v>
      </c>
      <c r="K3658" s="2" t="s">
        <v>702</v>
      </c>
      <c r="N3658" s="2">
        <f>I3658-SUM(Parameters!$K$23:$K$25)</f>
        <v>3091.6330000000003</v>
      </c>
      <c r="O3658" s="2">
        <f>J3658-SUM(Parameters!$K$23:$K$25)</f>
        <v>597.79300000000001</v>
      </c>
      <c r="P3658" s="2" t="str">
        <f t="shared" si="55"/>
        <v>BP_RXDATA[58]</v>
      </c>
      <c r="U3658">
        <v>3113.2330000000002</v>
      </c>
      <c r="V3658">
        <v>619.39300000000003</v>
      </c>
      <c r="W3658" t="s">
        <v>702</v>
      </c>
      <c r="AE3658" s="2"/>
      <c r="AF3658" s="2"/>
    </row>
    <row r="3659" spans="4:32" x14ac:dyDescent="0.25">
      <c r="D3659">
        <f>_xlfn.CEILING.MATH(CA8+Parameters!$K$8/2,0.001)</f>
        <v>3113.2330000000002</v>
      </c>
      <c r="E3659">
        <f>_xlfn.CEILING.MATH(B67+Parameters!$K$9/2,0.001)</f>
        <v>943.11500000000001</v>
      </c>
      <c r="F3659" t="s">
        <v>246</v>
      </c>
      <c r="I3659" s="2">
        <v>3113.2330000000002</v>
      </c>
      <c r="J3659" s="2">
        <v>573.14700000000005</v>
      </c>
      <c r="K3659" s="2" t="s">
        <v>73</v>
      </c>
      <c r="N3659" s="2">
        <f>I3659-SUM(Parameters!$K$23:$K$25)</f>
        <v>3091.6330000000003</v>
      </c>
      <c r="O3659" s="2">
        <f>J3659-SUM(Parameters!$K$23:$K$25)</f>
        <v>551.54700000000003</v>
      </c>
      <c r="P3659" s="2" t="str">
        <f t="shared" si="55"/>
        <v>VCCIO</v>
      </c>
      <c r="U3659">
        <v>3113.2330000000002</v>
      </c>
      <c r="V3659">
        <v>573.14700000000005</v>
      </c>
      <c r="W3659" t="s">
        <v>73</v>
      </c>
      <c r="AE3659" s="2"/>
      <c r="AF3659" s="2"/>
    </row>
    <row r="3660" spans="4:32" x14ac:dyDescent="0.25">
      <c r="D3660">
        <f>_xlfn.CEILING.MATH(CA8+Parameters!$K$8/2,0.001)</f>
        <v>3113.2330000000002</v>
      </c>
      <c r="E3660">
        <f>_xlfn.CEILING.MATH(B69+Parameters!$K$9/2,0.001)</f>
        <v>896.86900000000003</v>
      </c>
      <c r="F3660" t="s">
        <v>295</v>
      </c>
      <c r="I3660" s="2">
        <v>3113.2330000000002</v>
      </c>
      <c r="J3660" s="2">
        <v>526.90099999999995</v>
      </c>
      <c r="K3660" s="2" t="s">
        <v>775</v>
      </c>
      <c r="N3660" s="2">
        <f>I3660-SUM(Parameters!$K$23:$K$25)</f>
        <v>3091.6330000000003</v>
      </c>
      <c r="O3660" s="2">
        <f>J3660-SUM(Parameters!$K$23:$K$25)</f>
        <v>505.30099999999993</v>
      </c>
      <c r="P3660" s="2" t="str">
        <f t="shared" si="55"/>
        <v>BP_TXDATA[5]</v>
      </c>
      <c r="U3660">
        <v>3113.2330000000002</v>
      </c>
      <c r="V3660">
        <v>526.90100000000007</v>
      </c>
      <c r="W3660" t="s">
        <v>775</v>
      </c>
      <c r="AE3660" s="2"/>
      <c r="AF3660" s="2"/>
    </row>
    <row r="3661" spans="4:32" x14ac:dyDescent="0.25">
      <c r="D3661">
        <f>_xlfn.CEILING.MATH(CA8+Parameters!$K$8/2,0.001)</f>
        <v>3113.2330000000002</v>
      </c>
      <c r="E3661">
        <f>_xlfn.CEILING.MATH(B71+Parameters!$K$9/2,0.001)</f>
        <v>850.62300000000005</v>
      </c>
      <c r="F3661" t="s">
        <v>365</v>
      </c>
      <c r="I3661" s="2">
        <v>3113.2330000000002</v>
      </c>
      <c r="J3661" s="2">
        <v>480.65499999999997</v>
      </c>
      <c r="K3661" s="2" t="s">
        <v>853</v>
      </c>
      <c r="N3661" s="2">
        <f>I3661-SUM(Parameters!$K$23:$K$25)</f>
        <v>3091.6330000000003</v>
      </c>
      <c r="O3661" s="2">
        <f>J3661-SUM(Parameters!$K$23:$K$25)</f>
        <v>459.05499999999995</v>
      </c>
      <c r="P3661" s="2" t="str">
        <f t="shared" si="55"/>
        <v>BP_TXDATA[6]</v>
      </c>
      <c r="U3661">
        <v>3113.2330000000002</v>
      </c>
      <c r="V3661">
        <v>480.65499999999997</v>
      </c>
      <c r="W3661" t="s">
        <v>853</v>
      </c>
      <c r="AE3661" s="2"/>
      <c r="AF3661" s="2"/>
    </row>
    <row r="3662" spans="4:32" x14ac:dyDescent="0.25">
      <c r="D3662">
        <f>_xlfn.CEILING.MATH(CA8+Parameters!$K$8/2,0.001)</f>
        <v>3113.2330000000002</v>
      </c>
      <c r="E3662">
        <f>_xlfn.CEILING.MATH(B73+Parameters!$K$9/2,0.001)</f>
        <v>804.37700000000007</v>
      </c>
      <c r="F3662" t="s">
        <v>431</v>
      </c>
      <c r="I3662" s="2">
        <v>3113.2330000000002</v>
      </c>
      <c r="J3662" s="2">
        <v>434.40899999999999</v>
      </c>
      <c r="K3662" s="2" t="s">
        <v>910</v>
      </c>
      <c r="N3662" s="2">
        <f>I3662-SUM(Parameters!$K$23:$K$25)</f>
        <v>3091.6330000000003</v>
      </c>
      <c r="O3662" s="2">
        <f>J3662-SUM(Parameters!$K$23:$K$25)</f>
        <v>412.80899999999997</v>
      </c>
      <c r="P3662" s="2" t="str">
        <f t="shared" si="55"/>
        <v>BP_TXDATA[7]</v>
      </c>
      <c r="U3662">
        <v>3113.2330000000002</v>
      </c>
      <c r="V3662">
        <v>434.40899999999999</v>
      </c>
      <c r="W3662" t="s">
        <v>910</v>
      </c>
      <c r="AE3662" s="2"/>
      <c r="AF3662" s="2"/>
    </row>
    <row r="3663" spans="4:32" x14ac:dyDescent="0.25">
      <c r="D3663">
        <f>_xlfn.CEILING.MATH(CA8+Parameters!$K$8/2,0.001)</f>
        <v>3113.2330000000002</v>
      </c>
      <c r="E3663">
        <f>_xlfn.CEILING.MATH(B75+Parameters!$K$9/2,0.001)</f>
        <v>758.13099999999997</v>
      </c>
      <c r="F3663" t="s">
        <v>501</v>
      </c>
      <c r="I3663" s="2">
        <v>3113.2330000000002</v>
      </c>
      <c r="J3663" s="2">
        <v>388.16300000000001</v>
      </c>
      <c r="K3663" s="2" t="s">
        <v>982</v>
      </c>
      <c r="N3663" s="2">
        <f>I3663-SUM(Parameters!$K$23:$K$25)</f>
        <v>3091.6330000000003</v>
      </c>
      <c r="O3663" s="2">
        <f>J3663-SUM(Parameters!$K$23:$K$25)</f>
        <v>366.56299999999999</v>
      </c>
      <c r="P3663" s="2" t="str">
        <f t="shared" si="55"/>
        <v>BP_TXDATA[8]</v>
      </c>
      <c r="U3663">
        <v>3113.2330000000002</v>
      </c>
      <c r="V3663">
        <v>388.16300000000001</v>
      </c>
      <c r="W3663" t="s">
        <v>982</v>
      </c>
      <c r="AE3663" s="2"/>
      <c r="AF3663" s="2"/>
    </row>
    <row r="3664" spans="4:32" x14ac:dyDescent="0.25">
      <c r="D3664">
        <f>_xlfn.CEILING.MATH(CA8+Parameters!$K$8/2,0.001)</f>
        <v>3113.2330000000002</v>
      </c>
      <c r="E3664">
        <f>_xlfn.CEILING.MATH(B77+Parameters!$K$9/2,0.001)</f>
        <v>711.88499999999999</v>
      </c>
      <c r="F3664" t="s">
        <v>566</v>
      </c>
      <c r="I3664" s="2">
        <v>3113.2330000000002</v>
      </c>
      <c r="J3664" s="2">
        <v>341.91699999999997</v>
      </c>
      <c r="K3664" s="2" t="s">
        <v>1046</v>
      </c>
      <c r="N3664" s="2">
        <f>I3664-SUM(Parameters!$K$23:$K$25)</f>
        <v>3091.6330000000003</v>
      </c>
      <c r="O3664" s="2">
        <f>J3664-SUM(Parameters!$K$23:$K$25)</f>
        <v>320.31699999999995</v>
      </c>
      <c r="P3664" s="2" t="str">
        <f t="shared" si="55"/>
        <v>BP_TXDATA[9]</v>
      </c>
      <c r="U3664">
        <v>3113.2330000000002</v>
      </c>
      <c r="V3664">
        <v>341.91699999999997</v>
      </c>
      <c r="W3664" t="s">
        <v>1046</v>
      </c>
      <c r="AE3664" s="2"/>
      <c r="AF3664" s="2"/>
    </row>
    <row r="3665" spans="4:32" x14ac:dyDescent="0.25">
      <c r="D3665">
        <f>_xlfn.CEILING.MATH(CA8+Parameters!$K$8/2,0.001)</f>
        <v>3113.2330000000002</v>
      </c>
      <c r="E3665">
        <f>_xlfn.CEILING.MATH(B79+Parameters!$K$9/2,0.001)</f>
        <v>665.63900000000001</v>
      </c>
      <c r="F3665" t="s">
        <v>630</v>
      </c>
      <c r="I3665" s="2">
        <v>3113.2330000000002</v>
      </c>
      <c r="J3665" s="2">
        <v>295.67099999999999</v>
      </c>
      <c r="K3665" s="2" t="s">
        <v>1085</v>
      </c>
      <c r="N3665" s="2">
        <f>I3665-SUM(Parameters!$K$23:$K$25)</f>
        <v>3091.6330000000003</v>
      </c>
      <c r="O3665" s="2">
        <f>J3665-SUM(Parameters!$K$23:$K$25)</f>
        <v>274.07099999999997</v>
      </c>
      <c r="P3665" s="2" t="str">
        <f t="shared" si="55"/>
        <v>BP_TXDATA[10]</v>
      </c>
      <c r="U3665">
        <v>3113.2330000000002</v>
      </c>
      <c r="V3665">
        <v>295.67099999999999</v>
      </c>
      <c r="W3665" t="s">
        <v>1085</v>
      </c>
      <c r="AE3665" s="2"/>
      <c r="AF3665" s="2"/>
    </row>
    <row r="3666" spans="4:32" x14ac:dyDescent="0.25">
      <c r="D3666">
        <f>_xlfn.CEILING.MATH(CA8+Parameters!$K$8/2,0.001)</f>
        <v>3113.2330000000002</v>
      </c>
      <c r="E3666">
        <f>_xlfn.CEILING.MATH(B81+Parameters!$K$9/2,0.001)</f>
        <v>619.39300000000003</v>
      </c>
      <c r="F3666" t="s">
        <v>702</v>
      </c>
      <c r="I3666" s="2">
        <v>3113.2330000000002</v>
      </c>
      <c r="J3666" s="2">
        <v>249.42500000000001</v>
      </c>
      <c r="K3666" s="2" t="s">
        <v>1158</v>
      </c>
      <c r="N3666" s="2">
        <f>I3666-SUM(Parameters!$K$23:$K$25)</f>
        <v>3091.6330000000003</v>
      </c>
      <c r="O3666" s="2">
        <f>J3666-SUM(Parameters!$K$23:$K$25)</f>
        <v>227.82500000000002</v>
      </c>
      <c r="P3666" s="2" t="str">
        <f t="shared" si="55"/>
        <v>BP_TXDATA[11]</v>
      </c>
      <c r="U3666">
        <v>3113.2330000000002</v>
      </c>
      <c r="V3666">
        <v>249.42500000000001</v>
      </c>
      <c r="W3666" t="s">
        <v>1158</v>
      </c>
      <c r="AE3666" s="2"/>
      <c r="AF3666" s="2"/>
    </row>
    <row r="3667" spans="4:32" x14ac:dyDescent="0.25">
      <c r="D3667">
        <f>_xlfn.CEILING.MATH(CA8+Parameters!$K$8/2,0.001)</f>
        <v>3113.2330000000002</v>
      </c>
      <c r="E3667">
        <f>_xlfn.CEILING.MATH(B83+Parameters!$K$9/2,0.001)</f>
        <v>573.14700000000005</v>
      </c>
      <c r="F3667" t="s">
        <v>73</v>
      </c>
      <c r="I3667" s="2">
        <v>3113.2330000000002</v>
      </c>
      <c r="J3667" s="2">
        <v>203.179</v>
      </c>
      <c r="K3667" s="2" t="s">
        <v>1207</v>
      </c>
      <c r="N3667" s="2">
        <f>I3667-SUM(Parameters!$K$23:$K$25)</f>
        <v>3091.6330000000003</v>
      </c>
      <c r="O3667" s="2">
        <f>J3667-SUM(Parameters!$K$23:$K$25)</f>
        <v>181.57900000000001</v>
      </c>
      <c r="P3667" s="2" t="str">
        <f t="shared" si="55"/>
        <v>BP_TXDATA[12]</v>
      </c>
      <c r="U3667">
        <v>3113.2330000000002</v>
      </c>
      <c r="V3667">
        <v>203.179</v>
      </c>
      <c r="W3667" t="s">
        <v>1207</v>
      </c>
      <c r="AE3667" s="2"/>
      <c r="AF3667" s="2"/>
    </row>
    <row r="3668" spans="4:32" x14ac:dyDescent="0.25">
      <c r="D3668">
        <f>_xlfn.CEILING.MATH(CA8+Parameters!$K$8/2,0.001)</f>
        <v>3113.2330000000002</v>
      </c>
      <c r="E3668">
        <f>_xlfn.CEILING.MATH(B85+Parameters!$K$9/2,0.001)</f>
        <v>526.90100000000007</v>
      </c>
      <c r="F3668" t="s">
        <v>775</v>
      </c>
      <c r="I3668" s="2">
        <v>3113.2330000000002</v>
      </c>
      <c r="J3668" s="2">
        <v>156.93299999999999</v>
      </c>
      <c r="K3668" s="2" t="s">
        <v>1278</v>
      </c>
      <c r="N3668" s="2">
        <f>I3668-SUM(Parameters!$K$23:$K$25)</f>
        <v>3091.6330000000003</v>
      </c>
      <c r="O3668" s="2">
        <f>J3668-SUM(Parameters!$K$23:$K$25)</f>
        <v>135.333</v>
      </c>
      <c r="P3668" s="2" t="str">
        <f t="shared" si="55"/>
        <v>BP_TXDATA[13]</v>
      </c>
      <c r="U3668">
        <v>3113.2330000000002</v>
      </c>
      <c r="V3668">
        <v>156.93299999999999</v>
      </c>
      <c r="W3668" t="s">
        <v>1278</v>
      </c>
      <c r="AE3668" s="2"/>
      <c r="AF3668" s="2"/>
    </row>
    <row r="3669" spans="4:32" x14ac:dyDescent="0.25">
      <c r="D3669">
        <f>_xlfn.CEILING.MATH(CA8+Parameters!$K$8/2,0.001)</f>
        <v>3113.2330000000002</v>
      </c>
      <c r="E3669">
        <f>_xlfn.CEILING.MATH(B87+Parameters!$K$9/2,0.001)</f>
        <v>480.65500000000003</v>
      </c>
      <c r="F3669" t="s">
        <v>853</v>
      </c>
      <c r="I3669" s="2">
        <v>3113.2330000000002</v>
      </c>
      <c r="J3669" s="2">
        <v>110.687</v>
      </c>
      <c r="K3669" s="2" t="s">
        <v>73</v>
      </c>
      <c r="N3669" s="2">
        <f>I3669-SUM(Parameters!$K$23:$K$25)</f>
        <v>3091.6330000000003</v>
      </c>
      <c r="O3669" s="2">
        <f>J3669-SUM(Parameters!$K$23:$K$25)</f>
        <v>89.086999999999989</v>
      </c>
      <c r="P3669" s="2" t="str">
        <f t="shared" si="55"/>
        <v>VCCIO</v>
      </c>
      <c r="U3669">
        <v>3113.2330000000002</v>
      </c>
      <c r="V3669">
        <v>110.687</v>
      </c>
      <c r="W3669" t="s">
        <v>73</v>
      </c>
      <c r="AE3669" s="2"/>
      <c r="AF3669" s="2"/>
    </row>
    <row r="3670" spans="4:32" x14ac:dyDescent="0.25">
      <c r="D3670">
        <f>_xlfn.CEILING.MATH(CA8+Parameters!$K$8/2,0.001)</f>
        <v>3113.2330000000002</v>
      </c>
      <c r="E3670">
        <f>_xlfn.CEILING.MATH(B89+Parameters!$K$9/2,0.001)</f>
        <v>434.40899999999999</v>
      </c>
      <c r="F3670" t="s">
        <v>910</v>
      </c>
      <c r="I3670" s="2">
        <v>3152.9070000000002</v>
      </c>
      <c r="J3670" s="2">
        <v>2214.88</v>
      </c>
      <c r="K3670" s="2" t="s">
        <v>1327</v>
      </c>
      <c r="N3670" s="2">
        <f>I3670-SUM(Parameters!$K$23:$K$25)</f>
        <v>3131.3070000000002</v>
      </c>
      <c r="O3670" s="2">
        <f>J3670-SUM(Parameters!$K$23:$K$25)</f>
        <v>2193.2800000000002</v>
      </c>
      <c r="P3670" s="2" t="str">
        <f t="shared" si="55"/>
        <v>VDD</v>
      </c>
      <c r="U3670">
        <v>3152.9070000000002</v>
      </c>
      <c r="V3670">
        <v>2214.88</v>
      </c>
      <c r="W3670" t="s">
        <v>1327</v>
      </c>
      <c r="AE3670" s="2"/>
      <c r="AF3670" s="2"/>
    </row>
    <row r="3671" spans="4:32" x14ac:dyDescent="0.25">
      <c r="D3671">
        <f>_xlfn.CEILING.MATH(CA8+Parameters!$K$8/2,0.001)</f>
        <v>3113.2330000000002</v>
      </c>
      <c r="E3671">
        <f>_xlfn.CEILING.MATH(B91+Parameters!$K$9/2,0.001)</f>
        <v>388.16300000000001</v>
      </c>
      <c r="F3671" t="s">
        <v>982</v>
      </c>
      <c r="I3671" s="2">
        <v>3152.9070000000002</v>
      </c>
      <c r="J3671" s="2">
        <v>2168.634</v>
      </c>
      <c r="K3671" s="2" t="s">
        <v>1327</v>
      </c>
      <c r="N3671" s="2">
        <f>I3671-SUM(Parameters!$K$23:$K$25)</f>
        <v>3131.3070000000002</v>
      </c>
      <c r="O3671" s="2">
        <f>J3671-SUM(Parameters!$K$23:$K$25)</f>
        <v>2147.0340000000001</v>
      </c>
      <c r="P3671" s="2" t="str">
        <f t="shared" si="55"/>
        <v>VDD</v>
      </c>
      <c r="U3671">
        <v>3152.9070000000002</v>
      </c>
      <c r="V3671">
        <v>2168.634</v>
      </c>
      <c r="W3671" t="s">
        <v>1327</v>
      </c>
      <c r="AE3671" s="2"/>
      <c r="AF3671" s="2"/>
    </row>
    <row r="3672" spans="4:32" x14ac:dyDescent="0.25">
      <c r="D3672">
        <f>_xlfn.CEILING.MATH(CA8+Parameters!$K$8/2,0.001)</f>
        <v>3113.2330000000002</v>
      </c>
      <c r="E3672">
        <f>_xlfn.CEILING.MATH(B93+Parameters!$K$9/2,0.001)</f>
        <v>341.91700000000003</v>
      </c>
      <c r="F3672" t="s">
        <v>1046</v>
      </c>
      <c r="I3672" s="2">
        <v>3152.9070000000002</v>
      </c>
      <c r="J3672" s="2">
        <v>2122.3879999999999</v>
      </c>
      <c r="K3672" s="2" t="s">
        <v>1327</v>
      </c>
      <c r="N3672" s="2">
        <f>I3672-SUM(Parameters!$K$23:$K$25)</f>
        <v>3131.3070000000002</v>
      </c>
      <c r="O3672" s="2">
        <f>J3672-SUM(Parameters!$K$23:$K$25)</f>
        <v>2100.788</v>
      </c>
      <c r="P3672" s="2" t="str">
        <f t="shared" si="55"/>
        <v>VDD</v>
      </c>
      <c r="U3672">
        <v>3152.9070000000002</v>
      </c>
      <c r="V3672">
        <v>2122.3879999999999</v>
      </c>
      <c r="W3672" t="s">
        <v>1327</v>
      </c>
      <c r="AE3672" s="2"/>
      <c r="AF3672" s="2"/>
    </row>
    <row r="3673" spans="4:32" x14ac:dyDescent="0.25">
      <c r="D3673">
        <f>_xlfn.CEILING.MATH(CA8+Parameters!$K$8/2,0.001)</f>
        <v>3113.2330000000002</v>
      </c>
      <c r="E3673">
        <f>_xlfn.CEILING.MATH(B95+Parameters!$K$9/2,0.001)</f>
        <v>295.67099999999999</v>
      </c>
      <c r="F3673" t="s">
        <v>1085</v>
      </c>
      <c r="I3673" s="2">
        <v>3152.9070000000002</v>
      </c>
      <c r="J3673" s="2">
        <v>2076.1419999999998</v>
      </c>
      <c r="K3673" s="2" t="s">
        <v>1327</v>
      </c>
      <c r="N3673" s="2">
        <f>I3673-SUM(Parameters!$K$23:$K$25)</f>
        <v>3131.3070000000002</v>
      </c>
      <c r="O3673" s="2">
        <f>J3673-SUM(Parameters!$K$23:$K$25)</f>
        <v>2054.5419999999999</v>
      </c>
      <c r="P3673" s="2" t="str">
        <f t="shared" si="55"/>
        <v>VDD</v>
      </c>
      <c r="U3673">
        <v>3152.9070000000002</v>
      </c>
      <c r="V3673">
        <v>2076.1419999999998</v>
      </c>
      <c r="W3673" t="s">
        <v>1327</v>
      </c>
      <c r="AE3673" s="2"/>
      <c r="AF3673" s="2"/>
    </row>
    <row r="3674" spans="4:32" x14ac:dyDescent="0.25">
      <c r="D3674">
        <f>_xlfn.CEILING.MATH(CA8+Parameters!$K$8/2,0.001)</f>
        <v>3113.2330000000002</v>
      </c>
      <c r="E3674">
        <f>_xlfn.CEILING.MATH(B97+Parameters!$K$9/2,0.001)</f>
        <v>249.42500000000001</v>
      </c>
      <c r="F3674" t="s">
        <v>1158</v>
      </c>
      <c r="I3674" s="2">
        <v>3152.9070000000002</v>
      </c>
      <c r="J3674" s="2">
        <v>2029.896</v>
      </c>
      <c r="K3674" s="2" t="s">
        <v>72</v>
      </c>
      <c r="N3674" s="2">
        <f>I3674-SUM(Parameters!$K$23:$K$25)</f>
        <v>3131.3070000000002</v>
      </c>
      <c r="O3674" s="2">
        <f>J3674-SUM(Parameters!$K$23:$K$25)</f>
        <v>2008.296</v>
      </c>
      <c r="P3674" s="2" t="str">
        <f t="shared" si="55"/>
        <v>VSS</v>
      </c>
      <c r="U3674">
        <v>3152.9070000000002</v>
      </c>
      <c r="V3674">
        <v>2029.896</v>
      </c>
      <c r="W3674" t="s">
        <v>72</v>
      </c>
      <c r="AE3674" s="2"/>
      <c r="AF3674" s="2"/>
    </row>
    <row r="3675" spans="4:32" x14ac:dyDescent="0.25">
      <c r="D3675">
        <f>_xlfn.CEILING.MATH(CA8+Parameters!$K$8/2,0.001)</f>
        <v>3113.2330000000002</v>
      </c>
      <c r="E3675">
        <f>_xlfn.CEILING.MATH(B99+Parameters!$K$9/2,0.001)</f>
        <v>203.179</v>
      </c>
      <c r="F3675" t="s">
        <v>1207</v>
      </c>
      <c r="I3675" s="2">
        <v>3152.9070000000002</v>
      </c>
      <c r="J3675" s="2">
        <v>1983.65</v>
      </c>
      <c r="K3675" s="2" t="s">
        <v>72</v>
      </c>
      <c r="N3675" s="2">
        <f>I3675-SUM(Parameters!$K$23:$K$25)</f>
        <v>3131.3070000000002</v>
      </c>
      <c r="O3675" s="2">
        <f>J3675-SUM(Parameters!$K$23:$K$25)</f>
        <v>1962.0500000000002</v>
      </c>
      <c r="P3675" s="2" t="str">
        <f t="shared" si="55"/>
        <v>VSS</v>
      </c>
      <c r="U3675">
        <v>3152.9070000000002</v>
      </c>
      <c r="V3675">
        <v>1983.65</v>
      </c>
      <c r="W3675" t="s">
        <v>72</v>
      </c>
      <c r="AE3675" s="2"/>
      <c r="AF3675" s="2"/>
    </row>
    <row r="3676" spans="4:32" x14ac:dyDescent="0.25">
      <c r="D3676">
        <f>_xlfn.CEILING.MATH(CA8+Parameters!$K$8/2,0.001)</f>
        <v>3113.2330000000002</v>
      </c>
      <c r="E3676">
        <f>_xlfn.CEILING.MATH(B101+Parameters!$K$9/2,0.001)</f>
        <v>156.93299999999999</v>
      </c>
      <c r="F3676" t="s">
        <v>1278</v>
      </c>
      <c r="I3676" s="2">
        <v>3152.9070000000002</v>
      </c>
      <c r="J3676" s="2">
        <v>1937.404</v>
      </c>
      <c r="K3676" s="2" t="s">
        <v>72</v>
      </c>
      <c r="N3676" s="2">
        <f>I3676-SUM(Parameters!$K$23:$K$25)</f>
        <v>3131.3070000000002</v>
      </c>
      <c r="O3676" s="2">
        <f>J3676-SUM(Parameters!$K$23:$K$25)</f>
        <v>1915.8040000000001</v>
      </c>
      <c r="P3676" s="2" t="str">
        <f t="shared" si="55"/>
        <v>VSS</v>
      </c>
      <c r="U3676">
        <v>3152.9070000000002</v>
      </c>
      <c r="V3676">
        <v>1937.404</v>
      </c>
      <c r="W3676" t="s">
        <v>72</v>
      </c>
      <c r="AE3676" s="2"/>
      <c r="AF3676" s="2"/>
    </row>
    <row r="3677" spans="4:32" x14ac:dyDescent="0.25">
      <c r="D3677">
        <f>_xlfn.CEILING.MATH(CA8+Parameters!$K$8/2,0.001)</f>
        <v>3113.2330000000002</v>
      </c>
      <c r="E3677">
        <f>_xlfn.CEILING.MATH(B103+Parameters!$K$9/2,0.001)</f>
        <v>110.687</v>
      </c>
      <c r="F3677" t="s">
        <v>73</v>
      </c>
      <c r="I3677" s="2">
        <v>3152.9070000000002</v>
      </c>
      <c r="J3677" s="2">
        <v>1891.1579999999999</v>
      </c>
      <c r="K3677" s="2" t="s">
        <v>1392</v>
      </c>
      <c r="N3677" s="2">
        <f>I3677-SUM(Parameters!$K$23:$K$25)</f>
        <v>3131.3070000000002</v>
      </c>
      <c r="O3677" s="2">
        <f>J3677-SUM(Parameters!$K$23:$K$25)</f>
        <v>1869.558</v>
      </c>
      <c r="P3677" s="2" t="str">
        <f t="shared" si="55"/>
        <v>DBG_SEL[0]</v>
      </c>
      <c r="U3677">
        <v>3152.9070000000002</v>
      </c>
      <c r="V3677">
        <v>1891.1579999999999</v>
      </c>
      <c r="W3677" t="s">
        <v>1392</v>
      </c>
      <c r="AE3677" s="2"/>
      <c r="AF3677" s="2"/>
    </row>
    <row r="3678" spans="4:32" x14ac:dyDescent="0.25">
      <c r="D3678">
        <f>_xlfn.CEILING.MATH(CB8+Parameters!$K$8/2,0.001)</f>
        <v>3152.9070000000002</v>
      </c>
      <c r="E3678">
        <f>_xlfn.CEILING.MATH(B12+Parameters!$K$9/2,0.001)</f>
        <v>2214.88</v>
      </c>
      <c r="F3678" t="s">
        <v>1327</v>
      </c>
      <c r="I3678" s="2">
        <v>3152.9070000000002</v>
      </c>
      <c r="J3678" s="2">
        <v>1844.912</v>
      </c>
      <c r="K3678" s="2" t="s">
        <v>1412</v>
      </c>
      <c r="N3678" s="2">
        <f>I3678-SUM(Parameters!$K$23:$K$25)</f>
        <v>3131.3070000000002</v>
      </c>
      <c r="O3678" s="2">
        <f>J3678-SUM(Parameters!$K$23:$K$25)</f>
        <v>1823.3120000000001</v>
      </c>
      <c r="P3678" s="2" t="str">
        <f t="shared" si="55"/>
        <v>TCK</v>
      </c>
      <c r="U3678">
        <v>3152.9070000000002</v>
      </c>
      <c r="V3678">
        <v>1844.912</v>
      </c>
      <c r="W3678" t="s">
        <v>1412</v>
      </c>
      <c r="AE3678" s="2"/>
      <c r="AF3678" s="2"/>
    </row>
    <row r="3679" spans="4:32" x14ac:dyDescent="0.25">
      <c r="D3679">
        <f>_xlfn.CEILING.MATH(CB8+Parameters!$K$8/2,0.001)</f>
        <v>3152.9070000000002</v>
      </c>
      <c r="E3679">
        <f>_xlfn.CEILING.MATH(B14+Parameters!$K$9/2,0.001)</f>
        <v>2168.634</v>
      </c>
      <c r="F3679" t="s">
        <v>1327</v>
      </c>
      <c r="I3679" s="2">
        <v>3152.9070000000002</v>
      </c>
      <c r="J3679" s="2">
        <v>1798.6659999999999</v>
      </c>
      <c r="K3679" s="2" t="s">
        <v>72</v>
      </c>
      <c r="N3679" s="2">
        <f>I3679-SUM(Parameters!$K$23:$K$25)</f>
        <v>3131.3070000000002</v>
      </c>
      <c r="O3679" s="2">
        <f>J3679-SUM(Parameters!$K$23:$K$25)</f>
        <v>1777.066</v>
      </c>
      <c r="P3679" s="2" t="str">
        <f t="shared" si="55"/>
        <v>VSS</v>
      </c>
      <c r="U3679">
        <v>3152.9070000000002</v>
      </c>
      <c r="V3679">
        <v>1798.6659999999999</v>
      </c>
      <c r="W3679" t="s">
        <v>72</v>
      </c>
      <c r="AE3679" s="2"/>
      <c r="AF3679" s="2"/>
    </row>
    <row r="3680" spans="4:32" x14ac:dyDescent="0.25">
      <c r="D3680">
        <f>_xlfn.CEILING.MATH(CB8+Parameters!$K$8/2,0.001)</f>
        <v>3152.9070000000002</v>
      </c>
      <c r="E3680">
        <f>_xlfn.CEILING.MATH(B16+Parameters!$K$9/2,0.001)</f>
        <v>2122.3879999999999</v>
      </c>
      <c r="F3680" t="s">
        <v>1327</v>
      </c>
      <c r="I3680" s="2">
        <v>3152.9070000000002</v>
      </c>
      <c r="J3680" s="2">
        <v>1752.42</v>
      </c>
      <c r="K3680" s="2" t="s">
        <v>72</v>
      </c>
      <c r="N3680" s="2">
        <f>I3680-SUM(Parameters!$K$23:$K$25)</f>
        <v>3131.3070000000002</v>
      </c>
      <c r="O3680" s="2">
        <f>J3680-SUM(Parameters!$K$23:$K$25)</f>
        <v>1730.8200000000002</v>
      </c>
      <c r="P3680" s="2" t="str">
        <f t="shared" si="55"/>
        <v>VSS</v>
      </c>
      <c r="U3680">
        <v>3152.9070000000002</v>
      </c>
      <c r="V3680">
        <v>1752.42</v>
      </c>
      <c r="W3680" t="s">
        <v>72</v>
      </c>
      <c r="AE3680" s="2"/>
      <c r="AF3680" s="2"/>
    </row>
    <row r="3681" spans="4:32" x14ac:dyDescent="0.25">
      <c r="D3681">
        <f>_xlfn.CEILING.MATH(CB8+Parameters!$K$8/2,0.001)</f>
        <v>3152.9070000000002</v>
      </c>
      <c r="E3681">
        <f>_xlfn.CEILING.MATH(B18+Parameters!$K$9/2,0.001)</f>
        <v>2076.1419999999998</v>
      </c>
      <c r="F3681" t="s">
        <v>1327</v>
      </c>
      <c r="I3681" s="2">
        <v>3152.9070000000002</v>
      </c>
      <c r="J3681" s="2">
        <v>1706.174</v>
      </c>
      <c r="K3681" s="2" t="s">
        <v>72</v>
      </c>
      <c r="N3681" s="2">
        <f>I3681-SUM(Parameters!$K$23:$K$25)</f>
        <v>3131.3070000000002</v>
      </c>
      <c r="O3681" s="2">
        <f>J3681-SUM(Parameters!$K$23:$K$25)</f>
        <v>1684.5740000000001</v>
      </c>
      <c r="P3681" s="2" t="str">
        <f t="shared" si="55"/>
        <v>VSS</v>
      </c>
      <c r="U3681">
        <v>3152.9070000000002</v>
      </c>
      <c r="V3681">
        <v>1706.174</v>
      </c>
      <c r="W3681" t="s">
        <v>72</v>
      </c>
      <c r="AE3681" s="2"/>
      <c r="AF3681" s="2"/>
    </row>
    <row r="3682" spans="4:32" x14ac:dyDescent="0.25">
      <c r="D3682">
        <f>_xlfn.CEILING.MATH(CB8+Parameters!$K$8/2,0.001)</f>
        <v>3152.9070000000002</v>
      </c>
      <c r="E3682">
        <f>_xlfn.CEILING.MATH(B20+Parameters!$K$9/2,0.001)</f>
        <v>2029.896</v>
      </c>
      <c r="F3682" t="s">
        <v>72</v>
      </c>
      <c r="I3682" s="2">
        <v>3152.9070000000002</v>
      </c>
      <c r="J3682" s="2">
        <v>1659.9280000000001</v>
      </c>
      <c r="K3682" s="2" t="s">
        <v>72</v>
      </c>
      <c r="N3682" s="2">
        <f>I3682-SUM(Parameters!$K$23:$K$25)</f>
        <v>3131.3070000000002</v>
      </c>
      <c r="O3682" s="2">
        <f>J3682-SUM(Parameters!$K$23:$K$25)</f>
        <v>1638.3280000000002</v>
      </c>
      <c r="P3682" s="2" t="str">
        <f t="shared" si="55"/>
        <v>VSS</v>
      </c>
      <c r="U3682">
        <v>3152.9070000000002</v>
      </c>
      <c r="V3682">
        <v>1659.9280000000001</v>
      </c>
      <c r="W3682" t="s">
        <v>72</v>
      </c>
      <c r="AE3682" s="2"/>
      <c r="AF3682" s="2"/>
    </row>
    <row r="3683" spans="4:32" x14ac:dyDescent="0.25">
      <c r="D3683">
        <f>_xlfn.CEILING.MATH(CB8+Parameters!$K$8/2,0.001)</f>
        <v>3152.9070000000002</v>
      </c>
      <c r="E3683">
        <f>_xlfn.CEILING.MATH(B22+Parameters!$K$9/2,0.001)</f>
        <v>1983.65</v>
      </c>
      <c r="F3683" t="s">
        <v>72</v>
      </c>
      <c r="I3683" s="2">
        <v>3152.9070000000002</v>
      </c>
      <c r="J3683" s="2">
        <v>1613.682</v>
      </c>
      <c r="K3683" s="2" t="s">
        <v>72</v>
      </c>
      <c r="N3683" s="2">
        <f>I3683-SUM(Parameters!$K$23:$K$25)</f>
        <v>3131.3070000000002</v>
      </c>
      <c r="O3683" s="2">
        <f>J3683-SUM(Parameters!$K$23:$K$25)</f>
        <v>1592.0820000000001</v>
      </c>
      <c r="P3683" s="2" t="str">
        <f t="shared" si="55"/>
        <v>VSS</v>
      </c>
      <c r="U3683">
        <v>3152.9070000000002</v>
      </c>
      <c r="V3683">
        <v>1613.682</v>
      </c>
      <c r="W3683" t="s">
        <v>72</v>
      </c>
      <c r="AE3683" s="2"/>
      <c r="AF3683" s="2"/>
    </row>
    <row r="3684" spans="4:32" x14ac:dyDescent="0.25">
      <c r="D3684">
        <f>_xlfn.CEILING.MATH(CB8+Parameters!$K$8/2,0.001)</f>
        <v>3152.9070000000002</v>
      </c>
      <c r="E3684">
        <f>_xlfn.CEILING.MATH(B24+Parameters!$K$9/2,0.001)</f>
        <v>1937.404</v>
      </c>
      <c r="F3684" t="s">
        <v>72</v>
      </c>
      <c r="I3684" s="2">
        <v>3152.9070000000002</v>
      </c>
      <c r="J3684" s="2">
        <v>1567.4359999999999</v>
      </c>
      <c r="K3684" s="2" t="s">
        <v>72</v>
      </c>
      <c r="N3684" s="2">
        <f>I3684-SUM(Parameters!$K$23:$K$25)</f>
        <v>3131.3070000000002</v>
      </c>
      <c r="O3684" s="2">
        <f>J3684-SUM(Parameters!$K$23:$K$25)</f>
        <v>1545.836</v>
      </c>
      <c r="P3684" s="2" t="str">
        <f t="shared" si="55"/>
        <v>VSS</v>
      </c>
      <c r="U3684">
        <v>3152.9070000000002</v>
      </c>
      <c r="V3684">
        <v>1567.4359999999999</v>
      </c>
      <c r="W3684" t="s">
        <v>72</v>
      </c>
      <c r="AE3684" s="2"/>
      <c r="AF3684" s="2"/>
    </row>
    <row r="3685" spans="4:32" x14ac:dyDescent="0.25">
      <c r="D3685">
        <f>_xlfn.CEILING.MATH(CB8+Parameters!$K$8/2,0.001)</f>
        <v>3152.9070000000002</v>
      </c>
      <c r="E3685">
        <f>_xlfn.CEILING.MATH(B26+Parameters!$K$9/2,0.001)</f>
        <v>1891.1580000000001</v>
      </c>
      <c r="F3685" t="s">
        <v>1392</v>
      </c>
      <c r="I3685" s="2">
        <v>3152.9070000000002</v>
      </c>
      <c r="J3685" s="2">
        <v>1521.19</v>
      </c>
      <c r="K3685" s="2" t="s">
        <v>72</v>
      </c>
      <c r="N3685" s="2">
        <f>I3685-SUM(Parameters!$K$23:$K$25)</f>
        <v>3131.3070000000002</v>
      </c>
      <c r="O3685" s="2">
        <f>J3685-SUM(Parameters!$K$23:$K$25)</f>
        <v>1499.5900000000001</v>
      </c>
      <c r="P3685" s="2" t="str">
        <f t="shared" si="55"/>
        <v>VSS</v>
      </c>
      <c r="U3685">
        <v>3152.9070000000002</v>
      </c>
      <c r="V3685">
        <v>1521.19</v>
      </c>
      <c r="W3685" t="s">
        <v>72</v>
      </c>
      <c r="AE3685" s="2"/>
      <c r="AF3685" s="2"/>
    </row>
    <row r="3686" spans="4:32" x14ac:dyDescent="0.25">
      <c r="D3686">
        <f>_xlfn.CEILING.MATH(CB8+Parameters!$K$8/2,0.001)</f>
        <v>3152.9070000000002</v>
      </c>
      <c r="E3686">
        <f>_xlfn.CEILING.MATH(B28+Parameters!$K$9/2,0.001)</f>
        <v>1844.912</v>
      </c>
      <c r="F3686" t="s">
        <v>1412</v>
      </c>
      <c r="I3686" s="2">
        <v>3152.9070000000002</v>
      </c>
      <c r="J3686" s="2">
        <v>1474.944</v>
      </c>
      <c r="K3686" s="2" t="s">
        <v>72</v>
      </c>
      <c r="N3686" s="2">
        <f>I3686-SUM(Parameters!$K$23:$K$25)</f>
        <v>3131.3070000000002</v>
      </c>
      <c r="O3686" s="2">
        <f>J3686-SUM(Parameters!$K$23:$K$25)</f>
        <v>1453.3440000000001</v>
      </c>
      <c r="P3686" s="2" t="str">
        <f t="shared" si="55"/>
        <v>VSS</v>
      </c>
      <c r="U3686">
        <v>3152.9070000000002</v>
      </c>
      <c r="V3686">
        <v>1474.944</v>
      </c>
      <c r="W3686" t="s">
        <v>72</v>
      </c>
      <c r="AE3686" s="2"/>
      <c r="AF3686" s="2"/>
    </row>
    <row r="3687" spans="4:32" x14ac:dyDescent="0.25">
      <c r="D3687">
        <f>_xlfn.CEILING.MATH(CB8+Parameters!$K$8/2,0.001)</f>
        <v>3152.9070000000002</v>
      </c>
      <c r="E3687">
        <f>_xlfn.CEILING.MATH(B30+Parameters!$K$9/2,0.001)</f>
        <v>1798.6659999999999</v>
      </c>
      <c r="F3687" t="s">
        <v>72</v>
      </c>
      <c r="I3687" s="2">
        <v>3152.9070000000002</v>
      </c>
      <c r="J3687" s="2">
        <v>1428.6980000000001</v>
      </c>
      <c r="K3687" s="2" t="s">
        <v>72</v>
      </c>
      <c r="N3687" s="2">
        <f>I3687-SUM(Parameters!$K$23:$K$25)</f>
        <v>3131.3070000000002</v>
      </c>
      <c r="O3687" s="2">
        <f>J3687-SUM(Parameters!$K$23:$K$25)</f>
        <v>1407.0980000000002</v>
      </c>
      <c r="P3687" s="2" t="str">
        <f t="shared" si="55"/>
        <v>VSS</v>
      </c>
      <c r="U3687">
        <v>3152.9070000000002</v>
      </c>
      <c r="V3687">
        <v>1428.6980000000001</v>
      </c>
      <c r="W3687" t="s">
        <v>72</v>
      </c>
      <c r="AE3687" s="2"/>
      <c r="AF3687" s="2"/>
    </row>
    <row r="3688" spans="4:32" x14ac:dyDescent="0.25">
      <c r="D3688">
        <f>_xlfn.CEILING.MATH(CB8+Parameters!$K$8/2,0.001)</f>
        <v>3152.9070000000002</v>
      </c>
      <c r="E3688">
        <f>_xlfn.CEILING.MATH(B32+Parameters!$K$9/2,0.001)</f>
        <v>1752.42</v>
      </c>
      <c r="F3688" t="s">
        <v>72</v>
      </c>
      <c r="I3688" s="2">
        <v>3152.9070000000002</v>
      </c>
      <c r="J3688" s="2">
        <v>1382.452</v>
      </c>
      <c r="K3688" s="2" t="s">
        <v>72</v>
      </c>
      <c r="N3688" s="2">
        <f>I3688-SUM(Parameters!$K$23:$K$25)</f>
        <v>3131.3070000000002</v>
      </c>
      <c r="O3688" s="2">
        <f>J3688-SUM(Parameters!$K$23:$K$25)</f>
        <v>1360.8520000000001</v>
      </c>
      <c r="P3688" s="2" t="str">
        <f t="shared" si="55"/>
        <v>VSS</v>
      </c>
      <c r="U3688">
        <v>3152.9070000000002</v>
      </c>
      <c r="V3688">
        <v>1382.452</v>
      </c>
      <c r="W3688" t="s">
        <v>72</v>
      </c>
      <c r="AE3688" s="2"/>
      <c r="AF3688" s="2"/>
    </row>
    <row r="3689" spans="4:32" x14ac:dyDescent="0.25">
      <c r="D3689">
        <f>_xlfn.CEILING.MATH(CB8+Parameters!$K$8/2,0.001)</f>
        <v>3152.9070000000002</v>
      </c>
      <c r="E3689">
        <f>_xlfn.CEILING.MATH(B34+Parameters!$K$9/2,0.001)</f>
        <v>1706.174</v>
      </c>
      <c r="F3689" t="s">
        <v>72</v>
      </c>
      <c r="I3689" s="2">
        <v>3152.9070000000002</v>
      </c>
      <c r="J3689" s="2">
        <v>1336.2059999999999</v>
      </c>
      <c r="K3689" s="2" t="s">
        <v>72</v>
      </c>
      <c r="N3689" s="2">
        <f>I3689-SUM(Parameters!$K$23:$K$25)</f>
        <v>3131.3070000000002</v>
      </c>
      <c r="O3689" s="2">
        <f>J3689-SUM(Parameters!$K$23:$K$25)</f>
        <v>1314.606</v>
      </c>
      <c r="P3689" s="2" t="str">
        <f t="shared" si="55"/>
        <v>VSS</v>
      </c>
      <c r="U3689">
        <v>3152.9070000000002</v>
      </c>
      <c r="V3689">
        <v>1336.2059999999999</v>
      </c>
      <c r="W3689" t="s">
        <v>72</v>
      </c>
      <c r="AE3689" s="2"/>
      <c r="AF3689" s="2"/>
    </row>
    <row r="3690" spans="4:32" x14ac:dyDescent="0.25">
      <c r="D3690">
        <f>_xlfn.CEILING.MATH(CB8+Parameters!$K$8/2,0.001)</f>
        <v>3152.9070000000002</v>
      </c>
      <c r="E3690">
        <f>_xlfn.CEILING.MATH(B36+Parameters!$K$9/2,0.001)</f>
        <v>1659.9280000000001</v>
      </c>
      <c r="F3690" t="s">
        <v>72</v>
      </c>
      <c r="I3690" s="2">
        <v>3152.9070000000002</v>
      </c>
      <c r="J3690" s="2">
        <v>1289.96</v>
      </c>
      <c r="K3690" s="2" t="s">
        <v>72</v>
      </c>
      <c r="N3690" s="2">
        <f>I3690-SUM(Parameters!$K$23:$K$25)</f>
        <v>3131.3070000000002</v>
      </c>
      <c r="O3690" s="2">
        <f>J3690-SUM(Parameters!$K$23:$K$25)</f>
        <v>1268.3600000000001</v>
      </c>
      <c r="P3690" s="2" t="str">
        <f t="shared" si="55"/>
        <v>VSS</v>
      </c>
      <c r="U3690">
        <v>3152.9070000000002</v>
      </c>
      <c r="V3690">
        <v>1289.96</v>
      </c>
      <c r="W3690" t="s">
        <v>72</v>
      </c>
      <c r="AE3690" s="2"/>
      <c r="AF3690" s="2"/>
    </row>
    <row r="3691" spans="4:32" x14ac:dyDescent="0.25">
      <c r="D3691">
        <f>_xlfn.CEILING.MATH(CB8+Parameters!$K$8/2,0.001)</f>
        <v>3152.9070000000002</v>
      </c>
      <c r="E3691">
        <f>_xlfn.CEILING.MATH(B38+Parameters!$K$9/2,0.001)</f>
        <v>1613.682</v>
      </c>
      <c r="F3691" t="s">
        <v>72</v>
      </c>
      <c r="I3691" s="2">
        <v>3152.9070000000002</v>
      </c>
      <c r="J3691" s="2">
        <v>1243.7139999999999</v>
      </c>
      <c r="K3691" s="2" t="s">
        <v>72</v>
      </c>
      <c r="N3691" s="2">
        <f>I3691-SUM(Parameters!$K$23:$K$25)</f>
        <v>3131.3070000000002</v>
      </c>
      <c r="O3691" s="2">
        <f>J3691-SUM(Parameters!$K$23:$K$25)</f>
        <v>1222.114</v>
      </c>
      <c r="P3691" s="2" t="str">
        <f t="shared" si="55"/>
        <v>VSS</v>
      </c>
      <c r="U3691">
        <v>3152.9070000000002</v>
      </c>
      <c r="V3691">
        <v>1243.7139999999999</v>
      </c>
      <c r="W3691" t="s">
        <v>72</v>
      </c>
      <c r="AE3691" s="2"/>
      <c r="AF3691" s="2"/>
    </row>
    <row r="3692" spans="4:32" x14ac:dyDescent="0.25">
      <c r="D3692">
        <f>_xlfn.CEILING.MATH(CB8+Parameters!$K$8/2,0.001)</f>
        <v>3152.9070000000002</v>
      </c>
      <c r="E3692">
        <f>_xlfn.CEILING.MATH(B40+Parameters!$K$9/2,0.001)</f>
        <v>1567.4359999999999</v>
      </c>
      <c r="F3692" t="s">
        <v>72</v>
      </c>
      <c r="I3692" s="2">
        <v>3152.9070000000002</v>
      </c>
      <c r="J3692" s="2">
        <v>1197.4680000000001</v>
      </c>
      <c r="K3692" s="2" t="s">
        <v>72</v>
      </c>
      <c r="N3692" s="2">
        <f>I3692-SUM(Parameters!$K$23:$K$25)</f>
        <v>3131.3070000000002</v>
      </c>
      <c r="O3692" s="2">
        <f>J3692-SUM(Parameters!$K$23:$K$25)</f>
        <v>1175.8680000000002</v>
      </c>
      <c r="P3692" s="2" t="str">
        <f t="shared" si="55"/>
        <v>VSS</v>
      </c>
      <c r="U3692">
        <v>3152.9070000000002</v>
      </c>
      <c r="V3692">
        <v>1197.4680000000001</v>
      </c>
      <c r="W3692" t="s">
        <v>72</v>
      </c>
      <c r="AE3692" s="2"/>
      <c r="AF3692" s="2"/>
    </row>
    <row r="3693" spans="4:32" x14ac:dyDescent="0.25">
      <c r="D3693">
        <f>_xlfn.CEILING.MATH(CB8+Parameters!$K$8/2,0.001)</f>
        <v>3152.9070000000002</v>
      </c>
      <c r="E3693">
        <f>_xlfn.CEILING.MATH(B42+Parameters!$K$9/2,0.001)</f>
        <v>1521.19</v>
      </c>
      <c r="F3693" t="s">
        <v>72</v>
      </c>
      <c r="I3693" s="2">
        <v>3152.9070000000002</v>
      </c>
      <c r="J3693" s="2">
        <v>1151.222</v>
      </c>
      <c r="K3693" s="2" t="s">
        <v>72</v>
      </c>
      <c r="N3693" s="2">
        <f>I3693-SUM(Parameters!$K$23:$K$25)</f>
        <v>3131.3070000000002</v>
      </c>
      <c r="O3693" s="2">
        <f>J3693-SUM(Parameters!$K$23:$K$25)</f>
        <v>1129.6220000000001</v>
      </c>
      <c r="P3693" s="2" t="str">
        <f t="shared" si="55"/>
        <v>VSS</v>
      </c>
      <c r="U3693">
        <v>3152.9070000000002</v>
      </c>
      <c r="V3693">
        <v>1151.222</v>
      </c>
      <c r="W3693" t="s">
        <v>72</v>
      </c>
      <c r="AE3693" s="2"/>
      <c r="AF3693" s="2"/>
    </row>
    <row r="3694" spans="4:32" x14ac:dyDescent="0.25">
      <c r="D3694">
        <f>_xlfn.CEILING.MATH(CB8+Parameters!$K$8/2,0.001)</f>
        <v>3152.9070000000002</v>
      </c>
      <c r="E3694">
        <f>_xlfn.CEILING.MATH(B44+Parameters!$K$9/2,0.001)</f>
        <v>1474.944</v>
      </c>
      <c r="F3694" t="s">
        <v>72</v>
      </c>
      <c r="I3694" s="2">
        <v>3152.9070000000002</v>
      </c>
      <c r="J3694" s="2">
        <v>1104.9760000000001</v>
      </c>
      <c r="K3694" s="2" t="s">
        <v>72</v>
      </c>
      <c r="N3694" s="2">
        <f>I3694-SUM(Parameters!$K$23:$K$25)</f>
        <v>3131.3070000000002</v>
      </c>
      <c r="O3694" s="2">
        <f>J3694-SUM(Parameters!$K$23:$K$25)</f>
        <v>1083.3760000000002</v>
      </c>
      <c r="P3694" s="2" t="str">
        <f t="shared" si="55"/>
        <v>VSS</v>
      </c>
      <c r="U3694">
        <v>3152.9070000000002</v>
      </c>
      <c r="V3694">
        <v>1104.9760000000001</v>
      </c>
      <c r="W3694" t="s">
        <v>72</v>
      </c>
      <c r="AE3694" s="2"/>
      <c r="AF3694" s="2"/>
    </row>
    <row r="3695" spans="4:32" x14ac:dyDescent="0.25">
      <c r="D3695">
        <f>_xlfn.CEILING.MATH(CB8+Parameters!$K$8/2,0.001)</f>
        <v>3152.9070000000002</v>
      </c>
      <c r="E3695">
        <f>_xlfn.CEILING.MATH(B46+Parameters!$K$9/2,0.001)</f>
        <v>1428.6980000000001</v>
      </c>
      <c r="F3695" t="s">
        <v>72</v>
      </c>
      <c r="I3695" s="2">
        <v>3152.9070000000002</v>
      </c>
      <c r="J3695" s="2">
        <v>1058.73</v>
      </c>
      <c r="K3695" s="2" t="s">
        <v>72</v>
      </c>
      <c r="N3695" s="2">
        <f>I3695-SUM(Parameters!$K$23:$K$25)</f>
        <v>3131.3070000000002</v>
      </c>
      <c r="O3695" s="2">
        <f>J3695-SUM(Parameters!$K$23:$K$25)</f>
        <v>1037.1300000000001</v>
      </c>
      <c r="P3695" s="2" t="str">
        <f t="shared" si="55"/>
        <v>VSS</v>
      </c>
      <c r="U3695">
        <v>3152.9070000000002</v>
      </c>
      <c r="V3695">
        <v>1058.73</v>
      </c>
      <c r="W3695" t="s">
        <v>72</v>
      </c>
      <c r="AE3695" s="2"/>
      <c r="AF3695" s="2"/>
    </row>
    <row r="3696" spans="4:32" x14ac:dyDescent="0.25">
      <c r="D3696">
        <f>_xlfn.CEILING.MATH(CB8+Parameters!$K$8/2,0.001)</f>
        <v>3152.9070000000002</v>
      </c>
      <c r="E3696">
        <f>_xlfn.CEILING.MATH(B48+Parameters!$K$9/2,0.001)</f>
        <v>1382.452</v>
      </c>
      <c r="F3696" t="s">
        <v>72</v>
      </c>
      <c r="I3696" s="2">
        <v>3152.9070000000002</v>
      </c>
      <c r="J3696" s="2">
        <v>1012.484</v>
      </c>
      <c r="K3696" s="2" t="s">
        <v>135</v>
      </c>
      <c r="N3696" s="2">
        <f>I3696-SUM(Parameters!$K$23:$K$25)</f>
        <v>3131.3070000000002</v>
      </c>
      <c r="O3696" s="2">
        <f>J3696-SUM(Parameters!$K$23:$K$25)</f>
        <v>990.88400000000001</v>
      </c>
      <c r="P3696" s="2" t="str">
        <f t="shared" si="55"/>
        <v>BP_TXDATASB[0]</v>
      </c>
      <c r="U3696">
        <v>3152.9070000000002</v>
      </c>
      <c r="V3696">
        <v>1012.484</v>
      </c>
      <c r="W3696" t="s">
        <v>135</v>
      </c>
      <c r="AE3696" s="2"/>
      <c r="AF3696" s="2"/>
    </row>
    <row r="3697" spans="4:32" x14ac:dyDescent="0.25">
      <c r="D3697">
        <f>_xlfn.CEILING.MATH(CB8+Parameters!$K$8/2,0.001)</f>
        <v>3152.9070000000002</v>
      </c>
      <c r="E3697">
        <f>_xlfn.CEILING.MATH(B50+Parameters!$K$9/2,0.001)</f>
        <v>1336.2060000000001</v>
      </c>
      <c r="F3697" t="s">
        <v>72</v>
      </c>
      <c r="I3697" s="2">
        <v>3152.9070000000002</v>
      </c>
      <c r="J3697" s="2">
        <v>966.23800000000006</v>
      </c>
      <c r="K3697" s="2" t="s">
        <v>214</v>
      </c>
      <c r="N3697" s="2">
        <f>I3697-SUM(Parameters!$K$23:$K$25)</f>
        <v>3131.3070000000002</v>
      </c>
      <c r="O3697" s="2">
        <f>J3697-SUM(Parameters!$K$23:$K$25)</f>
        <v>944.63800000000003</v>
      </c>
      <c r="P3697" s="2" t="str">
        <f t="shared" ref="P3697:P3760" si="56">K3697</f>
        <v>BP_RXDATA[49]</v>
      </c>
      <c r="U3697">
        <v>3152.9070000000002</v>
      </c>
      <c r="V3697">
        <v>966.23800000000006</v>
      </c>
      <c r="W3697" t="s">
        <v>214</v>
      </c>
      <c r="AE3697" s="2"/>
      <c r="AF3697" s="2"/>
    </row>
    <row r="3698" spans="4:32" x14ac:dyDescent="0.25">
      <c r="D3698">
        <f>_xlfn.CEILING.MATH(CB8+Parameters!$K$8/2,0.001)</f>
        <v>3152.9070000000002</v>
      </c>
      <c r="E3698">
        <f>_xlfn.CEILING.MATH(B52+Parameters!$K$9/2,0.001)</f>
        <v>1289.96</v>
      </c>
      <c r="F3698" t="s">
        <v>72</v>
      </c>
      <c r="I3698" s="2">
        <v>3152.9070000000002</v>
      </c>
      <c r="J3698" s="2">
        <v>919.99199999999996</v>
      </c>
      <c r="K3698" s="2" t="s">
        <v>73</v>
      </c>
      <c r="N3698" s="2">
        <f>I3698-SUM(Parameters!$K$23:$K$25)</f>
        <v>3131.3070000000002</v>
      </c>
      <c r="O3698" s="2">
        <f>J3698-SUM(Parameters!$K$23:$K$25)</f>
        <v>898.39199999999994</v>
      </c>
      <c r="P3698" s="2" t="str">
        <f t="shared" si="56"/>
        <v>VCCIO</v>
      </c>
      <c r="U3698">
        <v>3152.9070000000002</v>
      </c>
      <c r="V3698">
        <v>919.99200000000008</v>
      </c>
      <c r="W3698" t="s">
        <v>73</v>
      </c>
      <c r="AE3698" s="2"/>
      <c r="AF3698" s="2"/>
    </row>
    <row r="3699" spans="4:32" x14ac:dyDescent="0.25">
      <c r="D3699">
        <f>_xlfn.CEILING.MATH(CB8+Parameters!$K$8/2,0.001)</f>
        <v>3152.9070000000002</v>
      </c>
      <c r="E3699">
        <f>_xlfn.CEILING.MATH(B54+Parameters!$K$9/2,0.001)</f>
        <v>1243.7139999999999</v>
      </c>
      <c r="F3699" t="s">
        <v>72</v>
      </c>
      <c r="I3699" s="2">
        <v>3152.9070000000002</v>
      </c>
      <c r="J3699" s="2">
        <v>873.74599999999998</v>
      </c>
      <c r="K3699" s="2" t="s">
        <v>326</v>
      </c>
      <c r="N3699" s="2">
        <f>I3699-SUM(Parameters!$K$23:$K$25)</f>
        <v>3131.3070000000002</v>
      </c>
      <c r="O3699" s="2">
        <f>J3699-SUM(Parameters!$K$23:$K$25)</f>
        <v>852.14599999999996</v>
      </c>
      <c r="P3699" s="2" t="str">
        <f t="shared" si="56"/>
        <v>BP_RXDATA[48]</v>
      </c>
      <c r="U3699">
        <v>3152.9070000000002</v>
      </c>
      <c r="V3699">
        <v>873.74599999999998</v>
      </c>
      <c r="W3699" t="s">
        <v>326</v>
      </c>
      <c r="AE3699" s="2"/>
      <c r="AF3699" s="2"/>
    </row>
    <row r="3700" spans="4:32" x14ac:dyDescent="0.25">
      <c r="D3700">
        <f>_xlfn.CEILING.MATH(CB8+Parameters!$K$8/2,0.001)</f>
        <v>3152.9070000000002</v>
      </c>
      <c r="E3700">
        <f>_xlfn.CEILING.MATH(B56+Parameters!$K$9/2,0.001)</f>
        <v>1197.4680000000001</v>
      </c>
      <c r="F3700" t="s">
        <v>72</v>
      </c>
      <c r="I3700" s="2">
        <v>3152.9070000000002</v>
      </c>
      <c r="J3700" s="2">
        <v>827.5</v>
      </c>
      <c r="K3700" s="2" t="s">
        <v>406</v>
      </c>
      <c r="N3700" s="2">
        <f>I3700-SUM(Parameters!$K$23:$K$25)</f>
        <v>3131.3070000000002</v>
      </c>
      <c r="O3700" s="2">
        <f>J3700-SUM(Parameters!$K$23:$K$25)</f>
        <v>805.9</v>
      </c>
      <c r="P3700" s="2" t="str">
        <f t="shared" si="56"/>
        <v>BP_RXDATA[47]</v>
      </c>
      <c r="U3700">
        <v>3152.9070000000002</v>
      </c>
      <c r="V3700">
        <v>827.5</v>
      </c>
      <c r="W3700" t="s">
        <v>406</v>
      </c>
      <c r="AE3700" s="2"/>
      <c r="AF3700" s="2"/>
    </row>
    <row r="3701" spans="4:32" x14ac:dyDescent="0.25">
      <c r="D3701">
        <f>_xlfn.CEILING.MATH(CB8+Parameters!$K$8/2,0.001)</f>
        <v>3152.9070000000002</v>
      </c>
      <c r="E3701">
        <f>_xlfn.CEILING.MATH(B58+Parameters!$K$9/2,0.001)</f>
        <v>1151.222</v>
      </c>
      <c r="F3701" t="s">
        <v>72</v>
      </c>
      <c r="I3701" s="2">
        <v>3152.9070000000002</v>
      </c>
      <c r="J3701" s="2">
        <v>781.25400000000002</v>
      </c>
      <c r="K3701" s="2" t="s">
        <v>463</v>
      </c>
      <c r="N3701" s="2">
        <f>I3701-SUM(Parameters!$K$23:$K$25)</f>
        <v>3131.3070000000002</v>
      </c>
      <c r="O3701" s="2">
        <f>J3701-SUM(Parameters!$K$23:$K$25)</f>
        <v>759.654</v>
      </c>
      <c r="P3701" s="2" t="str">
        <f t="shared" si="56"/>
        <v>BP_RXDATA[46]</v>
      </c>
      <c r="U3701">
        <v>3152.9070000000002</v>
      </c>
      <c r="V3701">
        <v>781.25400000000002</v>
      </c>
      <c r="W3701" t="s">
        <v>463</v>
      </c>
      <c r="AE3701" s="2"/>
      <c r="AF3701" s="2"/>
    </row>
    <row r="3702" spans="4:32" x14ac:dyDescent="0.25">
      <c r="D3702">
        <f>_xlfn.CEILING.MATH(CB8+Parameters!$K$8/2,0.001)</f>
        <v>3152.9070000000002</v>
      </c>
      <c r="E3702">
        <f>_xlfn.CEILING.MATH(B60+Parameters!$K$9/2,0.001)</f>
        <v>1104.9760000000001</v>
      </c>
      <c r="F3702" t="s">
        <v>72</v>
      </c>
      <c r="I3702" s="2">
        <v>3152.9070000000002</v>
      </c>
      <c r="J3702" s="2">
        <v>735.00800000000004</v>
      </c>
      <c r="K3702" s="2" t="s">
        <v>534</v>
      </c>
      <c r="N3702" s="2">
        <f>I3702-SUM(Parameters!$K$23:$K$25)</f>
        <v>3131.3070000000002</v>
      </c>
      <c r="O3702" s="2">
        <f>J3702-SUM(Parameters!$K$23:$K$25)</f>
        <v>713.40800000000002</v>
      </c>
      <c r="P3702" s="2" t="str">
        <f t="shared" si="56"/>
        <v>BP_RXDATA[45]</v>
      </c>
      <c r="U3702">
        <v>3152.9070000000002</v>
      </c>
      <c r="V3702">
        <v>735.00800000000004</v>
      </c>
      <c r="W3702" t="s">
        <v>534</v>
      </c>
      <c r="AE3702" s="2"/>
      <c r="AF3702" s="2"/>
    </row>
    <row r="3703" spans="4:32" x14ac:dyDescent="0.25">
      <c r="D3703">
        <f>_xlfn.CEILING.MATH(CB8+Parameters!$K$8/2,0.001)</f>
        <v>3152.9070000000002</v>
      </c>
      <c r="E3703">
        <f>_xlfn.CEILING.MATH(B62+Parameters!$K$9/2,0.001)</f>
        <v>1058.73</v>
      </c>
      <c r="F3703" t="s">
        <v>72</v>
      </c>
      <c r="I3703" s="2">
        <v>3152.9070000000002</v>
      </c>
      <c r="J3703" s="2">
        <v>688.76199999999994</v>
      </c>
      <c r="K3703" s="2" t="s">
        <v>599</v>
      </c>
      <c r="N3703" s="2">
        <f>I3703-SUM(Parameters!$K$23:$K$25)</f>
        <v>3131.3070000000002</v>
      </c>
      <c r="O3703" s="2">
        <f>J3703-SUM(Parameters!$K$23:$K$25)</f>
        <v>667.16199999999992</v>
      </c>
      <c r="P3703" s="2" t="str">
        <f t="shared" si="56"/>
        <v>BP_RXDATA[44]</v>
      </c>
      <c r="U3703">
        <v>3152.9070000000002</v>
      </c>
      <c r="V3703">
        <v>688.76200000000006</v>
      </c>
      <c r="W3703" t="s">
        <v>599</v>
      </c>
      <c r="AE3703" s="2"/>
      <c r="AF3703" s="2"/>
    </row>
    <row r="3704" spans="4:32" x14ac:dyDescent="0.25">
      <c r="D3704">
        <f>_xlfn.CEILING.MATH(CB8+Parameters!$K$8/2,0.001)</f>
        <v>3152.9070000000002</v>
      </c>
      <c r="E3704">
        <f>_xlfn.CEILING.MATH(B64+Parameters!$K$9/2,0.001)</f>
        <v>1012.484</v>
      </c>
      <c r="F3704" t="s">
        <v>135</v>
      </c>
      <c r="I3704" s="2">
        <v>3152.9070000000002</v>
      </c>
      <c r="J3704" s="2">
        <v>642.51599999999996</v>
      </c>
      <c r="K3704" s="2" t="s">
        <v>670</v>
      </c>
      <c r="N3704" s="2">
        <f>I3704-SUM(Parameters!$K$23:$K$25)</f>
        <v>3131.3070000000002</v>
      </c>
      <c r="O3704" s="2">
        <f>J3704-SUM(Parameters!$K$23:$K$25)</f>
        <v>620.91599999999994</v>
      </c>
      <c r="P3704" s="2" t="str">
        <f t="shared" si="56"/>
        <v>BP_RXDATA[43]</v>
      </c>
      <c r="U3704">
        <v>3152.9070000000002</v>
      </c>
      <c r="V3704">
        <v>642.51599999999996</v>
      </c>
      <c r="W3704" t="s">
        <v>670</v>
      </c>
      <c r="AE3704" s="2"/>
      <c r="AF3704" s="2"/>
    </row>
    <row r="3705" spans="4:32" x14ac:dyDescent="0.25">
      <c r="D3705">
        <f>_xlfn.CEILING.MATH(CB8+Parameters!$K$8/2,0.001)</f>
        <v>3152.9070000000002</v>
      </c>
      <c r="E3705">
        <f>_xlfn.CEILING.MATH(B66+Parameters!$K$9/2,0.001)</f>
        <v>966.23800000000006</v>
      </c>
      <c r="F3705" t="s">
        <v>214</v>
      </c>
      <c r="I3705" s="2">
        <v>3152.9070000000002</v>
      </c>
      <c r="J3705" s="2">
        <v>596.27</v>
      </c>
      <c r="K3705" s="2" t="s">
        <v>727</v>
      </c>
      <c r="N3705" s="2">
        <f>I3705-SUM(Parameters!$K$23:$K$25)</f>
        <v>3131.3070000000002</v>
      </c>
      <c r="O3705" s="2">
        <f>J3705-SUM(Parameters!$K$23:$K$25)</f>
        <v>574.66999999999996</v>
      </c>
      <c r="P3705" s="2" t="str">
        <f t="shared" si="56"/>
        <v>BP_RXDATA[42]</v>
      </c>
      <c r="U3705">
        <v>3152.9070000000002</v>
      </c>
      <c r="V3705">
        <v>596.27</v>
      </c>
      <c r="W3705" t="s">
        <v>727</v>
      </c>
      <c r="AE3705" s="2"/>
      <c r="AF3705" s="2"/>
    </row>
    <row r="3706" spans="4:32" x14ac:dyDescent="0.25">
      <c r="D3706">
        <f>_xlfn.CEILING.MATH(CB8+Parameters!$K$8/2,0.001)</f>
        <v>3152.9070000000002</v>
      </c>
      <c r="E3706">
        <f>_xlfn.CEILING.MATH(B68+Parameters!$K$9/2,0.001)</f>
        <v>919.99200000000008</v>
      </c>
      <c r="F3706" t="s">
        <v>73</v>
      </c>
      <c r="I3706" s="2">
        <v>3152.9070000000002</v>
      </c>
      <c r="J3706" s="2">
        <v>550.024</v>
      </c>
      <c r="K3706" s="2" t="s">
        <v>751</v>
      </c>
      <c r="N3706" s="2">
        <f>I3706-SUM(Parameters!$K$23:$K$25)</f>
        <v>3131.3070000000002</v>
      </c>
      <c r="O3706" s="2">
        <f>J3706-SUM(Parameters!$K$23:$K$25)</f>
        <v>528.42399999999998</v>
      </c>
      <c r="P3706" s="2" t="str">
        <f t="shared" si="56"/>
        <v>BP_TXDATA[21]</v>
      </c>
      <c r="U3706">
        <v>3152.9070000000002</v>
      </c>
      <c r="V3706">
        <v>550.024</v>
      </c>
      <c r="W3706" t="s">
        <v>751</v>
      </c>
      <c r="AE3706" s="2"/>
      <c r="AF3706" s="2"/>
    </row>
    <row r="3707" spans="4:32" x14ac:dyDescent="0.25">
      <c r="D3707">
        <f>_xlfn.CEILING.MATH(CB8+Parameters!$K$8/2,0.001)</f>
        <v>3152.9070000000002</v>
      </c>
      <c r="E3707">
        <f>_xlfn.CEILING.MATH(B70+Parameters!$K$9/2,0.001)</f>
        <v>873.74599999999998</v>
      </c>
      <c r="F3707" t="s">
        <v>326</v>
      </c>
      <c r="I3707" s="2">
        <v>3152.9070000000002</v>
      </c>
      <c r="J3707" s="2">
        <v>503.77800000000002</v>
      </c>
      <c r="K3707" s="2" t="s">
        <v>814</v>
      </c>
      <c r="N3707" s="2">
        <f>I3707-SUM(Parameters!$K$23:$K$25)</f>
        <v>3131.3070000000002</v>
      </c>
      <c r="O3707" s="2">
        <f>J3707-SUM(Parameters!$K$23:$K$25)</f>
        <v>482.178</v>
      </c>
      <c r="P3707" s="2" t="str">
        <f t="shared" si="56"/>
        <v>BP_TXDATA[20]</v>
      </c>
      <c r="U3707">
        <v>3152.9070000000002</v>
      </c>
      <c r="V3707">
        <v>503.77800000000002</v>
      </c>
      <c r="W3707" t="s">
        <v>814</v>
      </c>
      <c r="AE3707" s="2"/>
      <c r="AF3707" s="2"/>
    </row>
    <row r="3708" spans="4:32" x14ac:dyDescent="0.25">
      <c r="D3708">
        <f>_xlfn.CEILING.MATH(CB8+Parameters!$K$8/2,0.001)</f>
        <v>3152.9070000000002</v>
      </c>
      <c r="E3708">
        <f>_xlfn.CEILING.MATH(B72+Parameters!$K$9/2,0.001)</f>
        <v>827.5</v>
      </c>
      <c r="F3708" t="s">
        <v>406</v>
      </c>
      <c r="I3708" s="2">
        <v>3152.9070000000002</v>
      </c>
      <c r="J3708" s="2">
        <v>457.53199999999998</v>
      </c>
      <c r="K3708" s="2" t="s">
        <v>879</v>
      </c>
      <c r="N3708" s="2">
        <f>I3708-SUM(Parameters!$K$23:$K$25)</f>
        <v>3131.3070000000002</v>
      </c>
      <c r="O3708" s="2">
        <f>J3708-SUM(Parameters!$K$23:$K$25)</f>
        <v>435.93199999999996</v>
      </c>
      <c r="P3708" s="2" t="str">
        <f t="shared" si="56"/>
        <v>BP_TXDATA[19]</v>
      </c>
      <c r="U3708">
        <v>3152.9070000000002</v>
      </c>
      <c r="V3708">
        <v>457.53199999999998</v>
      </c>
      <c r="W3708" t="s">
        <v>879</v>
      </c>
      <c r="AE3708" s="2"/>
      <c r="AF3708" s="2"/>
    </row>
    <row r="3709" spans="4:32" x14ac:dyDescent="0.25">
      <c r="D3709">
        <f>_xlfn.CEILING.MATH(CB8+Parameters!$K$8/2,0.001)</f>
        <v>3152.9070000000002</v>
      </c>
      <c r="E3709">
        <f>_xlfn.CEILING.MATH(B74+Parameters!$K$9/2,0.001)</f>
        <v>781.25400000000002</v>
      </c>
      <c r="F3709" t="s">
        <v>463</v>
      </c>
      <c r="I3709" s="2">
        <v>3152.9070000000002</v>
      </c>
      <c r="J3709" s="2">
        <v>411.286</v>
      </c>
      <c r="K3709" s="2" t="s">
        <v>950</v>
      </c>
      <c r="N3709" s="2">
        <f>I3709-SUM(Parameters!$K$23:$K$25)</f>
        <v>3131.3070000000002</v>
      </c>
      <c r="O3709" s="2">
        <f>J3709-SUM(Parameters!$K$23:$K$25)</f>
        <v>389.68599999999998</v>
      </c>
      <c r="P3709" s="2" t="str">
        <f t="shared" si="56"/>
        <v>BP_TXDATA[18]</v>
      </c>
      <c r="U3709">
        <v>3152.9070000000002</v>
      </c>
      <c r="V3709">
        <v>411.286</v>
      </c>
      <c r="W3709" t="s">
        <v>950</v>
      </c>
      <c r="AE3709" s="2"/>
      <c r="AF3709" s="2"/>
    </row>
    <row r="3710" spans="4:32" x14ac:dyDescent="0.25">
      <c r="D3710">
        <f>_xlfn.CEILING.MATH(CB8+Parameters!$K$8/2,0.001)</f>
        <v>3152.9070000000002</v>
      </c>
      <c r="E3710">
        <f>_xlfn.CEILING.MATH(B76+Parameters!$K$9/2,0.001)</f>
        <v>735.00800000000004</v>
      </c>
      <c r="F3710" t="s">
        <v>534</v>
      </c>
      <c r="I3710" s="2">
        <v>3152.9070000000002</v>
      </c>
      <c r="J3710" s="2">
        <v>365.04</v>
      </c>
      <c r="K3710" s="2" t="s">
        <v>1015</v>
      </c>
      <c r="N3710" s="2">
        <f>I3710-SUM(Parameters!$K$23:$K$25)</f>
        <v>3131.3070000000002</v>
      </c>
      <c r="O3710" s="2">
        <f>J3710-SUM(Parameters!$K$23:$K$25)</f>
        <v>343.44</v>
      </c>
      <c r="P3710" s="2" t="str">
        <f t="shared" si="56"/>
        <v>BP_TXDATA[17]</v>
      </c>
      <c r="U3710">
        <v>3152.9070000000002</v>
      </c>
      <c r="V3710">
        <v>365.04</v>
      </c>
      <c r="W3710" t="s">
        <v>1015</v>
      </c>
      <c r="AE3710" s="2"/>
      <c r="AF3710" s="2"/>
    </row>
    <row r="3711" spans="4:32" x14ac:dyDescent="0.25">
      <c r="D3711">
        <f>_xlfn.CEILING.MATH(CB8+Parameters!$K$8/2,0.001)</f>
        <v>3152.9070000000002</v>
      </c>
      <c r="E3711">
        <f>_xlfn.CEILING.MATH(B78+Parameters!$K$9/2,0.001)</f>
        <v>688.76200000000006</v>
      </c>
      <c r="F3711" t="s">
        <v>599</v>
      </c>
      <c r="I3711" s="2">
        <v>3152.9070000000002</v>
      </c>
      <c r="J3711" s="2">
        <v>318.79399999999998</v>
      </c>
      <c r="K3711" s="2" t="s">
        <v>73</v>
      </c>
      <c r="N3711" s="2">
        <f>I3711-SUM(Parameters!$K$23:$K$25)</f>
        <v>3131.3070000000002</v>
      </c>
      <c r="O3711" s="2">
        <f>J3711-SUM(Parameters!$K$23:$K$25)</f>
        <v>297.19399999999996</v>
      </c>
      <c r="P3711" s="2" t="str">
        <f t="shared" si="56"/>
        <v>VCCIO</v>
      </c>
      <c r="U3711">
        <v>3152.9070000000002</v>
      </c>
      <c r="V3711">
        <v>318.79399999999998</v>
      </c>
      <c r="W3711" t="s">
        <v>73</v>
      </c>
      <c r="AE3711" s="2"/>
      <c r="AF3711" s="2"/>
    </row>
    <row r="3712" spans="4:32" x14ac:dyDescent="0.25">
      <c r="D3712">
        <f>_xlfn.CEILING.MATH(CB8+Parameters!$K$8/2,0.001)</f>
        <v>3152.9070000000002</v>
      </c>
      <c r="E3712">
        <f>_xlfn.CEILING.MATH(B80+Parameters!$K$9/2,0.001)</f>
        <v>642.51599999999996</v>
      </c>
      <c r="F3712" t="s">
        <v>670</v>
      </c>
      <c r="I3712" s="2">
        <v>3152.9070000000002</v>
      </c>
      <c r="J3712" s="2">
        <v>272.548</v>
      </c>
      <c r="K3712" s="2" t="s">
        <v>1126</v>
      </c>
      <c r="N3712" s="2">
        <f>I3712-SUM(Parameters!$K$23:$K$25)</f>
        <v>3131.3070000000002</v>
      </c>
      <c r="O3712" s="2">
        <f>J3712-SUM(Parameters!$K$23:$K$25)</f>
        <v>250.94800000000001</v>
      </c>
      <c r="P3712" s="2" t="str">
        <f t="shared" si="56"/>
        <v>BP_TXDATA[16]</v>
      </c>
      <c r="U3712">
        <v>3152.9070000000002</v>
      </c>
      <c r="V3712">
        <v>272.548</v>
      </c>
      <c r="W3712" t="s">
        <v>1126</v>
      </c>
      <c r="AE3712" s="2"/>
      <c r="AF3712" s="2"/>
    </row>
    <row r="3713" spans="4:32" x14ac:dyDescent="0.25">
      <c r="D3713">
        <f>_xlfn.CEILING.MATH(CB8+Parameters!$K$8/2,0.001)</f>
        <v>3152.9070000000002</v>
      </c>
      <c r="E3713">
        <f>_xlfn.CEILING.MATH(B82+Parameters!$K$9/2,0.001)</f>
        <v>596.27</v>
      </c>
      <c r="F3713" t="s">
        <v>727</v>
      </c>
      <c r="I3713" s="2">
        <v>3152.9070000000002</v>
      </c>
      <c r="J3713" s="2">
        <v>226.30199999999999</v>
      </c>
      <c r="K3713" s="2" t="s">
        <v>72</v>
      </c>
      <c r="N3713" s="2">
        <f>I3713-SUM(Parameters!$K$23:$K$25)</f>
        <v>3131.3070000000002</v>
      </c>
      <c r="O3713" s="2">
        <f>J3713-SUM(Parameters!$K$23:$K$25)</f>
        <v>204.702</v>
      </c>
      <c r="P3713" s="2" t="str">
        <f t="shared" si="56"/>
        <v>VSS</v>
      </c>
      <c r="U3713">
        <v>3152.9070000000002</v>
      </c>
      <c r="V3713">
        <v>226.30199999999999</v>
      </c>
      <c r="W3713" t="s">
        <v>72</v>
      </c>
      <c r="AE3713" s="2"/>
      <c r="AF3713" s="2"/>
    </row>
    <row r="3714" spans="4:32" x14ac:dyDescent="0.25">
      <c r="D3714">
        <f>_xlfn.CEILING.MATH(CB8+Parameters!$K$8/2,0.001)</f>
        <v>3152.9070000000002</v>
      </c>
      <c r="E3714">
        <f>_xlfn.CEILING.MATH(B84+Parameters!$K$9/2,0.001)</f>
        <v>550.024</v>
      </c>
      <c r="F3714" t="s">
        <v>751</v>
      </c>
      <c r="I3714" s="2">
        <v>3152.9070000000002</v>
      </c>
      <c r="J3714" s="2">
        <v>180.05600000000001</v>
      </c>
      <c r="K3714" s="2" t="s">
        <v>1238</v>
      </c>
      <c r="N3714" s="2">
        <f>I3714-SUM(Parameters!$K$23:$K$25)</f>
        <v>3131.3070000000002</v>
      </c>
      <c r="O3714" s="2">
        <f>J3714-SUM(Parameters!$K$23:$K$25)</f>
        <v>158.45600000000002</v>
      </c>
      <c r="P3714" s="2" t="str">
        <f t="shared" si="56"/>
        <v>BP_TXDATA[15]</v>
      </c>
      <c r="U3714">
        <v>3152.9070000000002</v>
      </c>
      <c r="V3714">
        <v>180.05600000000001</v>
      </c>
      <c r="W3714" t="s">
        <v>1238</v>
      </c>
      <c r="AE3714" s="2"/>
      <c r="AF3714" s="2"/>
    </row>
    <row r="3715" spans="4:32" x14ac:dyDescent="0.25">
      <c r="D3715">
        <f>_xlfn.CEILING.MATH(CB8+Parameters!$K$8/2,0.001)</f>
        <v>3152.9070000000002</v>
      </c>
      <c r="E3715">
        <f>_xlfn.CEILING.MATH(B86+Parameters!$K$9/2,0.001)</f>
        <v>503.77800000000002</v>
      </c>
      <c r="F3715" t="s">
        <v>814</v>
      </c>
      <c r="I3715" s="2">
        <v>3152.9070000000002</v>
      </c>
      <c r="J3715" s="2">
        <v>133.81</v>
      </c>
      <c r="K3715" s="2" t="s">
        <v>1319</v>
      </c>
      <c r="N3715" s="2">
        <f>I3715-SUM(Parameters!$K$23:$K$25)</f>
        <v>3131.3070000000002</v>
      </c>
      <c r="O3715" s="2">
        <f>J3715-SUM(Parameters!$K$23:$K$25)</f>
        <v>112.21000000000001</v>
      </c>
      <c r="P3715" s="2" t="str">
        <f t="shared" si="56"/>
        <v>BP_TXDATA[14]</v>
      </c>
      <c r="U3715">
        <v>3152.9070000000002</v>
      </c>
      <c r="V3715">
        <v>133.81</v>
      </c>
      <c r="W3715" t="s">
        <v>1319</v>
      </c>
      <c r="AE3715" s="2"/>
      <c r="AF3715" s="2"/>
    </row>
    <row r="3716" spans="4:32" x14ac:dyDescent="0.25">
      <c r="D3716">
        <f>_xlfn.CEILING.MATH(CB8+Parameters!$K$8/2,0.001)</f>
        <v>3152.9070000000002</v>
      </c>
      <c r="E3716">
        <f>_xlfn.CEILING.MATH(B88+Parameters!$K$9/2,0.001)</f>
        <v>457.53199999999998</v>
      </c>
      <c r="F3716" t="s">
        <v>879</v>
      </c>
      <c r="I3716" s="2">
        <v>3152.9070000000002</v>
      </c>
      <c r="J3716" s="2">
        <v>87.563999999999993</v>
      </c>
      <c r="K3716" s="2" t="s">
        <v>73</v>
      </c>
      <c r="N3716" s="2">
        <f>I3716-SUM(Parameters!$K$23:$K$25)</f>
        <v>3131.3070000000002</v>
      </c>
      <c r="O3716" s="2">
        <f>J3716-SUM(Parameters!$K$23:$K$25)</f>
        <v>65.963999999999999</v>
      </c>
      <c r="P3716" s="2" t="str">
        <f t="shared" si="56"/>
        <v>VCCIO</v>
      </c>
      <c r="U3716">
        <v>3152.9070000000002</v>
      </c>
      <c r="V3716">
        <v>87.564000000000007</v>
      </c>
      <c r="W3716" t="s">
        <v>73</v>
      </c>
      <c r="AE3716" s="2"/>
      <c r="AF3716" s="2"/>
    </row>
    <row r="3717" spans="4:32" x14ac:dyDescent="0.25">
      <c r="D3717">
        <f>_xlfn.CEILING.MATH(CB8+Parameters!$K$8/2,0.001)</f>
        <v>3152.9070000000002</v>
      </c>
      <c r="E3717">
        <f>_xlfn.CEILING.MATH(B90+Parameters!$K$9/2,0.001)</f>
        <v>411.286</v>
      </c>
      <c r="F3717" t="s">
        <v>950</v>
      </c>
      <c r="I3717" s="2">
        <v>3192.5810000000001</v>
      </c>
      <c r="J3717" s="2">
        <v>2191.7570000000001</v>
      </c>
      <c r="K3717" s="2" t="s">
        <v>72</v>
      </c>
      <c r="N3717" s="2">
        <f>I3717-SUM(Parameters!$K$23:$K$25)</f>
        <v>3170.9810000000002</v>
      </c>
      <c r="O3717" s="2">
        <f>J3717-SUM(Parameters!$K$23:$K$25)</f>
        <v>2170.1570000000002</v>
      </c>
      <c r="P3717" s="2" t="str">
        <f t="shared" si="56"/>
        <v>VSS</v>
      </c>
      <c r="U3717">
        <v>3192.5810000000001</v>
      </c>
      <c r="V3717">
        <v>2191.7570000000001</v>
      </c>
      <c r="W3717" t="s">
        <v>72</v>
      </c>
      <c r="AE3717" s="2"/>
      <c r="AF3717" s="2"/>
    </row>
    <row r="3718" spans="4:32" x14ac:dyDescent="0.25">
      <c r="D3718">
        <f>_xlfn.CEILING.MATH(CB8+Parameters!$K$8/2,0.001)</f>
        <v>3152.9070000000002</v>
      </c>
      <c r="E3718">
        <f>_xlfn.CEILING.MATH(B92+Parameters!$K$9/2,0.001)</f>
        <v>365.04</v>
      </c>
      <c r="F3718" t="s">
        <v>1015</v>
      </c>
      <c r="I3718" s="2">
        <v>3192.5810000000001</v>
      </c>
      <c r="J3718" s="2">
        <v>2145.511</v>
      </c>
      <c r="K3718" s="2" t="s">
        <v>72</v>
      </c>
      <c r="N3718" s="2">
        <f>I3718-SUM(Parameters!$K$23:$K$25)</f>
        <v>3170.9810000000002</v>
      </c>
      <c r="O3718" s="2">
        <f>J3718-SUM(Parameters!$K$23:$K$25)</f>
        <v>2123.9110000000001</v>
      </c>
      <c r="P3718" s="2" t="str">
        <f t="shared" si="56"/>
        <v>VSS</v>
      </c>
      <c r="U3718">
        <v>3192.5810000000001</v>
      </c>
      <c r="V3718">
        <v>2145.511</v>
      </c>
      <c r="W3718" t="s">
        <v>72</v>
      </c>
      <c r="AE3718" s="2"/>
      <c r="AF3718" s="2"/>
    </row>
    <row r="3719" spans="4:32" x14ac:dyDescent="0.25">
      <c r="D3719">
        <f>_xlfn.CEILING.MATH(CB8+Parameters!$K$8/2,0.001)</f>
        <v>3152.9070000000002</v>
      </c>
      <c r="E3719">
        <f>_xlfn.CEILING.MATH(B94+Parameters!$K$9/2,0.001)</f>
        <v>318.79399999999998</v>
      </c>
      <c r="F3719" t="s">
        <v>73</v>
      </c>
      <c r="I3719" s="2">
        <v>3192.5810000000001</v>
      </c>
      <c r="J3719" s="2">
        <v>2099.2649999999999</v>
      </c>
      <c r="K3719" s="2" t="s">
        <v>72</v>
      </c>
      <c r="N3719" s="2">
        <f>I3719-SUM(Parameters!$K$23:$K$25)</f>
        <v>3170.9810000000002</v>
      </c>
      <c r="O3719" s="2">
        <f>J3719-SUM(Parameters!$K$23:$K$25)</f>
        <v>2077.665</v>
      </c>
      <c r="P3719" s="2" t="str">
        <f t="shared" si="56"/>
        <v>VSS</v>
      </c>
      <c r="U3719">
        <v>3192.5810000000001</v>
      </c>
      <c r="V3719">
        <v>2099.2649999999999</v>
      </c>
      <c r="W3719" t="s">
        <v>72</v>
      </c>
      <c r="AE3719" s="2"/>
      <c r="AF3719" s="2"/>
    </row>
    <row r="3720" spans="4:32" x14ac:dyDescent="0.25">
      <c r="D3720">
        <f>_xlfn.CEILING.MATH(CB8+Parameters!$K$8/2,0.001)</f>
        <v>3152.9070000000002</v>
      </c>
      <c r="E3720">
        <f>_xlfn.CEILING.MATH(B96+Parameters!$K$9/2,0.001)</f>
        <v>272.548</v>
      </c>
      <c r="F3720" t="s">
        <v>1126</v>
      </c>
      <c r="I3720" s="2">
        <v>3192.5810000000001</v>
      </c>
      <c r="J3720" s="2">
        <v>2053.0189999999998</v>
      </c>
      <c r="K3720" s="2" t="s">
        <v>72</v>
      </c>
      <c r="N3720" s="2">
        <f>I3720-SUM(Parameters!$K$23:$K$25)</f>
        <v>3170.9810000000002</v>
      </c>
      <c r="O3720" s="2">
        <f>J3720-SUM(Parameters!$K$23:$K$25)</f>
        <v>2031.4189999999999</v>
      </c>
      <c r="P3720" s="2" t="str">
        <f t="shared" si="56"/>
        <v>VSS</v>
      </c>
      <c r="U3720">
        <v>3192.5810000000001</v>
      </c>
      <c r="V3720">
        <v>2053.0189999999998</v>
      </c>
      <c r="W3720" t="s">
        <v>72</v>
      </c>
      <c r="AE3720" s="2"/>
      <c r="AF3720" s="2"/>
    </row>
    <row r="3721" spans="4:32" x14ac:dyDescent="0.25">
      <c r="D3721">
        <f>_xlfn.CEILING.MATH(CB8+Parameters!$K$8/2,0.001)</f>
        <v>3152.9070000000002</v>
      </c>
      <c r="E3721">
        <f>_xlfn.CEILING.MATH(B98+Parameters!$K$9/2,0.001)</f>
        <v>226.30199999999999</v>
      </c>
      <c r="F3721" t="s">
        <v>72</v>
      </c>
      <c r="I3721" s="2">
        <v>3192.5810000000001</v>
      </c>
      <c r="J3721" s="2">
        <v>2006.7729999999999</v>
      </c>
      <c r="K3721" s="2" t="s">
        <v>1327</v>
      </c>
      <c r="N3721" s="2">
        <f>I3721-SUM(Parameters!$K$23:$K$25)</f>
        <v>3170.9810000000002</v>
      </c>
      <c r="O3721" s="2">
        <f>J3721-SUM(Parameters!$K$23:$K$25)</f>
        <v>1985.173</v>
      </c>
      <c r="P3721" s="2" t="str">
        <f t="shared" si="56"/>
        <v>VDD</v>
      </c>
      <c r="U3721">
        <v>3192.5810000000001</v>
      </c>
      <c r="V3721">
        <v>2006.7729999999999</v>
      </c>
      <c r="W3721" t="s">
        <v>1327</v>
      </c>
      <c r="AE3721" s="2"/>
      <c r="AF3721" s="2"/>
    </row>
    <row r="3722" spans="4:32" x14ac:dyDescent="0.25">
      <c r="D3722">
        <f>_xlfn.CEILING.MATH(CB8+Parameters!$K$8/2,0.001)</f>
        <v>3152.9070000000002</v>
      </c>
      <c r="E3722">
        <f>_xlfn.CEILING.MATH(B100+Parameters!$K$9/2,0.001)</f>
        <v>180.05600000000001</v>
      </c>
      <c r="F3722" t="s">
        <v>1238</v>
      </c>
      <c r="I3722" s="2">
        <v>3192.5810000000001</v>
      </c>
      <c r="J3722" s="2">
        <v>1960.527</v>
      </c>
      <c r="K3722" s="2" t="s">
        <v>1327</v>
      </c>
      <c r="N3722" s="2">
        <f>I3722-SUM(Parameters!$K$23:$K$25)</f>
        <v>3170.9810000000002</v>
      </c>
      <c r="O3722" s="2">
        <f>J3722-SUM(Parameters!$K$23:$K$25)</f>
        <v>1938.9270000000001</v>
      </c>
      <c r="P3722" s="2" t="str">
        <f t="shared" si="56"/>
        <v>VDD</v>
      </c>
      <c r="U3722">
        <v>3192.5810000000001</v>
      </c>
      <c r="V3722">
        <v>1960.527</v>
      </c>
      <c r="W3722" t="s">
        <v>1327</v>
      </c>
      <c r="AE3722" s="2"/>
      <c r="AF3722" s="2"/>
    </row>
    <row r="3723" spans="4:32" x14ac:dyDescent="0.25">
      <c r="D3723">
        <f>_xlfn.CEILING.MATH(CB8+Parameters!$K$8/2,0.001)</f>
        <v>3152.9070000000002</v>
      </c>
      <c r="E3723">
        <f>_xlfn.CEILING.MATH(B102+Parameters!$K$9/2,0.001)</f>
        <v>133.81</v>
      </c>
      <c r="F3723" t="s">
        <v>1319</v>
      </c>
      <c r="I3723" s="2">
        <v>3192.5810000000001</v>
      </c>
      <c r="J3723" s="2">
        <v>1914.2809999999999</v>
      </c>
      <c r="K3723" s="2" t="s">
        <v>1328</v>
      </c>
      <c r="N3723" s="2">
        <f>I3723-SUM(Parameters!$K$23:$K$25)</f>
        <v>3170.9810000000002</v>
      </c>
      <c r="O3723" s="2">
        <f>J3723-SUM(Parameters!$K$23:$K$25)</f>
        <v>1892.681</v>
      </c>
      <c r="P3723" s="2" t="str">
        <f t="shared" si="56"/>
        <v>TC_VDDQ</v>
      </c>
      <c r="U3723">
        <v>3192.5810000000001</v>
      </c>
      <c r="V3723">
        <v>1914.2809999999999</v>
      </c>
      <c r="W3723" t="s">
        <v>1328</v>
      </c>
      <c r="AE3723" s="2"/>
      <c r="AF3723" s="2"/>
    </row>
    <row r="3724" spans="4:32" x14ac:dyDescent="0.25">
      <c r="D3724">
        <f>_xlfn.CEILING.MATH(CB8+Parameters!$K$8/2,0.001)</f>
        <v>3152.9070000000002</v>
      </c>
      <c r="E3724">
        <f>_xlfn.CEILING.MATH(Parameters!$C$19/Parameters!$K$4,0.001)</f>
        <v>87.564000000000007</v>
      </c>
      <c r="F3724" t="s">
        <v>73</v>
      </c>
      <c r="I3724" s="2">
        <v>3192.5810000000001</v>
      </c>
      <c r="J3724" s="2">
        <v>1868.0350000000001</v>
      </c>
      <c r="K3724" s="2" t="s">
        <v>1327</v>
      </c>
      <c r="N3724" s="2">
        <f>I3724-SUM(Parameters!$K$23:$K$25)</f>
        <v>3170.9810000000002</v>
      </c>
      <c r="O3724" s="2">
        <f>J3724-SUM(Parameters!$K$23:$K$25)</f>
        <v>1846.4350000000002</v>
      </c>
      <c r="P3724" s="2" t="str">
        <f t="shared" si="56"/>
        <v>VDD</v>
      </c>
      <c r="U3724">
        <v>3192.5810000000001</v>
      </c>
      <c r="V3724">
        <v>1868.0350000000001</v>
      </c>
      <c r="W3724" t="s">
        <v>1327</v>
      </c>
      <c r="AE3724" s="2"/>
      <c r="AF3724" s="2"/>
    </row>
    <row r="3725" spans="4:32" x14ac:dyDescent="0.25">
      <c r="D3725">
        <f>_xlfn.CEILING.MATH(CC8+Parameters!$K$8/2,0.001)</f>
        <v>3192.5810000000001</v>
      </c>
      <c r="E3725">
        <f>_xlfn.CEILING.MATH(B13+Parameters!$K$9/2,0.001)</f>
        <v>2191.7570000000001</v>
      </c>
      <c r="F3725" t="s">
        <v>72</v>
      </c>
      <c r="I3725" s="2">
        <v>3192.5810000000001</v>
      </c>
      <c r="J3725" s="2">
        <v>1821.789</v>
      </c>
      <c r="K3725" s="2" t="s">
        <v>72</v>
      </c>
      <c r="N3725" s="2">
        <f>I3725-SUM(Parameters!$K$23:$K$25)</f>
        <v>3170.9810000000002</v>
      </c>
      <c r="O3725" s="2">
        <f>J3725-SUM(Parameters!$K$23:$K$25)</f>
        <v>1800.1890000000001</v>
      </c>
      <c r="P3725" s="2" t="str">
        <f t="shared" si="56"/>
        <v>VSS</v>
      </c>
      <c r="U3725">
        <v>3192.5810000000001</v>
      </c>
      <c r="V3725">
        <v>1821.789</v>
      </c>
      <c r="W3725" t="s">
        <v>72</v>
      </c>
      <c r="AE3725" s="2"/>
      <c r="AF3725" s="2"/>
    </row>
    <row r="3726" spans="4:32" x14ac:dyDescent="0.25">
      <c r="D3726">
        <f>_xlfn.CEILING.MATH(CC8+Parameters!$K$8/2,0.001)</f>
        <v>3192.5810000000001</v>
      </c>
      <c r="E3726">
        <f>_xlfn.CEILING.MATH(B15+Parameters!$K$9/2,0.001)</f>
        <v>2145.511</v>
      </c>
      <c r="F3726" t="s">
        <v>72</v>
      </c>
      <c r="I3726" s="2">
        <v>3192.5810000000001</v>
      </c>
      <c r="J3726" s="2">
        <v>1775.5429999999999</v>
      </c>
      <c r="K3726" s="2" t="s">
        <v>1327</v>
      </c>
      <c r="N3726" s="2">
        <f>I3726-SUM(Parameters!$K$23:$K$25)</f>
        <v>3170.9810000000002</v>
      </c>
      <c r="O3726" s="2">
        <f>J3726-SUM(Parameters!$K$23:$K$25)</f>
        <v>1753.943</v>
      </c>
      <c r="P3726" s="2" t="str">
        <f t="shared" si="56"/>
        <v>VDD</v>
      </c>
      <c r="U3726">
        <v>3192.5810000000001</v>
      </c>
      <c r="V3726">
        <v>1775.5429999999999</v>
      </c>
      <c r="W3726" t="s">
        <v>1327</v>
      </c>
      <c r="AE3726" s="2"/>
      <c r="AF3726" s="2"/>
    </row>
    <row r="3727" spans="4:32" x14ac:dyDescent="0.25">
      <c r="D3727">
        <f>_xlfn.CEILING.MATH(CC8+Parameters!$K$8/2,0.001)</f>
        <v>3192.5810000000001</v>
      </c>
      <c r="E3727">
        <f>_xlfn.CEILING.MATH(B17+Parameters!$K$9/2,0.001)</f>
        <v>2099.2649999999999</v>
      </c>
      <c r="F3727" t="s">
        <v>72</v>
      </c>
      <c r="I3727" s="2">
        <v>3192.5810000000001</v>
      </c>
      <c r="J3727" s="2">
        <v>1729.297</v>
      </c>
      <c r="K3727" s="2" t="s">
        <v>1327</v>
      </c>
      <c r="N3727" s="2">
        <f>I3727-SUM(Parameters!$K$23:$K$25)</f>
        <v>3170.9810000000002</v>
      </c>
      <c r="O3727" s="2">
        <f>J3727-SUM(Parameters!$K$23:$K$25)</f>
        <v>1707.6970000000001</v>
      </c>
      <c r="P3727" s="2" t="str">
        <f t="shared" si="56"/>
        <v>VDD</v>
      </c>
      <c r="U3727">
        <v>3192.5810000000001</v>
      </c>
      <c r="V3727">
        <v>1729.297</v>
      </c>
      <c r="W3727" t="s">
        <v>1327</v>
      </c>
      <c r="AE3727" s="2"/>
      <c r="AF3727" s="2"/>
    </row>
    <row r="3728" spans="4:32" x14ac:dyDescent="0.25">
      <c r="D3728">
        <f>_xlfn.CEILING.MATH(CC8+Parameters!$K$8/2,0.001)</f>
        <v>3192.5810000000001</v>
      </c>
      <c r="E3728">
        <f>_xlfn.CEILING.MATH(B19+Parameters!$K$9/2,0.001)</f>
        <v>2053.0190000000002</v>
      </c>
      <c r="F3728" t="s">
        <v>72</v>
      </c>
      <c r="I3728" s="2">
        <v>3192.5810000000001</v>
      </c>
      <c r="J3728" s="2">
        <v>1683.0509999999999</v>
      </c>
      <c r="K3728" s="2" t="s">
        <v>1327</v>
      </c>
      <c r="N3728" s="2">
        <f>I3728-SUM(Parameters!$K$23:$K$25)</f>
        <v>3170.9810000000002</v>
      </c>
      <c r="O3728" s="2">
        <f>J3728-SUM(Parameters!$K$23:$K$25)</f>
        <v>1661.451</v>
      </c>
      <c r="P3728" s="2" t="str">
        <f t="shared" si="56"/>
        <v>VDD</v>
      </c>
      <c r="U3728">
        <v>3192.5810000000001</v>
      </c>
      <c r="V3728">
        <v>1683.0509999999999</v>
      </c>
      <c r="W3728" t="s">
        <v>1327</v>
      </c>
      <c r="AE3728" s="2"/>
      <c r="AF3728" s="2"/>
    </row>
    <row r="3729" spans="4:32" x14ac:dyDescent="0.25">
      <c r="D3729">
        <f>_xlfn.CEILING.MATH(CC8+Parameters!$K$8/2,0.001)</f>
        <v>3192.5810000000001</v>
      </c>
      <c r="E3729">
        <f>_xlfn.CEILING.MATH(B21+Parameters!$K$9/2,0.001)</f>
        <v>2006.7730000000001</v>
      </c>
      <c r="F3729" t="s">
        <v>1327</v>
      </c>
      <c r="I3729" s="2">
        <v>3192.5810000000001</v>
      </c>
      <c r="J3729" s="2">
        <v>1636.8050000000001</v>
      </c>
      <c r="K3729" s="2" t="s">
        <v>1327</v>
      </c>
      <c r="N3729" s="2">
        <f>I3729-SUM(Parameters!$K$23:$K$25)</f>
        <v>3170.9810000000002</v>
      </c>
      <c r="O3729" s="2">
        <f>J3729-SUM(Parameters!$K$23:$K$25)</f>
        <v>1615.2050000000002</v>
      </c>
      <c r="P3729" s="2" t="str">
        <f t="shared" si="56"/>
        <v>VDD</v>
      </c>
      <c r="U3729">
        <v>3192.5810000000001</v>
      </c>
      <c r="V3729">
        <v>1636.8050000000001</v>
      </c>
      <c r="W3729" t="s">
        <v>1327</v>
      </c>
      <c r="AE3729" s="2"/>
      <c r="AF3729" s="2"/>
    </row>
    <row r="3730" spans="4:32" x14ac:dyDescent="0.25">
      <c r="D3730">
        <f>_xlfn.CEILING.MATH(CC8+Parameters!$K$8/2,0.001)</f>
        <v>3192.5810000000001</v>
      </c>
      <c r="E3730">
        <f>_xlfn.CEILING.MATH(B23+Parameters!$K$9/2,0.001)</f>
        <v>1960.527</v>
      </c>
      <c r="F3730" t="s">
        <v>1327</v>
      </c>
      <c r="I3730" s="2">
        <v>3192.5810000000001</v>
      </c>
      <c r="J3730" s="2">
        <v>1590.559</v>
      </c>
      <c r="K3730" s="2" t="s">
        <v>1327</v>
      </c>
      <c r="N3730" s="2">
        <f>I3730-SUM(Parameters!$K$23:$K$25)</f>
        <v>3170.9810000000002</v>
      </c>
      <c r="O3730" s="2">
        <f>J3730-SUM(Parameters!$K$23:$K$25)</f>
        <v>1568.9590000000001</v>
      </c>
      <c r="P3730" s="2" t="str">
        <f t="shared" si="56"/>
        <v>VDD</v>
      </c>
      <c r="U3730">
        <v>3192.5810000000001</v>
      </c>
      <c r="V3730">
        <v>1590.559</v>
      </c>
      <c r="W3730" t="s">
        <v>1327</v>
      </c>
      <c r="AE3730" s="2"/>
      <c r="AF3730" s="2"/>
    </row>
    <row r="3731" spans="4:32" x14ac:dyDescent="0.25">
      <c r="D3731">
        <f>_xlfn.CEILING.MATH(CC8+Parameters!$K$8/2,0.001)</f>
        <v>3192.5810000000001</v>
      </c>
      <c r="E3731">
        <f>_xlfn.CEILING.MATH(B25+Parameters!$K$9/2,0.001)</f>
        <v>1914.2809999999999</v>
      </c>
      <c r="F3731" t="s">
        <v>1328</v>
      </c>
      <c r="I3731" s="2">
        <v>3192.5810000000001</v>
      </c>
      <c r="J3731" s="2">
        <v>1544.3130000000001</v>
      </c>
      <c r="K3731" s="2" t="s">
        <v>1327</v>
      </c>
      <c r="N3731" s="2">
        <f>I3731-SUM(Parameters!$K$23:$K$25)</f>
        <v>3170.9810000000002</v>
      </c>
      <c r="O3731" s="2">
        <f>J3731-SUM(Parameters!$K$23:$K$25)</f>
        <v>1522.7130000000002</v>
      </c>
      <c r="P3731" s="2" t="str">
        <f t="shared" si="56"/>
        <v>VDD</v>
      </c>
      <c r="U3731">
        <v>3192.5810000000001</v>
      </c>
      <c r="V3731">
        <v>1544.3130000000001</v>
      </c>
      <c r="W3731" t="s">
        <v>1327</v>
      </c>
      <c r="AE3731" s="2"/>
      <c r="AF3731" s="2"/>
    </row>
    <row r="3732" spans="4:32" x14ac:dyDescent="0.25">
      <c r="D3732">
        <f>_xlfn.CEILING.MATH(CC8+Parameters!$K$8/2,0.001)</f>
        <v>3192.5810000000001</v>
      </c>
      <c r="E3732">
        <f>_xlfn.CEILING.MATH(B27+Parameters!$K$9/2,0.001)</f>
        <v>1868.0350000000001</v>
      </c>
      <c r="F3732" t="s">
        <v>1327</v>
      </c>
      <c r="I3732" s="2">
        <v>3192.5810000000001</v>
      </c>
      <c r="J3732" s="2">
        <v>1498.067</v>
      </c>
      <c r="K3732" s="2" t="s">
        <v>1327</v>
      </c>
      <c r="N3732" s="2">
        <f>I3732-SUM(Parameters!$K$23:$K$25)</f>
        <v>3170.9810000000002</v>
      </c>
      <c r="O3732" s="2">
        <f>J3732-SUM(Parameters!$K$23:$K$25)</f>
        <v>1476.4670000000001</v>
      </c>
      <c r="P3732" s="2" t="str">
        <f t="shared" si="56"/>
        <v>VDD</v>
      </c>
      <c r="U3732">
        <v>3192.5810000000001</v>
      </c>
      <c r="V3732">
        <v>1498.067</v>
      </c>
      <c r="W3732" t="s">
        <v>1327</v>
      </c>
      <c r="AE3732" s="2"/>
      <c r="AF3732" s="2"/>
    </row>
    <row r="3733" spans="4:32" x14ac:dyDescent="0.25">
      <c r="D3733">
        <f>_xlfn.CEILING.MATH(CC8+Parameters!$K$8/2,0.001)</f>
        <v>3192.5810000000001</v>
      </c>
      <c r="E3733">
        <f>_xlfn.CEILING.MATH(B29+Parameters!$K$9/2,0.001)</f>
        <v>1821.789</v>
      </c>
      <c r="F3733" t="s">
        <v>72</v>
      </c>
      <c r="I3733" s="2">
        <v>3192.5810000000001</v>
      </c>
      <c r="J3733" s="2">
        <v>1451.8209999999999</v>
      </c>
      <c r="K3733" s="2" t="s">
        <v>1327</v>
      </c>
      <c r="N3733" s="2">
        <f>I3733-SUM(Parameters!$K$23:$K$25)</f>
        <v>3170.9810000000002</v>
      </c>
      <c r="O3733" s="2">
        <f>J3733-SUM(Parameters!$K$23:$K$25)</f>
        <v>1430.221</v>
      </c>
      <c r="P3733" s="2" t="str">
        <f t="shared" si="56"/>
        <v>VDD</v>
      </c>
      <c r="U3733">
        <v>3192.5810000000001</v>
      </c>
      <c r="V3733">
        <v>1451.8209999999999</v>
      </c>
      <c r="W3733" t="s">
        <v>1327</v>
      </c>
      <c r="AE3733" s="2"/>
      <c r="AF3733" s="2"/>
    </row>
    <row r="3734" spans="4:32" x14ac:dyDescent="0.25">
      <c r="D3734">
        <f>_xlfn.CEILING.MATH(CC8+Parameters!$K$8/2,0.001)</f>
        <v>3192.5810000000001</v>
      </c>
      <c r="E3734">
        <f>_xlfn.CEILING.MATH(B31+Parameters!$K$9/2,0.001)</f>
        <v>1775.5430000000001</v>
      </c>
      <c r="F3734" t="s">
        <v>1327</v>
      </c>
      <c r="I3734" s="2">
        <v>3192.5810000000001</v>
      </c>
      <c r="J3734" s="2">
        <v>1405.575</v>
      </c>
      <c r="K3734" s="2" t="s">
        <v>1327</v>
      </c>
      <c r="N3734" s="2">
        <f>I3734-SUM(Parameters!$K$23:$K$25)</f>
        <v>3170.9810000000002</v>
      </c>
      <c r="O3734" s="2">
        <f>J3734-SUM(Parameters!$K$23:$K$25)</f>
        <v>1383.9750000000001</v>
      </c>
      <c r="P3734" s="2" t="str">
        <f t="shared" si="56"/>
        <v>VDD</v>
      </c>
      <c r="U3734">
        <v>3192.5810000000001</v>
      </c>
      <c r="V3734">
        <v>1405.575</v>
      </c>
      <c r="W3734" t="s">
        <v>1327</v>
      </c>
      <c r="AE3734" s="2"/>
      <c r="AF3734" s="2"/>
    </row>
    <row r="3735" spans="4:32" x14ac:dyDescent="0.25">
      <c r="D3735">
        <f>_xlfn.CEILING.MATH(CC8+Parameters!$K$8/2,0.001)</f>
        <v>3192.5810000000001</v>
      </c>
      <c r="E3735">
        <f>_xlfn.CEILING.MATH(B33+Parameters!$K$9/2,0.001)</f>
        <v>1729.297</v>
      </c>
      <c r="F3735" t="s">
        <v>1327</v>
      </c>
      <c r="I3735" s="2">
        <v>3192.5810000000001</v>
      </c>
      <c r="J3735" s="2">
        <v>1359.329</v>
      </c>
      <c r="K3735" s="2" t="s">
        <v>1327</v>
      </c>
      <c r="N3735" s="2">
        <f>I3735-SUM(Parameters!$K$23:$K$25)</f>
        <v>3170.9810000000002</v>
      </c>
      <c r="O3735" s="2">
        <f>J3735-SUM(Parameters!$K$23:$K$25)</f>
        <v>1337.729</v>
      </c>
      <c r="P3735" s="2" t="str">
        <f t="shared" si="56"/>
        <v>VDD</v>
      </c>
      <c r="U3735">
        <v>3192.5810000000001</v>
      </c>
      <c r="V3735">
        <v>1359.329</v>
      </c>
      <c r="W3735" t="s">
        <v>1327</v>
      </c>
      <c r="AE3735" s="2"/>
      <c r="AF3735" s="2"/>
    </row>
    <row r="3736" spans="4:32" x14ac:dyDescent="0.25">
      <c r="D3736">
        <f>_xlfn.CEILING.MATH(CC8+Parameters!$K$8/2,0.001)</f>
        <v>3192.5810000000001</v>
      </c>
      <c r="E3736">
        <f>_xlfn.CEILING.MATH(B35+Parameters!$K$9/2,0.001)</f>
        <v>1683.0509999999999</v>
      </c>
      <c r="F3736" t="s">
        <v>1327</v>
      </c>
      <c r="I3736" s="2">
        <v>3192.5810000000001</v>
      </c>
      <c r="J3736" s="2">
        <v>1313.0830000000001</v>
      </c>
      <c r="K3736" s="2" t="s">
        <v>1327</v>
      </c>
      <c r="N3736" s="2">
        <f>I3736-SUM(Parameters!$K$23:$K$25)</f>
        <v>3170.9810000000002</v>
      </c>
      <c r="O3736" s="2">
        <f>J3736-SUM(Parameters!$K$23:$K$25)</f>
        <v>1291.4830000000002</v>
      </c>
      <c r="P3736" s="2" t="str">
        <f t="shared" si="56"/>
        <v>VDD</v>
      </c>
      <c r="U3736">
        <v>3192.5810000000001</v>
      </c>
      <c r="V3736">
        <v>1313.0830000000001</v>
      </c>
      <c r="W3736" t="s">
        <v>1327</v>
      </c>
      <c r="AE3736" s="2"/>
      <c r="AF3736" s="2"/>
    </row>
    <row r="3737" spans="4:32" x14ac:dyDescent="0.25">
      <c r="D3737">
        <f>_xlfn.CEILING.MATH(CC8+Parameters!$K$8/2,0.001)</f>
        <v>3192.5810000000001</v>
      </c>
      <c r="E3737">
        <f>_xlfn.CEILING.MATH(B37+Parameters!$K$9/2,0.001)</f>
        <v>1636.8050000000001</v>
      </c>
      <c r="F3737" t="s">
        <v>1327</v>
      </c>
      <c r="I3737" s="2">
        <v>3192.5810000000001</v>
      </c>
      <c r="J3737" s="2">
        <v>1266.837</v>
      </c>
      <c r="K3737" s="2" t="s">
        <v>1327</v>
      </c>
      <c r="N3737" s="2">
        <f>I3737-SUM(Parameters!$K$23:$K$25)</f>
        <v>3170.9810000000002</v>
      </c>
      <c r="O3737" s="2">
        <f>J3737-SUM(Parameters!$K$23:$K$25)</f>
        <v>1245.2370000000001</v>
      </c>
      <c r="P3737" s="2" t="str">
        <f t="shared" si="56"/>
        <v>VDD</v>
      </c>
      <c r="U3737">
        <v>3192.5810000000001</v>
      </c>
      <c r="V3737">
        <v>1266.837</v>
      </c>
      <c r="W3737" t="s">
        <v>1327</v>
      </c>
      <c r="AE3737" s="2"/>
      <c r="AF3737" s="2"/>
    </row>
    <row r="3738" spans="4:32" x14ac:dyDescent="0.25">
      <c r="D3738">
        <f>_xlfn.CEILING.MATH(CC8+Parameters!$K$8/2,0.001)</f>
        <v>3192.5810000000001</v>
      </c>
      <c r="E3738">
        <f>_xlfn.CEILING.MATH(B39+Parameters!$K$9/2,0.001)</f>
        <v>1590.559</v>
      </c>
      <c r="F3738" t="s">
        <v>1327</v>
      </c>
      <c r="I3738" s="2">
        <v>3192.5810000000001</v>
      </c>
      <c r="J3738" s="2">
        <v>1220.5909999999999</v>
      </c>
      <c r="K3738" s="2" t="s">
        <v>1327</v>
      </c>
      <c r="N3738" s="2">
        <f>I3738-SUM(Parameters!$K$23:$K$25)</f>
        <v>3170.9810000000002</v>
      </c>
      <c r="O3738" s="2">
        <f>J3738-SUM(Parameters!$K$23:$K$25)</f>
        <v>1198.991</v>
      </c>
      <c r="P3738" s="2" t="str">
        <f t="shared" si="56"/>
        <v>VDD</v>
      </c>
      <c r="U3738">
        <v>3192.5810000000001</v>
      </c>
      <c r="V3738">
        <v>1220.5909999999999</v>
      </c>
      <c r="W3738" t="s">
        <v>1327</v>
      </c>
      <c r="AE3738" s="2"/>
      <c r="AF3738" s="2"/>
    </row>
    <row r="3739" spans="4:32" x14ac:dyDescent="0.25">
      <c r="D3739">
        <f>_xlfn.CEILING.MATH(CC8+Parameters!$K$8/2,0.001)</f>
        <v>3192.5810000000001</v>
      </c>
      <c r="E3739">
        <f>_xlfn.CEILING.MATH(B41+Parameters!$K$9/2,0.001)</f>
        <v>1544.3130000000001</v>
      </c>
      <c r="F3739" t="s">
        <v>1327</v>
      </c>
      <c r="I3739" s="2">
        <v>3192.5810000000001</v>
      </c>
      <c r="J3739" s="2">
        <v>1174.345</v>
      </c>
      <c r="K3739" s="2" t="s">
        <v>1327</v>
      </c>
      <c r="N3739" s="2">
        <f>I3739-SUM(Parameters!$K$23:$K$25)</f>
        <v>3170.9810000000002</v>
      </c>
      <c r="O3739" s="2">
        <f>J3739-SUM(Parameters!$K$23:$K$25)</f>
        <v>1152.7450000000001</v>
      </c>
      <c r="P3739" s="2" t="str">
        <f t="shared" si="56"/>
        <v>VDD</v>
      </c>
      <c r="U3739">
        <v>3192.5810000000001</v>
      </c>
      <c r="V3739">
        <v>1174.345</v>
      </c>
      <c r="W3739" t="s">
        <v>1327</v>
      </c>
      <c r="AE3739" s="2"/>
      <c r="AF3739" s="2"/>
    </row>
    <row r="3740" spans="4:32" x14ac:dyDescent="0.25">
      <c r="D3740">
        <f>_xlfn.CEILING.MATH(CC8+Parameters!$K$8/2,0.001)</f>
        <v>3192.5810000000001</v>
      </c>
      <c r="E3740">
        <f>_xlfn.CEILING.MATH(B43+Parameters!$K$9/2,0.001)</f>
        <v>1498.067</v>
      </c>
      <c r="F3740" t="s">
        <v>1327</v>
      </c>
      <c r="I3740" s="2">
        <v>3192.5810000000001</v>
      </c>
      <c r="J3740" s="2">
        <v>1128.0989999999999</v>
      </c>
      <c r="K3740" s="2" t="s">
        <v>1327</v>
      </c>
      <c r="N3740" s="2">
        <f>I3740-SUM(Parameters!$K$23:$K$25)</f>
        <v>3170.9810000000002</v>
      </c>
      <c r="O3740" s="2">
        <f>J3740-SUM(Parameters!$K$23:$K$25)</f>
        <v>1106.499</v>
      </c>
      <c r="P3740" s="2" t="str">
        <f t="shared" si="56"/>
        <v>VDD</v>
      </c>
      <c r="U3740">
        <v>3192.5810000000001</v>
      </c>
      <c r="V3740">
        <v>1128.0989999999999</v>
      </c>
      <c r="W3740" t="s">
        <v>1327</v>
      </c>
      <c r="AE3740" s="2"/>
      <c r="AF3740" s="2"/>
    </row>
    <row r="3741" spans="4:32" x14ac:dyDescent="0.25">
      <c r="D3741">
        <f>_xlfn.CEILING.MATH(CC8+Parameters!$K$8/2,0.001)</f>
        <v>3192.5810000000001</v>
      </c>
      <c r="E3741">
        <f>_xlfn.CEILING.MATH(B45+Parameters!$K$9/2,0.001)</f>
        <v>1451.8210000000001</v>
      </c>
      <c r="F3741" t="s">
        <v>1327</v>
      </c>
      <c r="I3741" s="2">
        <v>3192.5810000000001</v>
      </c>
      <c r="J3741" s="2">
        <v>1081.8530000000001</v>
      </c>
      <c r="K3741" s="2" t="s">
        <v>73</v>
      </c>
      <c r="N3741" s="2">
        <f>I3741-SUM(Parameters!$K$23:$K$25)</f>
        <v>3170.9810000000002</v>
      </c>
      <c r="O3741" s="2">
        <f>J3741-SUM(Parameters!$K$23:$K$25)</f>
        <v>1060.2530000000002</v>
      </c>
      <c r="P3741" s="2" t="str">
        <f t="shared" si="56"/>
        <v>VCCIO</v>
      </c>
      <c r="U3741">
        <v>3192.5810000000001</v>
      </c>
      <c r="V3741">
        <v>1081.8530000000001</v>
      </c>
      <c r="W3741" t="s">
        <v>73</v>
      </c>
      <c r="AE3741" s="2"/>
      <c r="AF3741" s="2"/>
    </row>
    <row r="3742" spans="4:32" x14ac:dyDescent="0.25">
      <c r="D3742">
        <f>_xlfn.CEILING.MATH(CC8+Parameters!$K$8/2,0.001)</f>
        <v>3192.5810000000001</v>
      </c>
      <c r="E3742">
        <f>_xlfn.CEILING.MATH(B47+Parameters!$K$9/2,0.001)</f>
        <v>1405.575</v>
      </c>
      <c r="F3742" t="s">
        <v>1327</v>
      </c>
      <c r="I3742" s="2">
        <v>3192.5810000000001</v>
      </c>
      <c r="J3742" s="2">
        <v>1035.607</v>
      </c>
      <c r="K3742" s="2" t="s">
        <v>103</v>
      </c>
      <c r="N3742" s="2">
        <f>I3742-SUM(Parameters!$K$23:$K$25)</f>
        <v>3170.9810000000002</v>
      </c>
      <c r="O3742" s="2">
        <f>J3742-SUM(Parameters!$K$23:$K$25)</f>
        <v>1014.0069999999999</v>
      </c>
      <c r="P3742" s="2" t="str">
        <f t="shared" si="56"/>
        <v>BP_RXCKSB[0]</v>
      </c>
      <c r="U3742">
        <v>3192.5810000000001</v>
      </c>
      <c r="V3742">
        <v>1035.607</v>
      </c>
      <c r="W3742" t="s">
        <v>103</v>
      </c>
      <c r="AE3742" s="2"/>
      <c r="AF3742" s="2"/>
    </row>
    <row r="3743" spans="4:32" x14ac:dyDescent="0.25">
      <c r="D3743">
        <f>_xlfn.CEILING.MATH(CC8+Parameters!$K$8/2,0.001)</f>
        <v>3192.5810000000001</v>
      </c>
      <c r="E3743">
        <f>_xlfn.CEILING.MATH(B49+Parameters!$K$9/2,0.001)</f>
        <v>1359.329</v>
      </c>
      <c r="F3743" t="s">
        <v>1327</v>
      </c>
      <c r="I3743" s="2">
        <v>3192.5810000000001</v>
      </c>
      <c r="J3743" s="2">
        <v>989.36099999999999</v>
      </c>
      <c r="K3743" s="2" t="s">
        <v>174</v>
      </c>
      <c r="N3743" s="2">
        <f>I3743-SUM(Parameters!$K$23:$K$25)</f>
        <v>3170.9810000000002</v>
      </c>
      <c r="O3743" s="2">
        <f>J3743-SUM(Parameters!$K$23:$K$25)</f>
        <v>967.76099999999997</v>
      </c>
      <c r="P3743" s="2" t="str">
        <f t="shared" si="56"/>
        <v>BP_RXDATA[35]</v>
      </c>
      <c r="U3743">
        <v>3192.5810000000001</v>
      </c>
      <c r="V3743">
        <v>989.36099999999999</v>
      </c>
      <c r="W3743" t="s">
        <v>174</v>
      </c>
      <c r="AE3743" s="2"/>
      <c r="AF3743" s="2"/>
    </row>
    <row r="3744" spans="4:32" x14ac:dyDescent="0.25">
      <c r="D3744">
        <f>_xlfn.CEILING.MATH(CC8+Parameters!$K$8/2,0.001)</f>
        <v>3192.5810000000001</v>
      </c>
      <c r="E3744">
        <f>_xlfn.CEILING.MATH(B51+Parameters!$K$9/2,0.001)</f>
        <v>1313.0830000000001</v>
      </c>
      <c r="F3744" t="s">
        <v>1327</v>
      </c>
      <c r="I3744" s="2">
        <v>3192.5810000000001</v>
      </c>
      <c r="J3744" s="2">
        <v>943.11500000000001</v>
      </c>
      <c r="K3744" s="2" t="s">
        <v>247</v>
      </c>
      <c r="N3744" s="2">
        <f>I3744-SUM(Parameters!$K$23:$K$25)</f>
        <v>3170.9810000000002</v>
      </c>
      <c r="O3744" s="2">
        <f>J3744-SUM(Parameters!$K$23:$K$25)</f>
        <v>921.51499999999999</v>
      </c>
      <c r="P3744" s="2" t="str">
        <f t="shared" si="56"/>
        <v>BP_RXDATA[36]</v>
      </c>
      <c r="U3744">
        <v>3192.5810000000001</v>
      </c>
      <c r="V3744">
        <v>943.11500000000001</v>
      </c>
      <c r="W3744" t="s">
        <v>247</v>
      </c>
      <c r="AE3744" s="2"/>
      <c r="AF3744" s="2"/>
    </row>
    <row r="3745" spans="4:32" x14ac:dyDescent="0.25">
      <c r="D3745">
        <f>_xlfn.CEILING.MATH(CC8+Parameters!$K$8/2,0.001)</f>
        <v>3192.5810000000001</v>
      </c>
      <c r="E3745">
        <f>_xlfn.CEILING.MATH(B53+Parameters!$K$9/2,0.001)</f>
        <v>1266.837</v>
      </c>
      <c r="F3745" t="s">
        <v>1327</v>
      </c>
      <c r="I3745" s="2">
        <v>3192.5810000000001</v>
      </c>
      <c r="J3745" s="2">
        <v>896.86900000000003</v>
      </c>
      <c r="K3745" s="2" t="s">
        <v>72</v>
      </c>
      <c r="N3745" s="2">
        <f>I3745-SUM(Parameters!$K$23:$K$25)</f>
        <v>3170.9810000000002</v>
      </c>
      <c r="O3745" s="2">
        <f>J3745-SUM(Parameters!$K$23:$K$25)</f>
        <v>875.26900000000001</v>
      </c>
      <c r="P3745" s="2" t="str">
        <f t="shared" si="56"/>
        <v>VSS</v>
      </c>
      <c r="U3745">
        <v>3192.5810000000001</v>
      </c>
      <c r="V3745">
        <v>896.86900000000003</v>
      </c>
      <c r="W3745" t="s">
        <v>72</v>
      </c>
      <c r="AE3745" s="2"/>
      <c r="AF3745" s="2"/>
    </row>
    <row r="3746" spans="4:32" x14ac:dyDescent="0.25">
      <c r="D3746">
        <f>_xlfn.CEILING.MATH(CC8+Parameters!$K$8/2,0.001)</f>
        <v>3192.5810000000001</v>
      </c>
      <c r="E3746">
        <f>_xlfn.CEILING.MATH(B55+Parameters!$K$9/2,0.001)</f>
        <v>1220.5910000000001</v>
      </c>
      <c r="F3746" t="s">
        <v>1327</v>
      </c>
      <c r="I3746" s="2">
        <v>3192.5810000000001</v>
      </c>
      <c r="J3746" s="2">
        <v>850.62300000000005</v>
      </c>
      <c r="K3746" s="2" t="s">
        <v>366</v>
      </c>
      <c r="N3746" s="2">
        <f>I3746-SUM(Parameters!$K$23:$K$25)</f>
        <v>3170.9810000000002</v>
      </c>
      <c r="O3746" s="2">
        <f>J3746-SUM(Parameters!$K$23:$K$25)</f>
        <v>829.02300000000002</v>
      </c>
      <c r="P3746" s="2" t="str">
        <f t="shared" si="56"/>
        <v>BP_RXDATA[37]</v>
      </c>
      <c r="U3746">
        <v>3192.5810000000001</v>
      </c>
      <c r="V3746">
        <v>850.62300000000005</v>
      </c>
      <c r="W3746" t="s">
        <v>366</v>
      </c>
      <c r="AE3746" s="2"/>
      <c r="AF3746" s="2"/>
    </row>
    <row r="3747" spans="4:32" x14ac:dyDescent="0.25">
      <c r="D3747">
        <f>_xlfn.CEILING.MATH(CC8+Parameters!$K$8/2,0.001)</f>
        <v>3192.5810000000001</v>
      </c>
      <c r="E3747">
        <f>_xlfn.CEILING.MATH(B57+Parameters!$K$9/2,0.001)</f>
        <v>1174.345</v>
      </c>
      <c r="F3747" t="s">
        <v>1327</v>
      </c>
      <c r="I3747" s="2">
        <v>3192.5810000000001</v>
      </c>
      <c r="J3747" s="2">
        <v>804.37699999999995</v>
      </c>
      <c r="K3747" s="2" t="s">
        <v>432</v>
      </c>
      <c r="N3747" s="2">
        <f>I3747-SUM(Parameters!$K$23:$K$25)</f>
        <v>3170.9810000000002</v>
      </c>
      <c r="O3747" s="2">
        <f>J3747-SUM(Parameters!$K$23:$K$25)</f>
        <v>782.77699999999993</v>
      </c>
      <c r="P3747" s="2" t="str">
        <f t="shared" si="56"/>
        <v>BP_RXDATA[38]</v>
      </c>
      <c r="U3747">
        <v>3192.5810000000001</v>
      </c>
      <c r="V3747">
        <v>804.37700000000007</v>
      </c>
      <c r="W3747" t="s">
        <v>432</v>
      </c>
      <c r="AE3747" s="2"/>
      <c r="AF3747" s="2"/>
    </row>
    <row r="3748" spans="4:32" x14ac:dyDescent="0.25">
      <c r="D3748">
        <f>_xlfn.CEILING.MATH(CC8+Parameters!$K$8/2,0.001)</f>
        <v>3192.5810000000001</v>
      </c>
      <c r="E3748">
        <f>_xlfn.CEILING.MATH(B59+Parameters!$K$9/2,0.001)</f>
        <v>1128.0989999999999</v>
      </c>
      <c r="F3748" t="s">
        <v>1327</v>
      </c>
      <c r="I3748" s="2">
        <v>3192.5810000000001</v>
      </c>
      <c r="J3748" s="2">
        <v>758.13099999999997</v>
      </c>
      <c r="K3748" s="2" t="s">
        <v>502</v>
      </c>
      <c r="N3748" s="2">
        <f>I3748-SUM(Parameters!$K$23:$K$25)</f>
        <v>3170.9810000000002</v>
      </c>
      <c r="O3748" s="2">
        <f>J3748-SUM(Parameters!$K$23:$K$25)</f>
        <v>736.53099999999995</v>
      </c>
      <c r="P3748" s="2" t="str">
        <f t="shared" si="56"/>
        <v>BP_RXDATA[39]</v>
      </c>
      <c r="U3748">
        <v>3192.5810000000001</v>
      </c>
      <c r="V3748">
        <v>758.13099999999997</v>
      </c>
      <c r="W3748" t="s">
        <v>502</v>
      </c>
      <c r="AE3748" s="2"/>
      <c r="AF3748" s="2"/>
    </row>
    <row r="3749" spans="4:32" x14ac:dyDescent="0.25">
      <c r="D3749">
        <f>_xlfn.CEILING.MATH(CC8+Parameters!$K$8/2,0.001)</f>
        <v>3192.5810000000001</v>
      </c>
      <c r="E3749">
        <f>_xlfn.CEILING.MATH(B61+Parameters!$K$9/2,0.001)</f>
        <v>1081.8530000000001</v>
      </c>
      <c r="F3749" t="s">
        <v>73</v>
      </c>
      <c r="I3749" s="2">
        <v>3192.5810000000001</v>
      </c>
      <c r="J3749" s="2">
        <v>711.88499999999999</v>
      </c>
      <c r="K3749" s="2" t="s">
        <v>72</v>
      </c>
      <c r="N3749" s="2">
        <f>I3749-SUM(Parameters!$K$23:$K$25)</f>
        <v>3170.9810000000002</v>
      </c>
      <c r="O3749" s="2">
        <f>J3749-SUM(Parameters!$K$23:$K$25)</f>
        <v>690.28499999999997</v>
      </c>
      <c r="P3749" s="2" t="str">
        <f t="shared" si="56"/>
        <v>VSS</v>
      </c>
      <c r="U3749">
        <v>3192.5810000000001</v>
      </c>
      <c r="V3749">
        <v>711.88499999999999</v>
      </c>
      <c r="W3749" t="s">
        <v>72</v>
      </c>
      <c r="AE3749" s="2"/>
      <c r="AF3749" s="2"/>
    </row>
    <row r="3750" spans="4:32" x14ac:dyDescent="0.25">
      <c r="D3750">
        <f>_xlfn.CEILING.MATH(CC8+Parameters!$K$8/2,0.001)</f>
        <v>3192.5810000000001</v>
      </c>
      <c r="E3750">
        <f>_xlfn.CEILING.MATH(B63+Parameters!$K$9/2,0.001)</f>
        <v>1035.607</v>
      </c>
      <c r="F3750" t="s">
        <v>103</v>
      </c>
      <c r="I3750" s="2">
        <v>3192.5810000000001</v>
      </c>
      <c r="J3750" s="2">
        <v>665.63900000000001</v>
      </c>
      <c r="K3750" s="2" t="s">
        <v>631</v>
      </c>
      <c r="N3750" s="2">
        <f>I3750-SUM(Parameters!$K$23:$K$25)</f>
        <v>3170.9810000000002</v>
      </c>
      <c r="O3750" s="2">
        <f>J3750-SUM(Parameters!$K$23:$K$25)</f>
        <v>644.03899999999999</v>
      </c>
      <c r="P3750" s="2" t="str">
        <f t="shared" si="56"/>
        <v>BP_RXDATA[40]</v>
      </c>
      <c r="U3750">
        <v>3192.5810000000001</v>
      </c>
      <c r="V3750">
        <v>665.63900000000001</v>
      </c>
      <c r="W3750" t="s">
        <v>631</v>
      </c>
      <c r="AE3750" s="2"/>
      <c r="AF3750" s="2"/>
    </row>
    <row r="3751" spans="4:32" x14ac:dyDescent="0.25">
      <c r="D3751">
        <f>_xlfn.CEILING.MATH(CC8+Parameters!$K$8/2,0.001)</f>
        <v>3192.5810000000001</v>
      </c>
      <c r="E3751">
        <f>_xlfn.CEILING.MATH(B65+Parameters!$K$9/2,0.001)</f>
        <v>989.36099999999999</v>
      </c>
      <c r="F3751" t="s">
        <v>174</v>
      </c>
      <c r="I3751" s="2">
        <v>3192.5810000000001</v>
      </c>
      <c r="J3751" s="2">
        <v>619.39300000000003</v>
      </c>
      <c r="K3751" s="2" t="s">
        <v>703</v>
      </c>
      <c r="N3751" s="2">
        <f>I3751-SUM(Parameters!$K$23:$K$25)</f>
        <v>3170.9810000000002</v>
      </c>
      <c r="O3751" s="2">
        <f>J3751-SUM(Parameters!$K$23:$K$25)</f>
        <v>597.79300000000001</v>
      </c>
      <c r="P3751" s="2" t="str">
        <f t="shared" si="56"/>
        <v>BP_RXDATA[41]</v>
      </c>
      <c r="U3751">
        <v>3192.5810000000001</v>
      </c>
      <c r="V3751">
        <v>619.39300000000003</v>
      </c>
      <c r="W3751" t="s">
        <v>703</v>
      </c>
      <c r="AE3751" s="2"/>
      <c r="AF3751" s="2"/>
    </row>
    <row r="3752" spans="4:32" x14ac:dyDescent="0.25">
      <c r="D3752">
        <f>_xlfn.CEILING.MATH(CC8+Parameters!$K$8/2,0.001)</f>
        <v>3192.5810000000001</v>
      </c>
      <c r="E3752">
        <f>_xlfn.CEILING.MATH(B67+Parameters!$K$9/2,0.001)</f>
        <v>943.11500000000001</v>
      </c>
      <c r="F3752" t="s">
        <v>247</v>
      </c>
      <c r="I3752" s="2">
        <v>3192.5810000000001</v>
      </c>
      <c r="J3752" s="2">
        <v>573.14700000000005</v>
      </c>
      <c r="K3752" s="2" t="s">
        <v>73</v>
      </c>
      <c r="N3752" s="2">
        <f>I3752-SUM(Parameters!$K$23:$K$25)</f>
        <v>3170.9810000000002</v>
      </c>
      <c r="O3752" s="2">
        <f>J3752-SUM(Parameters!$K$23:$K$25)</f>
        <v>551.54700000000003</v>
      </c>
      <c r="P3752" s="2" t="str">
        <f t="shared" si="56"/>
        <v>VCCIO</v>
      </c>
      <c r="U3752">
        <v>3192.5810000000001</v>
      </c>
      <c r="V3752">
        <v>573.14700000000005</v>
      </c>
      <c r="W3752" t="s">
        <v>73</v>
      </c>
      <c r="AE3752" s="2"/>
      <c r="AF3752" s="2"/>
    </row>
    <row r="3753" spans="4:32" x14ac:dyDescent="0.25">
      <c r="D3753">
        <f>_xlfn.CEILING.MATH(CC8+Parameters!$K$8/2,0.001)</f>
        <v>3192.5810000000001</v>
      </c>
      <c r="E3753">
        <f>_xlfn.CEILING.MATH(B69+Parameters!$K$9/2,0.001)</f>
        <v>896.86900000000003</v>
      </c>
      <c r="F3753" t="s">
        <v>72</v>
      </c>
      <c r="I3753" s="2">
        <v>3192.5810000000001</v>
      </c>
      <c r="J3753" s="2">
        <v>526.90099999999995</v>
      </c>
      <c r="K3753" s="2" t="s">
        <v>776</v>
      </c>
      <c r="N3753" s="2">
        <f>I3753-SUM(Parameters!$K$23:$K$25)</f>
        <v>3170.9810000000002</v>
      </c>
      <c r="O3753" s="2">
        <f>J3753-SUM(Parameters!$K$23:$K$25)</f>
        <v>505.30099999999993</v>
      </c>
      <c r="P3753" s="2" t="str">
        <f t="shared" si="56"/>
        <v>BP_TXDATA[22]</v>
      </c>
      <c r="U3753">
        <v>3192.5810000000001</v>
      </c>
      <c r="V3753">
        <v>526.90100000000007</v>
      </c>
      <c r="W3753" t="s">
        <v>776</v>
      </c>
      <c r="AE3753" s="2"/>
      <c r="AF3753" s="2"/>
    </row>
    <row r="3754" spans="4:32" x14ac:dyDescent="0.25">
      <c r="D3754">
        <f>_xlfn.CEILING.MATH(CC8+Parameters!$K$8/2,0.001)</f>
        <v>3192.5810000000001</v>
      </c>
      <c r="E3754">
        <f>_xlfn.CEILING.MATH(B71+Parameters!$K$9/2,0.001)</f>
        <v>850.62300000000005</v>
      </c>
      <c r="F3754" t="s">
        <v>366</v>
      </c>
      <c r="I3754" s="2">
        <v>3192.5810000000001</v>
      </c>
      <c r="J3754" s="2">
        <v>480.65499999999997</v>
      </c>
      <c r="K3754" s="2" t="s">
        <v>854</v>
      </c>
      <c r="N3754" s="2">
        <f>I3754-SUM(Parameters!$K$23:$K$25)</f>
        <v>3170.9810000000002</v>
      </c>
      <c r="O3754" s="2">
        <f>J3754-SUM(Parameters!$K$23:$K$25)</f>
        <v>459.05499999999995</v>
      </c>
      <c r="P3754" s="2" t="str">
        <f t="shared" si="56"/>
        <v>BP_TXDATA[23]</v>
      </c>
      <c r="U3754">
        <v>3192.5810000000001</v>
      </c>
      <c r="V3754">
        <v>480.65499999999997</v>
      </c>
      <c r="W3754" t="s">
        <v>854</v>
      </c>
      <c r="AE3754" s="2"/>
      <c r="AF3754" s="2"/>
    </row>
    <row r="3755" spans="4:32" x14ac:dyDescent="0.25">
      <c r="D3755">
        <f>_xlfn.CEILING.MATH(CC8+Parameters!$K$8/2,0.001)</f>
        <v>3192.5810000000001</v>
      </c>
      <c r="E3755">
        <f>_xlfn.CEILING.MATH(B73+Parameters!$K$9/2,0.001)</f>
        <v>804.37700000000007</v>
      </c>
      <c r="F3755" t="s">
        <v>432</v>
      </c>
      <c r="I3755" s="2">
        <v>3192.5810000000001</v>
      </c>
      <c r="J3755" s="2">
        <v>434.40899999999999</v>
      </c>
      <c r="K3755" s="2" t="s">
        <v>72</v>
      </c>
      <c r="N3755" s="2">
        <f>I3755-SUM(Parameters!$K$23:$K$25)</f>
        <v>3170.9810000000002</v>
      </c>
      <c r="O3755" s="2">
        <f>J3755-SUM(Parameters!$K$23:$K$25)</f>
        <v>412.80899999999997</v>
      </c>
      <c r="P3755" s="2" t="str">
        <f t="shared" si="56"/>
        <v>VSS</v>
      </c>
      <c r="U3755">
        <v>3192.5810000000001</v>
      </c>
      <c r="V3755">
        <v>434.40899999999999</v>
      </c>
      <c r="W3755" t="s">
        <v>72</v>
      </c>
      <c r="AE3755" s="2"/>
      <c r="AF3755" s="2"/>
    </row>
    <row r="3756" spans="4:32" x14ac:dyDescent="0.25">
      <c r="D3756">
        <f>_xlfn.CEILING.MATH(CC8+Parameters!$K$8/2,0.001)</f>
        <v>3192.5810000000001</v>
      </c>
      <c r="E3756">
        <f>_xlfn.CEILING.MATH(B75+Parameters!$K$9/2,0.001)</f>
        <v>758.13099999999997</v>
      </c>
      <c r="F3756" t="s">
        <v>502</v>
      </c>
      <c r="I3756" s="2">
        <v>3192.5810000000001</v>
      </c>
      <c r="J3756" s="2">
        <v>388.16300000000001</v>
      </c>
      <c r="K3756" s="2" t="s">
        <v>983</v>
      </c>
      <c r="N3756" s="2">
        <f>I3756-SUM(Parameters!$K$23:$K$25)</f>
        <v>3170.9810000000002</v>
      </c>
      <c r="O3756" s="2">
        <f>J3756-SUM(Parameters!$K$23:$K$25)</f>
        <v>366.56299999999999</v>
      </c>
      <c r="P3756" s="2" t="str">
        <f t="shared" si="56"/>
        <v>BP_TXDATA[24]</v>
      </c>
      <c r="U3756">
        <v>3192.5810000000001</v>
      </c>
      <c r="V3756">
        <v>388.16300000000001</v>
      </c>
      <c r="W3756" t="s">
        <v>983</v>
      </c>
      <c r="AE3756" s="2"/>
      <c r="AF3756" s="2"/>
    </row>
    <row r="3757" spans="4:32" x14ac:dyDescent="0.25">
      <c r="D3757">
        <f>_xlfn.CEILING.MATH(CC8+Parameters!$K$8/2,0.001)</f>
        <v>3192.5810000000001</v>
      </c>
      <c r="E3757">
        <f>_xlfn.CEILING.MATH(B77+Parameters!$K$9/2,0.001)</f>
        <v>711.88499999999999</v>
      </c>
      <c r="F3757" t="s">
        <v>72</v>
      </c>
      <c r="I3757" s="2">
        <v>3192.5810000000001</v>
      </c>
      <c r="J3757" s="2">
        <v>341.91699999999997</v>
      </c>
      <c r="K3757" s="2" t="s">
        <v>1047</v>
      </c>
      <c r="N3757" s="2">
        <f>I3757-SUM(Parameters!$K$23:$K$25)</f>
        <v>3170.9810000000002</v>
      </c>
      <c r="O3757" s="2">
        <f>J3757-SUM(Parameters!$K$23:$K$25)</f>
        <v>320.31699999999995</v>
      </c>
      <c r="P3757" s="2" t="str">
        <f t="shared" si="56"/>
        <v>BP_TXDATA[25]</v>
      </c>
      <c r="U3757">
        <v>3192.5810000000001</v>
      </c>
      <c r="V3757">
        <v>341.91699999999997</v>
      </c>
      <c r="W3757" t="s">
        <v>1047</v>
      </c>
      <c r="AE3757" s="2"/>
      <c r="AF3757" s="2"/>
    </row>
    <row r="3758" spans="4:32" x14ac:dyDescent="0.25">
      <c r="D3758">
        <f>_xlfn.CEILING.MATH(CC8+Parameters!$K$8/2,0.001)</f>
        <v>3192.5810000000001</v>
      </c>
      <c r="E3758">
        <f>_xlfn.CEILING.MATH(B79+Parameters!$K$9/2,0.001)</f>
        <v>665.63900000000001</v>
      </c>
      <c r="F3758" t="s">
        <v>631</v>
      </c>
      <c r="I3758" s="2">
        <v>3192.5810000000001</v>
      </c>
      <c r="J3758" s="2">
        <v>295.67099999999999</v>
      </c>
      <c r="K3758" s="2" t="s">
        <v>1086</v>
      </c>
      <c r="N3758" s="2">
        <f>I3758-SUM(Parameters!$K$23:$K$25)</f>
        <v>3170.9810000000002</v>
      </c>
      <c r="O3758" s="2">
        <f>J3758-SUM(Parameters!$K$23:$K$25)</f>
        <v>274.07099999999997</v>
      </c>
      <c r="P3758" s="2" t="str">
        <f t="shared" si="56"/>
        <v>BP_TXDATA[26]</v>
      </c>
      <c r="U3758">
        <v>3192.5810000000001</v>
      </c>
      <c r="V3758">
        <v>295.67099999999999</v>
      </c>
      <c r="W3758" t="s">
        <v>1086</v>
      </c>
      <c r="AE3758" s="2"/>
      <c r="AF3758" s="2"/>
    </row>
    <row r="3759" spans="4:32" x14ac:dyDescent="0.25">
      <c r="D3759">
        <f>_xlfn.CEILING.MATH(CC8+Parameters!$K$8/2,0.001)</f>
        <v>3192.5810000000001</v>
      </c>
      <c r="E3759">
        <f>_xlfn.CEILING.MATH(B81+Parameters!$K$9/2,0.001)</f>
        <v>619.39300000000003</v>
      </c>
      <c r="F3759" t="s">
        <v>703</v>
      </c>
      <c r="I3759" s="2">
        <v>3192.5810000000001</v>
      </c>
      <c r="J3759" s="2">
        <v>249.42500000000001</v>
      </c>
      <c r="K3759" s="2" t="s">
        <v>1159</v>
      </c>
      <c r="N3759" s="2">
        <f>I3759-SUM(Parameters!$K$23:$K$25)</f>
        <v>3170.9810000000002</v>
      </c>
      <c r="O3759" s="2">
        <f>J3759-SUM(Parameters!$K$23:$K$25)</f>
        <v>227.82500000000002</v>
      </c>
      <c r="P3759" s="2" t="str">
        <f t="shared" si="56"/>
        <v>BP_TXDATA[27]</v>
      </c>
      <c r="U3759">
        <v>3192.5810000000001</v>
      </c>
      <c r="V3759">
        <v>249.42500000000001</v>
      </c>
      <c r="W3759" t="s">
        <v>1159</v>
      </c>
      <c r="AE3759" s="2"/>
      <c r="AF3759" s="2"/>
    </row>
    <row r="3760" spans="4:32" x14ac:dyDescent="0.25">
      <c r="D3760">
        <f>_xlfn.CEILING.MATH(CC8+Parameters!$K$8/2,0.001)</f>
        <v>3192.5810000000001</v>
      </c>
      <c r="E3760">
        <f>_xlfn.CEILING.MATH(B83+Parameters!$K$9/2,0.001)</f>
        <v>573.14700000000005</v>
      </c>
      <c r="F3760" t="s">
        <v>73</v>
      </c>
      <c r="I3760" s="2">
        <v>3192.5810000000001</v>
      </c>
      <c r="J3760" s="2">
        <v>203.179</v>
      </c>
      <c r="K3760" s="2" t="s">
        <v>72</v>
      </c>
      <c r="N3760" s="2">
        <f>I3760-SUM(Parameters!$K$23:$K$25)</f>
        <v>3170.9810000000002</v>
      </c>
      <c r="O3760" s="2">
        <f>J3760-SUM(Parameters!$K$23:$K$25)</f>
        <v>181.57900000000001</v>
      </c>
      <c r="P3760" s="2" t="str">
        <f t="shared" si="56"/>
        <v>VSS</v>
      </c>
      <c r="U3760">
        <v>3192.5810000000001</v>
      </c>
      <c r="V3760">
        <v>203.179</v>
      </c>
      <c r="W3760" t="s">
        <v>72</v>
      </c>
      <c r="AE3760" s="2"/>
      <c r="AF3760" s="2"/>
    </row>
    <row r="3761" spans="4:32" x14ac:dyDescent="0.25">
      <c r="D3761">
        <f>_xlfn.CEILING.MATH(CC8+Parameters!$K$8/2,0.001)</f>
        <v>3192.5810000000001</v>
      </c>
      <c r="E3761">
        <f>_xlfn.CEILING.MATH(B85+Parameters!$K$9/2,0.001)</f>
        <v>526.90100000000007</v>
      </c>
      <c r="F3761" t="s">
        <v>776</v>
      </c>
      <c r="I3761" s="2">
        <v>3192.5810000000001</v>
      </c>
      <c r="J3761" s="2">
        <v>156.93299999999999</v>
      </c>
      <c r="K3761" s="2" t="s">
        <v>1279</v>
      </c>
      <c r="N3761" s="2">
        <f>I3761-SUM(Parameters!$K$23:$K$25)</f>
        <v>3170.9810000000002</v>
      </c>
      <c r="O3761" s="2">
        <f>J3761-SUM(Parameters!$K$23:$K$25)</f>
        <v>135.333</v>
      </c>
      <c r="P3761" s="2" t="str">
        <f t="shared" ref="P3761:P3824" si="57">K3761</f>
        <v>BP_TXDATA[28]</v>
      </c>
      <c r="U3761">
        <v>3192.5810000000001</v>
      </c>
      <c r="V3761">
        <v>156.93299999999999</v>
      </c>
      <c r="W3761" t="s">
        <v>1279</v>
      </c>
      <c r="AE3761" s="2"/>
      <c r="AF3761" s="2"/>
    </row>
    <row r="3762" spans="4:32" x14ac:dyDescent="0.25">
      <c r="D3762">
        <f>_xlfn.CEILING.MATH(CC8+Parameters!$K$8/2,0.001)</f>
        <v>3192.5810000000001</v>
      </c>
      <c r="E3762">
        <f>_xlfn.CEILING.MATH(B87+Parameters!$K$9/2,0.001)</f>
        <v>480.65500000000003</v>
      </c>
      <c r="F3762" t="s">
        <v>854</v>
      </c>
      <c r="I3762" s="2">
        <v>3192.5810000000001</v>
      </c>
      <c r="J3762" s="2">
        <v>110.687</v>
      </c>
      <c r="K3762" s="2" t="s">
        <v>73</v>
      </c>
      <c r="N3762" s="2">
        <f>I3762-SUM(Parameters!$K$23:$K$25)</f>
        <v>3170.9810000000002</v>
      </c>
      <c r="O3762" s="2">
        <f>J3762-SUM(Parameters!$K$23:$K$25)</f>
        <v>89.086999999999989</v>
      </c>
      <c r="P3762" s="2" t="str">
        <f t="shared" si="57"/>
        <v>VCCIO</v>
      </c>
      <c r="U3762">
        <v>3192.5810000000001</v>
      </c>
      <c r="V3762">
        <v>110.687</v>
      </c>
      <c r="W3762" t="s">
        <v>73</v>
      </c>
      <c r="AE3762" s="2"/>
      <c r="AF3762" s="2"/>
    </row>
    <row r="3763" spans="4:32" x14ac:dyDescent="0.25">
      <c r="D3763">
        <f>_xlfn.CEILING.MATH(CC8+Parameters!$K$8/2,0.001)</f>
        <v>3192.5810000000001</v>
      </c>
      <c r="E3763">
        <f>_xlfn.CEILING.MATH(B89+Parameters!$K$9/2,0.001)</f>
        <v>434.40899999999999</v>
      </c>
      <c r="F3763" t="s">
        <v>72</v>
      </c>
      <c r="I3763" s="2">
        <v>3232.2550000000001</v>
      </c>
      <c r="J3763" s="2">
        <v>2214.88</v>
      </c>
      <c r="K3763" s="2" t="s">
        <v>1327</v>
      </c>
      <c r="N3763" s="2">
        <f>I3763-SUM(Parameters!$K$23:$K$25)</f>
        <v>3210.6550000000002</v>
      </c>
      <c r="O3763" s="2">
        <f>J3763-SUM(Parameters!$K$23:$K$25)</f>
        <v>2193.2800000000002</v>
      </c>
      <c r="P3763" s="2" t="str">
        <f t="shared" si="57"/>
        <v>VDD</v>
      </c>
      <c r="U3763">
        <v>3232.2550000000001</v>
      </c>
      <c r="V3763">
        <v>2214.88</v>
      </c>
      <c r="W3763" t="s">
        <v>1327</v>
      </c>
      <c r="AE3763" s="2"/>
      <c r="AF3763" s="2"/>
    </row>
    <row r="3764" spans="4:32" x14ac:dyDescent="0.25">
      <c r="D3764">
        <f>_xlfn.CEILING.MATH(CC8+Parameters!$K$8/2,0.001)</f>
        <v>3192.5810000000001</v>
      </c>
      <c r="E3764">
        <f>_xlfn.CEILING.MATH(B91+Parameters!$K$9/2,0.001)</f>
        <v>388.16300000000001</v>
      </c>
      <c r="F3764" t="s">
        <v>983</v>
      </c>
      <c r="I3764" s="2">
        <v>3232.2550000000001</v>
      </c>
      <c r="J3764" s="2">
        <v>2168.634</v>
      </c>
      <c r="K3764" s="2" t="s">
        <v>1327</v>
      </c>
      <c r="N3764" s="2">
        <f>I3764-SUM(Parameters!$K$23:$K$25)</f>
        <v>3210.6550000000002</v>
      </c>
      <c r="O3764" s="2">
        <f>J3764-SUM(Parameters!$K$23:$K$25)</f>
        <v>2147.0340000000001</v>
      </c>
      <c r="P3764" s="2" t="str">
        <f t="shared" si="57"/>
        <v>VDD</v>
      </c>
      <c r="U3764">
        <v>3232.2550000000001</v>
      </c>
      <c r="V3764">
        <v>2168.634</v>
      </c>
      <c r="W3764" t="s">
        <v>1327</v>
      </c>
      <c r="AE3764" s="2"/>
      <c r="AF3764" s="2"/>
    </row>
    <row r="3765" spans="4:32" x14ac:dyDescent="0.25">
      <c r="D3765">
        <f>_xlfn.CEILING.MATH(CC8+Parameters!$K$8/2,0.001)</f>
        <v>3192.5810000000001</v>
      </c>
      <c r="E3765">
        <f>_xlfn.CEILING.MATH(B93+Parameters!$K$9/2,0.001)</f>
        <v>341.91700000000003</v>
      </c>
      <c r="F3765" t="s">
        <v>1047</v>
      </c>
      <c r="I3765" s="2">
        <v>3232.2550000000001</v>
      </c>
      <c r="J3765" s="2">
        <v>2122.3879999999999</v>
      </c>
      <c r="K3765" s="2" t="s">
        <v>1327</v>
      </c>
      <c r="N3765" s="2">
        <f>I3765-SUM(Parameters!$K$23:$K$25)</f>
        <v>3210.6550000000002</v>
      </c>
      <c r="O3765" s="2">
        <f>J3765-SUM(Parameters!$K$23:$K$25)</f>
        <v>2100.788</v>
      </c>
      <c r="P3765" s="2" t="str">
        <f t="shared" si="57"/>
        <v>VDD</v>
      </c>
      <c r="U3765">
        <v>3232.2550000000001</v>
      </c>
      <c r="V3765">
        <v>2122.3879999999999</v>
      </c>
      <c r="W3765" t="s">
        <v>1327</v>
      </c>
      <c r="AE3765" s="2"/>
      <c r="AF3765" s="2"/>
    </row>
    <row r="3766" spans="4:32" x14ac:dyDescent="0.25">
      <c r="D3766">
        <f>_xlfn.CEILING.MATH(CC8+Parameters!$K$8/2,0.001)</f>
        <v>3192.5810000000001</v>
      </c>
      <c r="E3766">
        <f>_xlfn.CEILING.MATH(B95+Parameters!$K$9/2,0.001)</f>
        <v>295.67099999999999</v>
      </c>
      <c r="F3766" t="s">
        <v>1086</v>
      </c>
      <c r="I3766" s="2">
        <v>3232.2550000000001</v>
      </c>
      <c r="J3766" s="2">
        <v>2076.1419999999998</v>
      </c>
      <c r="K3766" s="2" t="s">
        <v>1327</v>
      </c>
      <c r="N3766" s="2">
        <f>I3766-SUM(Parameters!$K$23:$K$25)</f>
        <v>3210.6550000000002</v>
      </c>
      <c r="O3766" s="2">
        <f>J3766-SUM(Parameters!$K$23:$K$25)</f>
        <v>2054.5419999999999</v>
      </c>
      <c r="P3766" s="2" t="str">
        <f t="shared" si="57"/>
        <v>VDD</v>
      </c>
      <c r="U3766">
        <v>3232.2550000000001</v>
      </c>
      <c r="V3766">
        <v>2076.1419999999998</v>
      </c>
      <c r="W3766" t="s">
        <v>1327</v>
      </c>
      <c r="AE3766" s="2"/>
      <c r="AF3766" s="2"/>
    </row>
    <row r="3767" spans="4:32" x14ac:dyDescent="0.25">
      <c r="D3767">
        <f>_xlfn.CEILING.MATH(CC8+Parameters!$K$8/2,0.001)</f>
        <v>3192.5810000000001</v>
      </c>
      <c r="E3767">
        <f>_xlfn.CEILING.MATH(B97+Parameters!$K$9/2,0.001)</f>
        <v>249.42500000000001</v>
      </c>
      <c r="F3767" t="s">
        <v>1159</v>
      </c>
      <c r="I3767" s="2">
        <v>3232.2550000000001</v>
      </c>
      <c r="J3767" s="2">
        <v>2029.896</v>
      </c>
      <c r="K3767" s="2" t="s">
        <v>72</v>
      </c>
      <c r="N3767" s="2">
        <f>I3767-SUM(Parameters!$K$23:$K$25)</f>
        <v>3210.6550000000002</v>
      </c>
      <c r="O3767" s="2">
        <f>J3767-SUM(Parameters!$K$23:$K$25)</f>
        <v>2008.296</v>
      </c>
      <c r="P3767" s="2" t="str">
        <f t="shared" si="57"/>
        <v>VSS</v>
      </c>
      <c r="U3767">
        <v>3232.2550000000001</v>
      </c>
      <c r="V3767">
        <v>2029.896</v>
      </c>
      <c r="W3767" t="s">
        <v>72</v>
      </c>
      <c r="AE3767" s="2"/>
      <c r="AF3767" s="2"/>
    </row>
    <row r="3768" spans="4:32" x14ac:dyDescent="0.25">
      <c r="D3768">
        <f>_xlfn.CEILING.MATH(CC8+Parameters!$K$8/2,0.001)</f>
        <v>3192.5810000000001</v>
      </c>
      <c r="E3768">
        <f>_xlfn.CEILING.MATH(B99+Parameters!$K$9/2,0.001)</f>
        <v>203.179</v>
      </c>
      <c r="F3768" t="s">
        <v>72</v>
      </c>
      <c r="I3768" s="2">
        <v>3232.2550000000001</v>
      </c>
      <c r="J3768" s="2">
        <v>1983.65</v>
      </c>
      <c r="K3768" s="2" t="s">
        <v>72</v>
      </c>
      <c r="N3768" s="2">
        <f>I3768-SUM(Parameters!$K$23:$K$25)</f>
        <v>3210.6550000000002</v>
      </c>
      <c r="O3768" s="2">
        <f>J3768-SUM(Parameters!$K$23:$K$25)</f>
        <v>1962.0500000000002</v>
      </c>
      <c r="P3768" s="2" t="str">
        <f t="shared" si="57"/>
        <v>VSS</v>
      </c>
      <c r="U3768">
        <v>3232.2550000000001</v>
      </c>
      <c r="V3768">
        <v>1983.65</v>
      </c>
      <c r="W3768" t="s">
        <v>72</v>
      </c>
      <c r="AE3768" s="2"/>
      <c r="AF3768" s="2"/>
    </row>
    <row r="3769" spans="4:32" x14ac:dyDescent="0.25">
      <c r="D3769">
        <f>_xlfn.CEILING.MATH(CC8+Parameters!$K$8/2,0.001)</f>
        <v>3192.5810000000001</v>
      </c>
      <c r="E3769">
        <f>_xlfn.CEILING.MATH(B101+Parameters!$K$9/2,0.001)</f>
        <v>156.93299999999999</v>
      </c>
      <c r="F3769" t="s">
        <v>1279</v>
      </c>
      <c r="I3769" s="2">
        <v>3232.2550000000001</v>
      </c>
      <c r="J3769" s="2">
        <v>1937.404</v>
      </c>
      <c r="K3769" s="2" t="s">
        <v>72</v>
      </c>
      <c r="N3769" s="2">
        <f>I3769-SUM(Parameters!$K$23:$K$25)</f>
        <v>3210.6550000000002</v>
      </c>
      <c r="O3769" s="2">
        <f>J3769-SUM(Parameters!$K$23:$K$25)</f>
        <v>1915.8040000000001</v>
      </c>
      <c r="P3769" s="2" t="str">
        <f t="shared" si="57"/>
        <v>VSS</v>
      </c>
      <c r="U3769">
        <v>3232.2550000000001</v>
      </c>
      <c r="V3769">
        <v>1937.404</v>
      </c>
      <c r="W3769" t="s">
        <v>72</v>
      </c>
      <c r="AE3769" s="2"/>
      <c r="AF3769" s="2"/>
    </row>
    <row r="3770" spans="4:32" x14ac:dyDescent="0.25">
      <c r="D3770">
        <f>_xlfn.CEILING.MATH(CC8+Parameters!$K$8/2,0.001)</f>
        <v>3192.5810000000001</v>
      </c>
      <c r="E3770">
        <f>_xlfn.CEILING.MATH(B103+Parameters!$K$9/2,0.001)</f>
        <v>110.687</v>
      </c>
      <c r="F3770" t="s">
        <v>73</v>
      </c>
      <c r="I3770" s="2">
        <v>3232.2550000000001</v>
      </c>
      <c r="J3770" s="2">
        <v>1891.1579999999999</v>
      </c>
      <c r="K3770" s="2" t="s">
        <v>72</v>
      </c>
      <c r="N3770" s="2">
        <f>I3770-SUM(Parameters!$K$23:$K$25)</f>
        <v>3210.6550000000002</v>
      </c>
      <c r="O3770" s="2">
        <f>J3770-SUM(Parameters!$K$23:$K$25)</f>
        <v>1869.558</v>
      </c>
      <c r="P3770" s="2" t="str">
        <f t="shared" si="57"/>
        <v>VSS</v>
      </c>
      <c r="U3770">
        <v>3232.2550000000001</v>
      </c>
      <c r="V3770">
        <v>1891.1579999999999</v>
      </c>
      <c r="W3770" t="s">
        <v>72</v>
      </c>
      <c r="AE3770" s="2"/>
      <c r="AF3770" s="2"/>
    </row>
    <row r="3771" spans="4:32" x14ac:dyDescent="0.25">
      <c r="D3771">
        <f>_xlfn.CEILING.MATH(CD8+Parameters!$K$8/2,0.001)</f>
        <v>3232.2550000000001</v>
      </c>
      <c r="E3771">
        <f>_xlfn.CEILING.MATH(B12+Parameters!$K$9/2,0.001)</f>
        <v>2214.88</v>
      </c>
      <c r="F3771" t="s">
        <v>1327</v>
      </c>
      <c r="I3771" s="2">
        <v>3232.2550000000001</v>
      </c>
      <c r="J3771" s="2">
        <v>1844.912</v>
      </c>
      <c r="K3771" s="2" t="s">
        <v>72</v>
      </c>
      <c r="N3771" s="2">
        <f>I3771-SUM(Parameters!$K$23:$K$25)</f>
        <v>3210.6550000000002</v>
      </c>
      <c r="O3771" s="2">
        <f>J3771-SUM(Parameters!$K$23:$K$25)</f>
        <v>1823.3120000000001</v>
      </c>
      <c r="P3771" s="2" t="str">
        <f t="shared" si="57"/>
        <v>VSS</v>
      </c>
      <c r="U3771">
        <v>3232.2550000000001</v>
      </c>
      <c r="V3771">
        <v>1844.912</v>
      </c>
      <c r="W3771" t="s">
        <v>72</v>
      </c>
      <c r="AE3771" s="2"/>
      <c r="AF3771" s="2"/>
    </row>
    <row r="3772" spans="4:32" x14ac:dyDescent="0.25">
      <c r="D3772">
        <f>_xlfn.CEILING.MATH(CD8+Parameters!$K$8/2,0.001)</f>
        <v>3232.2550000000001</v>
      </c>
      <c r="E3772">
        <f>_xlfn.CEILING.MATH(B14+Parameters!$K$9/2,0.001)</f>
        <v>2168.634</v>
      </c>
      <c r="F3772" t="s">
        <v>1327</v>
      </c>
      <c r="I3772" s="2">
        <v>3232.2550000000001</v>
      </c>
      <c r="J3772" s="2">
        <v>1798.6659999999999</v>
      </c>
      <c r="K3772" s="2" t="s">
        <v>72</v>
      </c>
      <c r="N3772" s="2">
        <f>I3772-SUM(Parameters!$K$23:$K$25)</f>
        <v>3210.6550000000002</v>
      </c>
      <c r="O3772" s="2">
        <f>J3772-SUM(Parameters!$K$23:$K$25)</f>
        <v>1777.066</v>
      </c>
      <c r="P3772" s="2" t="str">
        <f t="shared" si="57"/>
        <v>VSS</v>
      </c>
      <c r="U3772">
        <v>3232.2550000000001</v>
      </c>
      <c r="V3772">
        <v>1798.6659999999999</v>
      </c>
      <c r="W3772" t="s">
        <v>72</v>
      </c>
      <c r="AE3772" s="2"/>
      <c r="AF3772" s="2"/>
    </row>
    <row r="3773" spans="4:32" x14ac:dyDescent="0.25">
      <c r="D3773">
        <f>_xlfn.CEILING.MATH(CD8+Parameters!$K$8/2,0.001)</f>
        <v>3232.2550000000001</v>
      </c>
      <c r="E3773">
        <f>_xlfn.CEILING.MATH(B16+Parameters!$K$9/2,0.001)</f>
        <v>2122.3879999999999</v>
      </c>
      <c r="F3773" t="s">
        <v>1327</v>
      </c>
      <c r="I3773" s="2">
        <v>3232.2550000000001</v>
      </c>
      <c r="J3773" s="2">
        <v>1752.42</v>
      </c>
      <c r="K3773" s="2" t="s">
        <v>72</v>
      </c>
      <c r="N3773" s="2">
        <f>I3773-SUM(Parameters!$K$23:$K$25)</f>
        <v>3210.6550000000002</v>
      </c>
      <c r="O3773" s="2">
        <f>J3773-SUM(Parameters!$K$23:$K$25)</f>
        <v>1730.8200000000002</v>
      </c>
      <c r="P3773" s="2" t="str">
        <f t="shared" si="57"/>
        <v>VSS</v>
      </c>
      <c r="U3773">
        <v>3232.2550000000001</v>
      </c>
      <c r="V3773">
        <v>1752.42</v>
      </c>
      <c r="W3773" t="s">
        <v>72</v>
      </c>
      <c r="AE3773" s="2"/>
      <c r="AF3773" s="2"/>
    </row>
    <row r="3774" spans="4:32" x14ac:dyDescent="0.25">
      <c r="D3774">
        <f>_xlfn.CEILING.MATH(CD8+Parameters!$K$8/2,0.001)</f>
        <v>3232.2550000000001</v>
      </c>
      <c r="E3774">
        <f>_xlfn.CEILING.MATH(B18+Parameters!$K$9/2,0.001)</f>
        <v>2076.1419999999998</v>
      </c>
      <c r="F3774" t="s">
        <v>1327</v>
      </c>
      <c r="I3774" s="2">
        <v>3232.2550000000001</v>
      </c>
      <c r="J3774" s="2">
        <v>1706.174</v>
      </c>
      <c r="K3774" s="2" t="s">
        <v>72</v>
      </c>
      <c r="N3774" s="2">
        <f>I3774-SUM(Parameters!$K$23:$K$25)</f>
        <v>3210.6550000000002</v>
      </c>
      <c r="O3774" s="2">
        <f>J3774-SUM(Parameters!$K$23:$K$25)</f>
        <v>1684.5740000000001</v>
      </c>
      <c r="P3774" s="2" t="str">
        <f t="shared" si="57"/>
        <v>VSS</v>
      </c>
      <c r="U3774">
        <v>3232.2550000000001</v>
      </c>
      <c r="V3774">
        <v>1706.174</v>
      </c>
      <c r="W3774" t="s">
        <v>72</v>
      </c>
      <c r="AE3774" s="2"/>
      <c r="AF3774" s="2"/>
    </row>
    <row r="3775" spans="4:32" x14ac:dyDescent="0.25">
      <c r="D3775">
        <f>_xlfn.CEILING.MATH(CD8+Parameters!$K$8/2,0.001)</f>
        <v>3232.2550000000001</v>
      </c>
      <c r="E3775">
        <f>_xlfn.CEILING.MATH(B20+Parameters!$K$9/2,0.001)</f>
        <v>2029.896</v>
      </c>
      <c r="F3775" t="s">
        <v>72</v>
      </c>
      <c r="I3775" s="2">
        <v>3232.2550000000001</v>
      </c>
      <c r="J3775" s="2">
        <v>1659.9280000000001</v>
      </c>
      <c r="K3775" s="2" t="s">
        <v>72</v>
      </c>
      <c r="N3775" s="2">
        <f>I3775-SUM(Parameters!$K$23:$K$25)</f>
        <v>3210.6550000000002</v>
      </c>
      <c r="O3775" s="2">
        <f>J3775-SUM(Parameters!$K$23:$K$25)</f>
        <v>1638.3280000000002</v>
      </c>
      <c r="P3775" s="2" t="str">
        <f t="shared" si="57"/>
        <v>VSS</v>
      </c>
      <c r="U3775">
        <v>3232.2550000000001</v>
      </c>
      <c r="V3775">
        <v>1659.9280000000001</v>
      </c>
      <c r="W3775" t="s">
        <v>72</v>
      </c>
      <c r="AE3775" s="2"/>
      <c r="AF3775" s="2"/>
    </row>
    <row r="3776" spans="4:32" x14ac:dyDescent="0.25">
      <c r="D3776">
        <f>_xlfn.CEILING.MATH(CD8+Parameters!$K$8/2,0.001)</f>
        <v>3232.2550000000001</v>
      </c>
      <c r="E3776">
        <f>_xlfn.CEILING.MATH(B22+Parameters!$K$9/2,0.001)</f>
        <v>1983.65</v>
      </c>
      <c r="F3776" t="s">
        <v>72</v>
      </c>
      <c r="I3776" s="2">
        <v>3232.2550000000001</v>
      </c>
      <c r="J3776" s="2">
        <v>1613.682</v>
      </c>
      <c r="K3776" s="2" t="s">
        <v>72</v>
      </c>
      <c r="N3776" s="2">
        <f>I3776-SUM(Parameters!$K$23:$K$25)</f>
        <v>3210.6550000000002</v>
      </c>
      <c r="O3776" s="2">
        <f>J3776-SUM(Parameters!$K$23:$K$25)</f>
        <v>1592.0820000000001</v>
      </c>
      <c r="P3776" s="2" t="str">
        <f t="shared" si="57"/>
        <v>VSS</v>
      </c>
      <c r="U3776">
        <v>3232.2550000000001</v>
      </c>
      <c r="V3776">
        <v>1613.682</v>
      </c>
      <c r="W3776" t="s">
        <v>72</v>
      </c>
      <c r="AE3776" s="2"/>
      <c r="AF3776" s="2"/>
    </row>
    <row r="3777" spans="4:32" x14ac:dyDescent="0.25">
      <c r="D3777">
        <f>_xlfn.CEILING.MATH(CD8+Parameters!$K$8/2,0.001)</f>
        <v>3232.2550000000001</v>
      </c>
      <c r="E3777">
        <f>_xlfn.CEILING.MATH(B24+Parameters!$K$9/2,0.001)</f>
        <v>1937.404</v>
      </c>
      <c r="F3777" t="s">
        <v>72</v>
      </c>
      <c r="I3777" s="2">
        <v>3232.2550000000001</v>
      </c>
      <c r="J3777" s="2">
        <v>1567.4359999999999</v>
      </c>
      <c r="K3777" s="2" t="s">
        <v>72</v>
      </c>
      <c r="N3777" s="2">
        <f>I3777-SUM(Parameters!$K$23:$K$25)</f>
        <v>3210.6550000000002</v>
      </c>
      <c r="O3777" s="2">
        <f>J3777-SUM(Parameters!$K$23:$K$25)</f>
        <v>1545.836</v>
      </c>
      <c r="P3777" s="2" t="str">
        <f t="shared" si="57"/>
        <v>VSS</v>
      </c>
      <c r="U3777">
        <v>3232.2550000000001</v>
      </c>
      <c r="V3777">
        <v>1567.4359999999999</v>
      </c>
      <c r="W3777" t="s">
        <v>72</v>
      </c>
      <c r="AE3777" s="2"/>
      <c r="AF3777" s="2"/>
    </row>
    <row r="3778" spans="4:32" x14ac:dyDescent="0.25">
      <c r="D3778">
        <f>_xlfn.CEILING.MATH(CD8+Parameters!$K$8/2,0.001)</f>
        <v>3232.2550000000001</v>
      </c>
      <c r="E3778">
        <f>_xlfn.CEILING.MATH(B26+Parameters!$K$9/2,0.001)</f>
        <v>1891.1580000000001</v>
      </c>
      <c r="F3778" t="s">
        <v>72</v>
      </c>
      <c r="I3778" s="2">
        <v>3232.2550000000001</v>
      </c>
      <c r="J3778" s="2">
        <v>1521.19</v>
      </c>
      <c r="K3778" s="2" t="s">
        <v>72</v>
      </c>
      <c r="N3778" s="2">
        <f>I3778-SUM(Parameters!$K$23:$K$25)</f>
        <v>3210.6550000000002</v>
      </c>
      <c r="O3778" s="2">
        <f>J3778-SUM(Parameters!$K$23:$K$25)</f>
        <v>1499.5900000000001</v>
      </c>
      <c r="P3778" s="2" t="str">
        <f t="shared" si="57"/>
        <v>VSS</v>
      </c>
      <c r="U3778">
        <v>3232.2550000000001</v>
      </c>
      <c r="V3778">
        <v>1521.19</v>
      </c>
      <c r="W3778" t="s">
        <v>72</v>
      </c>
      <c r="AE3778" s="2"/>
      <c r="AF3778" s="2"/>
    </row>
    <row r="3779" spans="4:32" x14ac:dyDescent="0.25">
      <c r="D3779">
        <f>_xlfn.CEILING.MATH(CD8+Parameters!$K$8/2,0.001)</f>
        <v>3232.2550000000001</v>
      </c>
      <c r="E3779">
        <f>_xlfn.CEILING.MATH(B28+Parameters!$K$9/2,0.001)</f>
        <v>1844.912</v>
      </c>
      <c r="F3779" t="s">
        <v>72</v>
      </c>
      <c r="I3779" s="2">
        <v>3232.2550000000001</v>
      </c>
      <c r="J3779" s="2">
        <v>1474.944</v>
      </c>
      <c r="K3779" s="2" t="s">
        <v>72</v>
      </c>
      <c r="N3779" s="2">
        <f>I3779-SUM(Parameters!$K$23:$K$25)</f>
        <v>3210.6550000000002</v>
      </c>
      <c r="O3779" s="2">
        <f>J3779-SUM(Parameters!$K$23:$K$25)</f>
        <v>1453.3440000000001</v>
      </c>
      <c r="P3779" s="2" t="str">
        <f t="shared" si="57"/>
        <v>VSS</v>
      </c>
      <c r="U3779">
        <v>3232.2550000000001</v>
      </c>
      <c r="V3779">
        <v>1474.944</v>
      </c>
      <c r="W3779" t="s">
        <v>72</v>
      </c>
      <c r="AE3779" s="2"/>
      <c r="AF3779" s="2"/>
    </row>
    <row r="3780" spans="4:32" x14ac:dyDescent="0.25">
      <c r="D3780">
        <f>_xlfn.CEILING.MATH(CD8+Parameters!$K$8/2,0.001)</f>
        <v>3232.2550000000001</v>
      </c>
      <c r="E3780">
        <f>_xlfn.CEILING.MATH(B30+Parameters!$K$9/2,0.001)</f>
        <v>1798.6659999999999</v>
      </c>
      <c r="F3780" t="s">
        <v>72</v>
      </c>
      <c r="I3780" s="2">
        <v>3232.2550000000001</v>
      </c>
      <c r="J3780" s="2">
        <v>1428.6980000000001</v>
      </c>
      <c r="K3780" s="2" t="s">
        <v>1416</v>
      </c>
      <c r="N3780" s="2">
        <f>I3780-SUM(Parameters!$K$23:$K$25)</f>
        <v>3210.6550000000002</v>
      </c>
      <c r="O3780" s="2">
        <f>J3780-SUM(Parameters!$K$23:$K$25)</f>
        <v>1407.0980000000002</v>
      </c>
      <c r="P3780" s="2" t="str">
        <f t="shared" si="57"/>
        <v>VCCAON</v>
      </c>
      <c r="U3780">
        <v>3232.2550000000001</v>
      </c>
      <c r="V3780">
        <v>1428.6980000000001</v>
      </c>
      <c r="W3780" t="s">
        <v>1416</v>
      </c>
      <c r="AE3780" s="2"/>
      <c r="AF3780" s="2"/>
    </row>
    <row r="3781" spans="4:32" x14ac:dyDescent="0.25">
      <c r="D3781">
        <f>_xlfn.CEILING.MATH(CD8+Parameters!$K$8/2,0.001)</f>
        <v>3232.2550000000001</v>
      </c>
      <c r="E3781">
        <f>_xlfn.CEILING.MATH(B32+Parameters!$K$9/2,0.001)</f>
        <v>1752.42</v>
      </c>
      <c r="F3781" t="s">
        <v>72</v>
      </c>
      <c r="I3781" s="2">
        <v>3232.2550000000001</v>
      </c>
      <c r="J3781" s="2">
        <v>1382.452</v>
      </c>
      <c r="K3781" s="2" t="s">
        <v>1416</v>
      </c>
      <c r="N3781" s="2">
        <f>I3781-SUM(Parameters!$K$23:$K$25)</f>
        <v>3210.6550000000002</v>
      </c>
      <c r="O3781" s="2">
        <f>J3781-SUM(Parameters!$K$23:$K$25)</f>
        <v>1360.8520000000001</v>
      </c>
      <c r="P3781" s="2" t="str">
        <f t="shared" si="57"/>
        <v>VCCAON</v>
      </c>
      <c r="U3781">
        <v>3232.2550000000001</v>
      </c>
      <c r="V3781">
        <v>1382.452</v>
      </c>
      <c r="W3781" t="s">
        <v>1416</v>
      </c>
      <c r="AE3781" s="2"/>
      <c r="AF3781" s="2"/>
    </row>
    <row r="3782" spans="4:32" x14ac:dyDescent="0.25">
      <c r="D3782">
        <f>_xlfn.CEILING.MATH(CD8+Parameters!$K$8/2,0.001)</f>
        <v>3232.2550000000001</v>
      </c>
      <c r="E3782">
        <f>_xlfn.CEILING.MATH(B34+Parameters!$K$9/2,0.001)</f>
        <v>1706.174</v>
      </c>
      <c r="F3782" t="s">
        <v>72</v>
      </c>
      <c r="I3782" s="2">
        <v>3232.2550000000001</v>
      </c>
      <c r="J3782" s="2">
        <v>1336.2059999999999</v>
      </c>
      <c r="K3782" s="2" t="s">
        <v>72</v>
      </c>
      <c r="N3782" s="2">
        <f>I3782-SUM(Parameters!$K$23:$K$25)</f>
        <v>3210.6550000000002</v>
      </c>
      <c r="O3782" s="2">
        <f>J3782-SUM(Parameters!$K$23:$K$25)</f>
        <v>1314.606</v>
      </c>
      <c r="P3782" s="2" t="str">
        <f t="shared" si="57"/>
        <v>VSS</v>
      </c>
      <c r="U3782">
        <v>3232.2550000000001</v>
      </c>
      <c r="V3782">
        <v>1336.2059999999999</v>
      </c>
      <c r="W3782" t="s">
        <v>72</v>
      </c>
      <c r="AE3782" s="2"/>
      <c r="AF3782" s="2"/>
    </row>
    <row r="3783" spans="4:32" x14ac:dyDescent="0.25">
      <c r="D3783">
        <f>_xlfn.CEILING.MATH(CD8+Parameters!$K$8/2,0.001)</f>
        <v>3232.2550000000001</v>
      </c>
      <c r="E3783">
        <f>_xlfn.CEILING.MATH(B36+Parameters!$K$9/2,0.001)</f>
        <v>1659.9280000000001</v>
      </c>
      <c r="F3783" t="s">
        <v>72</v>
      </c>
      <c r="I3783" s="2">
        <v>3232.2550000000001</v>
      </c>
      <c r="J3783" s="2">
        <v>1289.96</v>
      </c>
      <c r="K3783" s="2" t="s">
        <v>72</v>
      </c>
      <c r="N3783" s="2">
        <f>I3783-SUM(Parameters!$K$23:$K$25)</f>
        <v>3210.6550000000002</v>
      </c>
      <c r="O3783" s="2">
        <f>J3783-SUM(Parameters!$K$23:$K$25)</f>
        <v>1268.3600000000001</v>
      </c>
      <c r="P3783" s="2" t="str">
        <f t="shared" si="57"/>
        <v>VSS</v>
      </c>
      <c r="U3783">
        <v>3232.2550000000001</v>
      </c>
      <c r="V3783">
        <v>1289.96</v>
      </c>
      <c r="W3783" t="s">
        <v>72</v>
      </c>
      <c r="AE3783" s="2"/>
      <c r="AF3783" s="2"/>
    </row>
    <row r="3784" spans="4:32" x14ac:dyDescent="0.25">
      <c r="D3784">
        <f>_xlfn.CEILING.MATH(CD8+Parameters!$K$8/2,0.001)</f>
        <v>3232.2550000000001</v>
      </c>
      <c r="E3784">
        <f>_xlfn.CEILING.MATH(B38+Parameters!$K$9/2,0.001)</f>
        <v>1613.682</v>
      </c>
      <c r="F3784" t="s">
        <v>72</v>
      </c>
      <c r="I3784" s="2">
        <v>3232.2550000000001</v>
      </c>
      <c r="J3784" s="2">
        <v>1243.7139999999999</v>
      </c>
      <c r="K3784" s="2" t="s">
        <v>72</v>
      </c>
      <c r="N3784" s="2">
        <f>I3784-SUM(Parameters!$K$23:$K$25)</f>
        <v>3210.6550000000002</v>
      </c>
      <c r="O3784" s="2">
        <f>J3784-SUM(Parameters!$K$23:$K$25)</f>
        <v>1222.114</v>
      </c>
      <c r="P3784" s="2" t="str">
        <f t="shared" si="57"/>
        <v>VSS</v>
      </c>
      <c r="U3784">
        <v>3232.2550000000001</v>
      </c>
      <c r="V3784">
        <v>1243.7139999999999</v>
      </c>
      <c r="W3784" t="s">
        <v>72</v>
      </c>
      <c r="AE3784" s="2"/>
      <c r="AF3784" s="2"/>
    </row>
    <row r="3785" spans="4:32" x14ac:dyDescent="0.25">
      <c r="D3785">
        <f>_xlfn.CEILING.MATH(CD8+Parameters!$K$8/2,0.001)</f>
        <v>3232.2550000000001</v>
      </c>
      <c r="E3785">
        <f>_xlfn.CEILING.MATH(B40+Parameters!$K$9/2,0.001)</f>
        <v>1567.4359999999999</v>
      </c>
      <c r="F3785" t="s">
        <v>72</v>
      </c>
      <c r="I3785" s="2">
        <v>3232.2550000000001</v>
      </c>
      <c r="J3785" s="2">
        <v>1197.4680000000001</v>
      </c>
      <c r="K3785" s="2" t="s">
        <v>72</v>
      </c>
      <c r="N3785" s="2">
        <f>I3785-SUM(Parameters!$K$23:$K$25)</f>
        <v>3210.6550000000002</v>
      </c>
      <c r="O3785" s="2">
        <f>J3785-SUM(Parameters!$K$23:$K$25)</f>
        <v>1175.8680000000002</v>
      </c>
      <c r="P3785" s="2" t="str">
        <f t="shared" si="57"/>
        <v>VSS</v>
      </c>
      <c r="U3785">
        <v>3232.2550000000001</v>
      </c>
      <c r="V3785">
        <v>1197.4680000000001</v>
      </c>
      <c r="W3785" t="s">
        <v>72</v>
      </c>
      <c r="AE3785" s="2"/>
      <c r="AF3785" s="2"/>
    </row>
    <row r="3786" spans="4:32" x14ac:dyDescent="0.25">
      <c r="D3786">
        <f>_xlfn.CEILING.MATH(CD8+Parameters!$K$8/2,0.001)</f>
        <v>3232.2550000000001</v>
      </c>
      <c r="E3786">
        <f>_xlfn.CEILING.MATH(B42+Parameters!$K$9/2,0.001)</f>
        <v>1521.19</v>
      </c>
      <c r="F3786" t="s">
        <v>72</v>
      </c>
      <c r="I3786" s="2">
        <v>3232.2550000000001</v>
      </c>
      <c r="J3786" s="2">
        <v>1151.222</v>
      </c>
      <c r="K3786" s="2" t="s">
        <v>72</v>
      </c>
      <c r="N3786" s="2">
        <f>I3786-SUM(Parameters!$K$23:$K$25)</f>
        <v>3210.6550000000002</v>
      </c>
      <c r="O3786" s="2">
        <f>J3786-SUM(Parameters!$K$23:$K$25)</f>
        <v>1129.6220000000001</v>
      </c>
      <c r="P3786" s="2" t="str">
        <f t="shared" si="57"/>
        <v>VSS</v>
      </c>
      <c r="U3786">
        <v>3232.2550000000001</v>
      </c>
      <c r="V3786">
        <v>1151.222</v>
      </c>
      <c r="W3786" t="s">
        <v>72</v>
      </c>
      <c r="AE3786" s="2"/>
      <c r="AF3786" s="2"/>
    </row>
    <row r="3787" spans="4:32" x14ac:dyDescent="0.25">
      <c r="D3787">
        <f>_xlfn.CEILING.MATH(CD8+Parameters!$K$8/2,0.001)</f>
        <v>3232.2550000000001</v>
      </c>
      <c r="E3787">
        <f>_xlfn.CEILING.MATH(B44+Parameters!$K$9/2,0.001)</f>
        <v>1474.944</v>
      </c>
      <c r="F3787" t="s">
        <v>72</v>
      </c>
      <c r="I3787" s="2">
        <v>3232.2550000000001</v>
      </c>
      <c r="J3787" s="2">
        <v>1104.9760000000001</v>
      </c>
      <c r="K3787" s="2" t="s">
        <v>73</v>
      </c>
      <c r="N3787" s="2">
        <f>I3787-SUM(Parameters!$K$23:$K$25)</f>
        <v>3210.6550000000002</v>
      </c>
      <c r="O3787" s="2">
        <f>J3787-SUM(Parameters!$K$23:$K$25)</f>
        <v>1083.3760000000002</v>
      </c>
      <c r="P3787" s="2" t="str">
        <f t="shared" si="57"/>
        <v>VCCIO</v>
      </c>
      <c r="U3787">
        <v>3232.2550000000001</v>
      </c>
      <c r="V3787">
        <v>1104.9760000000001</v>
      </c>
      <c r="W3787" t="s">
        <v>73</v>
      </c>
      <c r="AE3787" s="2"/>
      <c r="AF3787" s="2"/>
    </row>
    <row r="3788" spans="4:32" x14ac:dyDescent="0.25">
      <c r="D3788">
        <f>_xlfn.CEILING.MATH(CD8+Parameters!$K$8/2,0.001)</f>
        <v>3232.2550000000001</v>
      </c>
      <c r="E3788">
        <f>_xlfn.CEILING.MATH(B46+Parameters!$K$9/2,0.001)</f>
        <v>1428.6980000000001</v>
      </c>
      <c r="F3788" t="s">
        <v>1416</v>
      </c>
      <c r="I3788" s="2">
        <v>3232.2550000000001</v>
      </c>
      <c r="J3788" s="2">
        <v>1058.73</v>
      </c>
      <c r="K3788" s="2" t="s">
        <v>73</v>
      </c>
      <c r="N3788" s="2">
        <f>I3788-SUM(Parameters!$K$23:$K$25)</f>
        <v>3210.6550000000002</v>
      </c>
      <c r="O3788" s="2">
        <f>J3788-SUM(Parameters!$K$23:$K$25)</f>
        <v>1037.1300000000001</v>
      </c>
      <c r="P3788" s="2" t="str">
        <f t="shared" si="57"/>
        <v>VCCIO</v>
      </c>
      <c r="U3788">
        <v>3232.2550000000001</v>
      </c>
      <c r="V3788">
        <v>1058.73</v>
      </c>
      <c r="W3788" t="s">
        <v>73</v>
      </c>
      <c r="AE3788" s="2"/>
      <c r="AF3788" s="2"/>
    </row>
    <row r="3789" spans="4:32" x14ac:dyDescent="0.25">
      <c r="D3789">
        <f>_xlfn.CEILING.MATH(CD8+Parameters!$K$8/2,0.001)</f>
        <v>3232.2550000000001</v>
      </c>
      <c r="E3789">
        <f>_xlfn.CEILING.MATH(B48+Parameters!$K$9/2,0.001)</f>
        <v>1382.452</v>
      </c>
      <c r="F3789" t="s">
        <v>1416</v>
      </c>
      <c r="I3789" s="2">
        <v>3232.2550000000001</v>
      </c>
      <c r="J3789" s="2">
        <v>1012.484</v>
      </c>
      <c r="K3789" s="2" t="s">
        <v>73</v>
      </c>
      <c r="N3789" s="2">
        <f>I3789-SUM(Parameters!$K$23:$K$25)</f>
        <v>3210.6550000000002</v>
      </c>
      <c r="O3789" s="2">
        <f>J3789-SUM(Parameters!$K$23:$K$25)</f>
        <v>990.88400000000001</v>
      </c>
      <c r="P3789" s="2" t="str">
        <f t="shared" si="57"/>
        <v>VCCIO</v>
      </c>
      <c r="U3789">
        <v>3232.2550000000001</v>
      </c>
      <c r="V3789">
        <v>1012.484</v>
      </c>
      <c r="W3789" t="s">
        <v>73</v>
      </c>
      <c r="AE3789" s="2"/>
      <c r="AF3789" s="2"/>
    </row>
    <row r="3790" spans="4:32" x14ac:dyDescent="0.25">
      <c r="D3790">
        <f>_xlfn.CEILING.MATH(CD8+Parameters!$K$8/2,0.001)</f>
        <v>3232.2550000000001</v>
      </c>
      <c r="E3790">
        <f>_xlfn.CEILING.MATH(B50+Parameters!$K$9/2,0.001)</f>
        <v>1336.2060000000001</v>
      </c>
      <c r="F3790" t="s">
        <v>72</v>
      </c>
      <c r="I3790" s="2">
        <v>3232.2550000000001</v>
      </c>
      <c r="J3790" s="2">
        <v>966.23800000000006</v>
      </c>
      <c r="K3790" s="2" t="s">
        <v>215</v>
      </c>
      <c r="N3790" s="2">
        <f>I3790-SUM(Parameters!$K$23:$K$25)</f>
        <v>3210.6550000000002</v>
      </c>
      <c r="O3790" s="2">
        <f>J3790-SUM(Parameters!$K$23:$K$25)</f>
        <v>944.63800000000003</v>
      </c>
      <c r="P3790" s="2" t="str">
        <f t="shared" si="57"/>
        <v>BP_RXDATA[34]</v>
      </c>
      <c r="U3790">
        <v>3232.2550000000001</v>
      </c>
      <c r="V3790">
        <v>966.23800000000006</v>
      </c>
      <c r="W3790" t="s">
        <v>215</v>
      </c>
      <c r="AE3790" s="2"/>
      <c r="AF3790" s="2"/>
    </row>
    <row r="3791" spans="4:32" x14ac:dyDescent="0.25">
      <c r="D3791">
        <f>_xlfn.CEILING.MATH(CD8+Parameters!$K$8/2,0.001)</f>
        <v>3232.2550000000001</v>
      </c>
      <c r="E3791">
        <f>_xlfn.CEILING.MATH(B52+Parameters!$K$9/2,0.001)</f>
        <v>1289.96</v>
      </c>
      <c r="F3791" t="s">
        <v>72</v>
      </c>
      <c r="I3791" s="2">
        <v>3232.2550000000001</v>
      </c>
      <c r="J3791" s="2">
        <v>919.99199999999996</v>
      </c>
      <c r="K3791" s="2" t="s">
        <v>272</v>
      </c>
      <c r="N3791" s="2">
        <f>I3791-SUM(Parameters!$K$23:$K$25)</f>
        <v>3210.6550000000002</v>
      </c>
      <c r="O3791" s="2">
        <f>J3791-SUM(Parameters!$K$23:$K$25)</f>
        <v>898.39199999999994</v>
      </c>
      <c r="P3791" s="2" t="str">
        <f t="shared" si="57"/>
        <v>BP_RXDATA[33]</v>
      </c>
      <c r="U3791">
        <v>3232.2550000000001</v>
      </c>
      <c r="V3791">
        <v>919.99200000000008</v>
      </c>
      <c r="W3791" t="s">
        <v>272</v>
      </c>
      <c r="AE3791" s="2"/>
      <c r="AF3791" s="2"/>
    </row>
    <row r="3792" spans="4:32" x14ac:dyDescent="0.25">
      <c r="D3792">
        <f>_xlfn.CEILING.MATH(CD8+Parameters!$K$8/2,0.001)</f>
        <v>3232.2550000000001</v>
      </c>
      <c r="E3792">
        <f>_xlfn.CEILING.MATH(B54+Parameters!$K$9/2,0.001)</f>
        <v>1243.7139999999999</v>
      </c>
      <c r="F3792" t="s">
        <v>72</v>
      </c>
      <c r="I3792" s="2">
        <v>3232.2550000000001</v>
      </c>
      <c r="J3792" s="2">
        <v>873.74599999999998</v>
      </c>
      <c r="K3792" s="2" t="s">
        <v>327</v>
      </c>
      <c r="N3792" s="2">
        <f>I3792-SUM(Parameters!$K$23:$K$25)</f>
        <v>3210.6550000000002</v>
      </c>
      <c r="O3792" s="2">
        <f>J3792-SUM(Parameters!$K$23:$K$25)</f>
        <v>852.14599999999996</v>
      </c>
      <c r="P3792" s="2" t="str">
        <f t="shared" si="57"/>
        <v>BP_RXDATA[32]</v>
      </c>
      <c r="U3792">
        <v>3232.2550000000001</v>
      </c>
      <c r="V3792">
        <v>873.74599999999998</v>
      </c>
      <c r="W3792" t="s">
        <v>327</v>
      </c>
      <c r="AE3792" s="2"/>
      <c r="AF3792" s="2"/>
    </row>
    <row r="3793" spans="4:32" x14ac:dyDescent="0.25">
      <c r="D3793">
        <f>_xlfn.CEILING.MATH(CD8+Parameters!$K$8/2,0.001)</f>
        <v>3232.2550000000001</v>
      </c>
      <c r="E3793">
        <f>_xlfn.CEILING.MATH(B56+Parameters!$K$9/2,0.001)</f>
        <v>1197.4680000000001</v>
      </c>
      <c r="F3793" t="s">
        <v>72</v>
      </c>
      <c r="I3793" s="2">
        <v>3232.2550000000001</v>
      </c>
      <c r="J3793" s="2">
        <v>827.5</v>
      </c>
      <c r="K3793" s="2" t="s">
        <v>407</v>
      </c>
      <c r="N3793" s="2">
        <f>I3793-SUM(Parameters!$K$23:$K$25)</f>
        <v>3210.6550000000002</v>
      </c>
      <c r="O3793" s="2">
        <f>J3793-SUM(Parameters!$K$23:$K$25)</f>
        <v>805.9</v>
      </c>
      <c r="P3793" s="2" t="str">
        <f t="shared" si="57"/>
        <v>BP_RXRD[2]</v>
      </c>
      <c r="U3793">
        <v>3232.2550000000001</v>
      </c>
      <c r="V3793">
        <v>827.5</v>
      </c>
      <c r="W3793" t="s">
        <v>407</v>
      </c>
      <c r="AE3793" s="2"/>
      <c r="AF3793" s="2"/>
    </row>
    <row r="3794" spans="4:32" x14ac:dyDescent="0.25">
      <c r="D3794">
        <f>_xlfn.CEILING.MATH(CD8+Parameters!$K$8/2,0.001)</f>
        <v>3232.2550000000001</v>
      </c>
      <c r="E3794">
        <f>_xlfn.CEILING.MATH(B58+Parameters!$K$9/2,0.001)</f>
        <v>1151.222</v>
      </c>
      <c r="F3794" t="s">
        <v>72</v>
      </c>
      <c r="I3794" s="2">
        <v>3232.2550000000001</v>
      </c>
      <c r="J3794" s="2">
        <v>781.25400000000002</v>
      </c>
      <c r="K3794" s="2" t="s">
        <v>73</v>
      </c>
      <c r="N3794" s="2">
        <f>I3794-SUM(Parameters!$K$23:$K$25)</f>
        <v>3210.6550000000002</v>
      </c>
      <c r="O3794" s="2">
        <f>J3794-SUM(Parameters!$K$23:$K$25)</f>
        <v>759.654</v>
      </c>
      <c r="P3794" s="2" t="str">
        <f t="shared" si="57"/>
        <v>VCCIO</v>
      </c>
      <c r="U3794">
        <v>3232.2550000000001</v>
      </c>
      <c r="V3794">
        <v>781.25400000000002</v>
      </c>
      <c r="W3794" t="s">
        <v>73</v>
      </c>
      <c r="AE3794" s="2"/>
      <c r="AF3794" s="2"/>
    </row>
    <row r="3795" spans="4:32" x14ac:dyDescent="0.25">
      <c r="D3795">
        <f>_xlfn.CEILING.MATH(CD8+Parameters!$K$8/2,0.001)</f>
        <v>3232.2550000000001</v>
      </c>
      <c r="E3795">
        <f>_xlfn.CEILING.MATH(B60+Parameters!$K$9/2,0.001)</f>
        <v>1104.9760000000001</v>
      </c>
      <c r="F3795" t="s">
        <v>73</v>
      </c>
      <c r="I3795" s="2">
        <v>3232.2550000000001</v>
      </c>
      <c r="J3795" s="2">
        <v>735.00800000000004</v>
      </c>
      <c r="K3795" s="2" t="s">
        <v>535</v>
      </c>
      <c r="N3795" s="2">
        <f>I3795-SUM(Parameters!$K$23:$K$25)</f>
        <v>3210.6550000000002</v>
      </c>
      <c r="O3795" s="2">
        <f>J3795-SUM(Parameters!$K$23:$K$25)</f>
        <v>713.40800000000002</v>
      </c>
      <c r="P3795" s="2" t="str">
        <f t="shared" si="57"/>
        <v>BP_RXTRK[0]</v>
      </c>
      <c r="U3795">
        <v>3232.2550000000001</v>
      </c>
      <c r="V3795">
        <v>735.00800000000004</v>
      </c>
      <c r="W3795" t="s">
        <v>535</v>
      </c>
      <c r="AE3795" s="2"/>
      <c r="AF3795" s="2"/>
    </row>
    <row r="3796" spans="4:32" x14ac:dyDescent="0.25">
      <c r="D3796">
        <f>_xlfn.CEILING.MATH(CD8+Parameters!$K$8/2,0.001)</f>
        <v>3232.2550000000001</v>
      </c>
      <c r="E3796">
        <f>_xlfn.CEILING.MATH(B62+Parameters!$K$9/2,0.001)</f>
        <v>1058.73</v>
      </c>
      <c r="F3796" t="s">
        <v>73</v>
      </c>
      <c r="I3796" s="2">
        <v>3232.2550000000001</v>
      </c>
      <c r="J3796" s="2">
        <v>688.76199999999994</v>
      </c>
      <c r="K3796" s="2" t="s">
        <v>600</v>
      </c>
      <c r="N3796" s="2">
        <f>I3796-SUM(Parameters!$K$23:$K$25)</f>
        <v>3210.6550000000002</v>
      </c>
      <c r="O3796" s="2">
        <f>J3796-SUM(Parameters!$K$23:$K$25)</f>
        <v>667.16199999999992</v>
      </c>
      <c r="P3796" s="2" t="str">
        <f t="shared" si="57"/>
        <v>BP_RXVLD[0]</v>
      </c>
      <c r="U3796">
        <v>3232.2550000000001</v>
      </c>
      <c r="V3796">
        <v>688.76200000000006</v>
      </c>
      <c r="W3796" t="s">
        <v>600</v>
      </c>
      <c r="AE3796" s="2"/>
      <c r="AF3796" s="2"/>
    </row>
    <row r="3797" spans="4:32" x14ac:dyDescent="0.25">
      <c r="D3797">
        <f>_xlfn.CEILING.MATH(CD8+Parameters!$K$8/2,0.001)</f>
        <v>3232.2550000000001</v>
      </c>
      <c r="E3797">
        <f>_xlfn.CEILING.MATH(B64+Parameters!$K$9/2,0.001)</f>
        <v>1012.484</v>
      </c>
      <c r="F3797" t="s">
        <v>73</v>
      </c>
      <c r="I3797" s="2">
        <v>3232.2550000000001</v>
      </c>
      <c r="J3797" s="2">
        <v>642.51599999999996</v>
      </c>
      <c r="K3797" s="2" t="s">
        <v>671</v>
      </c>
      <c r="N3797" s="2">
        <f>I3797-SUM(Parameters!$K$23:$K$25)</f>
        <v>3210.6550000000002</v>
      </c>
      <c r="O3797" s="2">
        <f>J3797-SUM(Parameters!$K$23:$K$25)</f>
        <v>620.91599999999994</v>
      </c>
      <c r="P3797" s="2" t="str">
        <f t="shared" si="57"/>
        <v>BP_RXVLDRD[0]</v>
      </c>
      <c r="U3797">
        <v>3232.2550000000001</v>
      </c>
      <c r="V3797">
        <v>642.51599999999996</v>
      </c>
      <c r="W3797" t="s">
        <v>671</v>
      </c>
      <c r="AE3797" s="2"/>
      <c r="AF3797" s="2"/>
    </row>
    <row r="3798" spans="4:32" x14ac:dyDescent="0.25">
      <c r="D3798">
        <f>_xlfn.CEILING.MATH(CD8+Parameters!$K$8/2,0.001)</f>
        <v>3232.2550000000001</v>
      </c>
      <c r="E3798">
        <f>_xlfn.CEILING.MATH(B66+Parameters!$K$9/2,0.001)</f>
        <v>966.23800000000006</v>
      </c>
      <c r="F3798" t="s">
        <v>215</v>
      </c>
      <c r="I3798" s="2">
        <v>3232.2550000000001</v>
      </c>
      <c r="J3798" s="2">
        <v>596.27</v>
      </c>
      <c r="K3798" s="2" t="s">
        <v>73</v>
      </c>
      <c r="N3798" s="2">
        <f>I3798-SUM(Parameters!$K$23:$K$25)</f>
        <v>3210.6550000000002</v>
      </c>
      <c r="O3798" s="2">
        <f>J3798-SUM(Parameters!$K$23:$K$25)</f>
        <v>574.66999999999996</v>
      </c>
      <c r="P3798" s="2" t="str">
        <f t="shared" si="57"/>
        <v>VCCIO</v>
      </c>
      <c r="U3798">
        <v>3232.2550000000001</v>
      </c>
      <c r="V3798">
        <v>596.27</v>
      </c>
      <c r="W3798" t="s">
        <v>73</v>
      </c>
      <c r="AE3798" s="2"/>
      <c r="AF3798" s="2"/>
    </row>
    <row r="3799" spans="4:32" x14ac:dyDescent="0.25">
      <c r="D3799">
        <f>_xlfn.CEILING.MATH(CD8+Parameters!$K$8/2,0.001)</f>
        <v>3232.2550000000001</v>
      </c>
      <c r="E3799">
        <f>_xlfn.CEILING.MATH(B68+Parameters!$K$9/2,0.001)</f>
        <v>919.99200000000008</v>
      </c>
      <c r="F3799" t="s">
        <v>272</v>
      </c>
      <c r="I3799" s="2">
        <v>3232.2550000000001</v>
      </c>
      <c r="J3799" s="2">
        <v>550.024</v>
      </c>
      <c r="K3799" s="2" t="s">
        <v>73</v>
      </c>
      <c r="N3799" s="2">
        <f>I3799-SUM(Parameters!$K$23:$K$25)</f>
        <v>3210.6550000000002</v>
      </c>
      <c r="O3799" s="2">
        <f>J3799-SUM(Parameters!$K$23:$K$25)</f>
        <v>528.42399999999998</v>
      </c>
      <c r="P3799" s="2" t="str">
        <f t="shared" si="57"/>
        <v>VCCIO</v>
      </c>
      <c r="U3799">
        <v>3232.2550000000001</v>
      </c>
      <c r="V3799">
        <v>550.024</v>
      </c>
      <c r="W3799" t="s">
        <v>73</v>
      </c>
      <c r="AE3799" s="2"/>
      <c r="AF3799" s="2"/>
    </row>
    <row r="3800" spans="4:32" x14ac:dyDescent="0.25">
      <c r="D3800">
        <f>_xlfn.CEILING.MATH(CD8+Parameters!$K$8/2,0.001)</f>
        <v>3232.2550000000001</v>
      </c>
      <c r="E3800">
        <f>_xlfn.CEILING.MATH(B70+Parameters!$K$9/2,0.001)</f>
        <v>873.74599999999998</v>
      </c>
      <c r="F3800" t="s">
        <v>327</v>
      </c>
      <c r="I3800" s="2">
        <v>3232.2550000000001</v>
      </c>
      <c r="J3800" s="2">
        <v>503.77800000000002</v>
      </c>
      <c r="K3800" s="2" t="s">
        <v>815</v>
      </c>
      <c r="N3800" s="2">
        <f>I3800-SUM(Parameters!$K$23:$K$25)</f>
        <v>3210.6550000000002</v>
      </c>
      <c r="O3800" s="2">
        <f>J3800-SUM(Parameters!$K$23:$K$25)</f>
        <v>482.178</v>
      </c>
      <c r="P3800" s="2" t="str">
        <f t="shared" si="57"/>
        <v>BP_TXCKP[0]</v>
      </c>
      <c r="U3800">
        <v>3232.2550000000001</v>
      </c>
      <c r="V3800">
        <v>503.77800000000002</v>
      </c>
      <c r="W3800" t="s">
        <v>815</v>
      </c>
      <c r="AE3800" s="2"/>
      <c r="AF3800" s="2"/>
    </row>
    <row r="3801" spans="4:32" x14ac:dyDescent="0.25">
      <c r="D3801">
        <f>_xlfn.CEILING.MATH(CD8+Parameters!$K$8/2,0.001)</f>
        <v>3232.2550000000001</v>
      </c>
      <c r="E3801">
        <f>_xlfn.CEILING.MATH(B72+Parameters!$K$9/2,0.001)</f>
        <v>827.5</v>
      </c>
      <c r="F3801" t="s">
        <v>407</v>
      </c>
      <c r="I3801" s="2">
        <v>3232.2550000000001</v>
      </c>
      <c r="J3801" s="2">
        <v>457.53199999999998</v>
      </c>
      <c r="K3801" s="2" t="s">
        <v>880</v>
      </c>
      <c r="N3801" s="2">
        <f>I3801-SUM(Parameters!$K$23:$K$25)</f>
        <v>3210.6550000000002</v>
      </c>
      <c r="O3801" s="2">
        <f>J3801-SUM(Parameters!$K$23:$K$25)</f>
        <v>435.93199999999996</v>
      </c>
      <c r="P3801" s="2" t="str">
        <f t="shared" si="57"/>
        <v>BP_TXCKN[0]</v>
      </c>
      <c r="U3801">
        <v>3232.2550000000001</v>
      </c>
      <c r="V3801">
        <v>457.53199999999998</v>
      </c>
      <c r="W3801" t="s">
        <v>880</v>
      </c>
      <c r="AE3801" s="2"/>
      <c r="AF3801" s="2"/>
    </row>
    <row r="3802" spans="4:32" x14ac:dyDescent="0.25">
      <c r="D3802">
        <f>_xlfn.CEILING.MATH(CD8+Parameters!$K$8/2,0.001)</f>
        <v>3232.2550000000001</v>
      </c>
      <c r="E3802">
        <f>_xlfn.CEILING.MATH(B74+Parameters!$K$9/2,0.001)</f>
        <v>781.25400000000002</v>
      </c>
      <c r="F3802" t="s">
        <v>73</v>
      </c>
      <c r="I3802" s="2">
        <v>3232.2550000000001</v>
      </c>
      <c r="J3802" s="2">
        <v>411.286</v>
      </c>
      <c r="K3802" s="2" t="s">
        <v>951</v>
      </c>
      <c r="N3802" s="2">
        <f>I3802-SUM(Parameters!$K$23:$K$25)</f>
        <v>3210.6550000000002</v>
      </c>
      <c r="O3802" s="2">
        <f>J3802-SUM(Parameters!$K$23:$K$25)</f>
        <v>389.68599999999998</v>
      </c>
      <c r="P3802" s="2" t="str">
        <f t="shared" si="57"/>
        <v>BP_TXCKRD[0]</v>
      </c>
      <c r="U3802">
        <v>3232.2550000000001</v>
      </c>
      <c r="V3802">
        <v>411.286</v>
      </c>
      <c r="W3802" t="s">
        <v>951</v>
      </c>
      <c r="AE3802" s="2"/>
      <c r="AF3802" s="2"/>
    </row>
    <row r="3803" spans="4:32" x14ac:dyDescent="0.25">
      <c r="D3803">
        <f>_xlfn.CEILING.MATH(CD8+Parameters!$K$8/2,0.001)</f>
        <v>3232.2550000000001</v>
      </c>
      <c r="E3803">
        <f>_xlfn.CEILING.MATH(B76+Parameters!$K$9/2,0.001)</f>
        <v>735.00800000000004</v>
      </c>
      <c r="F3803" t="s">
        <v>535</v>
      </c>
      <c r="I3803" s="2">
        <v>3232.2550000000001</v>
      </c>
      <c r="J3803" s="2">
        <v>365.04</v>
      </c>
      <c r="K3803" s="2" t="s">
        <v>73</v>
      </c>
      <c r="N3803" s="2">
        <f>I3803-SUM(Parameters!$K$23:$K$25)</f>
        <v>3210.6550000000002</v>
      </c>
      <c r="O3803" s="2">
        <f>J3803-SUM(Parameters!$K$23:$K$25)</f>
        <v>343.44</v>
      </c>
      <c r="P3803" s="2" t="str">
        <f t="shared" si="57"/>
        <v>VCCIO</v>
      </c>
      <c r="U3803">
        <v>3232.2550000000001</v>
      </c>
      <c r="V3803">
        <v>365.04</v>
      </c>
      <c r="W3803" t="s">
        <v>73</v>
      </c>
      <c r="AE3803" s="2"/>
      <c r="AF3803" s="2"/>
    </row>
    <row r="3804" spans="4:32" x14ac:dyDescent="0.25">
      <c r="D3804">
        <f>_xlfn.CEILING.MATH(CD8+Parameters!$K$8/2,0.001)</f>
        <v>3232.2550000000001</v>
      </c>
      <c r="E3804">
        <f>_xlfn.CEILING.MATH(B78+Parameters!$K$9/2,0.001)</f>
        <v>688.76200000000006</v>
      </c>
      <c r="F3804" t="s">
        <v>600</v>
      </c>
      <c r="I3804" s="2">
        <v>3232.2550000000001</v>
      </c>
      <c r="J3804" s="2">
        <v>318.79399999999998</v>
      </c>
      <c r="K3804" s="2" t="s">
        <v>73</v>
      </c>
      <c r="N3804" s="2">
        <f>I3804-SUM(Parameters!$K$23:$K$25)</f>
        <v>3210.6550000000002</v>
      </c>
      <c r="O3804" s="2">
        <f>J3804-SUM(Parameters!$K$23:$K$25)</f>
        <v>297.19399999999996</v>
      </c>
      <c r="P3804" s="2" t="str">
        <f t="shared" si="57"/>
        <v>VCCIO</v>
      </c>
      <c r="U3804">
        <v>3232.2550000000001</v>
      </c>
      <c r="V3804">
        <v>318.79399999999998</v>
      </c>
      <c r="W3804" t="s">
        <v>73</v>
      </c>
      <c r="AE3804" s="2"/>
      <c r="AF3804" s="2"/>
    </row>
    <row r="3805" spans="4:32" x14ac:dyDescent="0.25">
      <c r="D3805">
        <f>_xlfn.CEILING.MATH(CD8+Parameters!$K$8/2,0.001)</f>
        <v>3232.2550000000001</v>
      </c>
      <c r="E3805">
        <f>_xlfn.CEILING.MATH(B80+Parameters!$K$9/2,0.001)</f>
        <v>642.51599999999996</v>
      </c>
      <c r="F3805" t="s">
        <v>671</v>
      </c>
      <c r="I3805" s="2">
        <v>3232.2550000000001</v>
      </c>
      <c r="J3805" s="2">
        <v>272.548</v>
      </c>
      <c r="K3805" s="2" t="s">
        <v>1127</v>
      </c>
      <c r="N3805" s="2">
        <f>I3805-SUM(Parameters!$K$23:$K$25)</f>
        <v>3210.6550000000002</v>
      </c>
      <c r="O3805" s="2">
        <f>J3805-SUM(Parameters!$K$23:$K$25)</f>
        <v>250.94800000000001</v>
      </c>
      <c r="P3805" s="2" t="str">
        <f t="shared" si="57"/>
        <v>BP_TXRD[1]</v>
      </c>
      <c r="U3805">
        <v>3232.2550000000001</v>
      </c>
      <c r="V3805">
        <v>272.548</v>
      </c>
      <c r="W3805" t="s">
        <v>1127</v>
      </c>
      <c r="AE3805" s="2"/>
      <c r="AF3805" s="2"/>
    </row>
    <row r="3806" spans="4:32" x14ac:dyDescent="0.25">
      <c r="D3806">
        <f>_xlfn.CEILING.MATH(CD8+Parameters!$K$8/2,0.001)</f>
        <v>3232.2550000000001</v>
      </c>
      <c r="E3806">
        <f>_xlfn.CEILING.MATH(B82+Parameters!$K$9/2,0.001)</f>
        <v>596.27</v>
      </c>
      <c r="F3806" t="s">
        <v>73</v>
      </c>
      <c r="I3806" s="2">
        <v>3232.2550000000001</v>
      </c>
      <c r="J3806" s="2">
        <v>226.30199999999999</v>
      </c>
      <c r="K3806" s="2" t="s">
        <v>1184</v>
      </c>
      <c r="N3806" s="2">
        <f>I3806-SUM(Parameters!$K$23:$K$25)</f>
        <v>3210.6550000000002</v>
      </c>
      <c r="O3806" s="2">
        <f>J3806-SUM(Parameters!$K$23:$K$25)</f>
        <v>204.702</v>
      </c>
      <c r="P3806" s="2" t="str">
        <f t="shared" si="57"/>
        <v>BP_TXDATA[31]</v>
      </c>
      <c r="U3806">
        <v>3232.2550000000001</v>
      </c>
      <c r="V3806">
        <v>226.30199999999999</v>
      </c>
      <c r="W3806" t="s">
        <v>1184</v>
      </c>
      <c r="AE3806" s="2"/>
      <c r="AF3806" s="2"/>
    </row>
    <row r="3807" spans="4:32" x14ac:dyDescent="0.25">
      <c r="D3807">
        <f>_xlfn.CEILING.MATH(CD8+Parameters!$K$8/2,0.001)</f>
        <v>3232.2550000000001</v>
      </c>
      <c r="E3807">
        <f>_xlfn.CEILING.MATH(B84+Parameters!$K$9/2,0.001)</f>
        <v>550.024</v>
      </c>
      <c r="F3807" t="s">
        <v>73</v>
      </c>
      <c r="I3807" s="2">
        <v>3232.2550000000001</v>
      </c>
      <c r="J3807" s="2">
        <v>180.05600000000001</v>
      </c>
      <c r="K3807" s="2" t="s">
        <v>1239</v>
      </c>
      <c r="N3807" s="2">
        <f>I3807-SUM(Parameters!$K$23:$K$25)</f>
        <v>3210.6550000000002</v>
      </c>
      <c r="O3807" s="2">
        <f>J3807-SUM(Parameters!$K$23:$K$25)</f>
        <v>158.45600000000002</v>
      </c>
      <c r="P3807" s="2" t="str">
        <f t="shared" si="57"/>
        <v>BP_TXDATA[30]</v>
      </c>
      <c r="U3807">
        <v>3232.2550000000001</v>
      </c>
      <c r="V3807">
        <v>180.05600000000001</v>
      </c>
      <c r="W3807" t="s">
        <v>1239</v>
      </c>
      <c r="AE3807" s="2"/>
      <c r="AF3807" s="2"/>
    </row>
    <row r="3808" spans="4:32" x14ac:dyDescent="0.25">
      <c r="D3808">
        <f>_xlfn.CEILING.MATH(CD8+Parameters!$K$8/2,0.001)</f>
        <v>3232.2550000000001</v>
      </c>
      <c r="E3808">
        <f>_xlfn.CEILING.MATH(B86+Parameters!$K$9/2,0.001)</f>
        <v>503.77800000000002</v>
      </c>
      <c r="F3808" t="s">
        <v>815</v>
      </c>
      <c r="I3808" s="2">
        <v>3232.2550000000001</v>
      </c>
      <c r="J3808" s="2">
        <v>133.81</v>
      </c>
      <c r="K3808" s="2" t="s">
        <v>1320</v>
      </c>
      <c r="N3808" s="2">
        <f>I3808-SUM(Parameters!$K$23:$K$25)</f>
        <v>3210.6550000000002</v>
      </c>
      <c r="O3808" s="2">
        <f>J3808-SUM(Parameters!$K$23:$K$25)</f>
        <v>112.21000000000001</v>
      </c>
      <c r="P3808" s="2" t="str">
        <f t="shared" si="57"/>
        <v>BP_TXDATA[29]</v>
      </c>
      <c r="U3808">
        <v>3232.2550000000001</v>
      </c>
      <c r="V3808">
        <v>133.81</v>
      </c>
      <c r="W3808" t="s">
        <v>1320</v>
      </c>
      <c r="AE3808" s="2"/>
      <c r="AF3808" s="2"/>
    </row>
    <row r="3809" spans="4:32" x14ac:dyDescent="0.25">
      <c r="D3809">
        <f>_xlfn.CEILING.MATH(CD8+Parameters!$K$8/2,0.001)</f>
        <v>3232.2550000000001</v>
      </c>
      <c r="E3809">
        <f>_xlfn.CEILING.MATH(B88+Parameters!$K$9/2,0.001)</f>
        <v>457.53199999999998</v>
      </c>
      <c r="F3809" t="s">
        <v>880</v>
      </c>
      <c r="I3809" s="2">
        <v>3232.2550000000001</v>
      </c>
      <c r="J3809" s="2">
        <v>87.563999999999993</v>
      </c>
      <c r="K3809" s="2" t="s">
        <v>73</v>
      </c>
      <c r="N3809" s="2">
        <f>I3809-SUM(Parameters!$K$23:$K$25)</f>
        <v>3210.6550000000002</v>
      </c>
      <c r="O3809" s="2">
        <f>J3809-SUM(Parameters!$K$23:$K$25)</f>
        <v>65.963999999999999</v>
      </c>
      <c r="P3809" s="2" t="str">
        <f t="shared" si="57"/>
        <v>VCCIO</v>
      </c>
      <c r="U3809">
        <v>3232.2550000000001</v>
      </c>
      <c r="V3809">
        <v>87.564000000000007</v>
      </c>
      <c r="W3809" t="s">
        <v>73</v>
      </c>
      <c r="AE3809" s="2"/>
      <c r="AF3809" s="2"/>
    </row>
    <row r="3810" spans="4:32" x14ac:dyDescent="0.25">
      <c r="D3810">
        <f>_xlfn.CEILING.MATH(CD8+Parameters!$K$8/2,0.001)</f>
        <v>3232.2550000000001</v>
      </c>
      <c r="E3810">
        <f>_xlfn.CEILING.MATH(B90+Parameters!$K$9/2,0.001)</f>
        <v>411.286</v>
      </c>
      <c r="F3810" t="s">
        <v>951</v>
      </c>
      <c r="I3810" s="2">
        <v>3271.9290000000001</v>
      </c>
      <c r="J3810" s="2">
        <v>2191.7570000000001</v>
      </c>
      <c r="K3810" s="2" t="s">
        <v>72</v>
      </c>
      <c r="N3810" s="2">
        <f>I3810-SUM(Parameters!$K$23:$K$25)</f>
        <v>3250.3290000000002</v>
      </c>
      <c r="O3810" s="2">
        <f>J3810-SUM(Parameters!$K$23:$K$25)</f>
        <v>2170.1570000000002</v>
      </c>
      <c r="P3810" s="2" t="str">
        <f t="shared" si="57"/>
        <v>VSS</v>
      </c>
      <c r="U3810">
        <v>3271.9290000000001</v>
      </c>
      <c r="V3810">
        <v>2191.7570000000001</v>
      </c>
      <c r="W3810" t="s">
        <v>72</v>
      </c>
      <c r="AE3810" s="2"/>
      <c r="AF3810" s="2"/>
    </row>
    <row r="3811" spans="4:32" x14ac:dyDescent="0.25">
      <c r="D3811">
        <f>_xlfn.CEILING.MATH(CD8+Parameters!$K$8/2,0.001)</f>
        <v>3232.2550000000001</v>
      </c>
      <c r="E3811">
        <f>_xlfn.CEILING.MATH(B92+Parameters!$K$9/2,0.001)</f>
        <v>365.04</v>
      </c>
      <c r="F3811" t="s">
        <v>73</v>
      </c>
      <c r="I3811" s="2">
        <v>3271.9290000000001</v>
      </c>
      <c r="J3811" s="2">
        <v>2145.511</v>
      </c>
      <c r="K3811" s="2" t="s">
        <v>72</v>
      </c>
      <c r="N3811" s="2">
        <f>I3811-SUM(Parameters!$K$23:$K$25)</f>
        <v>3250.3290000000002</v>
      </c>
      <c r="O3811" s="2">
        <f>J3811-SUM(Parameters!$K$23:$K$25)</f>
        <v>2123.9110000000001</v>
      </c>
      <c r="P3811" s="2" t="str">
        <f t="shared" si="57"/>
        <v>VSS</v>
      </c>
      <c r="U3811">
        <v>3271.9290000000001</v>
      </c>
      <c r="V3811">
        <v>2145.511</v>
      </c>
      <c r="W3811" t="s">
        <v>72</v>
      </c>
      <c r="AE3811" s="2"/>
      <c r="AF3811" s="2"/>
    </row>
    <row r="3812" spans="4:32" x14ac:dyDescent="0.25">
      <c r="D3812">
        <f>_xlfn.CEILING.MATH(CD8+Parameters!$K$8/2,0.001)</f>
        <v>3232.2550000000001</v>
      </c>
      <c r="E3812">
        <f>_xlfn.CEILING.MATH(B94+Parameters!$K$9/2,0.001)</f>
        <v>318.79399999999998</v>
      </c>
      <c r="F3812" t="s">
        <v>73</v>
      </c>
      <c r="I3812" s="2">
        <v>3271.9290000000001</v>
      </c>
      <c r="J3812" s="2">
        <v>2099.2649999999999</v>
      </c>
      <c r="K3812" s="2" t="s">
        <v>72</v>
      </c>
      <c r="N3812" s="2">
        <f>I3812-SUM(Parameters!$K$23:$K$25)</f>
        <v>3250.3290000000002</v>
      </c>
      <c r="O3812" s="2">
        <f>J3812-SUM(Parameters!$K$23:$K$25)</f>
        <v>2077.665</v>
      </c>
      <c r="P3812" s="2" t="str">
        <f t="shared" si="57"/>
        <v>VSS</v>
      </c>
      <c r="U3812">
        <v>3271.9290000000001</v>
      </c>
      <c r="V3812">
        <v>2099.2649999999999</v>
      </c>
      <c r="W3812" t="s">
        <v>72</v>
      </c>
      <c r="AE3812" s="2"/>
      <c r="AF3812" s="2"/>
    </row>
    <row r="3813" spans="4:32" x14ac:dyDescent="0.25">
      <c r="D3813">
        <f>_xlfn.CEILING.MATH(CD8+Parameters!$K$8/2,0.001)</f>
        <v>3232.2550000000001</v>
      </c>
      <c r="E3813">
        <f>_xlfn.CEILING.MATH(B96+Parameters!$K$9/2,0.001)</f>
        <v>272.548</v>
      </c>
      <c r="F3813" t="s">
        <v>1127</v>
      </c>
      <c r="I3813" s="2">
        <v>3271.9290000000001</v>
      </c>
      <c r="J3813" s="2">
        <v>2053.0189999999998</v>
      </c>
      <c r="K3813" s="2" t="s">
        <v>72</v>
      </c>
      <c r="N3813" s="2">
        <f>I3813-SUM(Parameters!$K$23:$K$25)</f>
        <v>3250.3290000000002</v>
      </c>
      <c r="O3813" s="2">
        <f>J3813-SUM(Parameters!$K$23:$K$25)</f>
        <v>2031.4189999999999</v>
      </c>
      <c r="P3813" s="2" t="str">
        <f t="shared" si="57"/>
        <v>VSS</v>
      </c>
      <c r="U3813">
        <v>3271.9290000000001</v>
      </c>
      <c r="V3813">
        <v>2053.0189999999998</v>
      </c>
      <c r="W3813" t="s">
        <v>72</v>
      </c>
      <c r="AE3813" s="2"/>
      <c r="AF3813" s="2"/>
    </row>
    <row r="3814" spans="4:32" x14ac:dyDescent="0.25">
      <c r="D3814">
        <f>_xlfn.CEILING.MATH(CD8+Parameters!$K$8/2,0.001)</f>
        <v>3232.2550000000001</v>
      </c>
      <c r="E3814">
        <f>_xlfn.CEILING.MATH(B98+Parameters!$K$9/2,0.001)</f>
        <v>226.30199999999999</v>
      </c>
      <c r="F3814" t="s">
        <v>1184</v>
      </c>
      <c r="I3814" s="2">
        <v>3271.9290000000001</v>
      </c>
      <c r="J3814" s="2">
        <v>2006.7729999999999</v>
      </c>
      <c r="K3814" s="2" t="s">
        <v>1327</v>
      </c>
      <c r="N3814" s="2">
        <f>I3814-SUM(Parameters!$K$23:$K$25)</f>
        <v>3250.3290000000002</v>
      </c>
      <c r="O3814" s="2">
        <f>J3814-SUM(Parameters!$K$23:$K$25)</f>
        <v>1985.173</v>
      </c>
      <c r="P3814" s="2" t="str">
        <f t="shared" si="57"/>
        <v>VDD</v>
      </c>
      <c r="U3814">
        <v>3271.9290000000001</v>
      </c>
      <c r="V3814">
        <v>2006.7729999999999</v>
      </c>
      <c r="W3814" t="s">
        <v>1327</v>
      </c>
      <c r="AE3814" s="2"/>
      <c r="AF3814" s="2"/>
    </row>
    <row r="3815" spans="4:32" x14ac:dyDescent="0.25">
      <c r="D3815">
        <f>_xlfn.CEILING.MATH(CD8+Parameters!$K$8/2,0.001)</f>
        <v>3232.2550000000001</v>
      </c>
      <c r="E3815">
        <f>_xlfn.CEILING.MATH(B100+Parameters!$K$9/2,0.001)</f>
        <v>180.05600000000001</v>
      </c>
      <c r="F3815" t="s">
        <v>1239</v>
      </c>
      <c r="I3815" s="2">
        <v>3271.9290000000001</v>
      </c>
      <c r="J3815" s="2">
        <v>1960.527</v>
      </c>
      <c r="K3815" s="2" t="s">
        <v>1327</v>
      </c>
      <c r="N3815" s="2">
        <f>I3815-SUM(Parameters!$K$23:$K$25)</f>
        <v>3250.3290000000002</v>
      </c>
      <c r="O3815" s="2">
        <f>J3815-SUM(Parameters!$K$23:$K$25)</f>
        <v>1938.9270000000001</v>
      </c>
      <c r="P3815" s="2" t="str">
        <f t="shared" si="57"/>
        <v>VDD</v>
      </c>
      <c r="U3815">
        <v>3271.9290000000001</v>
      </c>
      <c r="V3815">
        <v>1960.527</v>
      </c>
      <c r="W3815" t="s">
        <v>1327</v>
      </c>
      <c r="AE3815" s="2"/>
      <c r="AF3815" s="2"/>
    </row>
    <row r="3816" spans="4:32" x14ac:dyDescent="0.25">
      <c r="D3816">
        <f>_xlfn.CEILING.MATH(CD8+Parameters!$K$8/2,0.001)</f>
        <v>3232.2550000000001</v>
      </c>
      <c r="E3816">
        <f>_xlfn.CEILING.MATH(B102+Parameters!$K$9/2,0.001)</f>
        <v>133.81</v>
      </c>
      <c r="F3816" t="s">
        <v>1320</v>
      </c>
      <c r="I3816" s="2">
        <v>3271.9290000000001</v>
      </c>
      <c r="J3816" s="2">
        <v>1914.2809999999999</v>
      </c>
      <c r="K3816" s="2" t="s">
        <v>1327</v>
      </c>
      <c r="N3816" s="2">
        <f>I3816-SUM(Parameters!$K$23:$K$25)</f>
        <v>3250.3290000000002</v>
      </c>
      <c r="O3816" s="2">
        <f>J3816-SUM(Parameters!$K$23:$K$25)</f>
        <v>1892.681</v>
      </c>
      <c r="P3816" s="2" t="str">
        <f t="shared" si="57"/>
        <v>VDD</v>
      </c>
      <c r="U3816">
        <v>3271.9290000000001</v>
      </c>
      <c r="V3816">
        <v>1914.2809999999999</v>
      </c>
      <c r="W3816" t="s">
        <v>1327</v>
      </c>
      <c r="AE3816" s="2"/>
      <c r="AF3816" s="2"/>
    </row>
    <row r="3817" spans="4:32" x14ac:dyDescent="0.25">
      <c r="D3817">
        <f>_xlfn.CEILING.MATH(CD8+Parameters!$K$8/2,0.001)</f>
        <v>3232.2550000000001</v>
      </c>
      <c r="E3817">
        <f>_xlfn.CEILING.MATH(Parameters!$C$19/Parameters!$K$4,0.001)</f>
        <v>87.564000000000007</v>
      </c>
      <c r="F3817" t="s">
        <v>73</v>
      </c>
      <c r="I3817" s="2">
        <v>3271.9290000000001</v>
      </c>
      <c r="J3817" s="2">
        <v>1868.0350000000001</v>
      </c>
      <c r="K3817" s="2" t="s">
        <v>1327</v>
      </c>
      <c r="N3817" s="2">
        <f>I3817-SUM(Parameters!$K$23:$K$25)</f>
        <v>3250.3290000000002</v>
      </c>
      <c r="O3817" s="2">
        <f>J3817-SUM(Parameters!$K$23:$K$25)</f>
        <v>1846.4350000000002</v>
      </c>
      <c r="P3817" s="2" t="str">
        <f t="shared" si="57"/>
        <v>VDD</v>
      </c>
      <c r="U3817">
        <v>3271.9290000000001</v>
      </c>
      <c r="V3817">
        <v>1868.0350000000001</v>
      </c>
      <c r="W3817" t="s">
        <v>1327</v>
      </c>
      <c r="AE3817" s="2"/>
      <c r="AF3817" s="2"/>
    </row>
    <row r="3818" spans="4:32" x14ac:dyDescent="0.25">
      <c r="D3818">
        <f>_xlfn.CEILING.MATH(CE8+Parameters!$K$8/2,0.001)</f>
        <v>3271.9290000000001</v>
      </c>
      <c r="E3818">
        <f>_xlfn.CEILING.MATH(B13+Parameters!$K$9/2,0.001)</f>
        <v>2191.7570000000001</v>
      </c>
      <c r="F3818" t="s">
        <v>72</v>
      </c>
      <c r="I3818" s="2">
        <v>3271.9290000000001</v>
      </c>
      <c r="J3818" s="2">
        <v>1821.789</v>
      </c>
      <c r="K3818" s="2" t="s">
        <v>1327</v>
      </c>
      <c r="N3818" s="2">
        <f>I3818-SUM(Parameters!$K$23:$K$25)</f>
        <v>3250.3290000000002</v>
      </c>
      <c r="O3818" s="2">
        <f>J3818-SUM(Parameters!$K$23:$K$25)</f>
        <v>1800.1890000000001</v>
      </c>
      <c r="P3818" s="2" t="str">
        <f t="shared" si="57"/>
        <v>VDD</v>
      </c>
      <c r="U3818">
        <v>3271.9290000000001</v>
      </c>
      <c r="V3818">
        <v>1821.789</v>
      </c>
      <c r="W3818" t="s">
        <v>1327</v>
      </c>
      <c r="AE3818" s="2"/>
      <c r="AF3818" s="2"/>
    </row>
    <row r="3819" spans="4:32" x14ac:dyDescent="0.25">
      <c r="D3819">
        <f>_xlfn.CEILING.MATH(CE8+Parameters!$K$8/2,0.001)</f>
        <v>3271.9290000000001</v>
      </c>
      <c r="E3819">
        <f>_xlfn.CEILING.MATH(B15+Parameters!$K$9/2,0.001)</f>
        <v>2145.511</v>
      </c>
      <c r="F3819" t="s">
        <v>72</v>
      </c>
      <c r="I3819" s="2">
        <v>3271.9290000000001</v>
      </c>
      <c r="J3819" s="2">
        <v>1775.5429999999999</v>
      </c>
      <c r="K3819" s="2" t="s">
        <v>1327</v>
      </c>
      <c r="N3819" s="2">
        <f>I3819-SUM(Parameters!$K$23:$K$25)</f>
        <v>3250.3290000000002</v>
      </c>
      <c r="O3819" s="2">
        <f>J3819-SUM(Parameters!$K$23:$K$25)</f>
        <v>1753.943</v>
      </c>
      <c r="P3819" s="2" t="str">
        <f t="shared" si="57"/>
        <v>VDD</v>
      </c>
      <c r="U3819">
        <v>3271.9290000000001</v>
      </c>
      <c r="V3819">
        <v>1775.5429999999999</v>
      </c>
      <c r="W3819" t="s">
        <v>1327</v>
      </c>
      <c r="AE3819" s="2"/>
      <c r="AF3819" s="2"/>
    </row>
    <row r="3820" spans="4:32" x14ac:dyDescent="0.25">
      <c r="D3820">
        <f>_xlfn.CEILING.MATH(CE8+Parameters!$K$8/2,0.001)</f>
        <v>3271.9290000000001</v>
      </c>
      <c r="E3820">
        <f>_xlfn.CEILING.MATH(B17+Parameters!$K$9/2,0.001)</f>
        <v>2099.2649999999999</v>
      </c>
      <c r="F3820" t="s">
        <v>72</v>
      </c>
      <c r="I3820" s="2">
        <v>3271.9290000000001</v>
      </c>
      <c r="J3820" s="2">
        <v>1729.297</v>
      </c>
      <c r="K3820" s="2" t="s">
        <v>1327</v>
      </c>
      <c r="N3820" s="2">
        <f>I3820-SUM(Parameters!$K$23:$K$25)</f>
        <v>3250.3290000000002</v>
      </c>
      <c r="O3820" s="2">
        <f>J3820-SUM(Parameters!$K$23:$K$25)</f>
        <v>1707.6970000000001</v>
      </c>
      <c r="P3820" s="2" t="str">
        <f t="shared" si="57"/>
        <v>VDD</v>
      </c>
      <c r="U3820">
        <v>3271.9290000000001</v>
      </c>
      <c r="V3820">
        <v>1729.297</v>
      </c>
      <c r="W3820" t="s">
        <v>1327</v>
      </c>
      <c r="AE3820" s="2"/>
      <c r="AF3820" s="2"/>
    </row>
    <row r="3821" spans="4:32" x14ac:dyDescent="0.25">
      <c r="D3821">
        <f>_xlfn.CEILING.MATH(CE8+Parameters!$K$8/2,0.001)</f>
        <v>3271.9290000000001</v>
      </c>
      <c r="E3821">
        <f>_xlfn.CEILING.MATH(B19+Parameters!$K$9/2,0.001)</f>
        <v>2053.0190000000002</v>
      </c>
      <c r="F3821" t="s">
        <v>72</v>
      </c>
      <c r="I3821" s="2">
        <v>3271.9290000000001</v>
      </c>
      <c r="J3821" s="2">
        <v>1683.0509999999999</v>
      </c>
      <c r="K3821" s="2" t="s">
        <v>1327</v>
      </c>
      <c r="N3821" s="2">
        <f>I3821-SUM(Parameters!$K$23:$K$25)</f>
        <v>3250.3290000000002</v>
      </c>
      <c r="O3821" s="2">
        <f>J3821-SUM(Parameters!$K$23:$K$25)</f>
        <v>1661.451</v>
      </c>
      <c r="P3821" s="2" t="str">
        <f t="shared" si="57"/>
        <v>VDD</v>
      </c>
      <c r="U3821">
        <v>3271.9290000000001</v>
      </c>
      <c r="V3821">
        <v>1683.0509999999999</v>
      </c>
      <c r="W3821" t="s">
        <v>1327</v>
      </c>
      <c r="AE3821" s="2"/>
      <c r="AF3821" s="2"/>
    </row>
    <row r="3822" spans="4:32" x14ac:dyDescent="0.25">
      <c r="D3822">
        <f>_xlfn.CEILING.MATH(CE8+Parameters!$K$8/2,0.001)</f>
        <v>3271.9290000000001</v>
      </c>
      <c r="E3822">
        <f>_xlfn.CEILING.MATH(B21+Parameters!$K$9/2,0.001)</f>
        <v>2006.7730000000001</v>
      </c>
      <c r="F3822" t="s">
        <v>1327</v>
      </c>
      <c r="I3822" s="2">
        <v>3271.9290000000001</v>
      </c>
      <c r="J3822" s="2">
        <v>1636.8050000000001</v>
      </c>
      <c r="K3822" s="2" t="s">
        <v>1414</v>
      </c>
      <c r="N3822" s="2">
        <f>I3822-SUM(Parameters!$K$23:$K$25)</f>
        <v>3250.3290000000002</v>
      </c>
      <c r="O3822" s="2">
        <f>J3822-SUM(Parameters!$K$23:$K$25)</f>
        <v>1615.2050000000002</v>
      </c>
      <c r="P3822" s="2" t="str">
        <f t="shared" si="57"/>
        <v>BP_ZN</v>
      </c>
      <c r="U3822">
        <v>3271.9290000000001</v>
      </c>
      <c r="V3822">
        <v>1636.8050000000001</v>
      </c>
      <c r="W3822" t="s">
        <v>1414</v>
      </c>
      <c r="AE3822" s="2"/>
      <c r="AF3822" s="2"/>
    </row>
    <row r="3823" spans="4:32" x14ac:dyDescent="0.25">
      <c r="D3823">
        <f>_xlfn.CEILING.MATH(CE8+Parameters!$K$8/2,0.001)</f>
        <v>3271.9290000000001</v>
      </c>
      <c r="E3823">
        <f>_xlfn.CEILING.MATH(B23+Parameters!$K$9/2,0.001)</f>
        <v>1960.527</v>
      </c>
      <c r="F3823" t="s">
        <v>1327</v>
      </c>
      <c r="I3823" s="2">
        <v>3271.9290000000001</v>
      </c>
      <c r="J3823" s="2">
        <v>1590.559</v>
      </c>
      <c r="K3823" s="2" t="s">
        <v>1414</v>
      </c>
      <c r="N3823" s="2">
        <f>I3823-SUM(Parameters!$K$23:$K$25)</f>
        <v>3250.3290000000002</v>
      </c>
      <c r="O3823" s="2">
        <f>J3823-SUM(Parameters!$K$23:$K$25)</f>
        <v>1568.9590000000001</v>
      </c>
      <c r="P3823" s="2" t="str">
        <f t="shared" si="57"/>
        <v>BP_ZN</v>
      </c>
      <c r="U3823">
        <v>3271.9290000000001</v>
      </c>
      <c r="V3823">
        <v>1590.559</v>
      </c>
      <c r="W3823" t="s">
        <v>1414</v>
      </c>
      <c r="AE3823" s="2"/>
      <c r="AF3823" s="2"/>
    </row>
    <row r="3824" spans="4:32" x14ac:dyDescent="0.25">
      <c r="D3824">
        <f>_xlfn.CEILING.MATH(CE8+Parameters!$K$8/2,0.001)</f>
        <v>3271.9290000000001</v>
      </c>
      <c r="E3824">
        <f>_xlfn.CEILING.MATH(B25+Parameters!$K$9/2,0.001)</f>
        <v>1914.2809999999999</v>
      </c>
      <c r="F3824" t="s">
        <v>1327</v>
      </c>
      <c r="I3824" s="2">
        <v>3271.9290000000001</v>
      </c>
      <c r="J3824" s="2">
        <v>1544.3130000000001</v>
      </c>
      <c r="K3824" s="2" t="s">
        <v>1327</v>
      </c>
      <c r="N3824" s="2">
        <f>I3824-SUM(Parameters!$K$23:$K$25)</f>
        <v>3250.3290000000002</v>
      </c>
      <c r="O3824" s="2">
        <f>J3824-SUM(Parameters!$K$23:$K$25)</f>
        <v>1522.7130000000002</v>
      </c>
      <c r="P3824" s="2" t="str">
        <f t="shared" si="57"/>
        <v>VDD</v>
      </c>
      <c r="U3824">
        <v>3271.9290000000001</v>
      </c>
      <c r="V3824">
        <v>1544.3130000000001</v>
      </c>
      <c r="W3824" t="s">
        <v>1327</v>
      </c>
      <c r="AE3824" s="2"/>
      <c r="AF3824" s="2"/>
    </row>
    <row r="3825" spans="4:32" x14ac:dyDescent="0.25">
      <c r="D3825">
        <f>_xlfn.CEILING.MATH(CE8+Parameters!$K$8/2,0.001)</f>
        <v>3271.9290000000001</v>
      </c>
      <c r="E3825">
        <f>_xlfn.CEILING.MATH(B27+Parameters!$K$9/2,0.001)</f>
        <v>1868.0350000000001</v>
      </c>
      <c r="F3825" t="s">
        <v>1327</v>
      </c>
      <c r="I3825" s="2">
        <v>3271.9290000000001</v>
      </c>
      <c r="J3825" s="2">
        <v>1498.067</v>
      </c>
      <c r="K3825" s="2" t="s">
        <v>1327</v>
      </c>
      <c r="N3825" s="2">
        <f>I3825-SUM(Parameters!$K$23:$K$25)</f>
        <v>3250.3290000000002</v>
      </c>
      <c r="O3825" s="2">
        <f>J3825-SUM(Parameters!$K$23:$K$25)</f>
        <v>1476.4670000000001</v>
      </c>
      <c r="P3825" s="2" t="str">
        <f t="shared" ref="P3825:P3888" si="58">K3825</f>
        <v>VDD</v>
      </c>
      <c r="U3825">
        <v>3271.9290000000001</v>
      </c>
      <c r="V3825">
        <v>1498.067</v>
      </c>
      <c r="W3825" t="s">
        <v>1327</v>
      </c>
      <c r="AE3825" s="2"/>
      <c r="AF3825" s="2"/>
    </row>
    <row r="3826" spans="4:32" x14ac:dyDescent="0.25">
      <c r="D3826">
        <f>_xlfn.CEILING.MATH(CE8+Parameters!$K$8/2,0.001)</f>
        <v>3271.9290000000001</v>
      </c>
      <c r="E3826">
        <f>_xlfn.CEILING.MATH(B29+Parameters!$K$9/2,0.001)</f>
        <v>1821.789</v>
      </c>
      <c r="F3826" t="s">
        <v>1327</v>
      </c>
      <c r="I3826" s="2">
        <v>3271.9290000000001</v>
      </c>
      <c r="J3826" s="2">
        <v>1451.8209999999999</v>
      </c>
      <c r="K3826" s="2" t="s">
        <v>73</v>
      </c>
      <c r="N3826" s="2">
        <f>I3826-SUM(Parameters!$K$23:$K$25)</f>
        <v>3250.3290000000002</v>
      </c>
      <c r="O3826" s="2">
        <f>J3826-SUM(Parameters!$K$23:$K$25)</f>
        <v>1430.221</v>
      </c>
      <c r="P3826" s="2" t="str">
        <f t="shared" si="58"/>
        <v>VCCIO</v>
      </c>
      <c r="U3826">
        <v>3271.9290000000001</v>
      </c>
      <c r="V3826">
        <v>1451.8209999999999</v>
      </c>
      <c r="W3826" t="s">
        <v>73</v>
      </c>
      <c r="AE3826" s="2"/>
      <c r="AF3826" s="2"/>
    </row>
    <row r="3827" spans="4:32" x14ac:dyDescent="0.25">
      <c r="D3827">
        <f>_xlfn.CEILING.MATH(CE8+Parameters!$K$8/2,0.001)</f>
        <v>3271.9290000000001</v>
      </c>
      <c r="E3827">
        <f>_xlfn.CEILING.MATH(B31+Parameters!$K$9/2,0.001)</f>
        <v>1775.5430000000001</v>
      </c>
      <c r="F3827" t="s">
        <v>1327</v>
      </c>
      <c r="I3827" s="2">
        <v>3271.9290000000001</v>
      </c>
      <c r="J3827" s="2">
        <v>1405.575</v>
      </c>
      <c r="K3827" s="2" t="s">
        <v>73</v>
      </c>
      <c r="N3827" s="2">
        <f>I3827-SUM(Parameters!$K$23:$K$25)</f>
        <v>3250.3290000000002</v>
      </c>
      <c r="O3827" s="2">
        <f>J3827-SUM(Parameters!$K$23:$K$25)</f>
        <v>1383.9750000000001</v>
      </c>
      <c r="P3827" s="2" t="str">
        <f t="shared" si="58"/>
        <v>VCCIO</v>
      </c>
      <c r="U3827">
        <v>3271.9290000000001</v>
      </c>
      <c r="V3827">
        <v>1405.575</v>
      </c>
      <c r="W3827" t="s">
        <v>73</v>
      </c>
      <c r="AE3827" s="2"/>
      <c r="AF3827" s="2"/>
    </row>
    <row r="3828" spans="4:32" x14ac:dyDescent="0.25">
      <c r="D3828">
        <f>_xlfn.CEILING.MATH(CE8+Parameters!$K$8/2,0.001)</f>
        <v>3271.9290000000001</v>
      </c>
      <c r="E3828">
        <f>_xlfn.CEILING.MATH(B33+Parameters!$K$9/2,0.001)</f>
        <v>1729.297</v>
      </c>
      <c r="F3828" t="s">
        <v>1327</v>
      </c>
      <c r="I3828" s="2">
        <v>3271.9290000000001</v>
      </c>
      <c r="J3828" s="2">
        <v>1359.329</v>
      </c>
      <c r="K3828" s="2" t="s">
        <v>1327</v>
      </c>
      <c r="N3828" s="2">
        <f>I3828-SUM(Parameters!$K$23:$K$25)</f>
        <v>3250.3290000000002</v>
      </c>
      <c r="O3828" s="2">
        <f>J3828-SUM(Parameters!$K$23:$K$25)</f>
        <v>1337.729</v>
      </c>
      <c r="P3828" s="2" t="str">
        <f t="shared" si="58"/>
        <v>VDD</v>
      </c>
      <c r="U3828">
        <v>3271.9290000000001</v>
      </c>
      <c r="V3828">
        <v>1359.329</v>
      </c>
      <c r="W3828" t="s">
        <v>1327</v>
      </c>
      <c r="AE3828" s="2"/>
      <c r="AF3828" s="2"/>
    </row>
    <row r="3829" spans="4:32" x14ac:dyDescent="0.25">
      <c r="D3829">
        <f>_xlfn.CEILING.MATH(CE8+Parameters!$K$8/2,0.001)</f>
        <v>3271.9290000000001</v>
      </c>
      <c r="E3829">
        <f>_xlfn.CEILING.MATH(B35+Parameters!$K$9/2,0.001)</f>
        <v>1683.0509999999999</v>
      </c>
      <c r="F3829" t="s">
        <v>1327</v>
      </c>
      <c r="I3829" s="2">
        <v>3271.9290000000001</v>
      </c>
      <c r="J3829" s="2">
        <v>1313.0830000000001</v>
      </c>
      <c r="K3829" s="2" t="s">
        <v>1327</v>
      </c>
      <c r="N3829" s="2">
        <f>I3829-SUM(Parameters!$K$23:$K$25)</f>
        <v>3250.3290000000002</v>
      </c>
      <c r="O3829" s="2">
        <f>J3829-SUM(Parameters!$K$23:$K$25)</f>
        <v>1291.4830000000002</v>
      </c>
      <c r="P3829" s="2" t="str">
        <f t="shared" si="58"/>
        <v>VDD</v>
      </c>
      <c r="U3829">
        <v>3271.9290000000001</v>
      </c>
      <c r="V3829">
        <v>1313.0830000000001</v>
      </c>
      <c r="W3829" t="s">
        <v>1327</v>
      </c>
      <c r="AE3829" s="2"/>
      <c r="AF3829" s="2"/>
    </row>
    <row r="3830" spans="4:32" x14ac:dyDescent="0.25">
      <c r="D3830">
        <f>_xlfn.CEILING.MATH(CE8+Parameters!$K$8/2,0.001)</f>
        <v>3271.9290000000001</v>
      </c>
      <c r="E3830">
        <f>_xlfn.CEILING.MATH(B37+Parameters!$K$9/2,0.001)</f>
        <v>1636.8050000000001</v>
      </c>
      <c r="F3830" t="s">
        <v>1414</v>
      </c>
      <c r="I3830" s="2">
        <v>3271.9290000000001</v>
      </c>
      <c r="J3830" s="2">
        <v>1266.837</v>
      </c>
      <c r="K3830" s="2" t="s">
        <v>1327</v>
      </c>
      <c r="N3830" s="2">
        <f>I3830-SUM(Parameters!$K$23:$K$25)</f>
        <v>3250.3290000000002</v>
      </c>
      <c r="O3830" s="2">
        <f>J3830-SUM(Parameters!$K$23:$K$25)</f>
        <v>1245.2370000000001</v>
      </c>
      <c r="P3830" s="2" t="str">
        <f t="shared" si="58"/>
        <v>VDD</v>
      </c>
      <c r="U3830">
        <v>3271.9290000000001</v>
      </c>
      <c r="V3830">
        <v>1266.837</v>
      </c>
      <c r="W3830" t="s">
        <v>1327</v>
      </c>
      <c r="AE3830" s="2"/>
      <c r="AF3830" s="2"/>
    </row>
    <row r="3831" spans="4:32" x14ac:dyDescent="0.25">
      <c r="D3831">
        <f>_xlfn.CEILING.MATH(CE8+Parameters!$K$8/2,0.001)</f>
        <v>3271.9290000000001</v>
      </c>
      <c r="E3831">
        <f>_xlfn.CEILING.MATH(B39+Parameters!$K$9/2,0.001)</f>
        <v>1590.559</v>
      </c>
      <c r="F3831" t="s">
        <v>1414</v>
      </c>
      <c r="I3831" s="2">
        <v>3271.9290000000001</v>
      </c>
      <c r="J3831" s="2">
        <v>1220.5909999999999</v>
      </c>
      <c r="K3831" s="2" t="s">
        <v>1327</v>
      </c>
      <c r="N3831" s="2">
        <f>I3831-SUM(Parameters!$K$23:$K$25)</f>
        <v>3250.3290000000002</v>
      </c>
      <c r="O3831" s="2">
        <f>J3831-SUM(Parameters!$K$23:$K$25)</f>
        <v>1198.991</v>
      </c>
      <c r="P3831" s="2" t="str">
        <f t="shared" si="58"/>
        <v>VDD</v>
      </c>
      <c r="U3831">
        <v>3271.9290000000001</v>
      </c>
      <c r="V3831">
        <v>1220.5909999999999</v>
      </c>
      <c r="W3831" t="s">
        <v>1327</v>
      </c>
      <c r="AE3831" s="2"/>
      <c r="AF3831" s="2"/>
    </row>
    <row r="3832" spans="4:32" x14ac:dyDescent="0.25">
      <c r="D3832">
        <f>_xlfn.CEILING.MATH(CE8+Parameters!$K$8/2,0.001)</f>
        <v>3271.9290000000001</v>
      </c>
      <c r="E3832">
        <f>_xlfn.CEILING.MATH(B41+Parameters!$K$9/2,0.001)</f>
        <v>1544.3130000000001</v>
      </c>
      <c r="F3832" t="s">
        <v>1327</v>
      </c>
      <c r="I3832" s="2">
        <v>3271.9290000000001</v>
      </c>
      <c r="J3832" s="2">
        <v>1174.345</v>
      </c>
      <c r="K3832" s="2" t="s">
        <v>1327</v>
      </c>
      <c r="N3832" s="2">
        <f>I3832-SUM(Parameters!$K$23:$K$25)</f>
        <v>3250.3290000000002</v>
      </c>
      <c r="O3832" s="2">
        <f>J3832-SUM(Parameters!$K$23:$K$25)</f>
        <v>1152.7450000000001</v>
      </c>
      <c r="P3832" s="2" t="str">
        <f t="shared" si="58"/>
        <v>VDD</v>
      </c>
      <c r="U3832">
        <v>3271.9290000000001</v>
      </c>
      <c r="V3832">
        <v>1174.345</v>
      </c>
      <c r="W3832" t="s">
        <v>1327</v>
      </c>
      <c r="AE3832" s="2"/>
      <c r="AF3832" s="2"/>
    </row>
    <row r="3833" spans="4:32" x14ac:dyDescent="0.25">
      <c r="D3833">
        <f>_xlfn.CEILING.MATH(CE8+Parameters!$K$8/2,0.001)</f>
        <v>3271.9290000000001</v>
      </c>
      <c r="E3833">
        <f>_xlfn.CEILING.MATH(B43+Parameters!$K$9/2,0.001)</f>
        <v>1498.067</v>
      </c>
      <c r="F3833" t="s">
        <v>1327</v>
      </c>
      <c r="I3833" s="2">
        <v>3271.9290000000001</v>
      </c>
      <c r="J3833" s="2">
        <v>1128.0989999999999</v>
      </c>
      <c r="K3833" s="2" t="s">
        <v>1327</v>
      </c>
      <c r="N3833" s="2">
        <f>I3833-SUM(Parameters!$K$23:$K$25)</f>
        <v>3250.3290000000002</v>
      </c>
      <c r="O3833" s="2">
        <f>J3833-SUM(Parameters!$K$23:$K$25)</f>
        <v>1106.499</v>
      </c>
      <c r="P3833" s="2" t="str">
        <f t="shared" si="58"/>
        <v>VDD</v>
      </c>
      <c r="U3833">
        <v>3271.9290000000001</v>
      </c>
      <c r="V3833">
        <v>1128.0989999999999</v>
      </c>
      <c r="W3833" t="s">
        <v>1327</v>
      </c>
      <c r="AE3833" s="2"/>
      <c r="AF3833" s="2"/>
    </row>
    <row r="3834" spans="4:32" x14ac:dyDescent="0.25">
      <c r="D3834">
        <f>_xlfn.CEILING.MATH(CE8+Parameters!$K$8/2,0.001)</f>
        <v>3271.9290000000001</v>
      </c>
      <c r="E3834">
        <f>_xlfn.CEILING.MATH(B45+Parameters!$K$9/2,0.001)</f>
        <v>1451.8210000000001</v>
      </c>
      <c r="F3834" t="s">
        <v>73</v>
      </c>
      <c r="I3834" s="2">
        <v>3271.9290000000001</v>
      </c>
      <c r="J3834" s="2">
        <v>1081.8530000000001</v>
      </c>
      <c r="K3834" s="2" t="s">
        <v>73</v>
      </c>
      <c r="N3834" s="2">
        <f>I3834-SUM(Parameters!$K$23:$K$25)</f>
        <v>3250.3290000000002</v>
      </c>
      <c r="O3834" s="2">
        <f>J3834-SUM(Parameters!$K$23:$K$25)</f>
        <v>1060.2530000000002</v>
      </c>
      <c r="P3834" s="2" t="str">
        <f t="shared" si="58"/>
        <v>VCCIO</v>
      </c>
      <c r="U3834">
        <v>3271.9290000000001</v>
      </c>
      <c r="V3834">
        <v>1081.8530000000001</v>
      </c>
      <c r="W3834" t="s">
        <v>73</v>
      </c>
      <c r="AE3834" s="2"/>
      <c r="AF3834" s="2"/>
    </row>
    <row r="3835" spans="4:32" x14ac:dyDescent="0.25">
      <c r="D3835">
        <f>_xlfn.CEILING.MATH(CE8+Parameters!$K$8/2,0.001)</f>
        <v>3271.9290000000001</v>
      </c>
      <c r="E3835">
        <f>_xlfn.CEILING.MATH(B47+Parameters!$K$9/2,0.001)</f>
        <v>1405.575</v>
      </c>
      <c r="F3835" t="s">
        <v>73</v>
      </c>
      <c r="I3835" s="2">
        <v>3271.9290000000001</v>
      </c>
      <c r="J3835" s="2">
        <v>1035.607</v>
      </c>
      <c r="K3835" s="2" t="s">
        <v>73</v>
      </c>
      <c r="N3835" s="2">
        <f>I3835-SUM(Parameters!$K$23:$K$25)</f>
        <v>3250.3290000000002</v>
      </c>
      <c r="O3835" s="2">
        <f>J3835-SUM(Parameters!$K$23:$K$25)</f>
        <v>1014.0069999999999</v>
      </c>
      <c r="P3835" s="2" t="str">
        <f t="shared" si="58"/>
        <v>VCCIO</v>
      </c>
      <c r="U3835">
        <v>3271.9290000000001</v>
      </c>
      <c r="V3835">
        <v>1035.607</v>
      </c>
      <c r="W3835" t="s">
        <v>73</v>
      </c>
      <c r="AE3835" s="2"/>
      <c r="AF3835" s="2"/>
    </row>
    <row r="3836" spans="4:32" x14ac:dyDescent="0.25">
      <c r="D3836">
        <f>_xlfn.CEILING.MATH(CE8+Parameters!$K$8/2,0.001)</f>
        <v>3271.9290000000001</v>
      </c>
      <c r="E3836">
        <f>_xlfn.CEILING.MATH(B49+Parameters!$K$9/2,0.001)</f>
        <v>1359.329</v>
      </c>
      <c r="F3836" t="s">
        <v>1327</v>
      </c>
      <c r="I3836" s="2">
        <v>3271.9290000000001</v>
      </c>
      <c r="J3836" s="2">
        <v>989.36099999999999</v>
      </c>
      <c r="K3836" s="2" t="s">
        <v>175</v>
      </c>
      <c r="N3836" s="2">
        <f>I3836-SUM(Parameters!$K$23:$K$25)</f>
        <v>3250.3290000000002</v>
      </c>
      <c r="O3836" s="2">
        <f>J3836-SUM(Parameters!$K$23:$K$25)</f>
        <v>967.76099999999997</v>
      </c>
      <c r="P3836" s="2" t="str">
        <f t="shared" si="58"/>
        <v>BP_RXDATA[29]</v>
      </c>
      <c r="U3836">
        <v>3271.9290000000001</v>
      </c>
      <c r="V3836">
        <v>989.36099999999999</v>
      </c>
      <c r="W3836" t="s">
        <v>175</v>
      </c>
      <c r="AE3836" s="2"/>
      <c r="AF3836" s="2"/>
    </row>
    <row r="3837" spans="4:32" x14ac:dyDescent="0.25">
      <c r="D3837">
        <f>_xlfn.CEILING.MATH(CE8+Parameters!$K$8/2,0.001)</f>
        <v>3271.9290000000001</v>
      </c>
      <c r="E3837">
        <f>_xlfn.CEILING.MATH(B51+Parameters!$K$9/2,0.001)</f>
        <v>1313.0830000000001</v>
      </c>
      <c r="F3837" t="s">
        <v>1327</v>
      </c>
      <c r="I3837" s="2">
        <v>3271.9290000000001</v>
      </c>
      <c r="J3837" s="2">
        <v>943.11500000000001</v>
      </c>
      <c r="K3837" s="2" t="s">
        <v>248</v>
      </c>
      <c r="N3837" s="2">
        <f>I3837-SUM(Parameters!$K$23:$K$25)</f>
        <v>3250.3290000000002</v>
      </c>
      <c r="O3837" s="2">
        <f>J3837-SUM(Parameters!$K$23:$K$25)</f>
        <v>921.51499999999999</v>
      </c>
      <c r="P3837" s="2" t="str">
        <f t="shared" si="58"/>
        <v>BP_RXDATA[30]</v>
      </c>
      <c r="U3837">
        <v>3271.9290000000001</v>
      </c>
      <c r="V3837">
        <v>943.11500000000001</v>
      </c>
      <c r="W3837" t="s">
        <v>248</v>
      </c>
      <c r="AE3837" s="2"/>
      <c r="AF3837" s="2"/>
    </row>
    <row r="3838" spans="4:32" x14ac:dyDescent="0.25">
      <c r="D3838">
        <f>_xlfn.CEILING.MATH(CE8+Parameters!$K$8/2,0.001)</f>
        <v>3271.9290000000001</v>
      </c>
      <c r="E3838">
        <f>_xlfn.CEILING.MATH(B53+Parameters!$K$9/2,0.001)</f>
        <v>1266.837</v>
      </c>
      <c r="F3838" t="s">
        <v>1327</v>
      </c>
      <c r="I3838" s="2">
        <v>3271.9290000000001</v>
      </c>
      <c r="J3838" s="2">
        <v>896.86900000000003</v>
      </c>
      <c r="K3838" s="2" t="s">
        <v>296</v>
      </c>
      <c r="N3838" s="2">
        <f>I3838-SUM(Parameters!$K$23:$K$25)</f>
        <v>3250.3290000000002</v>
      </c>
      <c r="O3838" s="2">
        <f>J3838-SUM(Parameters!$K$23:$K$25)</f>
        <v>875.26900000000001</v>
      </c>
      <c r="P3838" s="2" t="str">
        <f t="shared" si="58"/>
        <v>BP_RXDATA[31]</v>
      </c>
      <c r="U3838">
        <v>3271.9290000000001</v>
      </c>
      <c r="V3838">
        <v>896.86900000000003</v>
      </c>
      <c r="W3838" t="s">
        <v>296</v>
      </c>
      <c r="AE3838" s="2"/>
      <c r="AF3838" s="2"/>
    </row>
    <row r="3839" spans="4:32" x14ac:dyDescent="0.25">
      <c r="D3839">
        <f>_xlfn.CEILING.MATH(CE8+Parameters!$K$8/2,0.001)</f>
        <v>3271.9290000000001</v>
      </c>
      <c r="E3839">
        <f>_xlfn.CEILING.MATH(B55+Parameters!$K$9/2,0.001)</f>
        <v>1220.5910000000001</v>
      </c>
      <c r="F3839" t="s">
        <v>1327</v>
      </c>
      <c r="I3839" s="2">
        <v>3271.9290000000001</v>
      </c>
      <c r="J3839" s="2">
        <v>850.62300000000005</v>
      </c>
      <c r="K3839" s="2" t="s">
        <v>367</v>
      </c>
      <c r="N3839" s="2">
        <f>I3839-SUM(Parameters!$K$23:$K$25)</f>
        <v>3250.3290000000002</v>
      </c>
      <c r="O3839" s="2">
        <f>J3839-SUM(Parameters!$K$23:$K$25)</f>
        <v>829.02300000000002</v>
      </c>
      <c r="P3839" s="2" t="str">
        <f t="shared" si="58"/>
        <v>BP_RXRD[1]</v>
      </c>
      <c r="U3839">
        <v>3271.9290000000001</v>
      </c>
      <c r="V3839">
        <v>850.62300000000005</v>
      </c>
      <c r="W3839" t="s">
        <v>367</v>
      </c>
      <c r="AE3839" s="2"/>
      <c r="AF3839" s="2"/>
    </row>
    <row r="3840" spans="4:32" x14ac:dyDescent="0.25">
      <c r="D3840">
        <f>_xlfn.CEILING.MATH(CE8+Parameters!$K$8/2,0.001)</f>
        <v>3271.9290000000001</v>
      </c>
      <c r="E3840">
        <f>_xlfn.CEILING.MATH(B57+Parameters!$K$9/2,0.001)</f>
        <v>1174.345</v>
      </c>
      <c r="F3840" t="s">
        <v>1327</v>
      </c>
      <c r="I3840" s="2">
        <v>3271.9290000000001</v>
      </c>
      <c r="J3840" s="2">
        <v>804.37699999999995</v>
      </c>
      <c r="K3840" s="2" t="s">
        <v>72</v>
      </c>
      <c r="N3840" s="2">
        <f>I3840-SUM(Parameters!$K$23:$K$25)</f>
        <v>3250.3290000000002</v>
      </c>
      <c r="O3840" s="2">
        <f>J3840-SUM(Parameters!$K$23:$K$25)</f>
        <v>782.77699999999993</v>
      </c>
      <c r="P3840" s="2" t="str">
        <f t="shared" si="58"/>
        <v>VSS</v>
      </c>
      <c r="U3840">
        <v>3271.9290000000001</v>
      </c>
      <c r="V3840">
        <v>804.37700000000007</v>
      </c>
      <c r="W3840" t="s">
        <v>72</v>
      </c>
      <c r="AE3840" s="2"/>
      <c r="AF3840" s="2"/>
    </row>
    <row r="3841" spans="4:32" x14ac:dyDescent="0.25">
      <c r="D3841">
        <f>_xlfn.CEILING.MATH(CE8+Parameters!$K$8/2,0.001)</f>
        <v>3271.9290000000001</v>
      </c>
      <c r="E3841">
        <f>_xlfn.CEILING.MATH(B59+Parameters!$K$9/2,0.001)</f>
        <v>1128.0989999999999</v>
      </c>
      <c r="F3841" t="s">
        <v>1327</v>
      </c>
      <c r="I3841" s="2">
        <v>3271.9290000000001</v>
      </c>
      <c r="J3841" s="2">
        <v>758.13099999999997</v>
      </c>
      <c r="K3841" s="2" t="s">
        <v>503</v>
      </c>
      <c r="N3841" s="2">
        <f>I3841-SUM(Parameters!$K$23:$K$25)</f>
        <v>3250.3290000000002</v>
      </c>
      <c r="O3841" s="2">
        <f>J3841-SUM(Parameters!$K$23:$K$25)</f>
        <v>736.53099999999995</v>
      </c>
      <c r="P3841" s="2" t="str">
        <f t="shared" si="58"/>
        <v>BP_RXCKRD[0]</v>
      </c>
      <c r="U3841">
        <v>3271.9290000000001</v>
      </c>
      <c r="V3841">
        <v>758.13099999999997</v>
      </c>
      <c r="W3841" t="s">
        <v>503</v>
      </c>
      <c r="AE3841" s="2"/>
      <c r="AF3841" s="2"/>
    </row>
    <row r="3842" spans="4:32" x14ac:dyDescent="0.25">
      <c r="D3842">
        <f>_xlfn.CEILING.MATH(CE8+Parameters!$K$8/2,0.001)</f>
        <v>3271.9290000000001</v>
      </c>
      <c r="E3842">
        <f>_xlfn.CEILING.MATH(B61+Parameters!$K$9/2,0.001)</f>
        <v>1081.8530000000001</v>
      </c>
      <c r="F3842" t="s">
        <v>73</v>
      </c>
      <c r="I3842" s="2">
        <v>3271.9290000000001</v>
      </c>
      <c r="J3842" s="2">
        <v>711.88499999999999</v>
      </c>
      <c r="K3842" s="2" t="s">
        <v>567</v>
      </c>
      <c r="N3842" s="2">
        <f>I3842-SUM(Parameters!$K$23:$K$25)</f>
        <v>3250.3290000000002</v>
      </c>
      <c r="O3842" s="2">
        <f>J3842-SUM(Parameters!$K$23:$K$25)</f>
        <v>690.28499999999997</v>
      </c>
      <c r="P3842" s="2" t="str">
        <f t="shared" si="58"/>
        <v>BP_RXCKN[0]</v>
      </c>
      <c r="U3842">
        <v>3271.9290000000001</v>
      </c>
      <c r="V3842">
        <v>711.88499999999999</v>
      </c>
      <c r="W3842" t="s">
        <v>567</v>
      </c>
      <c r="AE3842" s="2"/>
      <c r="AF3842" s="2"/>
    </row>
    <row r="3843" spans="4:32" x14ac:dyDescent="0.25">
      <c r="D3843">
        <f>_xlfn.CEILING.MATH(CE8+Parameters!$K$8/2,0.001)</f>
        <v>3271.9290000000001</v>
      </c>
      <c r="E3843">
        <f>_xlfn.CEILING.MATH(B63+Parameters!$K$9/2,0.001)</f>
        <v>1035.607</v>
      </c>
      <c r="F3843" t="s">
        <v>73</v>
      </c>
      <c r="I3843" s="2">
        <v>3271.9290000000001</v>
      </c>
      <c r="J3843" s="2">
        <v>665.63900000000001</v>
      </c>
      <c r="K3843" s="2" t="s">
        <v>632</v>
      </c>
      <c r="N3843" s="2">
        <f>I3843-SUM(Parameters!$K$23:$K$25)</f>
        <v>3250.3290000000002</v>
      </c>
      <c r="O3843" s="2">
        <f>J3843-SUM(Parameters!$K$23:$K$25)</f>
        <v>644.03899999999999</v>
      </c>
      <c r="P3843" s="2" t="str">
        <f t="shared" si="58"/>
        <v>BP_RXCKP[0]</v>
      </c>
      <c r="U3843">
        <v>3271.9290000000001</v>
      </c>
      <c r="V3843">
        <v>665.63900000000001</v>
      </c>
      <c r="W3843" t="s">
        <v>632</v>
      </c>
      <c r="AE3843" s="2"/>
      <c r="AF3843" s="2"/>
    </row>
    <row r="3844" spans="4:32" x14ac:dyDescent="0.25">
      <c r="D3844">
        <f>_xlfn.CEILING.MATH(CE8+Parameters!$K$8/2,0.001)</f>
        <v>3271.9290000000001</v>
      </c>
      <c r="E3844">
        <f>_xlfn.CEILING.MATH(B65+Parameters!$K$9/2,0.001)</f>
        <v>989.36099999999999</v>
      </c>
      <c r="F3844" t="s">
        <v>175</v>
      </c>
      <c r="I3844" s="2">
        <v>3271.9290000000001</v>
      </c>
      <c r="J3844" s="2">
        <v>619.39300000000003</v>
      </c>
      <c r="K3844" s="2" t="s">
        <v>72</v>
      </c>
      <c r="N3844" s="2">
        <f>I3844-SUM(Parameters!$K$23:$K$25)</f>
        <v>3250.3290000000002</v>
      </c>
      <c r="O3844" s="2">
        <f>J3844-SUM(Parameters!$K$23:$K$25)</f>
        <v>597.79300000000001</v>
      </c>
      <c r="P3844" s="2" t="str">
        <f t="shared" si="58"/>
        <v>VSS</v>
      </c>
      <c r="U3844">
        <v>3271.9290000000001</v>
      </c>
      <c r="V3844">
        <v>619.39300000000003</v>
      </c>
      <c r="W3844" t="s">
        <v>72</v>
      </c>
      <c r="AE3844" s="2"/>
      <c r="AF3844" s="2"/>
    </row>
    <row r="3845" spans="4:32" x14ac:dyDescent="0.25">
      <c r="D3845">
        <f>_xlfn.CEILING.MATH(CE8+Parameters!$K$8/2,0.001)</f>
        <v>3271.9290000000001</v>
      </c>
      <c r="E3845">
        <f>_xlfn.CEILING.MATH(B67+Parameters!$K$9/2,0.001)</f>
        <v>943.11500000000001</v>
      </c>
      <c r="F3845" t="s">
        <v>248</v>
      </c>
      <c r="I3845" s="2">
        <v>3271.9290000000001</v>
      </c>
      <c r="J3845" s="2">
        <v>573.14700000000005</v>
      </c>
      <c r="K3845" s="2" t="s">
        <v>73</v>
      </c>
      <c r="N3845" s="2">
        <f>I3845-SUM(Parameters!$K$23:$K$25)</f>
        <v>3250.3290000000002</v>
      </c>
      <c r="O3845" s="2">
        <f>J3845-SUM(Parameters!$K$23:$K$25)</f>
        <v>551.54700000000003</v>
      </c>
      <c r="P3845" s="2" t="str">
        <f t="shared" si="58"/>
        <v>VCCIO</v>
      </c>
      <c r="U3845">
        <v>3271.9290000000001</v>
      </c>
      <c r="V3845">
        <v>573.14700000000005</v>
      </c>
      <c r="W3845" t="s">
        <v>73</v>
      </c>
      <c r="AE3845" s="2"/>
      <c r="AF3845" s="2"/>
    </row>
    <row r="3846" spans="4:32" x14ac:dyDescent="0.25">
      <c r="D3846">
        <f>_xlfn.CEILING.MATH(CE8+Parameters!$K$8/2,0.001)</f>
        <v>3271.9290000000001</v>
      </c>
      <c r="E3846">
        <f>_xlfn.CEILING.MATH(B69+Parameters!$K$9/2,0.001)</f>
        <v>896.86900000000003</v>
      </c>
      <c r="F3846" t="s">
        <v>296</v>
      </c>
      <c r="I3846" s="2">
        <v>3271.9290000000001</v>
      </c>
      <c r="J3846" s="2">
        <v>526.90099999999995</v>
      </c>
      <c r="K3846" s="2" t="s">
        <v>72</v>
      </c>
      <c r="N3846" s="2">
        <f>I3846-SUM(Parameters!$K$23:$K$25)</f>
        <v>3250.3290000000002</v>
      </c>
      <c r="O3846" s="2">
        <f>J3846-SUM(Parameters!$K$23:$K$25)</f>
        <v>505.30099999999993</v>
      </c>
      <c r="P3846" s="2" t="str">
        <f t="shared" si="58"/>
        <v>VSS</v>
      </c>
      <c r="U3846">
        <v>3271.9290000000001</v>
      </c>
      <c r="V3846">
        <v>526.90100000000007</v>
      </c>
      <c r="W3846" t="s">
        <v>72</v>
      </c>
      <c r="AE3846" s="2"/>
      <c r="AF3846" s="2"/>
    </row>
    <row r="3847" spans="4:32" x14ac:dyDescent="0.25">
      <c r="D3847">
        <f>_xlfn.CEILING.MATH(CE8+Parameters!$K$8/2,0.001)</f>
        <v>3271.9290000000001</v>
      </c>
      <c r="E3847">
        <f>_xlfn.CEILING.MATH(B71+Parameters!$K$9/2,0.001)</f>
        <v>850.62300000000005</v>
      </c>
      <c r="F3847" t="s">
        <v>367</v>
      </c>
      <c r="I3847" s="2">
        <v>3271.9290000000001</v>
      </c>
      <c r="J3847" s="2">
        <v>480.65499999999997</v>
      </c>
      <c r="K3847" s="2" t="s">
        <v>855</v>
      </c>
      <c r="N3847" s="2">
        <f>I3847-SUM(Parameters!$K$23:$K$25)</f>
        <v>3250.3290000000002</v>
      </c>
      <c r="O3847" s="2">
        <f>J3847-SUM(Parameters!$K$23:$K$25)</f>
        <v>459.05499999999995</v>
      </c>
      <c r="P3847" s="2" t="str">
        <f t="shared" si="58"/>
        <v>BP_TXTRK[0]</v>
      </c>
      <c r="U3847">
        <v>3271.9290000000001</v>
      </c>
      <c r="V3847">
        <v>480.65499999999997</v>
      </c>
      <c r="W3847" t="s">
        <v>855</v>
      </c>
      <c r="AE3847" s="2"/>
      <c r="AF3847" s="2"/>
    </row>
    <row r="3848" spans="4:32" x14ac:dyDescent="0.25">
      <c r="D3848">
        <f>_xlfn.CEILING.MATH(CE8+Parameters!$K$8/2,0.001)</f>
        <v>3271.9290000000001</v>
      </c>
      <c r="E3848">
        <f>_xlfn.CEILING.MATH(B73+Parameters!$K$9/2,0.001)</f>
        <v>804.37700000000007</v>
      </c>
      <c r="F3848" t="s">
        <v>72</v>
      </c>
      <c r="I3848" s="2">
        <v>3271.9290000000001</v>
      </c>
      <c r="J3848" s="2">
        <v>434.40899999999999</v>
      </c>
      <c r="K3848" s="2" t="s">
        <v>911</v>
      </c>
      <c r="N3848" s="2">
        <f>I3848-SUM(Parameters!$K$23:$K$25)</f>
        <v>3250.3290000000002</v>
      </c>
      <c r="O3848" s="2">
        <f>J3848-SUM(Parameters!$K$23:$K$25)</f>
        <v>412.80899999999997</v>
      </c>
      <c r="P3848" s="2" t="str">
        <f t="shared" si="58"/>
        <v>BP_TXVLD[0]</v>
      </c>
      <c r="U3848">
        <v>3271.9290000000001</v>
      </c>
      <c r="V3848">
        <v>434.40899999999999</v>
      </c>
      <c r="W3848" t="s">
        <v>911</v>
      </c>
      <c r="AE3848" s="2"/>
      <c r="AF3848" s="2"/>
    </row>
    <row r="3849" spans="4:32" x14ac:dyDescent="0.25">
      <c r="D3849">
        <f>_xlfn.CEILING.MATH(CE8+Parameters!$K$8/2,0.001)</f>
        <v>3271.9290000000001</v>
      </c>
      <c r="E3849">
        <f>_xlfn.CEILING.MATH(B75+Parameters!$K$9/2,0.001)</f>
        <v>758.13099999999997</v>
      </c>
      <c r="F3849" t="s">
        <v>503</v>
      </c>
      <c r="I3849" s="2">
        <v>3271.9290000000001</v>
      </c>
      <c r="J3849" s="2">
        <v>388.16300000000001</v>
      </c>
      <c r="K3849" s="2" t="s">
        <v>984</v>
      </c>
      <c r="N3849" s="2">
        <f>I3849-SUM(Parameters!$K$23:$K$25)</f>
        <v>3250.3290000000002</v>
      </c>
      <c r="O3849" s="2">
        <f>J3849-SUM(Parameters!$K$23:$K$25)</f>
        <v>366.56299999999999</v>
      </c>
      <c r="P3849" s="2" t="str">
        <f t="shared" si="58"/>
        <v>BP_TXVLDRD[0]</v>
      </c>
      <c r="U3849">
        <v>3271.9290000000001</v>
      </c>
      <c r="V3849">
        <v>388.16300000000001</v>
      </c>
      <c r="W3849" t="s">
        <v>984</v>
      </c>
      <c r="AE3849" s="2"/>
      <c r="AF3849" s="2"/>
    </row>
    <row r="3850" spans="4:32" x14ac:dyDescent="0.25">
      <c r="D3850">
        <f>_xlfn.CEILING.MATH(CE8+Parameters!$K$8/2,0.001)</f>
        <v>3271.9290000000001</v>
      </c>
      <c r="E3850">
        <f>_xlfn.CEILING.MATH(B77+Parameters!$K$9/2,0.001)</f>
        <v>711.88499999999999</v>
      </c>
      <c r="F3850" t="s">
        <v>567</v>
      </c>
      <c r="I3850" s="2">
        <v>3271.9290000000001</v>
      </c>
      <c r="J3850" s="2">
        <v>341.91699999999997</v>
      </c>
      <c r="K3850" s="2" t="s">
        <v>72</v>
      </c>
      <c r="N3850" s="2">
        <f>I3850-SUM(Parameters!$K$23:$K$25)</f>
        <v>3250.3290000000002</v>
      </c>
      <c r="O3850" s="2">
        <f>J3850-SUM(Parameters!$K$23:$K$25)</f>
        <v>320.31699999999995</v>
      </c>
      <c r="P3850" s="2" t="str">
        <f t="shared" si="58"/>
        <v>VSS</v>
      </c>
      <c r="U3850">
        <v>3271.9290000000001</v>
      </c>
      <c r="V3850">
        <v>341.91699999999997</v>
      </c>
      <c r="W3850" t="s">
        <v>72</v>
      </c>
      <c r="AE3850" s="2"/>
      <c r="AF3850" s="2"/>
    </row>
    <row r="3851" spans="4:32" x14ac:dyDescent="0.25">
      <c r="D3851">
        <f>_xlfn.CEILING.MATH(CE8+Parameters!$K$8/2,0.001)</f>
        <v>3271.9290000000001</v>
      </c>
      <c r="E3851">
        <f>_xlfn.CEILING.MATH(B79+Parameters!$K$9/2,0.001)</f>
        <v>665.63900000000001</v>
      </c>
      <c r="F3851" t="s">
        <v>632</v>
      </c>
      <c r="I3851" s="2">
        <v>3271.9290000000001</v>
      </c>
      <c r="J3851" s="2">
        <v>295.67099999999999</v>
      </c>
      <c r="K3851" s="2" t="s">
        <v>1087</v>
      </c>
      <c r="N3851" s="2">
        <f>I3851-SUM(Parameters!$K$23:$K$25)</f>
        <v>3250.3290000000002</v>
      </c>
      <c r="O3851" s="2">
        <f>J3851-SUM(Parameters!$K$23:$K$25)</f>
        <v>274.07099999999997</v>
      </c>
      <c r="P3851" s="2" t="str">
        <f t="shared" si="58"/>
        <v>BP_TXRD[2]</v>
      </c>
      <c r="U3851">
        <v>3271.9290000000001</v>
      </c>
      <c r="V3851">
        <v>295.67099999999999</v>
      </c>
      <c r="W3851" t="s">
        <v>1087</v>
      </c>
      <c r="AE3851" s="2"/>
      <c r="AF3851" s="2"/>
    </row>
    <row r="3852" spans="4:32" x14ac:dyDescent="0.25">
      <c r="D3852">
        <f>_xlfn.CEILING.MATH(CE8+Parameters!$K$8/2,0.001)</f>
        <v>3271.9290000000001</v>
      </c>
      <c r="E3852">
        <f>_xlfn.CEILING.MATH(B81+Parameters!$K$9/2,0.001)</f>
        <v>619.39300000000003</v>
      </c>
      <c r="F3852" t="s">
        <v>72</v>
      </c>
      <c r="I3852" s="2">
        <v>3271.9290000000001</v>
      </c>
      <c r="J3852" s="2">
        <v>249.42500000000001</v>
      </c>
      <c r="K3852" s="2" t="s">
        <v>1160</v>
      </c>
      <c r="N3852" s="2">
        <f>I3852-SUM(Parameters!$K$23:$K$25)</f>
        <v>3250.3290000000002</v>
      </c>
      <c r="O3852" s="2">
        <f>J3852-SUM(Parameters!$K$23:$K$25)</f>
        <v>227.82500000000002</v>
      </c>
      <c r="P3852" s="2" t="str">
        <f t="shared" si="58"/>
        <v>BP_TXDATA[32]</v>
      </c>
      <c r="U3852">
        <v>3271.9290000000001</v>
      </c>
      <c r="V3852">
        <v>249.42500000000001</v>
      </c>
      <c r="W3852" t="s">
        <v>1160</v>
      </c>
      <c r="AE3852" s="2"/>
      <c r="AF3852" s="2"/>
    </row>
    <row r="3853" spans="4:32" x14ac:dyDescent="0.25">
      <c r="D3853">
        <f>_xlfn.CEILING.MATH(CE8+Parameters!$K$8/2,0.001)</f>
        <v>3271.9290000000001</v>
      </c>
      <c r="E3853">
        <f>_xlfn.CEILING.MATH(B83+Parameters!$K$9/2,0.001)</f>
        <v>573.14700000000005</v>
      </c>
      <c r="F3853" t="s">
        <v>73</v>
      </c>
      <c r="I3853" s="2">
        <v>3271.9290000000001</v>
      </c>
      <c r="J3853" s="2">
        <v>203.179</v>
      </c>
      <c r="K3853" s="2" t="s">
        <v>1208</v>
      </c>
      <c r="N3853" s="2">
        <f>I3853-SUM(Parameters!$K$23:$K$25)</f>
        <v>3250.3290000000002</v>
      </c>
      <c r="O3853" s="2">
        <f>J3853-SUM(Parameters!$K$23:$K$25)</f>
        <v>181.57900000000001</v>
      </c>
      <c r="P3853" s="2" t="str">
        <f t="shared" si="58"/>
        <v>BP_TXDATA[33]</v>
      </c>
      <c r="U3853">
        <v>3271.9290000000001</v>
      </c>
      <c r="V3853">
        <v>203.179</v>
      </c>
      <c r="W3853" t="s">
        <v>1208</v>
      </c>
      <c r="AE3853" s="2"/>
      <c r="AF3853" s="2"/>
    </row>
    <row r="3854" spans="4:32" x14ac:dyDescent="0.25">
      <c r="D3854">
        <f>_xlfn.CEILING.MATH(CE8+Parameters!$K$8/2,0.001)</f>
        <v>3271.9290000000001</v>
      </c>
      <c r="E3854">
        <f>_xlfn.CEILING.MATH(B85+Parameters!$K$9/2,0.001)</f>
        <v>526.90100000000007</v>
      </c>
      <c r="F3854" t="s">
        <v>72</v>
      </c>
      <c r="I3854" s="2">
        <v>3271.9290000000001</v>
      </c>
      <c r="J3854" s="2">
        <v>156.93299999999999</v>
      </c>
      <c r="K3854" s="2" t="s">
        <v>1280</v>
      </c>
      <c r="N3854" s="2">
        <f>I3854-SUM(Parameters!$K$23:$K$25)</f>
        <v>3250.3290000000002</v>
      </c>
      <c r="O3854" s="2">
        <f>J3854-SUM(Parameters!$K$23:$K$25)</f>
        <v>135.333</v>
      </c>
      <c r="P3854" s="2" t="str">
        <f t="shared" si="58"/>
        <v>BP_TXDATA[34]</v>
      </c>
      <c r="U3854">
        <v>3271.9290000000001</v>
      </c>
      <c r="V3854">
        <v>156.93299999999999</v>
      </c>
      <c r="W3854" t="s">
        <v>1280</v>
      </c>
      <c r="AE3854" s="2"/>
      <c r="AF3854" s="2"/>
    </row>
    <row r="3855" spans="4:32" x14ac:dyDescent="0.25">
      <c r="D3855">
        <f>_xlfn.CEILING.MATH(CE8+Parameters!$K$8/2,0.001)</f>
        <v>3271.9290000000001</v>
      </c>
      <c r="E3855">
        <f>_xlfn.CEILING.MATH(B87+Parameters!$K$9/2,0.001)</f>
        <v>480.65500000000003</v>
      </c>
      <c r="F3855" t="s">
        <v>855</v>
      </c>
      <c r="I3855" s="2">
        <v>3271.9290000000001</v>
      </c>
      <c r="J3855" s="2">
        <v>110.687</v>
      </c>
      <c r="K3855" s="2" t="s">
        <v>73</v>
      </c>
      <c r="N3855" s="2">
        <f>I3855-SUM(Parameters!$K$23:$K$25)</f>
        <v>3250.3290000000002</v>
      </c>
      <c r="O3855" s="2">
        <f>J3855-SUM(Parameters!$K$23:$K$25)</f>
        <v>89.086999999999989</v>
      </c>
      <c r="P3855" s="2" t="str">
        <f t="shared" si="58"/>
        <v>VCCIO</v>
      </c>
      <c r="U3855">
        <v>3271.9290000000001</v>
      </c>
      <c r="V3855">
        <v>110.687</v>
      </c>
      <c r="W3855" t="s">
        <v>73</v>
      </c>
      <c r="AE3855" s="2"/>
      <c r="AF3855" s="2"/>
    </row>
    <row r="3856" spans="4:32" x14ac:dyDescent="0.25">
      <c r="D3856">
        <f>_xlfn.CEILING.MATH(CE8+Parameters!$K$8/2,0.001)</f>
        <v>3271.9290000000001</v>
      </c>
      <c r="E3856">
        <f>_xlfn.CEILING.MATH(B89+Parameters!$K$9/2,0.001)</f>
        <v>434.40899999999999</v>
      </c>
      <c r="F3856" t="s">
        <v>911</v>
      </c>
      <c r="I3856" s="2">
        <v>3311.6030000000001</v>
      </c>
      <c r="J3856" s="2">
        <v>2214.88</v>
      </c>
      <c r="K3856" s="2" t="s">
        <v>1327</v>
      </c>
      <c r="N3856" s="2">
        <f>I3856-SUM(Parameters!$K$23:$K$25)</f>
        <v>3290.0030000000002</v>
      </c>
      <c r="O3856" s="2">
        <f>J3856-SUM(Parameters!$K$23:$K$25)</f>
        <v>2193.2800000000002</v>
      </c>
      <c r="P3856" s="2" t="str">
        <f t="shared" si="58"/>
        <v>VDD</v>
      </c>
      <c r="U3856">
        <v>3311.6030000000001</v>
      </c>
      <c r="V3856">
        <v>2214.88</v>
      </c>
      <c r="W3856" t="s">
        <v>1327</v>
      </c>
      <c r="AE3856" s="2"/>
      <c r="AF3856" s="2"/>
    </row>
    <row r="3857" spans="4:32" x14ac:dyDescent="0.25">
      <c r="D3857">
        <f>_xlfn.CEILING.MATH(CE8+Parameters!$K$8/2,0.001)</f>
        <v>3271.9290000000001</v>
      </c>
      <c r="E3857">
        <f>_xlfn.CEILING.MATH(B91+Parameters!$K$9/2,0.001)</f>
        <v>388.16300000000001</v>
      </c>
      <c r="F3857" t="s">
        <v>984</v>
      </c>
      <c r="I3857" s="2">
        <v>3311.6030000000001</v>
      </c>
      <c r="J3857" s="2">
        <v>2168.634</v>
      </c>
      <c r="K3857" s="2" t="s">
        <v>1327</v>
      </c>
      <c r="N3857" s="2">
        <f>I3857-SUM(Parameters!$K$23:$K$25)</f>
        <v>3290.0030000000002</v>
      </c>
      <c r="O3857" s="2">
        <f>J3857-SUM(Parameters!$K$23:$K$25)</f>
        <v>2147.0340000000001</v>
      </c>
      <c r="P3857" s="2" t="str">
        <f t="shared" si="58"/>
        <v>VDD</v>
      </c>
      <c r="U3857">
        <v>3311.6030000000001</v>
      </c>
      <c r="V3857">
        <v>2168.634</v>
      </c>
      <c r="W3857" t="s">
        <v>1327</v>
      </c>
      <c r="AE3857" s="2"/>
      <c r="AF3857" s="2"/>
    </row>
    <row r="3858" spans="4:32" x14ac:dyDescent="0.25">
      <c r="D3858">
        <f>_xlfn.CEILING.MATH(CE8+Parameters!$K$8/2,0.001)</f>
        <v>3271.9290000000001</v>
      </c>
      <c r="E3858">
        <f>_xlfn.CEILING.MATH(B93+Parameters!$K$9/2,0.001)</f>
        <v>341.91700000000003</v>
      </c>
      <c r="F3858" t="s">
        <v>72</v>
      </c>
      <c r="I3858" s="2">
        <v>3311.6030000000001</v>
      </c>
      <c r="J3858" s="2">
        <v>2122.3879999999999</v>
      </c>
      <c r="K3858" s="2" t="s">
        <v>1327</v>
      </c>
      <c r="N3858" s="2">
        <f>I3858-SUM(Parameters!$K$23:$K$25)</f>
        <v>3290.0030000000002</v>
      </c>
      <c r="O3858" s="2">
        <f>J3858-SUM(Parameters!$K$23:$K$25)</f>
        <v>2100.788</v>
      </c>
      <c r="P3858" s="2" t="str">
        <f t="shared" si="58"/>
        <v>VDD</v>
      </c>
      <c r="U3858">
        <v>3311.6030000000001</v>
      </c>
      <c r="V3858">
        <v>2122.3879999999999</v>
      </c>
      <c r="W3858" t="s">
        <v>1327</v>
      </c>
      <c r="AE3858" s="2"/>
      <c r="AF3858" s="2"/>
    </row>
    <row r="3859" spans="4:32" x14ac:dyDescent="0.25">
      <c r="D3859">
        <f>_xlfn.CEILING.MATH(CE8+Parameters!$K$8/2,0.001)</f>
        <v>3271.9290000000001</v>
      </c>
      <c r="E3859">
        <f>_xlfn.CEILING.MATH(B95+Parameters!$K$9/2,0.001)</f>
        <v>295.67099999999999</v>
      </c>
      <c r="F3859" t="s">
        <v>1087</v>
      </c>
      <c r="I3859" s="2">
        <v>3311.6030000000001</v>
      </c>
      <c r="J3859" s="2">
        <v>2076.1419999999998</v>
      </c>
      <c r="K3859" s="2" t="s">
        <v>1327</v>
      </c>
      <c r="N3859" s="2">
        <f>I3859-SUM(Parameters!$K$23:$K$25)</f>
        <v>3290.0030000000002</v>
      </c>
      <c r="O3859" s="2">
        <f>J3859-SUM(Parameters!$K$23:$K$25)</f>
        <v>2054.5419999999999</v>
      </c>
      <c r="P3859" s="2" t="str">
        <f t="shared" si="58"/>
        <v>VDD</v>
      </c>
      <c r="U3859">
        <v>3311.6030000000001</v>
      </c>
      <c r="V3859">
        <v>2076.1419999999998</v>
      </c>
      <c r="W3859" t="s">
        <v>1327</v>
      </c>
      <c r="AE3859" s="2"/>
      <c r="AF3859" s="2"/>
    </row>
    <row r="3860" spans="4:32" x14ac:dyDescent="0.25">
      <c r="D3860">
        <f>_xlfn.CEILING.MATH(CE8+Parameters!$K$8/2,0.001)</f>
        <v>3271.9290000000001</v>
      </c>
      <c r="E3860">
        <f>_xlfn.CEILING.MATH(B97+Parameters!$K$9/2,0.001)</f>
        <v>249.42500000000001</v>
      </c>
      <c r="F3860" t="s">
        <v>1160</v>
      </c>
      <c r="I3860" s="2">
        <v>3311.6030000000001</v>
      </c>
      <c r="J3860" s="2">
        <v>2029.896</v>
      </c>
      <c r="K3860" s="2" t="s">
        <v>72</v>
      </c>
      <c r="N3860" s="2">
        <f>I3860-SUM(Parameters!$K$23:$K$25)</f>
        <v>3290.0030000000002</v>
      </c>
      <c r="O3860" s="2">
        <f>J3860-SUM(Parameters!$K$23:$K$25)</f>
        <v>2008.296</v>
      </c>
      <c r="P3860" s="2" t="str">
        <f t="shared" si="58"/>
        <v>VSS</v>
      </c>
      <c r="U3860">
        <v>3311.6030000000001</v>
      </c>
      <c r="V3860">
        <v>2029.896</v>
      </c>
      <c r="W3860" t="s">
        <v>72</v>
      </c>
      <c r="AE3860" s="2"/>
      <c r="AF3860" s="2"/>
    </row>
    <row r="3861" spans="4:32" x14ac:dyDescent="0.25">
      <c r="D3861">
        <f>_xlfn.CEILING.MATH(CE8+Parameters!$K$8/2,0.001)</f>
        <v>3271.9290000000001</v>
      </c>
      <c r="E3861">
        <f>_xlfn.CEILING.MATH(B99+Parameters!$K$9/2,0.001)</f>
        <v>203.179</v>
      </c>
      <c r="F3861" t="s">
        <v>1208</v>
      </c>
      <c r="I3861" s="2">
        <v>3311.6030000000001</v>
      </c>
      <c r="J3861" s="2">
        <v>1983.65</v>
      </c>
      <c r="K3861" s="2" t="s">
        <v>72</v>
      </c>
      <c r="N3861" s="2">
        <f>I3861-SUM(Parameters!$K$23:$K$25)</f>
        <v>3290.0030000000002</v>
      </c>
      <c r="O3861" s="2">
        <f>J3861-SUM(Parameters!$K$23:$K$25)</f>
        <v>1962.0500000000002</v>
      </c>
      <c r="P3861" s="2" t="str">
        <f t="shared" si="58"/>
        <v>VSS</v>
      </c>
      <c r="U3861">
        <v>3311.6030000000001</v>
      </c>
      <c r="V3861">
        <v>1983.65</v>
      </c>
      <c r="W3861" t="s">
        <v>72</v>
      </c>
      <c r="AE3861" s="2"/>
      <c r="AF3861" s="2"/>
    </row>
    <row r="3862" spans="4:32" x14ac:dyDescent="0.25">
      <c r="D3862">
        <f>_xlfn.CEILING.MATH(CE8+Parameters!$K$8/2,0.001)</f>
        <v>3271.9290000000001</v>
      </c>
      <c r="E3862">
        <f>_xlfn.CEILING.MATH(B101+Parameters!$K$9/2,0.001)</f>
        <v>156.93299999999999</v>
      </c>
      <c r="F3862" t="s">
        <v>1280</v>
      </c>
      <c r="I3862" s="2">
        <v>3311.6030000000001</v>
      </c>
      <c r="J3862" s="2">
        <v>1937.404</v>
      </c>
      <c r="K3862" s="2" t="s">
        <v>72</v>
      </c>
      <c r="N3862" s="2">
        <f>I3862-SUM(Parameters!$K$23:$K$25)</f>
        <v>3290.0030000000002</v>
      </c>
      <c r="O3862" s="2">
        <f>J3862-SUM(Parameters!$K$23:$K$25)</f>
        <v>1915.8040000000001</v>
      </c>
      <c r="P3862" s="2" t="str">
        <f t="shared" si="58"/>
        <v>VSS</v>
      </c>
      <c r="U3862">
        <v>3311.6030000000001</v>
      </c>
      <c r="V3862">
        <v>1937.404</v>
      </c>
      <c r="W3862" t="s">
        <v>72</v>
      </c>
      <c r="AE3862" s="2"/>
      <c r="AF3862" s="2"/>
    </row>
    <row r="3863" spans="4:32" x14ac:dyDescent="0.25">
      <c r="D3863">
        <f>_xlfn.CEILING.MATH(CE8+Parameters!$K$8/2,0.001)</f>
        <v>3271.9290000000001</v>
      </c>
      <c r="E3863">
        <f>_xlfn.CEILING.MATH(B103+Parameters!$K$9/2,0.001)</f>
        <v>110.687</v>
      </c>
      <c r="F3863" t="s">
        <v>73</v>
      </c>
      <c r="I3863" s="2">
        <v>3311.6030000000001</v>
      </c>
      <c r="J3863" s="2">
        <v>1891.1579999999999</v>
      </c>
      <c r="K3863" s="2" t="s">
        <v>72</v>
      </c>
      <c r="N3863" s="2">
        <f>I3863-SUM(Parameters!$K$23:$K$25)</f>
        <v>3290.0030000000002</v>
      </c>
      <c r="O3863" s="2">
        <f>J3863-SUM(Parameters!$K$23:$K$25)</f>
        <v>1869.558</v>
      </c>
      <c r="P3863" s="2" t="str">
        <f t="shared" si="58"/>
        <v>VSS</v>
      </c>
      <c r="U3863">
        <v>3311.6030000000001</v>
      </c>
      <c r="V3863">
        <v>1891.1579999999999</v>
      </c>
      <c r="W3863" t="s">
        <v>72</v>
      </c>
      <c r="AE3863" s="2"/>
      <c r="AF3863" s="2"/>
    </row>
    <row r="3864" spans="4:32" x14ac:dyDescent="0.25">
      <c r="D3864">
        <f>_xlfn.CEILING.MATH(CF8+Parameters!$K$8/2,0.001)</f>
        <v>3311.6030000000001</v>
      </c>
      <c r="E3864">
        <f>_xlfn.CEILING.MATH(B12+Parameters!$K$9/2,0.001)</f>
        <v>2214.88</v>
      </c>
      <c r="F3864" t="s">
        <v>1327</v>
      </c>
      <c r="I3864" s="2">
        <v>3311.6030000000001</v>
      </c>
      <c r="J3864" s="2">
        <v>1844.912</v>
      </c>
      <c r="K3864" s="2" t="s">
        <v>72</v>
      </c>
      <c r="N3864" s="2">
        <f>I3864-SUM(Parameters!$K$23:$K$25)</f>
        <v>3290.0030000000002</v>
      </c>
      <c r="O3864" s="2">
        <f>J3864-SUM(Parameters!$K$23:$K$25)</f>
        <v>1823.3120000000001</v>
      </c>
      <c r="P3864" s="2" t="str">
        <f t="shared" si="58"/>
        <v>VSS</v>
      </c>
      <c r="U3864">
        <v>3311.6030000000001</v>
      </c>
      <c r="V3864">
        <v>1844.912</v>
      </c>
      <c r="W3864" t="s">
        <v>72</v>
      </c>
      <c r="AE3864" s="2"/>
      <c r="AF3864" s="2"/>
    </row>
    <row r="3865" spans="4:32" x14ac:dyDescent="0.25">
      <c r="D3865">
        <f>_xlfn.CEILING.MATH(CF8+Parameters!$K$8/2,0.001)</f>
        <v>3311.6030000000001</v>
      </c>
      <c r="E3865">
        <f>_xlfn.CEILING.MATH(B14+Parameters!$K$9/2,0.001)</f>
        <v>2168.634</v>
      </c>
      <c r="F3865" t="s">
        <v>1327</v>
      </c>
      <c r="I3865" s="2">
        <v>3311.6030000000001</v>
      </c>
      <c r="J3865" s="2">
        <v>1798.6659999999999</v>
      </c>
      <c r="K3865" s="2" t="s">
        <v>72</v>
      </c>
      <c r="N3865" s="2">
        <f>I3865-SUM(Parameters!$K$23:$K$25)</f>
        <v>3290.0030000000002</v>
      </c>
      <c r="O3865" s="2">
        <f>J3865-SUM(Parameters!$K$23:$K$25)</f>
        <v>1777.066</v>
      </c>
      <c r="P3865" s="2" t="str">
        <f t="shared" si="58"/>
        <v>VSS</v>
      </c>
      <c r="U3865">
        <v>3311.6030000000001</v>
      </c>
      <c r="V3865">
        <v>1798.6659999999999</v>
      </c>
      <c r="W3865" t="s">
        <v>72</v>
      </c>
      <c r="AE3865" s="2"/>
      <c r="AF3865" s="2"/>
    </row>
    <row r="3866" spans="4:32" x14ac:dyDescent="0.25">
      <c r="D3866">
        <f>_xlfn.CEILING.MATH(CF8+Parameters!$K$8/2,0.001)</f>
        <v>3311.6030000000001</v>
      </c>
      <c r="E3866">
        <f>_xlfn.CEILING.MATH(B16+Parameters!$K$9/2,0.001)</f>
        <v>2122.3879999999999</v>
      </c>
      <c r="F3866" t="s">
        <v>1327</v>
      </c>
      <c r="I3866" s="2">
        <v>3311.6030000000001</v>
      </c>
      <c r="J3866" s="2">
        <v>1752.42</v>
      </c>
      <c r="K3866" s="2" t="s">
        <v>72</v>
      </c>
      <c r="N3866" s="2">
        <f>I3866-SUM(Parameters!$K$23:$K$25)</f>
        <v>3290.0030000000002</v>
      </c>
      <c r="O3866" s="2">
        <f>J3866-SUM(Parameters!$K$23:$K$25)</f>
        <v>1730.8200000000002</v>
      </c>
      <c r="P3866" s="2" t="str">
        <f t="shared" si="58"/>
        <v>VSS</v>
      </c>
      <c r="U3866">
        <v>3311.6030000000001</v>
      </c>
      <c r="V3866">
        <v>1752.42</v>
      </c>
      <c r="W3866" t="s">
        <v>72</v>
      </c>
      <c r="AE3866" s="2"/>
      <c r="AF3866" s="2"/>
    </row>
    <row r="3867" spans="4:32" x14ac:dyDescent="0.25">
      <c r="D3867">
        <f>_xlfn.CEILING.MATH(CF8+Parameters!$K$8/2,0.001)</f>
        <v>3311.6030000000001</v>
      </c>
      <c r="E3867">
        <f>_xlfn.CEILING.MATH(B18+Parameters!$K$9/2,0.001)</f>
        <v>2076.1419999999998</v>
      </c>
      <c r="F3867" t="s">
        <v>1327</v>
      </c>
      <c r="I3867" s="2">
        <v>3311.6030000000001</v>
      </c>
      <c r="J3867" s="2">
        <v>1706.174</v>
      </c>
      <c r="K3867" s="2" t="s">
        <v>72</v>
      </c>
      <c r="N3867" s="2">
        <f>I3867-SUM(Parameters!$K$23:$K$25)</f>
        <v>3290.0030000000002</v>
      </c>
      <c r="O3867" s="2">
        <f>J3867-SUM(Parameters!$K$23:$K$25)</f>
        <v>1684.5740000000001</v>
      </c>
      <c r="P3867" s="2" t="str">
        <f t="shared" si="58"/>
        <v>VSS</v>
      </c>
      <c r="U3867">
        <v>3311.6030000000001</v>
      </c>
      <c r="V3867">
        <v>1706.174</v>
      </c>
      <c r="W3867" t="s">
        <v>72</v>
      </c>
      <c r="AE3867" s="2"/>
      <c r="AF3867" s="2"/>
    </row>
    <row r="3868" spans="4:32" x14ac:dyDescent="0.25">
      <c r="D3868">
        <f>_xlfn.CEILING.MATH(CF8+Parameters!$K$8/2,0.001)</f>
        <v>3311.6030000000001</v>
      </c>
      <c r="E3868">
        <f>_xlfn.CEILING.MATH(B20+Parameters!$K$9/2,0.001)</f>
        <v>2029.896</v>
      </c>
      <c r="F3868" t="s">
        <v>72</v>
      </c>
      <c r="I3868" s="2">
        <v>3311.6030000000001</v>
      </c>
      <c r="J3868" s="2">
        <v>1659.9280000000001</v>
      </c>
      <c r="K3868" s="2" t="s">
        <v>72</v>
      </c>
      <c r="N3868" s="2">
        <f>I3868-SUM(Parameters!$K$23:$K$25)</f>
        <v>3290.0030000000002</v>
      </c>
      <c r="O3868" s="2">
        <f>J3868-SUM(Parameters!$K$23:$K$25)</f>
        <v>1638.3280000000002</v>
      </c>
      <c r="P3868" s="2" t="str">
        <f t="shared" si="58"/>
        <v>VSS</v>
      </c>
      <c r="U3868">
        <v>3311.6030000000001</v>
      </c>
      <c r="V3868">
        <v>1659.9280000000001</v>
      </c>
      <c r="W3868" t="s">
        <v>72</v>
      </c>
      <c r="AE3868" s="2"/>
      <c r="AF3868" s="2"/>
    </row>
    <row r="3869" spans="4:32" x14ac:dyDescent="0.25">
      <c r="D3869">
        <f>_xlfn.CEILING.MATH(CF8+Parameters!$K$8/2,0.001)</f>
        <v>3311.6030000000001</v>
      </c>
      <c r="E3869">
        <f>_xlfn.CEILING.MATH(B22+Parameters!$K$9/2,0.001)</f>
        <v>1983.65</v>
      </c>
      <c r="F3869" t="s">
        <v>72</v>
      </c>
      <c r="I3869" s="2">
        <v>3311.6030000000001</v>
      </c>
      <c r="J3869" s="2">
        <v>1613.682</v>
      </c>
      <c r="K3869" s="2" t="s">
        <v>72</v>
      </c>
      <c r="N3869" s="2">
        <f>I3869-SUM(Parameters!$K$23:$K$25)</f>
        <v>3290.0030000000002</v>
      </c>
      <c r="O3869" s="2">
        <f>J3869-SUM(Parameters!$K$23:$K$25)</f>
        <v>1592.0820000000001</v>
      </c>
      <c r="P3869" s="2" t="str">
        <f t="shared" si="58"/>
        <v>VSS</v>
      </c>
      <c r="U3869">
        <v>3311.6030000000001</v>
      </c>
      <c r="V3869">
        <v>1613.682</v>
      </c>
      <c r="W3869" t="s">
        <v>72</v>
      </c>
      <c r="AE3869" s="2"/>
      <c r="AF3869" s="2"/>
    </row>
    <row r="3870" spans="4:32" x14ac:dyDescent="0.25">
      <c r="D3870">
        <f>_xlfn.CEILING.MATH(CF8+Parameters!$K$8/2,0.001)</f>
        <v>3311.6030000000001</v>
      </c>
      <c r="E3870">
        <f>_xlfn.CEILING.MATH(B24+Parameters!$K$9/2,0.001)</f>
        <v>1937.404</v>
      </c>
      <c r="F3870" t="s">
        <v>72</v>
      </c>
      <c r="I3870" s="2">
        <v>3311.6030000000001</v>
      </c>
      <c r="J3870" s="2">
        <v>1567.4359999999999</v>
      </c>
      <c r="K3870" s="2" t="s">
        <v>72</v>
      </c>
      <c r="N3870" s="2">
        <f>I3870-SUM(Parameters!$K$23:$K$25)</f>
        <v>3290.0030000000002</v>
      </c>
      <c r="O3870" s="2">
        <f>J3870-SUM(Parameters!$K$23:$K$25)</f>
        <v>1545.836</v>
      </c>
      <c r="P3870" s="2" t="str">
        <f t="shared" si="58"/>
        <v>VSS</v>
      </c>
      <c r="U3870">
        <v>3311.6030000000001</v>
      </c>
      <c r="V3870">
        <v>1567.4359999999999</v>
      </c>
      <c r="W3870" t="s">
        <v>72</v>
      </c>
      <c r="AE3870" s="2"/>
      <c r="AF3870" s="2"/>
    </row>
    <row r="3871" spans="4:32" x14ac:dyDescent="0.25">
      <c r="D3871">
        <f>_xlfn.CEILING.MATH(CF8+Parameters!$K$8/2,0.001)</f>
        <v>3311.6030000000001</v>
      </c>
      <c r="E3871">
        <f>_xlfn.CEILING.MATH(B26+Parameters!$K$9/2,0.001)</f>
        <v>1891.1580000000001</v>
      </c>
      <c r="F3871" t="s">
        <v>72</v>
      </c>
      <c r="I3871" s="2">
        <v>3311.6030000000001</v>
      </c>
      <c r="J3871" s="2">
        <v>1521.19</v>
      </c>
      <c r="K3871" s="2" t="s">
        <v>72</v>
      </c>
      <c r="N3871" s="2">
        <f>I3871-SUM(Parameters!$K$23:$K$25)</f>
        <v>3290.0030000000002</v>
      </c>
      <c r="O3871" s="2">
        <f>J3871-SUM(Parameters!$K$23:$K$25)</f>
        <v>1499.5900000000001</v>
      </c>
      <c r="P3871" s="2" t="str">
        <f t="shared" si="58"/>
        <v>VSS</v>
      </c>
      <c r="U3871">
        <v>3311.6030000000001</v>
      </c>
      <c r="V3871">
        <v>1521.19</v>
      </c>
      <c r="W3871" t="s">
        <v>72</v>
      </c>
      <c r="AE3871" s="2"/>
      <c r="AF3871" s="2"/>
    </row>
    <row r="3872" spans="4:32" x14ac:dyDescent="0.25">
      <c r="D3872">
        <f>_xlfn.CEILING.MATH(CF8+Parameters!$K$8/2,0.001)</f>
        <v>3311.6030000000001</v>
      </c>
      <c r="E3872">
        <f>_xlfn.CEILING.MATH(B28+Parameters!$K$9/2,0.001)</f>
        <v>1844.912</v>
      </c>
      <c r="F3872" t="s">
        <v>72</v>
      </c>
      <c r="I3872" s="2">
        <v>3311.6030000000001</v>
      </c>
      <c r="J3872" s="2">
        <v>1474.944</v>
      </c>
      <c r="K3872" s="2" t="s">
        <v>72</v>
      </c>
      <c r="N3872" s="2">
        <f>I3872-SUM(Parameters!$K$23:$K$25)</f>
        <v>3290.0030000000002</v>
      </c>
      <c r="O3872" s="2">
        <f>J3872-SUM(Parameters!$K$23:$K$25)</f>
        <v>1453.3440000000001</v>
      </c>
      <c r="P3872" s="2" t="str">
        <f t="shared" si="58"/>
        <v>VSS</v>
      </c>
      <c r="U3872">
        <v>3311.6030000000001</v>
      </c>
      <c r="V3872">
        <v>1474.944</v>
      </c>
      <c r="W3872" t="s">
        <v>72</v>
      </c>
      <c r="AE3872" s="2"/>
      <c r="AF3872" s="2"/>
    </row>
    <row r="3873" spans="4:32" x14ac:dyDescent="0.25">
      <c r="D3873">
        <f>_xlfn.CEILING.MATH(CF8+Parameters!$K$8/2,0.001)</f>
        <v>3311.6030000000001</v>
      </c>
      <c r="E3873">
        <f>_xlfn.CEILING.MATH(B30+Parameters!$K$9/2,0.001)</f>
        <v>1798.6659999999999</v>
      </c>
      <c r="F3873" t="s">
        <v>72</v>
      </c>
      <c r="I3873" s="2">
        <v>3311.6030000000001</v>
      </c>
      <c r="J3873" s="2">
        <v>1428.6980000000001</v>
      </c>
      <c r="K3873" s="2" t="s">
        <v>73</v>
      </c>
      <c r="N3873" s="2">
        <f>I3873-SUM(Parameters!$K$23:$K$25)</f>
        <v>3290.0030000000002</v>
      </c>
      <c r="O3873" s="2">
        <f>J3873-SUM(Parameters!$K$23:$K$25)</f>
        <v>1407.0980000000002</v>
      </c>
      <c r="P3873" s="2" t="str">
        <f t="shared" si="58"/>
        <v>VCCIO</v>
      </c>
      <c r="U3873">
        <v>3311.6030000000001</v>
      </c>
      <c r="V3873">
        <v>1428.6980000000001</v>
      </c>
      <c r="W3873" t="s">
        <v>73</v>
      </c>
      <c r="AE3873" s="2"/>
      <c r="AF3873" s="2"/>
    </row>
    <row r="3874" spans="4:32" x14ac:dyDescent="0.25">
      <c r="D3874">
        <f>_xlfn.CEILING.MATH(CF8+Parameters!$K$8/2,0.001)</f>
        <v>3311.6030000000001</v>
      </c>
      <c r="E3874">
        <f>_xlfn.CEILING.MATH(B32+Parameters!$K$9/2,0.001)</f>
        <v>1752.42</v>
      </c>
      <c r="F3874" t="s">
        <v>72</v>
      </c>
      <c r="I3874" s="2">
        <v>3311.6030000000001</v>
      </c>
      <c r="J3874" s="2">
        <v>1382.452</v>
      </c>
      <c r="K3874" s="2" t="s">
        <v>72</v>
      </c>
      <c r="N3874" s="2">
        <f>I3874-SUM(Parameters!$K$23:$K$25)</f>
        <v>3290.0030000000002</v>
      </c>
      <c r="O3874" s="2">
        <f>J3874-SUM(Parameters!$K$23:$K$25)</f>
        <v>1360.8520000000001</v>
      </c>
      <c r="P3874" s="2" t="str">
        <f t="shared" si="58"/>
        <v>VSS</v>
      </c>
      <c r="U3874">
        <v>3311.6030000000001</v>
      </c>
      <c r="V3874">
        <v>1382.452</v>
      </c>
      <c r="W3874" t="s">
        <v>72</v>
      </c>
      <c r="AE3874" s="2"/>
      <c r="AF3874" s="2"/>
    </row>
    <row r="3875" spans="4:32" x14ac:dyDescent="0.25">
      <c r="D3875">
        <f>_xlfn.CEILING.MATH(CF8+Parameters!$K$8/2,0.001)</f>
        <v>3311.6030000000001</v>
      </c>
      <c r="E3875">
        <f>_xlfn.CEILING.MATH(B34+Parameters!$K$9/2,0.001)</f>
        <v>1706.174</v>
      </c>
      <c r="F3875" t="s">
        <v>72</v>
      </c>
      <c r="I3875" s="2">
        <v>3311.6030000000001</v>
      </c>
      <c r="J3875" s="2">
        <v>1336.2059999999999</v>
      </c>
      <c r="K3875" s="2" t="s">
        <v>72</v>
      </c>
      <c r="N3875" s="2">
        <f>I3875-SUM(Parameters!$K$23:$K$25)</f>
        <v>3290.0030000000002</v>
      </c>
      <c r="O3875" s="2">
        <f>J3875-SUM(Parameters!$K$23:$K$25)</f>
        <v>1314.606</v>
      </c>
      <c r="P3875" s="2" t="str">
        <f t="shared" si="58"/>
        <v>VSS</v>
      </c>
      <c r="U3875">
        <v>3311.6030000000001</v>
      </c>
      <c r="V3875">
        <v>1336.2059999999999</v>
      </c>
      <c r="W3875" t="s">
        <v>72</v>
      </c>
      <c r="AE3875" s="2"/>
      <c r="AF3875" s="2"/>
    </row>
    <row r="3876" spans="4:32" x14ac:dyDescent="0.25">
      <c r="D3876">
        <f>_xlfn.CEILING.MATH(CF8+Parameters!$K$8/2,0.001)</f>
        <v>3311.6030000000001</v>
      </c>
      <c r="E3876">
        <f>_xlfn.CEILING.MATH(B36+Parameters!$K$9/2,0.001)</f>
        <v>1659.9280000000001</v>
      </c>
      <c r="F3876" t="s">
        <v>72</v>
      </c>
      <c r="I3876" s="2">
        <v>3311.6030000000001</v>
      </c>
      <c r="J3876" s="2">
        <v>1289.96</v>
      </c>
      <c r="K3876" s="2" t="s">
        <v>72</v>
      </c>
      <c r="N3876" s="2">
        <f>I3876-SUM(Parameters!$K$23:$K$25)</f>
        <v>3290.0030000000002</v>
      </c>
      <c r="O3876" s="2">
        <f>J3876-SUM(Parameters!$K$23:$K$25)</f>
        <v>1268.3600000000001</v>
      </c>
      <c r="P3876" s="2" t="str">
        <f t="shared" si="58"/>
        <v>VSS</v>
      </c>
      <c r="U3876">
        <v>3311.6030000000001</v>
      </c>
      <c r="V3876">
        <v>1289.96</v>
      </c>
      <c r="W3876" t="s">
        <v>72</v>
      </c>
      <c r="AE3876" s="2"/>
      <c r="AF3876" s="2"/>
    </row>
    <row r="3877" spans="4:32" x14ac:dyDescent="0.25">
      <c r="D3877">
        <f>_xlfn.CEILING.MATH(CF8+Parameters!$K$8/2,0.001)</f>
        <v>3311.6030000000001</v>
      </c>
      <c r="E3877">
        <f>_xlfn.CEILING.MATH(B38+Parameters!$K$9/2,0.001)</f>
        <v>1613.682</v>
      </c>
      <c r="F3877" t="s">
        <v>72</v>
      </c>
      <c r="I3877" s="2">
        <v>3311.6030000000001</v>
      </c>
      <c r="J3877" s="2">
        <v>1243.7139999999999</v>
      </c>
      <c r="K3877" s="2" t="s">
        <v>72</v>
      </c>
      <c r="N3877" s="2">
        <f>I3877-SUM(Parameters!$K$23:$K$25)</f>
        <v>3290.0030000000002</v>
      </c>
      <c r="O3877" s="2">
        <f>J3877-SUM(Parameters!$K$23:$K$25)</f>
        <v>1222.114</v>
      </c>
      <c r="P3877" s="2" t="str">
        <f t="shared" si="58"/>
        <v>VSS</v>
      </c>
      <c r="U3877">
        <v>3311.6030000000001</v>
      </c>
      <c r="V3877">
        <v>1243.7139999999999</v>
      </c>
      <c r="W3877" t="s">
        <v>72</v>
      </c>
      <c r="AE3877" s="2"/>
      <c r="AF3877" s="2"/>
    </row>
    <row r="3878" spans="4:32" x14ac:dyDescent="0.25">
      <c r="D3878">
        <f>_xlfn.CEILING.MATH(CF8+Parameters!$K$8/2,0.001)</f>
        <v>3311.6030000000001</v>
      </c>
      <c r="E3878">
        <f>_xlfn.CEILING.MATH(B40+Parameters!$K$9/2,0.001)</f>
        <v>1567.4359999999999</v>
      </c>
      <c r="F3878" t="s">
        <v>72</v>
      </c>
      <c r="I3878" s="2">
        <v>3311.6030000000001</v>
      </c>
      <c r="J3878" s="2">
        <v>1197.4680000000001</v>
      </c>
      <c r="K3878" s="2" t="s">
        <v>72</v>
      </c>
      <c r="N3878" s="2">
        <f>I3878-SUM(Parameters!$K$23:$K$25)</f>
        <v>3290.0030000000002</v>
      </c>
      <c r="O3878" s="2">
        <f>J3878-SUM(Parameters!$K$23:$K$25)</f>
        <v>1175.8680000000002</v>
      </c>
      <c r="P3878" s="2" t="str">
        <f t="shared" si="58"/>
        <v>VSS</v>
      </c>
      <c r="U3878">
        <v>3311.6030000000001</v>
      </c>
      <c r="V3878">
        <v>1197.4680000000001</v>
      </c>
      <c r="W3878" t="s">
        <v>72</v>
      </c>
      <c r="AE3878" s="2"/>
      <c r="AF3878" s="2"/>
    </row>
    <row r="3879" spans="4:32" x14ac:dyDescent="0.25">
      <c r="D3879">
        <f>_xlfn.CEILING.MATH(CF8+Parameters!$K$8/2,0.001)</f>
        <v>3311.6030000000001</v>
      </c>
      <c r="E3879">
        <f>_xlfn.CEILING.MATH(B42+Parameters!$K$9/2,0.001)</f>
        <v>1521.19</v>
      </c>
      <c r="F3879" t="s">
        <v>72</v>
      </c>
      <c r="I3879" s="2">
        <v>3311.6030000000001</v>
      </c>
      <c r="J3879" s="2">
        <v>1151.222</v>
      </c>
      <c r="K3879" s="2" t="s">
        <v>72</v>
      </c>
      <c r="N3879" s="2">
        <f>I3879-SUM(Parameters!$K$23:$K$25)</f>
        <v>3290.0030000000002</v>
      </c>
      <c r="O3879" s="2">
        <f>J3879-SUM(Parameters!$K$23:$K$25)</f>
        <v>1129.6220000000001</v>
      </c>
      <c r="P3879" s="2" t="str">
        <f t="shared" si="58"/>
        <v>VSS</v>
      </c>
      <c r="U3879">
        <v>3311.6030000000001</v>
      </c>
      <c r="V3879">
        <v>1151.222</v>
      </c>
      <c r="W3879" t="s">
        <v>72</v>
      </c>
      <c r="AE3879" s="2"/>
      <c r="AF3879" s="2"/>
    </row>
    <row r="3880" spans="4:32" x14ac:dyDescent="0.25">
      <c r="D3880">
        <f>_xlfn.CEILING.MATH(CF8+Parameters!$K$8/2,0.001)</f>
        <v>3311.6030000000001</v>
      </c>
      <c r="E3880">
        <f>_xlfn.CEILING.MATH(B44+Parameters!$K$9/2,0.001)</f>
        <v>1474.944</v>
      </c>
      <c r="F3880" t="s">
        <v>72</v>
      </c>
      <c r="I3880" s="2">
        <v>3311.6030000000001</v>
      </c>
      <c r="J3880" s="2">
        <v>1104.9760000000001</v>
      </c>
      <c r="K3880" s="2" t="s">
        <v>73</v>
      </c>
      <c r="N3880" s="2">
        <f>I3880-SUM(Parameters!$K$23:$K$25)</f>
        <v>3290.0030000000002</v>
      </c>
      <c r="O3880" s="2">
        <f>J3880-SUM(Parameters!$K$23:$K$25)</f>
        <v>1083.3760000000002</v>
      </c>
      <c r="P3880" s="2" t="str">
        <f t="shared" si="58"/>
        <v>VCCIO</v>
      </c>
      <c r="U3880">
        <v>3311.6030000000001</v>
      </c>
      <c r="V3880">
        <v>1104.9760000000001</v>
      </c>
      <c r="W3880" t="s">
        <v>73</v>
      </c>
      <c r="AE3880" s="2"/>
      <c r="AF3880" s="2"/>
    </row>
    <row r="3881" spans="4:32" x14ac:dyDescent="0.25">
      <c r="D3881">
        <f>_xlfn.CEILING.MATH(CF8+Parameters!$K$8/2,0.001)</f>
        <v>3311.6030000000001</v>
      </c>
      <c r="E3881">
        <f>_xlfn.CEILING.MATH(B46+Parameters!$K$9/2,0.001)</f>
        <v>1428.6980000000001</v>
      </c>
      <c r="F3881" t="s">
        <v>73</v>
      </c>
      <c r="I3881" s="2">
        <v>3311.6030000000001</v>
      </c>
      <c r="J3881" s="2">
        <v>1058.73</v>
      </c>
      <c r="K3881" s="2" t="s">
        <v>73</v>
      </c>
      <c r="N3881" s="2">
        <f>I3881-SUM(Parameters!$K$23:$K$25)</f>
        <v>3290.0030000000002</v>
      </c>
      <c r="O3881" s="2">
        <f>J3881-SUM(Parameters!$K$23:$K$25)</f>
        <v>1037.1300000000001</v>
      </c>
      <c r="P3881" s="2" t="str">
        <f t="shared" si="58"/>
        <v>VCCIO</v>
      </c>
      <c r="U3881">
        <v>3311.6030000000001</v>
      </c>
      <c r="V3881">
        <v>1058.73</v>
      </c>
      <c r="W3881" t="s">
        <v>73</v>
      </c>
      <c r="AE3881" s="2"/>
      <c r="AF3881" s="2"/>
    </row>
    <row r="3882" spans="4:32" x14ac:dyDescent="0.25">
      <c r="D3882">
        <f>_xlfn.CEILING.MATH(CF8+Parameters!$K$8/2,0.001)</f>
        <v>3311.6030000000001</v>
      </c>
      <c r="E3882">
        <f>_xlfn.CEILING.MATH(B48+Parameters!$K$9/2,0.001)</f>
        <v>1382.452</v>
      </c>
      <c r="F3882" t="s">
        <v>72</v>
      </c>
      <c r="I3882" s="2">
        <v>3311.6030000000001</v>
      </c>
      <c r="J3882" s="2">
        <v>1012.484</v>
      </c>
      <c r="K3882" s="2" t="s">
        <v>136</v>
      </c>
      <c r="N3882" s="2">
        <f>I3882-SUM(Parameters!$K$23:$K$25)</f>
        <v>3290.0030000000002</v>
      </c>
      <c r="O3882" s="2">
        <f>J3882-SUM(Parameters!$K$23:$K$25)</f>
        <v>990.88400000000001</v>
      </c>
      <c r="P3882" s="2" t="str">
        <f t="shared" si="58"/>
        <v>BP_TXCKSB[0]</v>
      </c>
      <c r="U3882">
        <v>3311.6030000000001</v>
      </c>
      <c r="V3882">
        <v>1012.484</v>
      </c>
      <c r="W3882" t="s">
        <v>136</v>
      </c>
      <c r="AE3882" s="2"/>
      <c r="AF3882" s="2"/>
    </row>
    <row r="3883" spans="4:32" x14ac:dyDescent="0.25">
      <c r="D3883">
        <f>_xlfn.CEILING.MATH(CF8+Parameters!$K$8/2,0.001)</f>
        <v>3311.6030000000001</v>
      </c>
      <c r="E3883">
        <f>_xlfn.CEILING.MATH(B50+Parameters!$K$9/2,0.001)</f>
        <v>1336.2060000000001</v>
      </c>
      <c r="F3883" t="s">
        <v>72</v>
      </c>
      <c r="I3883" s="2">
        <v>3311.6030000000001</v>
      </c>
      <c r="J3883" s="2">
        <v>966.23800000000006</v>
      </c>
      <c r="K3883" s="2" t="s">
        <v>216</v>
      </c>
      <c r="N3883" s="2">
        <f>I3883-SUM(Parameters!$K$23:$K$25)</f>
        <v>3290.0030000000002</v>
      </c>
      <c r="O3883" s="2">
        <f>J3883-SUM(Parameters!$K$23:$K$25)</f>
        <v>944.63800000000003</v>
      </c>
      <c r="P3883" s="2" t="str">
        <f t="shared" si="58"/>
        <v>BP_RXDATA[28]</v>
      </c>
      <c r="U3883">
        <v>3311.6030000000001</v>
      </c>
      <c r="V3883">
        <v>966.23800000000006</v>
      </c>
      <c r="W3883" t="s">
        <v>216</v>
      </c>
      <c r="AE3883" s="2"/>
      <c r="AF3883" s="2"/>
    </row>
    <row r="3884" spans="4:32" x14ac:dyDescent="0.25">
      <c r="D3884">
        <f>_xlfn.CEILING.MATH(CF8+Parameters!$K$8/2,0.001)</f>
        <v>3311.6030000000001</v>
      </c>
      <c r="E3884">
        <f>_xlfn.CEILING.MATH(B52+Parameters!$K$9/2,0.001)</f>
        <v>1289.96</v>
      </c>
      <c r="F3884" t="s">
        <v>72</v>
      </c>
      <c r="I3884" s="2">
        <v>3311.6030000000001</v>
      </c>
      <c r="J3884" s="2">
        <v>919.99199999999996</v>
      </c>
      <c r="K3884" s="2" t="s">
        <v>73</v>
      </c>
      <c r="N3884" s="2">
        <f>I3884-SUM(Parameters!$K$23:$K$25)</f>
        <v>3290.0030000000002</v>
      </c>
      <c r="O3884" s="2">
        <f>J3884-SUM(Parameters!$K$23:$K$25)</f>
        <v>898.39199999999994</v>
      </c>
      <c r="P3884" s="2" t="str">
        <f t="shared" si="58"/>
        <v>VCCIO</v>
      </c>
      <c r="U3884">
        <v>3311.6030000000001</v>
      </c>
      <c r="V3884">
        <v>919.99200000000008</v>
      </c>
      <c r="W3884" t="s">
        <v>73</v>
      </c>
      <c r="AE3884" s="2"/>
      <c r="AF3884" s="2"/>
    </row>
    <row r="3885" spans="4:32" x14ac:dyDescent="0.25">
      <c r="D3885">
        <f>_xlfn.CEILING.MATH(CF8+Parameters!$K$8/2,0.001)</f>
        <v>3311.6030000000001</v>
      </c>
      <c r="E3885">
        <f>_xlfn.CEILING.MATH(B54+Parameters!$K$9/2,0.001)</f>
        <v>1243.7139999999999</v>
      </c>
      <c r="F3885" t="s">
        <v>72</v>
      </c>
      <c r="I3885" s="2">
        <v>3311.6030000000001</v>
      </c>
      <c r="J3885" s="2">
        <v>873.74599999999998</v>
      </c>
      <c r="K3885" s="2" t="s">
        <v>328</v>
      </c>
      <c r="N3885" s="2">
        <f>I3885-SUM(Parameters!$K$23:$K$25)</f>
        <v>3290.0030000000002</v>
      </c>
      <c r="O3885" s="2">
        <f>J3885-SUM(Parameters!$K$23:$K$25)</f>
        <v>852.14599999999996</v>
      </c>
      <c r="P3885" s="2" t="str">
        <f t="shared" si="58"/>
        <v>BP_RXDATA[27]</v>
      </c>
      <c r="U3885">
        <v>3311.6030000000001</v>
      </c>
      <c r="V3885">
        <v>873.74599999999998</v>
      </c>
      <c r="W3885" t="s">
        <v>328</v>
      </c>
      <c r="AE3885" s="2"/>
      <c r="AF3885" s="2"/>
    </row>
    <row r="3886" spans="4:32" x14ac:dyDescent="0.25">
      <c r="D3886">
        <f>_xlfn.CEILING.MATH(CF8+Parameters!$K$8/2,0.001)</f>
        <v>3311.6030000000001</v>
      </c>
      <c r="E3886">
        <f>_xlfn.CEILING.MATH(B56+Parameters!$K$9/2,0.001)</f>
        <v>1197.4680000000001</v>
      </c>
      <c r="F3886" t="s">
        <v>72</v>
      </c>
      <c r="I3886" s="2">
        <v>3311.6030000000001</v>
      </c>
      <c r="J3886" s="2">
        <v>827.5</v>
      </c>
      <c r="K3886" s="2" t="s">
        <v>408</v>
      </c>
      <c r="N3886" s="2">
        <f>I3886-SUM(Parameters!$K$23:$K$25)</f>
        <v>3290.0030000000002</v>
      </c>
      <c r="O3886" s="2">
        <f>J3886-SUM(Parameters!$K$23:$K$25)</f>
        <v>805.9</v>
      </c>
      <c r="P3886" s="2" t="str">
        <f t="shared" si="58"/>
        <v>BP_RXDATA[26]</v>
      </c>
      <c r="U3886">
        <v>3311.6030000000001</v>
      </c>
      <c r="V3886">
        <v>827.5</v>
      </c>
      <c r="W3886" t="s">
        <v>408</v>
      </c>
      <c r="AE3886" s="2"/>
      <c r="AF3886" s="2"/>
    </row>
    <row r="3887" spans="4:32" x14ac:dyDescent="0.25">
      <c r="D3887">
        <f>_xlfn.CEILING.MATH(CF8+Parameters!$K$8/2,0.001)</f>
        <v>3311.6030000000001</v>
      </c>
      <c r="E3887">
        <f>_xlfn.CEILING.MATH(B58+Parameters!$K$9/2,0.001)</f>
        <v>1151.222</v>
      </c>
      <c r="F3887" t="s">
        <v>72</v>
      </c>
      <c r="I3887" s="2">
        <v>3311.6030000000001</v>
      </c>
      <c r="J3887" s="2">
        <v>781.25400000000002</v>
      </c>
      <c r="K3887" s="2" t="s">
        <v>464</v>
      </c>
      <c r="N3887" s="2">
        <f>I3887-SUM(Parameters!$K$23:$K$25)</f>
        <v>3290.0030000000002</v>
      </c>
      <c r="O3887" s="2">
        <f>J3887-SUM(Parameters!$K$23:$K$25)</f>
        <v>759.654</v>
      </c>
      <c r="P3887" s="2" t="str">
        <f t="shared" si="58"/>
        <v>BP_RXDATA[25]</v>
      </c>
      <c r="U3887">
        <v>3311.6030000000001</v>
      </c>
      <c r="V3887">
        <v>781.25400000000002</v>
      </c>
      <c r="W3887" t="s">
        <v>464</v>
      </c>
      <c r="AE3887" s="2"/>
      <c r="AF3887" s="2"/>
    </row>
    <row r="3888" spans="4:32" x14ac:dyDescent="0.25">
      <c r="D3888">
        <f>_xlfn.CEILING.MATH(CF8+Parameters!$K$8/2,0.001)</f>
        <v>3311.6030000000001</v>
      </c>
      <c r="E3888">
        <f>_xlfn.CEILING.MATH(B60+Parameters!$K$9/2,0.001)</f>
        <v>1104.9760000000001</v>
      </c>
      <c r="F3888" t="s">
        <v>73</v>
      </c>
      <c r="I3888" s="2">
        <v>3311.6030000000001</v>
      </c>
      <c r="J3888" s="2">
        <v>735.00800000000004</v>
      </c>
      <c r="K3888" s="2" t="s">
        <v>536</v>
      </c>
      <c r="N3888" s="2">
        <f>I3888-SUM(Parameters!$K$23:$K$25)</f>
        <v>3290.0030000000002</v>
      </c>
      <c r="O3888" s="2">
        <f>J3888-SUM(Parameters!$K$23:$K$25)</f>
        <v>713.40800000000002</v>
      </c>
      <c r="P3888" s="2" t="str">
        <f t="shared" si="58"/>
        <v>BP_RXDATA[24]</v>
      </c>
      <c r="U3888">
        <v>3311.6030000000001</v>
      </c>
      <c r="V3888">
        <v>735.00800000000004</v>
      </c>
      <c r="W3888" t="s">
        <v>536</v>
      </c>
      <c r="AE3888" s="2"/>
      <c r="AF3888" s="2"/>
    </row>
    <row r="3889" spans="4:32" x14ac:dyDescent="0.25">
      <c r="D3889">
        <f>_xlfn.CEILING.MATH(CF8+Parameters!$K$8/2,0.001)</f>
        <v>3311.6030000000001</v>
      </c>
      <c r="E3889">
        <f>_xlfn.CEILING.MATH(B62+Parameters!$K$9/2,0.001)</f>
        <v>1058.73</v>
      </c>
      <c r="F3889" t="s">
        <v>73</v>
      </c>
      <c r="I3889" s="2">
        <v>3311.6030000000001</v>
      </c>
      <c r="J3889" s="2">
        <v>688.76199999999994</v>
      </c>
      <c r="K3889" s="2" t="s">
        <v>72</v>
      </c>
      <c r="N3889" s="2">
        <f>I3889-SUM(Parameters!$K$23:$K$25)</f>
        <v>3290.0030000000002</v>
      </c>
      <c r="O3889" s="2">
        <f>J3889-SUM(Parameters!$K$23:$K$25)</f>
        <v>667.16199999999992</v>
      </c>
      <c r="P3889" s="2" t="str">
        <f t="shared" ref="P3889:P3952" si="59">K3889</f>
        <v>VSS</v>
      </c>
      <c r="U3889">
        <v>3311.6030000000001</v>
      </c>
      <c r="V3889">
        <v>688.76200000000006</v>
      </c>
      <c r="W3889" t="s">
        <v>72</v>
      </c>
      <c r="AE3889" s="2"/>
      <c r="AF3889" s="2"/>
    </row>
    <row r="3890" spans="4:32" x14ac:dyDescent="0.25">
      <c r="D3890">
        <f>_xlfn.CEILING.MATH(CF8+Parameters!$K$8/2,0.001)</f>
        <v>3311.6030000000001</v>
      </c>
      <c r="E3890">
        <f>_xlfn.CEILING.MATH(B64+Parameters!$K$9/2,0.001)</f>
        <v>1012.484</v>
      </c>
      <c r="F3890" t="s">
        <v>136</v>
      </c>
      <c r="I3890" s="2">
        <v>3311.6030000000001</v>
      </c>
      <c r="J3890" s="2">
        <v>642.51599999999996</v>
      </c>
      <c r="K3890" s="2" t="s">
        <v>672</v>
      </c>
      <c r="N3890" s="2">
        <f>I3890-SUM(Parameters!$K$23:$K$25)</f>
        <v>3290.0030000000002</v>
      </c>
      <c r="O3890" s="2">
        <f>J3890-SUM(Parameters!$K$23:$K$25)</f>
        <v>620.91599999999994</v>
      </c>
      <c r="P3890" s="2" t="str">
        <f t="shared" si="59"/>
        <v>BP_RXDATA[23]</v>
      </c>
      <c r="U3890">
        <v>3311.6030000000001</v>
      </c>
      <c r="V3890">
        <v>642.51599999999996</v>
      </c>
      <c r="W3890" t="s">
        <v>672</v>
      </c>
      <c r="AE3890" s="2"/>
      <c r="AF3890" s="2"/>
    </row>
    <row r="3891" spans="4:32" x14ac:dyDescent="0.25">
      <c r="D3891">
        <f>_xlfn.CEILING.MATH(CF8+Parameters!$K$8/2,0.001)</f>
        <v>3311.6030000000001</v>
      </c>
      <c r="E3891">
        <f>_xlfn.CEILING.MATH(B66+Parameters!$K$9/2,0.001)</f>
        <v>966.23800000000006</v>
      </c>
      <c r="F3891" t="s">
        <v>216</v>
      </c>
      <c r="I3891" s="2">
        <v>3311.6030000000001</v>
      </c>
      <c r="J3891" s="2">
        <v>596.27</v>
      </c>
      <c r="K3891" s="2" t="s">
        <v>728</v>
      </c>
      <c r="N3891" s="2">
        <f>I3891-SUM(Parameters!$K$23:$K$25)</f>
        <v>3290.0030000000002</v>
      </c>
      <c r="O3891" s="2">
        <f>J3891-SUM(Parameters!$K$23:$K$25)</f>
        <v>574.66999999999996</v>
      </c>
      <c r="P3891" s="2" t="str">
        <f t="shared" si="59"/>
        <v>BP_RXDATA[22]</v>
      </c>
      <c r="U3891">
        <v>3311.6030000000001</v>
      </c>
      <c r="V3891">
        <v>596.27</v>
      </c>
      <c r="W3891" t="s">
        <v>728</v>
      </c>
      <c r="AE3891" s="2"/>
      <c r="AF3891" s="2"/>
    </row>
    <row r="3892" spans="4:32" x14ac:dyDescent="0.25">
      <c r="D3892">
        <f>_xlfn.CEILING.MATH(CF8+Parameters!$K$8/2,0.001)</f>
        <v>3311.6030000000001</v>
      </c>
      <c r="E3892">
        <f>_xlfn.CEILING.MATH(B68+Parameters!$K$9/2,0.001)</f>
        <v>919.99200000000008</v>
      </c>
      <c r="F3892" t="s">
        <v>73</v>
      </c>
      <c r="I3892" s="2">
        <v>3311.6030000000001</v>
      </c>
      <c r="J3892" s="2">
        <v>550.024</v>
      </c>
      <c r="K3892" s="2" t="s">
        <v>752</v>
      </c>
      <c r="N3892" s="2">
        <f>I3892-SUM(Parameters!$K$23:$K$25)</f>
        <v>3290.0030000000002</v>
      </c>
      <c r="O3892" s="2">
        <f>J3892-SUM(Parameters!$K$23:$K$25)</f>
        <v>528.42399999999998</v>
      </c>
      <c r="P3892" s="2" t="str">
        <f t="shared" si="59"/>
        <v>BP_TXDATA[41]</v>
      </c>
      <c r="U3892">
        <v>3311.6030000000001</v>
      </c>
      <c r="V3892">
        <v>550.024</v>
      </c>
      <c r="W3892" t="s">
        <v>752</v>
      </c>
      <c r="AE3892" s="2"/>
      <c r="AF3892" s="2"/>
    </row>
    <row r="3893" spans="4:32" x14ac:dyDescent="0.25">
      <c r="D3893">
        <f>_xlfn.CEILING.MATH(CF8+Parameters!$K$8/2,0.001)</f>
        <v>3311.6030000000001</v>
      </c>
      <c r="E3893">
        <f>_xlfn.CEILING.MATH(B70+Parameters!$K$9/2,0.001)</f>
        <v>873.74599999999998</v>
      </c>
      <c r="F3893" t="s">
        <v>328</v>
      </c>
      <c r="I3893" s="2">
        <v>3311.6030000000001</v>
      </c>
      <c r="J3893" s="2">
        <v>503.77800000000002</v>
      </c>
      <c r="K3893" s="2" t="s">
        <v>816</v>
      </c>
      <c r="N3893" s="2">
        <f>I3893-SUM(Parameters!$K$23:$K$25)</f>
        <v>3290.0030000000002</v>
      </c>
      <c r="O3893" s="2">
        <f>J3893-SUM(Parameters!$K$23:$K$25)</f>
        <v>482.178</v>
      </c>
      <c r="P3893" s="2" t="str">
        <f t="shared" si="59"/>
        <v>BP_TXDATA[40]</v>
      </c>
      <c r="U3893">
        <v>3311.6030000000001</v>
      </c>
      <c r="V3893">
        <v>503.77800000000002</v>
      </c>
      <c r="W3893" t="s">
        <v>816</v>
      </c>
      <c r="AE3893" s="2"/>
      <c r="AF3893" s="2"/>
    </row>
    <row r="3894" spans="4:32" x14ac:dyDescent="0.25">
      <c r="D3894">
        <f>_xlfn.CEILING.MATH(CF8+Parameters!$K$8/2,0.001)</f>
        <v>3311.6030000000001</v>
      </c>
      <c r="E3894">
        <f>_xlfn.CEILING.MATH(B72+Parameters!$K$9/2,0.001)</f>
        <v>827.5</v>
      </c>
      <c r="F3894" t="s">
        <v>408</v>
      </c>
      <c r="I3894" s="2">
        <v>3311.6030000000001</v>
      </c>
      <c r="J3894" s="2">
        <v>457.53199999999998</v>
      </c>
      <c r="K3894" s="2" t="s">
        <v>72</v>
      </c>
      <c r="N3894" s="2">
        <f>I3894-SUM(Parameters!$K$23:$K$25)</f>
        <v>3290.0030000000002</v>
      </c>
      <c r="O3894" s="2">
        <f>J3894-SUM(Parameters!$K$23:$K$25)</f>
        <v>435.93199999999996</v>
      </c>
      <c r="P3894" s="2" t="str">
        <f t="shared" si="59"/>
        <v>VSS</v>
      </c>
      <c r="U3894">
        <v>3311.6030000000001</v>
      </c>
      <c r="V3894">
        <v>457.53199999999998</v>
      </c>
      <c r="W3894" t="s">
        <v>72</v>
      </c>
      <c r="AE3894" s="2"/>
      <c r="AF3894" s="2"/>
    </row>
    <row r="3895" spans="4:32" x14ac:dyDescent="0.25">
      <c r="D3895">
        <f>_xlfn.CEILING.MATH(CF8+Parameters!$K$8/2,0.001)</f>
        <v>3311.6030000000001</v>
      </c>
      <c r="E3895">
        <f>_xlfn.CEILING.MATH(B74+Parameters!$K$9/2,0.001)</f>
        <v>781.25400000000002</v>
      </c>
      <c r="F3895" t="s">
        <v>464</v>
      </c>
      <c r="I3895" s="2">
        <v>3311.6030000000001</v>
      </c>
      <c r="J3895" s="2">
        <v>411.286</v>
      </c>
      <c r="K3895" s="2" t="s">
        <v>952</v>
      </c>
      <c r="N3895" s="2">
        <f>I3895-SUM(Parameters!$K$23:$K$25)</f>
        <v>3290.0030000000002</v>
      </c>
      <c r="O3895" s="2">
        <f>J3895-SUM(Parameters!$K$23:$K$25)</f>
        <v>389.68599999999998</v>
      </c>
      <c r="P3895" s="2" t="str">
        <f t="shared" si="59"/>
        <v>BP_TXDATA[39]</v>
      </c>
      <c r="U3895">
        <v>3311.6030000000001</v>
      </c>
      <c r="V3895">
        <v>411.286</v>
      </c>
      <c r="W3895" t="s">
        <v>952</v>
      </c>
      <c r="AE3895" s="2"/>
      <c r="AF3895" s="2"/>
    </row>
    <row r="3896" spans="4:32" x14ac:dyDescent="0.25">
      <c r="D3896">
        <f>_xlfn.CEILING.MATH(CF8+Parameters!$K$8/2,0.001)</f>
        <v>3311.6030000000001</v>
      </c>
      <c r="E3896">
        <f>_xlfn.CEILING.MATH(B76+Parameters!$K$9/2,0.001)</f>
        <v>735.00800000000004</v>
      </c>
      <c r="F3896" t="s">
        <v>536</v>
      </c>
      <c r="I3896" s="2">
        <v>3311.6030000000001</v>
      </c>
      <c r="J3896" s="2">
        <v>365.04</v>
      </c>
      <c r="K3896" s="2" t="s">
        <v>1016</v>
      </c>
      <c r="N3896" s="2">
        <f>I3896-SUM(Parameters!$K$23:$K$25)</f>
        <v>3290.0030000000002</v>
      </c>
      <c r="O3896" s="2">
        <f>J3896-SUM(Parameters!$K$23:$K$25)</f>
        <v>343.44</v>
      </c>
      <c r="P3896" s="2" t="str">
        <f t="shared" si="59"/>
        <v>BP_TXDATA[38]</v>
      </c>
      <c r="U3896">
        <v>3311.6030000000001</v>
      </c>
      <c r="V3896">
        <v>365.04</v>
      </c>
      <c r="W3896" t="s">
        <v>1016</v>
      </c>
      <c r="AE3896" s="2"/>
      <c r="AF3896" s="2"/>
    </row>
    <row r="3897" spans="4:32" x14ac:dyDescent="0.25">
      <c r="D3897">
        <f>_xlfn.CEILING.MATH(CF8+Parameters!$K$8/2,0.001)</f>
        <v>3311.6030000000001</v>
      </c>
      <c r="E3897">
        <f>_xlfn.CEILING.MATH(B78+Parameters!$K$9/2,0.001)</f>
        <v>688.76200000000006</v>
      </c>
      <c r="F3897" t="s">
        <v>72</v>
      </c>
      <c r="I3897" s="2">
        <v>3311.6030000000001</v>
      </c>
      <c r="J3897" s="2">
        <v>318.79399999999998</v>
      </c>
      <c r="K3897" s="2" t="s">
        <v>73</v>
      </c>
      <c r="N3897" s="2">
        <f>I3897-SUM(Parameters!$K$23:$K$25)</f>
        <v>3290.0030000000002</v>
      </c>
      <c r="O3897" s="2">
        <f>J3897-SUM(Parameters!$K$23:$K$25)</f>
        <v>297.19399999999996</v>
      </c>
      <c r="P3897" s="2" t="str">
        <f t="shared" si="59"/>
        <v>VCCIO</v>
      </c>
      <c r="U3897">
        <v>3311.6030000000001</v>
      </c>
      <c r="V3897">
        <v>318.79399999999998</v>
      </c>
      <c r="W3897" t="s">
        <v>73</v>
      </c>
      <c r="AE3897" s="2"/>
      <c r="AF3897" s="2"/>
    </row>
    <row r="3898" spans="4:32" x14ac:dyDescent="0.25">
      <c r="D3898">
        <f>_xlfn.CEILING.MATH(CF8+Parameters!$K$8/2,0.001)</f>
        <v>3311.6030000000001</v>
      </c>
      <c r="E3898">
        <f>_xlfn.CEILING.MATH(B80+Parameters!$K$9/2,0.001)</f>
        <v>642.51599999999996</v>
      </c>
      <c r="F3898" t="s">
        <v>672</v>
      </c>
      <c r="I3898" s="2">
        <v>3311.6030000000001</v>
      </c>
      <c r="J3898" s="2">
        <v>272.548</v>
      </c>
      <c r="K3898" s="2" t="s">
        <v>1128</v>
      </c>
      <c r="N3898" s="2">
        <f>I3898-SUM(Parameters!$K$23:$K$25)</f>
        <v>3290.0030000000002</v>
      </c>
      <c r="O3898" s="2">
        <f>J3898-SUM(Parameters!$K$23:$K$25)</f>
        <v>250.94800000000001</v>
      </c>
      <c r="P3898" s="2" t="str">
        <f t="shared" si="59"/>
        <v>BP_TXDATA[37]</v>
      </c>
      <c r="U3898">
        <v>3311.6030000000001</v>
      </c>
      <c r="V3898">
        <v>272.548</v>
      </c>
      <c r="W3898" t="s">
        <v>1128</v>
      </c>
      <c r="AE3898" s="2"/>
      <c r="AF3898" s="2"/>
    </row>
    <row r="3899" spans="4:32" x14ac:dyDescent="0.25">
      <c r="D3899">
        <f>_xlfn.CEILING.MATH(CF8+Parameters!$K$8/2,0.001)</f>
        <v>3311.6030000000001</v>
      </c>
      <c r="E3899">
        <f>_xlfn.CEILING.MATH(B82+Parameters!$K$9/2,0.001)</f>
        <v>596.27</v>
      </c>
      <c r="F3899" t="s">
        <v>728</v>
      </c>
      <c r="I3899" s="2">
        <v>3311.6030000000001</v>
      </c>
      <c r="J3899" s="2">
        <v>226.30199999999999</v>
      </c>
      <c r="K3899" s="2" t="s">
        <v>72</v>
      </c>
      <c r="N3899" s="2">
        <f>I3899-SUM(Parameters!$K$23:$K$25)</f>
        <v>3290.0030000000002</v>
      </c>
      <c r="O3899" s="2">
        <f>J3899-SUM(Parameters!$K$23:$K$25)</f>
        <v>204.702</v>
      </c>
      <c r="P3899" s="2" t="str">
        <f t="shared" si="59"/>
        <v>VSS</v>
      </c>
      <c r="U3899">
        <v>3311.6030000000001</v>
      </c>
      <c r="V3899">
        <v>226.30199999999999</v>
      </c>
      <c r="W3899" t="s">
        <v>72</v>
      </c>
      <c r="AE3899" s="2"/>
      <c r="AF3899" s="2"/>
    </row>
    <row r="3900" spans="4:32" x14ac:dyDescent="0.25">
      <c r="D3900">
        <f>_xlfn.CEILING.MATH(CF8+Parameters!$K$8/2,0.001)</f>
        <v>3311.6030000000001</v>
      </c>
      <c r="E3900">
        <f>_xlfn.CEILING.MATH(B84+Parameters!$K$9/2,0.001)</f>
        <v>550.024</v>
      </c>
      <c r="F3900" t="s">
        <v>752</v>
      </c>
      <c r="I3900" s="2">
        <v>3311.6030000000001</v>
      </c>
      <c r="J3900" s="2">
        <v>180.05600000000001</v>
      </c>
      <c r="K3900" s="2" t="s">
        <v>1240</v>
      </c>
      <c r="N3900" s="2">
        <f>I3900-SUM(Parameters!$K$23:$K$25)</f>
        <v>3290.0030000000002</v>
      </c>
      <c r="O3900" s="2">
        <f>J3900-SUM(Parameters!$K$23:$K$25)</f>
        <v>158.45600000000002</v>
      </c>
      <c r="P3900" s="2" t="str">
        <f t="shared" si="59"/>
        <v>BP_TXDATA[36]</v>
      </c>
      <c r="U3900">
        <v>3311.6030000000001</v>
      </c>
      <c r="V3900">
        <v>180.05600000000001</v>
      </c>
      <c r="W3900" t="s">
        <v>1240</v>
      </c>
      <c r="AE3900" s="2"/>
      <c r="AF3900" s="2"/>
    </row>
    <row r="3901" spans="4:32" x14ac:dyDescent="0.25">
      <c r="D3901">
        <f>_xlfn.CEILING.MATH(CF8+Parameters!$K$8/2,0.001)</f>
        <v>3311.6030000000001</v>
      </c>
      <c r="E3901">
        <f>_xlfn.CEILING.MATH(B86+Parameters!$K$9/2,0.001)</f>
        <v>503.77800000000002</v>
      </c>
      <c r="F3901" t="s">
        <v>816</v>
      </c>
      <c r="I3901" s="2">
        <v>3311.6030000000001</v>
      </c>
      <c r="J3901" s="2">
        <v>133.81</v>
      </c>
      <c r="K3901" s="2" t="s">
        <v>1321</v>
      </c>
      <c r="N3901" s="2">
        <f>I3901-SUM(Parameters!$K$23:$K$25)</f>
        <v>3290.0030000000002</v>
      </c>
      <c r="O3901" s="2">
        <f>J3901-SUM(Parameters!$K$23:$K$25)</f>
        <v>112.21000000000001</v>
      </c>
      <c r="P3901" s="2" t="str">
        <f t="shared" si="59"/>
        <v>BP_TXDATA[35]</v>
      </c>
      <c r="U3901">
        <v>3311.6030000000001</v>
      </c>
      <c r="V3901">
        <v>133.81</v>
      </c>
      <c r="W3901" t="s">
        <v>1321</v>
      </c>
      <c r="AE3901" s="2"/>
      <c r="AF3901" s="2"/>
    </row>
    <row r="3902" spans="4:32" x14ac:dyDescent="0.25">
      <c r="D3902">
        <f>_xlfn.CEILING.MATH(CF8+Parameters!$K$8/2,0.001)</f>
        <v>3311.6030000000001</v>
      </c>
      <c r="E3902">
        <f>_xlfn.CEILING.MATH(B88+Parameters!$K$9/2,0.001)</f>
        <v>457.53199999999998</v>
      </c>
      <c r="F3902" t="s">
        <v>72</v>
      </c>
      <c r="I3902" s="2">
        <v>3311.6030000000001</v>
      </c>
      <c r="J3902" s="2">
        <v>87.563999999999993</v>
      </c>
      <c r="K3902" s="2" t="s">
        <v>73</v>
      </c>
      <c r="N3902" s="2">
        <f>I3902-SUM(Parameters!$K$23:$K$25)</f>
        <v>3290.0030000000002</v>
      </c>
      <c r="O3902" s="2">
        <f>J3902-SUM(Parameters!$K$23:$K$25)</f>
        <v>65.963999999999999</v>
      </c>
      <c r="P3902" s="2" t="str">
        <f t="shared" si="59"/>
        <v>VCCIO</v>
      </c>
      <c r="U3902">
        <v>3311.6030000000001</v>
      </c>
      <c r="V3902">
        <v>87.564000000000007</v>
      </c>
      <c r="W3902" t="s">
        <v>73</v>
      </c>
      <c r="AE3902" s="2"/>
      <c r="AF3902" s="2"/>
    </row>
    <row r="3903" spans="4:32" x14ac:dyDescent="0.25">
      <c r="D3903">
        <f>_xlfn.CEILING.MATH(CF8+Parameters!$K$8/2,0.001)</f>
        <v>3311.6030000000001</v>
      </c>
      <c r="E3903">
        <f>_xlfn.CEILING.MATH(B90+Parameters!$K$9/2,0.001)</f>
        <v>411.286</v>
      </c>
      <c r="F3903" t="s">
        <v>952</v>
      </c>
      <c r="I3903" s="2">
        <v>3351.277</v>
      </c>
      <c r="J3903" s="2">
        <v>2191.7570000000001</v>
      </c>
      <c r="K3903" s="2" t="s">
        <v>72</v>
      </c>
      <c r="N3903" s="2">
        <f>I3903-SUM(Parameters!$K$23:$K$25)</f>
        <v>3329.6770000000001</v>
      </c>
      <c r="O3903" s="2">
        <f>J3903-SUM(Parameters!$K$23:$K$25)</f>
        <v>2170.1570000000002</v>
      </c>
      <c r="P3903" s="2" t="str">
        <f t="shared" si="59"/>
        <v>VSS</v>
      </c>
      <c r="U3903">
        <v>3351.277</v>
      </c>
      <c r="V3903">
        <v>2191.7570000000001</v>
      </c>
      <c r="W3903" t="s">
        <v>72</v>
      </c>
      <c r="AE3903" s="2"/>
      <c r="AF3903" s="2"/>
    </row>
    <row r="3904" spans="4:32" x14ac:dyDescent="0.25">
      <c r="D3904">
        <f>_xlfn.CEILING.MATH(CF8+Parameters!$K$8/2,0.001)</f>
        <v>3311.6030000000001</v>
      </c>
      <c r="E3904">
        <f>_xlfn.CEILING.MATH(B92+Parameters!$K$9/2,0.001)</f>
        <v>365.04</v>
      </c>
      <c r="F3904" t="s">
        <v>1016</v>
      </c>
      <c r="I3904" s="2">
        <v>3351.277</v>
      </c>
      <c r="J3904" s="2">
        <v>2145.511</v>
      </c>
      <c r="K3904" s="2" t="s">
        <v>72</v>
      </c>
      <c r="N3904" s="2">
        <f>I3904-SUM(Parameters!$K$23:$K$25)</f>
        <v>3329.6770000000001</v>
      </c>
      <c r="O3904" s="2">
        <f>J3904-SUM(Parameters!$K$23:$K$25)</f>
        <v>2123.9110000000001</v>
      </c>
      <c r="P3904" s="2" t="str">
        <f t="shared" si="59"/>
        <v>VSS</v>
      </c>
      <c r="U3904">
        <v>3351.277</v>
      </c>
      <c r="V3904">
        <v>2145.511</v>
      </c>
      <c r="W3904" t="s">
        <v>72</v>
      </c>
      <c r="AE3904" s="2"/>
      <c r="AF3904" s="2"/>
    </row>
    <row r="3905" spans="4:32" x14ac:dyDescent="0.25">
      <c r="D3905">
        <f>_xlfn.CEILING.MATH(CF8+Parameters!$K$8/2,0.001)</f>
        <v>3311.6030000000001</v>
      </c>
      <c r="E3905">
        <f>_xlfn.CEILING.MATH(B94+Parameters!$K$9/2,0.001)</f>
        <v>318.79399999999998</v>
      </c>
      <c r="F3905" t="s">
        <v>73</v>
      </c>
      <c r="I3905" s="2">
        <v>3351.277</v>
      </c>
      <c r="J3905" s="2">
        <v>2099.2649999999999</v>
      </c>
      <c r="K3905" s="2" t="s">
        <v>72</v>
      </c>
      <c r="N3905" s="2">
        <f>I3905-SUM(Parameters!$K$23:$K$25)</f>
        <v>3329.6770000000001</v>
      </c>
      <c r="O3905" s="2">
        <f>J3905-SUM(Parameters!$K$23:$K$25)</f>
        <v>2077.665</v>
      </c>
      <c r="P3905" s="2" t="str">
        <f t="shared" si="59"/>
        <v>VSS</v>
      </c>
      <c r="U3905">
        <v>3351.277</v>
      </c>
      <c r="V3905">
        <v>2099.2649999999999</v>
      </c>
      <c r="W3905" t="s">
        <v>72</v>
      </c>
      <c r="AE3905" s="2"/>
      <c r="AF3905" s="2"/>
    </row>
    <row r="3906" spans="4:32" x14ac:dyDescent="0.25">
      <c r="D3906">
        <f>_xlfn.CEILING.MATH(CF8+Parameters!$K$8/2,0.001)</f>
        <v>3311.6030000000001</v>
      </c>
      <c r="E3906">
        <f>_xlfn.CEILING.MATH(B96+Parameters!$K$9/2,0.001)</f>
        <v>272.548</v>
      </c>
      <c r="F3906" t="s">
        <v>1128</v>
      </c>
      <c r="I3906" s="2">
        <v>3351.277</v>
      </c>
      <c r="J3906" s="2">
        <v>2053.0189999999998</v>
      </c>
      <c r="K3906" s="2" t="s">
        <v>72</v>
      </c>
      <c r="N3906" s="2">
        <f>I3906-SUM(Parameters!$K$23:$K$25)</f>
        <v>3329.6770000000001</v>
      </c>
      <c r="O3906" s="2">
        <f>J3906-SUM(Parameters!$K$23:$K$25)</f>
        <v>2031.4189999999999</v>
      </c>
      <c r="P3906" s="2" t="str">
        <f t="shared" si="59"/>
        <v>VSS</v>
      </c>
      <c r="U3906">
        <v>3351.277</v>
      </c>
      <c r="V3906">
        <v>2053.0189999999998</v>
      </c>
      <c r="W3906" t="s">
        <v>72</v>
      </c>
      <c r="AE3906" s="2"/>
      <c r="AF3906" s="2"/>
    </row>
    <row r="3907" spans="4:32" x14ac:dyDescent="0.25">
      <c r="D3907">
        <f>_xlfn.CEILING.MATH(CF8+Parameters!$K$8/2,0.001)</f>
        <v>3311.6030000000001</v>
      </c>
      <c r="E3907">
        <f>_xlfn.CEILING.MATH(B98+Parameters!$K$9/2,0.001)</f>
        <v>226.30199999999999</v>
      </c>
      <c r="F3907" t="s">
        <v>72</v>
      </c>
      <c r="I3907" s="2">
        <v>3351.277</v>
      </c>
      <c r="J3907" s="2">
        <v>2006.7729999999999</v>
      </c>
      <c r="K3907" s="2" t="s">
        <v>1327</v>
      </c>
      <c r="N3907" s="2">
        <f>I3907-SUM(Parameters!$K$23:$K$25)</f>
        <v>3329.6770000000001</v>
      </c>
      <c r="O3907" s="2">
        <f>J3907-SUM(Parameters!$K$23:$K$25)</f>
        <v>1985.173</v>
      </c>
      <c r="P3907" s="2" t="str">
        <f t="shared" si="59"/>
        <v>VDD</v>
      </c>
      <c r="U3907">
        <v>3351.277</v>
      </c>
      <c r="V3907">
        <v>2006.7729999999999</v>
      </c>
      <c r="W3907" t="s">
        <v>1327</v>
      </c>
      <c r="AE3907" s="2"/>
      <c r="AF3907" s="2"/>
    </row>
    <row r="3908" spans="4:32" x14ac:dyDescent="0.25">
      <c r="D3908">
        <f>_xlfn.CEILING.MATH(CF8+Parameters!$K$8/2,0.001)</f>
        <v>3311.6030000000001</v>
      </c>
      <c r="E3908">
        <f>_xlfn.CEILING.MATH(B100+Parameters!$K$9/2,0.001)</f>
        <v>180.05600000000001</v>
      </c>
      <c r="F3908" t="s">
        <v>1240</v>
      </c>
      <c r="I3908" s="2">
        <v>3351.277</v>
      </c>
      <c r="J3908" s="2">
        <v>1960.527</v>
      </c>
      <c r="K3908" s="2" t="s">
        <v>1350</v>
      </c>
      <c r="N3908" s="2">
        <f>I3908-SUM(Parameters!$K$23:$K$25)</f>
        <v>3329.6770000000001</v>
      </c>
      <c r="O3908" s="2">
        <f>J3908-SUM(Parameters!$K$23:$K$25)</f>
        <v>1938.9270000000001</v>
      </c>
      <c r="P3908" s="2" t="str">
        <f t="shared" si="59"/>
        <v>CLK_P</v>
      </c>
      <c r="U3908">
        <v>3351.277</v>
      </c>
      <c r="V3908">
        <v>1960.527</v>
      </c>
      <c r="W3908" t="s">
        <v>1350</v>
      </c>
      <c r="AE3908" s="2"/>
      <c r="AF3908" s="2"/>
    </row>
    <row r="3909" spans="4:32" x14ac:dyDescent="0.25">
      <c r="D3909">
        <f>_xlfn.CEILING.MATH(CF8+Parameters!$K$8/2,0.001)</f>
        <v>3311.6030000000001</v>
      </c>
      <c r="E3909">
        <f>_xlfn.CEILING.MATH(B102+Parameters!$K$9/2,0.001)</f>
        <v>133.81</v>
      </c>
      <c r="F3909" t="s">
        <v>1321</v>
      </c>
      <c r="I3909" s="2">
        <v>3351.277</v>
      </c>
      <c r="J3909" s="2">
        <v>1914.2809999999999</v>
      </c>
      <c r="K3909" s="2" t="s">
        <v>1327</v>
      </c>
      <c r="N3909" s="2">
        <f>I3909-SUM(Parameters!$K$23:$K$25)</f>
        <v>3329.6770000000001</v>
      </c>
      <c r="O3909" s="2">
        <f>J3909-SUM(Parameters!$K$23:$K$25)</f>
        <v>1892.681</v>
      </c>
      <c r="P3909" s="2" t="str">
        <f t="shared" si="59"/>
        <v>VDD</v>
      </c>
      <c r="U3909">
        <v>3351.277</v>
      </c>
      <c r="V3909">
        <v>1914.2809999999999</v>
      </c>
      <c r="W3909" t="s">
        <v>1327</v>
      </c>
      <c r="AE3909" s="2"/>
      <c r="AF3909" s="2"/>
    </row>
    <row r="3910" spans="4:32" x14ac:dyDescent="0.25">
      <c r="D3910">
        <f>_xlfn.CEILING.MATH(CF8+Parameters!$K$8/2,0.001)</f>
        <v>3311.6030000000001</v>
      </c>
      <c r="E3910">
        <f>_xlfn.CEILING.MATH(Parameters!$C$19/Parameters!$K$4,0.001)</f>
        <v>87.564000000000007</v>
      </c>
      <c r="F3910" t="s">
        <v>73</v>
      </c>
      <c r="I3910" s="2">
        <v>3351.277</v>
      </c>
      <c r="J3910" s="2">
        <v>1868.0350000000001</v>
      </c>
      <c r="K3910" s="2" t="s">
        <v>1327</v>
      </c>
      <c r="N3910" s="2">
        <f>I3910-SUM(Parameters!$K$23:$K$25)</f>
        <v>3329.6770000000001</v>
      </c>
      <c r="O3910" s="2">
        <f>J3910-SUM(Parameters!$K$23:$K$25)</f>
        <v>1846.4350000000002</v>
      </c>
      <c r="P3910" s="2" t="str">
        <f t="shared" si="59"/>
        <v>VDD</v>
      </c>
      <c r="U3910">
        <v>3351.277</v>
      </c>
      <c r="V3910">
        <v>1868.0350000000001</v>
      </c>
      <c r="W3910" t="s">
        <v>1327</v>
      </c>
      <c r="AE3910" s="2"/>
      <c r="AF3910" s="2"/>
    </row>
    <row r="3911" spans="4:32" x14ac:dyDescent="0.25">
      <c r="D3911">
        <f>_xlfn.CEILING.MATH(CG8+Parameters!$K$8/2,0.001)</f>
        <v>3351.277</v>
      </c>
      <c r="E3911">
        <f>_xlfn.CEILING.MATH(B13+Parameters!$K$9/2,0.001)</f>
        <v>2191.7570000000001</v>
      </c>
      <c r="F3911" t="s">
        <v>72</v>
      </c>
      <c r="I3911" s="2">
        <v>3351.277</v>
      </c>
      <c r="J3911" s="2">
        <v>1821.789</v>
      </c>
      <c r="K3911" s="2" t="s">
        <v>1327</v>
      </c>
      <c r="N3911" s="2">
        <f>I3911-SUM(Parameters!$K$23:$K$25)</f>
        <v>3329.6770000000001</v>
      </c>
      <c r="O3911" s="2">
        <f>J3911-SUM(Parameters!$K$23:$K$25)</f>
        <v>1800.1890000000001</v>
      </c>
      <c r="P3911" s="2" t="str">
        <f t="shared" si="59"/>
        <v>VDD</v>
      </c>
      <c r="U3911">
        <v>3351.277</v>
      </c>
      <c r="V3911">
        <v>1821.789</v>
      </c>
      <c r="W3911" t="s">
        <v>1327</v>
      </c>
      <c r="AE3911" s="2"/>
      <c r="AF3911" s="2"/>
    </row>
    <row r="3912" spans="4:32" x14ac:dyDescent="0.25">
      <c r="D3912">
        <f>_xlfn.CEILING.MATH(CG8+Parameters!$K$8/2,0.001)</f>
        <v>3351.277</v>
      </c>
      <c r="E3912">
        <f>_xlfn.CEILING.MATH(B15+Parameters!$K$9/2,0.001)</f>
        <v>2145.511</v>
      </c>
      <c r="F3912" t="s">
        <v>72</v>
      </c>
      <c r="I3912" s="2">
        <v>3351.277</v>
      </c>
      <c r="J3912" s="2">
        <v>1775.5429999999999</v>
      </c>
      <c r="K3912" s="2" t="s">
        <v>1327</v>
      </c>
      <c r="N3912" s="2">
        <f>I3912-SUM(Parameters!$K$23:$K$25)</f>
        <v>3329.6770000000001</v>
      </c>
      <c r="O3912" s="2">
        <f>J3912-SUM(Parameters!$K$23:$K$25)</f>
        <v>1753.943</v>
      </c>
      <c r="P3912" s="2" t="str">
        <f t="shared" si="59"/>
        <v>VDD</v>
      </c>
      <c r="U3912">
        <v>3351.277</v>
      </c>
      <c r="V3912">
        <v>1775.5429999999999</v>
      </c>
      <c r="W3912" t="s">
        <v>1327</v>
      </c>
      <c r="AE3912" s="2"/>
      <c r="AF3912" s="2"/>
    </row>
    <row r="3913" spans="4:32" x14ac:dyDescent="0.25">
      <c r="D3913">
        <f>_xlfn.CEILING.MATH(CG8+Parameters!$K$8/2,0.001)</f>
        <v>3351.277</v>
      </c>
      <c r="E3913">
        <f>_xlfn.CEILING.MATH(B17+Parameters!$K$9/2,0.001)</f>
        <v>2099.2649999999999</v>
      </c>
      <c r="F3913" t="s">
        <v>72</v>
      </c>
      <c r="I3913" s="2">
        <v>3351.277</v>
      </c>
      <c r="J3913" s="2">
        <v>1729.297</v>
      </c>
      <c r="K3913" s="2" t="s">
        <v>1327</v>
      </c>
      <c r="N3913" s="2">
        <f>I3913-SUM(Parameters!$K$23:$K$25)</f>
        <v>3329.6770000000001</v>
      </c>
      <c r="O3913" s="2">
        <f>J3913-SUM(Parameters!$K$23:$K$25)</f>
        <v>1707.6970000000001</v>
      </c>
      <c r="P3913" s="2" t="str">
        <f t="shared" si="59"/>
        <v>VDD</v>
      </c>
      <c r="U3913">
        <v>3351.277</v>
      </c>
      <c r="V3913">
        <v>1729.297</v>
      </c>
      <c r="W3913" t="s">
        <v>1327</v>
      </c>
      <c r="AE3913" s="2"/>
      <c r="AF3913" s="2"/>
    </row>
    <row r="3914" spans="4:32" x14ac:dyDescent="0.25">
      <c r="D3914">
        <f>_xlfn.CEILING.MATH(CG8+Parameters!$K$8/2,0.001)</f>
        <v>3351.277</v>
      </c>
      <c r="E3914">
        <f>_xlfn.CEILING.MATH(B19+Parameters!$K$9/2,0.001)</f>
        <v>2053.0190000000002</v>
      </c>
      <c r="F3914" t="s">
        <v>72</v>
      </c>
      <c r="I3914" s="2">
        <v>3351.277</v>
      </c>
      <c r="J3914" s="2">
        <v>1683.0509999999999</v>
      </c>
      <c r="K3914" s="2" t="s">
        <v>1327</v>
      </c>
      <c r="N3914" s="2">
        <f>I3914-SUM(Parameters!$K$23:$K$25)</f>
        <v>3329.6770000000001</v>
      </c>
      <c r="O3914" s="2">
        <f>J3914-SUM(Parameters!$K$23:$K$25)</f>
        <v>1661.451</v>
      </c>
      <c r="P3914" s="2" t="str">
        <f t="shared" si="59"/>
        <v>VDD</v>
      </c>
      <c r="U3914">
        <v>3351.277</v>
      </c>
      <c r="V3914">
        <v>1683.0509999999999</v>
      </c>
      <c r="W3914" t="s">
        <v>1327</v>
      </c>
      <c r="AE3914" s="2"/>
      <c r="AF3914" s="2"/>
    </row>
    <row r="3915" spans="4:32" x14ac:dyDescent="0.25">
      <c r="D3915">
        <f>_xlfn.CEILING.MATH(CG8+Parameters!$K$8/2,0.001)</f>
        <v>3351.277</v>
      </c>
      <c r="E3915">
        <f>_xlfn.CEILING.MATH(B21+Parameters!$K$9/2,0.001)</f>
        <v>2006.7730000000001</v>
      </c>
      <c r="F3915" t="s">
        <v>1327</v>
      </c>
      <c r="I3915" s="2">
        <v>3351.277</v>
      </c>
      <c r="J3915" s="2">
        <v>1636.8050000000001</v>
      </c>
      <c r="K3915" s="2" t="s">
        <v>1415</v>
      </c>
      <c r="N3915" s="2">
        <f>I3915-SUM(Parameters!$K$23:$K$25)</f>
        <v>3329.6770000000001</v>
      </c>
      <c r="O3915" s="2">
        <f>J3915-SUM(Parameters!$K$23:$K$25)</f>
        <v>1615.2050000000002</v>
      </c>
      <c r="P3915" s="2" t="str">
        <f t="shared" si="59"/>
        <v>BP_ATO</v>
      </c>
      <c r="U3915">
        <v>3351.277</v>
      </c>
      <c r="V3915">
        <v>1636.8050000000001</v>
      </c>
      <c r="W3915" t="s">
        <v>1415</v>
      </c>
      <c r="AE3915" s="2"/>
      <c r="AF3915" s="2"/>
    </row>
    <row r="3916" spans="4:32" x14ac:dyDescent="0.25">
      <c r="D3916">
        <f>_xlfn.CEILING.MATH(CG8+Parameters!$K$8/2,0.001)</f>
        <v>3351.277</v>
      </c>
      <c r="E3916">
        <f>_xlfn.CEILING.MATH(B23+Parameters!$K$9/2,0.001)</f>
        <v>1960.527</v>
      </c>
      <c r="F3916" t="s">
        <v>1350</v>
      </c>
      <c r="I3916" s="2">
        <v>3351.277</v>
      </c>
      <c r="J3916" s="2">
        <v>1590.559</v>
      </c>
      <c r="K3916" s="2" t="s">
        <v>1415</v>
      </c>
      <c r="N3916" s="2">
        <f>I3916-SUM(Parameters!$K$23:$K$25)</f>
        <v>3329.6770000000001</v>
      </c>
      <c r="O3916" s="2">
        <f>J3916-SUM(Parameters!$K$23:$K$25)</f>
        <v>1568.9590000000001</v>
      </c>
      <c r="P3916" s="2" t="str">
        <f t="shared" si="59"/>
        <v>BP_ATO</v>
      </c>
      <c r="U3916">
        <v>3351.277</v>
      </c>
      <c r="V3916">
        <v>1590.559</v>
      </c>
      <c r="W3916" t="s">
        <v>1415</v>
      </c>
      <c r="AE3916" s="2"/>
      <c r="AF3916" s="2"/>
    </row>
    <row r="3917" spans="4:32" x14ac:dyDescent="0.25">
      <c r="D3917">
        <f>_xlfn.CEILING.MATH(CG8+Parameters!$K$8/2,0.001)</f>
        <v>3351.277</v>
      </c>
      <c r="E3917">
        <f>_xlfn.CEILING.MATH(B25+Parameters!$K$9/2,0.001)</f>
        <v>1914.2809999999999</v>
      </c>
      <c r="F3917" t="s">
        <v>1327</v>
      </c>
      <c r="I3917" s="2">
        <v>3351.277</v>
      </c>
      <c r="J3917" s="2">
        <v>1544.3130000000001</v>
      </c>
      <c r="K3917" s="2" t="s">
        <v>1416</v>
      </c>
      <c r="N3917" s="2">
        <f>I3917-SUM(Parameters!$K$23:$K$25)</f>
        <v>3329.6770000000001</v>
      </c>
      <c r="O3917" s="2">
        <f>J3917-SUM(Parameters!$K$23:$K$25)</f>
        <v>1522.7130000000002</v>
      </c>
      <c r="P3917" s="2" t="str">
        <f t="shared" si="59"/>
        <v>VCCAON</v>
      </c>
      <c r="U3917">
        <v>3351.277</v>
      </c>
      <c r="V3917">
        <v>1544.3130000000001</v>
      </c>
      <c r="W3917" t="s">
        <v>1416</v>
      </c>
      <c r="AE3917" s="2"/>
      <c r="AF3917" s="2"/>
    </row>
    <row r="3918" spans="4:32" x14ac:dyDescent="0.25">
      <c r="D3918">
        <f>_xlfn.CEILING.MATH(CG8+Parameters!$K$8/2,0.001)</f>
        <v>3351.277</v>
      </c>
      <c r="E3918">
        <f>_xlfn.CEILING.MATH(B27+Parameters!$K$9/2,0.001)</f>
        <v>1868.0350000000001</v>
      </c>
      <c r="F3918" t="s">
        <v>1327</v>
      </c>
      <c r="I3918" s="2">
        <v>3351.277</v>
      </c>
      <c r="J3918" s="2">
        <v>1498.067</v>
      </c>
      <c r="K3918" s="2" t="s">
        <v>1327</v>
      </c>
      <c r="N3918" s="2">
        <f>I3918-SUM(Parameters!$K$23:$K$25)</f>
        <v>3329.6770000000001</v>
      </c>
      <c r="O3918" s="2">
        <f>J3918-SUM(Parameters!$K$23:$K$25)</f>
        <v>1476.4670000000001</v>
      </c>
      <c r="P3918" s="2" t="str">
        <f t="shared" si="59"/>
        <v>VDD</v>
      </c>
      <c r="U3918">
        <v>3351.277</v>
      </c>
      <c r="V3918">
        <v>1498.067</v>
      </c>
      <c r="W3918" t="s">
        <v>1327</v>
      </c>
      <c r="AE3918" s="2"/>
      <c r="AF3918" s="2"/>
    </row>
    <row r="3919" spans="4:32" x14ac:dyDescent="0.25">
      <c r="D3919">
        <f>_xlfn.CEILING.MATH(CG8+Parameters!$K$8/2,0.001)</f>
        <v>3351.277</v>
      </c>
      <c r="E3919">
        <f>_xlfn.CEILING.MATH(B29+Parameters!$K$9/2,0.001)</f>
        <v>1821.789</v>
      </c>
      <c r="F3919" t="s">
        <v>1327</v>
      </c>
      <c r="I3919" s="2">
        <v>3351.277</v>
      </c>
      <c r="J3919" s="2">
        <v>1451.8209999999999</v>
      </c>
      <c r="K3919" s="2" t="s">
        <v>73</v>
      </c>
      <c r="N3919" s="2">
        <f>I3919-SUM(Parameters!$K$23:$K$25)</f>
        <v>3329.6770000000001</v>
      </c>
      <c r="O3919" s="2">
        <f>J3919-SUM(Parameters!$K$23:$K$25)</f>
        <v>1430.221</v>
      </c>
      <c r="P3919" s="2" t="str">
        <f t="shared" si="59"/>
        <v>VCCIO</v>
      </c>
      <c r="U3919">
        <v>3351.277</v>
      </c>
      <c r="V3919">
        <v>1451.8209999999999</v>
      </c>
      <c r="W3919" t="s">
        <v>73</v>
      </c>
      <c r="AE3919" s="2"/>
      <c r="AF3919" s="2"/>
    </row>
    <row r="3920" spans="4:32" x14ac:dyDescent="0.25">
      <c r="D3920">
        <f>_xlfn.CEILING.MATH(CG8+Parameters!$K$8/2,0.001)</f>
        <v>3351.277</v>
      </c>
      <c r="E3920">
        <f>_xlfn.CEILING.MATH(B31+Parameters!$K$9/2,0.001)</f>
        <v>1775.5430000000001</v>
      </c>
      <c r="F3920" t="s">
        <v>1327</v>
      </c>
      <c r="I3920" s="2">
        <v>3351.277</v>
      </c>
      <c r="J3920" s="2">
        <v>1405.575</v>
      </c>
      <c r="K3920" s="2" t="s">
        <v>73</v>
      </c>
      <c r="N3920" s="2">
        <f>I3920-SUM(Parameters!$K$23:$K$25)</f>
        <v>3329.6770000000001</v>
      </c>
      <c r="O3920" s="2">
        <f>J3920-SUM(Parameters!$K$23:$K$25)</f>
        <v>1383.9750000000001</v>
      </c>
      <c r="P3920" s="2" t="str">
        <f t="shared" si="59"/>
        <v>VCCIO</v>
      </c>
      <c r="U3920">
        <v>3351.277</v>
      </c>
      <c r="V3920">
        <v>1405.575</v>
      </c>
      <c r="W3920" t="s">
        <v>73</v>
      </c>
      <c r="AE3920" s="2"/>
      <c r="AF3920" s="2"/>
    </row>
    <row r="3921" spans="4:32" x14ac:dyDescent="0.25">
      <c r="D3921">
        <f>_xlfn.CEILING.MATH(CG8+Parameters!$K$8/2,0.001)</f>
        <v>3351.277</v>
      </c>
      <c r="E3921">
        <f>_xlfn.CEILING.MATH(B33+Parameters!$K$9/2,0.001)</f>
        <v>1729.297</v>
      </c>
      <c r="F3921" t="s">
        <v>1327</v>
      </c>
      <c r="I3921" s="2">
        <v>3351.277</v>
      </c>
      <c r="J3921" s="2">
        <v>1359.329</v>
      </c>
      <c r="K3921" s="2" t="s">
        <v>1327</v>
      </c>
      <c r="N3921" s="2">
        <f>I3921-SUM(Parameters!$K$23:$K$25)</f>
        <v>3329.6770000000001</v>
      </c>
      <c r="O3921" s="2">
        <f>J3921-SUM(Parameters!$K$23:$K$25)</f>
        <v>1337.729</v>
      </c>
      <c r="P3921" s="2" t="str">
        <f t="shared" si="59"/>
        <v>VDD</v>
      </c>
      <c r="U3921">
        <v>3351.277</v>
      </c>
      <c r="V3921">
        <v>1359.329</v>
      </c>
      <c r="W3921" t="s">
        <v>1327</v>
      </c>
      <c r="AE3921" s="2"/>
      <c r="AF3921" s="2"/>
    </row>
    <row r="3922" spans="4:32" x14ac:dyDescent="0.25">
      <c r="D3922">
        <f>_xlfn.CEILING.MATH(CG8+Parameters!$K$8/2,0.001)</f>
        <v>3351.277</v>
      </c>
      <c r="E3922">
        <f>_xlfn.CEILING.MATH(B35+Parameters!$K$9/2,0.001)</f>
        <v>1683.0509999999999</v>
      </c>
      <c r="F3922" t="s">
        <v>1327</v>
      </c>
      <c r="I3922" s="2">
        <v>3351.277</v>
      </c>
      <c r="J3922" s="2">
        <v>1313.0830000000001</v>
      </c>
      <c r="K3922" s="2" t="s">
        <v>1327</v>
      </c>
      <c r="N3922" s="2">
        <f>I3922-SUM(Parameters!$K$23:$K$25)</f>
        <v>3329.6770000000001</v>
      </c>
      <c r="O3922" s="2">
        <f>J3922-SUM(Parameters!$K$23:$K$25)</f>
        <v>1291.4830000000002</v>
      </c>
      <c r="P3922" s="2" t="str">
        <f t="shared" si="59"/>
        <v>VDD</v>
      </c>
      <c r="U3922">
        <v>3351.277</v>
      </c>
      <c r="V3922">
        <v>1313.0830000000001</v>
      </c>
      <c r="W3922" t="s">
        <v>1327</v>
      </c>
      <c r="AE3922" s="2"/>
      <c r="AF3922" s="2"/>
    </row>
    <row r="3923" spans="4:32" x14ac:dyDescent="0.25">
      <c r="D3923">
        <f>_xlfn.CEILING.MATH(CG8+Parameters!$K$8/2,0.001)</f>
        <v>3351.277</v>
      </c>
      <c r="E3923">
        <f>_xlfn.CEILING.MATH(B37+Parameters!$K$9/2,0.001)</f>
        <v>1636.8050000000001</v>
      </c>
      <c r="F3923" t="s">
        <v>1415</v>
      </c>
      <c r="I3923" s="2">
        <v>3351.277</v>
      </c>
      <c r="J3923" s="2">
        <v>1266.837</v>
      </c>
      <c r="K3923" s="2" t="s">
        <v>1327</v>
      </c>
      <c r="N3923" s="2">
        <f>I3923-SUM(Parameters!$K$23:$K$25)</f>
        <v>3329.6770000000001</v>
      </c>
      <c r="O3923" s="2">
        <f>J3923-SUM(Parameters!$K$23:$K$25)</f>
        <v>1245.2370000000001</v>
      </c>
      <c r="P3923" s="2" t="str">
        <f t="shared" si="59"/>
        <v>VDD</v>
      </c>
      <c r="U3923">
        <v>3351.277</v>
      </c>
      <c r="V3923">
        <v>1266.837</v>
      </c>
      <c r="W3923" t="s">
        <v>1327</v>
      </c>
      <c r="AE3923" s="2"/>
      <c r="AF3923" s="2"/>
    </row>
    <row r="3924" spans="4:32" x14ac:dyDescent="0.25">
      <c r="D3924">
        <f>_xlfn.CEILING.MATH(CG8+Parameters!$K$8/2,0.001)</f>
        <v>3351.277</v>
      </c>
      <c r="E3924">
        <f>_xlfn.CEILING.MATH(B39+Parameters!$K$9/2,0.001)</f>
        <v>1590.559</v>
      </c>
      <c r="F3924" t="s">
        <v>1415</v>
      </c>
      <c r="I3924" s="2">
        <v>3351.277</v>
      </c>
      <c r="J3924" s="2">
        <v>1220.5909999999999</v>
      </c>
      <c r="K3924" s="2" t="s">
        <v>1327</v>
      </c>
      <c r="N3924" s="2">
        <f>I3924-SUM(Parameters!$K$23:$K$25)</f>
        <v>3329.6770000000001</v>
      </c>
      <c r="O3924" s="2">
        <f>J3924-SUM(Parameters!$K$23:$K$25)</f>
        <v>1198.991</v>
      </c>
      <c r="P3924" s="2" t="str">
        <f t="shared" si="59"/>
        <v>VDD</v>
      </c>
      <c r="U3924">
        <v>3351.277</v>
      </c>
      <c r="V3924">
        <v>1220.5909999999999</v>
      </c>
      <c r="W3924" t="s">
        <v>1327</v>
      </c>
      <c r="AE3924" s="2"/>
      <c r="AF3924" s="2"/>
    </row>
    <row r="3925" spans="4:32" x14ac:dyDescent="0.25">
      <c r="D3925">
        <f>_xlfn.CEILING.MATH(CG8+Parameters!$K$8/2,0.001)</f>
        <v>3351.277</v>
      </c>
      <c r="E3925">
        <f>_xlfn.CEILING.MATH(B41+Parameters!$K$9/2,0.001)</f>
        <v>1544.3130000000001</v>
      </c>
      <c r="F3925" t="s">
        <v>1416</v>
      </c>
      <c r="I3925" s="2">
        <v>3351.277</v>
      </c>
      <c r="J3925" s="2">
        <v>1174.345</v>
      </c>
      <c r="K3925" s="2" t="s">
        <v>1327</v>
      </c>
      <c r="N3925" s="2">
        <f>I3925-SUM(Parameters!$K$23:$K$25)</f>
        <v>3329.6770000000001</v>
      </c>
      <c r="O3925" s="2">
        <f>J3925-SUM(Parameters!$K$23:$K$25)</f>
        <v>1152.7450000000001</v>
      </c>
      <c r="P3925" s="2" t="str">
        <f t="shared" si="59"/>
        <v>VDD</v>
      </c>
      <c r="U3925">
        <v>3351.277</v>
      </c>
      <c r="V3925">
        <v>1174.345</v>
      </c>
      <c r="W3925" t="s">
        <v>1327</v>
      </c>
      <c r="AE3925" s="2"/>
      <c r="AF3925" s="2"/>
    </row>
    <row r="3926" spans="4:32" x14ac:dyDescent="0.25">
      <c r="D3926">
        <f>_xlfn.CEILING.MATH(CG8+Parameters!$K$8/2,0.001)</f>
        <v>3351.277</v>
      </c>
      <c r="E3926">
        <f>_xlfn.CEILING.MATH(B43+Parameters!$K$9/2,0.001)</f>
        <v>1498.067</v>
      </c>
      <c r="F3926" t="s">
        <v>1327</v>
      </c>
      <c r="I3926" s="2">
        <v>3351.277</v>
      </c>
      <c r="J3926" s="2">
        <v>1128.0989999999999</v>
      </c>
      <c r="K3926" s="2" t="s">
        <v>1327</v>
      </c>
      <c r="N3926" s="2">
        <f>I3926-SUM(Parameters!$K$23:$K$25)</f>
        <v>3329.6770000000001</v>
      </c>
      <c r="O3926" s="2">
        <f>J3926-SUM(Parameters!$K$23:$K$25)</f>
        <v>1106.499</v>
      </c>
      <c r="P3926" s="2" t="str">
        <f t="shared" si="59"/>
        <v>VDD</v>
      </c>
      <c r="U3926">
        <v>3351.277</v>
      </c>
      <c r="V3926">
        <v>1128.0989999999999</v>
      </c>
      <c r="W3926" t="s">
        <v>1327</v>
      </c>
      <c r="AE3926" s="2"/>
      <c r="AF3926" s="2"/>
    </row>
    <row r="3927" spans="4:32" x14ac:dyDescent="0.25">
      <c r="D3927">
        <f>_xlfn.CEILING.MATH(CG8+Parameters!$K$8/2,0.001)</f>
        <v>3351.277</v>
      </c>
      <c r="E3927">
        <f>_xlfn.CEILING.MATH(B45+Parameters!$K$9/2,0.001)</f>
        <v>1451.8210000000001</v>
      </c>
      <c r="F3927" t="s">
        <v>73</v>
      </c>
      <c r="I3927" s="2">
        <v>3351.277</v>
      </c>
      <c r="J3927" s="2">
        <v>1081.8530000000001</v>
      </c>
      <c r="K3927" s="2" t="s">
        <v>72</v>
      </c>
      <c r="N3927" s="2">
        <f>I3927-SUM(Parameters!$K$23:$K$25)</f>
        <v>3329.6770000000001</v>
      </c>
      <c r="O3927" s="2">
        <f>J3927-SUM(Parameters!$K$23:$K$25)</f>
        <v>1060.2530000000002</v>
      </c>
      <c r="P3927" s="2" t="str">
        <f t="shared" si="59"/>
        <v>VSS</v>
      </c>
      <c r="U3927">
        <v>3351.277</v>
      </c>
      <c r="V3927">
        <v>1081.8530000000001</v>
      </c>
      <c r="W3927" t="s">
        <v>72</v>
      </c>
      <c r="AE3927" s="2"/>
      <c r="AF3927" s="2"/>
    </row>
    <row r="3928" spans="4:32" x14ac:dyDescent="0.25">
      <c r="D3928">
        <f>_xlfn.CEILING.MATH(CG8+Parameters!$K$8/2,0.001)</f>
        <v>3351.277</v>
      </c>
      <c r="E3928">
        <f>_xlfn.CEILING.MATH(B47+Parameters!$K$9/2,0.001)</f>
        <v>1405.575</v>
      </c>
      <c r="F3928" t="s">
        <v>73</v>
      </c>
      <c r="I3928" s="2">
        <v>3351.277</v>
      </c>
      <c r="J3928" s="2">
        <v>1035.607</v>
      </c>
      <c r="K3928" s="2" t="s">
        <v>104</v>
      </c>
      <c r="N3928" s="2">
        <f>I3928-SUM(Parameters!$K$23:$K$25)</f>
        <v>3329.6770000000001</v>
      </c>
      <c r="O3928" s="2">
        <f>J3928-SUM(Parameters!$K$23:$K$25)</f>
        <v>1014.0069999999999</v>
      </c>
      <c r="P3928" s="2" t="str">
        <f t="shared" si="59"/>
        <v>BP_RXDATASB[0]</v>
      </c>
      <c r="U3928">
        <v>3351.277</v>
      </c>
      <c r="V3928">
        <v>1035.607</v>
      </c>
      <c r="W3928" t="s">
        <v>104</v>
      </c>
      <c r="AE3928" s="2"/>
      <c r="AF3928" s="2"/>
    </row>
    <row r="3929" spans="4:32" x14ac:dyDescent="0.25">
      <c r="D3929">
        <f>_xlfn.CEILING.MATH(CG8+Parameters!$K$8/2,0.001)</f>
        <v>3351.277</v>
      </c>
      <c r="E3929">
        <f>_xlfn.CEILING.MATH(B49+Parameters!$K$9/2,0.001)</f>
        <v>1359.329</v>
      </c>
      <c r="F3929" t="s">
        <v>1327</v>
      </c>
      <c r="I3929" s="2">
        <v>3351.277</v>
      </c>
      <c r="J3929" s="2">
        <v>989.36099999999999</v>
      </c>
      <c r="K3929" s="2" t="s">
        <v>176</v>
      </c>
      <c r="N3929" s="2">
        <f>I3929-SUM(Parameters!$K$23:$K$25)</f>
        <v>3329.6770000000001</v>
      </c>
      <c r="O3929" s="2">
        <f>J3929-SUM(Parameters!$K$23:$K$25)</f>
        <v>967.76099999999997</v>
      </c>
      <c r="P3929" s="2" t="str">
        <f t="shared" si="59"/>
        <v>BP_RXDATA[14]</v>
      </c>
      <c r="U3929">
        <v>3351.277</v>
      </c>
      <c r="V3929">
        <v>989.36099999999999</v>
      </c>
      <c r="W3929" t="s">
        <v>176</v>
      </c>
      <c r="AE3929" s="2"/>
      <c r="AF3929" s="2"/>
    </row>
    <row r="3930" spans="4:32" x14ac:dyDescent="0.25">
      <c r="D3930">
        <f>_xlfn.CEILING.MATH(CG8+Parameters!$K$8/2,0.001)</f>
        <v>3351.277</v>
      </c>
      <c r="E3930">
        <f>_xlfn.CEILING.MATH(B51+Parameters!$K$9/2,0.001)</f>
        <v>1313.0830000000001</v>
      </c>
      <c r="F3930" t="s">
        <v>1327</v>
      </c>
      <c r="I3930" s="2">
        <v>3351.277</v>
      </c>
      <c r="J3930" s="2">
        <v>943.11500000000001</v>
      </c>
      <c r="K3930" s="2" t="s">
        <v>249</v>
      </c>
      <c r="N3930" s="2">
        <f>I3930-SUM(Parameters!$K$23:$K$25)</f>
        <v>3329.6770000000001</v>
      </c>
      <c r="O3930" s="2">
        <f>J3930-SUM(Parameters!$K$23:$K$25)</f>
        <v>921.51499999999999</v>
      </c>
      <c r="P3930" s="2" t="str">
        <f t="shared" si="59"/>
        <v>BP_RXDATA[15]</v>
      </c>
      <c r="U3930">
        <v>3351.277</v>
      </c>
      <c r="V3930">
        <v>943.11500000000001</v>
      </c>
      <c r="W3930" t="s">
        <v>249</v>
      </c>
      <c r="AE3930" s="2"/>
      <c r="AF3930" s="2"/>
    </row>
    <row r="3931" spans="4:32" x14ac:dyDescent="0.25">
      <c r="D3931">
        <f>_xlfn.CEILING.MATH(CG8+Parameters!$K$8/2,0.001)</f>
        <v>3351.277</v>
      </c>
      <c r="E3931">
        <f>_xlfn.CEILING.MATH(B53+Parameters!$K$9/2,0.001)</f>
        <v>1266.837</v>
      </c>
      <c r="F3931" t="s">
        <v>1327</v>
      </c>
      <c r="I3931" s="2">
        <v>3351.277</v>
      </c>
      <c r="J3931" s="2">
        <v>896.86900000000003</v>
      </c>
      <c r="K3931" s="2" t="s">
        <v>72</v>
      </c>
      <c r="N3931" s="2">
        <f>I3931-SUM(Parameters!$K$23:$K$25)</f>
        <v>3329.6770000000001</v>
      </c>
      <c r="O3931" s="2">
        <f>J3931-SUM(Parameters!$K$23:$K$25)</f>
        <v>875.26900000000001</v>
      </c>
      <c r="P3931" s="2" t="str">
        <f t="shared" si="59"/>
        <v>VSS</v>
      </c>
      <c r="U3931">
        <v>3351.277</v>
      </c>
      <c r="V3931">
        <v>896.86900000000003</v>
      </c>
      <c r="W3931" t="s">
        <v>72</v>
      </c>
      <c r="AE3931" s="2"/>
      <c r="AF3931" s="2"/>
    </row>
    <row r="3932" spans="4:32" x14ac:dyDescent="0.25">
      <c r="D3932">
        <f>_xlfn.CEILING.MATH(CG8+Parameters!$K$8/2,0.001)</f>
        <v>3351.277</v>
      </c>
      <c r="E3932">
        <f>_xlfn.CEILING.MATH(B55+Parameters!$K$9/2,0.001)</f>
        <v>1220.5910000000001</v>
      </c>
      <c r="F3932" t="s">
        <v>1327</v>
      </c>
      <c r="I3932" s="2">
        <v>3351.277</v>
      </c>
      <c r="J3932" s="2">
        <v>850.62300000000005</v>
      </c>
      <c r="K3932" s="2" t="s">
        <v>368</v>
      </c>
      <c r="N3932" s="2">
        <f>I3932-SUM(Parameters!$K$23:$K$25)</f>
        <v>3329.6770000000001</v>
      </c>
      <c r="O3932" s="2">
        <f>J3932-SUM(Parameters!$K$23:$K$25)</f>
        <v>829.02300000000002</v>
      </c>
      <c r="P3932" s="2" t="str">
        <f t="shared" si="59"/>
        <v>BP_RXDATA[16]</v>
      </c>
      <c r="U3932">
        <v>3351.277</v>
      </c>
      <c r="V3932">
        <v>850.62300000000005</v>
      </c>
      <c r="W3932" t="s">
        <v>368</v>
      </c>
      <c r="AE3932" s="2"/>
      <c r="AF3932" s="2"/>
    </row>
    <row r="3933" spans="4:32" x14ac:dyDescent="0.25">
      <c r="D3933">
        <f>_xlfn.CEILING.MATH(CG8+Parameters!$K$8/2,0.001)</f>
        <v>3351.277</v>
      </c>
      <c r="E3933">
        <f>_xlfn.CEILING.MATH(B57+Parameters!$K$9/2,0.001)</f>
        <v>1174.345</v>
      </c>
      <c r="F3933" t="s">
        <v>1327</v>
      </c>
      <c r="I3933" s="2">
        <v>3351.277</v>
      </c>
      <c r="J3933" s="2">
        <v>804.37699999999995</v>
      </c>
      <c r="K3933" s="2" t="s">
        <v>433</v>
      </c>
      <c r="N3933" s="2">
        <f>I3933-SUM(Parameters!$K$23:$K$25)</f>
        <v>3329.6770000000001</v>
      </c>
      <c r="O3933" s="2">
        <f>J3933-SUM(Parameters!$K$23:$K$25)</f>
        <v>782.77699999999993</v>
      </c>
      <c r="P3933" s="2" t="str">
        <f t="shared" si="59"/>
        <v>BP_RXDATA[17]</v>
      </c>
      <c r="U3933">
        <v>3351.277</v>
      </c>
      <c r="V3933">
        <v>804.37700000000007</v>
      </c>
      <c r="W3933" t="s">
        <v>433</v>
      </c>
      <c r="AE3933" s="2"/>
      <c r="AF3933" s="2"/>
    </row>
    <row r="3934" spans="4:32" x14ac:dyDescent="0.25">
      <c r="D3934">
        <f>_xlfn.CEILING.MATH(CG8+Parameters!$K$8/2,0.001)</f>
        <v>3351.277</v>
      </c>
      <c r="E3934">
        <f>_xlfn.CEILING.MATH(B59+Parameters!$K$9/2,0.001)</f>
        <v>1128.0989999999999</v>
      </c>
      <c r="F3934" t="s">
        <v>1327</v>
      </c>
      <c r="I3934" s="2">
        <v>3351.277</v>
      </c>
      <c r="J3934" s="2">
        <v>758.13099999999997</v>
      </c>
      <c r="K3934" s="2" t="s">
        <v>504</v>
      </c>
      <c r="N3934" s="2">
        <f>I3934-SUM(Parameters!$K$23:$K$25)</f>
        <v>3329.6770000000001</v>
      </c>
      <c r="O3934" s="2">
        <f>J3934-SUM(Parameters!$K$23:$K$25)</f>
        <v>736.53099999999995</v>
      </c>
      <c r="P3934" s="2" t="str">
        <f t="shared" si="59"/>
        <v>BP_RXDATA[18]</v>
      </c>
      <c r="U3934">
        <v>3351.277</v>
      </c>
      <c r="V3934">
        <v>758.13099999999997</v>
      </c>
      <c r="W3934" t="s">
        <v>504</v>
      </c>
      <c r="AE3934" s="2"/>
      <c r="AF3934" s="2"/>
    </row>
    <row r="3935" spans="4:32" x14ac:dyDescent="0.25">
      <c r="D3935">
        <f>_xlfn.CEILING.MATH(CG8+Parameters!$K$8/2,0.001)</f>
        <v>3351.277</v>
      </c>
      <c r="E3935">
        <f>_xlfn.CEILING.MATH(B61+Parameters!$K$9/2,0.001)</f>
        <v>1081.8530000000001</v>
      </c>
      <c r="F3935" t="s">
        <v>72</v>
      </c>
      <c r="I3935" s="2">
        <v>3351.277</v>
      </c>
      <c r="J3935" s="2">
        <v>711.88499999999999</v>
      </c>
      <c r="K3935" s="2" t="s">
        <v>568</v>
      </c>
      <c r="N3935" s="2">
        <f>I3935-SUM(Parameters!$K$23:$K$25)</f>
        <v>3329.6770000000001</v>
      </c>
      <c r="O3935" s="2">
        <f>J3935-SUM(Parameters!$K$23:$K$25)</f>
        <v>690.28499999999997</v>
      </c>
      <c r="P3935" s="2" t="str">
        <f t="shared" si="59"/>
        <v>BP_RXDATA[19]</v>
      </c>
      <c r="U3935">
        <v>3351.277</v>
      </c>
      <c r="V3935">
        <v>711.88499999999999</v>
      </c>
      <c r="W3935" t="s">
        <v>568</v>
      </c>
      <c r="AE3935" s="2"/>
      <c r="AF3935" s="2"/>
    </row>
    <row r="3936" spans="4:32" x14ac:dyDescent="0.25">
      <c r="D3936">
        <f>_xlfn.CEILING.MATH(CG8+Parameters!$K$8/2,0.001)</f>
        <v>3351.277</v>
      </c>
      <c r="E3936">
        <f>_xlfn.CEILING.MATH(B63+Parameters!$K$9/2,0.001)</f>
        <v>1035.607</v>
      </c>
      <c r="F3936" t="s">
        <v>104</v>
      </c>
      <c r="I3936" s="2">
        <v>3351.277</v>
      </c>
      <c r="J3936" s="2">
        <v>665.63900000000001</v>
      </c>
      <c r="K3936" s="2" t="s">
        <v>633</v>
      </c>
      <c r="N3936" s="2">
        <f>I3936-SUM(Parameters!$K$23:$K$25)</f>
        <v>3329.6770000000001</v>
      </c>
      <c r="O3936" s="2">
        <f>J3936-SUM(Parameters!$K$23:$K$25)</f>
        <v>644.03899999999999</v>
      </c>
      <c r="P3936" s="2" t="str">
        <f t="shared" si="59"/>
        <v>BP_RXDATA[20]</v>
      </c>
      <c r="U3936">
        <v>3351.277</v>
      </c>
      <c r="V3936">
        <v>665.63900000000001</v>
      </c>
      <c r="W3936" t="s">
        <v>633</v>
      </c>
      <c r="AE3936" s="2"/>
      <c r="AF3936" s="2"/>
    </row>
    <row r="3937" spans="4:32" x14ac:dyDescent="0.25">
      <c r="D3937">
        <f>_xlfn.CEILING.MATH(CG8+Parameters!$K$8/2,0.001)</f>
        <v>3351.277</v>
      </c>
      <c r="E3937">
        <f>_xlfn.CEILING.MATH(B65+Parameters!$K$9/2,0.001)</f>
        <v>989.36099999999999</v>
      </c>
      <c r="F3937" t="s">
        <v>176</v>
      </c>
      <c r="I3937" s="2">
        <v>3351.277</v>
      </c>
      <c r="J3937" s="2">
        <v>619.39300000000003</v>
      </c>
      <c r="K3937" s="2" t="s">
        <v>704</v>
      </c>
      <c r="N3937" s="2">
        <f>I3937-SUM(Parameters!$K$23:$K$25)</f>
        <v>3329.6770000000001</v>
      </c>
      <c r="O3937" s="2">
        <f>J3937-SUM(Parameters!$K$23:$K$25)</f>
        <v>597.79300000000001</v>
      </c>
      <c r="P3937" s="2" t="str">
        <f t="shared" si="59"/>
        <v>BP_RXDATA[21]</v>
      </c>
      <c r="U3937">
        <v>3351.277</v>
      </c>
      <c r="V3937">
        <v>619.39300000000003</v>
      </c>
      <c r="W3937" t="s">
        <v>704</v>
      </c>
      <c r="AE3937" s="2"/>
      <c r="AF3937" s="2"/>
    </row>
    <row r="3938" spans="4:32" x14ac:dyDescent="0.25">
      <c r="D3938">
        <f>_xlfn.CEILING.MATH(CG8+Parameters!$K$8/2,0.001)</f>
        <v>3351.277</v>
      </c>
      <c r="E3938">
        <f>_xlfn.CEILING.MATH(B67+Parameters!$K$9/2,0.001)</f>
        <v>943.11500000000001</v>
      </c>
      <c r="F3938" t="s">
        <v>249</v>
      </c>
      <c r="I3938" s="2">
        <v>3351.277</v>
      </c>
      <c r="J3938" s="2">
        <v>573.14700000000005</v>
      </c>
      <c r="K3938" s="2" t="s">
        <v>73</v>
      </c>
      <c r="N3938" s="2">
        <f>I3938-SUM(Parameters!$K$23:$K$25)</f>
        <v>3329.6770000000001</v>
      </c>
      <c r="O3938" s="2">
        <f>J3938-SUM(Parameters!$K$23:$K$25)</f>
        <v>551.54700000000003</v>
      </c>
      <c r="P3938" s="2" t="str">
        <f t="shared" si="59"/>
        <v>VCCIO</v>
      </c>
      <c r="U3938">
        <v>3351.277</v>
      </c>
      <c r="V3938">
        <v>573.14700000000005</v>
      </c>
      <c r="W3938" t="s">
        <v>73</v>
      </c>
      <c r="AE3938" s="2"/>
      <c r="AF3938" s="2"/>
    </row>
    <row r="3939" spans="4:32" x14ac:dyDescent="0.25">
      <c r="D3939">
        <f>_xlfn.CEILING.MATH(CG8+Parameters!$K$8/2,0.001)</f>
        <v>3351.277</v>
      </c>
      <c r="E3939">
        <f>_xlfn.CEILING.MATH(B69+Parameters!$K$9/2,0.001)</f>
        <v>896.86900000000003</v>
      </c>
      <c r="F3939" t="s">
        <v>72</v>
      </c>
      <c r="I3939" s="2">
        <v>3351.277</v>
      </c>
      <c r="J3939" s="2">
        <v>526.90099999999995</v>
      </c>
      <c r="K3939" s="2" t="s">
        <v>777</v>
      </c>
      <c r="N3939" s="2">
        <f>I3939-SUM(Parameters!$K$23:$K$25)</f>
        <v>3329.6770000000001</v>
      </c>
      <c r="O3939" s="2">
        <f>J3939-SUM(Parameters!$K$23:$K$25)</f>
        <v>505.30099999999993</v>
      </c>
      <c r="P3939" s="2" t="str">
        <f t="shared" si="59"/>
        <v>BP_TXDATA[42]</v>
      </c>
      <c r="U3939">
        <v>3351.277</v>
      </c>
      <c r="V3939">
        <v>526.90100000000007</v>
      </c>
      <c r="W3939" t="s">
        <v>777</v>
      </c>
      <c r="AE3939" s="2"/>
      <c r="AF3939" s="2"/>
    </row>
    <row r="3940" spans="4:32" x14ac:dyDescent="0.25">
      <c r="D3940">
        <f>_xlfn.CEILING.MATH(CG8+Parameters!$K$8/2,0.001)</f>
        <v>3351.277</v>
      </c>
      <c r="E3940">
        <f>_xlfn.CEILING.MATH(B71+Parameters!$K$9/2,0.001)</f>
        <v>850.62300000000005</v>
      </c>
      <c r="F3940" t="s">
        <v>368</v>
      </c>
      <c r="I3940" s="2">
        <v>3351.277</v>
      </c>
      <c r="J3940" s="2">
        <v>480.65499999999997</v>
      </c>
      <c r="K3940" s="2" t="s">
        <v>856</v>
      </c>
      <c r="N3940" s="2">
        <f>I3940-SUM(Parameters!$K$23:$K$25)</f>
        <v>3329.6770000000001</v>
      </c>
      <c r="O3940" s="2">
        <f>J3940-SUM(Parameters!$K$23:$K$25)</f>
        <v>459.05499999999995</v>
      </c>
      <c r="P3940" s="2" t="str">
        <f t="shared" si="59"/>
        <v>BP_TXDATA[43]</v>
      </c>
      <c r="U3940">
        <v>3351.277</v>
      </c>
      <c r="V3940">
        <v>480.65499999999997</v>
      </c>
      <c r="W3940" t="s">
        <v>856</v>
      </c>
      <c r="AE3940" s="2"/>
      <c r="AF3940" s="2"/>
    </row>
    <row r="3941" spans="4:32" x14ac:dyDescent="0.25">
      <c r="D3941">
        <f>_xlfn.CEILING.MATH(CG8+Parameters!$K$8/2,0.001)</f>
        <v>3351.277</v>
      </c>
      <c r="E3941">
        <f>_xlfn.CEILING.MATH(B73+Parameters!$K$9/2,0.001)</f>
        <v>804.37700000000007</v>
      </c>
      <c r="F3941" t="s">
        <v>433</v>
      </c>
      <c r="I3941" s="2">
        <v>3351.277</v>
      </c>
      <c r="J3941" s="2">
        <v>434.40899999999999</v>
      </c>
      <c r="K3941" s="2" t="s">
        <v>912</v>
      </c>
      <c r="N3941" s="2">
        <f>I3941-SUM(Parameters!$K$23:$K$25)</f>
        <v>3329.6770000000001</v>
      </c>
      <c r="O3941" s="2">
        <f>J3941-SUM(Parameters!$K$23:$K$25)</f>
        <v>412.80899999999997</v>
      </c>
      <c r="P3941" s="2" t="str">
        <f t="shared" si="59"/>
        <v>BP_TXDATA[44]</v>
      </c>
      <c r="U3941">
        <v>3351.277</v>
      </c>
      <c r="V3941">
        <v>434.40899999999999</v>
      </c>
      <c r="W3941" t="s">
        <v>912</v>
      </c>
      <c r="AE3941" s="2"/>
      <c r="AF3941" s="2"/>
    </row>
    <row r="3942" spans="4:32" x14ac:dyDescent="0.25">
      <c r="D3942">
        <f>_xlfn.CEILING.MATH(CG8+Parameters!$K$8/2,0.001)</f>
        <v>3351.277</v>
      </c>
      <c r="E3942">
        <f>_xlfn.CEILING.MATH(B75+Parameters!$K$9/2,0.001)</f>
        <v>758.13099999999997</v>
      </c>
      <c r="F3942" t="s">
        <v>504</v>
      </c>
      <c r="I3942" s="2">
        <v>3351.277</v>
      </c>
      <c r="J3942" s="2">
        <v>388.16300000000001</v>
      </c>
      <c r="K3942" s="2" t="s">
        <v>985</v>
      </c>
      <c r="N3942" s="2">
        <f>I3942-SUM(Parameters!$K$23:$K$25)</f>
        <v>3329.6770000000001</v>
      </c>
      <c r="O3942" s="2">
        <f>J3942-SUM(Parameters!$K$23:$K$25)</f>
        <v>366.56299999999999</v>
      </c>
      <c r="P3942" s="2" t="str">
        <f t="shared" si="59"/>
        <v>BP_TXDATA[45]</v>
      </c>
      <c r="U3942">
        <v>3351.277</v>
      </c>
      <c r="V3942">
        <v>388.16300000000001</v>
      </c>
      <c r="W3942" t="s">
        <v>985</v>
      </c>
      <c r="AE3942" s="2"/>
      <c r="AF3942" s="2"/>
    </row>
    <row r="3943" spans="4:32" x14ac:dyDescent="0.25">
      <c r="D3943">
        <f>_xlfn.CEILING.MATH(CG8+Parameters!$K$8/2,0.001)</f>
        <v>3351.277</v>
      </c>
      <c r="E3943">
        <f>_xlfn.CEILING.MATH(B77+Parameters!$K$9/2,0.001)</f>
        <v>711.88499999999999</v>
      </c>
      <c r="F3943" t="s">
        <v>568</v>
      </c>
      <c r="I3943" s="2">
        <v>3351.277</v>
      </c>
      <c r="J3943" s="2">
        <v>341.91699999999997</v>
      </c>
      <c r="K3943" s="2" t="s">
        <v>1048</v>
      </c>
      <c r="N3943" s="2">
        <f>I3943-SUM(Parameters!$K$23:$K$25)</f>
        <v>3329.6770000000001</v>
      </c>
      <c r="O3943" s="2">
        <f>J3943-SUM(Parameters!$K$23:$K$25)</f>
        <v>320.31699999999995</v>
      </c>
      <c r="P3943" s="2" t="str">
        <f t="shared" si="59"/>
        <v>BP_TXDATA[46]</v>
      </c>
      <c r="U3943">
        <v>3351.277</v>
      </c>
      <c r="V3943">
        <v>341.91699999999997</v>
      </c>
      <c r="W3943" t="s">
        <v>1048</v>
      </c>
      <c r="AE3943" s="2"/>
      <c r="AF3943" s="2"/>
    </row>
    <row r="3944" spans="4:32" x14ac:dyDescent="0.25">
      <c r="D3944">
        <f>_xlfn.CEILING.MATH(CG8+Parameters!$K$8/2,0.001)</f>
        <v>3351.277</v>
      </c>
      <c r="E3944">
        <f>_xlfn.CEILING.MATH(B79+Parameters!$K$9/2,0.001)</f>
        <v>665.63900000000001</v>
      </c>
      <c r="F3944" t="s">
        <v>633</v>
      </c>
      <c r="I3944" s="2">
        <v>3351.277</v>
      </c>
      <c r="J3944" s="2">
        <v>295.67099999999999</v>
      </c>
      <c r="K3944" s="2" t="s">
        <v>1088</v>
      </c>
      <c r="N3944" s="2">
        <f>I3944-SUM(Parameters!$K$23:$K$25)</f>
        <v>3329.6770000000001</v>
      </c>
      <c r="O3944" s="2">
        <f>J3944-SUM(Parameters!$K$23:$K$25)</f>
        <v>274.07099999999997</v>
      </c>
      <c r="P3944" s="2" t="str">
        <f t="shared" si="59"/>
        <v>BP_TXDATA[47]</v>
      </c>
      <c r="U3944">
        <v>3351.277</v>
      </c>
      <c r="V3944">
        <v>295.67099999999999</v>
      </c>
      <c r="W3944" t="s">
        <v>1088</v>
      </c>
      <c r="AE3944" s="2"/>
      <c r="AF3944" s="2"/>
    </row>
    <row r="3945" spans="4:32" x14ac:dyDescent="0.25">
      <c r="D3945">
        <f>_xlfn.CEILING.MATH(CG8+Parameters!$K$8/2,0.001)</f>
        <v>3351.277</v>
      </c>
      <c r="E3945">
        <f>_xlfn.CEILING.MATH(B81+Parameters!$K$9/2,0.001)</f>
        <v>619.39300000000003</v>
      </c>
      <c r="F3945" t="s">
        <v>704</v>
      </c>
      <c r="I3945" s="2">
        <v>3351.277</v>
      </c>
      <c r="J3945" s="2">
        <v>249.42500000000001</v>
      </c>
      <c r="K3945" s="2" t="s">
        <v>1161</v>
      </c>
      <c r="N3945" s="2">
        <f>I3945-SUM(Parameters!$K$23:$K$25)</f>
        <v>3329.6770000000001</v>
      </c>
      <c r="O3945" s="2">
        <f>J3945-SUM(Parameters!$K$23:$K$25)</f>
        <v>227.82500000000002</v>
      </c>
      <c r="P3945" s="2" t="str">
        <f t="shared" si="59"/>
        <v>BP_TXDATA[48]</v>
      </c>
      <c r="U3945">
        <v>3351.277</v>
      </c>
      <c r="V3945">
        <v>249.42500000000001</v>
      </c>
      <c r="W3945" t="s">
        <v>1161</v>
      </c>
      <c r="AE3945" s="2"/>
      <c r="AF3945" s="2"/>
    </row>
    <row r="3946" spans="4:32" x14ac:dyDescent="0.25">
      <c r="D3946">
        <f>_xlfn.CEILING.MATH(CG8+Parameters!$K$8/2,0.001)</f>
        <v>3351.277</v>
      </c>
      <c r="E3946">
        <f>_xlfn.CEILING.MATH(B83+Parameters!$K$9/2,0.001)</f>
        <v>573.14700000000005</v>
      </c>
      <c r="F3946" t="s">
        <v>73</v>
      </c>
      <c r="I3946" s="2">
        <v>3351.277</v>
      </c>
      <c r="J3946" s="2">
        <v>203.179</v>
      </c>
      <c r="K3946" s="2" t="s">
        <v>72</v>
      </c>
      <c r="N3946" s="2">
        <f>I3946-SUM(Parameters!$K$23:$K$25)</f>
        <v>3329.6770000000001</v>
      </c>
      <c r="O3946" s="2">
        <f>J3946-SUM(Parameters!$K$23:$K$25)</f>
        <v>181.57900000000001</v>
      </c>
      <c r="P3946" s="2" t="str">
        <f t="shared" si="59"/>
        <v>VSS</v>
      </c>
      <c r="U3946">
        <v>3351.277</v>
      </c>
      <c r="V3946">
        <v>203.179</v>
      </c>
      <c r="W3946" t="s">
        <v>72</v>
      </c>
      <c r="AE3946" s="2"/>
      <c r="AF3946" s="2"/>
    </row>
    <row r="3947" spans="4:32" x14ac:dyDescent="0.25">
      <c r="D3947">
        <f>_xlfn.CEILING.MATH(CG8+Parameters!$K$8/2,0.001)</f>
        <v>3351.277</v>
      </c>
      <c r="E3947">
        <f>_xlfn.CEILING.MATH(B85+Parameters!$K$9/2,0.001)</f>
        <v>526.90100000000007</v>
      </c>
      <c r="F3947" t="s">
        <v>777</v>
      </c>
      <c r="I3947" s="2">
        <v>3351.277</v>
      </c>
      <c r="J3947" s="2">
        <v>156.93299999999999</v>
      </c>
      <c r="K3947" s="2" t="s">
        <v>1281</v>
      </c>
      <c r="N3947" s="2">
        <f>I3947-SUM(Parameters!$K$23:$K$25)</f>
        <v>3329.6770000000001</v>
      </c>
      <c r="O3947" s="2">
        <f>J3947-SUM(Parameters!$K$23:$K$25)</f>
        <v>135.333</v>
      </c>
      <c r="P3947" s="2" t="str">
        <f t="shared" si="59"/>
        <v>BP_TXDATA[49]</v>
      </c>
      <c r="U3947">
        <v>3351.277</v>
      </c>
      <c r="V3947">
        <v>156.93299999999999</v>
      </c>
      <c r="W3947" t="s">
        <v>1281</v>
      </c>
      <c r="AE3947" s="2"/>
      <c r="AF3947" s="2"/>
    </row>
    <row r="3948" spans="4:32" x14ac:dyDescent="0.25">
      <c r="D3948">
        <f>_xlfn.CEILING.MATH(CG8+Parameters!$K$8/2,0.001)</f>
        <v>3351.277</v>
      </c>
      <c r="E3948">
        <f>_xlfn.CEILING.MATH(B87+Parameters!$K$9/2,0.001)</f>
        <v>480.65500000000003</v>
      </c>
      <c r="F3948" t="s">
        <v>856</v>
      </c>
      <c r="I3948" s="2">
        <v>3351.277</v>
      </c>
      <c r="J3948" s="2">
        <v>110.687</v>
      </c>
      <c r="K3948" s="2" t="s">
        <v>73</v>
      </c>
      <c r="N3948" s="2">
        <f>I3948-SUM(Parameters!$K$23:$K$25)</f>
        <v>3329.6770000000001</v>
      </c>
      <c r="O3948" s="2">
        <f>J3948-SUM(Parameters!$K$23:$K$25)</f>
        <v>89.086999999999989</v>
      </c>
      <c r="P3948" s="2" t="str">
        <f t="shared" si="59"/>
        <v>VCCIO</v>
      </c>
      <c r="U3948">
        <v>3351.277</v>
      </c>
      <c r="V3948">
        <v>110.687</v>
      </c>
      <c r="W3948" t="s">
        <v>73</v>
      </c>
      <c r="AE3948" s="2"/>
      <c r="AF3948" s="2"/>
    </row>
    <row r="3949" spans="4:32" x14ac:dyDescent="0.25">
      <c r="D3949">
        <f>_xlfn.CEILING.MATH(CG8+Parameters!$K$8/2,0.001)</f>
        <v>3351.277</v>
      </c>
      <c r="E3949">
        <f>_xlfn.CEILING.MATH(B89+Parameters!$K$9/2,0.001)</f>
        <v>434.40899999999999</v>
      </c>
      <c r="F3949" t="s">
        <v>912</v>
      </c>
      <c r="I3949" s="2">
        <v>3390.951</v>
      </c>
      <c r="J3949" s="2">
        <v>2214.88</v>
      </c>
      <c r="K3949" s="2" t="s">
        <v>1327</v>
      </c>
      <c r="N3949" s="2">
        <f>I3949-SUM(Parameters!$K$23:$K$25)</f>
        <v>3369.3510000000001</v>
      </c>
      <c r="O3949" s="2">
        <f>J3949-SUM(Parameters!$K$23:$K$25)</f>
        <v>2193.2800000000002</v>
      </c>
      <c r="P3949" s="2" t="str">
        <f t="shared" si="59"/>
        <v>VDD</v>
      </c>
      <c r="U3949">
        <v>3390.951</v>
      </c>
      <c r="V3949">
        <v>2214.88</v>
      </c>
      <c r="W3949" t="s">
        <v>1327</v>
      </c>
      <c r="AE3949" s="2"/>
      <c r="AF3949" s="2"/>
    </row>
    <row r="3950" spans="4:32" x14ac:dyDescent="0.25">
      <c r="D3950">
        <f>_xlfn.CEILING.MATH(CG8+Parameters!$K$8/2,0.001)</f>
        <v>3351.277</v>
      </c>
      <c r="E3950">
        <f>_xlfn.CEILING.MATH(B91+Parameters!$K$9/2,0.001)</f>
        <v>388.16300000000001</v>
      </c>
      <c r="F3950" t="s">
        <v>985</v>
      </c>
      <c r="I3950" s="2">
        <v>3390.951</v>
      </c>
      <c r="J3950" s="2">
        <v>2168.634</v>
      </c>
      <c r="K3950" s="2" t="s">
        <v>1327</v>
      </c>
      <c r="N3950" s="2">
        <f>I3950-SUM(Parameters!$K$23:$K$25)</f>
        <v>3369.3510000000001</v>
      </c>
      <c r="O3950" s="2">
        <f>J3950-SUM(Parameters!$K$23:$K$25)</f>
        <v>2147.0340000000001</v>
      </c>
      <c r="P3950" s="2" t="str">
        <f t="shared" si="59"/>
        <v>VDD</v>
      </c>
      <c r="U3950">
        <v>3390.951</v>
      </c>
      <c r="V3950">
        <v>2168.634</v>
      </c>
      <c r="W3950" t="s">
        <v>1327</v>
      </c>
      <c r="AE3950" s="2"/>
      <c r="AF3950" s="2"/>
    </row>
    <row r="3951" spans="4:32" x14ac:dyDescent="0.25">
      <c r="D3951">
        <f>_xlfn.CEILING.MATH(CG8+Parameters!$K$8/2,0.001)</f>
        <v>3351.277</v>
      </c>
      <c r="E3951">
        <f>_xlfn.CEILING.MATH(B93+Parameters!$K$9/2,0.001)</f>
        <v>341.91700000000003</v>
      </c>
      <c r="F3951" t="s">
        <v>1048</v>
      </c>
      <c r="I3951" s="2">
        <v>3390.951</v>
      </c>
      <c r="J3951" s="2">
        <v>2122.3879999999999</v>
      </c>
      <c r="K3951" s="2" t="s">
        <v>1327</v>
      </c>
      <c r="N3951" s="2">
        <f>I3951-SUM(Parameters!$K$23:$K$25)</f>
        <v>3369.3510000000001</v>
      </c>
      <c r="O3951" s="2">
        <f>J3951-SUM(Parameters!$K$23:$K$25)</f>
        <v>2100.788</v>
      </c>
      <c r="P3951" s="2" t="str">
        <f t="shared" si="59"/>
        <v>VDD</v>
      </c>
      <c r="U3951">
        <v>3390.951</v>
      </c>
      <c r="V3951">
        <v>2122.3879999999999</v>
      </c>
      <c r="W3951" t="s">
        <v>1327</v>
      </c>
      <c r="AE3951" s="2"/>
      <c r="AF3951" s="2"/>
    </row>
    <row r="3952" spans="4:32" x14ac:dyDescent="0.25">
      <c r="D3952">
        <f>_xlfn.CEILING.MATH(CG8+Parameters!$K$8/2,0.001)</f>
        <v>3351.277</v>
      </c>
      <c r="E3952">
        <f>_xlfn.CEILING.MATH(B95+Parameters!$K$9/2,0.001)</f>
        <v>295.67099999999999</v>
      </c>
      <c r="F3952" t="s">
        <v>1088</v>
      </c>
      <c r="I3952" s="2">
        <v>3390.951</v>
      </c>
      <c r="J3952" s="2">
        <v>2076.1419999999998</v>
      </c>
      <c r="K3952" s="2" t="s">
        <v>1327</v>
      </c>
      <c r="N3952" s="2">
        <f>I3952-SUM(Parameters!$K$23:$K$25)</f>
        <v>3369.3510000000001</v>
      </c>
      <c r="O3952" s="2">
        <f>J3952-SUM(Parameters!$K$23:$K$25)</f>
        <v>2054.5419999999999</v>
      </c>
      <c r="P3952" s="2" t="str">
        <f t="shared" si="59"/>
        <v>VDD</v>
      </c>
      <c r="U3952">
        <v>3390.951</v>
      </c>
      <c r="V3952">
        <v>2076.1419999999998</v>
      </c>
      <c r="W3952" t="s">
        <v>1327</v>
      </c>
      <c r="AE3952" s="2"/>
      <c r="AF3952" s="2"/>
    </row>
    <row r="3953" spans="4:32" x14ac:dyDescent="0.25">
      <c r="D3953">
        <f>_xlfn.CEILING.MATH(CG8+Parameters!$K$8/2,0.001)</f>
        <v>3351.277</v>
      </c>
      <c r="E3953">
        <f>_xlfn.CEILING.MATH(B97+Parameters!$K$9/2,0.001)</f>
        <v>249.42500000000001</v>
      </c>
      <c r="F3953" t="s">
        <v>1161</v>
      </c>
      <c r="I3953" s="2">
        <v>3390.951</v>
      </c>
      <c r="J3953" s="2">
        <v>2029.896</v>
      </c>
      <c r="K3953" s="2" t="s">
        <v>72</v>
      </c>
      <c r="N3953" s="2">
        <f>I3953-SUM(Parameters!$K$23:$K$25)</f>
        <v>3369.3510000000001</v>
      </c>
      <c r="O3953" s="2">
        <f>J3953-SUM(Parameters!$K$23:$K$25)</f>
        <v>2008.296</v>
      </c>
      <c r="P3953" s="2" t="str">
        <f t="shared" ref="P3953:P4016" si="60">K3953</f>
        <v>VSS</v>
      </c>
      <c r="U3953">
        <v>3390.951</v>
      </c>
      <c r="V3953">
        <v>2029.896</v>
      </c>
      <c r="W3953" t="s">
        <v>72</v>
      </c>
      <c r="AE3953" s="2"/>
      <c r="AF3953" s="2"/>
    </row>
    <row r="3954" spans="4:32" x14ac:dyDescent="0.25">
      <c r="D3954">
        <f>_xlfn.CEILING.MATH(CG8+Parameters!$K$8/2,0.001)</f>
        <v>3351.277</v>
      </c>
      <c r="E3954">
        <f>_xlfn.CEILING.MATH(B99+Parameters!$K$9/2,0.001)</f>
        <v>203.179</v>
      </c>
      <c r="F3954" t="s">
        <v>72</v>
      </c>
      <c r="I3954" s="2">
        <v>3390.951</v>
      </c>
      <c r="J3954" s="2">
        <v>1983.65</v>
      </c>
      <c r="K3954" s="2" t="s">
        <v>1350</v>
      </c>
      <c r="N3954" s="2">
        <f>I3954-SUM(Parameters!$K$23:$K$25)</f>
        <v>3369.3510000000001</v>
      </c>
      <c r="O3954" s="2">
        <f>J3954-SUM(Parameters!$K$23:$K$25)</f>
        <v>1962.0500000000002</v>
      </c>
      <c r="P3954" s="2" t="str">
        <f t="shared" si="60"/>
        <v>CLK_P</v>
      </c>
      <c r="U3954">
        <v>3390.951</v>
      </c>
      <c r="V3954">
        <v>1983.65</v>
      </c>
      <c r="W3954" t="s">
        <v>1350</v>
      </c>
      <c r="AE3954" s="2"/>
      <c r="AF3954" s="2"/>
    </row>
    <row r="3955" spans="4:32" x14ac:dyDescent="0.25">
      <c r="D3955">
        <f>_xlfn.CEILING.MATH(CG8+Parameters!$K$8/2,0.001)</f>
        <v>3351.277</v>
      </c>
      <c r="E3955">
        <f>_xlfn.CEILING.MATH(B101+Parameters!$K$9/2,0.001)</f>
        <v>156.93299999999999</v>
      </c>
      <c r="F3955" t="s">
        <v>1281</v>
      </c>
      <c r="I3955" s="2">
        <v>3390.951</v>
      </c>
      <c r="J3955" s="2">
        <v>1937.404</v>
      </c>
      <c r="K3955" s="2" t="s">
        <v>1370</v>
      </c>
      <c r="N3955" s="2">
        <f>I3955-SUM(Parameters!$K$23:$K$25)</f>
        <v>3369.3510000000001</v>
      </c>
      <c r="O3955" s="2">
        <f>J3955-SUM(Parameters!$K$23:$K$25)</f>
        <v>1915.8040000000001</v>
      </c>
      <c r="P3955" s="2" t="str">
        <f t="shared" si="60"/>
        <v>CLK_N</v>
      </c>
      <c r="U3955">
        <v>3390.951</v>
      </c>
      <c r="V3955">
        <v>1937.404</v>
      </c>
      <c r="W3955" t="s">
        <v>1370</v>
      </c>
      <c r="AE3955" s="2"/>
      <c r="AF3955" s="2"/>
    </row>
    <row r="3956" spans="4:32" x14ac:dyDescent="0.25">
      <c r="D3956">
        <f>_xlfn.CEILING.MATH(CG8+Parameters!$K$8/2,0.001)</f>
        <v>3351.277</v>
      </c>
      <c r="E3956">
        <f>_xlfn.CEILING.MATH(B103+Parameters!$K$9/2,0.001)</f>
        <v>110.687</v>
      </c>
      <c r="F3956" t="s">
        <v>73</v>
      </c>
      <c r="I3956" s="2">
        <v>3390.951</v>
      </c>
      <c r="J3956" s="2">
        <v>1891.1579999999999</v>
      </c>
      <c r="K3956" s="2" t="s">
        <v>72</v>
      </c>
      <c r="N3956" s="2">
        <f>I3956-SUM(Parameters!$K$23:$K$25)</f>
        <v>3369.3510000000001</v>
      </c>
      <c r="O3956" s="2">
        <f>J3956-SUM(Parameters!$K$23:$K$25)</f>
        <v>1869.558</v>
      </c>
      <c r="P3956" s="2" t="str">
        <f t="shared" si="60"/>
        <v>VSS</v>
      </c>
      <c r="U3956">
        <v>3390.951</v>
      </c>
      <c r="V3956">
        <v>1891.1579999999999</v>
      </c>
      <c r="W3956" t="s">
        <v>72</v>
      </c>
      <c r="AE3956" s="2"/>
      <c r="AF3956" s="2"/>
    </row>
    <row r="3957" spans="4:32" x14ac:dyDescent="0.25">
      <c r="D3957">
        <f>_xlfn.CEILING.MATH(CH8+Parameters!$K$8/2,0.001)</f>
        <v>3390.951</v>
      </c>
      <c r="E3957">
        <f>_xlfn.CEILING.MATH(B12+Parameters!$K$9/2,0.001)</f>
        <v>2214.88</v>
      </c>
      <c r="F3957" t="s">
        <v>1327</v>
      </c>
      <c r="I3957" s="2">
        <v>3390.951</v>
      </c>
      <c r="J3957" s="2">
        <v>1844.912</v>
      </c>
      <c r="K3957" s="2" t="s">
        <v>72</v>
      </c>
      <c r="N3957" s="2">
        <f>I3957-SUM(Parameters!$K$23:$K$25)</f>
        <v>3369.3510000000001</v>
      </c>
      <c r="O3957" s="2">
        <f>J3957-SUM(Parameters!$K$23:$K$25)</f>
        <v>1823.3120000000001</v>
      </c>
      <c r="P3957" s="2" t="str">
        <f t="shared" si="60"/>
        <v>VSS</v>
      </c>
      <c r="U3957">
        <v>3390.951</v>
      </c>
      <c r="V3957">
        <v>1844.912</v>
      </c>
      <c r="W3957" t="s">
        <v>72</v>
      </c>
      <c r="AE3957" s="2"/>
      <c r="AF3957" s="2"/>
    </row>
    <row r="3958" spans="4:32" x14ac:dyDescent="0.25">
      <c r="D3958">
        <f>_xlfn.CEILING.MATH(CH8+Parameters!$K$8/2,0.001)</f>
        <v>3390.951</v>
      </c>
      <c r="E3958">
        <f>_xlfn.CEILING.MATH(B14+Parameters!$K$9/2,0.001)</f>
        <v>2168.634</v>
      </c>
      <c r="F3958" t="s">
        <v>1327</v>
      </c>
      <c r="I3958" s="2">
        <v>3390.951</v>
      </c>
      <c r="J3958" s="2">
        <v>1798.6659999999999</v>
      </c>
      <c r="K3958" s="2" t="s">
        <v>72</v>
      </c>
      <c r="N3958" s="2">
        <f>I3958-SUM(Parameters!$K$23:$K$25)</f>
        <v>3369.3510000000001</v>
      </c>
      <c r="O3958" s="2">
        <f>J3958-SUM(Parameters!$K$23:$K$25)</f>
        <v>1777.066</v>
      </c>
      <c r="P3958" s="2" t="str">
        <f t="shared" si="60"/>
        <v>VSS</v>
      </c>
      <c r="U3958">
        <v>3390.951</v>
      </c>
      <c r="V3958">
        <v>1798.6659999999999</v>
      </c>
      <c r="W3958" t="s">
        <v>72</v>
      </c>
      <c r="AE3958" s="2"/>
      <c r="AF3958" s="2"/>
    </row>
    <row r="3959" spans="4:32" x14ac:dyDescent="0.25">
      <c r="D3959">
        <f>_xlfn.CEILING.MATH(CH8+Parameters!$K$8/2,0.001)</f>
        <v>3390.951</v>
      </c>
      <c r="E3959">
        <f>_xlfn.CEILING.MATH(B16+Parameters!$K$9/2,0.001)</f>
        <v>2122.3879999999999</v>
      </c>
      <c r="F3959" t="s">
        <v>1327</v>
      </c>
      <c r="I3959" s="2">
        <v>3390.951</v>
      </c>
      <c r="J3959" s="2">
        <v>1752.42</v>
      </c>
      <c r="K3959" s="2" t="s">
        <v>72</v>
      </c>
      <c r="N3959" s="2">
        <f>I3959-SUM(Parameters!$K$23:$K$25)</f>
        <v>3369.3510000000001</v>
      </c>
      <c r="O3959" s="2">
        <f>J3959-SUM(Parameters!$K$23:$K$25)</f>
        <v>1730.8200000000002</v>
      </c>
      <c r="P3959" s="2" t="str">
        <f t="shared" si="60"/>
        <v>VSS</v>
      </c>
      <c r="U3959">
        <v>3390.951</v>
      </c>
      <c r="V3959">
        <v>1752.42</v>
      </c>
      <c r="W3959" t="s">
        <v>72</v>
      </c>
      <c r="AE3959" s="2"/>
      <c r="AF3959" s="2"/>
    </row>
    <row r="3960" spans="4:32" x14ac:dyDescent="0.25">
      <c r="D3960">
        <f>_xlfn.CEILING.MATH(CH8+Parameters!$K$8/2,0.001)</f>
        <v>3390.951</v>
      </c>
      <c r="E3960">
        <f>_xlfn.CEILING.MATH(B18+Parameters!$K$9/2,0.001)</f>
        <v>2076.1419999999998</v>
      </c>
      <c r="F3960" t="s">
        <v>1327</v>
      </c>
      <c r="I3960" s="2">
        <v>3390.951</v>
      </c>
      <c r="J3960" s="2">
        <v>1706.174</v>
      </c>
      <c r="K3960" s="2" t="s">
        <v>72</v>
      </c>
      <c r="N3960" s="2">
        <f>I3960-SUM(Parameters!$K$23:$K$25)</f>
        <v>3369.3510000000001</v>
      </c>
      <c r="O3960" s="2">
        <f>J3960-SUM(Parameters!$K$23:$K$25)</f>
        <v>1684.5740000000001</v>
      </c>
      <c r="P3960" s="2" t="str">
        <f t="shared" si="60"/>
        <v>VSS</v>
      </c>
      <c r="U3960">
        <v>3390.951</v>
      </c>
      <c r="V3960">
        <v>1706.174</v>
      </c>
      <c r="W3960" t="s">
        <v>72</v>
      </c>
      <c r="AE3960" s="2"/>
      <c r="AF3960" s="2"/>
    </row>
    <row r="3961" spans="4:32" x14ac:dyDescent="0.25">
      <c r="D3961">
        <f>_xlfn.CEILING.MATH(CH8+Parameters!$K$8/2,0.001)</f>
        <v>3390.951</v>
      </c>
      <c r="E3961">
        <f>_xlfn.CEILING.MATH(B20+Parameters!$K$9/2,0.001)</f>
        <v>2029.896</v>
      </c>
      <c r="F3961" t="s">
        <v>72</v>
      </c>
      <c r="I3961" s="2">
        <v>3390.951</v>
      </c>
      <c r="J3961" s="2">
        <v>1659.9280000000001</v>
      </c>
      <c r="K3961" s="2" t="s">
        <v>1413</v>
      </c>
      <c r="N3961" s="2">
        <f>I3961-SUM(Parameters!$K$23:$K$25)</f>
        <v>3369.3510000000001</v>
      </c>
      <c r="O3961" s="2">
        <f>J3961-SUM(Parameters!$K$23:$K$25)</f>
        <v>1638.3280000000002</v>
      </c>
      <c r="P3961" s="2" t="str">
        <f t="shared" si="60"/>
        <v>BP_DTO</v>
      </c>
      <c r="U3961">
        <v>3390.951</v>
      </c>
      <c r="V3961">
        <v>1659.9280000000001</v>
      </c>
      <c r="W3961" t="s">
        <v>1413</v>
      </c>
      <c r="AE3961" s="2"/>
      <c r="AF3961" s="2"/>
    </row>
    <row r="3962" spans="4:32" x14ac:dyDescent="0.25">
      <c r="D3962">
        <f>_xlfn.CEILING.MATH(CH8+Parameters!$K$8/2,0.001)</f>
        <v>3390.951</v>
      </c>
      <c r="E3962">
        <f>_xlfn.CEILING.MATH(B22+Parameters!$K$9/2,0.001)</f>
        <v>1983.65</v>
      </c>
      <c r="F3962" t="s">
        <v>1350</v>
      </c>
      <c r="I3962" s="2">
        <v>3390.951</v>
      </c>
      <c r="J3962" s="2">
        <v>1613.682</v>
      </c>
      <c r="K3962" s="2" t="s">
        <v>1413</v>
      </c>
      <c r="N3962" s="2">
        <f>I3962-SUM(Parameters!$K$23:$K$25)</f>
        <v>3369.3510000000001</v>
      </c>
      <c r="O3962" s="2">
        <f>J3962-SUM(Parameters!$K$23:$K$25)</f>
        <v>1592.0820000000001</v>
      </c>
      <c r="P3962" s="2" t="str">
        <f t="shared" si="60"/>
        <v>BP_DTO</v>
      </c>
      <c r="U3962">
        <v>3390.951</v>
      </c>
      <c r="V3962">
        <v>1613.682</v>
      </c>
      <c r="W3962" t="s">
        <v>1413</v>
      </c>
      <c r="AE3962" s="2"/>
      <c r="AF3962" s="2"/>
    </row>
    <row r="3963" spans="4:32" x14ac:dyDescent="0.25">
      <c r="D3963">
        <f>_xlfn.CEILING.MATH(CH8+Parameters!$K$8/2,0.001)</f>
        <v>3390.951</v>
      </c>
      <c r="E3963">
        <f>_xlfn.CEILING.MATH(B24+Parameters!$K$9/2,0.001)</f>
        <v>1937.404</v>
      </c>
      <c r="F3963" t="s">
        <v>1370</v>
      </c>
      <c r="I3963" s="2">
        <v>3390.951</v>
      </c>
      <c r="J3963" s="2">
        <v>1567.4359999999999</v>
      </c>
      <c r="K3963" s="2" t="s">
        <v>1416</v>
      </c>
      <c r="N3963" s="2">
        <f>I3963-SUM(Parameters!$K$23:$K$25)</f>
        <v>3369.3510000000001</v>
      </c>
      <c r="O3963" s="2">
        <f>J3963-SUM(Parameters!$K$23:$K$25)</f>
        <v>1545.836</v>
      </c>
      <c r="P3963" s="2" t="str">
        <f t="shared" si="60"/>
        <v>VCCAON</v>
      </c>
      <c r="U3963">
        <v>3390.951</v>
      </c>
      <c r="V3963">
        <v>1567.4359999999999</v>
      </c>
      <c r="W3963" t="s">
        <v>1416</v>
      </c>
      <c r="AE3963" s="2"/>
      <c r="AF3963" s="2"/>
    </row>
    <row r="3964" spans="4:32" x14ac:dyDescent="0.25">
      <c r="D3964">
        <f>_xlfn.CEILING.MATH(CH8+Parameters!$K$8/2,0.001)</f>
        <v>3390.951</v>
      </c>
      <c r="E3964">
        <f>_xlfn.CEILING.MATH(B26+Parameters!$K$9/2,0.001)</f>
        <v>1891.1580000000001</v>
      </c>
      <c r="F3964" t="s">
        <v>72</v>
      </c>
      <c r="I3964" s="2">
        <v>3390.951</v>
      </c>
      <c r="J3964" s="2">
        <v>1521.19</v>
      </c>
      <c r="K3964" s="2" t="s">
        <v>72</v>
      </c>
      <c r="N3964" s="2">
        <f>I3964-SUM(Parameters!$K$23:$K$25)</f>
        <v>3369.3510000000001</v>
      </c>
      <c r="O3964" s="2">
        <f>J3964-SUM(Parameters!$K$23:$K$25)</f>
        <v>1499.5900000000001</v>
      </c>
      <c r="P3964" s="2" t="str">
        <f t="shared" si="60"/>
        <v>VSS</v>
      </c>
      <c r="U3964">
        <v>3390.951</v>
      </c>
      <c r="V3964">
        <v>1521.19</v>
      </c>
      <c r="W3964" t="s">
        <v>72</v>
      </c>
      <c r="AE3964" s="2"/>
      <c r="AF3964" s="2"/>
    </row>
    <row r="3965" spans="4:32" x14ac:dyDescent="0.25">
      <c r="D3965">
        <f>_xlfn.CEILING.MATH(CH8+Parameters!$K$8/2,0.001)</f>
        <v>3390.951</v>
      </c>
      <c r="E3965">
        <f>_xlfn.CEILING.MATH(B28+Parameters!$K$9/2,0.001)</f>
        <v>1844.912</v>
      </c>
      <c r="F3965" t="s">
        <v>72</v>
      </c>
      <c r="I3965" s="2">
        <v>3390.951</v>
      </c>
      <c r="J3965" s="2">
        <v>1474.944</v>
      </c>
      <c r="K3965" s="2" t="s">
        <v>72</v>
      </c>
      <c r="N3965" s="2">
        <f>I3965-SUM(Parameters!$K$23:$K$25)</f>
        <v>3369.3510000000001</v>
      </c>
      <c r="O3965" s="2">
        <f>J3965-SUM(Parameters!$K$23:$K$25)</f>
        <v>1453.3440000000001</v>
      </c>
      <c r="P3965" s="2" t="str">
        <f t="shared" si="60"/>
        <v>VSS</v>
      </c>
      <c r="U3965">
        <v>3390.951</v>
      </c>
      <c r="V3965">
        <v>1474.944</v>
      </c>
      <c r="W3965" t="s">
        <v>72</v>
      </c>
      <c r="AE3965" s="2"/>
      <c r="AF3965" s="2"/>
    </row>
    <row r="3966" spans="4:32" x14ac:dyDescent="0.25">
      <c r="D3966">
        <f>_xlfn.CEILING.MATH(CH8+Parameters!$K$8/2,0.001)</f>
        <v>3390.951</v>
      </c>
      <c r="E3966">
        <f>_xlfn.CEILING.MATH(B30+Parameters!$K$9/2,0.001)</f>
        <v>1798.6659999999999</v>
      </c>
      <c r="F3966" t="s">
        <v>72</v>
      </c>
      <c r="I3966" s="2">
        <v>3390.951</v>
      </c>
      <c r="J3966" s="2">
        <v>1428.6980000000001</v>
      </c>
      <c r="K3966" s="2" t="s">
        <v>72</v>
      </c>
      <c r="N3966" s="2">
        <f>I3966-SUM(Parameters!$K$23:$K$25)</f>
        <v>3369.3510000000001</v>
      </c>
      <c r="O3966" s="2">
        <f>J3966-SUM(Parameters!$K$23:$K$25)</f>
        <v>1407.0980000000002</v>
      </c>
      <c r="P3966" s="2" t="str">
        <f t="shared" si="60"/>
        <v>VSS</v>
      </c>
      <c r="U3966">
        <v>3390.951</v>
      </c>
      <c r="V3966">
        <v>1428.6980000000001</v>
      </c>
      <c r="W3966" t="s">
        <v>72</v>
      </c>
      <c r="AE3966" s="2"/>
      <c r="AF3966" s="2"/>
    </row>
    <row r="3967" spans="4:32" x14ac:dyDescent="0.25">
      <c r="D3967">
        <f>_xlfn.CEILING.MATH(CH8+Parameters!$K$8/2,0.001)</f>
        <v>3390.951</v>
      </c>
      <c r="E3967">
        <f>_xlfn.CEILING.MATH(B32+Parameters!$K$9/2,0.001)</f>
        <v>1752.42</v>
      </c>
      <c r="F3967" t="s">
        <v>72</v>
      </c>
      <c r="I3967" s="2">
        <v>3390.951</v>
      </c>
      <c r="J3967" s="2">
        <v>1382.452</v>
      </c>
      <c r="K3967" s="2" t="s">
        <v>72</v>
      </c>
      <c r="N3967" s="2">
        <f>I3967-SUM(Parameters!$K$23:$K$25)</f>
        <v>3369.3510000000001</v>
      </c>
      <c r="O3967" s="2">
        <f>J3967-SUM(Parameters!$K$23:$K$25)</f>
        <v>1360.8520000000001</v>
      </c>
      <c r="P3967" s="2" t="str">
        <f t="shared" si="60"/>
        <v>VSS</v>
      </c>
      <c r="U3967">
        <v>3390.951</v>
      </c>
      <c r="V3967">
        <v>1382.452</v>
      </c>
      <c r="W3967" t="s">
        <v>72</v>
      </c>
      <c r="AE3967" s="2"/>
      <c r="AF3967" s="2"/>
    </row>
    <row r="3968" spans="4:32" x14ac:dyDescent="0.25">
      <c r="D3968">
        <f>_xlfn.CEILING.MATH(CH8+Parameters!$K$8/2,0.001)</f>
        <v>3390.951</v>
      </c>
      <c r="E3968">
        <f>_xlfn.CEILING.MATH(B34+Parameters!$K$9/2,0.001)</f>
        <v>1706.174</v>
      </c>
      <c r="F3968" t="s">
        <v>72</v>
      </c>
      <c r="I3968" s="2">
        <v>3390.951</v>
      </c>
      <c r="J3968" s="2">
        <v>1336.2059999999999</v>
      </c>
      <c r="K3968" s="2" t="s">
        <v>72</v>
      </c>
      <c r="N3968" s="2">
        <f>I3968-SUM(Parameters!$K$23:$K$25)</f>
        <v>3369.3510000000001</v>
      </c>
      <c r="O3968" s="2">
        <f>J3968-SUM(Parameters!$K$23:$K$25)</f>
        <v>1314.606</v>
      </c>
      <c r="P3968" s="2" t="str">
        <f t="shared" si="60"/>
        <v>VSS</v>
      </c>
      <c r="U3968">
        <v>3390.951</v>
      </c>
      <c r="V3968">
        <v>1336.2059999999999</v>
      </c>
      <c r="W3968" t="s">
        <v>72</v>
      </c>
      <c r="AE3968" s="2"/>
      <c r="AF3968" s="2"/>
    </row>
    <row r="3969" spans="4:32" x14ac:dyDescent="0.25">
      <c r="D3969">
        <f>_xlfn.CEILING.MATH(CH8+Parameters!$K$8/2,0.001)</f>
        <v>3390.951</v>
      </c>
      <c r="E3969">
        <f>_xlfn.CEILING.MATH(B36+Parameters!$K$9/2,0.001)</f>
        <v>1659.9280000000001</v>
      </c>
      <c r="F3969" t="s">
        <v>1413</v>
      </c>
      <c r="I3969" s="2">
        <v>3390.951</v>
      </c>
      <c r="J3969" s="2">
        <v>1289.96</v>
      </c>
      <c r="K3969" s="2" t="s">
        <v>72</v>
      </c>
      <c r="N3969" s="2">
        <f>I3969-SUM(Parameters!$K$23:$K$25)</f>
        <v>3369.3510000000001</v>
      </c>
      <c r="O3969" s="2">
        <f>J3969-SUM(Parameters!$K$23:$K$25)</f>
        <v>1268.3600000000001</v>
      </c>
      <c r="P3969" s="2" t="str">
        <f t="shared" si="60"/>
        <v>VSS</v>
      </c>
      <c r="U3969">
        <v>3390.951</v>
      </c>
      <c r="V3969">
        <v>1289.96</v>
      </c>
      <c r="W3969" t="s">
        <v>72</v>
      </c>
      <c r="AE3969" s="2"/>
      <c r="AF3969" s="2"/>
    </row>
    <row r="3970" spans="4:32" x14ac:dyDescent="0.25">
      <c r="D3970">
        <f>_xlfn.CEILING.MATH(CH8+Parameters!$K$8/2,0.001)</f>
        <v>3390.951</v>
      </c>
      <c r="E3970">
        <f>_xlfn.CEILING.MATH(B38+Parameters!$K$9/2,0.001)</f>
        <v>1613.682</v>
      </c>
      <c r="F3970" t="s">
        <v>1413</v>
      </c>
      <c r="I3970" s="2">
        <v>3390.951</v>
      </c>
      <c r="J3970" s="2">
        <v>1243.7139999999999</v>
      </c>
      <c r="K3970" s="2" t="s">
        <v>72</v>
      </c>
      <c r="N3970" s="2">
        <f>I3970-SUM(Parameters!$K$23:$K$25)</f>
        <v>3369.3510000000001</v>
      </c>
      <c r="O3970" s="2">
        <f>J3970-SUM(Parameters!$K$23:$K$25)</f>
        <v>1222.114</v>
      </c>
      <c r="P3970" s="2" t="str">
        <f t="shared" si="60"/>
        <v>VSS</v>
      </c>
      <c r="U3970">
        <v>3390.951</v>
      </c>
      <c r="V3970">
        <v>1243.7139999999999</v>
      </c>
      <c r="W3970" t="s">
        <v>72</v>
      </c>
      <c r="AE3970" s="2"/>
      <c r="AF3970" s="2"/>
    </row>
    <row r="3971" spans="4:32" x14ac:dyDescent="0.25">
      <c r="D3971">
        <f>_xlfn.CEILING.MATH(CH8+Parameters!$K$8/2,0.001)</f>
        <v>3390.951</v>
      </c>
      <c r="E3971">
        <f>_xlfn.CEILING.MATH(B40+Parameters!$K$9/2,0.001)</f>
        <v>1567.4359999999999</v>
      </c>
      <c r="F3971" t="s">
        <v>1416</v>
      </c>
      <c r="I3971" s="2">
        <v>3390.951</v>
      </c>
      <c r="J3971" s="2">
        <v>1197.4680000000001</v>
      </c>
      <c r="K3971" s="2" t="s">
        <v>72</v>
      </c>
      <c r="N3971" s="2">
        <f>I3971-SUM(Parameters!$K$23:$K$25)</f>
        <v>3369.3510000000001</v>
      </c>
      <c r="O3971" s="2">
        <f>J3971-SUM(Parameters!$K$23:$K$25)</f>
        <v>1175.8680000000002</v>
      </c>
      <c r="P3971" s="2" t="str">
        <f t="shared" si="60"/>
        <v>VSS</v>
      </c>
      <c r="U3971">
        <v>3390.951</v>
      </c>
      <c r="V3971">
        <v>1197.4680000000001</v>
      </c>
      <c r="W3971" t="s">
        <v>72</v>
      </c>
      <c r="AE3971" s="2"/>
      <c r="AF3971" s="2"/>
    </row>
    <row r="3972" spans="4:32" x14ac:dyDescent="0.25">
      <c r="D3972">
        <f>_xlfn.CEILING.MATH(CH8+Parameters!$K$8/2,0.001)</f>
        <v>3390.951</v>
      </c>
      <c r="E3972">
        <f>_xlfn.CEILING.MATH(B42+Parameters!$K$9/2,0.001)</f>
        <v>1521.19</v>
      </c>
      <c r="F3972" t="s">
        <v>72</v>
      </c>
      <c r="I3972" s="2">
        <v>3390.951</v>
      </c>
      <c r="J3972" s="2">
        <v>1151.222</v>
      </c>
      <c r="K3972" s="2" t="s">
        <v>72</v>
      </c>
      <c r="N3972" s="2">
        <f>I3972-SUM(Parameters!$K$23:$K$25)</f>
        <v>3369.3510000000001</v>
      </c>
      <c r="O3972" s="2">
        <f>J3972-SUM(Parameters!$K$23:$K$25)</f>
        <v>1129.6220000000001</v>
      </c>
      <c r="P3972" s="2" t="str">
        <f t="shared" si="60"/>
        <v>VSS</v>
      </c>
      <c r="U3972">
        <v>3390.951</v>
      </c>
      <c r="V3972">
        <v>1151.222</v>
      </c>
      <c r="W3972" t="s">
        <v>72</v>
      </c>
      <c r="AE3972" s="2"/>
      <c r="AF3972" s="2"/>
    </row>
    <row r="3973" spans="4:32" x14ac:dyDescent="0.25">
      <c r="D3973">
        <f>_xlfn.CEILING.MATH(CH8+Parameters!$K$8/2,0.001)</f>
        <v>3390.951</v>
      </c>
      <c r="E3973">
        <f>_xlfn.CEILING.MATH(B44+Parameters!$K$9/2,0.001)</f>
        <v>1474.944</v>
      </c>
      <c r="F3973" t="s">
        <v>72</v>
      </c>
      <c r="I3973" s="2">
        <v>3390.951</v>
      </c>
      <c r="J3973" s="2">
        <v>1104.9760000000001</v>
      </c>
      <c r="K3973" s="2" t="s">
        <v>72</v>
      </c>
      <c r="N3973" s="2">
        <f>I3973-SUM(Parameters!$K$23:$K$25)</f>
        <v>3369.3510000000001</v>
      </c>
      <c r="O3973" s="2">
        <f>J3973-SUM(Parameters!$K$23:$K$25)</f>
        <v>1083.3760000000002</v>
      </c>
      <c r="P3973" s="2" t="str">
        <f t="shared" si="60"/>
        <v>VSS</v>
      </c>
      <c r="U3973">
        <v>3390.951</v>
      </c>
      <c r="V3973">
        <v>1104.9760000000001</v>
      </c>
      <c r="W3973" t="s">
        <v>72</v>
      </c>
      <c r="AE3973" s="2"/>
      <c r="AF3973" s="2"/>
    </row>
    <row r="3974" spans="4:32" x14ac:dyDescent="0.25">
      <c r="D3974">
        <f>_xlfn.CEILING.MATH(CH8+Parameters!$K$8/2,0.001)</f>
        <v>3390.951</v>
      </c>
      <c r="E3974">
        <f>_xlfn.CEILING.MATH(B46+Parameters!$K$9/2,0.001)</f>
        <v>1428.6980000000001</v>
      </c>
      <c r="F3974" t="s">
        <v>72</v>
      </c>
      <c r="I3974" s="2">
        <v>3390.951</v>
      </c>
      <c r="J3974" s="2">
        <v>1058.73</v>
      </c>
      <c r="K3974" s="2" t="s">
        <v>72</v>
      </c>
      <c r="N3974" s="2">
        <f>I3974-SUM(Parameters!$K$23:$K$25)</f>
        <v>3369.3510000000001</v>
      </c>
      <c r="O3974" s="2">
        <f>J3974-SUM(Parameters!$K$23:$K$25)</f>
        <v>1037.1300000000001</v>
      </c>
      <c r="P3974" s="2" t="str">
        <f t="shared" si="60"/>
        <v>VSS</v>
      </c>
      <c r="U3974">
        <v>3390.951</v>
      </c>
      <c r="V3974">
        <v>1058.73</v>
      </c>
      <c r="W3974" t="s">
        <v>72</v>
      </c>
      <c r="AE3974" s="2"/>
      <c r="AF3974" s="2"/>
    </row>
    <row r="3975" spans="4:32" x14ac:dyDescent="0.25">
      <c r="D3975">
        <f>_xlfn.CEILING.MATH(CH8+Parameters!$K$8/2,0.001)</f>
        <v>3390.951</v>
      </c>
      <c r="E3975">
        <f>_xlfn.CEILING.MATH(B48+Parameters!$K$9/2,0.001)</f>
        <v>1382.452</v>
      </c>
      <c r="F3975" t="s">
        <v>72</v>
      </c>
      <c r="I3975" s="2">
        <v>3390.951</v>
      </c>
      <c r="J3975" s="2">
        <v>1012.484</v>
      </c>
      <c r="K3975" s="2" t="s">
        <v>137</v>
      </c>
      <c r="N3975" s="2">
        <f>I3975-SUM(Parameters!$K$23:$K$25)</f>
        <v>3369.3510000000001</v>
      </c>
      <c r="O3975" s="2">
        <f>J3975-SUM(Parameters!$K$23:$K$25)</f>
        <v>990.88400000000001</v>
      </c>
      <c r="P3975" s="2" t="str">
        <f t="shared" si="60"/>
        <v>BP_TXCKSBRD[0]</v>
      </c>
      <c r="U3975">
        <v>3390.951</v>
      </c>
      <c r="V3975">
        <v>1012.484</v>
      </c>
      <c r="W3975" t="s">
        <v>137</v>
      </c>
      <c r="AE3975" s="2"/>
      <c r="AF3975" s="2"/>
    </row>
    <row r="3976" spans="4:32" x14ac:dyDescent="0.25">
      <c r="D3976">
        <f>_xlfn.CEILING.MATH(CH8+Parameters!$K$8/2,0.001)</f>
        <v>3390.951</v>
      </c>
      <c r="E3976">
        <f>_xlfn.CEILING.MATH(B50+Parameters!$K$9/2,0.001)</f>
        <v>1336.2060000000001</v>
      </c>
      <c r="F3976" t="s">
        <v>72</v>
      </c>
      <c r="I3976" s="2">
        <v>3390.951</v>
      </c>
      <c r="J3976" s="2">
        <v>966.23800000000006</v>
      </c>
      <c r="K3976" s="2" t="s">
        <v>217</v>
      </c>
      <c r="N3976" s="2">
        <f>I3976-SUM(Parameters!$K$23:$K$25)</f>
        <v>3369.3510000000001</v>
      </c>
      <c r="O3976" s="2">
        <f>J3976-SUM(Parameters!$K$23:$K$25)</f>
        <v>944.63800000000003</v>
      </c>
      <c r="P3976" s="2" t="str">
        <f t="shared" si="60"/>
        <v>BP_RXDATA[13]</v>
      </c>
      <c r="U3976">
        <v>3390.951</v>
      </c>
      <c r="V3976">
        <v>966.23800000000006</v>
      </c>
      <c r="W3976" t="s">
        <v>217</v>
      </c>
      <c r="AE3976" s="2"/>
      <c r="AF3976" s="2"/>
    </row>
    <row r="3977" spans="4:32" x14ac:dyDescent="0.25">
      <c r="D3977">
        <f>_xlfn.CEILING.MATH(CH8+Parameters!$K$8/2,0.001)</f>
        <v>3390.951</v>
      </c>
      <c r="E3977">
        <f>_xlfn.CEILING.MATH(B52+Parameters!$K$9/2,0.001)</f>
        <v>1289.96</v>
      </c>
      <c r="F3977" t="s">
        <v>72</v>
      </c>
      <c r="I3977" s="2">
        <v>3390.951</v>
      </c>
      <c r="J3977" s="2">
        <v>919.99199999999996</v>
      </c>
      <c r="K3977" s="2" t="s">
        <v>273</v>
      </c>
      <c r="N3977" s="2">
        <f>I3977-SUM(Parameters!$K$23:$K$25)</f>
        <v>3369.3510000000001</v>
      </c>
      <c r="O3977" s="2">
        <f>J3977-SUM(Parameters!$K$23:$K$25)</f>
        <v>898.39199999999994</v>
      </c>
      <c r="P3977" s="2" t="str">
        <f t="shared" si="60"/>
        <v>BP_RXDATA[12]</v>
      </c>
      <c r="U3977">
        <v>3390.951</v>
      </c>
      <c r="V3977">
        <v>919.99200000000008</v>
      </c>
      <c r="W3977" t="s">
        <v>273</v>
      </c>
      <c r="AE3977" s="2"/>
      <c r="AF3977" s="2"/>
    </row>
    <row r="3978" spans="4:32" x14ac:dyDescent="0.25">
      <c r="D3978">
        <f>_xlfn.CEILING.MATH(CH8+Parameters!$K$8/2,0.001)</f>
        <v>3390.951</v>
      </c>
      <c r="E3978">
        <f>_xlfn.CEILING.MATH(B54+Parameters!$K$9/2,0.001)</f>
        <v>1243.7139999999999</v>
      </c>
      <c r="F3978" t="s">
        <v>72</v>
      </c>
      <c r="I3978" s="2">
        <v>3390.951</v>
      </c>
      <c r="J3978" s="2">
        <v>873.74599999999998</v>
      </c>
      <c r="K3978" s="2" t="s">
        <v>329</v>
      </c>
      <c r="N3978" s="2">
        <f>I3978-SUM(Parameters!$K$23:$K$25)</f>
        <v>3369.3510000000001</v>
      </c>
      <c r="O3978" s="2">
        <f>J3978-SUM(Parameters!$K$23:$K$25)</f>
        <v>852.14599999999996</v>
      </c>
      <c r="P3978" s="2" t="str">
        <f t="shared" si="60"/>
        <v>BP_RXDATA[11]</v>
      </c>
      <c r="U3978">
        <v>3390.951</v>
      </c>
      <c r="V3978">
        <v>873.74599999999998</v>
      </c>
      <c r="W3978" t="s">
        <v>329</v>
      </c>
      <c r="AE3978" s="2"/>
      <c r="AF3978" s="2"/>
    </row>
    <row r="3979" spans="4:32" x14ac:dyDescent="0.25">
      <c r="D3979">
        <f>_xlfn.CEILING.MATH(CH8+Parameters!$K$8/2,0.001)</f>
        <v>3390.951</v>
      </c>
      <c r="E3979">
        <f>_xlfn.CEILING.MATH(B56+Parameters!$K$9/2,0.001)</f>
        <v>1197.4680000000001</v>
      </c>
      <c r="F3979" t="s">
        <v>72</v>
      </c>
      <c r="I3979" s="2">
        <v>3390.951</v>
      </c>
      <c r="J3979" s="2">
        <v>827.5</v>
      </c>
      <c r="K3979" s="2" t="s">
        <v>409</v>
      </c>
      <c r="N3979" s="2">
        <f>I3979-SUM(Parameters!$K$23:$K$25)</f>
        <v>3369.3510000000001</v>
      </c>
      <c r="O3979" s="2">
        <f>J3979-SUM(Parameters!$K$23:$K$25)</f>
        <v>805.9</v>
      </c>
      <c r="P3979" s="2" t="str">
        <f t="shared" si="60"/>
        <v>BP_RXDATA[10]</v>
      </c>
      <c r="U3979">
        <v>3390.951</v>
      </c>
      <c r="V3979">
        <v>827.5</v>
      </c>
      <c r="W3979" t="s">
        <v>409</v>
      </c>
      <c r="AE3979" s="2"/>
      <c r="AF3979" s="2"/>
    </row>
    <row r="3980" spans="4:32" x14ac:dyDescent="0.25">
      <c r="D3980">
        <f>_xlfn.CEILING.MATH(CH8+Parameters!$K$8/2,0.001)</f>
        <v>3390.951</v>
      </c>
      <c r="E3980">
        <f>_xlfn.CEILING.MATH(B58+Parameters!$K$9/2,0.001)</f>
        <v>1151.222</v>
      </c>
      <c r="F3980" t="s">
        <v>72</v>
      </c>
      <c r="I3980" s="2">
        <v>3390.951</v>
      </c>
      <c r="J3980" s="2">
        <v>781.25400000000002</v>
      </c>
      <c r="K3980" s="2" t="s">
        <v>465</v>
      </c>
      <c r="N3980" s="2">
        <f>I3980-SUM(Parameters!$K$23:$K$25)</f>
        <v>3369.3510000000001</v>
      </c>
      <c r="O3980" s="2">
        <f>J3980-SUM(Parameters!$K$23:$K$25)</f>
        <v>759.654</v>
      </c>
      <c r="P3980" s="2" t="str">
        <f t="shared" si="60"/>
        <v>BP_RXDATA[9]</v>
      </c>
      <c r="U3980">
        <v>3390.951</v>
      </c>
      <c r="V3980">
        <v>781.25400000000002</v>
      </c>
      <c r="W3980" t="s">
        <v>465</v>
      </c>
      <c r="AE3980" s="2"/>
      <c r="AF3980" s="2"/>
    </row>
    <row r="3981" spans="4:32" x14ac:dyDescent="0.25">
      <c r="D3981">
        <f>_xlfn.CEILING.MATH(CH8+Parameters!$K$8/2,0.001)</f>
        <v>3390.951</v>
      </c>
      <c r="E3981">
        <f>_xlfn.CEILING.MATH(B60+Parameters!$K$9/2,0.001)</f>
        <v>1104.9760000000001</v>
      </c>
      <c r="F3981" t="s">
        <v>72</v>
      </c>
      <c r="I3981" s="2">
        <v>3390.951</v>
      </c>
      <c r="J3981" s="2">
        <v>735.00800000000004</v>
      </c>
      <c r="K3981" s="2" t="s">
        <v>537</v>
      </c>
      <c r="N3981" s="2">
        <f>I3981-SUM(Parameters!$K$23:$K$25)</f>
        <v>3369.3510000000001</v>
      </c>
      <c r="O3981" s="2">
        <f>J3981-SUM(Parameters!$K$23:$K$25)</f>
        <v>713.40800000000002</v>
      </c>
      <c r="P3981" s="2" t="str">
        <f t="shared" si="60"/>
        <v>BP_RXDATA[8]</v>
      </c>
      <c r="U3981">
        <v>3390.951</v>
      </c>
      <c r="V3981">
        <v>735.00800000000004</v>
      </c>
      <c r="W3981" t="s">
        <v>537</v>
      </c>
      <c r="AE3981" s="2"/>
      <c r="AF3981" s="2"/>
    </row>
    <row r="3982" spans="4:32" x14ac:dyDescent="0.25">
      <c r="D3982">
        <f>_xlfn.CEILING.MATH(CH8+Parameters!$K$8/2,0.001)</f>
        <v>3390.951</v>
      </c>
      <c r="E3982">
        <f>_xlfn.CEILING.MATH(B62+Parameters!$K$9/2,0.001)</f>
        <v>1058.73</v>
      </c>
      <c r="F3982" t="s">
        <v>72</v>
      </c>
      <c r="I3982" s="2">
        <v>3390.951</v>
      </c>
      <c r="J3982" s="2">
        <v>688.76199999999994</v>
      </c>
      <c r="K3982" s="2" t="s">
        <v>601</v>
      </c>
      <c r="N3982" s="2">
        <f>I3982-SUM(Parameters!$K$23:$K$25)</f>
        <v>3369.3510000000001</v>
      </c>
      <c r="O3982" s="2">
        <f>J3982-SUM(Parameters!$K$23:$K$25)</f>
        <v>667.16199999999992</v>
      </c>
      <c r="P3982" s="2" t="str">
        <f t="shared" si="60"/>
        <v>BP_RXDATA[7]</v>
      </c>
      <c r="U3982">
        <v>3390.951</v>
      </c>
      <c r="V3982">
        <v>688.76200000000006</v>
      </c>
      <c r="W3982" t="s">
        <v>601</v>
      </c>
      <c r="AE3982" s="2"/>
      <c r="AF3982" s="2"/>
    </row>
    <row r="3983" spans="4:32" x14ac:dyDescent="0.25">
      <c r="D3983">
        <f>_xlfn.CEILING.MATH(CH8+Parameters!$K$8/2,0.001)</f>
        <v>3390.951</v>
      </c>
      <c r="E3983">
        <f>_xlfn.CEILING.MATH(B64+Parameters!$K$9/2,0.001)</f>
        <v>1012.484</v>
      </c>
      <c r="F3983" t="s">
        <v>137</v>
      </c>
      <c r="I3983" s="2">
        <v>3390.951</v>
      </c>
      <c r="J3983" s="2">
        <v>642.51599999999996</v>
      </c>
      <c r="K3983" s="2" t="s">
        <v>673</v>
      </c>
      <c r="N3983" s="2">
        <f>I3983-SUM(Parameters!$K$23:$K$25)</f>
        <v>3369.3510000000001</v>
      </c>
      <c r="O3983" s="2">
        <f>J3983-SUM(Parameters!$K$23:$K$25)</f>
        <v>620.91599999999994</v>
      </c>
      <c r="P3983" s="2" t="str">
        <f t="shared" si="60"/>
        <v>BP_RXDATA[6]</v>
      </c>
      <c r="U3983">
        <v>3390.951</v>
      </c>
      <c r="V3983">
        <v>642.51599999999996</v>
      </c>
      <c r="W3983" t="s">
        <v>673</v>
      </c>
      <c r="AE3983" s="2"/>
      <c r="AF3983" s="2"/>
    </row>
    <row r="3984" spans="4:32" x14ac:dyDescent="0.25">
      <c r="D3984">
        <f>_xlfn.CEILING.MATH(CH8+Parameters!$K$8/2,0.001)</f>
        <v>3390.951</v>
      </c>
      <c r="E3984">
        <f>_xlfn.CEILING.MATH(B66+Parameters!$K$9/2,0.001)</f>
        <v>966.23800000000006</v>
      </c>
      <c r="F3984" t="s">
        <v>217</v>
      </c>
      <c r="I3984" s="2">
        <v>3390.951</v>
      </c>
      <c r="J3984" s="2">
        <v>596.27</v>
      </c>
      <c r="K3984" s="2" t="s">
        <v>729</v>
      </c>
      <c r="N3984" s="2">
        <f>I3984-SUM(Parameters!$K$23:$K$25)</f>
        <v>3369.3510000000001</v>
      </c>
      <c r="O3984" s="2">
        <f>J3984-SUM(Parameters!$K$23:$K$25)</f>
        <v>574.66999999999996</v>
      </c>
      <c r="P3984" s="2" t="str">
        <f t="shared" si="60"/>
        <v>BP_RXDATA[5]</v>
      </c>
      <c r="U3984">
        <v>3390.951</v>
      </c>
      <c r="V3984">
        <v>596.27</v>
      </c>
      <c r="W3984" t="s">
        <v>729</v>
      </c>
      <c r="AE3984" s="2"/>
      <c r="AF3984" s="2"/>
    </row>
    <row r="3985" spans="4:32" x14ac:dyDescent="0.25">
      <c r="D3985">
        <f>_xlfn.CEILING.MATH(CH8+Parameters!$K$8/2,0.001)</f>
        <v>3390.951</v>
      </c>
      <c r="E3985">
        <f>_xlfn.CEILING.MATH(B68+Parameters!$K$9/2,0.001)</f>
        <v>919.99200000000008</v>
      </c>
      <c r="F3985" t="s">
        <v>273</v>
      </c>
      <c r="I3985" s="2">
        <v>3390.951</v>
      </c>
      <c r="J3985" s="2">
        <v>550.024</v>
      </c>
      <c r="K3985" s="2" t="s">
        <v>753</v>
      </c>
      <c r="N3985" s="2">
        <f>I3985-SUM(Parameters!$K$23:$K$25)</f>
        <v>3369.3510000000001</v>
      </c>
      <c r="O3985" s="2">
        <f>J3985-SUM(Parameters!$K$23:$K$25)</f>
        <v>528.42399999999998</v>
      </c>
      <c r="P3985" s="2" t="str">
        <f t="shared" si="60"/>
        <v>BP_TXDATA[58]</v>
      </c>
      <c r="U3985">
        <v>3390.951</v>
      </c>
      <c r="V3985">
        <v>550.024</v>
      </c>
      <c r="W3985" t="s">
        <v>753</v>
      </c>
      <c r="AE3985" s="2"/>
      <c r="AF3985" s="2"/>
    </row>
    <row r="3986" spans="4:32" x14ac:dyDescent="0.25">
      <c r="D3986">
        <f>_xlfn.CEILING.MATH(CH8+Parameters!$K$8/2,0.001)</f>
        <v>3390.951</v>
      </c>
      <c r="E3986">
        <f>_xlfn.CEILING.MATH(B70+Parameters!$K$9/2,0.001)</f>
        <v>873.74599999999998</v>
      </c>
      <c r="F3986" t="s">
        <v>329</v>
      </c>
      <c r="I3986" s="2">
        <v>3390.951</v>
      </c>
      <c r="J3986" s="2">
        <v>503.77800000000002</v>
      </c>
      <c r="K3986" s="2" t="s">
        <v>817</v>
      </c>
      <c r="N3986" s="2">
        <f>I3986-SUM(Parameters!$K$23:$K$25)</f>
        <v>3369.3510000000001</v>
      </c>
      <c r="O3986" s="2">
        <f>J3986-SUM(Parameters!$K$23:$K$25)</f>
        <v>482.178</v>
      </c>
      <c r="P3986" s="2" t="str">
        <f t="shared" si="60"/>
        <v>BP_TXDATA[57]</v>
      </c>
      <c r="U3986">
        <v>3390.951</v>
      </c>
      <c r="V3986">
        <v>503.77800000000002</v>
      </c>
      <c r="W3986" t="s">
        <v>817</v>
      </c>
      <c r="AE3986" s="2"/>
      <c r="AF3986" s="2"/>
    </row>
    <row r="3987" spans="4:32" x14ac:dyDescent="0.25">
      <c r="D3987">
        <f>_xlfn.CEILING.MATH(CH8+Parameters!$K$8/2,0.001)</f>
        <v>3390.951</v>
      </c>
      <c r="E3987">
        <f>_xlfn.CEILING.MATH(B72+Parameters!$K$9/2,0.001)</f>
        <v>827.5</v>
      </c>
      <c r="F3987" t="s">
        <v>409</v>
      </c>
      <c r="I3987" s="2">
        <v>3390.951</v>
      </c>
      <c r="J3987" s="2">
        <v>457.53199999999998</v>
      </c>
      <c r="K3987" s="2" t="s">
        <v>881</v>
      </c>
      <c r="N3987" s="2">
        <f>I3987-SUM(Parameters!$K$23:$K$25)</f>
        <v>3369.3510000000001</v>
      </c>
      <c r="O3987" s="2">
        <f>J3987-SUM(Parameters!$K$23:$K$25)</f>
        <v>435.93199999999996</v>
      </c>
      <c r="P3987" s="2" t="str">
        <f t="shared" si="60"/>
        <v>BP_TXDATA[56]</v>
      </c>
      <c r="U3987">
        <v>3390.951</v>
      </c>
      <c r="V3987">
        <v>457.53199999999998</v>
      </c>
      <c r="W3987" t="s">
        <v>881</v>
      </c>
      <c r="AE3987" s="2"/>
      <c r="AF3987" s="2"/>
    </row>
    <row r="3988" spans="4:32" x14ac:dyDescent="0.25">
      <c r="D3988">
        <f>_xlfn.CEILING.MATH(CH8+Parameters!$K$8/2,0.001)</f>
        <v>3390.951</v>
      </c>
      <c r="E3988">
        <f>_xlfn.CEILING.MATH(B74+Parameters!$K$9/2,0.001)</f>
        <v>781.25400000000002</v>
      </c>
      <c r="F3988" t="s">
        <v>465</v>
      </c>
      <c r="I3988" s="2">
        <v>3390.951</v>
      </c>
      <c r="J3988" s="2">
        <v>411.286</v>
      </c>
      <c r="K3988" s="2" t="s">
        <v>953</v>
      </c>
      <c r="N3988" s="2">
        <f>I3988-SUM(Parameters!$K$23:$K$25)</f>
        <v>3369.3510000000001</v>
      </c>
      <c r="O3988" s="2">
        <f>J3988-SUM(Parameters!$K$23:$K$25)</f>
        <v>389.68599999999998</v>
      </c>
      <c r="P3988" s="2" t="str">
        <f t="shared" si="60"/>
        <v>BP_TXDATA[55]</v>
      </c>
      <c r="U3988">
        <v>3390.951</v>
      </c>
      <c r="V3988">
        <v>411.286</v>
      </c>
      <c r="W3988" t="s">
        <v>953</v>
      </c>
      <c r="AE3988" s="2"/>
      <c r="AF3988" s="2"/>
    </row>
    <row r="3989" spans="4:32" x14ac:dyDescent="0.25">
      <c r="D3989">
        <f>_xlfn.CEILING.MATH(CH8+Parameters!$K$8/2,0.001)</f>
        <v>3390.951</v>
      </c>
      <c r="E3989">
        <f>_xlfn.CEILING.MATH(B76+Parameters!$K$9/2,0.001)</f>
        <v>735.00800000000004</v>
      </c>
      <c r="F3989" t="s">
        <v>537</v>
      </c>
      <c r="I3989" s="2">
        <v>3390.951</v>
      </c>
      <c r="J3989" s="2">
        <v>365.04</v>
      </c>
      <c r="K3989" s="2" t="s">
        <v>1017</v>
      </c>
      <c r="N3989" s="2">
        <f>I3989-SUM(Parameters!$K$23:$K$25)</f>
        <v>3369.3510000000001</v>
      </c>
      <c r="O3989" s="2">
        <f>J3989-SUM(Parameters!$K$23:$K$25)</f>
        <v>343.44</v>
      </c>
      <c r="P3989" s="2" t="str">
        <f t="shared" si="60"/>
        <v>BP_TXDATA[54]</v>
      </c>
      <c r="U3989">
        <v>3390.951</v>
      </c>
      <c r="V3989">
        <v>365.04</v>
      </c>
      <c r="W3989" t="s">
        <v>1017</v>
      </c>
      <c r="AE3989" s="2"/>
      <c r="AF3989" s="2"/>
    </row>
    <row r="3990" spans="4:32" x14ac:dyDescent="0.25">
      <c r="D3990">
        <f>_xlfn.CEILING.MATH(CH8+Parameters!$K$8/2,0.001)</f>
        <v>3390.951</v>
      </c>
      <c r="E3990">
        <f>_xlfn.CEILING.MATH(B78+Parameters!$K$9/2,0.001)</f>
        <v>688.76200000000006</v>
      </c>
      <c r="F3990" t="s">
        <v>601</v>
      </c>
      <c r="I3990" s="2">
        <v>3390.951</v>
      </c>
      <c r="J3990" s="2">
        <v>318.79399999999998</v>
      </c>
      <c r="K3990" s="2" t="s">
        <v>73</v>
      </c>
      <c r="N3990" s="2">
        <f>I3990-SUM(Parameters!$K$23:$K$25)</f>
        <v>3369.3510000000001</v>
      </c>
      <c r="O3990" s="2">
        <f>J3990-SUM(Parameters!$K$23:$K$25)</f>
        <v>297.19399999999996</v>
      </c>
      <c r="P3990" s="2" t="str">
        <f t="shared" si="60"/>
        <v>VCCIO</v>
      </c>
      <c r="U3990">
        <v>3390.951</v>
      </c>
      <c r="V3990">
        <v>318.79399999999998</v>
      </c>
      <c r="W3990" t="s">
        <v>73</v>
      </c>
      <c r="AE3990" s="2"/>
      <c r="AF3990" s="2"/>
    </row>
    <row r="3991" spans="4:32" x14ac:dyDescent="0.25">
      <c r="D3991">
        <f>_xlfn.CEILING.MATH(CH8+Parameters!$K$8/2,0.001)</f>
        <v>3390.951</v>
      </c>
      <c r="E3991">
        <f>_xlfn.CEILING.MATH(B80+Parameters!$K$9/2,0.001)</f>
        <v>642.51599999999996</v>
      </c>
      <c r="F3991" t="s">
        <v>673</v>
      </c>
      <c r="I3991" s="2">
        <v>3390.951</v>
      </c>
      <c r="J3991" s="2">
        <v>272.548</v>
      </c>
      <c r="K3991" s="2" t="s">
        <v>1129</v>
      </c>
      <c r="N3991" s="2">
        <f>I3991-SUM(Parameters!$K$23:$K$25)</f>
        <v>3369.3510000000001</v>
      </c>
      <c r="O3991" s="2">
        <f>J3991-SUM(Parameters!$K$23:$K$25)</f>
        <v>250.94800000000001</v>
      </c>
      <c r="P3991" s="2" t="str">
        <f t="shared" si="60"/>
        <v>BP_TXDATA[53]</v>
      </c>
      <c r="U3991">
        <v>3390.951</v>
      </c>
      <c r="V3991">
        <v>272.548</v>
      </c>
      <c r="W3991" t="s">
        <v>1129</v>
      </c>
      <c r="AE3991" s="2"/>
      <c r="AF3991" s="2"/>
    </row>
    <row r="3992" spans="4:32" x14ac:dyDescent="0.25">
      <c r="D3992">
        <f>_xlfn.CEILING.MATH(CH8+Parameters!$K$8/2,0.001)</f>
        <v>3390.951</v>
      </c>
      <c r="E3992">
        <f>_xlfn.CEILING.MATH(B82+Parameters!$K$9/2,0.001)</f>
        <v>596.27</v>
      </c>
      <c r="F3992" t="s">
        <v>729</v>
      </c>
      <c r="I3992" s="2">
        <v>3390.951</v>
      </c>
      <c r="J3992" s="2">
        <v>226.30199999999999</v>
      </c>
      <c r="K3992" s="2" t="s">
        <v>1185</v>
      </c>
      <c r="N3992" s="2">
        <f>I3992-SUM(Parameters!$K$23:$K$25)</f>
        <v>3369.3510000000001</v>
      </c>
      <c r="O3992" s="2">
        <f>J3992-SUM(Parameters!$K$23:$K$25)</f>
        <v>204.702</v>
      </c>
      <c r="P3992" s="2" t="str">
        <f t="shared" si="60"/>
        <v>BP_TXDATA[52]</v>
      </c>
      <c r="U3992">
        <v>3390.951</v>
      </c>
      <c r="V3992">
        <v>226.30199999999999</v>
      </c>
      <c r="W3992" t="s">
        <v>1185</v>
      </c>
      <c r="AE3992" s="2"/>
      <c r="AF3992" s="2"/>
    </row>
    <row r="3993" spans="4:32" x14ac:dyDescent="0.25">
      <c r="D3993">
        <f>_xlfn.CEILING.MATH(CH8+Parameters!$K$8/2,0.001)</f>
        <v>3390.951</v>
      </c>
      <c r="E3993">
        <f>_xlfn.CEILING.MATH(B84+Parameters!$K$9/2,0.001)</f>
        <v>550.024</v>
      </c>
      <c r="F3993" t="s">
        <v>753</v>
      </c>
      <c r="I3993" s="2">
        <v>3390.951</v>
      </c>
      <c r="J3993" s="2">
        <v>180.05600000000001</v>
      </c>
      <c r="K3993" s="2" t="s">
        <v>1241</v>
      </c>
      <c r="N3993" s="2">
        <f>I3993-SUM(Parameters!$K$23:$K$25)</f>
        <v>3369.3510000000001</v>
      </c>
      <c r="O3993" s="2">
        <f>J3993-SUM(Parameters!$K$23:$K$25)</f>
        <v>158.45600000000002</v>
      </c>
      <c r="P3993" s="2" t="str">
        <f t="shared" si="60"/>
        <v>BP_TXDATA[51]</v>
      </c>
      <c r="U3993">
        <v>3390.951</v>
      </c>
      <c r="V3993">
        <v>180.05600000000001</v>
      </c>
      <c r="W3993" t="s">
        <v>1241</v>
      </c>
      <c r="AE3993" s="2"/>
      <c r="AF3993" s="2"/>
    </row>
    <row r="3994" spans="4:32" x14ac:dyDescent="0.25">
      <c r="D3994">
        <f>_xlfn.CEILING.MATH(CH8+Parameters!$K$8/2,0.001)</f>
        <v>3390.951</v>
      </c>
      <c r="E3994">
        <f>_xlfn.CEILING.MATH(B86+Parameters!$K$9/2,0.001)</f>
        <v>503.77800000000002</v>
      </c>
      <c r="F3994" t="s">
        <v>817</v>
      </c>
      <c r="I3994" s="2">
        <v>3390.951</v>
      </c>
      <c r="J3994" s="2">
        <v>133.81</v>
      </c>
      <c r="K3994" s="2" t="s">
        <v>1322</v>
      </c>
      <c r="N3994" s="2">
        <f>I3994-SUM(Parameters!$K$23:$K$25)</f>
        <v>3369.3510000000001</v>
      </c>
      <c r="O3994" s="2">
        <f>J3994-SUM(Parameters!$K$23:$K$25)</f>
        <v>112.21000000000001</v>
      </c>
      <c r="P3994" s="2" t="str">
        <f t="shared" si="60"/>
        <v>BP_TXDATA[50]</v>
      </c>
      <c r="U3994">
        <v>3390.951</v>
      </c>
      <c r="V3994">
        <v>133.81</v>
      </c>
      <c r="W3994" t="s">
        <v>1322</v>
      </c>
      <c r="AE3994" s="2"/>
      <c r="AF3994" s="2"/>
    </row>
    <row r="3995" spans="4:32" x14ac:dyDescent="0.25">
      <c r="D3995">
        <f>_xlfn.CEILING.MATH(CH8+Parameters!$K$8/2,0.001)</f>
        <v>3390.951</v>
      </c>
      <c r="E3995">
        <f>_xlfn.CEILING.MATH(B88+Parameters!$K$9/2,0.001)</f>
        <v>457.53199999999998</v>
      </c>
      <c r="F3995" t="s">
        <v>881</v>
      </c>
      <c r="I3995" s="2">
        <v>3390.951</v>
      </c>
      <c r="J3995" s="2">
        <v>87.563999999999993</v>
      </c>
      <c r="K3995" s="2" t="s">
        <v>73</v>
      </c>
      <c r="N3995" s="2">
        <f>I3995-SUM(Parameters!$K$23:$K$25)</f>
        <v>3369.3510000000001</v>
      </c>
      <c r="O3995" s="2">
        <f>J3995-SUM(Parameters!$K$23:$K$25)</f>
        <v>65.963999999999999</v>
      </c>
      <c r="P3995" s="2" t="str">
        <f t="shared" si="60"/>
        <v>VCCIO</v>
      </c>
      <c r="U3995">
        <v>3390.951</v>
      </c>
      <c r="V3995">
        <v>87.564000000000007</v>
      </c>
      <c r="W3995" t="s">
        <v>73</v>
      </c>
      <c r="AE3995" s="2"/>
      <c r="AF3995" s="2"/>
    </row>
    <row r="3996" spans="4:32" x14ac:dyDescent="0.25">
      <c r="D3996">
        <f>_xlfn.CEILING.MATH(CH8+Parameters!$K$8/2,0.001)</f>
        <v>3390.951</v>
      </c>
      <c r="E3996">
        <f>_xlfn.CEILING.MATH(B90+Parameters!$K$9/2,0.001)</f>
        <v>411.286</v>
      </c>
      <c r="F3996" t="s">
        <v>953</v>
      </c>
      <c r="I3996" s="2">
        <v>3430.625</v>
      </c>
      <c r="J3996" s="2">
        <v>2191.7570000000001</v>
      </c>
      <c r="K3996" s="2" t="s">
        <v>72</v>
      </c>
      <c r="N3996" s="2">
        <f>I3996-SUM(Parameters!$K$23:$K$25)</f>
        <v>3409.0250000000001</v>
      </c>
      <c r="O3996" s="2">
        <f>J3996-SUM(Parameters!$K$23:$K$25)</f>
        <v>2170.1570000000002</v>
      </c>
      <c r="P3996" s="2" t="str">
        <f t="shared" si="60"/>
        <v>VSS</v>
      </c>
      <c r="U3996">
        <v>3430.625</v>
      </c>
      <c r="V3996">
        <v>2191.7570000000001</v>
      </c>
      <c r="W3996" t="s">
        <v>72</v>
      </c>
      <c r="AE3996" s="2"/>
      <c r="AF3996" s="2"/>
    </row>
    <row r="3997" spans="4:32" x14ac:dyDescent="0.25">
      <c r="D3997">
        <f>_xlfn.CEILING.MATH(CH8+Parameters!$K$8/2,0.001)</f>
        <v>3390.951</v>
      </c>
      <c r="E3997">
        <f>_xlfn.CEILING.MATH(B92+Parameters!$K$9/2,0.001)</f>
        <v>365.04</v>
      </c>
      <c r="F3997" t="s">
        <v>1017</v>
      </c>
      <c r="I3997" s="2">
        <v>3430.625</v>
      </c>
      <c r="J3997" s="2">
        <v>2145.511</v>
      </c>
      <c r="K3997" s="2" t="s">
        <v>72</v>
      </c>
      <c r="N3997" s="2">
        <f>I3997-SUM(Parameters!$K$23:$K$25)</f>
        <v>3409.0250000000001</v>
      </c>
      <c r="O3997" s="2">
        <f>J3997-SUM(Parameters!$K$23:$K$25)</f>
        <v>2123.9110000000001</v>
      </c>
      <c r="P3997" s="2" t="str">
        <f t="shared" si="60"/>
        <v>VSS</v>
      </c>
      <c r="U3997">
        <v>3430.625</v>
      </c>
      <c r="V3997">
        <v>2145.511</v>
      </c>
      <c r="W3997" t="s">
        <v>72</v>
      </c>
      <c r="AE3997" s="2"/>
      <c r="AF3997" s="2"/>
    </row>
    <row r="3998" spans="4:32" x14ac:dyDescent="0.25">
      <c r="D3998">
        <f>_xlfn.CEILING.MATH(CH8+Parameters!$K$8/2,0.001)</f>
        <v>3390.951</v>
      </c>
      <c r="E3998">
        <f>_xlfn.CEILING.MATH(B94+Parameters!$K$9/2,0.001)</f>
        <v>318.79399999999998</v>
      </c>
      <c r="F3998" t="s">
        <v>73</v>
      </c>
      <c r="I3998" s="2">
        <v>3430.625</v>
      </c>
      <c r="J3998" s="2">
        <v>2099.2649999999999</v>
      </c>
      <c r="K3998" s="2" t="s">
        <v>72</v>
      </c>
      <c r="N3998" s="2">
        <f>I3998-SUM(Parameters!$K$23:$K$25)</f>
        <v>3409.0250000000001</v>
      </c>
      <c r="O3998" s="2">
        <f>J3998-SUM(Parameters!$K$23:$K$25)</f>
        <v>2077.665</v>
      </c>
      <c r="P3998" s="2" t="str">
        <f t="shared" si="60"/>
        <v>VSS</v>
      </c>
      <c r="U3998">
        <v>3430.625</v>
      </c>
      <c r="V3998">
        <v>2099.2649999999999</v>
      </c>
      <c r="W3998" t="s">
        <v>72</v>
      </c>
      <c r="AE3998" s="2"/>
      <c r="AF3998" s="2"/>
    </row>
    <row r="3999" spans="4:32" x14ac:dyDescent="0.25">
      <c r="D3999">
        <f>_xlfn.CEILING.MATH(CH8+Parameters!$K$8/2,0.001)</f>
        <v>3390.951</v>
      </c>
      <c r="E3999">
        <f>_xlfn.CEILING.MATH(B96+Parameters!$K$9/2,0.001)</f>
        <v>272.548</v>
      </c>
      <c r="F3999" t="s">
        <v>1129</v>
      </c>
      <c r="I3999" s="2">
        <v>3430.625</v>
      </c>
      <c r="J3999" s="2">
        <v>2053.0189999999998</v>
      </c>
      <c r="K3999" s="2" t="s">
        <v>72</v>
      </c>
      <c r="N3999" s="2">
        <f>I3999-SUM(Parameters!$K$23:$K$25)</f>
        <v>3409.0250000000001</v>
      </c>
      <c r="O3999" s="2">
        <f>J3999-SUM(Parameters!$K$23:$K$25)</f>
        <v>2031.4189999999999</v>
      </c>
      <c r="P3999" s="2" t="str">
        <f t="shared" si="60"/>
        <v>VSS</v>
      </c>
      <c r="U3999">
        <v>3430.625</v>
      </c>
      <c r="V3999">
        <v>2053.0189999999998</v>
      </c>
      <c r="W3999" t="s">
        <v>72</v>
      </c>
      <c r="AE3999" s="2"/>
      <c r="AF3999" s="2"/>
    </row>
    <row r="4000" spans="4:32" x14ac:dyDescent="0.25">
      <c r="D4000">
        <f>_xlfn.CEILING.MATH(CH8+Parameters!$K$8/2,0.001)</f>
        <v>3390.951</v>
      </c>
      <c r="E4000">
        <f>_xlfn.CEILING.MATH(B98+Parameters!$K$9/2,0.001)</f>
        <v>226.30199999999999</v>
      </c>
      <c r="F4000" t="s">
        <v>1185</v>
      </c>
      <c r="I4000" s="2">
        <v>3430.625</v>
      </c>
      <c r="J4000" s="2">
        <v>2006.7729999999999</v>
      </c>
      <c r="K4000" s="2" t="s">
        <v>1327</v>
      </c>
      <c r="N4000" s="2">
        <f>I4000-SUM(Parameters!$K$23:$K$25)</f>
        <v>3409.0250000000001</v>
      </c>
      <c r="O4000" s="2">
        <f>J4000-SUM(Parameters!$K$23:$K$25)</f>
        <v>1985.173</v>
      </c>
      <c r="P4000" s="2" t="str">
        <f t="shared" si="60"/>
        <v>VDD</v>
      </c>
      <c r="U4000">
        <v>3430.625</v>
      </c>
      <c r="V4000">
        <v>2006.7729999999999</v>
      </c>
      <c r="W4000" t="s">
        <v>1327</v>
      </c>
      <c r="AE4000" s="2"/>
      <c r="AF4000" s="2"/>
    </row>
    <row r="4001" spans="4:32" x14ac:dyDescent="0.25">
      <c r="D4001">
        <f>_xlfn.CEILING.MATH(CH8+Parameters!$K$8/2,0.001)</f>
        <v>3390.951</v>
      </c>
      <c r="E4001">
        <f>_xlfn.CEILING.MATH(B100+Parameters!$K$9/2,0.001)</f>
        <v>180.05600000000001</v>
      </c>
      <c r="F4001" t="s">
        <v>1241</v>
      </c>
      <c r="I4001" s="2">
        <v>3430.625</v>
      </c>
      <c r="J4001" s="2">
        <v>1960.527</v>
      </c>
      <c r="K4001" s="2" t="s">
        <v>1327</v>
      </c>
      <c r="N4001" s="2">
        <f>I4001-SUM(Parameters!$K$23:$K$25)</f>
        <v>3409.0250000000001</v>
      </c>
      <c r="O4001" s="2">
        <f>J4001-SUM(Parameters!$K$23:$K$25)</f>
        <v>1938.9270000000001</v>
      </c>
      <c r="P4001" s="2" t="str">
        <f t="shared" si="60"/>
        <v>VDD</v>
      </c>
      <c r="U4001">
        <v>3430.625</v>
      </c>
      <c r="V4001">
        <v>1960.527</v>
      </c>
      <c r="W4001" t="s">
        <v>1327</v>
      </c>
      <c r="AE4001" s="2"/>
      <c r="AF4001" s="2"/>
    </row>
    <row r="4002" spans="4:32" x14ac:dyDescent="0.25">
      <c r="D4002">
        <f>_xlfn.CEILING.MATH(CH8+Parameters!$K$8/2,0.001)</f>
        <v>3390.951</v>
      </c>
      <c r="E4002">
        <f>_xlfn.CEILING.MATH(B102+Parameters!$K$9/2,0.001)</f>
        <v>133.81</v>
      </c>
      <c r="F4002" t="s">
        <v>1322</v>
      </c>
      <c r="I4002" s="2">
        <v>3430.625</v>
      </c>
      <c r="J4002" s="2">
        <v>1914.2809999999999</v>
      </c>
      <c r="K4002" s="2" t="s">
        <v>1370</v>
      </c>
      <c r="N4002" s="2">
        <f>I4002-SUM(Parameters!$K$23:$K$25)</f>
        <v>3409.0250000000001</v>
      </c>
      <c r="O4002" s="2">
        <f>J4002-SUM(Parameters!$K$23:$K$25)</f>
        <v>1892.681</v>
      </c>
      <c r="P4002" s="2" t="str">
        <f t="shared" si="60"/>
        <v>CLK_N</v>
      </c>
      <c r="U4002">
        <v>3430.625</v>
      </c>
      <c r="V4002">
        <v>1914.2809999999999</v>
      </c>
      <c r="W4002" t="s">
        <v>1370</v>
      </c>
      <c r="AE4002" s="2"/>
      <c r="AF4002" s="2"/>
    </row>
    <row r="4003" spans="4:32" x14ac:dyDescent="0.25">
      <c r="D4003">
        <f>_xlfn.CEILING.MATH(CH8+Parameters!$K$8/2,0.001)</f>
        <v>3390.951</v>
      </c>
      <c r="E4003">
        <f>_xlfn.CEILING.MATH(Parameters!$C$19/Parameters!$K$4,0.001)</f>
        <v>87.564000000000007</v>
      </c>
      <c r="F4003" t="s">
        <v>73</v>
      </c>
      <c r="I4003" s="2">
        <v>3430.625</v>
      </c>
      <c r="J4003" s="2">
        <v>1868.0350000000001</v>
      </c>
      <c r="K4003" s="2" t="s">
        <v>1327</v>
      </c>
      <c r="N4003" s="2">
        <f>I4003-SUM(Parameters!$K$23:$K$25)</f>
        <v>3409.0250000000001</v>
      </c>
      <c r="O4003" s="2">
        <f>J4003-SUM(Parameters!$K$23:$K$25)</f>
        <v>1846.4350000000002</v>
      </c>
      <c r="P4003" s="2" t="str">
        <f t="shared" si="60"/>
        <v>VDD</v>
      </c>
      <c r="U4003">
        <v>3430.625</v>
      </c>
      <c r="V4003">
        <v>1868.0350000000001</v>
      </c>
      <c r="W4003" t="s">
        <v>1327</v>
      </c>
      <c r="AE4003" s="2"/>
      <c r="AF4003" s="2"/>
    </row>
    <row r="4004" spans="4:32" x14ac:dyDescent="0.25">
      <c r="D4004">
        <f>_xlfn.CEILING.MATH(CI8+Parameters!$K$8/2,0.001)</f>
        <v>3430.625</v>
      </c>
      <c r="E4004">
        <f>_xlfn.CEILING.MATH(B13+Parameters!$K$9/2,0.001)</f>
        <v>2191.7570000000001</v>
      </c>
      <c r="F4004" t="s">
        <v>72</v>
      </c>
      <c r="I4004" s="2">
        <v>3430.625</v>
      </c>
      <c r="J4004" s="2">
        <v>1821.789</v>
      </c>
      <c r="K4004" s="2" t="s">
        <v>1327</v>
      </c>
      <c r="N4004" s="2">
        <f>I4004-SUM(Parameters!$K$23:$K$25)</f>
        <v>3409.0250000000001</v>
      </c>
      <c r="O4004" s="2">
        <f>J4004-SUM(Parameters!$K$23:$K$25)</f>
        <v>1800.1890000000001</v>
      </c>
      <c r="P4004" s="2" t="str">
        <f t="shared" si="60"/>
        <v>VDD</v>
      </c>
      <c r="U4004">
        <v>3430.625</v>
      </c>
      <c r="V4004">
        <v>1821.789</v>
      </c>
      <c r="W4004" t="s">
        <v>1327</v>
      </c>
      <c r="AE4004" s="2"/>
      <c r="AF4004" s="2"/>
    </row>
    <row r="4005" spans="4:32" x14ac:dyDescent="0.25">
      <c r="D4005">
        <f>_xlfn.CEILING.MATH(CI8+Parameters!$K$8/2,0.001)</f>
        <v>3430.625</v>
      </c>
      <c r="E4005">
        <f>_xlfn.CEILING.MATH(B15+Parameters!$K$9/2,0.001)</f>
        <v>2145.511</v>
      </c>
      <c r="F4005" t="s">
        <v>72</v>
      </c>
      <c r="I4005" s="2">
        <v>3430.625</v>
      </c>
      <c r="J4005" s="2">
        <v>1775.5429999999999</v>
      </c>
      <c r="K4005" s="2" t="s">
        <v>1327</v>
      </c>
      <c r="N4005" s="2">
        <f>I4005-SUM(Parameters!$K$23:$K$25)</f>
        <v>3409.0250000000001</v>
      </c>
      <c r="O4005" s="2">
        <f>J4005-SUM(Parameters!$K$23:$K$25)</f>
        <v>1753.943</v>
      </c>
      <c r="P4005" s="2" t="str">
        <f t="shared" si="60"/>
        <v>VDD</v>
      </c>
      <c r="U4005">
        <v>3430.625</v>
      </c>
      <c r="V4005">
        <v>1775.5429999999999</v>
      </c>
      <c r="W4005" t="s">
        <v>1327</v>
      </c>
      <c r="AE4005" s="2"/>
      <c r="AF4005" s="2"/>
    </row>
    <row r="4006" spans="4:32" x14ac:dyDescent="0.25">
      <c r="D4006">
        <f>_xlfn.CEILING.MATH(CI8+Parameters!$K$8/2,0.001)</f>
        <v>3430.625</v>
      </c>
      <c r="E4006">
        <f>_xlfn.CEILING.MATH(B17+Parameters!$K$9/2,0.001)</f>
        <v>2099.2649999999999</v>
      </c>
      <c r="F4006" t="s">
        <v>72</v>
      </c>
      <c r="I4006" s="2">
        <v>3430.625</v>
      </c>
      <c r="J4006" s="2">
        <v>1729.297</v>
      </c>
      <c r="K4006" s="2" t="s">
        <v>1327</v>
      </c>
      <c r="N4006" s="2">
        <f>I4006-SUM(Parameters!$K$23:$K$25)</f>
        <v>3409.0250000000001</v>
      </c>
      <c r="O4006" s="2">
        <f>J4006-SUM(Parameters!$K$23:$K$25)</f>
        <v>1707.6970000000001</v>
      </c>
      <c r="P4006" s="2" t="str">
        <f t="shared" si="60"/>
        <v>VDD</v>
      </c>
      <c r="U4006">
        <v>3430.625</v>
      </c>
      <c r="V4006">
        <v>1729.297</v>
      </c>
      <c r="W4006" t="s">
        <v>1327</v>
      </c>
      <c r="AE4006" s="2"/>
      <c r="AF4006" s="2"/>
    </row>
    <row r="4007" spans="4:32" x14ac:dyDescent="0.25">
      <c r="D4007">
        <f>_xlfn.CEILING.MATH(CI8+Parameters!$K$8/2,0.001)</f>
        <v>3430.625</v>
      </c>
      <c r="E4007">
        <f>_xlfn.CEILING.MATH(B19+Parameters!$K$9/2,0.001)</f>
        <v>2053.0190000000002</v>
      </c>
      <c r="F4007" t="s">
        <v>72</v>
      </c>
      <c r="I4007" s="2">
        <v>3430.625</v>
      </c>
      <c r="J4007" s="2">
        <v>1683.0509999999999</v>
      </c>
      <c r="K4007" s="2" t="s">
        <v>1327</v>
      </c>
      <c r="N4007" s="2">
        <f>I4007-SUM(Parameters!$K$23:$K$25)</f>
        <v>3409.0250000000001</v>
      </c>
      <c r="O4007" s="2">
        <f>J4007-SUM(Parameters!$K$23:$K$25)</f>
        <v>1661.451</v>
      </c>
      <c r="P4007" s="2" t="str">
        <f t="shared" si="60"/>
        <v>VDD</v>
      </c>
      <c r="U4007">
        <v>3430.625</v>
      </c>
      <c r="V4007">
        <v>1683.0509999999999</v>
      </c>
      <c r="W4007" t="s">
        <v>1327</v>
      </c>
      <c r="AE4007" s="2"/>
      <c r="AF4007" s="2"/>
    </row>
    <row r="4008" spans="4:32" x14ac:dyDescent="0.25">
      <c r="D4008">
        <f>_xlfn.CEILING.MATH(CI8+Parameters!$K$8/2,0.001)</f>
        <v>3430.625</v>
      </c>
      <c r="E4008">
        <f>_xlfn.CEILING.MATH(B21+Parameters!$K$9/2,0.001)</f>
        <v>2006.7730000000001</v>
      </c>
      <c r="F4008" t="s">
        <v>1327</v>
      </c>
      <c r="I4008" s="2">
        <v>3430.625</v>
      </c>
      <c r="J4008" s="2">
        <v>1636.8050000000001</v>
      </c>
      <c r="K4008" s="2" t="s">
        <v>1327</v>
      </c>
      <c r="N4008" s="2">
        <f>I4008-SUM(Parameters!$K$23:$K$25)</f>
        <v>3409.0250000000001</v>
      </c>
      <c r="O4008" s="2">
        <f>J4008-SUM(Parameters!$K$23:$K$25)</f>
        <v>1615.2050000000002</v>
      </c>
      <c r="P4008" s="2" t="str">
        <f t="shared" si="60"/>
        <v>VDD</v>
      </c>
      <c r="U4008">
        <v>3430.625</v>
      </c>
      <c r="V4008">
        <v>1636.8050000000001</v>
      </c>
      <c r="W4008" t="s">
        <v>1327</v>
      </c>
      <c r="AE4008" s="2"/>
      <c r="AF4008" s="2"/>
    </row>
    <row r="4009" spans="4:32" x14ac:dyDescent="0.25">
      <c r="D4009">
        <f>_xlfn.CEILING.MATH(CI8+Parameters!$K$8/2,0.001)</f>
        <v>3430.625</v>
      </c>
      <c r="E4009">
        <f>_xlfn.CEILING.MATH(B23+Parameters!$K$9/2,0.001)</f>
        <v>1960.527</v>
      </c>
      <c r="F4009" t="s">
        <v>1327</v>
      </c>
      <c r="I4009" s="2">
        <v>3430.625</v>
      </c>
      <c r="J4009" s="2">
        <v>1590.559</v>
      </c>
      <c r="K4009" s="2" t="s">
        <v>1327</v>
      </c>
      <c r="N4009" s="2">
        <f>I4009-SUM(Parameters!$K$23:$K$25)</f>
        <v>3409.0250000000001</v>
      </c>
      <c r="O4009" s="2">
        <f>J4009-SUM(Parameters!$K$23:$K$25)</f>
        <v>1568.9590000000001</v>
      </c>
      <c r="P4009" s="2" t="str">
        <f t="shared" si="60"/>
        <v>VDD</v>
      </c>
      <c r="U4009">
        <v>3430.625</v>
      </c>
      <c r="V4009">
        <v>1590.559</v>
      </c>
      <c r="W4009" t="s">
        <v>1327</v>
      </c>
      <c r="AE4009" s="2"/>
      <c r="AF4009" s="2"/>
    </row>
    <row r="4010" spans="4:32" x14ac:dyDescent="0.25">
      <c r="D4010">
        <f>_xlfn.CEILING.MATH(CI8+Parameters!$K$8/2,0.001)</f>
        <v>3430.625</v>
      </c>
      <c r="E4010">
        <f>_xlfn.CEILING.MATH(B25+Parameters!$K$9/2,0.001)</f>
        <v>1914.2809999999999</v>
      </c>
      <c r="F4010" t="s">
        <v>1370</v>
      </c>
      <c r="I4010" s="2">
        <v>3430.625</v>
      </c>
      <c r="J4010" s="2">
        <v>1544.3130000000001</v>
      </c>
      <c r="K4010" s="2" t="s">
        <v>1327</v>
      </c>
      <c r="N4010" s="2">
        <f>I4010-SUM(Parameters!$K$23:$K$25)</f>
        <v>3409.0250000000001</v>
      </c>
      <c r="O4010" s="2">
        <f>J4010-SUM(Parameters!$K$23:$K$25)</f>
        <v>1522.7130000000002</v>
      </c>
      <c r="P4010" s="2" t="str">
        <f t="shared" si="60"/>
        <v>VDD</v>
      </c>
      <c r="U4010">
        <v>3430.625</v>
      </c>
      <c r="V4010">
        <v>1544.3130000000001</v>
      </c>
      <c r="W4010" t="s">
        <v>1327</v>
      </c>
      <c r="AE4010" s="2"/>
      <c r="AF4010" s="2"/>
    </row>
    <row r="4011" spans="4:32" x14ac:dyDescent="0.25">
      <c r="D4011">
        <f>_xlfn.CEILING.MATH(CI8+Parameters!$K$8/2,0.001)</f>
        <v>3430.625</v>
      </c>
      <c r="E4011">
        <f>_xlfn.CEILING.MATH(B27+Parameters!$K$9/2,0.001)</f>
        <v>1868.0350000000001</v>
      </c>
      <c r="F4011" t="s">
        <v>1327</v>
      </c>
      <c r="I4011" s="2">
        <v>3430.625</v>
      </c>
      <c r="J4011" s="2">
        <v>1498.067</v>
      </c>
      <c r="K4011" s="2" t="s">
        <v>1327</v>
      </c>
      <c r="N4011" s="2">
        <f>I4011-SUM(Parameters!$K$23:$K$25)</f>
        <v>3409.0250000000001</v>
      </c>
      <c r="O4011" s="2">
        <f>J4011-SUM(Parameters!$K$23:$K$25)</f>
        <v>1476.4670000000001</v>
      </c>
      <c r="P4011" s="2" t="str">
        <f t="shared" si="60"/>
        <v>VDD</v>
      </c>
      <c r="U4011">
        <v>3430.625</v>
      </c>
      <c r="V4011">
        <v>1498.067</v>
      </c>
      <c r="W4011" t="s">
        <v>1327</v>
      </c>
      <c r="AE4011" s="2"/>
      <c r="AF4011" s="2"/>
    </row>
    <row r="4012" spans="4:32" x14ac:dyDescent="0.25">
      <c r="D4012">
        <f>_xlfn.CEILING.MATH(CI8+Parameters!$K$8/2,0.001)</f>
        <v>3430.625</v>
      </c>
      <c r="E4012">
        <f>_xlfn.CEILING.MATH(B29+Parameters!$K$9/2,0.001)</f>
        <v>1821.789</v>
      </c>
      <c r="F4012" t="s">
        <v>1327</v>
      </c>
      <c r="I4012" s="2">
        <v>3430.625</v>
      </c>
      <c r="J4012" s="2">
        <v>1451.8209999999999</v>
      </c>
      <c r="K4012" s="2" t="s">
        <v>1327</v>
      </c>
      <c r="N4012" s="2">
        <f>I4012-SUM(Parameters!$K$23:$K$25)</f>
        <v>3409.0250000000001</v>
      </c>
      <c r="O4012" s="2">
        <f>J4012-SUM(Parameters!$K$23:$K$25)</f>
        <v>1430.221</v>
      </c>
      <c r="P4012" s="2" t="str">
        <f t="shared" si="60"/>
        <v>VDD</v>
      </c>
      <c r="U4012">
        <v>3430.625</v>
      </c>
      <c r="V4012">
        <v>1451.8209999999999</v>
      </c>
      <c r="W4012" t="s">
        <v>1327</v>
      </c>
      <c r="AE4012" s="2"/>
      <c r="AF4012" s="2"/>
    </row>
    <row r="4013" spans="4:32" x14ac:dyDescent="0.25">
      <c r="D4013">
        <f>_xlfn.CEILING.MATH(CI8+Parameters!$K$8/2,0.001)</f>
        <v>3430.625</v>
      </c>
      <c r="E4013">
        <f>_xlfn.CEILING.MATH(B31+Parameters!$K$9/2,0.001)</f>
        <v>1775.5430000000001</v>
      </c>
      <c r="F4013" t="s">
        <v>1327</v>
      </c>
      <c r="I4013" s="2">
        <v>3430.625</v>
      </c>
      <c r="J4013" s="2">
        <v>1405.575</v>
      </c>
      <c r="K4013" s="2" t="s">
        <v>1327</v>
      </c>
      <c r="N4013" s="2">
        <f>I4013-SUM(Parameters!$K$23:$K$25)</f>
        <v>3409.0250000000001</v>
      </c>
      <c r="O4013" s="2">
        <f>J4013-SUM(Parameters!$K$23:$K$25)</f>
        <v>1383.9750000000001</v>
      </c>
      <c r="P4013" s="2" t="str">
        <f t="shared" si="60"/>
        <v>VDD</v>
      </c>
      <c r="U4013">
        <v>3430.625</v>
      </c>
      <c r="V4013">
        <v>1405.575</v>
      </c>
      <c r="W4013" t="s">
        <v>1327</v>
      </c>
      <c r="AE4013" s="2"/>
      <c r="AF4013" s="2"/>
    </row>
    <row r="4014" spans="4:32" x14ac:dyDescent="0.25">
      <c r="D4014">
        <f>_xlfn.CEILING.MATH(CI8+Parameters!$K$8/2,0.001)</f>
        <v>3430.625</v>
      </c>
      <c r="E4014">
        <f>_xlfn.CEILING.MATH(B33+Parameters!$K$9/2,0.001)</f>
        <v>1729.297</v>
      </c>
      <c r="F4014" t="s">
        <v>1327</v>
      </c>
      <c r="I4014" s="2">
        <v>3430.625</v>
      </c>
      <c r="J4014" s="2">
        <v>1359.329</v>
      </c>
      <c r="K4014" s="2" t="s">
        <v>1327</v>
      </c>
      <c r="N4014" s="2">
        <f>I4014-SUM(Parameters!$K$23:$K$25)</f>
        <v>3409.0250000000001</v>
      </c>
      <c r="O4014" s="2">
        <f>J4014-SUM(Parameters!$K$23:$K$25)</f>
        <v>1337.729</v>
      </c>
      <c r="P4014" s="2" t="str">
        <f t="shared" si="60"/>
        <v>VDD</v>
      </c>
      <c r="U4014">
        <v>3430.625</v>
      </c>
      <c r="V4014">
        <v>1359.329</v>
      </c>
      <c r="W4014" t="s">
        <v>1327</v>
      </c>
      <c r="AE4014" s="2"/>
      <c r="AF4014" s="2"/>
    </row>
    <row r="4015" spans="4:32" x14ac:dyDescent="0.25">
      <c r="D4015">
        <f>_xlfn.CEILING.MATH(CI8+Parameters!$K$8/2,0.001)</f>
        <v>3430.625</v>
      </c>
      <c r="E4015">
        <f>_xlfn.CEILING.MATH(B35+Parameters!$K$9/2,0.001)</f>
        <v>1683.0509999999999</v>
      </c>
      <c r="F4015" t="s">
        <v>1327</v>
      </c>
      <c r="I4015" s="2">
        <v>3430.625</v>
      </c>
      <c r="J4015" s="2">
        <v>1313.0830000000001</v>
      </c>
      <c r="K4015" s="2" t="s">
        <v>1327</v>
      </c>
      <c r="N4015" s="2">
        <f>I4015-SUM(Parameters!$K$23:$K$25)</f>
        <v>3409.0250000000001</v>
      </c>
      <c r="O4015" s="2">
        <f>J4015-SUM(Parameters!$K$23:$K$25)</f>
        <v>1291.4830000000002</v>
      </c>
      <c r="P4015" s="2" t="str">
        <f t="shared" si="60"/>
        <v>VDD</v>
      </c>
      <c r="U4015">
        <v>3430.625</v>
      </c>
      <c r="V4015">
        <v>1313.0830000000001</v>
      </c>
      <c r="W4015" t="s">
        <v>1327</v>
      </c>
      <c r="AE4015" s="2"/>
      <c r="AF4015" s="2"/>
    </row>
    <row r="4016" spans="4:32" x14ac:dyDescent="0.25">
      <c r="D4016">
        <f>_xlfn.CEILING.MATH(CI8+Parameters!$K$8/2,0.001)</f>
        <v>3430.625</v>
      </c>
      <c r="E4016">
        <f>_xlfn.CEILING.MATH(B37+Parameters!$K$9/2,0.001)</f>
        <v>1636.8050000000001</v>
      </c>
      <c r="F4016" t="s">
        <v>1327</v>
      </c>
      <c r="I4016" s="2">
        <v>3430.625</v>
      </c>
      <c r="J4016" s="2">
        <v>1266.837</v>
      </c>
      <c r="K4016" s="2" t="s">
        <v>1327</v>
      </c>
      <c r="N4016" s="2">
        <f>I4016-SUM(Parameters!$K$23:$K$25)</f>
        <v>3409.0250000000001</v>
      </c>
      <c r="O4016" s="2">
        <f>J4016-SUM(Parameters!$K$23:$K$25)</f>
        <v>1245.2370000000001</v>
      </c>
      <c r="P4016" s="2" t="str">
        <f t="shared" si="60"/>
        <v>VDD</v>
      </c>
      <c r="U4016">
        <v>3430.625</v>
      </c>
      <c r="V4016">
        <v>1266.837</v>
      </c>
      <c r="W4016" t="s">
        <v>1327</v>
      </c>
      <c r="AE4016" s="2"/>
      <c r="AF4016" s="2"/>
    </row>
    <row r="4017" spans="4:32" x14ac:dyDescent="0.25">
      <c r="D4017">
        <f>_xlfn.CEILING.MATH(CI8+Parameters!$K$8/2,0.001)</f>
        <v>3430.625</v>
      </c>
      <c r="E4017">
        <f>_xlfn.CEILING.MATH(B39+Parameters!$K$9/2,0.001)</f>
        <v>1590.559</v>
      </c>
      <c r="F4017" t="s">
        <v>1327</v>
      </c>
      <c r="I4017" s="2">
        <v>3430.625</v>
      </c>
      <c r="J4017" s="2">
        <v>1220.5909999999999</v>
      </c>
      <c r="K4017" s="2" t="s">
        <v>1327</v>
      </c>
      <c r="N4017" s="2">
        <f>I4017-SUM(Parameters!$K$23:$K$25)</f>
        <v>3409.0250000000001</v>
      </c>
      <c r="O4017" s="2">
        <f>J4017-SUM(Parameters!$K$23:$K$25)</f>
        <v>1198.991</v>
      </c>
      <c r="P4017" s="2" t="str">
        <f t="shared" ref="P4017:P4080" si="61">K4017</f>
        <v>VDD</v>
      </c>
      <c r="U4017">
        <v>3430.625</v>
      </c>
      <c r="V4017">
        <v>1220.5909999999999</v>
      </c>
      <c r="W4017" t="s">
        <v>1327</v>
      </c>
      <c r="AE4017" s="2"/>
      <c r="AF4017" s="2"/>
    </row>
    <row r="4018" spans="4:32" x14ac:dyDescent="0.25">
      <c r="D4018">
        <f>_xlfn.CEILING.MATH(CI8+Parameters!$K$8/2,0.001)</f>
        <v>3430.625</v>
      </c>
      <c r="E4018">
        <f>_xlfn.CEILING.MATH(B41+Parameters!$K$9/2,0.001)</f>
        <v>1544.3130000000001</v>
      </c>
      <c r="F4018" t="s">
        <v>1327</v>
      </c>
      <c r="I4018" s="2">
        <v>3430.625</v>
      </c>
      <c r="J4018" s="2">
        <v>1174.345</v>
      </c>
      <c r="K4018" s="2" t="s">
        <v>1327</v>
      </c>
      <c r="N4018" s="2">
        <f>I4018-SUM(Parameters!$K$23:$K$25)</f>
        <v>3409.0250000000001</v>
      </c>
      <c r="O4018" s="2">
        <f>J4018-SUM(Parameters!$K$23:$K$25)</f>
        <v>1152.7450000000001</v>
      </c>
      <c r="P4018" s="2" t="str">
        <f t="shared" si="61"/>
        <v>VDD</v>
      </c>
      <c r="U4018">
        <v>3430.625</v>
      </c>
      <c r="V4018">
        <v>1174.345</v>
      </c>
      <c r="W4018" t="s">
        <v>1327</v>
      </c>
      <c r="AE4018" s="2"/>
      <c r="AF4018" s="2"/>
    </row>
    <row r="4019" spans="4:32" x14ac:dyDescent="0.25">
      <c r="D4019">
        <f>_xlfn.CEILING.MATH(CI8+Parameters!$K$8/2,0.001)</f>
        <v>3430.625</v>
      </c>
      <c r="E4019">
        <f>_xlfn.CEILING.MATH(B43+Parameters!$K$9/2,0.001)</f>
        <v>1498.067</v>
      </c>
      <c r="F4019" t="s">
        <v>1327</v>
      </c>
      <c r="I4019" s="2">
        <v>3430.625</v>
      </c>
      <c r="J4019" s="2">
        <v>1128.0989999999999</v>
      </c>
      <c r="K4019" s="2" t="s">
        <v>1327</v>
      </c>
      <c r="N4019" s="2">
        <f>I4019-SUM(Parameters!$K$23:$K$25)</f>
        <v>3409.0250000000001</v>
      </c>
      <c r="O4019" s="2">
        <f>J4019-SUM(Parameters!$K$23:$K$25)</f>
        <v>1106.499</v>
      </c>
      <c r="P4019" s="2" t="str">
        <f t="shared" si="61"/>
        <v>VDD</v>
      </c>
      <c r="U4019">
        <v>3430.625</v>
      </c>
      <c r="V4019">
        <v>1128.0989999999999</v>
      </c>
      <c r="W4019" t="s">
        <v>1327</v>
      </c>
      <c r="AE4019" s="2"/>
      <c r="AF4019" s="2"/>
    </row>
    <row r="4020" spans="4:32" x14ac:dyDescent="0.25">
      <c r="D4020">
        <f>_xlfn.CEILING.MATH(CI8+Parameters!$K$8/2,0.001)</f>
        <v>3430.625</v>
      </c>
      <c r="E4020">
        <f>_xlfn.CEILING.MATH(B45+Parameters!$K$9/2,0.001)</f>
        <v>1451.8210000000001</v>
      </c>
      <c r="F4020" t="s">
        <v>1327</v>
      </c>
      <c r="I4020" s="2">
        <v>3430.625</v>
      </c>
      <c r="J4020" s="2">
        <v>1081.8530000000001</v>
      </c>
      <c r="K4020" s="2" t="s">
        <v>72</v>
      </c>
      <c r="N4020" s="2">
        <f>I4020-SUM(Parameters!$K$23:$K$25)</f>
        <v>3409.0250000000001</v>
      </c>
      <c r="O4020" s="2">
        <f>J4020-SUM(Parameters!$K$23:$K$25)</f>
        <v>1060.2530000000002</v>
      </c>
      <c r="P4020" s="2" t="str">
        <f t="shared" si="61"/>
        <v>VSS</v>
      </c>
      <c r="U4020">
        <v>3430.625</v>
      </c>
      <c r="V4020">
        <v>1081.8530000000001</v>
      </c>
      <c r="W4020" t="s">
        <v>72</v>
      </c>
      <c r="AE4020" s="2"/>
      <c r="AF4020" s="2"/>
    </row>
    <row r="4021" spans="4:32" x14ac:dyDescent="0.25">
      <c r="D4021">
        <f>_xlfn.CEILING.MATH(CI8+Parameters!$K$8/2,0.001)</f>
        <v>3430.625</v>
      </c>
      <c r="E4021">
        <f>_xlfn.CEILING.MATH(B47+Parameters!$K$9/2,0.001)</f>
        <v>1405.575</v>
      </c>
      <c r="F4021" t="s">
        <v>1327</v>
      </c>
      <c r="I4021" s="2">
        <v>3430.625</v>
      </c>
      <c r="J4021" s="2">
        <v>1035.607</v>
      </c>
      <c r="K4021" s="2" t="s">
        <v>105</v>
      </c>
      <c r="N4021" s="2">
        <f>I4021-SUM(Parameters!$K$23:$K$25)</f>
        <v>3409.0250000000001</v>
      </c>
      <c r="O4021" s="2">
        <f>J4021-SUM(Parameters!$K$23:$K$25)</f>
        <v>1014.0069999999999</v>
      </c>
      <c r="P4021" s="2" t="str">
        <f t="shared" si="61"/>
        <v>BP_RXDATASBRD[0]</v>
      </c>
      <c r="U4021">
        <v>3430.625</v>
      </c>
      <c r="V4021">
        <v>1035.607</v>
      </c>
      <c r="W4021" t="s">
        <v>105</v>
      </c>
      <c r="AE4021" s="2"/>
      <c r="AF4021" s="2"/>
    </row>
    <row r="4022" spans="4:32" x14ac:dyDescent="0.25">
      <c r="D4022">
        <f>_xlfn.CEILING.MATH(CI8+Parameters!$K$8/2,0.001)</f>
        <v>3430.625</v>
      </c>
      <c r="E4022">
        <f>_xlfn.CEILING.MATH(B49+Parameters!$K$9/2,0.001)</f>
        <v>1359.329</v>
      </c>
      <c r="F4022" t="s">
        <v>1327</v>
      </c>
      <c r="I4022" s="2">
        <v>3430.625</v>
      </c>
      <c r="J4022" s="2">
        <v>989.36099999999999</v>
      </c>
      <c r="K4022" s="2" t="s">
        <v>177</v>
      </c>
      <c r="N4022" s="2">
        <f>I4022-SUM(Parameters!$K$23:$K$25)</f>
        <v>3409.0250000000001</v>
      </c>
      <c r="O4022" s="2">
        <f>J4022-SUM(Parameters!$K$23:$K$25)</f>
        <v>967.76099999999997</v>
      </c>
      <c r="P4022" s="2" t="str">
        <f t="shared" si="61"/>
        <v>BP_RXRD[0]</v>
      </c>
      <c r="U4022">
        <v>3430.625</v>
      </c>
      <c r="V4022">
        <v>989.36099999999999</v>
      </c>
      <c r="W4022" t="s">
        <v>177</v>
      </c>
      <c r="AE4022" s="2"/>
      <c r="AF4022" s="2"/>
    </row>
    <row r="4023" spans="4:32" x14ac:dyDescent="0.25">
      <c r="D4023">
        <f>_xlfn.CEILING.MATH(CI8+Parameters!$K$8/2,0.001)</f>
        <v>3430.625</v>
      </c>
      <c r="E4023">
        <f>_xlfn.CEILING.MATH(B51+Parameters!$K$9/2,0.001)</f>
        <v>1313.0830000000001</v>
      </c>
      <c r="F4023" t="s">
        <v>1327</v>
      </c>
      <c r="I4023" s="2">
        <v>3430.625</v>
      </c>
      <c r="J4023" s="2">
        <v>943.11500000000001</v>
      </c>
      <c r="K4023" s="2" t="s">
        <v>72</v>
      </c>
      <c r="N4023" s="2">
        <f>I4023-SUM(Parameters!$K$23:$K$25)</f>
        <v>3409.0250000000001</v>
      </c>
      <c r="O4023" s="2">
        <f>J4023-SUM(Parameters!$K$23:$K$25)</f>
        <v>921.51499999999999</v>
      </c>
      <c r="P4023" s="2" t="str">
        <f t="shared" si="61"/>
        <v>VSS</v>
      </c>
      <c r="U4023">
        <v>3430.625</v>
      </c>
      <c r="V4023">
        <v>943.11500000000001</v>
      </c>
      <c r="W4023" t="s">
        <v>72</v>
      </c>
      <c r="AE4023" s="2"/>
      <c r="AF4023" s="2"/>
    </row>
    <row r="4024" spans="4:32" x14ac:dyDescent="0.25">
      <c r="D4024">
        <f>_xlfn.CEILING.MATH(CI8+Parameters!$K$8/2,0.001)</f>
        <v>3430.625</v>
      </c>
      <c r="E4024">
        <f>_xlfn.CEILING.MATH(B53+Parameters!$K$9/2,0.001)</f>
        <v>1266.837</v>
      </c>
      <c r="F4024" t="s">
        <v>1327</v>
      </c>
      <c r="I4024" s="2">
        <v>3430.625</v>
      </c>
      <c r="J4024" s="2">
        <v>896.86900000000003</v>
      </c>
      <c r="K4024" s="2" t="s">
        <v>297</v>
      </c>
      <c r="N4024" s="2">
        <f>I4024-SUM(Parameters!$K$23:$K$25)</f>
        <v>3409.0250000000001</v>
      </c>
      <c r="O4024" s="2">
        <f>J4024-SUM(Parameters!$K$23:$K$25)</f>
        <v>875.26900000000001</v>
      </c>
      <c r="P4024" s="2" t="str">
        <f t="shared" si="61"/>
        <v>BP_RXDATA[0]</v>
      </c>
      <c r="U4024">
        <v>3430.625</v>
      </c>
      <c r="V4024">
        <v>896.86900000000003</v>
      </c>
      <c r="W4024" t="s">
        <v>297</v>
      </c>
      <c r="AE4024" s="2"/>
      <c r="AF4024" s="2"/>
    </row>
    <row r="4025" spans="4:32" x14ac:dyDescent="0.25">
      <c r="D4025">
        <f>_xlfn.CEILING.MATH(CI8+Parameters!$K$8/2,0.001)</f>
        <v>3430.625</v>
      </c>
      <c r="E4025">
        <f>_xlfn.CEILING.MATH(B55+Parameters!$K$9/2,0.001)</f>
        <v>1220.5910000000001</v>
      </c>
      <c r="F4025" t="s">
        <v>1327</v>
      </c>
      <c r="I4025" s="2">
        <v>3430.625</v>
      </c>
      <c r="J4025" s="2">
        <v>850.62300000000005</v>
      </c>
      <c r="K4025" s="2" t="s">
        <v>369</v>
      </c>
      <c r="N4025" s="2">
        <f>I4025-SUM(Parameters!$K$23:$K$25)</f>
        <v>3409.0250000000001</v>
      </c>
      <c r="O4025" s="2">
        <f>J4025-SUM(Parameters!$K$23:$K$25)</f>
        <v>829.02300000000002</v>
      </c>
      <c r="P4025" s="2" t="str">
        <f t="shared" si="61"/>
        <v>BP_RXDATA[1]</v>
      </c>
      <c r="U4025">
        <v>3430.625</v>
      </c>
      <c r="V4025">
        <v>850.62300000000005</v>
      </c>
      <c r="W4025" t="s">
        <v>369</v>
      </c>
      <c r="AE4025" s="2"/>
      <c r="AF4025" s="2"/>
    </row>
    <row r="4026" spans="4:32" x14ac:dyDescent="0.25">
      <c r="D4026">
        <f>_xlfn.CEILING.MATH(CI8+Parameters!$K$8/2,0.001)</f>
        <v>3430.625</v>
      </c>
      <c r="E4026">
        <f>_xlfn.CEILING.MATH(B57+Parameters!$K$9/2,0.001)</f>
        <v>1174.345</v>
      </c>
      <c r="F4026" t="s">
        <v>1327</v>
      </c>
      <c r="I4026" s="2">
        <v>3430.625</v>
      </c>
      <c r="J4026" s="2">
        <v>804.37699999999995</v>
      </c>
      <c r="K4026" s="2" t="s">
        <v>72</v>
      </c>
      <c r="N4026" s="2">
        <f>I4026-SUM(Parameters!$K$23:$K$25)</f>
        <v>3409.0250000000001</v>
      </c>
      <c r="O4026" s="2">
        <f>J4026-SUM(Parameters!$K$23:$K$25)</f>
        <v>782.77699999999993</v>
      </c>
      <c r="P4026" s="2" t="str">
        <f t="shared" si="61"/>
        <v>VSS</v>
      </c>
      <c r="U4026">
        <v>3430.625</v>
      </c>
      <c r="V4026">
        <v>804.37700000000007</v>
      </c>
      <c r="W4026" t="s">
        <v>72</v>
      </c>
      <c r="AE4026" s="2"/>
      <c r="AF4026" s="2"/>
    </row>
    <row r="4027" spans="4:32" x14ac:dyDescent="0.25">
      <c r="D4027">
        <f>_xlfn.CEILING.MATH(CI8+Parameters!$K$8/2,0.001)</f>
        <v>3430.625</v>
      </c>
      <c r="E4027">
        <f>_xlfn.CEILING.MATH(B59+Parameters!$K$9/2,0.001)</f>
        <v>1128.0989999999999</v>
      </c>
      <c r="F4027" t="s">
        <v>1327</v>
      </c>
      <c r="I4027" s="2">
        <v>3430.625</v>
      </c>
      <c r="J4027" s="2">
        <v>758.13099999999997</v>
      </c>
      <c r="K4027" s="2" t="s">
        <v>505</v>
      </c>
      <c r="N4027" s="2">
        <f>I4027-SUM(Parameters!$K$23:$K$25)</f>
        <v>3409.0250000000001</v>
      </c>
      <c r="O4027" s="2">
        <f>J4027-SUM(Parameters!$K$23:$K$25)</f>
        <v>736.53099999999995</v>
      </c>
      <c r="P4027" s="2" t="str">
        <f t="shared" si="61"/>
        <v>BP_RXDATA[2]</v>
      </c>
      <c r="U4027">
        <v>3430.625</v>
      </c>
      <c r="V4027">
        <v>758.13099999999997</v>
      </c>
      <c r="W4027" t="s">
        <v>505</v>
      </c>
      <c r="AE4027" s="2"/>
      <c r="AF4027" s="2"/>
    </row>
    <row r="4028" spans="4:32" x14ac:dyDescent="0.25">
      <c r="D4028">
        <f>_xlfn.CEILING.MATH(CI8+Parameters!$K$8/2,0.001)</f>
        <v>3430.625</v>
      </c>
      <c r="E4028">
        <f>_xlfn.CEILING.MATH(B61+Parameters!$K$9/2,0.001)</f>
        <v>1081.8530000000001</v>
      </c>
      <c r="F4028" t="s">
        <v>72</v>
      </c>
      <c r="I4028" s="2">
        <v>3430.625</v>
      </c>
      <c r="J4028" s="2">
        <v>711.88499999999999</v>
      </c>
      <c r="K4028" s="2" t="s">
        <v>569</v>
      </c>
      <c r="N4028" s="2">
        <f>I4028-SUM(Parameters!$K$23:$K$25)</f>
        <v>3409.0250000000001</v>
      </c>
      <c r="O4028" s="2">
        <f>J4028-SUM(Parameters!$K$23:$K$25)</f>
        <v>690.28499999999997</v>
      </c>
      <c r="P4028" s="2" t="str">
        <f t="shared" si="61"/>
        <v>BP_RXDATA[3]</v>
      </c>
      <c r="U4028">
        <v>3430.625</v>
      </c>
      <c r="V4028">
        <v>711.88499999999999</v>
      </c>
      <c r="W4028" t="s">
        <v>569</v>
      </c>
      <c r="AE4028" s="2"/>
      <c r="AF4028" s="2"/>
    </row>
    <row r="4029" spans="4:32" x14ac:dyDescent="0.25">
      <c r="D4029">
        <f>_xlfn.CEILING.MATH(CI8+Parameters!$K$8/2,0.001)</f>
        <v>3430.625</v>
      </c>
      <c r="E4029">
        <f>_xlfn.CEILING.MATH(B63+Parameters!$K$9/2,0.001)</f>
        <v>1035.607</v>
      </c>
      <c r="F4029" t="s">
        <v>105</v>
      </c>
      <c r="I4029" s="2">
        <v>3430.625</v>
      </c>
      <c r="J4029" s="2">
        <v>665.63900000000001</v>
      </c>
      <c r="K4029" s="2" t="s">
        <v>72</v>
      </c>
      <c r="N4029" s="2">
        <f>I4029-SUM(Parameters!$K$23:$K$25)</f>
        <v>3409.0250000000001</v>
      </c>
      <c r="O4029" s="2">
        <f>J4029-SUM(Parameters!$K$23:$K$25)</f>
        <v>644.03899999999999</v>
      </c>
      <c r="P4029" s="2" t="str">
        <f t="shared" si="61"/>
        <v>VSS</v>
      </c>
      <c r="U4029">
        <v>3430.625</v>
      </c>
      <c r="V4029">
        <v>665.63900000000001</v>
      </c>
      <c r="W4029" t="s">
        <v>72</v>
      </c>
      <c r="AE4029" s="2"/>
      <c r="AF4029" s="2"/>
    </row>
    <row r="4030" spans="4:32" x14ac:dyDescent="0.25">
      <c r="D4030">
        <f>_xlfn.CEILING.MATH(CI8+Parameters!$K$8/2,0.001)</f>
        <v>3430.625</v>
      </c>
      <c r="E4030">
        <f>_xlfn.CEILING.MATH(B65+Parameters!$K$9/2,0.001)</f>
        <v>989.36099999999999</v>
      </c>
      <c r="F4030" t="s">
        <v>177</v>
      </c>
      <c r="I4030" s="2">
        <v>3430.625</v>
      </c>
      <c r="J4030" s="2">
        <v>619.39300000000003</v>
      </c>
      <c r="K4030" s="2" t="s">
        <v>705</v>
      </c>
      <c r="N4030" s="2">
        <f>I4030-SUM(Parameters!$K$23:$K$25)</f>
        <v>3409.0250000000001</v>
      </c>
      <c r="O4030" s="2">
        <f>J4030-SUM(Parameters!$K$23:$K$25)</f>
        <v>597.79300000000001</v>
      </c>
      <c r="P4030" s="2" t="str">
        <f t="shared" si="61"/>
        <v>BP_RXDATA[4]</v>
      </c>
      <c r="U4030">
        <v>3430.625</v>
      </c>
      <c r="V4030">
        <v>619.39300000000003</v>
      </c>
      <c r="W4030" t="s">
        <v>705</v>
      </c>
      <c r="AE4030" s="2"/>
      <c r="AF4030" s="2"/>
    </row>
    <row r="4031" spans="4:32" x14ac:dyDescent="0.25">
      <c r="D4031">
        <f>_xlfn.CEILING.MATH(CI8+Parameters!$K$8/2,0.001)</f>
        <v>3430.625</v>
      </c>
      <c r="E4031">
        <f>_xlfn.CEILING.MATH(B67+Parameters!$K$9/2,0.001)</f>
        <v>943.11500000000001</v>
      </c>
      <c r="F4031" t="s">
        <v>72</v>
      </c>
      <c r="I4031" s="2">
        <v>3430.625</v>
      </c>
      <c r="J4031" s="2">
        <v>573.14700000000005</v>
      </c>
      <c r="K4031" s="2" t="s">
        <v>73</v>
      </c>
      <c r="N4031" s="2">
        <f>I4031-SUM(Parameters!$K$23:$K$25)</f>
        <v>3409.0250000000001</v>
      </c>
      <c r="O4031" s="2">
        <f>J4031-SUM(Parameters!$K$23:$K$25)</f>
        <v>551.54700000000003</v>
      </c>
      <c r="P4031" s="2" t="str">
        <f t="shared" si="61"/>
        <v>VCCIO</v>
      </c>
      <c r="U4031">
        <v>3430.625</v>
      </c>
      <c r="V4031">
        <v>573.14700000000005</v>
      </c>
      <c r="W4031" t="s">
        <v>73</v>
      </c>
      <c r="AE4031" s="2"/>
      <c r="AF4031" s="2"/>
    </row>
    <row r="4032" spans="4:32" x14ac:dyDescent="0.25">
      <c r="D4032">
        <f>_xlfn.CEILING.MATH(CI8+Parameters!$K$8/2,0.001)</f>
        <v>3430.625</v>
      </c>
      <c r="E4032">
        <f>_xlfn.CEILING.MATH(B69+Parameters!$K$9/2,0.001)</f>
        <v>896.86900000000003</v>
      </c>
      <c r="F4032" t="s">
        <v>297</v>
      </c>
      <c r="I4032" s="2">
        <v>3430.625</v>
      </c>
      <c r="J4032" s="2">
        <v>526.90099999999995</v>
      </c>
      <c r="K4032" s="2" t="s">
        <v>72</v>
      </c>
      <c r="N4032" s="2">
        <f>I4032-SUM(Parameters!$K$23:$K$25)</f>
        <v>3409.0250000000001</v>
      </c>
      <c r="O4032" s="2">
        <f>J4032-SUM(Parameters!$K$23:$K$25)</f>
        <v>505.30099999999993</v>
      </c>
      <c r="P4032" s="2" t="str">
        <f t="shared" si="61"/>
        <v>VSS</v>
      </c>
      <c r="U4032">
        <v>3430.625</v>
      </c>
      <c r="V4032">
        <v>526.90100000000007</v>
      </c>
      <c r="W4032" t="s">
        <v>72</v>
      </c>
      <c r="AE4032" s="2"/>
      <c r="AF4032" s="2"/>
    </row>
    <row r="4033" spans="4:32" x14ac:dyDescent="0.25">
      <c r="D4033">
        <f>_xlfn.CEILING.MATH(CI8+Parameters!$K$8/2,0.001)</f>
        <v>3430.625</v>
      </c>
      <c r="E4033">
        <f>_xlfn.CEILING.MATH(B71+Parameters!$K$9/2,0.001)</f>
        <v>850.62300000000005</v>
      </c>
      <c r="F4033" t="s">
        <v>369</v>
      </c>
      <c r="I4033" s="2">
        <v>3430.625</v>
      </c>
      <c r="J4033" s="2">
        <v>480.65499999999997</v>
      </c>
      <c r="K4033" s="2" t="s">
        <v>857</v>
      </c>
      <c r="N4033" s="2">
        <f>I4033-SUM(Parameters!$K$23:$K$25)</f>
        <v>3409.0250000000001</v>
      </c>
      <c r="O4033" s="2">
        <f>J4033-SUM(Parameters!$K$23:$K$25)</f>
        <v>459.05499999999995</v>
      </c>
      <c r="P4033" s="2" t="str">
        <f t="shared" si="61"/>
        <v>BP_TXDATA[59]</v>
      </c>
      <c r="U4033">
        <v>3430.625</v>
      </c>
      <c r="V4033">
        <v>480.65499999999997</v>
      </c>
      <c r="W4033" t="s">
        <v>857</v>
      </c>
      <c r="AE4033" s="2"/>
      <c r="AF4033" s="2"/>
    </row>
    <row r="4034" spans="4:32" x14ac:dyDescent="0.25">
      <c r="D4034">
        <f>_xlfn.CEILING.MATH(CI8+Parameters!$K$8/2,0.001)</f>
        <v>3430.625</v>
      </c>
      <c r="E4034">
        <f>_xlfn.CEILING.MATH(B73+Parameters!$K$9/2,0.001)</f>
        <v>804.37700000000007</v>
      </c>
      <c r="F4034" t="s">
        <v>72</v>
      </c>
      <c r="I4034" s="2">
        <v>3430.625</v>
      </c>
      <c r="J4034" s="2">
        <v>434.40899999999999</v>
      </c>
      <c r="K4034" s="2" t="s">
        <v>913</v>
      </c>
      <c r="N4034" s="2">
        <f>I4034-SUM(Parameters!$K$23:$K$25)</f>
        <v>3409.0250000000001</v>
      </c>
      <c r="O4034" s="2">
        <f>J4034-SUM(Parameters!$K$23:$K$25)</f>
        <v>412.80899999999997</v>
      </c>
      <c r="P4034" s="2" t="str">
        <f t="shared" si="61"/>
        <v>BP_TXDATA[60]</v>
      </c>
      <c r="U4034">
        <v>3430.625</v>
      </c>
      <c r="V4034">
        <v>434.40899999999999</v>
      </c>
      <c r="W4034" t="s">
        <v>913</v>
      </c>
      <c r="AE4034" s="2"/>
      <c r="AF4034" s="2"/>
    </row>
    <row r="4035" spans="4:32" x14ac:dyDescent="0.25">
      <c r="D4035">
        <f>_xlfn.CEILING.MATH(CI8+Parameters!$K$8/2,0.001)</f>
        <v>3430.625</v>
      </c>
      <c r="E4035">
        <f>_xlfn.CEILING.MATH(B75+Parameters!$K$9/2,0.001)</f>
        <v>758.13099999999997</v>
      </c>
      <c r="F4035" t="s">
        <v>505</v>
      </c>
      <c r="I4035" s="2">
        <v>3430.625</v>
      </c>
      <c r="J4035" s="2">
        <v>388.16300000000001</v>
      </c>
      <c r="K4035" s="2" t="s">
        <v>72</v>
      </c>
      <c r="N4035" s="2">
        <f>I4035-SUM(Parameters!$K$23:$K$25)</f>
        <v>3409.0250000000001</v>
      </c>
      <c r="O4035" s="2">
        <f>J4035-SUM(Parameters!$K$23:$K$25)</f>
        <v>366.56299999999999</v>
      </c>
      <c r="P4035" s="2" t="str">
        <f t="shared" si="61"/>
        <v>VSS</v>
      </c>
      <c r="U4035">
        <v>3430.625</v>
      </c>
      <c r="V4035">
        <v>388.16300000000001</v>
      </c>
      <c r="W4035" t="s">
        <v>72</v>
      </c>
      <c r="AE4035" s="2"/>
      <c r="AF4035" s="2"/>
    </row>
    <row r="4036" spans="4:32" x14ac:dyDescent="0.25">
      <c r="D4036">
        <f>_xlfn.CEILING.MATH(CI8+Parameters!$K$8/2,0.001)</f>
        <v>3430.625</v>
      </c>
      <c r="E4036">
        <f>_xlfn.CEILING.MATH(B77+Parameters!$K$9/2,0.001)</f>
        <v>711.88499999999999</v>
      </c>
      <c r="F4036" t="s">
        <v>569</v>
      </c>
      <c r="I4036" s="2">
        <v>3430.625</v>
      </c>
      <c r="J4036" s="2">
        <v>341.91699999999997</v>
      </c>
      <c r="K4036" s="2" t="s">
        <v>1049</v>
      </c>
      <c r="N4036" s="2">
        <f>I4036-SUM(Parameters!$K$23:$K$25)</f>
        <v>3409.0250000000001</v>
      </c>
      <c r="O4036" s="2">
        <f>J4036-SUM(Parameters!$K$23:$K$25)</f>
        <v>320.31699999999995</v>
      </c>
      <c r="P4036" s="2" t="str">
        <f t="shared" si="61"/>
        <v>BP_TXDATA[61]</v>
      </c>
      <c r="U4036">
        <v>3430.625</v>
      </c>
      <c r="V4036">
        <v>341.91699999999997</v>
      </c>
      <c r="W4036" t="s">
        <v>1049</v>
      </c>
      <c r="AE4036" s="2"/>
      <c r="AF4036" s="2"/>
    </row>
    <row r="4037" spans="4:32" x14ac:dyDescent="0.25">
      <c r="D4037">
        <f>_xlfn.CEILING.MATH(CI8+Parameters!$K$8/2,0.001)</f>
        <v>3430.625</v>
      </c>
      <c r="E4037">
        <f>_xlfn.CEILING.MATH(B79+Parameters!$K$9/2,0.001)</f>
        <v>665.63900000000001</v>
      </c>
      <c r="F4037" t="s">
        <v>72</v>
      </c>
      <c r="I4037" s="2">
        <v>3430.625</v>
      </c>
      <c r="J4037" s="2">
        <v>295.67099999999999</v>
      </c>
      <c r="K4037" s="2" t="s">
        <v>1089</v>
      </c>
      <c r="N4037" s="2">
        <f>I4037-SUM(Parameters!$K$23:$K$25)</f>
        <v>3409.0250000000001</v>
      </c>
      <c r="O4037" s="2">
        <f>J4037-SUM(Parameters!$K$23:$K$25)</f>
        <v>274.07099999999997</v>
      </c>
      <c r="P4037" s="2" t="str">
        <f t="shared" si="61"/>
        <v>BP_TXDATA[62]</v>
      </c>
      <c r="U4037">
        <v>3430.625</v>
      </c>
      <c r="V4037">
        <v>295.67099999999999</v>
      </c>
      <c r="W4037" t="s">
        <v>1089</v>
      </c>
      <c r="AE4037" s="2"/>
      <c r="AF4037" s="2"/>
    </row>
    <row r="4038" spans="4:32" x14ac:dyDescent="0.25">
      <c r="D4038">
        <f>_xlfn.CEILING.MATH(CI8+Parameters!$K$8/2,0.001)</f>
        <v>3430.625</v>
      </c>
      <c r="E4038">
        <f>_xlfn.CEILING.MATH(B81+Parameters!$K$9/2,0.001)</f>
        <v>619.39300000000003</v>
      </c>
      <c r="F4038" t="s">
        <v>705</v>
      </c>
      <c r="I4038" s="2">
        <v>3430.625</v>
      </c>
      <c r="J4038" s="2">
        <v>249.42500000000001</v>
      </c>
      <c r="K4038" s="2" t="s">
        <v>72</v>
      </c>
      <c r="N4038" s="2">
        <f>I4038-SUM(Parameters!$K$23:$K$25)</f>
        <v>3409.0250000000001</v>
      </c>
      <c r="O4038" s="2">
        <f>J4038-SUM(Parameters!$K$23:$K$25)</f>
        <v>227.82500000000002</v>
      </c>
      <c r="P4038" s="2" t="str">
        <f t="shared" si="61"/>
        <v>VSS</v>
      </c>
      <c r="U4038">
        <v>3430.625</v>
      </c>
      <c r="V4038">
        <v>249.42500000000001</v>
      </c>
      <c r="W4038" t="s">
        <v>72</v>
      </c>
      <c r="AE4038" s="2"/>
      <c r="AF4038" s="2"/>
    </row>
    <row r="4039" spans="4:32" x14ac:dyDescent="0.25">
      <c r="D4039">
        <f>_xlfn.CEILING.MATH(CI8+Parameters!$K$8/2,0.001)</f>
        <v>3430.625</v>
      </c>
      <c r="E4039">
        <f>_xlfn.CEILING.MATH(B83+Parameters!$K$9/2,0.001)</f>
        <v>573.14700000000005</v>
      </c>
      <c r="F4039" t="s">
        <v>73</v>
      </c>
      <c r="I4039" s="2">
        <v>3430.625</v>
      </c>
      <c r="J4039" s="2">
        <v>203.179</v>
      </c>
      <c r="K4039" s="2" t="s">
        <v>1209</v>
      </c>
      <c r="N4039" s="2">
        <f>I4039-SUM(Parameters!$K$23:$K$25)</f>
        <v>3409.0250000000001</v>
      </c>
      <c r="O4039" s="2">
        <f>J4039-SUM(Parameters!$K$23:$K$25)</f>
        <v>181.57900000000001</v>
      </c>
      <c r="P4039" s="2" t="str">
        <f t="shared" si="61"/>
        <v>BP_TXDATA[63]</v>
      </c>
      <c r="U4039">
        <v>3430.625</v>
      </c>
      <c r="V4039">
        <v>203.179</v>
      </c>
      <c r="W4039" t="s">
        <v>1209</v>
      </c>
      <c r="AE4039" s="2"/>
      <c r="AF4039" s="2"/>
    </row>
    <row r="4040" spans="4:32" x14ac:dyDescent="0.25">
      <c r="D4040">
        <f>_xlfn.CEILING.MATH(CI8+Parameters!$K$8/2,0.001)</f>
        <v>3430.625</v>
      </c>
      <c r="E4040">
        <f>_xlfn.CEILING.MATH(B85+Parameters!$K$9/2,0.001)</f>
        <v>526.90100000000007</v>
      </c>
      <c r="F4040" t="s">
        <v>72</v>
      </c>
      <c r="I4040" s="2">
        <v>3430.625</v>
      </c>
      <c r="J4040" s="2">
        <v>156.93299999999999</v>
      </c>
      <c r="K4040" s="2" t="s">
        <v>1282</v>
      </c>
      <c r="N4040" s="2">
        <f>I4040-SUM(Parameters!$K$23:$K$25)</f>
        <v>3409.0250000000001</v>
      </c>
      <c r="O4040" s="2">
        <f>J4040-SUM(Parameters!$K$23:$K$25)</f>
        <v>135.333</v>
      </c>
      <c r="P4040" s="2" t="str">
        <f t="shared" si="61"/>
        <v>BP_TXRD[3]</v>
      </c>
      <c r="U4040">
        <v>3430.625</v>
      </c>
      <c r="V4040">
        <v>156.93299999999999</v>
      </c>
      <c r="W4040" t="s">
        <v>1282</v>
      </c>
      <c r="AE4040" s="2"/>
      <c r="AF4040" s="2"/>
    </row>
    <row r="4041" spans="4:32" x14ac:dyDescent="0.25">
      <c r="D4041">
        <f>_xlfn.CEILING.MATH(CI8+Parameters!$K$8/2,0.001)</f>
        <v>3430.625</v>
      </c>
      <c r="E4041">
        <f>_xlfn.CEILING.MATH(B87+Parameters!$K$9/2,0.001)</f>
        <v>480.65500000000003</v>
      </c>
      <c r="F4041" t="s">
        <v>857</v>
      </c>
      <c r="I4041" s="2">
        <v>3430.625</v>
      </c>
      <c r="J4041" s="2">
        <v>110.687</v>
      </c>
      <c r="K4041" s="2" t="s">
        <v>73</v>
      </c>
      <c r="N4041" s="2">
        <f>I4041-SUM(Parameters!$K$23:$K$25)</f>
        <v>3409.0250000000001</v>
      </c>
      <c r="O4041" s="2">
        <f>J4041-SUM(Parameters!$K$23:$K$25)</f>
        <v>89.086999999999989</v>
      </c>
      <c r="P4041" s="2" t="str">
        <f t="shared" si="61"/>
        <v>VCCIO</v>
      </c>
      <c r="U4041">
        <v>3430.625</v>
      </c>
      <c r="V4041">
        <v>110.687</v>
      </c>
      <c r="W4041" t="s">
        <v>73</v>
      </c>
      <c r="AE4041" s="2"/>
      <c r="AF4041" s="2"/>
    </row>
    <row r="4042" spans="4:32" x14ac:dyDescent="0.25">
      <c r="D4042">
        <f>_xlfn.CEILING.MATH(CI8+Parameters!$K$8/2,0.001)</f>
        <v>3430.625</v>
      </c>
      <c r="E4042">
        <f>_xlfn.CEILING.MATH(B89+Parameters!$K$9/2,0.001)</f>
        <v>434.40899999999999</v>
      </c>
      <c r="F4042" t="s">
        <v>913</v>
      </c>
      <c r="I4042" s="2">
        <v>3470.299</v>
      </c>
      <c r="J4042" s="2">
        <v>2214.88</v>
      </c>
      <c r="K4042" s="2" t="s">
        <v>1327</v>
      </c>
      <c r="N4042" s="2">
        <f>I4042-SUM(Parameters!$K$23:$K$25)</f>
        <v>3448.6990000000001</v>
      </c>
      <c r="O4042" s="2">
        <f>J4042-SUM(Parameters!$K$23:$K$25)</f>
        <v>2193.2800000000002</v>
      </c>
      <c r="P4042" s="2" t="str">
        <f t="shared" si="61"/>
        <v>VDD</v>
      </c>
      <c r="U4042">
        <v>3470.299</v>
      </c>
      <c r="V4042">
        <v>2214.88</v>
      </c>
      <c r="W4042" t="s">
        <v>1327</v>
      </c>
      <c r="AE4042" s="2"/>
      <c r="AF4042" s="2"/>
    </row>
    <row r="4043" spans="4:32" x14ac:dyDescent="0.25">
      <c r="D4043">
        <f>_xlfn.CEILING.MATH(CI8+Parameters!$K$8/2,0.001)</f>
        <v>3430.625</v>
      </c>
      <c r="E4043">
        <f>_xlfn.CEILING.MATH(B91+Parameters!$K$9/2,0.001)</f>
        <v>388.16300000000001</v>
      </c>
      <c r="F4043" t="s">
        <v>72</v>
      </c>
      <c r="I4043" s="2">
        <v>3470.299</v>
      </c>
      <c r="J4043" s="2">
        <v>2168.634</v>
      </c>
      <c r="K4043" s="2" t="s">
        <v>1327</v>
      </c>
      <c r="N4043" s="2">
        <f>I4043-SUM(Parameters!$K$23:$K$25)</f>
        <v>3448.6990000000001</v>
      </c>
      <c r="O4043" s="2">
        <f>J4043-SUM(Parameters!$K$23:$K$25)</f>
        <v>2147.0340000000001</v>
      </c>
      <c r="P4043" s="2" t="str">
        <f t="shared" si="61"/>
        <v>VDD</v>
      </c>
      <c r="U4043">
        <v>3470.299</v>
      </c>
      <c r="V4043">
        <v>2168.634</v>
      </c>
      <c r="W4043" t="s">
        <v>1327</v>
      </c>
      <c r="AE4043" s="2"/>
      <c r="AF4043" s="2"/>
    </row>
    <row r="4044" spans="4:32" x14ac:dyDescent="0.25">
      <c r="D4044">
        <f>_xlfn.CEILING.MATH(CI8+Parameters!$K$8/2,0.001)</f>
        <v>3430.625</v>
      </c>
      <c r="E4044">
        <f>_xlfn.CEILING.MATH(B93+Parameters!$K$9/2,0.001)</f>
        <v>341.91700000000003</v>
      </c>
      <c r="F4044" t="s">
        <v>1049</v>
      </c>
      <c r="I4044" s="2">
        <v>3470.299</v>
      </c>
      <c r="J4044" s="2">
        <v>2122.3879999999999</v>
      </c>
      <c r="K4044" s="2" t="s">
        <v>1327</v>
      </c>
      <c r="N4044" s="2">
        <f>I4044-SUM(Parameters!$K$23:$K$25)</f>
        <v>3448.6990000000001</v>
      </c>
      <c r="O4044" s="2">
        <f>J4044-SUM(Parameters!$K$23:$K$25)</f>
        <v>2100.788</v>
      </c>
      <c r="P4044" s="2" t="str">
        <f t="shared" si="61"/>
        <v>VDD</v>
      </c>
      <c r="U4044">
        <v>3470.299</v>
      </c>
      <c r="V4044">
        <v>2122.3879999999999</v>
      </c>
      <c r="W4044" t="s">
        <v>1327</v>
      </c>
      <c r="AE4044" s="2"/>
      <c r="AF4044" s="2"/>
    </row>
    <row r="4045" spans="4:32" x14ac:dyDescent="0.25">
      <c r="D4045">
        <f>_xlfn.CEILING.MATH(CI8+Parameters!$K$8/2,0.001)</f>
        <v>3430.625</v>
      </c>
      <c r="E4045">
        <f>_xlfn.CEILING.MATH(B95+Parameters!$K$9/2,0.001)</f>
        <v>295.67099999999999</v>
      </c>
      <c r="F4045" t="s">
        <v>1089</v>
      </c>
      <c r="I4045" s="2">
        <v>3470.299</v>
      </c>
      <c r="J4045" s="2">
        <v>2076.1419999999998</v>
      </c>
      <c r="K4045" s="2" t="s">
        <v>1327</v>
      </c>
      <c r="N4045" s="2">
        <f>I4045-SUM(Parameters!$K$23:$K$25)</f>
        <v>3448.6990000000001</v>
      </c>
      <c r="O4045" s="2">
        <f>J4045-SUM(Parameters!$K$23:$K$25)</f>
        <v>2054.5419999999999</v>
      </c>
      <c r="P4045" s="2" t="str">
        <f t="shared" si="61"/>
        <v>VDD</v>
      </c>
      <c r="U4045">
        <v>3470.299</v>
      </c>
      <c r="V4045">
        <v>2076.1419999999998</v>
      </c>
      <c r="W4045" t="s">
        <v>1327</v>
      </c>
      <c r="AE4045" s="2"/>
      <c r="AF4045" s="2"/>
    </row>
    <row r="4046" spans="4:32" x14ac:dyDescent="0.25">
      <c r="D4046">
        <f>_xlfn.CEILING.MATH(CI8+Parameters!$K$8/2,0.001)</f>
        <v>3430.625</v>
      </c>
      <c r="E4046">
        <f>_xlfn.CEILING.MATH(B97+Parameters!$K$9/2,0.001)</f>
        <v>249.42500000000001</v>
      </c>
      <c r="F4046" t="s">
        <v>72</v>
      </c>
      <c r="I4046" s="2">
        <v>3470.299</v>
      </c>
      <c r="J4046" s="2">
        <v>2029.896</v>
      </c>
      <c r="K4046" s="2" t="s">
        <v>72</v>
      </c>
      <c r="N4046" s="2">
        <f>I4046-SUM(Parameters!$K$23:$K$25)</f>
        <v>3448.6990000000001</v>
      </c>
      <c r="O4046" s="2">
        <f>J4046-SUM(Parameters!$K$23:$K$25)</f>
        <v>2008.296</v>
      </c>
      <c r="P4046" s="2" t="str">
        <f t="shared" si="61"/>
        <v>VSS</v>
      </c>
      <c r="U4046">
        <v>3470.299</v>
      </c>
      <c r="V4046">
        <v>2029.896</v>
      </c>
      <c r="W4046" t="s">
        <v>72</v>
      </c>
      <c r="AE4046" s="2"/>
      <c r="AF4046" s="2"/>
    </row>
    <row r="4047" spans="4:32" x14ac:dyDescent="0.25">
      <c r="D4047">
        <f>_xlfn.CEILING.MATH(CI8+Parameters!$K$8/2,0.001)</f>
        <v>3430.625</v>
      </c>
      <c r="E4047">
        <f>_xlfn.CEILING.MATH(B99+Parameters!$K$9/2,0.001)</f>
        <v>203.179</v>
      </c>
      <c r="F4047" t="s">
        <v>1209</v>
      </c>
      <c r="I4047" s="2">
        <v>3470.299</v>
      </c>
      <c r="J4047" s="2">
        <v>1983.65</v>
      </c>
      <c r="K4047" s="2" t="s">
        <v>72</v>
      </c>
      <c r="N4047" s="2">
        <f>I4047-SUM(Parameters!$K$23:$K$25)</f>
        <v>3448.6990000000001</v>
      </c>
      <c r="O4047" s="2">
        <f>J4047-SUM(Parameters!$K$23:$K$25)</f>
        <v>1962.0500000000002</v>
      </c>
      <c r="P4047" s="2" t="str">
        <f t="shared" si="61"/>
        <v>VSS</v>
      </c>
      <c r="U4047">
        <v>3470.299</v>
      </c>
      <c r="V4047">
        <v>1983.65</v>
      </c>
      <c r="W4047" t="s">
        <v>72</v>
      </c>
      <c r="AE4047" s="2"/>
      <c r="AF4047" s="2"/>
    </row>
    <row r="4048" spans="4:32" x14ac:dyDescent="0.25">
      <c r="D4048">
        <f>_xlfn.CEILING.MATH(CI8+Parameters!$K$8/2,0.001)</f>
        <v>3430.625</v>
      </c>
      <c r="E4048">
        <f>_xlfn.CEILING.MATH(B101+Parameters!$K$9/2,0.001)</f>
        <v>156.93299999999999</v>
      </c>
      <c r="F4048" t="s">
        <v>1282</v>
      </c>
      <c r="I4048" s="2">
        <v>3470.299</v>
      </c>
      <c r="J4048" s="2">
        <v>1937.404</v>
      </c>
      <c r="K4048" s="2" t="s">
        <v>72</v>
      </c>
      <c r="N4048" s="2">
        <f>I4048-SUM(Parameters!$K$23:$K$25)</f>
        <v>3448.6990000000001</v>
      </c>
      <c r="O4048" s="2">
        <f>J4048-SUM(Parameters!$K$23:$K$25)</f>
        <v>1915.8040000000001</v>
      </c>
      <c r="P4048" s="2" t="str">
        <f t="shared" si="61"/>
        <v>VSS</v>
      </c>
      <c r="U4048">
        <v>3470.299</v>
      </c>
      <c r="V4048">
        <v>1937.404</v>
      </c>
      <c r="W4048" t="s">
        <v>72</v>
      </c>
      <c r="AE4048" s="2"/>
      <c r="AF4048" s="2"/>
    </row>
    <row r="4049" spans="4:32" x14ac:dyDescent="0.25">
      <c r="D4049">
        <f>_xlfn.CEILING.MATH(CI8+Parameters!$K$8/2,0.001)</f>
        <v>3430.625</v>
      </c>
      <c r="E4049">
        <f>_xlfn.CEILING.MATH(B103+Parameters!$K$9/2,0.001)</f>
        <v>110.687</v>
      </c>
      <c r="F4049" t="s">
        <v>73</v>
      </c>
      <c r="I4049" s="2">
        <v>3470.299</v>
      </c>
      <c r="J4049" s="2">
        <v>1891.1579999999999</v>
      </c>
      <c r="K4049" s="2" t="s">
        <v>72</v>
      </c>
      <c r="N4049" s="2">
        <f>I4049-SUM(Parameters!$K$23:$K$25)</f>
        <v>3448.6990000000001</v>
      </c>
      <c r="O4049" s="2">
        <f>J4049-SUM(Parameters!$K$23:$K$25)</f>
        <v>1869.558</v>
      </c>
      <c r="P4049" s="2" t="str">
        <f t="shared" si="61"/>
        <v>VSS</v>
      </c>
      <c r="U4049">
        <v>3470.299</v>
      </c>
      <c r="V4049">
        <v>1891.1579999999999</v>
      </c>
      <c r="W4049" t="s">
        <v>72</v>
      </c>
      <c r="AE4049" s="2"/>
      <c r="AF4049" s="2"/>
    </row>
    <row r="4050" spans="4:32" x14ac:dyDescent="0.25">
      <c r="D4050">
        <f>_xlfn.CEILING.MATH(CJ8+Parameters!$K$8/2,0.001)</f>
        <v>3470.299</v>
      </c>
      <c r="E4050">
        <f>_xlfn.CEILING.MATH(B12+Parameters!$K$9/2,0.001)</f>
        <v>2214.88</v>
      </c>
      <c r="F4050" t="s">
        <v>1327</v>
      </c>
      <c r="I4050" s="2">
        <v>3470.299</v>
      </c>
      <c r="J4050" s="2">
        <v>1844.912</v>
      </c>
      <c r="K4050" s="2" t="s">
        <v>72</v>
      </c>
      <c r="N4050" s="2">
        <f>I4050-SUM(Parameters!$K$23:$K$25)</f>
        <v>3448.6990000000001</v>
      </c>
      <c r="O4050" s="2">
        <f>J4050-SUM(Parameters!$K$23:$K$25)</f>
        <v>1823.3120000000001</v>
      </c>
      <c r="P4050" s="2" t="str">
        <f t="shared" si="61"/>
        <v>VSS</v>
      </c>
      <c r="U4050">
        <v>3470.299</v>
      </c>
      <c r="V4050">
        <v>1844.912</v>
      </c>
      <c r="W4050" t="s">
        <v>72</v>
      </c>
      <c r="AE4050" s="2"/>
      <c r="AF4050" s="2"/>
    </row>
    <row r="4051" spans="4:32" x14ac:dyDescent="0.25">
      <c r="D4051">
        <f>_xlfn.CEILING.MATH(CJ8+Parameters!$K$8/2,0.001)</f>
        <v>3470.299</v>
      </c>
      <c r="E4051">
        <f>_xlfn.CEILING.MATH(B14+Parameters!$K$9/2,0.001)</f>
        <v>2168.634</v>
      </c>
      <c r="F4051" t="s">
        <v>1327</v>
      </c>
      <c r="I4051" s="2">
        <v>3470.299</v>
      </c>
      <c r="J4051" s="2">
        <v>1798.6659999999999</v>
      </c>
      <c r="K4051" s="2" t="s">
        <v>72</v>
      </c>
      <c r="N4051" s="2">
        <f>I4051-SUM(Parameters!$K$23:$K$25)</f>
        <v>3448.6990000000001</v>
      </c>
      <c r="O4051" s="2">
        <f>J4051-SUM(Parameters!$K$23:$K$25)</f>
        <v>1777.066</v>
      </c>
      <c r="P4051" s="2" t="str">
        <f t="shared" si="61"/>
        <v>VSS</v>
      </c>
      <c r="U4051">
        <v>3470.299</v>
      </c>
      <c r="V4051">
        <v>1798.6659999999999</v>
      </c>
      <c r="W4051" t="s">
        <v>72</v>
      </c>
      <c r="AE4051" s="2"/>
      <c r="AF4051" s="2"/>
    </row>
    <row r="4052" spans="4:32" x14ac:dyDescent="0.25">
      <c r="D4052">
        <f>_xlfn.CEILING.MATH(CJ8+Parameters!$K$8/2,0.001)</f>
        <v>3470.299</v>
      </c>
      <c r="E4052">
        <f>_xlfn.CEILING.MATH(B16+Parameters!$K$9/2,0.001)</f>
        <v>2122.3879999999999</v>
      </c>
      <c r="F4052" t="s">
        <v>1327</v>
      </c>
      <c r="I4052" s="2">
        <v>3470.299</v>
      </c>
      <c r="J4052" s="2">
        <v>1752.42</v>
      </c>
      <c r="K4052" s="2" t="s">
        <v>72</v>
      </c>
      <c r="N4052" s="2">
        <f>I4052-SUM(Parameters!$K$23:$K$25)</f>
        <v>3448.6990000000001</v>
      </c>
      <c r="O4052" s="2">
        <f>J4052-SUM(Parameters!$K$23:$K$25)</f>
        <v>1730.8200000000002</v>
      </c>
      <c r="P4052" s="2" t="str">
        <f t="shared" si="61"/>
        <v>VSS</v>
      </c>
      <c r="U4052">
        <v>3470.299</v>
      </c>
      <c r="V4052">
        <v>1752.42</v>
      </c>
      <c r="W4052" t="s">
        <v>72</v>
      </c>
      <c r="AE4052" s="2"/>
      <c r="AF4052" s="2"/>
    </row>
    <row r="4053" spans="4:32" x14ac:dyDescent="0.25">
      <c r="D4053">
        <f>_xlfn.CEILING.MATH(CJ8+Parameters!$K$8/2,0.001)</f>
        <v>3470.299</v>
      </c>
      <c r="E4053">
        <f>_xlfn.CEILING.MATH(B18+Parameters!$K$9/2,0.001)</f>
        <v>2076.1419999999998</v>
      </c>
      <c r="F4053" t="s">
        <v>1327</v>
      </c>
      <c r="I4053" s="2">
        <v>3470.299</v>
      </c>
      <c r="J4053" s="2">
        <v>1706.174</v>
      </c>
      <c r="K4053" s="2" t="s">
        <v>72</v>
      </c>
      <c r="N4053" s="2">
        <f>I4053-SUM(Parameters!$K$23:$K$25)</f>
        <v>3448.6990000000001</v>
      </c>
      <c r="O4053" s="2">
        <f>J4053-SUM(Parameters!$K$23:$K$25)</f>
        <v>1684.5740000000001</v>
      </c>
      <c r="P4053" s="2" t="str">
        <f t="shared" si="61"/>
        <v>VSS</v>
      </c>
      <c r="U4053">
        <v>3470.299</v>
      </c>
      <c r="V4053">
        <v>1706.174</v>
      </c>
      <c r="W4053" t="s">
        <v>72</v>
      </c>
      <c r="AE4053" s="2"/>
      <c r="AF4053" s="2"/>
    </row>
    <row r="4054" spans="4:32" x14ac:dyDescent="0.25">
      <c r="D4054">
        <f>_xlfn.CEILING.MATH(CJ8+Parameters!$K$8/2,0.001)</f>
        <v>3470.299</v>
      </c>
      <c r="E4054">
        <f>_xlfn.CEILING.MATH(B20+Parameters!$K$9/2,0.001)</f>
        <v>2029.896</v>
      </c>
      <c r="F4054" t="s">
        <v>72</v>
      </c>
      <c r="I4054" s="2">
        <v>3470.299</v>
      </c>
      <c r="J4054" s="2">
        <v>1659.9280000000001</v>
      </c>
      <c r="K4054" s="2" t="s">
        <v>72</v>
      </c>
      <c r="N4054" s="2">
        <f>I4054-SUM(Parameters!$K$23:$K$25)</f>
        <v>3448.6990000000001</v>
      </c>
      <c r="O4054" s="2">
        <f>J4054-SUM(Parameters!$K$23:$K$25)</f>
        <v>1638.3280000000002</v>
      </c>
      <c r="P4054" s="2" t="str">
        <f t="shared" si="61"/>
        <v>VSS</v>
      </c>
      <c r="U4054">
        <v>3470.299</v>
      </c>
      <c r="V4054">
        <v>1659.9280000000001</v>
      </c>
      <c r="W4054" t="s">
        <v>72</v>
      </c>
      <c r="AE4054" s="2"/>
      <c r="AF4054" s="2"/>
    </row>
    <row r="4055" spans="4:32" x14ac:dyDescent="0.25">
      <c r="D4055">
        <f>_xlfn.CEILING.MATH(CJ8+Parameters!$K$8/2,0.001)</f>
        <v>3470.299</v>
      </c>
      <c r="E4055">
        <f>_xlfn.CEILING.MATH(B22+Parameters!$K$9/2,0.001)</f>
        <v>1983.65</v>
      </c>
      <c r="F4055" t="s">
        <v>72</v>
      </c>
      <c r="I4055" s="2">
        <v>3470.299</v>
      </c>
      <c r="J4055" s="2">
        <v>1613.682</v>
      </c>
      <c r="K4055" s="2" t="s">
        <v>72</v>
      </c>
      <c r="N4055" s="2">
        <f>I4055-SUM(Parameters!$K$23:$K$25)</f>
        <v>3448.6990000000001</v>
      </c>
      <c r="O4055" s="2">
        <f>J4055-SUM(Parameters!$K$23:$K$25)</f>
        <v>1592.0820000000001</v>
      </c>
      <c r="P4055" s="2" t="str">
        <f t="shared" si="61"/>
        <v>VSS</v>
      </c>
      <c r="U4055">
        <v>3470.299</v>
      </c>
      <c r="V4055">
        <v>1613.682</v>
      </c>
      <c r="W4055" t="s">
        <v>72</v>
      </c>
      <c r="AE4055" s="2"/>
      <c r="AF4055" s="2"/>
    </row>
    <row r="4056" spans="4:32" x14ac:dyDescent="0.25">
      <c r="D4056">
        <f>_xlfn.CEILING.MATH(CJ8+Parameters!$K$8/2,0.001)</f>
        <v>3470.299</v>
      </c>
      <c r="E4056">
        <f>_xlfn.CEILING.MATH(B24+Parameters!$K$9/2,0.001)</f>
        <v>1937.404</v>
      </c>
      <c r="F4056" t="s">
        <v>72</v>
      </c>
      <c r="I4056" s="2">
        <v>3470.299</v>
      </c>
      <c r="J4056" s="2">
        <v>1567.4359999999999</v>
      </c>
      <c r="K4056" s="2" t="s">
        <v>72</v>
      </c>
      <c r="N4056" s="2">
        <f>I4056-SUM(Parameters!$K$23:$K$25)</f>
        <v>3448.6990000000001</v>
      </c>
      <c r="O4056" s="2">
        <f>J4056-SUM(Parameters!$K$23:$K$25)</f>
        <v>1545.836</v>
      </c>
      <c r="P4056" s="2" t="str">
        <f t="shared" si="61"/>
        <v>VSS</v>
      </c>
      <c r="U4056">
        <v>3470.299</v>
      </c>
      <c r="V4056">
        <v>1567.4359999999999</v>
      </c>
      <c r="W4056" t="s">
        <v>72</v>
      </c>
      <c r="AE4056" s="2"/>
      <c r="AF4056" s="2"/>
    </row>
    <row r="4057" spans="4:32" x14ac:dyDescent="0.25">
      <c r="D4057">
        <f>_xlfn.CEILING.MATH(CJ8+Parameters!$K$8/2,0.001)</f>
        <v>3470.299</v>
      </c>
      <c r="E4057">
        <f>_xlfn.CEILING.MATH(B26+Parameters!$K$9/2,0.001)</f>
        <v>1891.1580000000001</v>
      </c>
      <c r="F4057" t="s">
        <v>72</v>
      </c>
      <c r="I4057" s="2">
        <v>3470.299</v>
      </c>
      <c r="J4057" s="2">
        <v>1521.19</v>
      </c>
      <c r="K4057" s="2" t="s">
        <v>1417</v>
      </c>
      <c r="N4057" s="2">
        <f>I4057-SUM(Parameters!$K$23:$K$25)</f>
        <v>3448.6990000000001</v>
      </c>
      <c r="O4057" s="2">
        <f>J4057-SUM(Parameters!$K$23:$K$25)</f>
        <v>1499.5900000000001</v>
      </c>
      <c r="P4057" s="2" t="str">
        <f t="shared" si="61"/>
        <v>VAA</v>
      </c>
      <c r="U4057">
        <v>3470.299</v>
      </c>
      <c r="V4057">
        <v>1521.19</v>
      </c>
      <c r="W4057" t="s">
        <v>1417</v>
      </c>
      <c r="AE4057" s="2"/>
      <c r="AF4057" s="2"/>
    </row>
    <row r="4058" spans="4:32" x14ac:dyDescent="0.25">
      <c r="D4058">
        <f>_xlfn.CEILING.MATH(CJ8+Parameters!$K$8/2,0.001)</f>
        <v>3470.299</v>
      </c>
      <c r="E4058">
        <f>_xlfn.CEILING.MATH(B28+Parameters!$K$9/2,0.001)</f>
        <v>1844.912</v>
      </c>
      <c r="F4058" t="s">
        <v>72</v>
      </c>
      <c r="I4058" s="2">
        <v>3470.299</v>
      </c>
      <c r="J4058" s="2">
        <v>1474.944</v>
      </c>
      <c r="K4058" s="2" t="s">
        <v>1417</v>
      </c>
      <c r="N4058" s="2">
        <f>I4058-SUM(Parameters!$K$23:$K$25)</f>
        <v>3448.6990000000001</v>
      </c>
      <c r="O4058" s="2">
        <f>J4058-SUM(Parameters!$K$23:$K$25)</f>
        <v>1453.3440000000001</v>
      </c>
      <c r="P4058" s="2" t="str">
        <f t="shared" si="61"/>
        <v>VAA</v>
      </c>
      <c r="U4058">
        <v>3470.299</v>
      </c>
      <c r="V4058">
        <v>1474.944</v>
      </c>
      <c r="W4058" t="s">
        <v>1417</v>
      </c>
      <c r="AE4058" s="2"/>
      <c r="AF4058" s="2"/>
    </row>
    <row r="4059" spans="4:32" x14ac:dyDescent="0.25">
      <c r="D4059">
        <f>_xlfn.CEILING.MATH(CJ8+Parameters!$K$8/2,0.001)</f>
        <v>3470.299</v>
      </c>
      <c r="E4059">
        <f>_xlfn.CEILING.MATH(B30+Parameters!$K$9/2,0.001)</f>
        <v>1798.6659999999999</v>
      </c>
      <c r="F4059" t="s">
        <v>72</v>
      </c>
      <c r="I4059" s="2">
        <v>3470.299</v>
      </c>
      <c r="J4059" s="2">
        <v>1428.6980000000001</v>
      </c>
      <c r="K4059" s="2" t="s">
        <v>72</v>
      </c>
      <c r="N4059" s="2">
        <f>I4059-SUM(Parameters!$K$23:$K$25)</f>
        <v>3448.6990000000001</v>
      </c>
      <c r="O4059" s="2">
        <f>J4059-SUM(Parameters!$K$23:$K$25)</f>
        <v>1407.0980000000002</v>
      </c>
      <c r="P4059" s="2" t="str">
        <f t="shared" si="61"/>
        <v>VSS</v>
      </c>
      <c r="U4059">
        <v>3470.299</v>
      </c>
      <c r="V4059">
        <v>1428.6980000000001</v>
      </c>
      <c r="W4059" t="s">
        <v>72</v>
      </c>
      <c r="AE4059" s="2"/>
      <c r="AF4059" s="2"/>
    </row>
    <row r="4060" spans="4:32" x14ac:dyDescent="0.25">
      <c r="D4060">
        <f>_xlfn.CEILING.MATH(CJ8+Parameters!$K$8/2,0.001)</f>
        <v>3470.299</v>
      </c>
      <c r="E4060">
        <f>_xlfn.CEILING.MATH(B32+Parameters!$K$9/2,0.001)</f>
        <v>1752.42</v>
      </c>
      <c r="F4060" t="s">
        <v>72</v>
      </c>
      <c r="I4060" s="2">
        <v>3470.299</v>
      </c>
      <c r="J4060" s="2">
        <v>1382.452</v>
      </c>
      <c r="K4060" s="2" t="s">
        <v>72</v>
      </c>
      <c r="N4060" s="2">
        <f>I4060-SUM(Parameters!$K$23:$K$25)</f>
        <v>3448.6990000000001</v>
      </c>
      <c r="O4060" s="2">
        <f>J4060-SUM(Parameters!$K$23:$K$25)</f>
        <v>1360.8520000000001</v>
      </c>
      <c r="P4060" s="2" t="str">
        <f t="shared" si="61"/>
        <v>VSS</v>
      </c>
      <c r="U4060">
        <v>3470.299</v>
      </c>
      <c r="V4060">
        <v>1382.452</v>
      </c>
      <c r="W4060" t="s">
        <v>72</v>
      </c>
      <c r="AE4060" s="2"/>
      <c r="AF4060" s="2"/>
    </row>
    <row r="4061" spans="4:32" x14ac:dyDescent="0.25">
      <c r="D4061">
        <f>_xlfn.CEILING.MATH(CJ8+Parameters!$K$8/2,0.001)</f>
        <v>3470.299</v>
      </c>
      <c r="E4061">
        <f>_xlfn.CEILING.MATH(B34+Parameters!$K$9/2,0.001)</f>
        <v>1706.174</v>
      </c>
      <c r="F4061" t="s">
        <v>72</v>
      </c>
      <c r="I4061" s="2">
        <v>3470.299</v>
      </c>
      <c r="J4061" s="2">
        <v>1336.2059999999999</v>
      </c>
      <c r="K4061" s="2" t="s">
        <v>72</v>
      </c>
      <c r="N4061" s="2">
        <f>I4061-SUM(Parameters!$K$23:$K$25)</f>
        <v>3448.6990000000001</v>
      </c>
      <c r="O4061" s="2">
        <f>J4061-SUM(Parameters!$K$23:$K$25)</f>
        <v>1314.606</v>
      </c>
      <c r="P4061" s="2" t="str">
        <f t="shared" si="61"/>
        <v>VSS</v>
      </c>
      <c r="U4061">
        <v>3470.299</v>
      </c>
      <c r="V4061">
        <v>1336.2059999999999</v>
      </c>
      <c r="W4061" t="s">
        <v>72</v>
      </c>
      <c r="AE4061" s="2"/>
      <c r="AF4061" s="2"/>
    </row>
    <row r="4062" spans="4:32" x14ac:dyDescent="0.25">
      <c r="D4062">
        <f>_xlfn.CEILING.MATH(CJ8+Parameters!$K$8/2,0.001)</f>
        <v>3470.299</v>
      </c>
      <c r="E4062">
        <f>_xlfn.CEILING.MATH(B36+Parameters!$K$9/2,0.001)</f>
        <v>1659.9280000000001</v>
      </c>
      <c r="F4062" t="s">
        <v>72</v>
      </c>
      <c r="I4062" s="2">
        <v>3470.299</v>
      </c>
      <c r="J4062" s="2">
        <v>1289.96</v>
      </c>
      <c r="K4062" s="2" t="s">
        <v>72</v>
      </c>
      <c r="N4062" s="2">
        <f>I4062-SUM(Parameters!$K$23:$K$25)</f>
        <v>3448.6990000000001</v>
      </c>
      <c r="O4062" s="2">
        <f>J4062-SUM(Parameters!$K$23:$K$25)</f>
        <v>1268.3600000000001</v>
      </c>
      <c r="P4062" s="2" t="str">
        <f t="shared" si="61"/>
        <v>VSS</v>
      </c>
      <c r="U4062">
        <v>3470.299</v>
      </c>
      <c r="V4062">
        <v>1289.96</v>
      </c>
      <c r="W4062" t="s">
        <v>72</v>
      </c>
      <c r="AE4062" s="2"/>
      <c r="AF4062" s="2"/>
    </row>
    <row r="4063" spans="4:32" x14ac:dyDescent="0.25">
      <c r="D4063">
        <f>_xlfn.CEILING.MATH(CJ8+Parameters!$K$8/2,0.001)</f>
        <v>3470.299</v>
      </c>
      <c r="E4063">
        <f>_xlfn.CEILING.MATH(B38+Parameters!$K$9/2,0.001)</f>
        <v>1613.682</v>
      </c>
      <c r="F4063" t="s">
        <v>72</v>
      </c>
      <c r="I4063" s="2">
        <v>3470.299</v>
      </c>
      <c r="J4063" s="2">
        <v>1243.7139999999999</v>
      </c>
      <c r="K4063" s="2" t="s">
        <v>72</v>
      </c>
      <c r="N4063" s="2">
        <f>I4063-SUM(Parameters!$K$23:$K$25)</f>
        <v>3448.6990000000001</v>
      </c>
      <c r="O4063" s="2">
        <f>J4063-SUM(Parameters!$K$23:$K$25)</f>
        <v>1222.114</v>
      </c>
      <c r="P4063" s="2" t="str">
        <f t="shared" si="61"/>
        <v>VSS</v>
      </c>
      <c r="U4063">
        <v>3470.299</v>
      </c>
      <c r="V4063">
        <v>1243.7139999999999</v>
      </c>
      <c r="W4063" t="s">
        <v>72</v>
      </c>
      <c r="AE4063" s="2"/>
      <c r="AF4063" s="2"/>
    </row>
    <row r="4064" spans="4:32" x14ac:dyDescent="0.25">
      <c r="D4064">
        <f>_xlfn.CEILING.MATH(CJ8+Parameters!$K$8/2,0.001)</f>
        <v>3470.299</v>
      </c>
      <c r="E4064">
        <f>_xlfn.CEILING.MATH(B40+Parameters!$K$9/2,0.001)</f>
        <v>1567.4359999999999</v>
      </c>
      <c r="F4064" t="s">
        <v>72</v>
      </c>
      <c r="I4064" s="2">
        <v>3470.299</v>
      </c>
      <c r="J4064" s="2">
        <v>1197.4680000000001</v>
      </c>
      <c r="K4064" s="2" t="s">
        <v>72</v>
      </c>
      <c r="N4064" s="2">
        <f>I4064-SUM(Parameters!$K$23:$K$25)</f>
        <v>3448.6990000000001</v>
      </c>
      <c r="O4064" s="2">
        <f>J4064-SUM(Parameters!$K$23:$K$25)</f>
        <v>1175.8680000000002</v>
      </c>
      <c r="P4064" s="2" t="str">
        <f t="shared" si="61"/>
        <v>VSS</v>
      </c>
      <c r="U4064">
        <v>3470.299</v>
      </c>
      <c r="V4064">
        <v>1197.4680000000001</v>
      </c>
      <c r="W4064" t="s">
        <v>72</v>
      </c>
      <c r="AE4064" s="2"/>
      <c r="AF4064" s="2"/>
    </row>
    <row r="4065" spans="4:32" x14ac:dyDescent="0.25">
      <c r="D4065">
        <f>_xlfn.CEILING.MATH(CJ8+Parameters!$K$8/2,0.001)</f>
        <v>3470.299</v>
      </c>
      <c r="E4065">
        <f>_xlfn.CEILING.MATH(B42+Parameters!$K$9/2,0.001)</f>
        <v>1521.19</v>
      </c>
      <c r="F4065" t="s">
        <v>1417</v>
      </c>
      <c r="I4065" s="2">
        <v>3470.299</v>
      </c>
      <c r="J4065" s="2">
        <v>1151.222</v>
      </c>
      <c r="K4065" s="2" t="s">
        <v>72</v>
      </c>
      <c r="N4065" s="2">
        <f>I4065-SUM(Parameters!$K$23:$K$25)</f>
        <v>3448.6990000000001</v>
      </c>
      <c r="O4065" s="2">
        <f>J4065-SUM(Parameters!$K$23:$K$25)</f>
        <v>1129.6220000000001</v>
      </c>
      <c r="P4065" s="2" t="str">
        <f t="shared" si="61"/>
        <v>VSS</v>
      </c>
      <c r="U4065">
        <v>3470.299</v>
      </c>
      <c r="V4065">
        <v>1151.222</v>
      </c>
      <c r="W4065" t="s">
        <v>72</v>
      </c>
      <c r="AE4065" s="2"/>
      <c r="AF4065" s="2"/>
    </row>
    <row r="4066" spans="4:32" x14ac:dyDescent="0.25">
      <c r="D4066">
        <f>_xlfn.CEILING.MATH(CJ8+Parameters!$K$8/2,0.001)</f>
        <v>3470.299</v>
      </c>
      <c r="E4066">
        <f>_xlfn.CEILING.MATH(B44+Parameters!$K$9/2,0.001)</f>
        <v>1474.944</v>
      </c>
      <c r="F4066" t="s">
        <v>1417</v>
      </c>
      <c r="I4066" s="2">
        <v>3470.299</v>
      </c>
      <c r="J4066" s="2">
        <v>1104.9760000000001</v>
      </c>
      <c r="K4066" s="2" t="s">
        <v>72</v>
      </c>
      <c r="N4066" s="2">
        <f>I4066-SUM(Parameters!$K$23:$K$25)</f>
        <v>3448.6990000000001</v>
      </c>
      <c r="O4066" s="2">
        <f>J4066-SUM(Parameters!$K$23:$K$25)</f>
        <v>1083.3760000000002</v>
      </c>
      <c r="P4066" s="2" t="str">
        <f t="shared" si="61"/>
        <v>VSS</v>
      </c>
      <c r="U4066">
        <v>3470.299</v>
      </c>
      <c r="V4066">
        <v>1104.9760000000001</v>
      </c>
      <c r="W4066" t="s">
        <v>72</v>
      </c>
      <c r="AE4066" s="2"/>
      <c r="AF4066" s="2"/>
    </row>
    <row r="4067" spans="4:32" x14ac:dyDescent="0.25">
      <c r="D4067">
        <f>_xlfn.CEILING.MATH(CJ8+Parameters!$K$8/2,0.001)</f>
        <v>3470.299</v>
      </c>
      <c r="E4067">
        <f>_xlfn.CEILING.MATH(B46+Parameters!$K$9/2,0.001)</f>
        <v>1428.6980000000001</v>
      </c>
      <c r="F4067" t="s">
        <v>72</v>
      </c>
      <c r="I4067" s="2">
        <v>3470.299</v>
      </c>
      <c r="J4067" s="2">
        <v>1058.73</v>
      </c>
      <c r="K4067" s="2" t="s">
        <v>72</v>
      </c>
      <c r="N4067" s="2">
        <f>I4067-SUM(Parameters!$K$23:$K$25)</f>
        <v>3448.6990000000001</v>
      </c>
      <c r="O4067" s="2">
        <f>J4067-SUM(Parameters!$K$23:$K$25)</f>
        <v>1037.1300000000001</v>
      </c>
      <c r="P4067" s="2" t="str">
        <f t="shared" si="61"/>
        <v>VSS</v>
      </c>
      <c r="U4067">
        <v>3470.299</v>
      </c>
      <c r="V4067">
        <v>1058.73</v>
      </c>
      <c r="W4067" t="s">
        <v>72</v>
      </c>
      <c r="AE4067" s="2"/>
      <c r="AF4067" s="2"/>
    </row>
    <row r="4068" spans="4:32" x14ac:dyDescent="0.25">
      <c r="D4068">
        <f>_xlfn.CEILING.MATH(CJ8+Parameters!$K$8/2,0.001)</f>
        <v>3470.299</v>
      </c>
      <c r="E4068">
        <f>_xlfn.CEILING.MATH(B48+Parameters!$K$9/2,0.001)</f>
        <v>1382.452</v>
      </c>
      <c r="F4068" t="s">
        <v>72</v>
      </c>
      <c r="I4068" s="2">
        <v>3470.299</v>
      </c>
      <c r="J4068" s="2">
        <v>1012.484</v>
      </c>
      <c r="K4068" s="2" t="s">
        <v>72</v>
      </c>
      <c r="N4068" s="2">
        <f>I4068-SUM(Parameters!$K$23:$K$25)</f>
        <v>3448.6990000000001</v>
      </c>
      <c r="O4068" s="2">
        <f>J4068-SUM(Parameters!$K$23:$K$25)</f>
        <v>990.88400000000001</v>
      </c>
      <c r="P4068" s="2" t="str">
        <f t="shared" si="61"/>
        <v>VSS</v>
      </c>
      <c r="U4068">
        <v>3470.299</v>
      </c>
      <c r="V4068">
        <v>1012.484</v>
      </c>
      <c r="W4068" t="s">
        <v>72</v>
      </c>
      <c r="AE4068" s="2"/>
      <c r="AF4068" s="2"/>
    </row>
    <row r="4069" spans="4:32" x14ac:dyDescent="0.25">
      <c r="D4069">
        <f>_xlfn.CEILING.MATH(CJ8+Parameters!$K$8/2,0.001)</f>
        <v>3470.299</v>
      </c>
      <c r="E4069">
        <f>_xlfn.CEILING.MATH(B50+Parameters!$K$9/2,0.001)</f>
        <v>1336.2060000000001</v>
      </c>
      <c r="F4069" t="s">
        <v>72</v>
      </c>
      <c r="I4069" s="2">
        <v>3470.299</v>
      </c>
      <c r="J4069" s="2">
        <v>966.23800000000006</v>
      </c>
      <c r="K4069" s="2" t="s">
        <v>72</v>
      </c>
      <c r="N4069" s="2">
        <f>I4069-SUM(Parameters!$K$23:$K$25)</f>
        <v>3448.6990000000001</v>
      </c>
      <c r="O4069" s="2">
        <f>J4069-SUM(Parameters!$K$23:$K$25)</f>
        <v>944.63800000000003</v>
      </c>
      <c r="P4069" s="2" t="str">
        <f t="shared" si="61"/>
        <v>VSS</v>
      </c>
      <c r="U4069">
        <v>3470.299</v>
      </c>
      <c r="V4069">
        <v>966.23800000000006</v>
      </c>
      <c r="W4069" t="s">
        <v>72</v>
      </c>
      <c r="AE4069" s="2"/>
      <c r="AF4069" s="2"/>
    </row>
    <row r="4070" spans="4:32" x14ac:dyDescent="0.25">
      <c r="D4070">
        <f>_xlfn.CEILING.MATH(CJ8+Parameters!$K$8/2,0.001)</f>
        <v>3470.299</v>
      </c>
      <c r="E4070">
        <f>_xlfn.CEILING.MATH(B52+Parameters!$K$9/2,0.001)</f>
        <v>1289.96</v>
      </c>
      <c r="F4070" t="s">
        <v>72</v>
      </c>
      <c r="I4070" s="2">
        <v>3470.299</v>
      </c>
      <c r="J4070" s="2">
        <v>919.99199999999996</v>
      </c>
      <c r="K4070" s="2" t="s">
        <v>72</v>
      </c>
      <c r="N4070" s="2">
        <f>I4070-SUM(Parameters!$K$23:$K$25)</f>
        <v>3448.6990000000001</v>
      </c>
      <c r="O4070" s="2">
        <f>J4070-SUM(Parameters!$K$23:$K$25)</f>
        <v>898.39199999999994</v>
      </c>
      <c r="P4070" s="2" t="str">
        <f t="shared" si="61"/>
        <v>VSS</v>
      </c>
      <c r="U4070">
        <v>3470.299</v>
      </c>
      <c r="V4070">
        <v>919.99200000000008</v>
      </c>
      <c r="W4070" t="s">
        <v>72</v>
      </c>
      <c r="AE4070" s="2"/>
      <c r="AF4070" s="2"/>
    </row>
    <row r="4071" spans="4:32" x14ac:dyDescent="0.25">
      <c r="D4071">
        <f>_xlfn.CEILING.MATH(CJ8+Parameters!$K$8/2,0.001)</f>
        <v>3470.299</v>
      </c>
      <c r="E4071">
        <f>_xlfn.CEILING.MATH(B54+Parameters!$K$9/2,0.001)</f>
        <v>1243.7139999999999</v>
      </c>
      <c r="F4071" t="s">
        <v>72</v>
      </c>
      <c r="I4071" s="2">
        <v>3470.299</v>
      </c>
      <c r="J4071" s="2">
        <v>873.74599999999998</v>
      </c>
      <c r="K4071" s="2" t="s">
        <v>1423</v>
      </c>
      <c r="N4071" s="2">
        <f>I4071-SUM(Parameters!$K$23:$K$25)</f>
        <v>3448.6990000000001</v>
      </c>
      <c r="O4071" s="2">
        <f>J4071-SUM(Parameters!$K$23:$K$25)</f>
        <v>852.14599999999996</v>
      </c>
      <c r="P4071" s="2" t="str">
        <f t="shared" si="61"/>
        <v>VDD_probe</v>
      </c>
      <c r="U4071">
        <v>3470.299</v>
      </c>
      <c r="V4071">
        <v>873.74599999999998</v>
      </c>
      <c r="W4071" t="s">
        <v>1423</v>
      </c>
      <c r="AE4071" s="2"/>
      <c r="AF4071" s="2"/>
    </row>
    <row r="4072" spans="4:32" x14ac:dyDescent="0.25">
      <c r="D4072">
        <f>_xlfn.CEILING.MATH(CJ8+Parameters!$K$8/2,0.001)</f>
        <v>3470.299</v>
      </c>
      <c r="E4072">
        <f>_xlfn.CEILING.MATH(B56+Parameters!$K$9/2,0.001)</f>
        <v>1197.4680000000001</v>
      </c>
      <c r="F4072" t="s">
        <v>72</v>
      </c>
      <c r="I4072" s="2">
        <v>3470.299</v>
      </c>
      <c r="J4072" s="2">
        <v>827.5</v>
      </c>
      <c r="K4072" s="2" t="s">
        <v>1424</v>
      </c>
      <c r="N4072" s="2">
        <f>I4072-SUM(Parameters!$K$23:$K$25)</f>
        <v>3448.6990000000001</v>
      </c>
      <c r="O4072" s="2">
        <f>J4072-SUM(Parameters!$K$23:$K$25)</f>
        <v>805.9</v>
      </c>
      <c r="P4072" s="2" t="str">
        <f t="shared" si="61"/>
        <v>VSS_probe</v>
      </c>
      <c r="U4072">
        <v>3470.299</v>
      </c>
      <c r="V4072">
        <v>827.5</v>
      </c>
      <c r="W4072" t="s">
        <v>1424</v>
      </c>
      <c r="AE4072" s="2"/>
      <c r="AF4072" s="2"/>
    </row>
    <row r="4073" spans="4:32" x14ac:dyDescent="0.25">
      <c r="D4073">
        <f>_xlfn.CEILING.MATH(CJ8+Parameters!$K$8/2,0.001)</f>
        <v>3470.299</v>
      </c>
      <c r="E4073">
        <f>_xlfn.CEILING.MATH(B58+Parameters!$K$9/2,0.001)</f>
        <v>1151.222</v>
      </c>
      <c r="F4073" t="s">
        <v>72</v>
      </c>
      <c r="I4073" s="2">
        <v>3470.299</v>
      </c>
      <c r="J4073" s="2">
        <v>781.25400000000002</v>
      </c>
      <c r="K4073" s="2" t="s">
        <v>72</v>
      </c>
      <c r="N4073" s="2">
        <f>I4073-SUM(Parameters!$K$23:$K$25)</f>
        <v>3448.6990000000001</v>
      </c>
      <c r="O4073" s="2">
        <f>J4073-SUM(Parameters!$K$23:$K$25)</f>
        <v>759.654</v>
      </c>
      <c r="P4073" s="2" t="str">
        <f t="shared" si="61"/>
        <v>VSS</v>
      </c>
      <c r="U4073">
        <v>3470.299</v>
      </c>
      <c r="V4073">
        <v>781.25400000000002</v>
      </c>
      <c r="W4073" t="s">
        <v>72</v>
      </c>
      <c r="AE4073" s="2"/>
      <c r="AF4073" s="2"/>
    </row>
    <row r="4074" spans="4:32" x14ac:dyDescent="0.25">
      <c r="D4074">
        <f>_xlfn.CEILING.MATH(CJ8+Parameters!$K$8/2,0.001)</f>
        <v>3470.299</v>
      </c>
      <c r="E4074">
        <f>_xlfn.CEILING.MATH(B60+Parameters!$K$9/2,0.001)</f>
        <v>1104.9760000000001</v>
      </c>
      <c r="F4074" t="s">
        <v>72</v>
      </c>
      <c r="I4074" s="2">
        <v>3470.299</v>
      </c>
      <c r="J4074" s="2">
        <v>735.00800000000004</v>
      </c>
      <c r="K4074" s="2" t="s">
        <v>72</v>
      </c>
      <c r="N4074" s="2">
        <f>I4074-SUM(Parameters!$K$23:$K$25)</f>
        <v>3448.6990000000001</v>
      </c>
      <c r="O4074" s="2">
        <f>J4074-SUM(Parameters!$K$23:$K$25)</f>
        <v>713.40800000000002</v>
      </c>
      <c r="P4074" s="2" t="str">
        <f t="shared" si="61"/>
        <v>VSS</v>
      </c>
      <c r="U4074">
        <v>3470.299</v>
      </c>
      <c r="V4074">
        <v>735.00800000000004</v>
      </c>
      <c r="W4074" t="s">
        <v>72</v>
      </c>
      <c r="AE4074" s="2"/>
      <c r="AF4074" s="2"/>
    </row>
    <row r="4075" spans="4:32" x14ac:dyDescent="0.25">
      <c r="D4075">
        <f>_xlfn.CEILING.MATH(CJ8+Parameters!$K$8/2,0.001)</f>
        <v>3470.299</v>
      </c>
      <c r="E4075">
        <f>_xlfn.CEILING.MATH(B62+Parameters!$K$9/2,0.001)</f>
        <v>1058.73</v>
      </c>
      <c r="F4075" t="s">
        <v>72</v>
      </c>
      <c r="I4075" s="2">
        <v>3470.299</v>
      </c>
      <c r="J4075" s="2">
        <v>688.76199999999994</v>
      </c>
      <c r="K4075" s="2" t="s">
        <v>72</v>
      </c>
      <c r="N4075" s="2">
        <f>I4075-SUM(Parameters!$K$23:$K$25)</f>
        <v>3448.6990000000001</v>
      </c>
      <c r="O4075" s="2">
        <f>J4075-SUM(Parameters!$K$23:$K$25)</f>
        <v>667.16199999999992</v>
      </c>
      <c r="P4075" s="2" t="str">
        <f t="shared" si="61"/>
        <v>VSS</v>
      </c>
      <c r="U4075">
        <v>3470.299</v>
      </c>
      <c r="V4075">
        <v>688.76200000000006</v>
      </c>
      <c r="W4075" t="s">
        <v>72</v>
      </c>
      <c r="AE4075" s="2"/>
      <c r="AF4075" s="2"/>
    </row>
    <row r="4076" spans="4:32" x14ac:dyDescent="0.25">
      <c r="D4076">
        <f>_xlfn.CEILING.MATH(CJ8+Parameters!$K$8/2,0.001)</f>
        <v>3470.299</v>
      </c>
      <c r="E4076">
        <f>_xlfn.CEILING.MATH(B64+Parameters!$K$9/2,0.001)</f>
        <v>1012.484</v>
      </c>
      <c r="F4076" t="s">
        <v>72</v>
      </c>
      <c r="I4076" s="2">
        <v>3470.299</v>
      </c>
      <c r="J4076" s="2">
        <v>642.51599999999996</v>
      </c>
      <c r="K4076" s="2" t="s">
        <v>72</v>
      </c>
      <c r="N4076" s="2">
        <f>I4076-SUM(Parameters!$K$23:$K$25)</f>
        <v>3448.6990000000001</v>
      </c>
      <c r="O4076" s="2">
        <f>J4076-SUM(Parameters!$K$23:$K$25)</f>
        <v>620.91599999999994</v>
      </c>
      <c r="P4076" s="2" t="str">
        <f t="shared" si="61"/>
        <v>VSS</v>
      </c>
      <c r="U4076">
        <v>3470.299</v>
      </c>
      <c r="V4076">
        <v>642.51599999999996</v>
      </c>
      <c r="W4076" t="s">
        <v>72</v>
      </c>
      <c r="AE4076" s="2"/>
      <c r="AF4076" s="2"/>
    </row>
    <row r="4077" spans="4:32" x14ac:dyDescent="0.25">
      <c r="D4077">
        <f>_xlfn.CEILING.MATH(CJ8+Parameters!$K$8/2,0.001)</f>
        <v>3470.299</v>
      </c>
      <c r="E4077">
        <f>_xlfn.CEILING.MATH(B66+Parameters!$K$9/2,0.001)</f>
        <v>966.23800000000006</v>
      </c>
      <c r="F4077" t="s">
        <v>72</v>
      </c>
      <c r="I4077" s="2">
        <v>3470.299</v>
      </c>
      <c r="J4077" s="2">
        <v>596.27</v>
      </c>
      <c r="K4077" s="2" t="s">
        <v>72</v>
      </c>
      <c r="N4077" s="2">
        <f>I4077-SUM(Parameters!$K$23:$K$25)</f>
        <v>3448.6990000000001</v>
      </c>
      <c r="O4077" s="2">
        <f>J4077-SUM(Parameters!$K$23:$K$25)</f>
        <v>574.66999999999996</v>
      </c>
      <c r="P4077" s="2" t="str">
        <f t="shared" si="61"/>
        <v>VSS</v>
      </c>
      <c r="U4077">
        <v>3470.299</v>
      </c>
      <c r="V4077">
        <v>596.27</v>
      </c>
      <c r="W4077" t="s">
        <v>72</v>
      </c>
      <c r="AE4077" s="2"/>
      <c r="AF4077" s="2"/>
    </row>
    <row r="4078" spans="4:32" x14ac:dyDescent="0.25">
      <c r="D4078">
        <f>_xlfn.CEILING.MATH(CJ8+Parameters!$K$8/2,0.001)</f>
        <v>3470.299</v>
      </c>
      <c r="E4078">
        <f>_xlfn.CEILING.MATH(B68+Parameters!$K$9/2,0.001)</f>
        <v>919.99200000000008</v>
      </c>
      <c r="F4078" t="s">
        <v>72</v>
      </c>
      <c r="I4078" s="2">
        <v>3470.299</v>
      </c>
      <c r="J4078" s="2">
        <v>550.024</v>
      </c>
      <c r="K4078" s="2" t="s">
        <v>72</v>
      </c>
      <c r="N4078" s="2">
        <f>I4078-SUM(Parameters!$K$23:$K$25)</f>
        <v>3448.6990000000001</v>
      </c>
      <c r="O4078" s="2">
        <f>J4078-SUM(Parameters!$K$23:$K$25)</f>
        <v>528.42399999999998</v>
      </c>
      <c r="P4078" s="2" t="str">
        <f t="shared" si="61"/>
        <v>VSS</v>
      </c>
      <c r="U4078">
        <v>3470.299</v>
      </c>
      <c r="V4078">
        <v>550.024</v>
      </c>
      <c r="W4078" t="s">
        <v>72</v>
      </c>
      <c r="AE4078" s="2"/>
      <c r="AF4078" s="2"/>
    </row>
    <row r="4079" spans="4:32" x14ac:dyDescent="0.25">
      <c r="D4079">
        <f>_xlfn.CEILING.MATH(CJ8+Parameters!$K$8/2,0.001)</f>
        <v>3470.299</v>
      </c>
      <c r="E4079">
        <f>_xlfn.CEILING.MATH(B70+Parameters!$K$9/2,0.001)</f>
        <v>873.74599999999998</v>
      </c>
      <c r="F4079" t="s">
        <v>1423</v>
      </c>
      <c r="I4079" s="2">
        <v>3470.299</v>
      </c>
      <c r="J4079" s="2">
        <v>503.77800000000002</v>
      </c>
      <c r="K4079" s="2" t="s">
        <v>72</v>
      </c>
      <c r="N4079" s="2">
        <f>I4079-SUM(Parameters!$K$23:$K$25)</f>
        <v>3448.6990000000001</v>
      </c>
      <c r="O4079" s="2">
        <f>J4079-SUM(Parameters!$K$23:$K$25)</f>
        <v>482.178</v>
      </c>
      <c r="P4079" s="2" t="str">
        <f t="shared" si="61"/>
        <v>VSS</v>
      </c>
      <c r="U4079">
        <v>3470.299</v>
      </c>
      <c r="V4079">
        <v>503.77800000000002</v>
      </c>
      <c r="W4079" t="s">
        <v>72</v>
      </c>
      <c r="AE4079" s="2"/>
      <c r="AF4079" s="2"/>
    </row>
    <row r="4080" spans="4:32" x14ac:dyDescent="0.25">
      <c r="D4080">
        <f>_xlfn.CEILING.MATH(CJ8+Parameters!$K$8/2,0.001)</f>
        <v>3470.299</v>
      </c>
      <c r="E4080">
        <f>_xlfn.CEILING.MATH(B72+Parameters!$K$9/2,0.001)</f>
        <v>827.5</v>
      </c>
      <c r="F4080" t="s">
        <v>1424</v>
      </c>
      <c r="I4080" s="2">
        <v>3470.299</v>
      </c>
      <c r="J4080" s="2">
        <v>457.53199999999998</v>
      </c>
      <c r="K4080" s="2" t="s">
        <v>72</v>
      </c>
      <c r="N4080" s="2">
        <f>I4080-SUM(Parameters!$K$23:$K$25)</f>
        <v>3448.6990000000001</v>
      </c>
      <c r="O4080" s="2">
        <f>J4080-SUM(Parameters!$K$23:$K$25)</f>
        <v>435.93199999999996</v>
      </c>
      <c r="P4080" s="2" t="str">
        <f t="shared" si="61"/>
        <v>VSS</v>
      </c>
      <c r="U4080">
        <v>3470.299</v>
      </c>
      <c r="V4080">
        <v>457.53199999999998</v>
      </c>
      <c r="W4080" t="s">
        <v>72</v>
      </c>
      <c r="AE4080" s="2"/>
      <c r="AF4080" s="2"/>
    </row>
    <row r="4081" spans="4:32" x14ac:dyDescent="0.25">
      <c r="D4081">
        <f>_xlfn.CEILING.MATH(CJ8+Parameters!$K$8/2,0.001)</f>
        <v>3470.299</v>
      </c>
      <c r="E4081">
        <f>_xlfn.CEILING.MATH(B74+Parameters!$K$9/2,0.001)</f>
        <v>781.25400000000002</v>
      </c>
      <c r="F4081" t="s">
        <v>72</v>
      </c>
      <c r="I4081" s="2">
        <v>3470.299</v>
      </c>
      <c r="J4081" s="2">
        <v>411.286</v>
      </c>
      <c r="K4081" s="2" t="s">
        <v>72</v>
      </c>
      <c r="N4081" s="2">
        <f>I4081-SUM(Parameters!$K$23:$K$25)</f>
        <v>3448.6990000000001</v>
      </c>
      <c r="O4081" s="2">
        <f>J4081-SUM(Parameters!$K$23:$K$25)</f>
        <v>389.68599999999998</v>
      </c>
      <c r="P4081" s="2" t="str">
        <f t="shared" ref="P4081:P4144" si="62">K4081</f>
        <v>VSS</v>
      </c>
      <c r="U4081">
        <v>3470.299</v>
      </c>
      <c r="V4081">
        <v>411.286</v>
      </c>
      <c r="W4081" t="s">
        <v>72</v>
      </c>
      <c r="AE4081" s="2"/>
      <c r="AF4081" s="2"/>
    </row>
    <row r="4082" spans="4:32" x14ac:dyDescent="0.25">
      <c r="D4082">
        <f>_xlfn.CEILING.MATH(CJ8+Parameters!$K$8/2,0.001)</f>
        <v>3470.299</v>
      </c>
      <c r="E4082">
        <f>_xlfn.CEILING.MATH(B76+Parameters!$K$9/2,0.001)</f>
        <v>735.00800000000004</v>
      </c>
      <c r="F4082" t="s">
        <v>72</v>
      </c>
      <c r="I4082" s="2">
        <v>3470.299</v>
      </c>
      <c r="J4082" s="2">
        <v>365.04</v>
      </c>
      <c r="K4082" s="2" t="s">
        <v>72</v>
      </c>
      <c r="N4082" s="2">
        <f>I4082-SUM(Parameters!$K$23:$K$25)</f>
        <v>3448.6990000000001</v>
      </c>
      <c r="O4082" s="2">
        <f>J4082-SUM(Parameters!$K$23:$K$25)</f>
        <v>343.44</v>
      </c>
      <c r="P4082" s="2" t="str">
        <f t="shared" si="62"/>
        <v>VSS</v>
      </c>
      <c r="U4082">
        <v>3470.299</v>
      </c>
      <c r="V4082">
        <v>365.04</v>
      </c>
      <c r="W4082" t="s">
        <v>72</v>
      </c>
      <c r="AE4082" s="2"/>
      <c r="AF4082" s="2"/>
    </row>
    <row r="4083" spans="4:32" x14ac:dyDescent="0.25">
      <c r="D4083">
        <f>_xlfn.CEILING.MATH(CJ8+Parameters!$K$8/2,0.001)</f>
        <v>3470.299</v>
      </c>
      <c r="E4083">
        <f>_xlfn.CEILING.MATH(B78+Parameters!$K$9/2,0.001)</f>
        <v>688.76200000000006</v>
      </c>
      <c r="F4083" t="s">
        <v>72</v>
      </c>
      <c r="I4083" s="2">
        <v>3470.299</v>
      </c>
      <c r="J4083" s="2">
        <v>318.79399999999998</v>
      </c>
      <c r="K4083" s="2" t="s">
        <v>72</v>
      </c>
      <c r="N4083" s="2">
        <f>I4083-SUM(Parameters!$K$23:$K$25)</f>
        <v>3448.6990000000001</v>
      </c>
      <c r="O4083" s="2">
        <f>J4083-SUM(Parameters!$K$23:$K$25)</f>
        <v>297.19399999999996</v>
      </c>
      <c r="P4083" s="2" t="str">
        <f t="shared" si="62"/>
        <v>VSS</v>
      </c>
      <c r="U4083">
        <v>3470.299</v>
      </c>
      <c r="V4083">
        <v>318.79399999999998</v>
      </c>
      <c r="W4083" t="s">
        <v>72</v>
      </c>
      <c r="AE4083" s="2"/>
      <c r="AF4083" s="2"/>
    </row>
    <row r="4084" spans="4:32" x14ac:dyDescent="0.25">
      <c r="D4084">
        <f>_xlfn.CEILING.MATH(CJ8+Parameters!$K$8/2,0.001)</f>
        <v>3470.299</v>
      </c>
      <c r="E4084">
        <f>_xlfn.CEILING.MATH(B80+Parameters!$K$9/2,0.001)</f>
        <v>642.51599999999996</v>
      </c>
      <c r="F4084" t="s">
        <v>72</v>
      </c>
      <c r="I4084" s="2">
        <v>3470.299</v>
      </c>
      <c r="J4084" s="2">
        <v>272.548</v>
      </c>
      <c r="K4084" s="2" t="s">
        <v>1423</v>
      </c>
      <c r="N4084" s="2">
        <f>I4084-SUM(Parameters!$K$23:$K$25)</f>
        <v>3448.6990000000001</v>
      </c>
      <c r="O4084" s="2">
        <f>J4084-SUM(Parameters!$K$23:$K$25)</f>
        <v>250.94800000000001</v>
      </c>
      <c r="P4084" s="2" t="str">
        <f t="shared" si="62"/>
        <v>VDD_probe</v>
      </c>
      <c r="U4084">
        <v>3470.299</v>
      </c>
      <c r="V4084">
        <v>272.548</v>
      </c>
      <c r="W4084" t="s">
        <v>1423</v>
      </c>
      <c r="AE4084" s="2"/>
      <c r="AF4084" s="2"/>
    </row>
    <row r="4085" spans="4:32" x14ac:dyDescent="0.25">
      <c r="D4085">
        <f>_xlfn.CEILING.MATH(CJ8+Parameters!$K$8/2,0.001)</f>
        <v>3470.299</v>
      </c>
      <c r="E4085">
        <f>_xlfn.CEILING.MATH(B82+Parameters!$K$9/2,0.001)</f>
        <v>596.27</v>
      </c>
      <c r="F4085" t="s">
        <v>72</v>
      </c>
      <c r="I4085" s="2">
        <v>3470.299</v>
      </c>
      <c r="J4085" s="2">
        <v>226.30199999999999</v>
      </c>
      <c r="K4085" s="2" t="s">
        <v>1424</v>
      </c>
      <c r="N4085" s="2">
        <f>I4085-SUM(Parameters!$K$23:$K$25)</f>
        <v>3448.6990000000001</v>
      </c>
      <c r="O4085" s="2">
        <f>J4085-SUM(Parameters!$K$23:$K$25)</f>
        <v>204.702</v>
      </c>
      <c r="P4085" s="2" t="str">
        <f t="shared" si="62"/>
        <v>VSS_probe</v>
      </c>
      <c r="U4085">
        <v>3470.299</v>
      </c>
      <c r="V4085">
        <v>226.30199999999999</v>
      </c>
      <c r="W4085" t="s">
        <v>1424</v>
      </c>
      <c r="AE4085" s="2"/>
      <c r="AF4085" s="2"/>
    </row>
    <row r="4086" spans="4:32" x14ac:dyDescent="0.25">
      <c r="D4086">
        <f>_xlfn.CEILING.MATH(CJ8+Parameters!$K$8/2,0.001)</f>
        <v>3470.299</v>
      </c>
      <c r="E4086">
        <f>_xlfn.CEILING.MATH(B84+Parameters!$K$9/2,0.001)</f>
        <v>550.024</v>
      </c>
      <c r="F4086" t="s">
        <v>72</v>
      </c>
      <c r="I4086" s="2">
        <v>3470.299</v>
      </c>
      <c r="J4086" s="2">
        <v>180.05600000000001</v>
      </c>
      <c r="K4086" s="2" t="s">
        <v>1429</v>
      </c>
      <c r="N4086" s="2">
        <f>I4086-SUM(Parameters!$K$23:$K$25)</f>
        <v>3448.6990000000001</v>
      </c>
      <c r="O4086" s="2">
        <f>J4086-SUM(Parameters!$K$23:$K$25)</f>
        <v>158.45600000000002</v>
      </c>
      <c r="P4086" s="2" t="str">
        <f t="shared" si="62"/>
        <v>VCCIO_probe</v>
      </c>
      <c r="U4086">
        <v>3470.299</v>
      </c>
      <c r="V4086">
        <v>180.05600000000001</v>
      </c>
      <c r="W4086" t="s">
        <v>1429</v>
      </c>
      <c r="AE4086" s="2"/>
      <c r="AF4086" s="2"/>
    </row>
    <row r="4087" spans="4:32" x14ac:dyDescent="0.25">
      <c r="D4087">
        <f>_xlfn.CEILING.MATH(CJ8+Parameters!$K$8/2,0.001)</f>
        <v>3470.299</v>
      </c>
      <c r="E4087">
        <f>_xlfn.CEILING.MATH(B86+Parameters!$K$9/2,0.001)</f>
        <v>503.77800000000002</v>
      </c>
      <c r="F4087" t="s">
        <v>72</v>
      </c>
      <c r="I4087" s="2">
        <v>3470.299</v>
      </c>
      <c r="J4087" s="2">
        <v>133.81</v>
      </c>
      <c r="K4087" s="2" t="s">
        <v>72</v>
      </c>
      <c r="N4087" s="2">
        <f>I4087-SUM(Parameters!$K$23:$K$25)</f>
        <v>3448.6990000000001</v>
      </c>
      <c r="O4087" s="2">
        <f>J4087-SUM(Parameters!$K$23:$K$25)</f>
        <v>112.21000000000001</v>
      </c>
      <c r="P4087" s="2" t="str">
        <f t="shared" si="62"/>
        <v>VSS</v>
      </c>
      <c r="U4087">
        <v>3470.299</v>
      </c>
      <c r="V4087">
        <v>133.81</v>
      </c>
      <c r="W4087" t="s">
        <v>72</v>
      </c>
      <c r="AE4087" s="2"/>
      <c r="AF4087" s="2"/>
    </row>
    <row r="4088" spans="4:32" x14ac:dyDescent="0.25">
      <c r="D4088">
        <f>_xlfn.CEILING.MATH(CJ8+Parameters!$K$8/2,0.001)</f>
        <v>3470.299</v>
      </c>
      <c r="E4088">
        <f>_xlfn.CEILING.MATH(B88+Parameters!$K$9/2,0.001)</f>
        <v>457.53199999999998</v>
      </c>
      <c r="F4088" t="s">
        <v>72</v>
      </c>
      <c r="I4088" s="2">
        <v>3470.299</v>
      </c>
      <c r="J4088" s="2">
        <v>87.563999999999993</v>
      </c>
      <c r="K4088" s="2" t="s">
        <v>72</v>
      </c>
      <c r="N4088" s="2">
        <f>I4088-SUM(Parameters!$K$23:$K$25)</f>
        <v>3448.6990000000001</v>
      </c>
      <c r="O4088" s="2">
        <f>J4088-SUM(Parameters!$K$23:$K$25)</f>
        <v>65.963999999999999</v>
      </c>
      <c r="P4088" s="2" t="str">
        <f t="shared" si="62"/>
        <v>VSS</v>
      </c>
      <c r="U4088">
        <v>3470.299</v>
      </c>
      <c r="V4088">
        <v>87.564000000000007</v>
      </c>
      <c r="W4088" t="s">
        <v>72</v>
      </c>
      <c r="AE4088" s="2"/>
      <c r="AF4088" s="2"/>
    </row>
    <row r="4089" spans="4:32" x14ac:dyDescent="0.25">
      <c r="D4089">
        <f>_xlfn.CEILING.MATH(CJ8+Parameters!$K$8/2,0.001)</f>
        <v>3470.299</v>
      </c>
      <c r="E4089">
        <f>_xlfn.CEILING.MATH(B90+Parameters!$K$9/2,0.001)</f>
        <v>411.286</v>
      </c>
      <c r="F4089" t="s">
        <v>72</v>
      </c>
      <c r="I4089" s="2">
        <v>3509.973</v>
      </c>
      <c r="J4089" s="2">
        <v>2191.7570000000001</v>
      </c>
      <c r="K4089" s="2" t="s">
        <v>72</v>
      </c>
      <c r="N4089" s="2">
        <f>I4089-SUM(Parameters!$K$23:$K$25)</f>
        <v>3488.373</v>
      </c>
      <c r="O4089" s="2">
        <f>J4089-SUM(Parameters!$K$23:$K$25)</f>
        <v>2170.1570000000002</v>
      </c>
      <c r="P4089" s="2" t="str">
        <f t="shared" si="62"/>
        <v>VSS</v>
      </c>
      <c r="U4089">
        <v>3509.973</v>
      </c>
      <c r="V4089">
        <v>2191.7570000000001</v>
      </c>
      <c r="W4089" t="s">
        <v>72</v>
      </c>
      <c r="AE4089" s="2"/>
      <c r="AF4089" s="2"/>
    </row>
    <row r="4090" spans="4:32" x14ac:dyDescent="0.25">
      <c r="D4090">
        <f>_xlfn.CEILING.MATH(CJ8+Parameters!$K$8/2,0.001)</f>
        <v>3470.299</v>
      </c>
      <c r="E4090">
        <f>_xlfn.CEILING.MATH(B92+Parameters!$K$9/2,0.001)</f>
        <v>365.04</v>
      </c>
      <c r="F4090" t="s">
        <v>72</v>
      </c>
      <c r="I4090" s="2">
        <v>3509.973</v>
      </c>
      <c r="J4090" s="2">
        <v>2145.511</v>
      </c>
      <c r="K4090" s="2" t="s">
        <v>72</v>
      </c>
      <c r="N4090" s="2">
        <f>I4090-SUM(Parameters!$K$23:$K$25)</f>
        <v>3488.373</v>
      </c>
      <c r="O4090" s="2">
        <f>J4090-SUM(Parameters!$K$23:$K$25)</f>
        <v>2123.9110000000001</v>
      </c>
      <c r="P4090" s="2" t="str">
        <f t="shared" si="62"/>
        <v>VSS</v>
      </c>
      <c r="U4090">
        <v>3509.973</v>
      </c>
      <c r="V4090">
        <v>2145.511</v>
      </c>
      <c r="W4090" t="s">
        <v>72</v>
      </c>
      <c r="AE4090" s="2"/>
      <c r="AF4090" s="2"/>
    </row>
    <row r="4091" spans="4:32" x14ac:dyDescent="0.25">
      <c r="D4091">
        <f>_xlfn.CEILING.MATH(CJ8+Parameters!$K$8/2,0.001)</f>
        <v>3470.299</v>
      </c>
      <c r="E4091">
        <f>_xlfn.CEILING.MATH(B94+Parameters!$K$9/2,0.001)</f>
        <v>318.79399999999998</v>
      </c>
      <c r="F4091" t="s">
        <v>72</v>
      </c>
      <c r="I4091" s="2">
        <v>3509.973</v>
      </c>
      <c r="J4091" s="2">
        <v>2099.2649999999999</v>
      </c>
      <c r="K4091" s="2" t="s">
        <v>72</v>
      </c>
      <c r="N4091" s="2">
        <f>I4091-SUM(Parameters!$K$23:$K$25)</f>
        <v>3488.373</v>
      </c>
      <c r="O4091" s="2">
        <f>J4091-SUM(Parameters!$K$23:$K$25)</f>
        <v>2077.665</v>
      </c>
      <c r="P4091" s="2" t="str">
        <f t="shared" si="62"/>
        <v>VSS</v>
      </c>
      <c r="U4091">
        <v>3509.973</v>
      </c>
      <c r="V4091">
        <v>2099.2649999999999</v>
      </c>
      <c r="W4091" t="s">
        <v>72</v>
      </c>
      <c r="AE4091" s="2"/>
      <c r="AF4091" s="2"/>
    </row>
    <row r="4092" spans="4:32" x14ac:dyDescent="0.25">
      <c r="D4092">
        <f>_xlfn.CEILING.MATH(CJ8+Parameters!$K$8/2,0.001)</f>
        <v>3470.299</v>
      </c>
      <c r="E4092">
        <f>_xlfn.CEILING.MATH(B96+Parameters!$K$9/2,0.001)</f>
        <v>272.548</v>
      </c>
      <c r="F4092" t="s">
        <v>1423</v>
      </c>
      <c r="I4092" s="2">
        <v>3509.973</v>
      </c>
      <c r="J4092" s="2">
        <v>2053.0189999999998</v>
      </c>
      <c r="K4092" s="2" t="s">
        <v>72</v>
      </c>
      <c r="N4092" s="2">
        <f>I4092-SUM(Parameters!$K$23:$K$25)</f>
        <v>3488.373</v>
      </c>
      <c r="O4092" s="2">
        <f>J4092-SUM(Parameters!$K$23:$K$25)</f>
        <v>2031.4189999999999</v>
      </c>
      <c r="P4092" s="2" t="str">
        <f t="shared" si="62"/>
        <v>VSS</v>
      </c>
      <c r="U4092">
        <v>3509.973</v>
      </c>
      <c r="V4092">
        <v>2053.0189999999998</v>
      </c>
      <c r="W4092" t="s">
        <v>72</v>
      </c>
      <c r="AE4092" s="2"/>
      <c r="AF4092" s="2"/>
    </row>
    <row r="4093" spans="4:32" x14ac:dyDescent="0.25">
      <c r="D4093">
        <f>_xlfn.CEILING.MATH(CJ8+Parameters!$K$8/2,0.001)</f>
        <v>3470.299</v>
      </c>
      <c r="E4093">
        <f>_xlfn.CEILING.MATH(B98+Parameters!$K$9/2,0.001)</f>
        <v>226.30199999999999</v>
      </c>
      <c r="F4093" t="s">
        <v>1424</v>
      </c>
      <c r="I4093" s="2">
        <v>3509.973</v>
      </c>
      <c r="J4093" s="2">
        <v>2006.7729999999999</v>
      </c>
      <c r="K4093" s="2" t="s">
        <v>1327</v>
      </c>
      <c r="N4093" s="2">
        <f>I4093-SUM(Parameters!$K$23:$K$25)</f>
        <v>3488.373</v>
      </c>
      <c r="O4093" s="2">
        <f>J4093-SUM(Parameters!$K$23:$K$25)</f>
        <v>1985.173</v>
      </c>
      <c r="P4093" s="2" t="str">
        <f t="shared" si="62"/>
        <v>VDD</v>
      </c>
      <c r="U4093">
        <v>3509.973</v>
      </c>
      <c r="V4093">
        <v>2006.7729999999999</v>
      </c>
      <c r="W4093" t="s">
        <v>1327</v>
      </c>
      <c r="AE4093" s="2"/>
      <c r="AF4093" s="2"/>
    </row>
    <row r="4094" spans="4:32" x14ac:dyDescent="0.25">
      <c r="D4094">
        <f>_xlfn.CEILING.MATH(CJ8+Parameters!$K$8/2,0.001)</f>
        <v>3470.299</v>
      </c>
      <c r="E4094">
        <f>_xlfn.CEILING.MATH(B100+Parameters!$K$9/2,0.001)</f>
        <v>180.05600000000001</v>
      </c>
      <c r="F4094" t="s">
        <v>1429</v>
      </c>
      <c r="I4094" s="2">
        <v>3509.973</v>
      </c>
      <c r="J4094" s="2">
        <v>1960.527</v>
      </c>
      <c r="K4094" s="2" t="s">
        <v>1327</v>
      </c>
      <c r="N4094" s="2">
        <f>I4094-SUM(Parameters!$K$23:$K$25)</f>
        <v>3488.373</v>
      </c>
      <c r="O4094" s="2">
        <f>J4094-SUM(Parameters!$K$23:$K$25)</f>
        <v>1938.9270000000001</v>
      </c>
      <c r="P4094" s="2" t="str">
        <f t="shared" si="62"/>
        <v>VDD</v>
      </c>
      <c r="U4094">
        <v>3509.973</v>
      </c>
      <c r="V4094">
        <v>1960.527</v>
      </c>
      <c r="W4094" t="s">
        <v>1327</v>
      </c>
      <c r="AE4094" s="2"/>
      <c r="AF4094" s="2"/>
    </row>
    <row r="4095" spans="4:32" x14ac:dyDescent="0.25">
      <c r="D4095">
        <f>_xlfn.CEILING.MATH(CJ8+Parameters!$K$8/2,0.001)</f>
        <v>3470.299</v>
      </c>
      <c r="E4095">
        <f>_xlfn.CEILING.MATH(B102+Parameters!$K$9/2,0.001)</f>
        <v>133.81</v>
      </c>
      <c r="F4095" t="s">
        <v>72</v>
      </c>
      <c r="I4095" s="2">
        <v>3509.973</v>
      </c>
      <c r="J4095" s="2">
        <v>1914.2809999999999</v>
      </c>
      <c r="K4095" s="2" t="s">
        <v>1327</v>
      </c>
      <c r="N4095" s="2">
        <f>I4095-SUM(Parameters!$K$23:$K$25)</f>
        <v>3488.373</v>
      </c>
      <c r="O4095" s="2">
        <f>J4095-SUM(Parameters!$K$23:$K$25)</f>
        <v>1892.681</v>
      </c>
      <c r="P4095" s="2" t="str">
        <f t="shared" si="62"/>
        <v>VDD</v>
      </c>
      <c r="U4095">
        <v>3509.973</v>
      </c>
      <c r="V4095">
        <v>1914.2809999999999</v>
      </c>
      <c r="W4095" t="s">
        <v>1327</v>
      </c>
      <c r="AE4095" s="2"/>
      <c r="AF4095" s="2"/>
    </row>
    <row r="4096" spans="4:32" x14ac:dyDescent="0.25">
      <c r="D4096">
        <f>_xlfn.CEILING.MATH(CJ8+Parameters!$K$8/2,0.001)</f>
        <v>3470.299</v>
      </c>
      <c r="E4096">
        <f>_xlfn.CEILING.MATH(Parameters!$C$19/Parameters!$K$4,0.001)</f>
        <v>87.564000000000007</v>
      </c>
      <c r="F4096" t="s">
        <v>72</v>
      </c>
      <c r="I4096" s="2">
        <v>3509.973</v>
      </c>
      <c r="J4096" s="2">
        <v>1868.0350000000001</v>
      </c>
      <c r="K4096" s="2" t="s">
        <v>1327</v>
      </c>
      <c r="N4096" s="2">
        <f>I4096-SUM(Parameters!$K$23:$K$25)</f>
        <v>3488.373</v>
      </c>
      <c r="O4096" s="2">
        <f>J4096-SUM(Parameters!$K$23:$K$25)</f>
        <v>1846.4350000000002</v>
      </c>
      <c r="P4096" s="2" t="str">
        <f t="shared" si="62"/>
        <v>VDD</v>
      </c>
      <c r="U4096">
        <v>3509.973</v>
      </c>
      <c r="V4096">
        <v>1868.0350000000001</v>
      </c>
      <c r="W4096" t="s">
        <v>1327</v>
      </c>
      <c r="AE4096" s="2"/>
      <c r="AF4096" s="2"/>
    </row>
    <row r="4097" spans="4:32" x14ac:dyDescent="0.25">
      <c r="D4097">
        <f>_xlfn.CEILING.MATH(CK8+Parameters!$K$8/2,0.001)</f>
        <v>3509.973</v>
      </c>
      <c r="E4097">
        <f>_xlfn.CEILING.MATH(B13+Parameters!$K$9/2,0.001)</f>
        <v>2191.7570000000001</v>
      </c>
      <c r="F4097" t="s">
        <v>72</v>
      </c>
      <c r="I4097" s="2">
        <v>3509.973</v>
      </c>
      <c r="J4097" s="2">
        <v>1821.789</v>
      </c>
      <c r="K4097" s="2" t="s">
        <v>1327</v>
      </c>
      <c r="N4097" s="2">
        <f>I4097-SUM(Parameters!$K$23:$K$25)</f>
        <v>3488.373</v>
      </c>
      <c r="O4097" s="2">
        <f>J4097-SUM(Parameters!$K$23:$K$25)</f>
        <v>1800.1890000000001</v>
      </c>
      <c r="P4097" s="2" t="str">
        <f t="shared" si="62"/>
        <v>VDD</v>
      </c>
      <c r="U4097">
        <v>3509.973</v>
      </c>
      <c r="V4097">
        <v>1821.789</v>
      </c>
      <c r="W4097" t="s">
        <v>1327</v>
      </c>
      <c r="AE4097" s="2"/>
      <c r="AF4097" s="2"/>
    </row>
    <row r="4098" spans="4:32" x14ac:dyDescent="0.25">
      <c r="D4098">
        <f>_xlfn.CEILING.MATH(CK8+Parameters!$K$8/2,0.001)</f>
        <v>3509.973</v>
      </c>
      <c r="E4098">
        <f>_xlfn.CEILING.MATH(B15+Parameters!$K$9/2,0.001)</f>
        <v>2145.511</v>
      </c>
      <c r="F4098" t="s">
        <v>72</v>
      </c>
      <c r="I4098" s="2">
        <v>3509.973</v>
      </c>
      <c r="J4098" s="2">
        <v>1775.5429999999999</v>
      </c>
      <c r="K4098" s="2" t="s">
        <v>1327</v>
      </c>
      <c r="N4098" s="2">
        <f>I4098-SUM(Parameters!$K$23:$K$25)</f>
        <v>3488.373</v>
      </c>
      <c r="O4098" s="2">
        <f>J4098-SUM(Parameters!$K$23:$K$25)</f>
        <v>1753.943</v>
      </c>
      <c r="P4098" s="2" t="str">
        <f t="shared" si="62"/>
        <v>VDD</v>
      </c>
      <c r="U4098">
        <v>3509.973</v>
      </c>
      <c r="V4098">
        <v>1775.5429999999999</v>
      </c>
      <c r="W4098" t="s">
        <v>1327</v>
      </c>
      <c r="AE4098" s="2"/>
      <c r="AF4098" s="2"/>
    </row>
    <row r="4099" spans="4:32" x14ac:dyDescent="0.25">
      <c r="D4099">
        <f>_xlfn.CEILING.MATH(CK8+Parameters!$K$8/2,0.001)</f>
        <v>3509.973</v>
      </c>
      <c r="E4099">
        <f>_xlfn.CEILING.MATH(B17+Parameters!$K$9/2,0.001)</f>
        <v>2099.2649999999999</v>
      </c>
      <c r="F4099" t="s">
        <v>72</v>
      </c>
      <c r="I4099" s="2">
        <v>3509.973</v>
      </c>
      <c r="J4099" s="2">
        <v>1729.297</v>
      </c>
      <c r="K4099" s="2" t="s">
        <v>1327</v>
      </c>
      <c r="N4099" s="2">
        <f>I4099-SUM(Parameters!$K$23:$K$25)</f>
        <v>3488.373</v>
      </c>
      <c r="O4099" s="2">
        <f>J4099-SUM(Parameters!$K$23:$K$25)</f>
        <v>1707.6970000000001</v>
      </c>
      <c r="P4099" s="2" t="str">
        <f t="shared" si="62"/>
        <v>VDD</v>
      </c>
      <c r="U4099">
        <v>3509.973</v>
      </c>
      <c r="V4099">
        <v>1729.297</v>
      </c>
      <c r="W4099" t="s">
        <v>1327</v>
      </c>
      <c r="AE4099" s="2"/>
      <c r="AF4099" s="2"/>
    </row>
    <row r="4100" spans="4:32" x14ac:dyDescent="0.25">
      <c r="D4100">
        <f>_xlfn.CEILING.MATH(CK8+Parameters!$K$8/2,0.001)</f>
        <v>3509.973</v>
      </c>
      <c r="E4100">
        <f>_xlfn.CEILING.MATH(B19+Parameters!$K$9/2,0.001)</f>
        <v>2053.0190000000002</v>
      </c>
      <c r="F4100" t="s">
        <v>72</v>
      </c>
      <c r="I4100" s="2">
        <v>3509.973</v>
      </c>
      <c r="J4100" s="2">
        <v>1683.0509999999999</v>
      </c>
      <c r="K4100" s="2" t="s">
        <v>1327</v>
      </c>
      <c r="N4100" s="2">
        <f>I4100-SUM(Parameters!$K$23:$K$25)</f>
        <v>3488.373</v>
      </c>
      <c r="O4100" s="2">
        <f>J4100-SUM(Parameters!$K$23:$K$25)</f>
        <v>1661.451</v>
      </c>
      <c r="P4100" s="2" t="str">
        <f t="shared" si="62"/>
        <v>VDD</v>
      </c>
      <c r="U4100">
        <v>3509.973</v>
      </c>
      <c r="V4100">
        <v>1683.0509999999999</v>
      </c>
      <c r="W4100" t="s">
        <v>1327</v>
      </c>
      <c r="AE4100" s="2"/>
      <c r="AF4100" s="2"/>
    </row>
    <row r="4101" spans="4:32" x14ac:dyDescent="0.25">
      <c r="D4101">
        <f>_xlfn.CEILING.MATH(CK8+Parameters!$K$8/2,0.001)</f>
        <v>3509.973</v>
      </c>
      <c r="E4101">
        <f>_xlfn.CEILING.MATH(B21+Parameters!$K$9/2,0.001)</f>
        <v>2006.7730000000001</v>
      </c>
      <c r="F4101" t="s">
        <v>1327</v>
      </c>
      <c r="I4101" s="2">
        <v>3509.973</v>
      </c>
      <c r="J4101" s="2">
        <v>1636.8050000000001</v>
      </c>
      <c r="K4101" s="2" t="s">
        <v>1327</v>
      </c>
      <c r="N4101" s="2">
        <f>I4101-SUM(Parameters!$K$23:$K$25)</f>
        <v>3488.373</v>
      </c>
      <c r="O4101" s="2">
        <f>J4101-SUM(Parameters!$K$23:$K$25)</f>
        <v>1615.2050000000002</v>
      </c>
      <c r="P4101" s="2" t="str">
        <f t="shared" si="62"/>
        <v>VDD</v>
      </c>
      <c r="U4101">
        <v>3509.973</v>
      </c>
      <c r="V4101">
        <v>1636.8050000000001</v>
      </c>
      <c r="W4101" t="s">
        <v>1327</v>
      </c>
      <c r="AE4101" s="2"/>
      <c r="AF4101" s="2"/>
    </row>
    <row r="4102" spans="4:32" x14ac:dyDescent="0.25">
      <c r="D4102">
        <f>_xlfn.CEILING.MATH(CK8+Parameters!$K$8/2,0.001)</f>
        <v>3509.973</v>
      </c>
      <c r="E4102">
        <f>_xlfn.CEILING.MATH(B23+Parameters!$K$9/2,0.001)</f>
        <v>1960.527</v>
      </c>
      <c r="F4102" t="s">
        <v>1327</v>
      </c>
      <c r="I4102" s="2">
        <v>3509.973</v>
      </c>
      <c r="J4102" s="2">
        <v>1590.559</v>
      </c>
      <c r="K4102" s="2" t="s">
        <v>1327</v>
      </c>
      <c r="N4102" s="2">
        <f>I4102-SUM(Parameters!$K$23:$K$25)</f>
        <v>3488.373</v>
      </c>
      <c r="O4102" s="2">
        <f>J4102-SUM(Parameters!$K$23:$K$25)</f>
        <v>1568.9590000000001</v>
      </c>
      <c r="P4102" s="2" t="str">
        <f t="shared" si="62"/>
        <v>VDD</v>
      </c>
      <c r="U4102">
        <v>3509.973</v>
      </c>
      <c r="V4102">
        <v>1590.559</v>
      </c>
      <c r="W4102" t="s">
        <v>1327</v>
      </c>
      <c r="AE4102" s="2"/>
      <c r="AF4102" s="2"/>
    </row>
    <row r="4103" spans="4:32" x14ac:dyDescent="0.25">
      <c r="D4103">
        <f>_xlfn.CEILING.MATH(CK8+Parameters!$K$8/2,0.001)</f>
        <v>3509.973</v>
      </c>
      <c r="E4103">
        <f>_xlfn.CEILING.MATH(B25+Parameters!$K$9/2,0.001)</f>
        <v>1914.2809999999999</v>
      </c>
      <c r="F4103" t="s">
        <v>1327</v>
      </c>
      <c r="I4103" s="2">
        <v>3509.973</v>
      </c>
      <c r="J4103" s="2">
        <v>1544.3130000000001</v>
      </c>
      <c r="K4103" s="2" t="s">
        <v>1327</v>
      </c>
      <c r="N4103" s="2">
        <f>I4103-SUM(Parameters!$K$23:$K$25)</f>
        <v>3488.373</v>
      </c>
      <c r="O4103" s="2">
        <f>J4103-SUM(Parameters!$K$23:$K$25)</f>
        <v>1522.7130000000002</v>
      </c>
      <c r="P4103" s="2" t="str">
        <f t="shared" si="62"/>
        <v>VDD</v>
      </c>
      <c r="U4103">
        <v>3509.973</v>
      </c>
      <c r="V4103">
        <v>1544.3130000000001</v>
      </c>
      <c r="W4103" t="s">
        <v>1327</v>
      </c>
      <c r="AE4103" s="2"/>
      <c r="AF4103" s="2"/>
    </row>
    <row r="4104" spans="4:32" x14ac:dyDescent="0.25">
      <c r="D4104">
        <f>_xlfn.CEILING.MATH(CK8+Parameters!$K$8/2,0.001)</f>
        <v>3509.973</v>
      </c>
      <c r="E4104">
        <f>_xlfn.CEILING.MATH(B27+Parameters!$K$9/2,0.001)</f>
        <v>1868.0350000000001</v>
      </c>
      <c r="F4104" t="s">
        <v>1327</v>
      </c>
      <c r="I4104" s="2">
        <v>3509.973</v>
      </c>
      <c r="J4104" s="2">
        <v>1498.067</v>
      </c>
      <c r="K4104" s="2" t="s">
        <v>1417</v>
      </c>
      <c r="N4104" s="2">
        <f>I4104-SUM(Parameters!$K$23:$K$25)</f>
        <v>3488.373</v>
      </c>
      <c r="O4104" s="2">
        <f>J4104-SUM(Parameters!$K$23:$K$25)</f>
        <v>1476.4670000000001</v>
      </c>
      <c r="P4104" s="2" t="str">
        <f t="shared" si="62"/>
        <v>VAA</v>
      </c>
      <c r="U4104">
        <v>3509.973</v>
      </c>
      <c r="V4104">
        <v>1498.067</v>
      </c>
      <c r="W4104" t="s">
        <v>1417</v>
      </c>
      <c r="AE4104" s="2"/>
      <c r="AF4104" s="2"/>
    </row>
    <row r="4105" spans="4:32" x14ac:dyDescent="0.25">
      <c r="D4105">
        <f>_xlfn.CEILING.MATH(CK8+Parameters!$K$8/2,0.001)</f>
        <v>3509.973</v>
      </c>
      <c r="E4105">
        <f>_xlfn.CEILING.MATH(B29+Parameters!$K$9/2,0.001)</f>
        <v>1821.789</v>
      </c>
      <c r="F4105" t="s">
        <v>1327</v>
      </c>
      <c r="I4105" s="2">
        <v>3509.973</v>
      </c>
      <c r="J4105" s="2">
        <v>1451.8209999999999</v>
      </c>
      <c r="K4105" s="2" t="s">
        <v>1327</v>
      </c>
      <c r="N4105" s="2">
        <f>I4105-SUM(Parameters!$K$23:$K$25)</f>
        <v>3488.373</v>
      </c>
      <c r="O4105" s="2">
        <f>J4105-SUM(Parameters!$K$23:$K$25)</f>
        <v>1430.221</v>
      </c>
      <c r="P4105" s="2" t="str">
        <f t="shared" si="62"/>
        <v>VDD</v>
      </c>
      <c r="U4105">
        <v>3509.973</v>
      </c>
      <c r="V4105">
        <v>1451.8209999999999</v>
      </c>
      <c r="W4105" t="s">
        <v>1327</v>
      </c>
      <c r="AE4105" s="2"/>
      <c r="AF4105" s="2"/>
    </row>
    <row r="4106" spans="4:32" x14ac:dyDescent="0.25">
      <c r="D4106">
        <f>_xlfn.CEILING.MATH(CK8+Parameters!$K$8/2,0.001)</f>
        <v>3509.973</v>
      </c>
      <c r="E4106">
        <f>_xlfn.CEILING.MATH(B31+Parameters!$K$9/2,0.001)</f>
        <v>1775.5430000000001</v>
      </c>
      <c r="F4106" t="s">
        <v>1327</v>
      </c>
      <c r="I4106" s="2">
        <v>3509.973</v>
      </c>
      <c r="J4106" s="2">
        <v>1405.575</v>
      </c>
      <c r="K4106" s="2" t="s">
        <v>1327</v>
      </c>
      <c r="N4106" s="2">
        <f>I4106-SUM(Parameters!$K$23:$K$25)</f>
        <v>3488.373</v>
      </c>
      <c r="O4106" s="2">
        <f>J4106-SUM(Parameters!$K$23:$K$25)</f>
        <v>1383.9750000000001</v>
      </c>
      <c r="P4106" s="2" t="str">
        <f t="shared" si="62"/>
        <v>VDD</v>
      </c>
      <c r="U4106">
        <v>3509.973</v>
      </c>
      <c r="V4106">
        <v>1405.575</v>
      </c>
      <c r="W4106" t="s">
        <v>1327</v>
      </c>
      <c r="AE4106" s="2"/>
      <c r="AF4106" s="2"/>
    </row>
    <row r="4107" spans="4:32" x14ac:dyDescent="0.25">
      <c r="D4107">
        <f>_xlfn.CEILING.MATH(CK8+Parameters!$K$8/2,0.001)</f>
        <v>3509.973</v>
      </c>
      <c r="E4107">
        <f>_xlfn.CEILING.MATH(B33+Parameters!$K$9/2,0.001)</f>
        <v>1729.297</v>
      </c>
      <c r="F4107" t="s">
        <v>1327</v>
      </c>
      <c r="I4107" s="2">
        <v>3509.973</v>
      </c>
      <c r="J4107" s="2">
        <v>1359.329</v>
      </c>
      <c r="K4107" s="2" t="s">
        <v>1327</v>
      </c>
      <c r="N4107" s="2">
        <f>I4107-SUM(Parameters!$K$23:$K$25)</f>
        <v>3488.373</v>
      </c>
      <c r="O4107" s="2">
        <f>J4107-SUM(Parameters!$K$23:$K$25)</f>
        <v>1337.729</v>
      </c>
      <c r="P4107" s="2" t="str">
        <f t="shared" si="62"/>
        <v>VDD</v>
      </c>
      <c r="U4107">
        <v>3509.973</v>
      </c>
      <c r="V4107">
        <v>1359.329</v>
      </c>
      <c r="W4107" t="s">
        <v>1327</v>
      </c>
      <c r="AE4107" s="2"/>
      <c r="AF4107" s="2"/>
    </row>
    <row r="4108" spans="4:32" x14ac:dyDescent="0.25">
      <c r="D4108">
        <f>_xlfn.CEILING.MATH(CK8+Parameters!$K$8/2,0.001)</f>
        <v>3509.973</v>
      </c>
      <c r="E4108">
        <f>_xlfn.CEILING.MATH(B35+Parameters!$K$9/2,0.001)</f>
        <v>1683.0509999999999</v>
      </c>
      <c r="F4108" t="s">
        <v>1327</v>
      </c>
      <c r="I4108" s="2">
        <v>3509.973</v>
      </c>
      <c r="J4108" s="2">
        <v>1313.0830000000001</v>
      </c>
      <c r="K4108" s="2" t="s">
        <v>1327</v>
      </c>
      <c r="N4108" s="2">
        <f>I4108-SUM(Parameters!$K$23:$K$25)</f>
        <v>3488.373</v>
      </c>
      <c r="O4108" s="2">
        <f>J4108-SUM(Parameters!$K$23:$K$25)</f>
        <v>1291.4830000000002</v>
      </c>
      <c r="P4108" s="2" t="str">
        <f t="shared" si="62"/>
        <v>VDD</v>
      </c>
      <c r="U4108">
        <v>3509.973</v>
      </c>
      <c r="V4108">
        <v>1313.0830000000001</v>
      </c>
      <c r="W4108" t="s">
        <v>1327</v>
      </c>
      <c r="AE4108" s="2"/>
      <c r="AF4108" s="2"/>
    </row>
    <row r="4109" spans="4:32" x14ac:dyDescent="0.25">
      <c r="D4109">
        <f>_xlfn.CEILING.MATH(CK8+Parameters!$K$8/2,0.001)</f>
        <v>3509.973</v>
      </c>
      <c r="E4109">
        <f>_xlfn.CEILING.MATH(B37+Parameters!$K$9/2,0.001)</f>
        <v>1636.8050000000001</v>
      </c>
      <c r="F4109" t="s">
        <v>1327</v>
      </c>
      <c r="I4109" s="2">
        <v>3509.973</v>
      </c>
      <c r="J4109" s="2">
        <v>1266.837</v>
      </c>
      <c r="K4109" s="2" t="s">
        <v>1327</v>
      </c>
      <c r="N4109" s="2">
        <f>I4109-SUM(Parameters!$K$23:$K$25)</f>
        <v>3488.373</v>
      </c>
      <c r="O4109" s="2">
        <f>J4109-SUM(Parameters!$K$23:$K$25)</f>
        <v>1245.2370000000001</v>
      </c>
      <c r="P4109" s="2" t="str">
        <f t="shared" si="62"/>
        <v>VDD</v>
      </c>
      <c r="U4109">
        <v>3509.973</v>
      </c>
      <c r="V4109">
        <v>1266.837</v>
      </c>
      <c r="W4109" t="s">
        <v>1327</v>
      </c>
      <c r="AE4109" s="2"/>
      <c r="AF4109" s="2"/>
    </row>
    <row r="4110" spans="4:32" x14ac:dyDescent="0.25">
      <c r="D4110">
        <f>_xlfn.CEILING.MATH(CK8+Parameters!$K$8/2,0.001)</f>
        <v>3509.973</v>
      </c>
      <c r="E4110">
        <f>_xlfn.CEILING.MATH(B39+Parameters!$K$9/2,0.001)</f>
        <v>1590.559</v>
      </c>
      <c r="F4110" t="s">
        <v>1327</v>
      </c>
      <c r="I4110" s="2">
        <v>3509.973</v>
      </c>
      <c r="J4110" s="2">
        <v>1220.5909999999999</v>
      </c>
      <c r="K4110" s="2" t="s">
        <v>1327</v>
      </c>
      <c r="N4110" s="2">
        <f>I4110-SUM(Parameters!$K$23:$K$25)</f>
        <v>3488.373</v>
      </c>
      <c r="O4110" s="2">
        <f>J4110-SUM(Parameters!$K$23:$K$25)</f>
        <v>1198.991</v>
      </c>
      <c r="P4110" s="2" t="str">
        <f t="shared" si="62"/>
        <v>VDD</v>
      </c>
      <c r="U4110">
        <v>3509.973</v>
      </c>
      <c r="V4110">
        <v>1220.5909999999999</v>
      </c>
      <c r="W4110" t="s">
        <v>1327</v>
      </c>
      <c r="AE4110" s="2"/>
      <c r="AF4110" s="2"/>
    </row>
    <row r="4111" spans="4:32" x14ac:dyDescent="0.25">
      <c r="D4111">
        <f>_xlfn.CEILING.MATH(CK8+Parameters!$K$8/2,0.001)</f>
        <v>3509.973</v>
      </c>
      <c r="E4111">
        <f>_xlfn.CEILING.MATH(B41+Parameters!$K$9/2,0.001)</f>
        <v>1544.3130000000001</v>
      </c>
      <c r="F4111" t="s">
        <v>1327</v>
      </c>
      <c r="I4111" s="2">
        <v>3509.973</v>
      </c>
      <c r="J4111" s="2">
        <v>1174.345</v>
      </c>
      <c r="K4111" s="2" t="s">
        <v>1327</v>
      </c>
      <c r="N4111" s="2">
        <f>I4111-SUM(Parameters!$K$23:$K$25)</f>
        <v>3488.373</v>
      </c>
      <c r="O4111" s="2">
        <f>J4111-SUM(Parameters!$K$23:$K$25)</f>
        <v>1152.7450000000001</v>
      </c>
      <c r="P4111" s="2" t="str">
        <f t="shared" si="62"/>
        <v>VDD</v>
      </c>
      <c r="U4111">
        <v>3509.973</v>
      </c>
      <c r="V4111">
        <v>1174.345</v>
      </c>
      <c r="W4111" t="s">
        <v>1327</v>
      </c>
      <c r="AE4111" s="2"/>
      <c r="AF4111" s="2"/>
    </row>
    <row r="4112" spans="4:32" x14ac:dyDescent="0.25">
      <c r="D4112">
        <f>_xlfn.CEILING.MATH(CK8+Parameters!$K$8/2,0.001)</f>
        <v>3509.973</v>
      </c>
      <c r="E4112">
        <f>_xlfn.CEILING.MATH(B43+Parameters!$K$9/2,0.001)</f>
        <v>1498.067</v>
      </c>
      <c r="F4112" t="s">
        <v>1417</v>
      </c>
      <c r="I4112" s="2">
        <v>3509.973</v>
      </c>
      <c r="J4112" s="2">
        <v>1128.0989999999999</v>
      </c>
      <c r="K4112" s="2" t="s">
        <v>1327</v>
      </c>
      <c r="N4112" s="2">
        <f>I4112-SUM(Parameters!$K$23:$K$25)</f>
        <v>3488.373</v>
      </c>
      <c r="O4112" s="2">
        <f>J4112-SUM(Parameters!$K$23:$K$25)</f>
        <v>1106.499</v>
      </c>
      <c r="P4112" s="2" t="str">
        <f t="shared" si="62"/>
        <v>VDD</v>
      </c>
      <c r="U4112">
        <v>3509.973</v>
      </c>
      <c r="V4112">
        <v>1128.0989999999999</v>
      </c>
      <c r="W4112" t="s">
        <v>1327</v>
      </c>
      <c r="AE4112" s="2"/>
      <c r="AF4112" s="2"/>
    </row>
    <row r="4113" spans="4:32" x14ac:dyDescent="0.25">
      <c r="D4113">
        <f>_xlfn.CEILING.MATH(CK8+Parameters!$K$8/2,0.001)</f>
        <v>3509.973</v>
      </c>
      <c r="E4113">
        <f>_xlfn.CEILING.MATH(B45+Parameters!$K$9/2,0.001)</f>
        <v>1451.8210000000001</v>
      </c>
      <c r="F4113" t="s">
        <v>1327</v>
      </c>
      <c r="I4113" s="2">
        <v>3509.973</v>
      </c>
      <c r="J4113" s="2">
        <v>1081.8530000000001</v>
      </c>
      <c r="K4113" s="2" t="s">
        <v>72</v>
      </c>
      <c r="N4113" s="2">
        <f>I4113-SUM(Parameters!$K$23:$K$25)</f>
        <v>3488.373</v>
      </c>
      <c r="O4113" s="2">
        <f>J4113-SUM(Parameters!$K$23:$K$25)</f>
        <v>1060.2530000000002</v>
      </c>
      <c r="P4113" s="2" t="str">
        <f t="shared" si="62"/>
        <v>VSS</v>
      </c>
      <c r="U4113">
        <v>3509.973</v>
      </c>
      <c r="V4113">
        <v>1081.8530000000001</v>
      </c>
      <c r="W4113" t="s">
        <v>72</v>
      </c>
      <c r="AE4113" s="2"/>
      <c r="AF4113" s="2"/>
    </row>
    <row r="4114" spans="4:32" x14ac:dyDescent="0.25">
      <c r="D4114">
        <f>_xlfn.CEILING.MATH(CK8+Parameters!$K$8/2,0.001)</f>
        <v>3509.973</v>
      </c>
      <c r="E4114">
        <f>_xlfn.CEILING.MATH(B47+Parameters!$K$9/2,0.001)</f>
        <v>1405.575</v>
      </c>
      <c r="F4114" t="s">
        <v>1327</v>
      </c>
      <c r="I4114" s="2">
        <v>3509.973</v>
      </c>
      <c r="J4114" s="2">
        <v>1035.607</v>
      </c>
      <c r="K4114" s="2" t="s">
        <v>72</v>
      </c>
      <c r="N4114" s="2">
        <f>I4114-SUM(Parameters!$K$23:$K$25)</f>
        <v>3488.373</v>
      </c>
      <c r="O4114" s="2">
        <f>J4114-SUM(Parameters!$K$23:$K$25)</f>
        <v>1014.0069999999999</v>
      </c>
      <c r="P4114" s="2" t="str">
        <f t="shared" si="62"/>
        <v>VSS</v>
      </c>
      <c r="U4114">
        <v>3509.973</v>
      </c>
      <c r="V4114">
        <v>1035.607</v>
      </c>
      <c r="W4114" t="s">
        <v>72</v>
      </c>
      <c r="AE4114" s="2"/>
      <c r="AF4114" s="2"/>
    </row>
    <row r="4115" spans="4:32" x14ac:dyDescent="0.25">
      <c r="D4115">
        <f>_xlfn.CEILING.MATH(CK8+Parameters!$K$8/2,0.001)</f>
        <v>3509.973</v>
      </c>
      <c r="E4115">
        <f>_xlfn.CEILING.MATH(B49+Parameters!$K$9/2,0.001)</f>
        <v>1359.329</v>
      </c>
      <c r="F4115" t="s">
        <v>1327</v>
      </c>
      <c r="I4115" s="2">
        <v>3509.973</v>
      </c>
      <c r="J4115" s="2">
        <v>989.36099999999999</v>
      </c>
      <c r="K4115" s="2" t="s">
        <v>72</v>
      </c>
      <c r="N4115" s="2">
        <f>I4115-SUM(Parameters!$K$23:$K$25)</f>
        <v>3488.373</v>
      </c>
      <c r="O4115" s="2">
        <f>J4115-SUM(Parameters!$K$23:$K$25)</f>
        <v>967.76099999999997</v>
      </c>
      <c r="P4115" s="2" t="str">
        <f t="shared" si="62"/>
        <v>VSS</v>
      </c>
      <c r="U4115">
        <v>3509.973</v>
      </c>
      <c r="V4115">
        <v>989.36099999999999</v>
      </c>
      <c r="W4115" t="s">
        <v>72</v>
      </c>
      <c r="AE4115" s="2"/>
      <c r="AF4115" s="2"/>
    </row>
    <row r="4116" spans="4:32" x14ac:dyDescent="0.25">
      <c r="D4116">
        <f>_xlfn.CEILING.MATH(CK8+Parameters!$K$8/2,0.001)</f>
        <v>3509.973</v>
      </c>
      <c r="E4116">
        <f>_xlfn.CEILING.MATH(B51+Parameters!$K$9/2,0.001)</f>
        <v>1313.0830000000001</v>
      </c>
      <c r="F4116" t="s">
        <v>1327</v>
      </c>
      <c r="I4116" s="2">
        <v>3509.973</v>
      </c>
      <c r="J4116" s="2">
        <v>943.11500000000001</v>
      </c>
      <c r="K4116" s="2" t="s">
        <v>72</v>
      </c>
      <c r="N4116" s="2">
        <f>I4116-SUM(Parameters!$K$23:$K$25)</f>
        <v>3488.373</v>
      </c>
      <c r="O4116" s="2">
        <f>J4116-SUM(Parameters!$K$23:$K$25)</f>
        <v>921.51499999999999</v>
      </c>
      <c r="P4116" s="2" t="str">
        <f t="shared" si="62"/>
        <v>VSS</v>
      </c>
      <c r="U4116">
        <v>3509.973</v>
      </c>
      <c r="V4116">
        <v>943.11500000000001</v>
      </c>
      <c r="W4116" t="s">
        <v>72</v>
      </c>
      <c r="AE4116" s="2"/>
      <c r="AF4116" s="2"/>
    </row>
    <row r="4117" spans="4:32" x14ac:dyDescent="0.25">
      <c r="D4117">
        <f>_xlfn.CEILING.MATH(CK8+Parameters!$K$8/2,0.001)</f>
        <v>3509.973</v>
      </c>
      <c r="E4117">
        <f>_xlfn.CEILING.MATH(B53+Parameters!$K$9/2,0.001)</f>
        <v>1266.837</v>
      </c>
      <c r="F4117" t="s">
        <v>1327</v>
      </c>
      <c r="I4117" s="2">
        <v>3509.973</v>
      </c>
      <c r="J4117" s="2">
        <v>896.86900000000003</v>
      </c>
      <c r="K4117" s="2" t="s">
        <v>72</v>
      </c>
      <c r="N4117" s="2">
        <f>I4117-SUM(Parameters!$K$23:$K$25)</f>
        <v>3488.373</v>
      </c>
      <c r="O4117" s="2">
        <f>J4117-SUM(Parameters!$K$23:$K$25)</f>
        <v>875.26900000000001</v>
      </c>
      <c r="P4117" s="2" t="str">
        <f t="shared" si="62"/>
        <v>VSS</v>
      </c>
      <c r="U4117">
        <v>3509.973</v>
      </c>
      <c r="V4117">
        <v>896.86900000000003</v>
      </c>
      <c r="W4117" t="s">
        <v>72</v>
      </c>
      <c r="AE4117" s="2"/>
      <c r="AF4117" s="2"/>
    </row>
    <row r="4118" spans="4:32" x14ac:dyDescent="0.25">
      <c r="D4118">
        <f>_xlfn.CEILING.MATH(CK8+Parameters!$K$8/2,0.001)</f>
        <v>3509.973</v>
      </c>
      <c r="E4118">
        <f>_xlfn.CEILING.MATH(B55+Parameters!$K$9/2,0.001)</f>
        <v>1220.5910000000001</v>
      </c>
      <c r="F4118" t="s">
        <v>1327</v>
      </c>
      <c r="I4118" s="2">
        <v>3509.973</v>
      </c>
      <c r="J4118" s="2">
        <v>850.62300000000005</v>
      </c>
      <c r="K4118" s="2" t="s">
        <v>1423</v>
      </c>
      <c r="N4118" s="2">
        <f>I4118-SUM(Parameters!$K$23:$K$25)</f>
        <v>3488.373</v>
      </c>
      <c r="O4118" s="2">
        <f>J4118-SUM(Parameters!$K$23:$K$25)</f>
        <v>829.02300000000002</v>
      </c>
      <c r="P4118" s="2" t="str">
        <f t="shared" si="62"/>
        <v>VDD_probe</v>
      </c>
      <c r="U4118">
        <v>3509.973</v>
      </c>
      <c r="V4118">
        <v>850.62300000000005</v>
      </c>
      <c r="W4118" t="s">
        <v>1423</v>
      </c>
      <c r="AE4118" s="2"/>
      <c r="AF4118" s="2"/>
    </row>
    <row r="4119" spans="4:32" x14ac:dyDescent="0.25">
      <c r="D4119">
        <f>_xlfn.CEILING.MATH(CK8+Parameters!$K$8/2,0.001)</f>
        <v>3509.973</v>
      </c>
      <c r="E4119">
        <f>_xlfn.CEILING.MATH(B57+Parameters!$K$9/2,0.001)</f>
        <v>1174.345</v>
      </c>
      <c r="F4119" t="s">
        <v>1327</v>
      </c>
      <c r="I4119" s="2">
        <v>3509.973</v>
      </c>
      <c r="J4119" s="2">
        <v>804.37699999999995</v>
      </c>
      <c r="K4119" s="2" t="s">
        <v>1424</v>
      </c>
      <c r="N4119" s="2">
        <f>I4119-SUM(Parameters!$K$23:$K$25)</f>
        <v>3488.373</v>
      </c>
      <c r="O4119" s="2">
        <f>J4119-SUM(Parameters!$K$23:$K$25)</f>
        <v>782.77699999999993</v>
      </c>
      <c r="P4119" s="2" t="str">
        <f t="shared" si="62"/>
        <v>VSS_probe</v>
      </c>
      <c r="U4119">
        <v>3509.973</v>
      </c>
      <c r="V4119">
        <v>804.37700000000007</v>
      </c>
      <c r="W4119" t="s">
        <v>1424</v>
      </c>
      <c r="AE4119" s="2"/>
      <c r="AF4119" s="2"/>
    </row>
    <row r="4120" spans="4:32" x14ac:dyDescent="0.25">
      <c r="D4120">
        <f>_xlfn.CEILING.MATH(CK8+Parameters!$K$8/2,0.001)</f>
        <v>3509.973</v>
      </c>
      <c r="E4120">
        <f>_xlfn.CEILING.MATH(B59+Parameters!$K$9/2,0.001)</f>
        <v>1128.0989999999999</v>
      </c>
      <c r="F4120" t="s">
        <v>1327</v>
      </c>
      <c r="I4120" s="2">
        <v>3509.973</v>
      </c>
      <c r="J4120" s="2">
        <v>758.13099999999997</v>
      </c>
      <c r="K4120" s="2" t="s">
        <v>72</v>
      </c>
      <c r="N4120" s="2">
        <f>I4120-SUM(Parameters!$K$23:$K$25)</f>
        <v>3488.373</v>
      </c>
      <c r="O4120" s="2">
        <f>J4120-SUM(Parameters!$K$23:$K$25)</f>
        <v>736.53099999999995</v>
      </c>
      <c r="P4120" s="2" t="str">
        <f t="shared" si="62"/>
        <v>VSS</v>
      </c>
      <c r="U4120">
        <v>3509.973</v>
      </c>
      <c r="V4120">
        <v>758.13099999999997</v>
      </c>
      <c r="W4120" t="s">
        <v>72</v>
      </c>
      <c r="AE4120" s="2"/>
      <c r="AF4120" s="2"/>
    </row>
    <row r="4121" spans="4:32" x14ac:dyDescent="0.25">
      <c r="D4121">
        <f>_xlfn.CEILING.MATH(CK8+Parameters!$K$8/2,0.001)</f>
        <v>3509.973</v>
      </c>
      <c r="E4121">
        <f>_xlfn.CEILING.MATH(B61+Parameters!$K$9/2,0.001)</f>
        <v>1081.8530000000001</v>
      </c>
      <c r="F4121" t="s">
        <v>72</v>
      </c>
      <c r="I4121" s="2">
        <v>3509.973</v>
      </c>
      <c r="J4121" s="2">
        <v>711.88499999999999</v>
      </c>
      <c r="K4121" s="2" t="s">
        <v>72</v>
      </c>
      <c r="N4121" s="2">
        <f>I4121-SUM(Parameters!$K$23:$K$25)</f>
        <v>3488.373</v>
      </c>
      <c r="O4121" s="2">
        <f>J4121-SUM(Parameters!$K$23:$K$25)</f>
        <v>690.28499999999997</v>
      </c>
      <c r="P4121" s="2" t="str">
        <f t="shared" si="62"/>
        <v>VSS</v>
      </c>
      <c r="U4121">
        <v>3509.973</v>
      </c>
      <c r="V4121">
        <v>711.88499999999999</v>
      </c>
      <c r="W4121" t="s">
        <v>72</v>
      </c>
      <c r="AE4121" s="2"/>
      <c r="AF4121" s="2"/>
    </row>
    <row r="4122" spans="4:32" x14ac:dyDescent="0.25">
      <c r="D4122">
        <f>_xlfn.CEILING.MATH(CK8+Parameters!$K$8/2,0.001)</f>
        <v>3509.973</v>
      </c>
      <c r="E4122">
        <f>_xlfn.CEILING.MATH(B63+Parameters!$K$9/2,0.001)</f>
        <v>1035.607</v>
      </c>
      <c r="F4122" t="s">
        <v>72</v>
      </c>
      <c r="I4122" s="2">
        <v>3509.973</v>
      </c>
      <c r="J4122" s="2">
        <v>665.63900000000001</v>
      </c>
      <c r="K4122" s="2" t="s">
        <v>72</v>
      </c>
      <c r="N4122" s="2">
        <f>I4122-SUM(Parameters!$K$23:$K$25)</f>
        <v>3488.373</v>
      </c>
      <c r="O4122" s="2">
        <f>J4122-SUM(Parameters!$K$23:$K$25)</f>
        <v>644.03899999999999</v>
      </c>
      <c r="P4122" s="2" t="str">
        <f t="shared" si="62"/>
        <v>VSS</v>
      </c>
      <c r="U4122">
        <v>3509.973</v>
      </c>
      <c r="V4122">
        <v>665.63900000000001</v>
      </c>
      <c r="W4122" t="s">
        <v>72</v>
      </c>
      <c r="AE4122" s="2"/>
      <c r="AF4122" s="2"/>
    </row>
    <row r="4123" spans="4:32" x14ac:dyDescent="0.25">
      <c r="D4123">
        <f>_xlfn.CEILING.MATH(CK8+Parameters!$K$8/2,0.001)</f>
        <v>3509.973</v>
      </c>
      <c r="E4123">
        <f>_xlfn.CEILING.MATH(B65+Parameters!$K$9/2,0.001)</f>
        <v>989.36099999999999</v>
      </c>
      <c r="F4123" t="s">
        <v>72</v>
      </c>
      <c r="I4123" s="2">
        <v>3509.973</v>
      </c>
      <c r="J4123" s="2">
        <v>619.39300000000003</v>
      </c>
      <c r="K4123" s="2" t="s">
        <v>72</v>
      </c>
      <c r="N4123" s="2">
        <f>I4123-SUM(Parameters!$K$23:$K$25)</f>
        <v>3488.373</v>
      </c>
      <c r="O4123" s="2">
        <f>J4123-SUM(Parameters!$K$23:$K$25)</f>
        <v>597.79300000000001</v>
      </c>
      <c r="P4123" s="2" t="str">
        <f t="shared" si="62"/>
        <v>VSS</v>
      </c>
      <c r="U4123">
        <v>3509.973</v>
      </c>
      <c r="V4123">
        <v>619.39300000000003</v>
      </c>
      <c r="W4123" t="s">
        <v>72</v>
      </c>
      <c r="AE4123" s="2"/>
      <c r="AF4123" s="2"/>
    </row>
    <row r="4124" spans="4:32" x14ac:dyDescent="0.25">
      <c r="D4124">
        <f>_xlfn.CEILING.MATH(CK8+Parameters!$K$8/2,0.001)</f>
        <v>3509.973</v>
      </c>
      <c r="E4124">
        <f>_xlfn.CEILING.MATH(B67+Parameters!$K$9/2,0.001)</f>
        <v>943.11500000000001</v>
      </c>
      <c r="F4124" t="s">
        <v>72</v>
      </c>
      <c r="I4124" s="2">
        <v>3509.973</v>
      </c>
      <c r="J4124" s="2">
        <v>573.14700000000005</v>
      </c>
      <c r="K4124" s="2" t="s">
        <v>72</v>
      </c>
      <c r="N4124" s="2">
        <f>I4124-SUM(Parameters!$K$23:$K$25)</f>
        <v>3488.373</v>
      </c>
      <c r="O4124" s="2">
        <f>J4124-SUM(Parameters!$K$23:$K$25)</f>
        <v>551.54700000000003</v>
      </c>
      <c r="P4124" s="2" t="str">
        <f t="shared" si="62"/>
        <v>VSS</v>
      </c>
      <c r="U4124">
        <v>3509.973</v>
      </c>
      <c r="V4124">
        <v>573.14700000000005</v>
      </c>
      <c r="W4124" t="s">
        <v>72</v>
      </c>
      <c r="AE4124" s="2"/>
      <c r="AF4124" s="2"/>
    </row>
    <row r="4125" spans="4:32" x14ac:dyDescent="0.25">
      <c r="D4125">
        <f>_xlfn.CEILING.MATH(CK8+Parameters!$K$8/2,0.001)</f>
        <v>3509.973</v>
      </c>
      <c r="E4125">
        <f>_xlfn.CEILING.MATH(B69+Parameters!$K$9/2,0.001)</f>
        <v>896.86900000000003</v>
      </c>
      <c r="F4125" t="s">
        <v>72</v>
      </c>
      <c r="I4125" s="2">
        <v>3509.973</v>
      </c>
      <c r="J4125" s="2">
        <v>526.90099999999995</v>
      </c>
      <c r="K4125" s="2" t="s">
        <v>72</v>
      </c>
      <c r="N4125" s="2">
        <f>I4125-SUM(Parameters!$K$23:$K$25)</f>
        <v>3488.373</v>
      </c>
      <c r="O4125" s="2">
        <f>J4125-SUM(Parameters!$K$23:$K$25)</f>
        <v>505.30099999999993</v>
      </c>
      <c r="P4125" s="2" t="str">
        <f t="shared" si="62"/>
        <v>VSS</v>
      </c>
      <c r="U4125">
        <v>3509.973</v>
      </c>
      <c r="V4125">
        <v>526.90100000000007</v>
      </c>
      <c r="W4125" t="s">
        <v>72</v>
      </c>
      <c r="AE4125" s="2"/>
      <c r="AF4125" s="2"/>
    </row>
    <row r="4126" spans="4:32" x14ac:dyDescent="0.25">
      <c r="D4126">
        <f>_xlfn.CEILING.MATH(CK8+Parameters!$K$8/2,0.001)</f>
        <v>3509.973</v>
      </c>
      <c r="E4126">
        <f>_xlfn.CEILING.MATH(B71+Parameters!$K$9/2,0.001)</f>
        <v>850.62300000000005</v>
      </c>
      <c r="F4126" t="s">
        <v>1423</v>
      </c>
      <c r="I4126" s="2">
        <v>3509.973</v>
      </c>
      <c r="J4126" s="2">
        <v>480.65499999999997</v>
      </c>
      <c r="K4126" s="2" t="s">
        <v>72</v>
      </c>
      <c r="N4126" s="2">
        <f>I4126-SUM(Parameters!$K$23:$K$25)</f>
        <v>3488.373</v>
      </c>
      <c r="O4126" s="2">
        <f>J4126-SUM(Parameters!$K$23:$K$25)</f>
        <v>459.05499999999995</v>
      </c>
      <c r="P4126" s="2" t="str">
        <f t="shared" si="62"/>
        <v>VSS</v>
      </c>
      <c r="U4126">
        <v>3509.973</v>
      </c>
      <c r="V4126">
        <v>480.65499999999997</v>
      </c>
      <c r="W4126" t="s">
        <v>72</v>
      </c>
      <c r="AE4126" s="2"/>
      <c r="AF4126" s="2"/>
    </row>
    <row r="4127" spans="4:32" x14ac:dyDescent="0.25">
      <c r="D4127">
        <f>_xlfn.CEILING.MATH(CK8+Parameters!$K$8/2,0.001)</f>
        <v>3509.973</v>
      </c>
      <c r="E4127">
        <f>_xlfn.CEILING.MATH(B73+Parameters!$K$9/2,0.001)</f>
        <v>804.37700000000007</v>
      </c>
      <c r="F4127" t="s">
        <v>1424</v>
      </c>
      <c r="I4127" s="2">
        <v>3509.973</v>
      </c>
      <c r="J4127" s="2">
        <v>434.40899999999999</v>
      </c>
      <c r="K4127" s="2" t="s">
        <v>72</v>
      </c>
      <c r="N4127" s="2">
        <f>I4127-SUM(Parameters!$K$23:$K$25)</f>
        <v>3488.373</v>
      </c>
      <c r="O4127" s="2">
        <f>J4127-SUM(Parameters!$K$23:$K$25)</f>
        <v>412.80899999999997</v>
      </c>
      <c r="P4127" s="2" t="str">
        <f t="shared" si="62"/>
        <v>VSS</v>
      </c>
      <c r="U4127">
        <v>3509.973</v>
      </c>
      <c r="V4127">
        <v>434.40899999999999</v>
      </c>
      <c r="W4127" t="s">
        <v>72</v>
      </c>
      <c r="AE4127" s="2"/>
      <c r="AF4127" s="2"/>
    </row>
    <row r="4128" spans="4:32" x14ac:dyDescent="0.25">
      <c r="D4128">
        <f>_xlfn.CEILING.MATH(CK8+Parameters!$K$8/2,0.001)</f>
        <v>3509.973</v>
      </c>
      <c r="E4128">
        <f>_xlfn.CEILING.MATH(B75+Parameters!$K$9/2,0.001)</f>
        <v>758.13099999999997</v>
      </c>
      <c r="F4128" t="s">
        <v>72</v>
      </c>
      <c r="I4128" s="2">
        <v>3509.973</v>
      </c>
      <c r="J4128" s="2">
        <v>388.16300000000001</v>
      </c>
      <c r="K4128" s="2" t="s">
        <v>72</v>
      </c>
      <c r="N4128" s="2">
        <f>I4128-SUM(Parameters!$K$23:$K$25)</f>
        <v>3488.373</v>
      </c>
      <c r="O4128" s="2">
        <f>J4128-SUM(Parameters!$K$23:$K$25)</f>
        <v>366.56299999999999</v>
      </c>
      <c r="P4128" s="2" t="str">
        <f t="shared" si="62"/>
        <v>VSS</v>
      </c>
      <c r="U4128">
        <v>3509.973</v>
      </c>
      <c r="V4128">
        <v>388.16300000000001</v>
      </c>
      <c r="W4128" t="s">
        <v>72</v>
      </c>
      <c r="AE4128" s="2"/>
      <c r="AF4128" s="2"/>
    </row>
    <row r="4129" spans="4:32" x14ac:dyDescent="0.25">
      <c r="D4129">
        <f>_xlfn.CEILING.MATH(CK8+Parameters!$K$8/2,0.001)</f>
        <v>3509.973</v>
      </c>
      <c r="E4129">
        <f>_xlfn.CEILING.MATH(B77+Parameters!$K$9/2,0.001)</f>
        <v>711.88499999999999</v>
      </c>
      <c r="F4129" t="s">
        <v>72</v>
      </c>
      <c r="I4129" s="2">
        <v>3509.973</v>
      </c>
      <c r="J4129" s="2">
        <v>341.91699999999997</v>
      </c>
      <c r="K4129" s="2" t="s">
        <v>72</v>
      </c>
      <c r="N4129" s="2">
        <f>I4129-SUM(Parameters!$K$23:$K$25)</f>
        <v>3488.373</v>
      </c>
      <c r="O4129" s="2">
        <f>J4129-SUM(Parameters!$K$23:$K$25)</f>
        <v>320.31699999999995</v>
      </c>
      <c r="P4129" s="2" t="str">
        <f t="shared" si="62"/>
        <v>VSS</v>
      </c>
      <c r="U4129">
        <v>3509.973</v>
      </c>
      <c r="V4129">
        <v>341.91699999999997</v>
      </c>
      <c r="W4129" t="s">
        <v>72</v>
      </c>
      <c r="AE4129" s="2"/>
      <c r="AF4129" s="2"/>
    </row>
    <row r="4130" spans="4:32" x14ac:dyDescent="0.25">
      <c r="D4130">
        <f>_xlfn.CEILING.MATH(CK8+Parameters!$K$8/2,0.001)</f>
        <v>3509.973</v>
      </c>
      <c r="E4130">
        <f>_xlfn.CEILING.MATH(B79+Parameters!$K$9/2,0.001)</f>
        <v>665.63900000000001</v>
      </c>
      <c r="F4130" t="s">
        <v>72</v>
      </c>
      <c r="I4130" s="2">
        <v>3509.973</v>
      </c>
      <c r="J4130" s="2">
        <v>295.67099999999999</v>
      </c>
      <c r="K4130" s="2" t="s">
        <v>72</v>
      </c>
      <c r="N4130" s="2">
        <f>I4130-SUM(Parameters!$K$23:$K$25)</f>
        <v>3488.373</v>
      </c>
      <c r="O4130" s="2">
        <f>J4130-SUM(Parameters!$K$23:$K$25)</f>
        <v>274.07099999999997</v>
      </c>
      <c r="P4130" s="2" t="str">
        <f t="shared" si="62"/>
        <v>VSS</v>
      </c>
      <c r="U4130">
        <v>3509.973</v>
      </c>
      <c r="V4130">
        <v>295.67099999999999</v>
      </c>
      <c r="W4130" t="s">
        <v>72</v>
      </c>
      <c r="AE4130" s="2"/>
      <c r="AF4130" s="2"/>
    </row>
    <row r="4131" spans="4:32" x14ac:dyDescent="0.25">
      <c r="D4131">
        <f>_xlfn.CEILING.MATH(CK8+Parameters!$K$8/2,0.001)</f>
        <v>3509.973</v>
      </c>
      <c r="E4131">
        <f>_xlfn.CEILING.MATH(B81+Parameters!$K$9/2,0.001)</f>
        <v>619.39300000000003</v>
      </c>
      <c r="F4131" t="s">
        <v>72</v>
      </c>
      <c r="I4131" s="2">
        <v>3509.973</v>
      </c>
      <c r="J4131" s="2">
        <v>249.42500000000001</v>
      </c>
      <c r="K4131" s="2" t="s">
        <v>1423</v>
      </c>
      <c r="N4131" s="2">
        <f>I4131-SUM(Parameters!$K$23:$K$25)</f>
        <v>3488.373</v>
      </c>
      <c r="O4131" s="2">
        <f>J4131-SUM(Parameters!$K$23:$K$25)</f>
        <v>227.82500000000002</v>
      </c>
      <c r="P4131" s="2" t="str">
        <f t="shared" si="62"/>
        <v>VDD_probe</v>
      </c>
      <c r="U4131">
        <v>3509.973</v>
      </c>
      <c r="V4131">
        <v>249.42500000000001</v>
      </c>
      <c r="W4131" t="s">
        <v>1423</v>
      </c>
      <c r="AE4131" s="2"/>
      <c r="AF4131" s="2"/>
    </row>
    <row r="4132" spans="4:32" x14ac:dyDescent="0.25">
      <c r="D4132">
        <f>_xlfn.CEILING.MATH(CK8+Parameters!$K$8/2,0.001)</f>
        <v>3509.973</v>
      </c>
      <c r="E4132">
        <f>_xlfn.CEILING.MATH(B83+Parameters!$K$9/2,0.001)</f>
        <v>573.14700000000005</v>
      </c>
      <c r="F4132" t="s">
        <v>72</v>
      </c>
      <c r="I4132" s="2">
        <v>3509.973</v>
      </c>
      <c r="J4132" s="2">
        <v>203.179</v>
      </c>
      <c r="K4132" s="2" t="s">
        <v>1424</v>
      </c>
      <c r="N4132" s="2">
        <f>I4132-SUM(Parameters!$K$23:$K$25)</f>
        <v>3488.373</v>
      </c>
      <c r="O4132" s="2">
        <f>J4132-SUM(Parameters!$K$23:$K$25)</f>
        <v>181.57900000000001</v>
      </c>
      <c r="P4132" s="2" t="str">
        <f t="shared" si="62"/>
        <v>VSS_probe</v>
      </c>
      <c r="U4132">
        <v>3509.973</v>
      </c>
      <c r="V4132">
        <v>203.179</v>
      </c>
      <c r="W4132" t="s">
        <v>1424</v>
      </c>
      <c r="AE4132" s="2"/>
      <c r="AF4132" s="2"/>
    </row>
    <row r="4133" spans="4:32" x14ac:dyDescent="0.25">
      <c r="D4133">
        <f>_xlfn.CEILING.MATH(CK8+Parameters!$K$8/2,0.001)</f>
        <v>3509.973</v>
      </c>
      <c r="E4133">
        <f>_xlfn.CEILING.MATH(B85+Parameters!$K$9/2,0.001)</f>
        <v>526.90100000000007</v>
      </c>
      <c r="F4133" t="s">
        <v>72</v>
      </c>
      <c r="I4133" s="2">
        <v>3509.973</v>
      </c>
      <c r="J4133" s="2">
        <v>156.93299999999999</v>
      </c>
      <c r="K4133" s="2" t="s">
        <v>1429</v>
      </c>
      <c r="N4133" s="2">
        <f>I4133-SUM(Parameters!$K$23:$K$25)</f>
        <v>3488.373</v>
      </c>
      <c r="O4133" s="2">
        <f>J4133-SUM(Parameters!$K$23:$K$25)</f>
        <v>135.333</v>
      </c>
      <c r="P4133" s="2" t="str">
        <f t="shared" si="62"/>
        <v>VCCIO_probe</v>
      </c>
      <c r="U4133">
        <v>3509.973</v>
      </c>
      <c r="V4133">
        <v>156.93299999999999</v>
      </c>
      <c r="W4133" t="s">
        <v>1429</v>
      </c>
      <c r="AE4133" s="2"/>
      <c r="AF4133" s="2"/>
    </row>
    <row r="4134" spans="4:32" x14ac:dyDescent="0.25">
      <c r="D4134">
        <f>_xlfn.CEILING.MATH(CK8+Parameters!$K$8/2,0.001)</f>
        <v>3509.973</v>
      </c>
      <c r="E4134">
        <f>_xlfn.CEILING.MATH(B87+Parameters!$K$9/2,0.001)</f>
        <v>480.65500000000003</v>
      </c>
      <c r="F4134" t="s">
        <v>72</v>
      </c>
      <c r="I4134" s="2">
        <v>3509.973</v>
      </c>
      <c r="J4134" s="2">
        <v>110.687</v>
      </c>
      <c r="K4134" s="2" t="s">
        <v>72</v>
      </c>
      <c r="N4134" s="2">
        <f>I4134-SUM(Parameters!$K$23:$K$25)</f>
        <v>3488.373</v>
      </c>
      <c r="O4134" s="2">
        <f>J4134-SUM(Parameters!$K$23:$K$25)</f>
        <v>89.086999999999989</v>
      </c>
      <c r="P4134" s="2" t="str">
        <f t="shared" si="62"/>
        <v>VSS</v>
      </c>
      <c r="U4134">
        <v>3509.973</v>
      </c>
      <c r="V4134">
        <v>110.687</v>
      </c>
      <c r="W4134" t="s">
        <v>72</v>
      </c>
      <c r="AE4134" s="2"/>
      <c r="AF4134" s="2"/>
    </row>
    <row r="4135" spans="4:32" x14ac:dyDescent="0.25">
      <c r="D4135">
        <f>_xlfn.CEILING.MATH(CK8+Parameters!$K$8/2,0.001)</f>
        <v>3509.973</v>
      </c>
      <c r="E4135">
        <f>_xlfn.CEILING.MATH(B89+Parameters!$K$9/2,0.001)</f>
        <v>434.40899999999999</v>
      </c>
      <c r="F4135" t="s">
        <v>72</v>
      </c>
      <c r="I4135" s="2">
        <v>3549.6469999999999</v>
      </c>
      <c r="J4135" s="2">
        <v>2214.88</v>
      </c>
      <c r="K4135" s="2" t="s">
        <v>1327</v>
      </c>
      <c r="N4135" s="2">
        <f>I4135-SUM(Parameters!$K$23:$K$25)</f>
        <v>3528.047</v>
      </c>
      <c r="O4135" s="2">
        <f>J4135-SUM(Parameters!$K$23:$K$25)</f>
        <v>2193.2800000000002</v>
      </c>
      <c r="P4135" s="2" t="str">
        <f t="shared" si="62"/>
        <v>VDD</v>
      </c>
      <c r="U4135">
        <v>3549.6469999999999</v>
      </c>
      <c r="V4135">
        <v>2214.88</v>
      </c>
      <c r="W4135" t="s">
        <v>1327</v>
      </c>
      <c r="AE4135" s="2"/>
      <c r="AF4135" s="2"/>
    </row>
    <row r="4136" spans="4:32" x14ac:dyDescent="0.25">
      <c r="D4136">
        <f>_xlfn.CEILING.MATH(CK8+Parameters!$K$8/2,0.001)</f>
        <v>3509.973</v>
      </c>
      <c r="E4136">
        <f>_xlfn.CEILING.MATH(B91+Parameters!$K$9/2,0.001)</f>
        <v>388.16300000000001</v>
      </c>
      <c r="F4136" t="s">
        <v>72</v>
      </c>
      <c r="I4136" s="2">
        <v>3549.6469999999999</v>
      </c>
      <c r="J4136" s="2">
        <v>2168.634</v>
      </c>
      <c r="K4136" s="2" t="s">
        <v>1327</v>
      </c>
      <c r="N4136" s="2">
        <f>I4136-SUM(Parameters!$K$23:$K$25)</f>
        <v>3528.047</v>
      </c>
      <c r="O4136" s="2">
        <f>J4136-SUM(Parameters!$K$23:$K$25)</f>
        <v>2147.0340000000001</v>
      </c>
      <c r="P4136" s="2" t="str">
        <f t="shared" si="62"/>
        <v>VDD</v>
      </c>
      <c r="U4136">
        <v>3549.6469999999999</v>
      </c>
      <c r="V4136">
        <v>2168.634</v>
      </c>
      <c r="W4136" t="s">
        <v>1327</v>
      </c>
      <c r="AE4136" s="2"/>
      <c r="AF4136" s="2"/>
    </row>
    <row r="4137" spans="4:32" x14ac:dyDescent="0.25">
      <c r="D4137">
        <f>_xlfn.CEILING.MATH(CK8+Parameters!$K$8/2,0.001)</f>
        <v>3509.973</v>
      </c>
      <c r="E4137">
        <f>_xlfn.CEILING.MATH(B93+Parameters!$K$9/2,0.001)</f>
        <v>341.91700000000003</v>
      </c>
      <c r="F4137" t="s">
        <v>72</v>
      </c>
      <c r="I4137" s="2">
        <v>3549.6469999999999</v>
      </c>
      <c r="J4137" s="2">
        <v>2122.3879999999999</v>
      </c>
      <c r="K4137" s="2" t="s">
        <v>1327</v>
      </c>
      <c r="N4137" s="2">
        <f>I4137-SUM(Parameters!$K$23:$K$25)</f>
        <v>3528.047</v>
      </c>
      <c r="O4137" s="2">
        <f>J4137-SUM(Parameters!$K$23:$K$25)</f>
        <v>2100.788</v>
      </c>
      <c r="P4137" s="2" t="str">
        <f t="shared" si="62"/>
        <v>VDD</v>
      </c>
      <c r="U4137">
        <v>3549.6469999999999</v>
      </c>
      <c r="V4137">
        <v>2122.3879999999999</v>
      </c>
      <c r="W4137" t="s">
        <v>1327</v>
      </c>
      <c r="AE4137" s="2"/>
      <c r="AF4137" s="2"/>
    </row>
    <row r="4138" spans="4:32" x14ac:dyDescent="0.25">
      <c r="D4138">
        <f>_xlfn.CEILING.MATH(CK8+Parameters!$K$8/2,0.001)</f>
        <v>3509.973</v>
      </c>
      <c r="E4138">
        <f>_xlfn.CEILING.MATH(B95+Parameters!$K$9/2,0.001)</f>
        <v>295.67099999999999</v>
      </c>
      <c r="F4138" t="s">
        <v>72</v>
      </c>
      <c r="I4138" s="2">
        <v>3549.6469999999999</v>
      </c>
      <c r="J4138" s="2">
        <v>2076.1419999999998</v>
      </c>
      <c r="K4138" s="2" t="s">
        <v>1327</v>
      </c>
      <c r="N4138" s="2">
        <f>I4138-SUM(Parameters!$K$23:$K$25)</f>
        <v>3528.047</v>
      </c>
      <c r="O4138" s="2">
        <f>J4138-SUM(Parameters!$K$23:$K$25)</f>
        <v>2054.5419999999999</v>
      </c>
      <c r="P4138" s="2" t="str">
        <f t="shared" si="62"/>
        <v>VDD</v>
      </c>
      <c r="U4138">
        <v>3549.6469999999999</v>
      </c>
      <c r="V4138">
        <v>2076.1419999999998</v>
      </c>
      <c r="W4138" t="s">
        <v>1327</v>
      </c>
      <c r="AE4138" s="2"/>
      <c r="AF4138" s="2"/>
    </row>
    <row r="4139" spans="4:32" x14ac:dyDescent="0.25">
      <c r="D4139">
        <f>_xlfn.CEILING.MATH(CK8+Parameters!$K$8/2,0.001)</f>
        <v>3509.973</v>
      </c>
      <c r="E4139">
        <f>_xlfn.CEILING.MATH(B97+Parameters!$K$9/2,0.001)</f>
        <v>249.42500000000001</v>
      </c>
      <c r="F4139" t="s">
        <v>1423</v>
      </c>
      <c r="I4139" s="2">
        <v>3549.6469999999999</v>
      </c>
      <c r="J4139" s="2">
        <v>2029.896</v>
      </c>
      <c r="K4139" s="2" t="s">
        <v>72</v>
      </c>
      <c r="N4139" s="2">
        <f>I4139-SUM(Parameters!$K$23:$K$25)</f>
        <v>3528.047</v>
      </c>
      <c r="O4139" s="2">
        <f>J4139-SUM(Parameters!$K$23:$K$25)</f>
        <v>2008.296</v>
      </c>
      <c r="P4139" s="2" t="str">
        <f t="shared" si="62"/>
        <v>VSS</v>
      </c>
      <c r="U4139">
        <v>3549.6469999999999</v>
      </c>
      <c r="V4139">
        <v>2029.896</v>
      </c>
      <c r="W4139" t="s">
        <v>72</v>
      </c>
      <c r="AE4139" s="2"/>
      <c r="AF4139" s="2"/>
    </row>
    <row r="4140" spans="4:32" x14ac:dyDescent="0.25">
      <c r="D4140">
        <f>_xlfn.CEILING.MATH(CK8+Parameters!$K$8/2,0.001)</f>
        <v>3509.973</v>
      </c>
      <c r="E4140">
        <f>_xlfn.CEILING.MATH(B99+Parameters!$K$9/2,0.001)</f>
        <v>203.179</v>
      </c>
      <c r="F4140" t="s">
        <v>1424</v>
      </c>
      <c r="I4140" s="2">
        <v>3549.6469999999999</v>
      </c>
      <c r="J4140" s="2">
        <v>1983.65</v>
      </c>
      <c r="K4140" s="2" t="s">
        <v>72</v>
      </c>
      <c r="N4140" s="2">
        <f>I4140-SUM(Parameters!$K$23:$K$25)</f>
        <v>3528.047</v>
      </c>
      <c r="O4140" s="2">
        <f>J4140-SUM(Parameters!$K$23:$K$25)</f>
        <v>1962.0500000000002</v>
      </c>
      <c r="P4140" s="2" t="str">
        <f t="shared" si="62"/>
        <v>VSS</v>
      </c>
      <c r="U4140">
        <v>3549.6469999999999</v>
      </c>
      <c r="V4140">
        <v>1983.65</v>
      </c>
      <c r="W4140" t="s">
        <v>72</v>
      </c>
      <c r="AE4140" s="2"/>
      <c r="AF4140" s="2"/>
    </row>
    <row r="4141" spans="4:32" x14ac:dyDescent="0.25">
      <c r="D4141">
        <f>_xlfn.CEILING.MATH(CK8+Parameters!$K$8/2,0.001)</f>
        <v>3509.973</v>
      </c>
      <c r="E4141">
        <f>_xlfn.CEILING.MATH(B101+Parameters!$K$9/2,0.001)</f>
        <v>156.93299999999999</v>
      </c>
      <c r="F4141" t="s">
        <v>1429</v>
      </c>
      <c r="I4141" s="2">
        <v>3549.6469999999999</v>
      </c>
      <c r="J4141" s="2">
        <v>1937.404</v>
      </c>
      <c r="K4141" s="2" t="s">
        <v>72</v>
      </c>
      <c r="N4141" s="2">
        <f>I4141-SUM(Parameters!$K$23:$K$25)</f>
        <v>3528.047</v>
      </c>
      <c r="O4141" s="2">
        <f>J4141-SUM(Parameters!$K$23:$K$25)</f>
        <v>1915.8040000000001</v>
      </c>
      <c r="P4141" s="2" t="str">
        <f t="shared" si="62"/>
        <v>VSS</v>
      </c>
      <c r="U4141">
        <v>3549.6469999999999</v>
      </c>
      <c r="V4141">
        <v>1937.404</v>
      </c>
      <c r="W4141" t="s">
        <v>72</v>
      </c>
      <c r="AE4141" s="2"/>
      <c r="AF4141" s="2"/>
    </row>
    <row r="4142" spans="4:32" x14ac:dyDescent="0.25">
      <c r="D4142">
        <f>_xlfn.CEILING.MATH(CK8+Parameters!$K$8/2,0.001)</f>
        <v>3509.973</v>
      </c>
      <c r="E4142">
        <f>_xlfn.CEILING.MATH(B103+Parameters!$K$9/2,0.001)</f>
        <v>110.687</v>
      </c>
      <c r="F4142" t="s">
        <v>72</v>
      </c>
      <c r="I4142" s="2">
        <v>3549.6469999999999</v>
      </c>
      <c r="J4142" s="2">
        <v>1891.1579999999999</v>
      </c>
      <c r="K4142" s="2" t="s">
        <v>72</v>
      </c>
      <c r="N4142" s="2">
        <f>I4142-SUM(Parameters!$K$23:$K$25)</f>
        <v>3528.047</v>
      </c>
      <c r="O4142" s="2">
        <f>J4142-SUM(Parameters!$K$23:$K$25)</f>
        <v>1869.558</v>
      </c>
      <c r="P4142" s="2" t="str">
        <f t="shared" si="62"/>
        <v>VSS</v>
      </c>
      <c r="U4142">
        <v>3549.6469999999999</v>
      </c>
      <c r="V4142">
        <v>1891.1579999999999</v>
      </c>
      <c r="W4142" t="s">
        <v>72</v>
      </c>
      <c r="AE4142" s="2"/>
      <c r="AF4142" s="2"/>
    </row>
    <row r="4143" spans="4:32" x14ac:dyDescent="0.25">
      <c r="D4143">
        <f>_xlfn.CEILING.MATH(CL8+Parameters!$K$8/2,0.001)</f>
        <v>3549.6469999999999</v>
      </c>
      <c r="E4143">
        <f>_xlfn.CEILING.MATH(B12+Parameters!$K$9/2,0.001)</f>
        <v>2214.88</v>
      </c>
      <c r="F4143" t="s">
        <v>1327</v>
      </c>
      <c r="I4143" s="2">
        <v>3549.6469999999999</v>
      </c>
      <c r="J4143" s="2">
        <v>1844.912</v>
      </c>
      <c r="K4143" s="2" t="s">
        <v>72</v>
      </c>
      <c r="N4143" s="2">
        <f>I4143-SUM(Parameters!$K$23:$K$25)</f>
        <v>3528.047</v>
      </c>
      <c r="O4143" s="2">
        <f>J4143-SUM(Parameters!$K$23:$K$25)</f>
        <v>1823.3120000000001</v>
      </c>
      <c r="P4143" s="2" t="str">
        <f t="shared" si="62"/>
        <v>VSS</v>
      </c>
      <c r="U4143">
        <v>3549.6469999999999</v>
      </c>
      <c r="V4143">
        <v>1844.912</v>
      </c>
      <c r="W4143" t="s">
        <v>72</v>
      </c>
      <c r="AE4143" s="2"/>
      <c r="AF4143" s="2"/>
    </row>
    <row r="4144" spans="4:32" x14ac:dyDescent="0.25">
      <c r="D4144">
        <f>_xlfn.CEILING.MATH(CL8+Parameters!$K$8/2,0.001)</f>
        <v>3549.6469999999999</v>
      </c>
      <c r="E4144">
        <f>_xlfn.CEILING.MATH(B14+Parameters!$K$9/2,0.001)</f>
        <v>2168.634</v>
      </c>
      <c r="F4144" t="s">
        <v>1327</v>
      </c>
      <c r="I4144" s="2">
        <v>3549.6469999999999</v>
      </c>
      <c r="J4144" s="2">
        <v>1798.6659999999999</v>
      </c>
      <c r="K4144" s="2" t="s">
        <v>72</v>
      </c>
      <c r="N4144" s="2">
        <f>I4144-SUM(Parameters!$K$23:$K$25)</f>
        <v>3528.047</v>
      </c>
      <c r="O4144" s="2">
        <f>J4144-SUM(Parameters!$K$23:$K$25)</f>
        <v>1777.066</v>
      </c>
      <c r="P4144" s="2" t="str">
        <f t="shared" si="62"/>
        <v>VSS</v>
      </c>
      <c r="U4144">
        <v>3549.6469999999999</v>
      </c>
      <c r="V4144">
        <v>1798.6659999999999</v>
      </c>
      <c r="W4144" t="s">
        <v>72</v>
      </c>
      <c r="AE4144" s="2"/>
      <c r="AF4144" s="2"/>
    </row>
    <row r="4145" spans="4:32" x14ac:dyDescent="0.25">
      <c r="D4145">
        <f>_xlfn.CEILING.MATH(CL8+Parameters!$K$8/2,0.001)</f>
        <v>3549.6469999999999</v>
      </c>
      <c r="E4145">
        <f>_xlfn.CEILING.MATH(B16+Parameters!$K$9/2,0.001)</f>
        <v>2122.3879999999999</v>
      </c>
      <c r="F4145" t="s">
        <v>1327</v>
      </c>
      <c r="I4145" s="2">
        <v>3549.6469999999999</v>
      </c>
      <c r="J4145" s="2">
        <v>1752.42</v>
      </c>
      <c r="K4145" s="2" t="s">
        <v>72</v>
      </c>
      <c r="N4145" s="2">
        <f>I4145-SUM(Parameters!$K$23:$K$25)</f>
        <v>3528.047</v>
      </c>
      <c r="O4145" s="2">
        <f>J4145-SUM(Parameters!$K$23:$K$25)</f>
        <v>1730.8200000000002</v>
      </c>
      <c r="P4145" s="2" t="str">
        <f t="shared" ref="P4145:P4208" si="63">K4145</f>
        <v>VSS</v>
      </c>
      <c r="U4145">
        <v>3549.6469999999999</v>
      </c>
      <c r="V4145">
        <v>1752.42</v>
      </c>
      <c r="W4145" t="s">
        <v>72</v>
      </c>
      <c r="AE4145" s="2"/>
      <c r="AF4145" s="2"/>
    </row>
    <row r="4146" spans="4:32" x14ac:dyDescent="0.25">
      <c r="D4146">
        <f>_xlfn.CEILING.MATH(CL8+Parameters!$K$8/2,0.001)</f>
        <v>3549.6469999999999</v>
      </c>
      <c r="E4146">
        <f>_xlfn.CEILING.MATH(B18+Parameters!$K$9/2,0.001)</f>
        <v>2076.1419999999998</v>
      </c>
      <c r="F4146" t="s">
        <v>1327</v>
      </c>
      <c r="I4146" s="2">
        <v>3549.6469999999999</v>
      </c>
      <c r="J4146" s="2">
        <v>1706.174</v>
      </c>
      <c r="K4146" s="2" t="s">
        <v>72</v>
      </c>
      <c r="N4146" s="2">
        <f>I4146-SUM(Parameters!$K$23:$K$25)</f>
        <v>3528.047</v>
      </c>
      <c r="O4146" s="2">
        <f>J4146-SUM(Parameters!$K$23:$K$25)</f>
        <v>1684.5740000000001</v>
      </c>
      <c r="P4146" s="2" t="str">
        <f t="shared" si="63"/>
        <v>VSS</v>
      </c>
      <c r="U4146">
        <v>3549.6469999999999</v>
      </c>
      <c r="V4146">
        <v>1706.174</v>
      </c>
      <c r="W4146" t="s">
        <v>72</v>
      </c>
      <c r="AE4146" s="2"/>
      <c r="AF4146" s="2"/>
    </row>
    <row r="4147" spans="4:32" x14ac:dyDescent="0.25">
      <c r="D4147">
        <f>_xlfn.CEILING.MATH(CL8+Parameters!$K$8/2,0.001)</f>
        <v>3549.6469999999999</v>
      </c>
      <c r="E4147">
        <f>_xlfn.CEILING.MATH(B20+Parameters!$K$9/2,0.001)</f>
        <v>2029.896</v>
      </c>
      <c r="F4147" t="s">
        <v>72</v>
      </c>
      <c r="I4147" s="2">
        <v>3549.6469999999999</v>
      </c>
      <c r="J4147" s="2">
        <v>1659.9280000000001</v>
      </c>
      <c r="K4147" s="2" t="s">
        <v>72</v>
      </c>
      <c r="N4147" s="2">
        <f>I4147-SUM(Parameters!$K$23:$K$25)</f>
        <v>3528.047</v>
      </c>
      <c r="O4147" s="2">
        <f>J4147-SUM(Parameters!$K$23:$K$25)</f>
        <v>1638.3280000000002</v>
      </c>
      <c r="P4147" s="2" t="str">
        <f t="shared" si="63"/>
        <v>VSS</v>
      </c>
      <c r="U4147">
        <v>3549.6469999999999</v>
      </c>
      <c r="V4147">
        <v>1659.9280000000001</v>
      </c>
      <c r="W4147" t="s">
        <v>72</v>
      </c>
      <c r="AE4147" s="2"/>
      <c r="AF4147" s="2"/>
    </row>
    <row r="4148" spans="4:32" x14ac:dyDescent="0.25">
      <c r="D4148">
        <f>_xlfn.CEILING.MATH(CL8+Parameters!$K$8/2,0.001)</f>
        <v>3549.6469999999999</v>
      </c>
      <c r="E4148">
        <f>_xlfn.CEILING.MATH(B22+Parameters!$K$9/2,0.001)</f>
        <v>1983.65</v>
      </c>
      <c r="F4148" t="s">
        <v>72</v>
      </c>
      <c r="I4148" s="2">
        <v>3549.6469999999999</v>
      </c>
      <c r="J4148" s="2">
        <v>1613.682</v>
      </c>
      <c r="K4148" s="2" t="s">
        <v>72</v>
      </c>
      <c r="N4148" s="2">
        <f>I4148-SUM(Parameters!$K$23:$K$25)</f>
        <v>3528.047</v>
      </c>
      <c r="O4148" s="2">
        <f>J4148-SUM(Parameters!$K$23:$K$25)</f>
        <v>1592.0820000000001</v>
      </c>
      <c r="P4148" s="2" t="str">
        <f t="shared" si="63"/>
        <v>VSS</v>
      </c>
      <c r="U4148">
        <v>3549.6469999999999</v>
      </c>
      <c r="V4148">
        <v>1613.682</v>
      </c>
      <c r="W4148" t="s">
        <v>72</v>
      </c>
      <c r="AE4148" s="2"/>
      <c r="AF4148" s="2"/>
    </row>
    <row r="4149" spans="4:32" x14ac:dyDescent="0.25">
      <c r="D4149">
        <f>_xlfn.CEILING.MATH(CL8+Parameters!$K$8/2,0.001)</f>
        <v>3549.6469999999999</v>
      </c>
      <c r="E4149">
        <f>_xlfn.CEILING.MATH(B24+Parameters!$K$9/2,0.001)</f>
        <v>1937.404</v>
      </c>
      <c r="F4149" t="s">
        <v>72</v>
      </c>
      <c r="I4149" s="2">
        <v>3549.6469999999999</v>
      </c>
      <c r="J4149" s="2">
        <v>1567.4359999999999</v>
      </c>
      <c r="K4149" s="2" t="s">
        <v>72</v>
      </c>
      <c r="N4149" s="2">
        <f>I4149-SUM(Parameters!$K$23:$K$25)</f>
        <v>3528.047</v>
      </c>
      <c r="O4149" s="2">
        <f>J4149-SUM(Parameters!$K$23:$K$25)</f>
        <v>1545.836</v>
      </c>
      <c r="P4149" s="2" t="str">
        <f t="shared" si="63"/>
        <v>VSS</v>
      </c>
      <c r="U4149">
        <v>3549.6469999999999</v>
      </c>
      <c r="V4149">
        <v>1567.4359999999999</v>
      </c>
      <c r="W4149" t="s">
        <v>72</v>
      </c>
      <c r="AE4149" s="2"/>
      <c r="AF4149" s="2"/>
    </row>
    <row r="4150" spans="4:32" x14ac:dyDescent="0.25">
      <c r="D4150">
        <f>_xlfn.CEILING.MATH(CL8+Parameters!$K$8/2,0.001)</f>
        <v>3549.6469999999999</v>
      </c>
      <c r="E4150">
        <f>_xlfn.CEILING.MATH(B26+Parameters!$K$9/2,0.001)</f>
        <v>1891.1580000000001</v>
      </c>
      <c r="F4150" t="s">
        <v>72</v>
      </c>
      <c r="I4150" s="2">
        <v>3549.6469999999999</v>
      </c>
      <c r="J4150" s="2">
        <v>1521.19</v>
      </c>
      <c r="K4150" s="2" t="s">
        <v>72</v>
      </c>
      <c r="N4150" s="2">
        <f>I4150-SUM(Parameters!$K$23:$K$25)</f>
        <v>3528.047</v>
      </c>
      <c r="O4150" s="2">
        <f>J4150-SUM(Parameters!$K$23:$K$25)</f>
        <v>1499.5900000000001</v>
      </c>
      <c r="P4150" s="2" t="str">
        <f t="shared" si="63"/>
        <v>VSS</v>
      </c>
      <c r="U4150">
        <v>3549.6469999999999</v>
      </c>
      <c r="V4150">
        <v>1521.19</v>
      </c>
      <c r="W4150" t="s">
        <v>72</v>
      </c>
      <c r="AE4150" s="2"/>
      <c r="AF4150" s="2"/>
    </row>
    <row r="4151" spans="4:32" x14ac:dyDescent="0.25">
      <c r="D4151">
        <f>_xlfn.CEILING.MATH(CL8+Parameters!$K$8/2,0.001)</f>
        <v>3549.6469999999999</v>
      </c>
      <c r="E4151">
        <f>_xlfn.CEILING.MATH(B28+Parameters!$K$9/2,0.001)</f>
        <v>1844.912</v>
      </c>
      <c r="F4151" t="s">
        <v>72</v>
      </c>
      <c r="I4151" s="2">
        <v>3549.6469999999999</v>
      </c>
      <c r="J4151" s="2">
        <v>1474.944</v>
      </c>
      <c r="K4151" s="2" t="s">
        <v>1417</v>
      </c>
      <c r="N4151" s="2">
        <f>I4151-SUM(Parameters!$K$23:$K$25)</f>
        <v>3528.047</v>
      </c>
      <c r="O4151" s="2">
        <f>J4151-SUM(Parameters!$K$23:$K$25)</f>
        <v>1453.3440000000001</v>
      </c>
      <c r="P4151" s="2" t="str">
        <f t="shared" si="63"/>
        <v>VAA</v>
      </c>
      <c r="U4151">
        <v>3549.6469999999999</v>
      </c>
      <c r="V4151">
        <v>1474.944</v>
      </c>
      <c r="W4151" t="s">
        <v>1417</v>
      </c>
      <c r="AE4151" s="2"/>
      <c r="AF4151" s="2"/>
    </row>
    <row r="4152" spans="4:32" x14ac:dyDescent="0.25">
      <c r="D4152">
        <f>_xlfn.CEILING.MATH(CL8+Parameters!$K$8/2,0.001)</f>
        <v>3549.6469999999999</v>
      </c>
      <c r="E4152">
        <f>_xlfn.CEILING.MATH(B30+Parameters!$K$9/2,0.001)</f>
        <v>1798.6659999999999</v>
      </c>
      <c r="F4152" t="s">
        <v>72</v>
      </c>
      <c r="I4152" s="2">
        <v>3549.6469999999999</v>
      </c>
      <c r="J4152" s="2">
        <v>1428.6980000000001</v>
      </c>
      <c r="K4152" s="2" t="s">
        <v>72</v>
      </c>
      <c r="N4152" s="2">
        <f>I4152-SUM(Parameters!$K$23:$K$25)</f>
        <v>3528.047</v>
      </c>
      <c r="O4152" s="2">
        <f>J4152-SUM(Parameters!$K$23:$K$25)</f>
        <v>1407.0980000000002</v>
      </c>
      <c r="P4152" s="2" t="str">
        <f t="shared" si="63"/>
        <v>VSS</v>
      </c>
      <c r="U4152">
        <v>3549.6469999999999</v>
      </c>
      <c r="V4152">
        <v>1428.6980000000001</v>
      </c>
      <c r="W4152" t="s">
        <v>72</v>
      </c>
      <c r="AE4152" s="2"/>
      <c r="AF4152" s="2"/>
    </row>
    <row r="4153" spans="4:32" x14ac:dyDescent="0.25">
      <c r="D4153">
        <f>_xlfn.CEILING.MATH(CL8+Parameters!$K$8/2,0.001)</f>
        <v>3549.6469999999999</v>
      </c>
      <c r="E4153">
        <f>_xlfn.CEILING.MATH(B32+Parameters!$K$9/2,0.001)</f>
        <v>1752.42</v>
      </c>
      <c r="F4153" t="s">
        <v>72</v>
      </c>
      <c r="I4153" s="2">
        <v>3549.6469999999999</v>
      </c>
      <c r="J4153" s="2">
        <v>1382.452</v>
      </c>
      <c r="K4153" s="2" t="s">
        <v>72</v>
      </c>
      <c r="N4153" s="2">
        <f>I4153-SUM(Parameters!$K$23:$K$25)</f>
        <v>3528.047</v>
      </c>
      <c r="O4153" s="2">
        <f>J4153-SUM(Parameters!$K$23:$K$25)</f>
        <v>1360.8520000000001</v>
      </c>
      <c r="P4153" s="2" t="str">
        <f t="shared" si="63"/>
        <v>VSS</v>
      </c>
      <c r="U4153">
        <v>3549.6469999999999</v>
      </c>
      <c r="V4153">
        <v>1382.452</v>
      </c>
      <c r="W4153" t="s">
        <v>72</v>
      </c>
      <c r="AE4153" s="2"/>
      <c r="AF4153" s="2"/>
    </row>
    <row r="4154" spans="4:32" x14ac:dyDescent="0.25">
      <c r="D4154">
        <f>_xlfn.CEILING.MATH(CL8+Parameters!$K$8/2,0.001)</f>
        <v>3549.6469999999999</v>
      </c>
      <c r="E4154">
        <f>_xlfn.CEILING.MATH(B34+Parameters!$K$9/2,0.001)</f>
        <v>1706.174</v>
      </c>
      <c r="F4154" t="s">
        <v>72</v>
      </c>
      <c r="I4154" s="2">
        <v>3549.6469999999999</v>
      </c>
      <c r="J4154" s="2">
        <v>1336.2059999999999</v>
      </c>
      <c r="K4154" s="2" t="s">
        <v>72</v>
      </c>
      <c r="N4154" s="2">
        <f>I4154-SUM(Parameters!$K$23:$K$25)</f>
        <v>3528.047</v>
      </c>
      <c r="O4154" s="2">
        <f>J4154-SUM(Parameters!$K$23:$K$25)</f>
        <v>1314.606</v>
      </c>
      <c r="P4154" s="2" t="str">
        <f t="shared" si="63"/>
        <v>VSS</v>
      </c>
      <c r="U4154">
        <v>3549.6469999999999</v>
      </c>
      <c r="V4154">
        <v>1336.2059999999999</v>
      </c>
      <c r="W4154" t="s">
        <v>72</v>
      </c>
      <c r="AE4154" s="2"/>
      <c r="AF4154" s="2"/>
    </row>
    <row r="4155" spans="4:32" x14ac:dyDescent="0.25">
      <c r="D4155">
        <f>_xlfn.CEILING.MATH(CL8+Parameters!$K$8/2,0.001)</f>
        <v>3549.6469999999999</v>
      </c>
      <c r="E4155">
        <f>_xlfn.CEILING.MATH(B36+Parameters!$K$9/2,0.001)</f>
        <v>1659.9280000000001</v>
      </c>
      <c r="F4155" t="s">
        <v>72</v>
      </c>
      <c r="I4155" s="2">
        <v>3549.6469999999999</v>
      </c>
      <c r="J4155" s="2">
        <v>1289.96</v>
      </c>
      <c r="K4155" s="2" t="s">
        <v>72</v>
      </c>
      <c r="N4155" s="2">
        <f>I4155-SUM(Parameters!$K$23:$K$25)</f>
        <v>3528.047</v>
      </c>
      <c r="O4155" s="2">
        <f>J4155-SUM(Parameters!$K$23:$K$25)</f>
        <v>1268.3600000000001</v>
      </c>
      <c r="P4155" s="2" t="str">
        <f t="shared" si="63"/>
        <v>VSS</v>
      </c>
      <c r="U4155">
        <v>3549.6469999999999</v>
      </c>
      <c r="V4155">
        <v>1289.96</v>
      </c>
      <c r="W4155" t="s">
        <v>72</v>
      </c>
      <c r="AE4155" s="2"/>
      <c r="AF4155" s="2"/>
    </row>
    <row r="4156" spans="4:32" x14ac:dyDescent="0.25">
      <c r="D4156">
        <f>_xlfn.CEILING.MATH(CL8+Parameters!$K$8/2,0.001)</f>
        <v>3549.6469999999999</v>
      </c>
      <c r="E4156">
        <f>_xlfn.CEILING.MATH(B38+Parameters!$K$9/2,0.001)</f>
        <v>1613.682</v>
      </c>
      <c r="F4156" t="s">
        <v>72</v>
      </c>
      <c r="I4156" s="2">
        <v>3549.6469999999999</v>
      </c>
      <c r="J4156" s="2">
        <v>1243.7139999999999</v>
      </c>
      <c r="K4156" s="2" t="s">
        <v>72</v>
      </c>
      <c r="N4156" s="2">
        <f>I4156-SUM(Parameters!$K$23:$K$25)</f>
        <v>3528.047</v>
      </c>
      <c r="O4156" s="2">
        <f>J4156-SUM(Parameters!$K$23:$K$25)</f>
        <v>1222.114</v>
      </c>
      <c r="P4156" s="2" t="str">
        <f t="shared" si="63"/>
        <v>VSS</v>
      </c>
      <c r="U4156">
        <v>3549.6469999999999</v>
      </c>
      <c r="V4156">
        <v>1243.7139999999999</v>
      </c>
      <c r="W4156" t="s">
        <v>72</v>
      </c>
      <c r="AE4156" s="2"/>
      <c r="AF4156" s="2"/>
    </row>
    <row r="4157" spans="4:32" x14ac:dyDescent="0.25">
      <c r="D4157">
        <f>_xlfn.CEILING.MATH(CL8+Parameters!$K$8/2,0.001)</f>
        <v>3549.6469999999999</v>
      </c>
      <c r="E4157">
        <f>_xlfn.CEILING.MATH(B40+Parameters!$K$9/2,0.001)</f>
        <v>1567.4359999999999</v>
      </c>
      <c r="F4157" t="s">
        <v>72</v>
      </c>
      <c r="I4157" s="2">
        <v>3549.6469999999999</v>
      </c>
      <c r="J4157" s="2">
        <v>1197.4680000000001</v>
      </c>
      <c r="K4157" s="2" t="s">
        <v>72</v>
      </c>
      <c r="N4157" s="2">
        <f>I4157-SUM(Parameters!$K$23:$K$25)</f>
        <v>3528.047</v>
      </c>
      <c r="O4157" s="2">
        <f>J4157-SUM(Parameters!$K$23:$K$25)</f>
        <v>1175.8680000000002</v>
      </c>
      <c r="P4157" s="2" t="str">
        <f t="shared" si="63"/>
        <v>VSS</v>
      </c>
      <c r="U4157">
        <v>3549.6469999999999</v>
      </c>
      <c r="V4157">
        <v>1197.4680000000001</v>
      </c>
      <c r="W4157" t="s">
        <v>72</v>
      </c>
      <c r="AE4157" s="2"/>
      <c r="AF4157" s="2"/>
    </row>
    <row r="4158" spans="4:32" x14ac:dyDescent="0.25">
      <c r="D4158">
        <f>_xlfn.CEILING.MATH(CL8+Parameters!$K$8/2,0.001)</f>
        <v>3549.6469999999999</v>
      </c>
      <c r="E4158">
        <f>_xlfn.CEILING.MATH(B42+Parameters!$K$9/2,0.001)</f>
        <v>1521.19</v>
      </c>
      <c r="F4158" t="s">
        <v>72</v>
      </c>
      <c r="I4158" s="2">
        <v>3549.6469999999999</v>
      </c>
      <c r="J4158" s="2">
        <v>1151.222</v>
      </c>
      <c r="K4158" s="2" t="s">
        <v>72</v>
      </c>
      <c r="N4158" s="2">
        <f>I4158-SUM(Parameters!$K$23:$K$25)</f>
        <v>3528.047</v>
      </c>
      <c r="O4158" s="2">
        <f>J4158-SUM(Parameters!$K$23:$K$25)</f>
        <v>1129.6220000000001</v>
      </c>
      <c r="P4158" s="2" t="str">
        <f t="shared" si="63"/>
        <v>VSS</v>
      </c>
      <c r="U4158">
        <v>3549.6469999999999</v>
      </c>
      <c r="V4158">
        <v>1151.222</v>
      </c>
      <c r="W4158" t="s">
        <v>72</v>
      </c>
      <c r="AE4158" s="2"/>
      <c r="AF4158" s="2"/>
    </row>
    <row r="4159" spans="4:32" x14ac:dyDescent="0.25">
      <c r="D4159">
        <f>_xlfn.CEILING.MATH(CL8+Parameters!$K$8/2,0.001)</f>
        <v>3549.6469999999999</v>
      </c>
      <c r="E4159">
        <f>_xlfn.CEILING.MATH(B44+Parameters!$K$9/2,0.001)</f>
        <v>1474.944</v>
      </c>
      <c r="F4159" t="s">
        <v>1417</v>
      </c>
      <c r="I4159" s="2">
        <v>3549.6469999999999</v>
      </c>
      <c r="J4159" s="2">
        <v>1104.9760000000001</v>
      </c>
      <c r="K4159" s="2" t="s">
        <v>72</v>
      </c>
      <c r="N4159" s="2">
        <f>I4159-SUM(Parameters!$K$23:$K$25)</f>
        <v>3528.047</v>
      </c>
      <c r="O4159" s="2">
        <f>J4159-SUM(Parameters!$K$23:$K$25)</f>
        <v>1083.3760000000002</v>
      </c>
      <c r="P4159" s="2" t="str">
        <f t="shared" si="63"/>
        <v>VSS</v>
      </c>
      <c r="U4159">
        <v>3549.6469999999999</v>
      </c>
      <c r="V4159">
        <v>1104.9760000000001</v>
      </c>
      <c r="W4159" t="s">
        <v>72</v>
      </c>
      <c r="AE4159" s="2"/>
      <c r="AF4159" s="2"/>
    </row>
    <row r="4160" spans="4:32" x14ac:dyDescent="0.25">
      <c r="D4160">
        <f>_xlfn.CEILING.MATH(CL8+Parameters!$K$8/2,0.001)</f>
        <v>3549.6469999999999</v>
      </c>
      <c r="E4160">
        <f>_xlfn.CEILING.MATH(B46+Parameters!$K$9/2,0.001)</f>
        <v>1428.6980000000001</v>
      </c>
      <c r="F4160" t="s">
        <v>72</v>
      </c>
      <c r="I4160" s="2">
        <v>3549.6469999999999</v>
      </c>
      <c r="J4160" s="2">
        <v>1058.73</v>
      </c>
      <c r="K4160" s="2" t="s">
        <v>72</v>
      </c>
      <c r="N4160" s="2">
        <f>I4160-SUM(Parameters!$K$23:$K$25)</f>
        <v>3528.047</v>
      </c>
      <c r="O4160" s="2">
        <f>J4160-SUM(Parameters!$K$23:$K$25)</f>
        <v>1037.1300000000001</v>
      </c>
      <c r="P4160" s="2" t="str">
        <f t="shared" si="63"/>
        <v>VSS</v>
      </c>
      <c r="U4160">
        <v>3549.6469999999999</v>
      </c>
      <c r="V4160">
        <v>1058.73</v>
      </c>
      <c r="W4160" t="s">
        <v>72</v>
      </c>
      <c r="AE4160" s="2"/>
      <c r="AF4160" s="2"/>
    </row>
    <row r="4161" spans="4:32" x14ac:dyDescent="0.25">
      <c r="D4161">
        <f>_xlfn.CEILING.MATH(CL8+Parameters!$K$8/2,0.001)</f>
        <v>3549.6469999999999</v>
      </c>
      <c r="E4161">
        <f>_xlfn.CEILING.MATH(B48+Parameters!$K$9/2,0.001)</f>
        <v>1382.452</v>
      </c>
      <c r="F4161" t="s">
        <v>72</v>
      </c>
      <c r="I4161" s="2">
        <v>3549.6469999999999</v>
      </c>
      <c r="J4161" s="2">
        <v>1012.484</v>
      </c>
      <c r="K4161" s="2" t="s">
        <v>72</v>
      </c>
      <c r="N4161" s="2">
        <f>I4161-SUM(Parameters!$K$23:$K$25)</f>
        <v>3528.047</v>
      </c>
      <c r="O4161" s="2">
        <f>J4161-SUM(Parameters!$K$23:$K$25)</f>
        <v>990.88400000000001</v>
      </c>
      <c r="P4161" s="2" t="str">
        <f t="shared" si="63"/>
        <v>VSS</v>
      </c>
      <c r="U4161">
        <v>3549.6469999999999</v>
      </c>
      <c r="V4161">
        <v>1012.484</v>
      </c>
      <c r="W4161" t="s">
        <v>72</v>
      </c>
      <c r="AE4161" s="2"/>
      <c r="AF4161" s="2"/>
    </row>
    <row r="4162" spans="4:32" x14ac:dyDescent="0.25">
      <c r="D4162">
        <f>_xlfn.CEILING.MATH(CL8+Parameters!$K$8/2,0.001)</f>
        <v>3549.6469999999999</v>
      </c>
      <c r="E4162">
        <f>_xlfn.CEILING.MATH(B50+Parameters!$K$9/2,0.001)</f>
        <v>1336.2060000000001</v>
      </c>
      <c r="F4162" t="s">
        <v>72</v>
      </c>
      <c r="I4162" s="2">
        <v>3549.6469999999999</v>
      </c>
      <c r="J4162" s="2">
        <v>966.23800000000006</v>
      </c>
      <c r="K4162" s="2" t="s">
        <v>72</v>
      </c>
      <c r="N4162" s="2">
        <f>I4162-SUM(Parameters!$K$23:$K$25)</f>
        <v>3528.047</v>
      </c>
      <c r="O4162" s="2">
        <f>J4162-SUM(Parameters!$K$23:$K$25)</f>
        <v>944.63800000000003</v>
      </c>
      <c r="P4162" s="2" t="str">
        <f t="shared" si="63"/>
        <v>VSS</v>
      </c>
      <c r="U4162">
        <v>3549.6469999999999</v>
      </c>
      <c r="V4162">
        <v>966.23800000000006</v>
      </c>
      <c r="W4162" t="s">
        <v>72</v>
      </c>
      <c r="AE4162" s="2"/>
      <c r="AF4162" s="2"/>
    </row>
    <row r="4163" spans="4:32" x14ac:dyDescent="0.25">
      <c r="D4163">
        <f>_xlfn.CEILING.MATH(CL8+Parameters!$K$8/2,0.001)</f>
        <v>3549.6469999999999</v>
      </c>
      <c r="E4163">
        <f>_xlfn.CEILING.MATH(B52+Parameters!$K$9/2,0.001)</f>
        <v>1289.96</v>
      </c>
      <c r="F4163" t="s">
        <v>72</v>
      </c>
      <c r="I4163" s="2">
        <v>3549.6469999999999</v>
      </c>
      <c r="J4163" s="2">
        <v>919.99199999999996</v>
      </c>
      <c r="K4163" s="2" t="s">
        <v>72</v>
      </c>
      <c r="N4163" s="2">
        <f>I4163-SUM(Parameters!$K$23:$K$25)</f>
        <v>3528.047</v>
      </c>
      <c r="O4163" s="2">
        <f>J4163-SUM(Parameters!$K$23:$K$25)</f>
        <v>898.39199999999994</v>
      </c>
      <c r="P4163" s="2" t="str">
        <f t="shared" si="63"/>
        <v>VSS</v>
      </c>
      <c r="U4163">
        <v>3549.6469999999999</v>
      </c>
      <c r="V4163">
        <v>919.99200000000008</v>
      </c>
      <c r="W4163" t="s">
        <v>72</v>
      </c>
      <c r="AE4163" s="2"/>
      <c r="AF4163" s="2"/>
    </row>
    <row r="4164" spans="4:32" x14ac:dyDescent="0.25">
      <c r="D4164">
        <f>_xlfn.CEILING.MATH(CL8+Parameters!$K$8/2,0.001)</f>
        <v>3549.6469999999999</v>
      </c>
      <c r="E4164">
        <f>_xlfn.CEILING.MATH(B54+Parameters!$K$9/2,0.001)</f>
        <v>1243.7139999999999</v>
      </c>
      <c r="F4164" t="s">
        <v>72</v>
      </c>
      <c r="I4164" s="2">
        <v>3549.6469999999999</v>
      </c>
      <c r="J4164" s="2">
        <v>873.74599999999998</v>
      </c>
      <c r="K4164" s="2" t="s">
        <v>72</v>
      </c>
      <c r="N4164" s="2">
        <f>I4164-SUM(Parameters!$K$23:$K$25)</f>
        <v>3528.047</v>
      </c>
      <c r="O4164" s="2">
        <f>J4164-SUM(Parameters!$K$23:$K$25)</f>
        <v>852.14599999999996</v>
      </c>
      <c r="P4164" s="2" t="str">
        <f t="shared" si="63"/>
        <v>VSS</v>
      </c>
      <c r="U4164">
        <v>3549.6469999999999</v>
      </c>
      <c r="V4164">
        <v>873.74599999999998</v>
      </c>
      <c r="W4164" t="s">
        <v>72</v>
      </c>
      <c r="AE4164" s="2"/>
      <c r="AF4164" s="2"/>
    </row>
    <row r="4165" spans="4:32" x14ac:dyDescent="0.25">
      <c r="D4165">
        <f>_xlfn.CEILING.MATH(CL8+Parameters!$K$8/2,0.001)</f>
        <v>3549.6469999999999</v>
      </c>
      <c r="E4165">
        <f>_xlfn.CEILING.MATH(B56+Parameters!$K$9/2,0.001)</f>
        <v>1197.4680000000001</v>
      </c>
      <c r="F4165" t="s">
        <v>72</v>
      </c>
      <c r="I4165" s="2">
        <v>3549.6469999999999</v>
      </c>
      <c r="J4165" s="2">
        <v>827.5</v>
      </c>
      <c r="K4165" s="2" t="s">
        <v>72</v>
      </c>
      <c r="N4165" s="2">
        <f>I4165-SUM(Parameters!$K$23:$K$25)</f>
        <v>3528.047</v>
      </c>
      <c r="O4165" s="2">
        <f>J4165-SUM(Parameters!$K$23:$K$25)</f>
        <v>805.9</v>
      </c>
      <c r="P4165" s="2" t="str">
        <f t="shared" si="63"/>
        <v>VSS</v>
      </c>
      <c r="U4165">
        <v>3549.6469999999999</v>
      </c>
      <c r="V4165">
        <v>827.5</v>
      </c>
      <c r="W4165" t="s">
        <v>72</v>
      </c>
      <c r="AE4165" s="2"/>
      <c r="AF4165" s="2"/>
    </row>
    <row r="4166" spans="4:32" x14ac:dyDescent="0.25">
      <c r="D4166">
        <f>_xlfn.CEILING.MATH(CL8+Parameters!$K$8/2,0.001)</f>
        <v>3549.6469999999999</v>
      </c>
      <c r="E4166">
        <f>_xlfn.CEILING.MATH(B58+Parameters!$K$9/2,0.001)</f>
        <v>1151.222</v>
      </c>
      <c r="F4166" t="s">
        <v>72</v>
      </c>
      <c r="I4166" s="2">
        <v>3549.6469999999999</v>
      </c>
      <c r="J4166" s="2">
        <v>781.25400000000002</v>
      </c>
      <c r="K4166" s="2" t="s">
        <v>72</v>
      </c>
      <c r="N4166" s="2">
        <f>I4166-SUM(Parameters!$K$23:$K$25)</f>
        <v>3528.047</v>
      </c>
      <c r="O4166" s="2">
        <f>J4166-SUM(Parameters!$K$23:$K$25)</f>
        <v>759.654</v>
      </c>
      <c r="P4166" s="2" t="str">
        <f t="shared" si="63"/>
        <v>VSS</v>
      </c>
      <c r="U4166">
        <v>3549.6469999999999</v>
      </c>
      <c r="V4166">
        <v>781.25400000000002</v>
      </c>
      <c r="W4166" t="s">
        <v>72</v>
      </c>
      <c r="AE4166" s="2"/>
      <c r="AF4166" s="2"/>
    </row>
    <row r="4167" spans="4:32" x14ac:dyDescent="0.25">
      <c r="D4167">
        <f>_xlfn.CEILING.MATH(CL8+Parameters!$K$8/2,0.001)</f>
        <v>3549.6469999999999</v>
      </c>
      <c r="E4167">
        <f>_xlfn.CEILING.MATH(B60+Parameters!$K$9/2,0.001)</f>
        <v>1104.9760000000001</v>
      </c>
      <c r="F4167" t="s">
        <v>72</v>
      </c>
      <c r="I4167" s="2">
        <v>3549.6469999999999</v>
      </c>
      <c r="J4167" s="2">
        <v>735.00800000000004</v>
      </c>
      <c r="K4167" s="2" t="s">
        <v>72</v>
      </c>
      <c r="N4167" s="2">
        <f>I4167-SUM(Parameters!$K$23:$K$25)</f>
        <v>3528.047</v>
      </c>
      <c r="O4167" s="2">
        <f>J4167-SUM(Parameters!$K$23:$K$25)</f>
        <v>713.40800000000002</v>
      </c>
      <c r="P4167" s="2" t="str">
        <f t="shared" si="63"/>
        <v>VSS</v>
      </c>
      <c r="U4167">
        <v>3549.6469999999999</v>
      </c>
      <c r="V4167">
        <v>735.00800000000004</v>
      </c>
      <c r="W4167" t="s">
        <v>72</v>
      </c>
      <c r="AE4167" s="2"/>
      <c r="AF4167" s="2"/>
    </row>
    <row r="4168" spans="4:32" x14ac:dyDescent="0.25">
      <c r="D4168">
        <f>_xlfn.CEILING.MATH(CL8+Parameters!$K$8/2,0.001)</f>
        <v>3549.6469999999999</v>
      </c>
      <c r="E4168">
        <f>_xlfn.CEILING.MATH(B62+Parameters!$K$9/2,0.001)</f>
        <v>1058.73</v>
      </c>
      <c r="F4168" t="s">
        <v>72</v>
      </c>
      <c r="I4168" s="2">
        <v>3549.6469999999999</v>
      </c>
      <c r="J4168" s="2">
        <v>688.76199999999994</v>
      </c>
      <c r="K4168" s="2" t="s">
        <v>72</v>
      </c>
      <c r="N4168" s="2">
        <f>I4168-SUM(Parameters!$K$23:$K$25)</f>
        <v>3528.047</v>
      </c>
      <c r="O4168" s="2">
        <f>J4168-SUM(Parameters!$K$23:$K$25)</f>
        <v>667.16199999999992</v>
      </c>
      <c r="P4168" s="2" t="str">
        <f t="shared" si="63"/>
        <v>VSS</v>
      </c>
      <c r="U4168">
        <v>3549.6469999999999</v>
      </c>
      <c r="V4168">
        <v>688.76200000000006</v>
      </c>
      <c r="W4168" t="s">
        <v>72</v>
      </c>
      <c r="AE4168" s="2"/>
      <c r="AF4168" s="2"/>
    </row>
    <row r="4169" spans="4:32" x14ac:dyDescent="0.25">
      <c r="D4169">
        <f>_xlfn.CEILING.MATH(CL8+Parameters!$K$8/2,0.001)</f>
        <v>3549.6469999999999</v>
      </c>
      <c r="E4169">
        <f>_xlfn.CEILING.MATH(B64+Parameters!$K$9/2,0.001)</f>
        <v>1012.484</v>
      </c>
      <c r="F4169" t="s">
        <v>72</v>
      </c>
      <c r="I4169" s="2">
        <v>3549.6469999999999</v>
      </c>
      <c r="J4169" s="2">
        <v>642.51599999999996</v>
      </c>
      <c r="K4169" s="2" t="s">
        <v>72</v>
      </c>
      <c r="N4169" s="2">
        <f>I4169-SUM(Parameters!$K$23:$K$25)</f>
        <v>3528.047</v>
      </c>
      <c r="O4169" s="2">
        <f>J4169-SUM(Parameters!$K$23:$K$25)</f>
        <v>620.91599999999994</v>
      </c>
      <c r="P4169" s="2" t="str">
        <f t="shared" si="63"/>
        <v>VSS</v>
      </c>
      <c r="U4169">
        <v>3549.6469999999999</v>
      </c>
      <c r="V4169">
        <v>642.51599999999996</v>
      </c>
      <c r="W4169" t="s">
        <v>72</v>
      </c>
      <c r="AE4169" s="2"/>
      <c r="AF4169" s="2"/>
    </row>
    <row r="4170" spans="4:32" x14ac:dyDescent="0.25">
      <c r="D4170">
        <f>_xlfn.CEILING.MATH(CL8+Parameters!$K$8/2,0.001)</f>
        <v>3549.6469999999999</v>
      </c>
      <c r="E4170">
        <f>_xlfn.CEILING.MATH(B66+Parameters!$K$9/2,0.001)</f>
        <v>966.23800000000006</v>
      </c>
      <c r="F4170" t="s">
        <v>72</v>
      </c>
      <c r="I4170" s="2">
        <v>3549.6469999999999</v>
      </c>
      <c r="J4170" s="2">
        <v>596.27</v>
      </c>
      <c r="K4170" s="2" t="s">
        <v>72</v>
      </c>
      <c r="N4170" s="2">
        <f>I4170-SUM(Parameters!$K$23:$K$25)</f>
        <v>3528.047</v>
      </c>
      <c r="O4170" s="2">
        <f>J4170-SUM(Parameters!$K$23:$K$25)</f>
        <v>574.66999999999996</v>
      </c>
      <c r="P4170" s="2" t="str">
        <f t="shared" si="63"/>
        <v>VSS</v>
      </c>
      <c r="U4170">
        <v>3549.6469999999999</v>
      </c>
      <c r="V4170">
        <v>596.27</v>
      </c>
      <c r="W4170" t="s">
        <v>72</v>
      </c>
      <c r="AE4170" s="2"/>
      <c r="AF4170" s="2"/>
    </row>
    <row r="4171" spans="4:32" x14ac:dyDescent="0.25">
      <c r="D4171">
        <f>_xlfn.CEILING.MATH(CL8+Parameters!$K$8/2,0.001)</f>
        <v>3549.6469999999999</v>
      </c>
      <c r="E4171">
        <f>_xlfn.CEILING.MATH(B68+Parameters!$K$9/2,0.001)</f>
        <v>919.99200000000008</v>
      </c>
      <c r="F4171" t="s">
        <v>72</v>
      </c>
      <c r="I4171" s="2">
        <v>3549.6469999999999</v>
      </c>
      <c r="J4171" s="2">
        <v>550.024</v>
      </c>
      <c r="K4171" s="2" t="s">
        <v>1419</v>
      </c>
      <c r="N4171" s="2">
        <f>I4171-SUM(Parameters!$K$23:$K$25)</f>
        <v>3528.047</v>
      </c>
      <c r="O4171" s="2">
        <f>J4171-SUM(Parameters!$K$23:$K$25)</f>
        <v>528.42399999999998</v>
      </c>
      <c r="P4171" s="2" t="str">
        <f t="shared" si="63"/>
        <v>ESD_VCCIO</v>
      </c>
      <c r="U4171">
        <v>3549.6469999999999</v>
      </c>
      <c r="V4171">
        <v>550.024</v>
      </c>
      <c r="W4171" t="s">
        <v>1419</v>
      </c>
      <c r="AE4171" s="2"/>
      <c r="AF4171" s="2"/>
    </row>
    <row r="4172" spans="4:32" x14ac:dyDescent="0.25">
      <c r="D4172">
        <f>_xlfn.CEILING.MATH(CL8+Parameters!$K$8/2,0.001)</f>
        <v>3549.6469999999999</v>
      </c>
      <c r="E4172">
        <f>_xlfn.CEILING.MATH(B70+Parameters!$K$9/2,0.001)</f>
        <v>873.74599999999998</v>
      </c>
      <c r="F4172" t="s">
        <v>72</v>
      </c>
      <c r="I4172" s="2">
        <v>3549.6469999999999</v>
      </c>
      <c r="J4172" s="2">
        <v>503.77800000000002</v>
      </c>
      <c r="K4172" s="2" t="s">
        <v>72</v>
      </c>
      <c r="N4172" s="2">
        <f>I4172-SUM(Parameters!$K$23:$K$25)</f>
        <v>3528.047</v>
      </c>
      <c r="O4172" s="2">
        <f>J4172-SUM(Parameters!$K$23:$K$25)</f>
        <v>482.178</v>
      </c>
      <c r="P4172" s="2" t="str">
        <f t="shared" si="63"/>
        <v>VSS</v>
      </c>
      <c r="U4172">
        <v>3549.6469999999999</v>
      </c>
      <c r="V4172">
        <v>503.77800000000002</v>
      </c>
      <c r="W4172" t="s">
        <v>72</v>
      </c>
      <c r="AE4172" s="2"/>
      <c r="AF4172" s="2"/>
    </row>
    <row r="4173" spans="4:32" x14ac:dyDescent="0.25">
      <c r="D4173">
        <f>_xlfn.CEILING.MATH(CL8+Parameters!$K$8/2,0.001)</f>
        <v>3549.6469999999999</v>
      </c>
      <c r="E4173">
        <f>_xlfn.CEILING.MATH(B72+Parameters!$K$9/2,0.001)</f>
        <v>827.5</v>
      </c>
      <c r="F4173" t="s">
        <v>72</v>
      </c>
      <c r="I4173" s="2">
        <v>3549.6469999999999</v>
      </c>
      <c r="J4173" s="2">
        <v>457.53199999999998</v>
      </c>
      <c r="K4173" s="2" t="s">
        <v>72</v>
      </c>
      <c r="N4173" s="2">
        <f>I4173-SUM(Parameters!$K$23:$K$25)</f>
        <v>3528.047</v>
      </c>
      <c r="O4173" s="2">
        <f>J4173-SUM(Parameters!$K$23:$K$25)</f>
        <v>435.93199999999996</v>
      </c>
      <c r="P4173" s="2" t="str">
        <f t="shared" si="63"/>
        <v>VSS</v>
      </c>
      <c r="U4173">
        <v>3549.6469999999999</v>
      </c>
      <c r="V4173">
        <v>457.53199999999998</v>
      </c>
      <c r="W4173" t="s">
        <v>72</v>
      </c>
      <c r="AE4173" s="2"/>
      <c r="AF4173" s="2"/>
    </row>
    <row r="4174" spans="4:32" x14ac:dyDescent="0.25">
      <c r="D4174">
        <f>_xlfn.CEILING.MATH(CL8+Parameters!$K$8/2,0.001)</f>
        <v>3549.6469999999999</v>
      </c>
      <c r="E4174">
        <f>_xlfn.CEILING.MATH(B74+Parameters!$K$9/2,0.001)</f>
        <v>781.25400000000002</v>
      </c>
      <c r="F4174" t="s">
        <v>72</v>
      </c>
      <c r="I4174" s="2">
        <v>3549.6469999999999</v>
      </c>
      <c r="J4174" s="2">
        <v>411.286</v>
      </c>
      <c r="K4174" s="2" t="s">
        <v>72</v>
      </c>
      <c r="N4174" s="2">
        <f>I4174-SUM(Parameters!$K$23:$K$25)</f>
        <v>3528.047</v>
      </c>
      <c r="O4174" s="2">
        <f>J4174-SUM(Parameters!$K$23:$K$25)</f>
        <v>389.68599999999998</v>
      </c>
      <c r="P4174" s="2" t="str">
        <f t="shared" si="63"/>
        <v>VSS</v>
      </c>
      <c r="U4174">
        <v>3549.6469999999999</v>
      </c>
      <c r="V4174">
        <v>411.286</v>
      </c>
      <c r="W4174" t="s">
        <v>72</v>
      </c>
      <c r="AE4174" s="2"/>
      <c r="AF4174" s="2"/>
    </row>
    <row r="4175" spans="4:32" x14ac:dyDescent="0.25">
      <c r="D4175">
        <f>_xlfn.CEILING.MATH(CL8+Parameters!$K$8/2,0.001)</f>
        <v>3549.6469999999999</v>
      </c>
      <c r="E4175">
        <f>_xlfn.CEILING.MATH(B76+Parameters!$K$9/2,0.001)</f>
        <v>735.00800000000004</v>
      </c>
      <c r="F4175" t="s">
        <v>72</v>
      </c>
      <c r="I4175" s="2">
        <v>3549.6469999999999</v>
      </c>
      <c r="J4175" s="2">
        <v>365.04</v>
      </c>
      <c r="K4175" s="2" t="s">
        <v>72</v>
      </c>
      <c r="N4175" s="2">
        <f>I4175-SUM(Parameters!$K$23:$K$25)</f>
        <v>3528.047</v>
      </c>
      <c r="O4175" s="2">
        <f>J4175-SUM(Parameters!$K$23:$K$25)</f>
        <v>343.44</v>
      </c>
      <c r="P4175" s="2" t="str">
        <f t="shared" si="63"/>
        <v>VSS</v>
      </c>
      <c r="U4175">
        <v>3549.6469999999999</v>
      </c>
      <c r="V4175">
        <v>365.04</v>
      </c>
      <c r="W4175" t="s">
        <v>72</v>
      </c>
      <c r="AE4175" s="2"/>
      <c r="AF4175" s="2"/>
    </row>
    <row r="4176" spans="4:32" x14ac:dyDescent="0.25">
      <c r="D4176">
        <f>_xlfn.CEILING.MATH(CL8+Parameters!$K$8/2,0.001)</f>
        <v>3549.6469999999999</v>
      </c>
      <c r="E4176">
        <f>_xlfn.CEILING.MATH(B78+Parameters!$K$9/2,0.001)</f>
        <v>688.76200000000006</v>
      </c>
      <c r="F4176" t="s">
        <v>72</v>
      </c>
      <c r="I4176" s="2">
        <v>3549.6469999999999</v>
      </c>
      <c r="J4176" s="2">
        <v>318.79399999999998</v>
      </c>
      <c r="K4176" s="2" t="s">
        <v>1419</v>
      </c>
      <c r="N4176" s="2">
        <f>I4176-SUM(Parameters!$K$23:$K$25)</f>
        <v>3528.047</v>
      </c>
      <c r="O4176" s="2">
        <f>J4176-SUM(Parameters!$K$23:$K$25)</f>
        <v>297.19399999999996</v>
      </c>
      <c r="P4176" s="2" t="str">
        <f t="shared" si="63"/>
        <v>ESD_VCCIO</v>
      </c>
      <c r="U4176">
        <v>3549.6469999999999</v>
      </c>
      <c r="V4176">
        <v>318.79399999999998</v>
      </c>
      <c r="W4176" t="s">
        <v>1419</v>
      </c>
      <c r="AE4176" s="2"/>
      <c r="AF4176" s="2"/>
    </row>
    <row r="4177" spans="4:32" x14ac:dyDescent="0.25">
      <c r="D4177">
        <f>_xlfn.CEILING.MATH(CL8+Parameters!$K$8/2,0.001)</f>
        <v>3549.6469999999999</v>
      </c>
      <c r="E4177">
        <f>_xlfn.CEILING.MATH(B80+Parameters!$K$9/2,0.001)</f>
        <v>642.51599999999996</v>
      </c>
      <c r="F4177" t="s">
        <v>72</v>
      </c>
      <c r="I4177" s="2">
        <v>3549.6469999999999</v>
      </c>
      <c r="J4177" s="2">
        <v>272.548</v>
      </c>
      <c r="K4177" s="2" t="s">
        <v>72</v>
      </c>
      <c r="N4177" s="2">
        <f>I4177-SUM(Parameters!$K$23:$K$25)</f>
        <v>3528.047</v>
      </c>
      <c r="O4177" s="2">
        <f>J4177-SUM(Parameters!$K$23:$K$25)</f>
        <v>250.94800000000001</v>
      </c>
      <c r="P4177" s="2" t="str">
        <f t="shared" si="63"/>
        <v>VSS</v>
      </c>
      <c r="U4177">
        <v>3549.6469999999999</v>
      </c>
      <c r="V4177">
        <v>272.548</v>
      </c>
      <c r="W4177" t="s">
        <v>72</v>
      </c>
      <c r="AE4177" s="2"/>
      <c r="AF4177" s="2"/>
    </row>
    <row r="4178" spans="4:32" x14ac:dyDescent="0.25">
      <c r="D4178">
        <f>_xlfn.CEILING.MATH(CL8+Parameters!$K$8/2,0.001)</f>
        <v>3549.6469999999999</v>
      </c>
      <c r="E4178">
        <f>_xlfn.CEILING.MATH(B82+Parameters!$K$9/2,0.001)</f>
        <v>596.27</v>
      </c>
      <c r="F4178" t="s">
        <v>72</v>
      </c>
      <c r="I4178" s="2">
        <v>3549.6469999999999</v>
      </c>
      <c r="J4178" s="2">
        <v>226.30199999999999</v>
      </c>
      <c r="K4178" s="2" t="s">
        <v>72</v>
      </c>
      <c r="N4178" s="2">
        <f>I4178-SUM(Parameters!$K$23:$K$25)</f>
        <v>3528.047</v>
      </c>
      <c r="O4178" s="2">
        <f>J4178-SUM(Parameters!$K$23:$K$25)</f>
        <v>204.702</v>
      </c>
      <c r="P4178" s="2" t="str">
        <f t="shared" si="63"/>
        <v>VSS</v>
      </c>
      <c r="U4178">
        <v>3549.6469999999999</v>
      </c>
      <c r="V4178">
        <v>226.30199999999999</v>
      </c>
      <c r="W4178" t="s">
        <v>72</v>
      </c>
      <c r="AE4178" s="2"/>
      <c r="AF4178" s="2"/>
    </row>
    <row r="4179" spans="4:32" x14ac:dyDescent="0.25">
      <c r="D4179">
        <f>_xlfn.CEILING.MATH(CL8+Parameters!$K$8/2,0.001)</f>
        <v>3549.6469999999999</v>
      </c>
      <c r="E4179">
        <f>_xlfn.CEILING.MATH(B84+Parameters!$K$9/2,0.001)</f>
        <v>550.024</v>
      </c>
      <c r="F4179" t="s">
        <v>1419</v>
      </c>
      <c r="I4179" s="2">
        <v>3549.6469999999999</v>
      </c>
      <c r="J4179" s="2">
        <v>180.05600000000001</v>
      </c>
      <c r="K4179" s="2" t="s">
        <v>72</v>
      </c>
      <c r="N4179" s="2">
        <f>I4179-SUM(Parameters!$K$23:$K$25)</f>
        <v>3528.047</v>
      </c>
      <c r="O4179" s="2">
        <f>J4179-SUM(Parameters!$K$23:$K$25)</f>
        <v>158.45600000000002</v>
      </c>
      <c r="P4179" s="2" t="str">
        <f t="shared" si="63"/>
        <v>VSS</v>
      </c>
      <c r="U4179">
        <v>3549.6469999999999</v>
      </c>
      <c r="V4179">
        <v>180.05600000000001</v>
      </c>
      <c r="W4179" t="s">
        <v>72</v>
      </c>
      <c r="AE4179" s="2"/>
      <c r="AF4179" s="2"/>
    </row>
    <row r="4180" spans="4:32" x14ac:dyDescent="0.25">
      <c r="D4180">
        <f>_xlfn.CEILING.MATH(CL8+Parameters!$K$8/2,0.001)</f>
        <v>3549.6469999999999</v>
      </c>
      <c r="E4180">
        <f>_xlfn.CEILING.MATH(B86+Parameters!$K$9/2,0.001)</f>
        <v>503.77800000000002</v>
      </c>
      <c r="F4180" t="s">
        <v>72</v>
      </c>
      <c r="I4180" s="2">
        <v>3549.6469999999999</v>
      </c>
      <c r="J4180" s="2">
        <v>133.81</v>
      </c>
      <c r="K4180" s="2" t="s">
        <v>72</v>
      </c>
      <c r="N4180" s="2">
        <f>I4180-SUM(Parameters!$K$23:$K$25)</f>
        <v>3528.047</v>
      </c>
      <c r="O4180" s="2">
        <f>J4180-SUM(Parameters!$K$23:$K$25)</f>
        <v>112.21000000000001</v>
      </c>
      <c r="P4180" s="2" t="str">
        <f t="shared" si="63"/>
        <v>VSS</v>
      </c>
      <c r="U4180">
        <v>3549.6469999999999</v>
      </c>
      <c r="V4180">
        <v>133.81</v>
      </c>
      <c r="W4180" t="s">
        <v>72</v>
      </c>
      <c r="AE4180" s="2"/>
      <c r="AF4180" s="2"/>
    </row>
    <row r="4181" spans="4:32" x14ac:dyDescent="0.25">
      <c r="D4181">
        <f>_xlfn.CEILING.MATH(CL8+Parameters!$K$8/2,0.001)</f>
        <v>3549.6469999999999</v>
      </c>
      <c r="E4181">
        <f>_xlfn.CEILING.MATH(B88+Parameters!$K$9/2,0.001)</f>
        <v>457.53199999999998</v>
      </c>
      <c r="F4181" t="s">
        <v>72</v>
      </c>
      <c r="I4181" s="2">
        <v>3549.6469999999999</v>
      </c>
      <c r="J4181" s="2">
        <v>87.563999999999993</v>
      </c>
      <c r="K4181" s="2" t="s">
        <v>1419</v>
      </c>
      <c r="N4181" s="2">
        <f>I4181-SUM(Parameters!$K$23:$K$25)</f>
        <v>3528.047</v>
      </c>
      <c r="O4181" s="2">
        <f>J4181-SUM(Parameters!$K$23:$K$25)</f>
        <v>65.963999999999999</v>
      </c>
      <c r="P4181" s="2" t="str">
        <f t="shared" si="63"/>
        <v>ESD_VCCIO</v>
      </c>
      <c r="U4181">
        <v>3549.6469999999999</v>
      </c>
      <c r="V4181">
        <v>87.564000000000007</v>
      </c>
      <c r="W4181" t="s">
        <v>1419</v>
      </c>
      <c r="AE4181" s="2"/>
      <c r="AF4181" s="2"/>
    </row>
    <row r="4182" spans="4:32" x14ac:dyDescent="0.25">
      <c r="D4182">
        <f>_xlfn.CEILING.MATH(CL8+Parameters!$K$8/2,0.001)</f>
        <v>3549.6469999999999</v>
      </c>
      <c r="E4182">
        <f>_xlfn.CEILING.MATH(B90+Parameters!$K$9/2,0.001)</f>
        <v>411.286</v>
      </c>
      <c r="F4182" t="s">
        <v>72</v>
      </c>
      <c r="I4182" s="2">
        <v>3589.3209999999999</v>
      </c>
      <c r="J4182" s="2">
        <v>2191.7570000000001</v>
      </c>
      <c r="K4182" s="2" t="s">
        <v>72</v>
      </c>
      <c r="N4182" s="2">
        <f>I4182-SUM(Parameters!$K$23:$K$25)</f>
        <v>3567.721</v>
      </c>
      <c r="O4182" s="2">
        <f>J4182-SUM(Parameters!$K$23:$K$25)</f>
        <v>2170.1570000000002</v>
      </c>
      <c r="P4182" s="2" t="str">
        <f t="shared" si="63"/>
        <v>VSS</v>
      </c>
      <c r="U4182">
        <v>3589.3209999999999</v>
      </c>
      <c r="V4182">
        <v>2191.7570000000001</v>
      </c>
      <c r="W4182" t="s">
        <v>72</v>
      </c>
      <c r="AE4182" s="2"/>
      <c r="AF4182" s="2"/>
    </row>
    <row r="4183" spans="4:32" x14ac:dyDescent="0.25">
      <c r="D4183">
        <f>_xlfn.CEILING.MATH(CL8+Parameters!$K$8/2,0.001)</f>
        <v>3549.6469999999999</v>
      </c>
      <c r="E4183">
        <f>_xlfn.CEILING.MATH(B92+Parameters!$K$9/2,0.001)</f>
        <v>365.04</v>
      </c>
      <c r="F4183" t="s">
        <v>72</v>
      </c>
      <c r="I4183" s="2">
        <v>3589.3209999999999</v>
      </c>
      <c r="J4183" s="2">
        <v>2145.511</v>
      </c>
      <c r="K4183" s="2" t="s">
        <v>72</v>
      </c>
      <c r="N4183" s="2">
        <f>I4183-SUM(Parameters!$K$23:$K$25)</f>
        <v>3567.721</v>
      </c>
      <c r="O4183" s="2">
        <f>J4183-SUM(Parameters!$K$23:$K$25)</f>
        <v>2123.9110000000001</v>
      </c>
      <c r="P4183" s="2" t="str">
        <f t="shared" si="63"/>
        <v>VSS</v>
      </c>
      <c r="U4183">
        <v>3589.3209999999999</v>
      </c>
      <c r="V4183">
        <v>2145.511</v>
      </c>
      <c r="W4183" t="s">
        <v>72</v>
      </c>
      <c r="AE4183" s="2"/>
      <c r="AF4183" s="2"/>
    </row>
    <row r="4184" spans="4:32" x14ac:dyDescent="0.25">
      <c r="D4184">
        <f>_xlfn.CEILING.MATH(CL8+Parameters!$K$8/2,0.001)</f>
        <v>3549.6469999999999</v>
      </c>
      <c r="E4184">
        <f>_xlfn.CEILING.MATH(B94+Parameters!$K$9/2,0.001)</f>
        <v>318.79399999999998</v>
      </c>
      <c r="F4184" t="s">
        <v>1419</v>
      </c>
      <c r="I4184" s="2">
        <v>3589.3209999999999</v>
      </c>
      <c r="J4184" s="2">
        <v>2099.2649999999999</v>
      </c>
      <c r="K4184" s="2" t="s">
        <v>72</v>
      </c>
      <c r="N4184" s="2">
        <f>I4184-SUM(Parameters!$K$23:$K$25)</f>
        <v>3567.721</v>
      </c>
      <c r="O4184" s="2">
        <f>J4184-SUM(Parameters!$K$23:$K$25)</f>
        <v>2077.665</v>
      </c>
      <c r="P4184" s="2" t="str">
        <f t="shared" si="63"/>
        <v>VSS</v>
      </c>
      <c r="U4184">
        <v>3589.3209999999999</v>
      </c>
      <c r="V4184">
        <v>2099.2649999999999</v>
      </c>
      <c r="W4184" t="s">
        <v>72</v>
      </c>
      <c r="AE4184" s="2"/>
      <c r="AF4184" s="2"/>
    </row>
    <row r="4185" spans="4:32" x14ac:dyDescent="0.25">
      <c r="D4185">
        <f>_xlfn.CEILING.MATH(CL8+Parameters!$K$8/2,0.001)</f>
        <v>3549.6469999999999</v>
      </c>
      <c r="E4185">
        <f>_xlfn.CEILING.MATH(B96+Parameters!$K$9/2,0.001)</f>
        <v>272.548</v>
      </c>
      <c r="F4185" t="s">
        <v>72</v>
      </c>
      <c r="I4185" s="2">
        <v>3589.3209999999999</v>
      </c>
      <c r="J4185" s="2">
        <v>2053.0189999999998</v>
      </c>
      <c r="K4185" s="2" t="s">
        <v>72</v>
      </c>
      <c r="N4185" s="2">
        <f>I4185-SUM(Parameters!$K$23:$K$25)</f>
        <v>3567.721</v>
      </c>
      <c r="O4185" s="2">
        <f>J4185-SUM(Parameters!$K$23:$K$25)</f>
        <v>2031.4189999999999</v>
      </c>
      <c r="P4185" s="2" t="str">
        <f t="shared" si="63"/>
        <v>VSS</v>
      </c>
      <c r="U4185">
        <v>3589.3209999999999</v>
      </c>
      <c r="V4185">
        <v>2053.0189999999998</v>
      </c>
      <c r="W4185" t="s">
        <v>72</v>
      </c>
      <c r="AE4185" s="2"/>
      <c r="AF4185" s="2"/>
    </row>
    <row r="4186" spans="4:32" x14ac:dyDescent="0.25">
      <c r="D4186">
        <f>_xlfn.CEILING.MATH(CL8+Parameters!$K$8/2,0.001)</f>
        <v>3549.6469999999999</v>
      </c>
      <c r="E4186">
        <f>_xlfn.CEILING.MATH(B98+Parameters!$K$9/2,0.001)</f>
        <v>226.30199999999999</v>
      </c>
      <c r="F4186" t="s">
        <v>72</v>
      </c>
      <c r="I4186" s="2">
        <v>3589.3209999999999</v>
      </c>
      <c r="J4186" s="2">
        <v>2006.7729999999999</v>
      </c>
      <c r="K4186" s="2" t="s">
        <v>1337</v>
      </c>
      <c r="N4186" s="2">
        <f>I4186-SUM(Parameters!$K$23:$K$25)</f>
        <v>3567.721</v>
      </c>
      <c r="O4186" s="2">
        <f>J4186-SUM(Parameters!$K$23:$K$25)</f>
        <v>1985.173</v>
      </c>
      <c r="P4186" s="2" t="str">
        <f t="shared" si="63"/>
        <v>asense</v>
      </c>
      <c r="U4186">
        <v>3589.3209999999999</v>
      </c>
      <c r="V4186">
        <v>2006.7729999999999</v>
      </c>
      <c r="W4186" t="s">
        <v>1337</v>
      </c>
      <c r="AE4186" s="2"/>
      <c r="AF4186" s="2"/>
    </row>
    <row r="4187" spans="4:32" x14ac:dyDescent="0.25">
      <c r="D4187">
        <f>_xlfn.CEILING.MATH(CL8+Parameters!$K$8/2,0.001)</f>
        <v>3549.6469999999999</v>
      </c>
      <c r="E4187">
        <f>_xlfn.CEILING.MATH(B100+Parameters!$K$9/2,0.001)</f>
        <v>180.05600000000001</v>
      </c>
      <c r="F4187" t="s">
        <v>72</v>
      </c>
      <c r="I4187" s="2">
        <v>3589.3209999999999</v>
      </c>
      <c r="J4187" s="2">
        <v>1960.527</v>
      </c>
      <c r="K4187" s="2" t="s">
        <v>1337</v>
      </c>
      <c r="N4187" s="2">
        <f>I4187-SUM(Parameters!$K$23:$K$25)</f>
        <v>3567.721</v>
      </c>
      <c r="O4187" s="2">
        <f>J4187-SUM(Parameters!$K$23:$K$25)</f>
        <v>1938.9270000000001</v>
      </c>
      <c r="P4187" s="2" t="str">
        <f t="shared" si="63"/>
        <v>asense</v>
      </c>
      <c r="U4187">
        <v>3589.3209999999999</v>
      </c>
      <c r="V4187">
        <v>1960.527</v>
      </c>
      <c r="W4187" t="s">
        <v>1337</v>
      </c>
      <c r="AE4187" s="2"/>
      <c r="AF4187" s="2"/>
    </row>
    <row r="4188" spans="4:32" x14ac:dyDescent="0.25">
      <c r="D4188">
        <f>_xlfn.CEILING.MATH(CL8+Parameters!$K$8/2,0.001)</f>
        <v>3549.6469999999999</v>
      </c>
      <c r="E4188">
        <f>_xlfn.CEILING.MATH(B102+Parameters!$K$9/2,0.001)</f>
        <v>133.81</v>
      </c>
      <c r="F4188" t="s">
        <v>72</v>
      </c>
      <c r="I4188" s="2">
        <v>3589.3209999999999</v>
      </c>
      <c r="J4188" s="2">
        <v>1914.2809999999999</v>
      </c>
      <c r="K4188" s="2" t="s">
        <v>1379</v>
      </c>
      <c r="N4188" s="2">
        <f>I4188-SUM(Parameters!$K$23:$K$25)</f>
        <v>3567.721</v>
      </c>
      <c r="O4188" s="2">
        <f>J4188-SUM(Parameters!$K$23:$K$25)</f>
        <v>1892.681</v>
      </c>
      <c r="P4188" s="2" t="str">
        <f t="shared" si="63"/>
        <v>csense</v>
      </c>
      <c r="U4188">
        <v>3589.3209999999999</v>
      </c>
      <c r="V4188">
        <v>1914.2809999999999</v>
      </c>
      <c r="W4188" t="s">
        <v>1379</v>
      </c>
      <c r="AE4188" s="2"/>
      <c r="AF4188" s="2"/>
    </row>
    <row r="4189" spans="4:32" x14ac:dyDescent="0.25">
      <c r="D4189">
        <f>_xlfn.CEILING.MATH(CL8+Parameters!$K$8/2,0.001)</f>
        <v>3549.6469999999999</v>
      </c>
      <c r="E4189">
        <f>_xlfn.CEILING.MATH(Parameters!$C$19/Parameters!$K$4,0.001)</f>
        <v>87.564000000000007</v>
      </c>
      <c r="F4189" t="s">
        <v>1419</v>
      </c>
      <c r="I4189" s="2">
        <v>3589.3209999999999</v>
      </c>
      <c r="J4189" s="2">
        <v>1868.0350000000001</v>
      </c>
      <c r="K4189" s="2" t="s">
        <v>1379</v>
      </c>
      <c r="N4189" s="2">
        <f>I4189-SUM(Parameters!$K$23:$K$25)</f>
        <v>3567.721</v>
      </c>
      <c r="O4189" s="2">
        <f>J4189-SUM(Parameters!$K$23:$K$25)</f>
        <v>1846.4350000000002</v>
      </c>
      <c r="P4189" s="2" t="str">
        <f t="shared" si="63"/>
        <v>csense</v>
      </c>
      <c r="U4189">
        <v>3589.3209999999999</v>
      </c>
      <c r="V4189">
        <v>1868.0350000000001</v>
      </c>
      <c r="W4189" t="s">
        <v>1379</v>
      </c>
      <c r="AE4189" s="2"/>
      <c r="AF4189" s="2"/>
    </row>
    <row r="4190" spans="4:32" x14ac:dyDescent="0.25">
      <c r="D4190">
        <f>_xlfn.CEILING.MATH(CM8+Parameters!$K$8/2,0.001)</f>
        <v>3589.3209999999999</v>
      </c>
      <c r="E4190">
        <f>_xlfn.CEILING.MATH(B13+Parameters!$K$9/2,0.001)</f>
        <v>2191.7570000000001</v>
      </c>
      <c r="F4190" t="s">
        <v>72</v>
      </c>
      <c r="I4190" s="2">
        <v>3589.3209999999999</v>
      </c>
      <c r="J4190" s="2">
        <v>1821.789</v>
      </c>
      <c r="K4190" s="2" t="s">
        <v>1327</v>
      </c>
      <c r="N4190" s="2">
        <f>I4190-SUM(Parameters!$K$23:$K$25)</f>
        <v>3567.721</v>
      </c>
      <c r="O4190" s="2">
        <f>J4190-SUM(Parameters!$K$23:$K$25)</f>
        <v>1800.1890000000001</v>
      </c>
      <c r="P4190" s="2" t="str">
        <f t="shared" si="63"/>
        <v>VDD</v>
      </c>
      <c r="U4190">
        <v>3589.3209999999999</v>
      </c>
      <c r="V4190">
        <v>1821.789</v>
      </c>
      <c r="W4190" t="s">
        <v>1327</v>
      </c>
      <c r="AE4190" s="2"/>
      <c r="AF4190" s="2"/>
    </row>
    <row r="4191" spans="4:32" x14ac:dyDescent="0.25">
      <c r="D4191">
        <f>_xlfn.CEILING.MATH(CM8+Parameters!$K$8/2,0.001)</f>
        <v>3589.3209999999999</v>
      </c>
      <c r="E4191">
        <f>_xlfn.CEILING.MATH(B15+Parameters!$K$9/2,0.001)</f>
        <v>2145.511</v>
      </c>
      <c r="F4191" t="s">
        <v>72</v>
      </c>
      <c r="I4191" s="2">
        <v>3589.3209999999999</v>
      </c>
      <c r="J4191" s="2">
        <v>1775.5429999999999</v>
      </c>
      <c r="K4191" s="2" t="s">
        <v>1327</v>
      </c>
      <c r="N4191" s="2">
        <f>I4191-SUM(Parameters!$K$23:$K$25)</f>
        <v>3567.721</v>
      </c>
      <c r="O4191" s="2">
        <f>J4191-SUM(Parameters!$K$23:$K$25)</f>
        <v>1753.943</v>
      </c>
      <c r="P4191" s="2" t="str">
        <f t="shared" si="63"/>
        <v>VDD</v>
      </c>
      <c r="U4191">
        <v>3589.3209999999999</v>
      </c>
      <c r="V4191">
        <v>1775.5429999999999</v>
      </c>
      <c r="W4191" t="s">
        <v>1327</v>
      </c>
      <c r="AE4191" s="2"/>
      <c r="AF4191" s="2"/>
    </row>
    <row r="4192" spans="4:32" x14ac:dyDescent="0.25">
      <c r="D4192">
        <f>_xlfn.CEILING.MATH(CM8+Parameters!$K$8/2,0.001)</f>
        <v>3589.3209999999999</v>
      </c>
      <c r="E4192">
        <f>_xlfn.CEILING.MATH(B17+Parameters!$K$9/2,0.001)</f>
        <v>2099.2649999999999</v>
      </c>
      <c r="F4192" t="s">
        <v>72</v>
      </c>
      <c r="I4192" s="2">
        <v>3589.3209999999999</v>
      </c>
      <c r="J4192" s="2">
        <v>1729.297</v>
      </c>
      <c r="K4192" s="2" t="s">
        <v>1327</v>
      </c>
      <c r="N4192" s="2">
        <f>I4192-SUM(Parameters!$K$23:$K$25)</f>
        <v>3567.721</v>
      </c>
      <c r="O4192" s="2">
        <f>J4192-SUM(Parameters!$K$23:$K$25)</f>
        <v>1707.6970000000001</v>
      </c>
      <c r="P4192" s="2" t="str">
        <f t="shared" si="63"/>
        <v>VDD</v>
      </c>
      <c r="U4192">
        <v>3589.3209999999999</v>
      </c>
      <c r="V4192">
        <v>1729.297</v>
      </c>
      <c r="W4192" t="s">
        <v>1327</v>
      </c>
      <c r="AE4192" s="2"/>
      <c r="AF4192" s="2"/>
    </row>
    <row r="4193" spans="4:32" x14ac:dyDescent="0.25">
      <c r="D4193">
        <f>_xlfn.CEILING.MATH(CM8+Parameters!$K$8/2,0.001)</f>
        <v>3589.3209999999999</v>
      </c>
      <c r="E4193">
        <f>_xlfn.CEILING.MATH(B19+Parameters!$K$9/2,0.001)</f>
        <v>2053.0190000000002</v>
      </c>
      <c r="F4193" t="s">
        <v>72</v>
      </c>
      <c r="I4193" s="2">
        <v>3589.3209999999999</v>
      </c>
      <c r="J4193" s="2">
        <v>1683.0509999999999</v>
      </c>
      <c r="K4193" s="2" t="s">
        <v>1327</v>
      </c>
      <c r="N4193" s="2">
        <f>I4193-SUM(Parameters!$K$23:$K$25)</f>
        <v>3567.721</v>
      </c>
      <c r="O4193" s="2">
        <f>J4193-SUM(Parameters!$K$23:$K$25)</f>
        <v>1661.451</v>
      </c>
      <c r="P4193" s="2" t="str">
        <f t="shared" si="63"/>
        <v>VDD</v>
      </c>
      <c r="U4193">
        <v>3589.3209999999999</v>
      </c>
      <c r="V4193">
        <v>1683.0509999999999</v>
      </c>
      <c r="W4193" t="s">
        <v>1327</v>
      </c>
      <c r="AE4193" s="2"/>
      <c r="AF4193" s="2"/>
    </row>
    <row r="4194" spans="4:32" x14ac:dyDescent="0.25">
      <c r="D4194">
        <f>_xlfn.CEILING.MATH(CM8+Parameters!$K$8/2,0.001)</f>
        <v>3589.3209999999999</v>
      </c>
      <c r="E4194">
        <f>_xlfn.CEILING.MATH(B21+Parameters!$K$9/2,0.001)</f>
        <v>2006.7730000000001</v>
      </c>
      <c r="F4194" t="s">
        <v>1337</v>
      </c>
      <c r="I4194" s="2">
        <v>3589.3209999999999</v>
      </c>
      <c r="J4194" s="2">
        <v>1636.8050000000001</v>
      </c>
      <c r="K4194" s="2" t="s">
        <v>1327</v>
      </c>
      <c r="N4194" s="2">
        <f>I4194-SUM(Parameters!$K$23:$K$25)</f>
        <v>3567.721</v>
      </c>
      <c r="O4194" s="2">
        <f>J4194-SUM(Parameters!$K$23:$K$25)</f>
        <v>1615.2050000000002</v>
      </c>
      <c r="P4194" s="2" t="str">
        <f t="shared" si="63"/>
        <v>VDD</v>
      </c>
      <c r="U4194">
        <v>3589.3209999999999</v>
      </c>
      <c r="V4194">
        <v>1636.8050000000001</v>
      </c>
      <c r="W4194" t="s">
        <v>1327</v>
      </c>
      <c r="AE4194" s="2"/>
      <c r="AF4194" s="2"/>
    </row>
    <row r="4195" spans="4:32" x14ac:dyDescent="0.25">
      <c r="D4195">
        <f>_xlfn.CEILING.MATH(CM8+Parameters!$K$8/2,0.001)</f>
        <v>3589.3209999999999</v>
      </c>
      <c r="E4195">
        <f>_xlfn.CEILING.MATH(B23+Parameters!$K$9/2,0.001)</f>
        <v>1960.527</v>
      </c>
      <c r="F4195" t="s">
        <v>1337</v>
      </c>
      <c r="I4195" s="2">
        <v>3589.3209999999999</v>
      </c>
      <c r="J4195" s="2">
        <v>1590.559</v>
      </c>
      <c r="K4195" s="2" t="s">
        <v>1327</v>
      </c>
      <c r="N4195" s="2">
        <f>I4195-SUM(Parameters!$K$23:$K$25)</f>
        <v>3567.721</v>
      </c>
      <c r="O4195" s="2">
        <f>J4195-SUM(Parameters!$K$23:$K$25)</f>
        <v>1568.9590000000001</v>
      </c>
      <c r="P4195" s="2" t="str">
        <f t="shared" si="63"/>
        <v>VDD</v>
      </c>
      <c r="U4195">
        <v>3589.3209999999999</v>
      </c>
      <c r="V4195">
        <v>1590.559</v>
      </c>
      <c r="W4195" t="s">
        <v>1327</v>
      </c>
      <c r="AE4195" s="2"/>
      <c r="AF4195" s="2"/>
    </row>
    <row r="4196" spans="4:32" x14ac:dyDescent="0.25">
      <c r="D4196">
        <f>_xlfn.CEILING.MATH(CM8+Parameters!$K$8/2,0.001)</f>
        <v>3589.3209999999999</v>
      </c>
      <c r="E4196">
        <f>_xlfn.CEILING.MATH(B25+Parameters!$K$9/2,0.001)</f>
        <v>1914.2809999999999</v>
      </c>
      <c r="F4196" t="s">
        <v>1379</v>
      </c>
      <c r="I4196" s="2">
        <v>3589.3209999999999</v>
      </c>
      <c r="J4196" s="2">
        <v>1544.3130000000001</v>
      </c>
      <c r="K4196" s="2" t="s">
        <v>1327</v>
      </c>
      <c r="N4196" s="2">
        <f>I4196-SUM(Parameters!$K$23:$K$25)</f>
        <v>3567.721</v>
      </c>
      <c r="O4196" s="2">
        <f>J4196-SUM(Parameters!$K$23:$K$25)</f>
        <v>1522.7130000000002</v>
      </c>
      <c r="P4196" s="2" t="str">
        <f t="shared" si="63"/>
        <v>VDD</v>
      </c>
      <c r="U4196">
        <v>3589.3209999999999</v>
      </c>
      <c r="V4196">
        <v>1544.3130000000001</v>
      </c>
      <c r="W4196" t="s">
        <v>1327</v>
      </c>
      <c r="AE4196" s="2"/>
      <c r="AF4196" s="2"/>
    </row>
    <row r="4197" spans="4:32" x14ac:dyDescent="0.25">
      <c r="D4197">
        <f>_xlfn.CEILING.MATH(CM8+Parameters!$K$8/2,0.001)</f>
        <v>3589.3209999999999</v>
      </c>
      <c r="E4197">
        <f>_xlfn.CEILING.MATH(B27+Parameters!$K$9/2,0.001)</f>
        <v>1868.0350000000001</v>
      </c>
      <c r="F4197" t="s">
        <v>1379</v>
      </c>
      <c r="I4197" s="2">
        <v>3589.3209999999999</v>
      </c>
      <c r="J4197" s="2">
        <v>1498.067</v>
      </c>
      <c r="K4197" s="2" t="s">
        <v>1327</v>
      </c>
      <c r="N4197" s="2">
        <f>I4197-SUM(Parameters!$K$23:$K$25)</f>
        <v>3567.721</v>
      </c>
      <c r="O4197" s="2">
        <f>J4197-SUM(Parameters!$K$23:$K$25)</f>
        <v>1476.4670000000001</v>
      </c>
      <c r="P4197" s="2" t="str">
        <f t="shared" si="63"/>
        <v>VDD</v>
      </c>
      <c r="U4197">
        <v>3589.3209999999999</v>
      </c>
      <c r="V4197">
        <v>1498.067</v>
      </c>
      <c r="W4197" t="s">
        <v>1327</v>
      </c>
      <c r="AE4197" s="2"/>
      <c r="AF4197" s="2"/>
    </row>
    <row r="4198" spans="4:32" x14ac:dyDescent="0.25">
      <c r="D4198">
        <f>_xlfn.CEILING.MATH(CM8+Parameters!$K$8/2,0.001)</f>
        <v>3589.3209999999999</v>
      </c>
      <c r="E4198">
        <f>_xlfn.CEILING.MATH(B29+Parameters!$K$9/2,0.001)</f>
        <v>1821.789</v>
      </c>
      <c r="F4198" t="s">
        <v>1327</v>
      </c>
      <c r="I4198" s="2">
        <v>3589.3209999999999</v>
      </c>
      <c r="J4198" s="2">
        <v>1451.8209999999999</v>
      </c>
      <c r="K4198" s="2" t="s">
        <v>1327</v>
      </c>
      <c r="N4198" s="2">
        <f>I4198-SUM(Parameters!$K$23:$K$25)</f>
        <v>3567.721</v>
      </c>
      <c r="O4198" s="2">
        <f>J4198-SUM(Parameters!$K$23:$K$25)</f>
        <v>1430.221</v>
      </c>
      <c r="P4198" s="2" t="str">
        <f t="shared" si="63"/>
        <v>VDD</v>
      </c>
      <c r="U4198">
        <v>3589.3209999999999</v>
      </c>
      <c r="V4198">
        <v>1451.8209999999999</v>
      </c>
      <c r="W4198" t="s">
        <v>1327</v>
      </c>
      <c r="AE4198" s="2"/>
      <c r="AF4198" s="2"/>
    </row>
    <row r="4199" spans="4:32" x14ac:dyDescent="0.25">
      <c r="D4199">
        <f>_xlfn.CEILING.MATH(CM8+Parameters!$K$8/2,0.001)</f>
        <v>3589.3209999999999</v>
      </c>
      <c r="E4199">
        <f>_xlfn.CEILING.MATH(B31+Parameters!$K$9/2,0.001)</f>
        <v>1775.5430000000001</v>
      </c>
      <c r="F4199" t="s">
        <v>1327</v>
      </c>
      <c r="I4199" s="2">
        <v>3589.3209999999999</v>
      </c>
      <c r="J4199" s="2">
        <v>1405.575</v>
      </c>
      <c r="K4199" s="2" t="s">
        <v>1327</v>
      </c>
      <c r="N4199" s="2">
        <f>I4199-SUM(Parameters!$K$23:$K$25)</f>
        <v>3567.721</v>
      </c>
      <c r="O4199" s="2">
        <f>J4199-SUM(Parameters!$K$23:$K$25)</f>
        <v>1383.9750000000001</v>
      </c>
      <c r="P4199" s="2" t="str">
        <f t="shared" si="63"/>
        <v>VDD</v>
      </c>
      <c r="U4199">
        <v>3589.3209999999999</v>
      </c>
      <c r="V4199">
        <v>1405.575</v>
      </c>
      <c r="W4199" t="s">
        <v>1327</v>
      </c>
      <c r="AE4199" s="2"/>
      <c r="AF4199" s="2"/>
    </row>
    <row r="4200" spans="4:32" x14ac:dyDescent="0.25">
      <c r="D4200">
        <f>_xlfn.CEILING.MATH(CM8+Parameters!$K$8/2,0.001)</f>
        <v>3589.3209999999999</v>
      </c>
      <c r="E4200">
        <f>_xlfn.CEILING.MATH(B33+Parameters!$K$9/2,0.001)</f>
        <v>1729.297</v>
      </c>
      <c r="F4200" t="s">
        <v>1327</v>
      </c>
      <c r="I4200" s="2">
        <v>3589.3209999999999</v>
      </c>
      <c r="J4200" s="2">
        <v>1359.329</v>
      </c>
      <c r="K4200" s="2" t="s">
        <v>1327</v>
      </c>
      <c r="N4200" s="2">
        <f>I4200-SUM(Parameters!$K$23:$K$25)</f>
        <v>3567.721</v>
      </c>
      <c r="O4200" s="2">
        <f>J4200-SUM(Parameters!$K$23:$K$25)</f>
        <v>1337.729</v>
      </c>
      <c r="P4200" s="2" t="str">
        <f t="shared" si="63"/>
        <v>VDD</v>
      </c>
      <c r="U4200">
        <v>3589.3209999999999</v>
      </c>
      <c r="V4200">
        <v>1359.329</v>
      </c>
      <c r="W4200" t="s">
        <v>1327</v>
      </c>
      <c r="AE4200" s="2"/>
      <c r="AF4200" s="2"/>
    </row>
    <row r="4201" spans="4:32" x14ac:dyDescent="0.25">
      <c r="D4201">
        <f>_xlfn.CEILING.MATH(CM8+Parameters!$K$8/2,0.001)</f>
        <v>3589.3209999999999</v>
      </c>
      <c r="E4201">
        <f>_xlfn.CEILING.MATH(B35+Parameters!$K$9/2,0.001)</f>
        <v>1683.0509999999999</v>
      </c>
      <c r="F4201" t="s">
        <v>1327</v>
      </c>
      <c r="I4201" s="2">
        <v>3589.3209999999999</v>
      </c>
      <c r="J4201" s="2">
        <v>1313.0830000000001</v>
      </c>
      <c r="K4201" s="2" t="s">
        <v>1327</v>
      </c>
      <c r="N4201" s="2">
        <f>I4201-SUM(Parameters!$K$23:$K$25)</f>
        <v>3567.721</v>
      </c>
      <c r="O4201" s="2">
        <f>J4201-SUM(Parameters!$K$23:$K$25)</f>
        <v>1291.4830000000002</v>
      </c>
      <c r="P4201" s="2" t="str">
        <f t="shared" si="63"/>
        <v>VDD</v>
      </c>
      <c r="U4201">
        <v>3589.3209999999999</v>
      </c>
      <c r="V4201">
        <v>1313.0830000000001</v>
      </c>
      <c r="W4201" t="s">
        <v>1327</v>
      </c>
      <c r="AE4201" s="2"/>
      <c r="AF4201" s="2"/>
    </row>
    <row r="4202" spans="4:32" x14ac:dyDescent="0.25">
      <c r="D4202">
        <f>_xlfn.CEILING.MATH(CM8+Parameters!$K$8/2,0.001)</f>
        <v>3589.3209999999999</v>
      </c>
      <c r="E4202">
        <f>_xlfn.CEILING.MATH(B37+Parameters!$K$9/2,0.001)</f>
        <v>1636.8050000000001</v>
      </c>
      <c r="F4202" t="s">
        <v>1327</v>
      </c>
      <c r="I4202" s="2">
        <v>3589.3209999999999</v>
      </c>
      <c r="J4202" s="2">
        <v>1266.837</v>
      </c>
      <c r="K4202" s="2" t="s">
        <v>1327</v>
      </c>
      <c r="N4202" s="2">
        <f>I4202-SUM(Parameters!$K$23:$K$25)</f>
        <v>3567.721</v>
      </c>
      <c r="O4202" s="2">
        <f>J4202-SUM(Parameters!$K$23:$K$25)</f>
        <v>1245.2370000000001</v>
      </c>
      <c r="P4202" s="2" t="str">
        <f t="shared" si="63"/>
        <v>VDD</v>
      </c>
      <c r="U4202">
        <v>3589.3209999999999</v>
      </c>
      <c r="V4202">
        <v>1266.837</v>
      </c>
      <c r="W4202" t="s">
        <v>1327</v>
      </c>
      <c r="AE4202" s="2"/>
      <c r="AF4202" s="2"/>
    </row>
    <row r="4203" spans="4:32" x14ac:dyDescent="0.25">
      <c r="D4203">
        <f>_xlfn.CEILING.MATH(CM8+Parameters!$K$8/2,0.001)</f>
        <v>3589.3209999999999</v>
      </c>
      <c r="E4203">
        <f>_xlfn.CEILING.MATH(B39+Parameters!$K$9/2,0.001)</f>
        <v>1590.559</v>
      </c>
      <c r="F4203" t="s">
        <v>1327</v>
      </c>
      <c r="I4203" s="2">
        <v>3589.3209999999999</v>
      </c>
      <c r="J4203" s="2">
        <v>1220.5909999999999</v>
      </c>
      <c r="K4203" s="2" t="s">
        <v>1327</v>
      </c>
      <c r="N4203" s="2">
        <f>I4203-SUM(Parameters!$K$23:$K$25)</f>
        <v>3567.721</v>
      </c>
      <c r="O4203" s="2">
        <f>J4203-SUM(Parameters!$K$23:$K$25)</f>
        <v>1198.991</v>
      </c>
      <c r="P4203" s="2" t="str">
        <f t="shared" si="63"/>
        <v>VDD</v>
      </c>
      <c r="U4203">
        <v>3589.3209999999999</v>
      </c>
      <c r="V4203">
        <v>1220.5909999999999</v>
      </c>
      <c r="W4203" t="s">
        <v>1327</v>
      </c>
      <c r="AE4203" s="2"/>
      <c r="AF4203" s="2"/>
    </row>
    <row r="4204" spans="4:32" x14ac:dyDescent="0.25">
      <c r="D4204">
        <f>_xlfn.CEILING.MATH(CM8+Parameters!$K$8/2,0.001)</f>
        <v>3589.3209999999999</v>
      </c>
      <c r="E4204">
        <f>_xlfn.CEILING.MATH(B41+Parameters!$K$9/2,0.001)</f>
        <v>1544.3130000000001</v>
      </c>
      <c r="F4204" t="s">
        <v>1327</v>
      </c>
      <c r="I4204" s="2">
        <v>3589.3209999999999</v>
      </c>
      <c r="J4204" s="2">
        <v>1174.345</v>
      </c>
      <c r="K4204" s="2" t="s">
        <v>1327</v>
      </c>
      <c r="N4204" s="2">
        <f>I4204-SUM(Parameters!$K$23:$K$25)</f>
        <v>3567.721</v>
      </c>
      <c r="O4204" s="2">
        <f>J4204-SUM(Parameters!$K$23:$K$25)</f>
        <v>1152.7450000000001</v>
      </c>
      <c r="P4204" s="2" t="str">
        <f t="shared" si="63"/>
        <v>VDD</v>
      </c>
      <c r="U4204">
        <v>3589.3209999999999</v>
      </c>
      <c r="V4204">
        <v>1174.345</v>
      </c>
      <c r="W4204" t="s">
        <v>1327</v>
      </c>
      <c r="AE4204" s="2"/>
      <c r="AF4204" s="2"/>
    </row>
    <row r="4205" spans="4:32" x14ac:dyDescent="0.25">
      <c r="D4205">
        <f>_xlfn.CEILING.MATH(CM8+Parameters!$K$8/2,0.001)</f>
        <v>3589.3209999999999</v>
      </c>
      <c r="E4205">
        <f>_xlfn.CEILING.MATH(B43+Parameters!$K$9/2,0.001)</f>
        <v>1498.067</v>
      </c>
      <c r="F4205" t="s">
        <v>1327</v>
      </c>
      <c r="I4205" s="2">
        <v>3589.3209999999999</v>
      </c>
      <c r="J4205" s="2">
        <v>1128.0989999999999</v>
      </c>
      <c r="K4205" s="2" t="s">
        <v>1327</v>
      </c>
      <c r="N4205" s="2">
        <f>I4205-SUM(Parameters!$K$23:$K$25)</f>
        <v>3567.721</v>
      </c>
      <c r="O4205" s="2">
        <f>J4205-SUM(Parameters!$K$23:$K$25)</f>
        <v>1106.499</v>
      </c>
      <c r="P4205" s="2" t="str">
        <f t="shared" si="63"/>
        <v>VDD</v>
      </c>
      <c r="U4205">
        <v>3589.3209999999999</v>
      </c>
      <c r="V4205">
        <v>1128.0989999999999</v>
      </c>
      <c r="W4205" t="s">
        <v>1327</v>
      </c>
      <c r="AE4205" s="2"/>
      <c r="AF4205" s="2"/>
    </row>
    <row r="4206" spans="4:32" x14ac:dyDescent="0.25">
      <c r="D4206">
        <f>_xlfn.CEILING.MATH(CM8+Parameters!$K$8/2,0.001)</f>
        <v>3589.3209999999999</v>
      </c>
      <c r="E4206">
        <f>_xlfn.CEILING.MATH(B45+Parameters!$K$9/2,0.001)</f>
        <v>1451.8210000000001</v>
      </c>
      <c r="F4206" t="s">
        <v>1327</v>
      </c>
      <c r="I4206" s="2">
        <v>3589.3209999999999</v>
      </c>
      <c r="J4206" s="2">
        <v>1081.8530000000001</v>
      </c>
      <c r="K4206" s="2" t="s">
        <v>72</v>
      </c>
      <c r="N4206" s="2">
        <f>I4206-SUM(Parameters!$K$23:$K$25)</f>
        <v>3567.721</v>
      </c>
      <c r="O4206" s="2">
        <f>J4206-SUM(Parameters!$K$23:$K$25)</f>
        <v>1060.2530000000002</v>
      </c>
      <c r="P4206" s="2" t="str">
        <f t="shared" si="63"/>
        <v>VSS</v>
      </c>
      <c r="U4206">
        <v>3589.3209999999999</v>
      </c>
      <c r="V4206">
        <v>1081.8530000000001</v>
      </c>
      <c r="W4206" t="s">
        <v>72</v>
      </c>
      <c r="AE4206" s="2"/>
      <c r="AF4206" s="2"/>
    </row>
    <row r="4207" spans="4:32" x14ac:dyDescent="0.25">
      <c r="D4207">
        <f>_xlfn.CEILING.MATH(CM8+Parameters!$K$8/2,0.001)</f>
        <v>3589.3209999999999</v>
      </c>
      <c r="E4207">
        <f>_xlfn.CEILING.MATH(B47+Parameters!$K$9/2,0.001)</f>
        <v>1405.575</v>
      </c>
      <c r="F4207" t="s">
        <v>1327</v>
      </c>
      <c r="I4207" s="2">
        <v>3589.3209999999999</v>
      </c>
      <c r="J4207" s="2">
        <v>1035.607</v>
      </c>
      <c r="K4207" s="2" t="s">
        <v>72</v>
      </c>
      <c r="N4207" s="2">
        <f>I4207-SUM(Parameters!$K$23:$K$25)</f>
        <v>3567.721</v>
      </c>
      <c r="O4207" s="2">
        <f>J4207-SUM(Parameters!$K$23:$K$25)</f>
        <v>1014.0069999999999</v>
      </c>
      <c r="P4207" s="2" t="str">
        <f t="shared" si="63"/>
        <v>VSS</v>
      </c>
      <c r="U4207">
        <v>3589.3209999999999</v>
      </c>
      <c r="V4207">
        <v>1035.607</v>
      </c>
      <c r="W4207" t="s">
        <v>72</v>
      </c>
      <c r="AE4207" s="2"/>
      <c r="AF4207" s="2"/>
    </row>
    <row r="4208" spans="4:32" x14ac:dyDescent="0.25">
      <c r="D4208">
        <f>_xlfn.CEILING.MATH(CM8+Parameters!$K$8/2,0.001)</f>
        <v>3589.3209999999999</v>
      </c>
      <c r="E4208">
        <f>_xlfn.CEILING.MATH(B49+Parameters!$K$9/2,0.001)</f>
        <v>1359.329</v>
      </c>
      <c r="F4208" t="s">
        <v>1327</v>
      </c>
      <c r="I4208" s="2">
        <v>3589.3209999999999</v>
      </c>
      <c r="J4208" s="2">
        <v>989.36099999999999</v>
      </c>
      <c r="K4208" s="2" t="s">
        <v>72</v>
      </c>
      <c r="N4208" s="2">
        <f>I4208-SUM(Parameters!$K$23:$K$25)</f>
        <v>3567.721</v>
      </c>
      <c r="O4208" s="2">
        <f>J4208-SUM(Parameters!$K$23:$K$25)</f>
        <v>967.76099999999997</v>
      </c>
      <c r="P4208" s="2" t="str">
        <f t="shared" si="63"/>
        <v>VSS</v>
      </c>
      <c r="U4208">
        <v>3589.3209999999999</v>
      </c>
      <c r="V4208">
        <v>989.36099999999999</v>
      </c>
      <c r="W4208" t="s">
        <v>72</v>
      </c>
      <c r="AE4208" s="2"/>
      <c r="AF4208" s="2"/>
    </row>
    <row r="4209" spans="4:32" x14ac:dyDescent="0.25">
      <c r="D4209">
        <f>_xlfn.CEILING.MATH(CM8+Parameters!$K$8/2,0.001)</f>
        <v>3589.3209999999999</v>
      </c>
      <c r="E4209">
        <f>_xlfn.CEILING.MATH(B51+Parameters!$K$9/2,0.001)</f>
        <v>1313.0830000000001</v>
      </c>
      <c r="F4209" t="s">
        <v>1327</v>
      </c>
      <c r="I4209" s="2">
        <v>3589.3209999999999</v>
      </c>
      <c r="J4209" s="2">
        <v>943.11500000000001</v>
      </c>
      <c r="K4209" s="2" t="s">
        <v>72</v>
      </c>
      <c r="N4209" s="2">
        <f>I4209-SUM(Parameters!$K$23:$K$25)</f>
        <v>3567.721</v>
      </c>
      <c r="O4209" s="2">
        <f>J4209-SUM(Parameters!$K$23:$K$25)</f>
        <v>921.51499999999999</v>
      </c>
      <c r="P4209" s="2" t="str">
        <f t="shared" ref="P4209:P4272" si="64">K4209</f>
        <v>VSS</v>
      </c>
      <c r="U4209">
        <v>3589.3209999999999</v>
      </c>
      <c r="V4209">
        <v>943.11500000000001</v>
      </c>
      <c r="W4209" t="s">
        <v>72</v>
      </c>
      <c r="AE4209" s="2"/>
      <c r="AF4209" s="2"/>
    </row>
    <row r="4210" spans="4:32" x14ac:dyDescent="0.25">
      <c r="D4210">
        <f>_xlfn.CEILING.MATH(CM8+Parameters!$K$8/2,0.001)</f>
        <v>3589.3209999999999</v>
      </c>
      <c r="E4210">
        <f>_xlfn.CEILING.MATH(B53+Parameters!$K$9/2,0.001)</f>
        <v>1266.837</v>
      </c>
      <c r="F4210" t="s">
        <v>1327</v>
      </c>
      <c r="I4210" s="2">
        <v>3589.3209999999999</v>
      </c>
      <c r="J4210" s="2">
        <v>896.86900000000003</v>
      </c>
      <c r="K4210" s="2" t="s">
        <v>72</v>
      </c>
      <c r="N4210" s="2">
        <f>I4210-SUM(Parameters!$K$23:$K$25)</f>
        <v>3567.721</v>
      </c>
      <c r="O4210" s="2">
        <f>J4210-SUM(Parameters!$K$23:$K$25)</f>
        <v>875.26900000000001</v>
      </c>
      <c r="P4210" s="2" t="str">
        <f t="shared" si="64"/>
        <v>VSS</v>
      </c>
      <c r="U4210">
        <v>3589.3209999999999</v>
      </c>
      <c r="V4210">
        <v>896.86900000000003</v>
      </c>
      <c r="W4210" t="s">
        <v>72</v>
      </c>
      <c r="AE4210" s="2"/>
      <c r="AF4210" s="2"/>
    </row>
    <row r="4211" spans="4:32" x14ac:dyDescent="0.25">
      <c r="D4211">
        <f>_xlfn.CEILING.MATH(CM8+Parameters!$K$8/2,0.001)</f>
        <v>3589.3209999999999</v>
      </c>
      <c r="E4211">
        <f>_xlfn.CEILING.MATH(B55+Parameters!$K$9/2,0.001)</f>
        <v>1220.5910000000001</v>
      </c>
      <c r="F4211" t="s">
        <v>1327</v>
      </c>
      <c r="I4211" s="2">
        <v>3589.3209999999999</v>
      </c>
      <c r="J4211" s="2">
        <v>850.62300000000005</v>
      </c>
      <c r="K4211" s="2" t="s">
        <v>72</v>
      </c>
      <c r="N4211" s="2">
        <f>I4211-SUM(Parameters!$K$23:$K$25)</f>
        <v>3567.721</v>
      </c>
      <c r="O4211" s="2">
        <f>J4211-SUM(Parameters!$K$23:$K$25)</f>
        <v>829.02300000000002</v>
      </c>
      <c r="P4211" s="2" t="str">
        <f t="shared" si="64"/>
        <v>VSS</v>
      </c>
      <c r="U4211">
        <v>3589.3209999999999</v>
      </c>
      <c r="V4211">
        <v>850.62300000000005</v>
      </c>
      <c r="W4211" t="s">
        <v>72</v>
      </c>
      <c r="AE4211" s="2"/>
      <c r="AF4211" s="2"/>
    </row>
    <row r="4212" spans="4:32" x14ac:dyDescent="0.25">
      <c r="D4212">
        <f>_xlfn.CEILING.MATH(CM8+Parameters!$K$8/2,0.001)</f>
        <v>3589.3209999999999</v>
      </c>
      <c r="E4212">
        <f>_xlfn.CEILING.MATH(B57+Parameters!$K$9/2,0.001)</f>
        <v>1174.345</v>
      </c>
      <c r="F4212" t="s">
        <v>1327</v>
      </c>
      <c r="I4212" s="2">
        <v>3589.3209999999999</v>
      </c>
      <c r="J4212" s="2">
        <v>804.37699999999995</v>
      </c>
      <c r="K4212" s="2" t="s">
        <v>72</v>
      </c>
      <c r="N4212" s="2">
        <f>I4212-SUM(Parameters!$K$23:$K$25)</f>
        <v>3567.721</v>
      </c>
      <c r="O4212" s="2">
        <f>J4212-SUM(Parameters!$K$23:$K$25)</f>
        <v>782.77699999999993</v>
      </c>
      <c r="P4212" s="2" t="str">
        <f t="shared" si="64"/>
        <v>VSS</v>
      </c>
      <c r="U4212">
        <v>3589.3209999999999</v>
      </c>
      <c r="V4212">
        <v>804.37700000000007</v>
      </c>
      <c r="W4212" t="s">
        <v>72</v>
      </c>
      <c r="AE4212" s="2"/>
      <c r="AF4212" s="2"/>
    </row>
    <row r="4213" spans="4:32" x14ac:dyDescent="0.25">
      <c r="D4213">
        <f>_xlfn.CEILING.MATH(CM8+Parameters!$K$8/2,0.001)</f>
        <v>3589.3209999999999</v>
      </c>
      <c r="E4213">
        <f>_xlfn.CEILING.MATH(B59+Parameters!$K$9/2,0.001)</f>
        <v>1128.0989999999999</v>
      </c>
      <c r="F4213" t="s">
        <v>1327</v>
      </c>
      <c r="I4213" s="2">
        <v>3589.3209999999999</v>
      </c>
      <c r="J4213" s="2">
        <v>758.13099999999997</v>
      </c>
      <c r="K4213" s="2" t="s">
        <v>72</v>
      </c>
      <c r="N4213" s="2">
        <f>I4213-SUM(Parameters!$K$23:$K$25)</f>
        <v>3567.721</v>
      </c>
      <c r="O4213" s="2">
        <f>J4213-SUM(Parameters!$K$23:$K$25)</f>
        <v>736.53099999999995</v>
      </c>
      <c r="P4213" s="2" t="str">
        <f t="shared" si="64"/>
        <v>VSS</v>
      </c>
      <c r="U4213">
        <v>3589.3209999999999</v>
      </c>
      <c r="V4213">
        <v>758.13099999999997</v>
      </c>
      <c r="W4213" t="s">
        <v>72</v>
      </c>
      <c r="AE4213" s="2"/>
      <c r="AF4213" s="2"/>
    </row>
    <row r="4214" spans="4:32" x14ac:dyDescent="0.25">
      <c r="D4214">
        <f>_xlfn.CEILING.MATH(CM8+Parameters!$K$8/2,0.001)</f>
        <v>3589.3209999999999</v>
      </c>
      <c r="E4214">
        <f>_xlfn.CEILING.MATH(B61+Parameters!$K$9/2,0.001)</f>
        <v>1081.8530000000001</v>
      </c>
      <c r="F4214" t="s">
        <v>72</v>
      </c>
      <c r="I4214" s="2">
        <v>3589.3209999999999</v>
      </c>
      <c r="J4214" s="2">
        <v>711.88499999999999</v>
      </c>
      <c r="K4214" s="2" t="s">
        <v>72</v>
      </c>
      <c r="N4214" s="2">
        <f>I4214-SUM(Parameters!$K$23:$K$25)</f>
        <v>3567.721</v>
      </c>
      <c r="O4214" s="2">
        <f>J4214-SUM(Parameters!$K$23:$K$25)</f>
        <v>690.28499999999997</v>
      </c>
      <c r="P4214" s="2" t="str">
        <f t="shared" si="64"/>
        <v>VSS</v>
      </c>
      <c r="U4214">
        <v>3589.3209999999999</v>
      </c>
      <c r="V4214">
        <v>711.88499999999999</v>
      </c>
      <c r="W4214" t="s">
        <v>72</v>
      </c>
      <c r="AE4214" s="2"/>
      <c r="AF4214" s="2"/>
    </row>
    <row r="4215" spans="4:32" x14ac:dyDescent="0.25">
      <c r="D4215">
        <f>_xlfn.CEILING.MATH(CM8+Parameters!$K$8/2,0.001)</f>
        <v>3589.3209999999999</v>
      </c>
      <c r="E4215">
        <f>_xlfn.CEILING.MATH(B63+Parameters!$K$9/2,0.001)</f>
        <v>1035.607</v>
      </c>
      <c r="F4215" t="s">
        <v>72</v>
      </c>
      <c r="I4215" s="2">
        <v>3589.3209999999999</v>
      </c>
      <c r="J4215" s="2">
        <v>665.63900000000001</v>
      </c>
      <c r="K4215" s="2" t="s">
        <v>72</v>
      </c>
      <c r="N4215" s="2">
        <f>I4215-SUM(Parameters!$K$23:$K$25)</f>
        <v>3567.721</v>
      </c>
      <c r="O4215" s="2">
        <f>J4215-SUM(Parameters!$K$23:$K$25)</f>
        <v>644.03899999999999</v>
      </c>
      <c r="P4215" s="2" t="str">
        <f t="shared" si="64"/>
        <v>VSS</v>
      </c>
      <c r="U4215">
        <v>3589.3209999999999</v>
      </c>
      <c r="V4215">
        <v>665.63900000000001</v>
      </c>
      <c r="W4215" t="s">
        <v>72</v>
      </c>
      <c r="AE4215" s="2"/>
      <c r="AF4215" s="2"/>
    </row>
    <row r="4216" spans="4:32" x14ac:dyDescent="0.25">
      <c r="D4216">
        <f>_xlfn.CEILING.MATH(CM8+Parameters!$K$8/2,0.001)</f>
        <v>3589.3209999999999</v>
      </c>
      <c r="E4216">
        <f>_xlfn.CEILING.MATH(B65+Parameters!$K$9/2,0.001)</f>
        <v>989.36099999999999</v>
      </c>
      <c r="F4216" t="s">
        <v>72</v>
      </c>
      <c r="I4216" s="2">
        <v>3589.3209999999999</v>
      </c>
      <c r="J4216" s="2">
        <v>619.39300000000003</v>
      </c>
      <c r="K4216" s="2" t="s">
        <v>72</v>
      </c>
      <c r="N4216" s="2">
        <f>I4216-SUM(Parameters!$K$23:$K$25)</f>
        <v>3567.721</v>
      </c>
      <c r="O4216" s="2">
        <f>J4216-SUM(Parameters!$K$23:$K$25)</f>
        <v>597.79300000000001</v>
      </c>
      <c r="P4216" s="2" t="str">
        <f t="shared" si="64"/>
        <v>VSS</v>
      </c>
      <c r="U4216">
        <v>3589.3209999999999</v>
      </c>
      <c r="V4216">
        <v>619.39300000000003</v>
      </c>
      <c r="W4216" t="s">
        <v>72</v>
      </c>
      <c r="AE4216" s="2"/>
      <c r="AF4216" s="2"/>
    </row>
    <row r="4217" spans="4:32" x14ac:dyDescent="0.25">
      <c r="D4217">
        <f>_xlfn.CEILING.MATH(CM8+Parameters!$K$8/2,0.001)</f>
        <v>3589.3209999999999</v>
      </c>
      <c r="E4217">
        <f>_xlfn.CEILING.MATH(B67+Parameters!$K$9/2,0.001)</f>
        <v>943.11500000000001</v>
      </c>
      <c r="F4217" t="s">
        <v>72</v>
      </c>
      <c r="I4217" s="2">
        <v>3589.3209999999999</v>
      </c>
      <c r="J4217" s="2">
        <v>573.14700000000005</v>
      </c>
      <c r="K4217" s="2" t="s">
        <v>1419</v>
      </c>
      <c r="N4217" s="2">
        <f>I4217-SUM(Parameters!$K$23:$K$25)</f>
        <v>3567.721</v>
      </c>
      <c r="O4217" s="2">
        <f>J4217-SUM(Parameters!$K$23:$K$25)</f>
        <v>551.54700000000003</v>
      </c>
      <c r="P4217" s="2" t="str">
        <f t="shared" si="64"/>
        <v>ESD_VCCIO</v>
      </c>
      <c r="U4217">
        <v>3589.3209999999999</v>
      </c>
      <c r="V4217">
        <v>573.14700000000005</v>
      </c>
      <c r="W4217" t="s">
        <v>1419</v>
      </c>
      <c r="AE4217" s="2"/>
      <c r="AF4217" s="2"/>
    </row>
    <row r="4218" spans="4:32" x14ac:dyDescent="0.25">
      <c r="D4218">
        <f>_xlfn.CEILING.MATH(CM8+Parameters!$K$8/2,0.001)</f>
        <v>3589.3209999999999</v>
      </c>
      <c r="E4218">
        <f>_xlfn.CEILING.MATH(B69+Parameters!$K$9/2,0.001)</f>
        <v>896.86900000000003</v>
      </c>
      <c r="F4218" t="s">
        <v>72</v>
      </c>
      <c r="I4218" s="2">
        <v>3589.3209999999999</v>
      </c>
      <c r="J4218" s="2">
        <v>526.90099999999995</v>
      </c>
      <c r="K4218" s="2" t="s">
        <v>72</v>
      </c>
      <c r="N4218" s="2">
        <f>I4218-SUM(Parameters!$K$23:$K$25)</f>
        <v>3567.721</v>
      </c>
      <c r="O4218" s="2">
        <f>J4218-SUM(Parameters!$K$23:$K$25)</f>
        <v>505.30099999999993</v>
      </c>
      <c r="P4218" s="2" t="str">
        <f t="shared" si="64"/>
        <v>VSS</v>
      </c>
      <c r="U4218">
        <v>3589.3209999999999</v>
      </c>
      <c r="V4218">
        <v>526.90100000000007</v>
      </c>
      <c r="W4218" t="s">
        <v>72</v>
      </c>
      <c r="AE4218" s="2"/>
      <c r="AF4218" s="2"/>
    </row>
    <row r="4219" spans="4:32" x14ac:dyDescent="0.25">
      <c r="D4219">
        <f>_xlfn.CEILING.MATH(CM8+Parameters!$K$8/2,0.001)</f>
        <v>3589.3209999999999</v>
      </c>
      <c r="E4219">
        <f>_xlfn.CEILING.MATH(B71+Parameters!$K$9/2,0.001)</f>
        <v>850.62300000000005</v>
      </c>
      <c r="F4219" t="s">
        <v>72</v>
      </c>
      <c r="I4219" s="2">
        <v>3589.3209999999999</v>
      </c>
      <c r="J4219" s="2">
        <v>480.65499999999997</v>
      </c>
      <c r="K4219" s="2" t="s">
        <v>72</v>
      </c>
      <c r="N4219" s="2">
        <f>I4219-SUM(Parameters!$K$23:$K$25)</f>
        <v>3567.721</v>
      </c>
      <c r="O4219" s="2">
        <f>J4219-SUM(Parameters!$K$23:$K$25)</f>
        <v>459.05499999999995</v>
      </c>
      <c r="P4219" s="2" t="str">
        <f t="shared" si="64"/>
        <v>VSS</v>
      </c>
      <c r="U4219">
        <v>3589.3209999999999</v>
      </c>
      <c r="V4219">
        <v>480.65499999999997</v>
      </c>
      <c r="W4219" t="s">
        <v>72</v>
      </c>
      <c r="AE4219" s="2"/>
      <c r="AF4219" s="2"/>
    </row>
    <row r="4220" spans="4:32" x14ac:dyDescent="0.25">
      <c r="D4220">
        <f>_xlfn.CEILING.MATH(CM8+Parameters!$K$8/2,0.001)</f>
        <v>3589.3209999999999</v>
      </c>
      <c r="E4220">
        <f>_xlfn.CEILING.MATH(B73+Parameters!$K$9/2,0.001)</f>
        <v>804.37700000000007</v>
      </c>
      <c r="F4220" t="s">
        <v>72</v>
      </c>
      <c r="I4220" s="2">
        <v>3589.3209999999999</v>
      </c>
      <c r="J4220" s="2">
        <v>434.40899999999999</v>
      </c>
      <c r="K4220" s="2" t="s">
        <v>72</v>
      </c>
      <c r="N4220" s="2">
        <f>I4220-SUM(Parameters!$K$23:$K$25)</f>
        <v>3567.721</v>
      </c>
      <c r="O4220" s="2">
        <f>J4220-SUM(Parameters!$K$23:$K$25)</f>
        <v>412.80899999999997</v>
      </c>
      <c r="P4220" s="2" t="str">
        <f t="shared" si="64"/>
        <v>VSS</v>
      </c>
      <c r="U4220">
        <v>3589.3209999999999</v>
      </c>
      <c r="V4220">
        <v>434.40899999999999</v>
      </c>
      <c r="W4220" t="s">
        <v>72</v>
      </c>
      <c r="AE4220" s="2"/>
      <c r="AF4220" s="2"/>
    </row>
    <row r="4221" spans="4:32" x14ac:dyDescent="0.25">
      <c r="D4221">
        <f>_xlfn.CEILING.MATH(CM8+Parameters!$K$8/2,0.001)</f>
        <v>3589.3209999999999</v>
      </c>
      <c r="E4221">
        <f>_xlfn.CEILING.MATH(B75+Parameters!$K$9/2,0.001)</f>
        <v>758.13099999999997</v>
      </c>
      <c r="F4221" t="s">
        <v>72</v>
      </c>
      <c r="I4221" s="2">
        <v>3589.3209999999999</v>
      </c>
      <c r="J4221" s="2">
        <v>388.16300000000001</v>
      </c>
      <c r="K4221" s="2" t="s">
        <v>72</v>
      </c>
      <c r="N4221" s="2">
        <f>I4221-SUM(Parameters!$K$23:$K$25)</f>
        <v>3567.721</v>
      </c>
      <c r="O4221" s="2">
        <f>J4221-SUM(Parameters!$K$23:$K$25)</f>
        <v>366.56299999999999</v>
      </c>
      <c r="P4221" s="2" t="str">
        <f t="shared" si="64"/>
        <v>VSS</v>
      </c>
      <c r="U4221">
        <v>3589.3209999999999</v>
      </c>
      <c r="V4221">
        <v>388.16300000000001</v>
      </c>
      <c r="W4221" t="s">
        <v>72</v>
      </c>
      <c r="AE4221" s="2"/>
      <c r="AF4221" s="2"/>
    </row>
    <row r="4222" spans="4:32" x14ac:dyDescent="0.25">
      <c r="D4222">
        <f>_xlfn.CEILING.MATH(CM8+Parameters!$K$8/2,0.001)</f>
        <v>3589.3209999999999</v>
      </c>
      <c r="E4222">
        <f>_xlfn.CEILING.MATH(B77+Parameters!$K$9/2,0.001)</f>
        <v>711.88499999999999</v>
      </c>
      <c r="F4222" t="s">
        <v>72</v>
      </c>
      <c r="I4222" s="2">
        <v>3589.3209999999999</v>
      </c>
      <c r="J4222" s="2">
        <v>341.91699999999997</v>
      </c>
      <c r="K4222" s="2" t="s">
        <v>72</v>
      </c>
      <c r="N4222" s="2">
        <f>I4222-SUM(Parameters!$K$23:$K$25)</f>
        <v>3567.721</v>
      </c>
      <c r="O4222" s="2">
        <f>J4222-SUM(Parameters!$K$23:$K$25)</f>
        <v>320.31699999999995</v>
      </c>
      <c r="P4222" s="2" t="str">
        <f t="shared" si="64"/>
        <v>VSS</v>
      </c>
      <c r="U4222">
        <v>3589.3209999999999</v>
      </c>
      <c r="V4222">
        <v>341.91699999999997</v>
      </c>
      <c r="W4222" t="s">
        <v>72</v>
      </c>
      <c r="AE4222" s="2"/>
      <c r="AF4222" s="2"/>
    </row>
    <row r="4223" spans="4:32" x14ac:dyDescent="0.25">
      <c r="D4223">
        <f>_xlfn.CEILING.MATH(CM8+Parameters!$K$8/2,0.001)</f>
        <v>3589.3209999999999</v>
      </c>
      <c r="E4223">
        <f>_xlfn.CEILING.MATH(B79+Parameters!$K$9/2,0.001)</f>
        <v>665.63900000000001</v>
      </c>
      <c r="F4223" t="s">
        <v>72</v>
      </c>
      <c r="I4223" s="2">
        <v>3589.3209999999999</v>
      </c>
      <c r="J4223" s="2">
        <v>295.67099999999999</v>
      </c>
      <c r="K4223" s="2" t="s">
        <v>72</v>
      </c>
      <c r="N4223" s="2">
        <f>I4223-SUM(Parameters!$K$23:$K$25)</f>
        <v>3567.721</v>
      </c>
      <c r="O4223" s="2">
        <f>J4223-SUM(Parameters!$K$23:$K$25)</f>
        <v>274.07099999999997</v>
      </c>
      <c r="P4223" s="2" t="str">
        <f t="shared" si="64"/>
        <v>VSS</v>
      </c>
      <c r="U4223">
        <v>3589.3209999999999</v>
      </c>
      <c r="V4223">
        <v>295.67099999999999</v>
      </c>
      <c r="W4223" t="s">
        <v>72</v>
      </c>
      <c r="AE4223" s="2"/>
      <c r="AF4223" s="2"/>
    </row>
    <row r="4224" spans="4:32" x14ac:dyDescent="0.25">
      <c r="D4224">
        <f>_xlfn.CEILING.MATH(CM8+Parameters!$K$8/2,0.001)</f>
        <v>3589.3209999999999</v>
      </c>
      <c r="E4224">
        <f>_xlfn.CEILING.MATH(B81+Parameters!$K$9/2,0.001)</f>
        <v>619.39300000000003</v>
      </c>
      <c r="F4224" t="s">
        <v>72</v>
      </c>
      <c r="I4224" s="2">
        <v>3589.3209999999999</v>
      </c>
      <c r="J4224" s="2">
        <v>249.42500000000001</v>
      </c>
      <c r="K4224" s="2" t="s">
        <v>72</v>
      </c>
      <c r="N4224" s="2">
        <f>I4224-SUM(Parameters!$K$23:$K$25)</f>
        <v>3567.721</v>
      </c>
      <c r="O4224" s="2">
        <f>J4224-SUM(Parameters!$K$23:$K$25)</f>
        <v>227.82500000000002</v>
      </c>
      <c r="P4224" s="2" t="str">
        <f t="shared" si="64"/>
        <v>VSS</v>
      </c>
      <c r="U4224">
        <v>3589.3209999999999</v>
      </c>
      <c r="V4224">
        <v>249.42500000000001</v>
      </c>
      <c r="W4224" t="s">
        <v>72</v>
      </c>
      <c r="AE4224" s="2"/>
      <c r="AF4224" s="2"/>
    </row>
    <row r="4225" spans="4:32" x14ac:dyDescent="0.25">
      <c r="D4225">
        <f>_xlfn.CEILING.MATH(CM8+Parameters!$K$8/2,0.001)</f>
        <v>3589.3209999999999</v>
      </c>
      <c r="E4225">
        <f>_xlfn.CEILING.MATH(B83+Parameters!$K$9/2,0.001)</f>
        <v>573.14700000000005</v>
      </c>
      <c r="F4225" t="s">
        <v>1419</v>
      </c>
      <c r="I4225" s="2">
        <v>3589.3209999999999</v>
      </c>
      <c r="J4225" s="2">
        <v>203.179</v>
      </c>
      <c r="K4225" s="2" t="s">
        <v>72</v>
      </c>
      <c r="N4225" s="2">
        <f>I4225-SUM(Parameters!$K$23:$K$25)</f>
        <v>3567.721</v>
      </c>
      <c r="O4225" s="2">
        <f>J4225-SUM(Parameters!$K$23:$K$25)</f>
        <v>181.57900000000001</v>
      </c>
      <c r="P4225" s="2" t="str">
        <f t="shared" si="64"/>
        <v>VSS</v>
      </c>
      <c r="U4225">
        <v>3589.3209999999999</v>
      </c>
      <c r="V4225">
        <v>203.179</v>
      </c>
      <c r="W4225" t="s">
        <v>72</v>
      </c>
      <c r="AE4225" s="2"/>
      <c r="AF4225" s="2"/>
    </row>
    <row r="4226" spans="4:32" x14ac:dyDescent="0.25">
      <c r="D4226">
        <f>_xlfn.CEILING.MATH(CM8+Parameters!$K$8/2,0.001)</f>
        <v>3589.3209999999999</v>
      </c>
      <c r="E4226">
        <f>_xlfn.CEILING.MATH(B85+Parameters!$K$9/2,0.001)</f>
        <v>526.90100000000007</v>
      </c>
      <c r="F4226" t="s">
        <v>72</v>
      </c>
      <c r="I4226" s="2">
        <v>3589.3209999999999</v>
      </c>
      <c r="J4226" s="2">
        <v>156.93299999999999</v>
      </c>
      <c r="K4226" s="2" t="s">
        <v>72</v>
      </c>
      <c r="N4226" s="2">
        <f>I4226-SUM(Parameters!$K$23:$K$25)</f>
        <v>3567.721</v>
      </c>
      <c r="O4226" s="2">
        <f>J4226-SUM(Parameters!$K$23:$K$25)</f>
        <v>135.333</v>
      </c>
      <c r="P4226" s="2" t="str">
        <f t="shared" si="64"/>
        <v>VSS</v>
      </c>
      <c r="U4226">
        <v>3589.3209999999999</v>
      </c>
      <c r="V4226">
        <v>156.93299999999999</v>
      </c>
      <c r="W4226" t="s">
        <v>72</v>
      </c>
      <c r="AE4226" s="2"/>
      <c r="AF4226" s="2"/>
    </row>
    <row r="4227" spans="4:32" x14ac:dyDescent="0.25">
      <c r="D4227">
        <f>_xlfn.CEILING.MATH(CM8+Parameters!$K$8/2,0.001)</f>
        <v>3589.3209999999999</v>
      </c>
      <c r="E4227">
        <f>_xlfn.CEILING.MATH(B87+Parameters!$K$9/2,0.001)</f>
        <v>480.65500000000003</v>
      </c>
      <c r="F4227" t="s">
        <v>72</v>
      </c>
      <c r="I4227" s="2">
        <v>3589.3209999999999</v>
      </c>
      <c r="J4227" s="2">
        <v>110.687</v>
      </c>
      <c r="K4227" s="2" t="s">
        <v>1419</v>
      </c>
      <c r="N4227" s="2">
        <f>I4227-SUM(Parameters!$K$23:$K$25)</f>
        <v>3567.721</v>
      </c>
      <c r="O4227" s="2">
        <f>J4227-SUM(Parameters!$K$23:$K$25)</f>
        <v>89.086999999999989</v>
      </c>
      <c r="P4227" s="2" t="str">
        <f t="shared" si="64"/>
        <v>ESD_VCCIO</v>
      </c>
      <c r="U4227">
        <v>3589.3209999999999</v>
      </c>
      <c r="V4227">
        <v>110.687</v>
      </c>
      <c r="W4227" t="s">
        <v>1419</v>
      </c>
      <c r="AE4227" s="2"/>
      <c r="AF4227" s="2"/>
    </row>
    <row r="4228" spans="4:32" x14ac:dyDescent="0.25">
      <c r="D4228">
        <f>_xlfn.CEILING.MATH(CM8+Parameters!$K$8/2,0.001)</f>
        <v>3589.3209999999999</v>
      </c>
      <c r="E4228">
        <f>_xlfn.CEILING.MATH(B89+Parameters!$K$9/2,0.001)</f>
        <v>434.40899999999999</v>
      </c>
      <c r="F4228" t="s">
        <v>72</v>
      </c>
      <c r="I4228" s="2">
        <v>3628.9949999999999</v>
      </c>
      <c r="J4228" s="2">
        <v>2214.88</v>
      </c>
      <c r="K4228" s="2" t="s">
        <v>1327</v>
      </c>
      <c r="N4228" s="2">
        <f>I4228-SUM(Parameters!$K$23:$K$25)</f>
        <v>3607.395</v>
      </c>
      <c r="O4228" s="2">
        <f>J4228-SUM(Parameters!$K$23:$K$25)</f>
        <v>2193.2800000000002</v>
      </c>
      <c r="P4228" s="2" t="str">
        <f t="shared" si="64"/>
        <v>VDD</v>
      </c>
      <c r="U4228">
        <v>3628.9949999999999</v>
      </c>
      <c r="V4228">
        <v>2214.88</v>
      </c>
      <c r="W4228" t="s">
        <v>1327</v>
      </c>
      <c r="AE4228" s="2"/>
      <c r="AF4228" s="2"/>
    </row>
    <row r="4229" spans="4:32" x14ac:dyDescent="0.25">
      <c r="D4229">
        <f>_xlfn.CEILING.MATH(CM8+Parameters!$K$8/2,0.001)</f>
        <v>3589.3209999999999</v>
      </c>
      <c r="E4229">
        <f>_xlfn.CEILING.MATH(B91+Parameters!$K$9/2,0.001)</f>
        <v>388.16300000000001</v>
      </c>
      <c r="F4229" t="s">
        <v>72</v>
      </c>
      <c r="I4229" s="2">
        <v>3628.9949999999999</v>
      </c>
      <c r="J4229" s="2">
        <v>2168.634</v>
      </c>
      <c r="K4229" s="2" t="s">
        <v>1327</v>
      </c>
      <c r="N4229" s="2">
        <f>I4229-SUM(Parameters!$K$23:$K$25)</f>
        <v>3607.395</v>
      </c>
      <c r="O4229" s="2">
        <f>J4229-SUM(Parameters!$K$23:$K$25)</f>
        <v>2147.0340000000001</v>
      </c>
      <c r="P4229" s="2" t="str">
        <f t="shared" si="64"/>
        <v>VDD</v>
      </c>
      <c r="U4229">
        <v>3628.9949999999999</v>
      </c>
      <c r="V4229">
        <v>2168.634</v>
      </c>
      <c r="W4229" t="s">
        <v>1327</v>
      </c>
      <c r="AE4229" s="2"/>
      <c r="AF4229" s="2"/>
    </row>
    <row r="4230" spans="4:32" x14ac:dyDescent="0.25">
      <c r="D4230">
        <f>_xlfn.CEILING.MATH(CM8+Parameters!$K$8/2,0.001)</f>
        <v>3589.3209999999999</v>
      </c>
      <c r="E4230">
        <f>_xlfn.CEILING.MATH(B93+Parameters!$K$9/2,0.001)</f>
        <v>341.91700000000003</v>
      </c>
      <c r="F4230" t="s">
        <v>72</v>
      </c>
      <c r="I4230" s="2">
        <v>3628.9949999999999</v>
      </c>
      <c r="J4230" s="2">
        <v>2122.3879999999999</v>
      </c>
      <c r="K4230" s="2" t="s">
        <v>1327</v>
      </c>
      <c r="N4230" s="2">
        <f>I4230-SUM(Parameters!$K$23:$K$25)</f>
        <v>3607.395</v>
      </c>
      <c r="O4230" s="2">
        <f>J4230-SUM(Parameters!$K$23:$K$25)</f>
        <v>2100.788</v>
      </c>
      <c r="P4230" s="2" t="str">
        <f t="shared" si="64"/>
        <v>VDD</v>
      </c>
      <c r="U4230">
        <v>3628.9949999999999</v>
      </c>
      <c r="V4230">
        <v>2122.3879999999999</v>
      </c>
      <c r="W4230" t="s">
        <v>1327</v>
      </c>
      <c r="AE4230" s="2"/>
      <c r="AF4230" s="2"/>
    </row>
    <row r="4231" spans="4:32" x14ac:dyDescent="0.25">
      <c r="D4231">
        <f>_xlfn.CEILING.MATH(CM8+Parameters!$K$8/2,0.001)</f>
        <v>3589.3209999999999</v>
      </c>
      <c r="E4231">
        <f>_xlfn.CEILING.MATH(B95+Parameters!$K$9/2,0.001)</f>
        <v>295.67099999999999</v>
      </c>
      <c r="F4231" t="s">
        <v>72</v>
      </c>
      <c r="I4231" s="2">
        <v>3628.9949999999999</v>
      </c>
      <c r="J4231" s="2">
        <v>2076.1419999999998</v>
      </c>
      <c r="K4231" s="2" t="s">
        <v>1327</v>
      </c>
      <c r="N4231" s="2">
        <f>I4231-SUM(Parameters!$K$23:$K$25)</f>
        <v>3607.395</v>
      </c>
      <c r="O4231" s="2">
        <f>J4231-SUM(Parameters!$K$23:$K$25)</f>
        <v>2054.5419999999999</v>
      </c>
      <c r="P4231" s="2" t="str">
        <f t="shared" si="64"/>
        <v>VDD</v>
      </c>
      <c r="U4231">
        <v>3628.9949999999999</v>
      </c>
      <c r="V4231">
        <v>2076.1419999999998</v>
      </c>
      <c r="W4231" t="s">
        <v>1327</v>
      </c>
      <c r="AE4231" s="2"/>
      <c r="AF4231" s="2"/>
    </row>
    <row r="4232" spans="4:32" x14ac:dyDescent="0.25">
      <c r="D4232">
        <f>_xlfn.CEILING.MATH(CM8+Parameters!$K$8/2,0.001)</f>
        <v>3589.3209999999999</v>
      </c>
      <c r="E4232">
        <f>_xlfn.CEILING.MATH(B97+Parameters!$K$9/2,0.001)</f>
        <v>249.42500000000001</v>
      </c>
      <c r="F4232" t="s">
        <v>72</v>
      </c>
      <c r="I4232" s="2">
        <v>3628.9949999999999</v>
      </c>
      <c r="J4232" s="2">
        <v>2029.896</v>
      </c>
      <c r="K4232" s="2" t="s">
        <v>1327</v>
      </c>
      <c r="N4232" s="2">
        <f>I4232-SUM(Parameters!$K$23:$K$25)</f>
        <v>3607.395</v>
      </c>
      <c r="O4232" s="2">
        <f>J4232-SUM(Parameters!$K$23:$K$25)</f>
        <v>2008.296</v>
      </c>
      <c r="P4232" s="2" t="str">
        <f t="shared" si="64"/>
        <v>VDD</v>
      </c>
      <c r="U4232">
        <v>3628.9949999999999</v>
      </c>
      <c r="V4232">
        <v>2029.896</v>
      </c>
      <c r="W4232" t="s">
        <v>1327</v>
      </c>
      <c r="AE4232" s="2"/>
      <c r="AF4232" s="2"/>
    </row>
    <row r="4233" spans="4:32" x14ac:dyDescent="0.25">
      <c r="D4233">
        <f>_xlfn.CEILING.MATH(CM8+Parameters!$K$8/2,0.001)</f>
        <v>3589.3209999999999</v>
      </c>
      <c r="E4233">
        <f>_xlfn.CEILING.MATH(B99+Parameters!$K$9/2,0.001)</f>
        <v>203.179</v>
      </c>
      <c r="F4233" t="s">
        <v>72</v>
      </c>
      <c r="I4233" s="2">
        <v>3628.9949999999999</v>
      </c>
      <c r="J4233" s="2">
        <v>1983.65</v>
      </c>
      <c r="K4233" s="2" t="s">
        <v>1327</v>
      </c>
      <c r="N4233" s="2">
        <f>I4233-SUM(Parameters!$K$23:$K$25)</f>
        <v>3607.395</v>
      </c>
      <c r="O4233" s="2">
        <f>J4233-SUM(Parameters!$K$23:$K$25)</f>
        <v>1962.0500000000002</v>
      </c>
      <c r="P4233" s="2" t="str">
        <f t="shared" si="64"/>
        <v>VDD</v>
      </c>
      <c r="U4233">
        <v>3628.9949999999999</v>
      </c>
      <c r="V4233">
        <v>1983.65</v>
      </c>
      <c r="W4233" t="s">
        <v>1327</v>
      </c>
      <c r="AE4233" s="2"/>
      <c r="AF4233" s="2"/>
    </row>
    <row r="4234" spans="4:32" x14ac:dyDescent="0.25">
      <c r="D4234">
        <f>_xlfn.CEILING.MATH(CM8+Parameters!$K$8/2,0.001)</f>
        <v>3589.3209999999999</v>
      </c>
      <c r="E4234">
        <f>_xlfn.CEILING.MATH(B101+Parameters!$K$9/2,0.001)</f>
        <v>156.93299999999999</v>
      </c>
      <c r="F4234" t="s">
        <v>72</v>
      </c>
      <c r="I4234" s="2">
        <v>3628.9949999999999</v>
      </c>
      <c r="J4234" s="2">
        <v>1937.404</v>
      </c>
      <c r="K4234" s="2" t="s">
        <v>1327</v>
      </c>
      <c r="N4234" s="2">
        <f>I4234-SUM(Parameters!$K$23:$K$25)</f>
        <v>3607.395</v>
      </c>
      <c r="O4234" s="2">
        <f>J4234-SUM(Parameters!$K$23:$K$25)</f>
        <v>1915.8040000000001</v>
      </c>
      <c r="P4234" s="2" t="str">
        <f t="shared" si="64"/>
        <v>VDD</v>
      </c>
      <c r="U4234">
        <v>3628.9949999999999</v>
      </c>
      <c r="V4234">
        <v>1937.404</v>
      </c>
      <c r="W4234" t="s">
        <v>1327</v>
      </c>
      <c r="AE4234" s="2"/>
      <c r="AF4234" s="2"/>
    </row>
    <row r="4235" spans="4:32" x14ac:dyDescent="0.25">
      <c r="D4235">
        <f>_xlfn.CEILING.MATH(CM8+Parameters!$K$8/2,0.001)</f>
        <v>3589.3209999999999</v>
      </c>
      <c r="E4235">
        <f>_xlfn.CEILING.MATH(B103+Parameters!$K$9/2,0.001)</f>
        <v>110.687</v>
      </c>
      <c r="F4235" t="s">
        <v>1419</v>
      </c>
      <c r="I4235" s="2">
        <v>3628.9949999999999</v>
      </c>
      <c r="J4235" s="2">
        <v>1891.1579999999999</v>
      </c>
      <c r="K4235" s="2" t="s">
        <v>1327</v>
      </c>
      <c r="N4235" s="2">
        <f>I4235-SUM(Parameters!$K$23:$K$25)</f>
        <v>3607.395</v>
      </c>
      <c r="O4235" s="2">
        <f>J4235-SUM(Parameters!$K$23:$K$25)</f>
        <v>1869.558</v>
      </c>
      <c r="P4235" s="2" t="str">
        <f t="shared" si="64"/>
        <v>VDD</v>
      </c>
      <c r="U4235">
        <v>3628.9949999999999</v>
      </c>
      <c r="V4235">
        <v>1891.1579999999999</v>
      </c>
      <c r="W4235" t="s">
        <v>1327</v>
      </c>
      <c r="AE4235" s="2"/>
      <c r="AF4235" s="2"/>
    </row>
    <row r="4236" spans="4:32" x14ac:dyDescent="0.25">
      <c r="D4236">
        <f>_xlfn.CEILING.MATH(CN8+Parameters!$K$8/2,0.001)</f>
        <v>3628.9949999999999</v>
      </c>
      <c r="E4236">
        <f>_xlfn.CEILING.MATH(B12+Parameters!$K$9/2,0.001)</f>
        <v>2214.88</v>
      </c>
      <c r="F4236" t="s">
        <v>1327</v>
      </c>
      <c r="I4236" s="2">
        <v>3628.9949999999999</v>
      </c>
      <c r="J4236" s="2">
        <v>1844.912</v>
      </c>
      <c r="K4236" s="2" t="s">
        <v>1327</v>
      </c>
      <c r="N4236" s="2">
        <f>I4236-SUM(Parameters!$K$23:$K$25)</f>
        <v>3607.395</v>
      </c>
      <c r="O4236" s="2">
        <f>J4236-SUM(Parameters!$K$23:$K$25)</f>
        <v>1823.3120000000001</v>
      </c>
      <c r="P4236" s="2" t="str">
        <f t="shared" si="64"/>
        <v>VDD</v>
      </c>
      <c r="U4236">
        <v>3628.9949999999999</v>
      </c>
      <c r="V4236">
        <v>1844.912</v>
      </c>
      <c r="W4236" t="s">
        <v>1327</v>
      </c>
      <c r="AE4236" s="2"/>
      <c r="AF4236" s="2"/>
    </row>
    <row r="4237" spans="4:32" x14ac:dyDescent="0.25">
      <c r="D4237">
        <f>_xlfn.CEILING.MATH(CN8+Parameters!$K$8/2,0.001)</f>
        <v>3628.9949999999999</v>
      </c>
      <c r="E4237">
        <f>_xlfn.CEILING.MATH(B14+Parameters!$K$9/2,0.001)</f>
        <v>2168.634</v>
      </c>
      <c r="F4237" t="s">
        <v>1327</v>
      </c>
      <c r="I4237" s="2">
        <v>3628.9949999999999</v>
      </c>
      <c r="J4237" s="2">
        <v>1798.6659999999999</v>
      </c>
      <c r="K4237" s="2" t="s">
        <v>72</v>
      </c>
      <c r="N4237" s="2">
        <f>I4237-SUM(Parameters!$K$23:$K$25)</f>
        <v>3607.395</v>
      </c>
      <c r="O4237" s="2">
        <f>J4237-SUM(Parameters!$K$23:$K$25)</f>
        <v>1777.066</v>
      </c>
      <c r="P4237" s="2" t="str">
        <f t="shared" si="64"/>
        <v>VSS</v>
      </c>
      <c r="U4237">
        <v>3628.9949999999999</v>
      </c>
      <c r="V4237">
        <v>1798.6659999999999</v>
      </c>
      <c r="W4237" t="s">
        <v>72</v>
      </c>
      <c r="AE4237" s="2"/>
      <c r="AF4237" s="2"/>
    </row>
    <row r="4238" spans="4:32" x14ac:dyDescent="0.25">
      <c r="D4238">
        <f>_xlfn.CEILING.MATH(CN8+Parameters!$K$8/2,0.001)</f>
        <v>3628.9949999999999</v>
      </c>
      <c r="E4238">
        <f>_xlfn.CEILING.MATH(B16+Parameters!$K$9/2,0.001)</f>
        <v>2122.3879999999999</v>
      </c>
      <c r="F4238" t="s">
        <v>1327</v>
      </c>
      <c r="I4238" s="2">
        <v>3628.9949999999999</v>
      </c>
      <c r="J4238" s="2">
        <v>1752.42</v>
      </c>
      <c r="K4238" s="2" t="s">
        <v>72</v>
      </c>
      <c r="N4238" s="2">
        <f>I4238-SUM(Parameters!$K$23:$K$25)</f>
        <v>3607.395</v>
      </c>
      <c r="O4238" s="2">
        <f>J4238-SUM(Parameters!$K$23:$K$25)</f>
        <v>1730.8200000000002</v>
      </c>
      <c r="P4238" s="2" t="str">
        <f t="shared" si="64"/>
        <v>VSS</v>
      </c>
      <c r="U4238">
        <v>3628.9949999999999</v>
      </c>
      <c r="V4238">
        <v>1752.42</v>
      </c>
      <c r="W4238" t="s">
        <v>72</v>
      </c>
      <c r="AE4238" s="2"/>
      <c r="AF4238" s="2"/>
    </row>
    <row r="4239" spans="4:32" x14ac:dyDescent="0.25">
      <c r="D4239">
        <f>_xlfn.CEILING.MATH(CN8+Parameters!$K$8/2,0.001)</f>
        <v>3628.9949999999999</v>
      </c>
      <c r="E4239">
        <f>_xlfn.CEILING.MATH(B18+Parameters!$K$9/2,0.001)</f>
        <v>2076.1419999999998</v>
      </c>
      <c r="F4239" t="s">
        <v>1327</v>
      </c>
      <c r="I4239" s="2">
        <v>3628.9949999999999</v>
      </c>
      <c r="J4239" s="2">
        <v>1706.174</v>
      </c>
      <c r="K4239" s="2" t="s">
        <v>72</v>
      </c>
      <c r="N4239" s="2">
        <f>I4239-SUM(Parameters!$K$23:$K$25)</f>
        <v>3607.395</v>
      </c>
      <c r="O4239" s="2">
        <f>J4239-SUM(Parameters!$K$23:$K$25)</f>
        <v>1684.5740000000001</v>
      </c>
      <c r="P4239" s="2" t="str">
        <f t="shared" si="64"/>
        <v>VSS</v>
      </c>
      <c r="U4239">
        <v>3628.9949999999999</v>
      </c>
      <c r="V4239">
        <v>1706.174</v>
      </c>
      <c r="W4239" t="s">
        <v>72</v>
      </c>
      <c r="AE4239" s="2"/>
      <c r="AF4239" s="2"/>
    </row>
    <row r="4240" spans="4:32" x14ac:dyDescent="0.25">
      <c r="D4240">
        <f>_xlfn.CEILING.MATH(CN8+Parameters!$K$8/2,0.001)</f>
        <v>3628.9949999999999</v>
      </c>
      <c r="E4240">
        <f>_xlfn.CEILING.MATH(B20+Parameters!$K$9/2,0.001)</f>
        <v>2029.896</v>
      </c>
      <c r="F4240" t="s">
        <v>1327</v>
      </c>
      <c r="I4240" s="2">
        <v>3628.9949999999999</v>
      </c>
      <c r="J4240" s="2">
        <v>1659.9280000000001</v>
      </c>
      <c r="K4240" s="2" t="s">
        <v>72</v>
      </c>
      <c r="N4240" s="2">
        <f>I4240-SUM(Parameters!$K$23:$K$25)</f>
        <v>3607.395</v>
      </c>
      <c r="O4240" s="2">
        <f>J4240-SUM(Parameters!$K$23:$K$25)</f>
        <v>1638.3280000000002</v>
      </c>
      <c r="P4240" s="2" t="str">
        <f t="shared" si="64"/>
        <v>VSS</v>
      </c>
      <c r="U4240">
        <v>3628.9949999999999</v>
      </c>
      <c r="V4240">
        <v>1659.9280000000001</v>
      </c>
      <c r="W4240" t="s">
        <v>72</v>
      </c>
      <c r="AE4240" s="2"/>
      <c r="AF4240" s="2"/>
    </row>
    <row r="4241" spans="4:32" x14ac:dyDescent="0.25">
      <c r="D4241">
        <f>_xlfn.CEILING.MATH(CN8+Parameters!$K$8/2,0.001)</f>
        <v>3628.9949999999999</v>
      </c>
      <c r="E4241">
        <f>_xlfn.CEILING.MATH(B22+Parameters!$K$9/2,0.001)</f>
        <v>1983.65</v>
      </c>
      <c r="F4241" t="s">
        <v>1327</v>
      </c>
      <c r="I4241" s="2">
        <v>3628.9949999999999</v>
      </c>
      <c r="J4241" s="2">
        <v>1613.682</v>
      </c>
      <c r="K4241" s="2" t="s">
        <v>72</v>
      </c>
      <c r="N4241" s="2">
        <f>I4241-SUM(Parameters!$K$23:$K$25)</f>
        <v>3607.395</v>
      </c>
      <c r="O4241" s="2">
        <f>J4241-SUM(Parameters!$K$23:$K$25)</f>
        <v>1592.0820000000001</v>
      </c>
      <c r="P4241" s="2" t="str">
        <f t="shared" si="64"/>
        <v>VSS</v>
      </c>
      <c r="U4241">
        <v>3628.9949999999999</v>
      </c>
      <c r="V4241">
        <v>1613.682</v>
      </c>
      <c r="W4241" t="s">
        <v>72</v>
      </c>
      <c r="AE4241" s="2"/>
      <c r="AF4241" s="2"/>
    </row>
    <row r="4242" spans="4:32" x14ac:dyDescent="0.25">
      <c r="D4242">
        <f>_xlfn.CEILING.MATH(CN8+Parameters!$K$8/2,0.001)</f>
        <v>3628.9949999999999</v>
      </c>
      <c r="E4242">
        <f>_xlfn.CEILING.MATH(B24+Parameters!$K$9/2,0.001)</f>
        <v>1937.404</v>
      </c>
      <c r="F4242" t="s">
        <v>1327</v>
      </c>
      <c r="I4242" s="2">
        <v>3628.9949999999999</v>
      </c>
      <c r="J4242" s="2">
        <v>1567.4359999999999</v>
      </c>
      <c r="K4242" s="2" t="s">
        <v>72</v>
      </c>
      <c r="N4242" s="2">
        <f>I4242-SUM(Parameters!$K$23:$K$25)</f>
        <v>3607.395</v>
      </c>
      <c r="O4242" s="2">
        <f>J4242-SUM(Parameters!$K$23:$K$25)</f>
        <v>1545.836</v>
      </c>
      <c r="P4242" s="2" t="str">
        <f t="shared" si="64"/>
        <v>VSS</v>
      </c>
      <c r="U4242">
        <v>3628.9949999999999</v>
      </c>
      <c r="V4242">
        <v>1567.4359999999999</v>
      </c>
      <c r="W4242" t="s">
        <v>72</v>
      </c>
      <c r="AE4242" s="2"/>
      <c r="AF4242" s="2"/>
    </row>
    <row r="4243" spans="4:32" x14ac:dyDescent="0.25">
      <c r="D4243">
        <f>_xlfn.CEILING.MATH(CN8+Parameters!$K$8/2,0.001)</f>
        <v>3628.9949999999999</v>
      </c>
      <c r="E4243">
        <f>_xlfn.CEILING.MATH(B26+Parameters!$K$9/2,0.001)</f>
        <v>1891.1580000000001</v>
      </c>
      <c r="F4243" t="s">
        <v>1327</v>
      </c>
      <c r="I4243" s="2">
        <v>3628.9949999999999</v>
      </c>
      <c r="J4243" s="2">
        <v>1521.19</v>
      </c>
      <c r="K4243" s="2" t="s">
        <v>72</v>
      </c>
      <c r="N4243" s="2">
        <f>I4243-SUM(Parameters!$K$23:$K$25)</f>
        <v>3607.395</v>
      </c>
      <c r="O4243" s="2">
        <f>J4243-SUM(Parameters!$K$23:$K$25)</f>
        <v>1499.5900000000001</v>
      </c>
      <c r="P4243" s="2" t="str">
        <f t="shared" si="64"/>
        <v>VSS</v>
      </c>
      <c r="U4243">
        <v>3628.9949999999999</v>
      </c>
      <c r="V4243">
        <v>1521.19</v>
      </c>
      <c r="W4243" t="s">
        <v>72</v>
      </c>
      <c r="AE4243" s="2"/>
      <c r="AF4243" s="2"/>
    </row>
    <row r="4244" spans="4:32" x14ac:dyDescent="0.25">
      <c r="D4244">
        <f>_xlfn.CEILING.MATH(CN8+Parameters!$K$8/2,0.001)</f>
        <v>3628.9949999999999</v>
      </c>
      <c r="E4244">
        <f>_xlfn.CEILING.MATH(B28+Parameters!$K$9/2,0.001)</f>
        <v>1844.912</v>
      </c>
      <c r="F4244" t="s">
        <v>1327</v>
      </c>
      <c r="I4244" s="2">
        <v>3628.9949999999999</v>
      </c>
      <c r="J4244" s="2">
        <v>1474.944</v>
      </c>
      <c r="K4244" s="2" t="s">
        <v>72</v>
      </c>
      <c r="N4244" s="2">
        <f>I4244-SUM(Parameters!$K$23:$K$25)</f>
        <v>3607.395</v>
      </c>
      <c r="O4244" s="2">
        <f>J4244-SUM(Parameters!$K$23:$K$25)</f>
        <v>1453.3440000000001</v>
      </c>
      <c r="P4244" s="2" t="str">
        <f t="shared" si="64"/>
        <v>VSS</v>
      </c>
      <c r="U4244">
        <v>3628.9949999999999</v>
      </c>
      <c r="V4244">
        <v>1474.944</v>
      </c>
      <c r="W4244" t="s">
        <v>72</v>
      </c>
      <c r="AE4244" s="2"/>
      <c r="AF4244" s="2"/>
    </row>
    <row r="4245" spans="4:32" x14ac:dyDescent="0.25">
      <c r="D4245">
        <f>_xlfn.CEILING.MATH(CN8+Parameters!$K$8/2,0.001)</f>
        <v>3628.9949999999999</v>
      </c>
      <c r="E4245">
        <f>_xlfn.CEILING.MATH(B30+Parameters!$K$9/2,0.001)</f>
        <v>1798.6659999999999</v>
      </c>
      <c r="F4245" t="s">
        <v>72</v>
      </c>
      <c r="I4245" s="2">
        <v>3628.9949999999999</v>
      </c>
      <c r="J4245" s="2">
        <v>1428.6980000000001</v>
      </c>
      <c r="K4245" s="2" t="s">
        <v>72</v>
      </c>
      <c r="N4245" s="2">
        <f>I4245-SUM(Parameters!$K$23:$K$25)</f>
        <v>3607.395</v>
      </c>
      <c r="O4245" s="2">
        <f>J4245-SUM(Parameters!$K$23:$K$25)</f>
        <v>1407.0980000000002</v>
      </c>
      <c r="P4245" s="2" t="str">
        <f t="shared" si="64"/>
        <v>VSS</v>
      </c>
      <c r="U4245">
        <v>3628.9949999999999</v>
      </c>
      <c r="V4245">
        <v>1428.6980000000001</v>
      </c>
      <c r="W4245" t="s">
        <v>72</v>
      </c>
      <c r="AE4245" s="2"/>
      <c r="AF4245" s="2"/>
    </row>
    <row r="4246" spans="4:32" x14ac:dyDescent="0.25">
      <c r="D4246">
        <f>_xlfn.CEILING.MATH(CN8+Parameters!$K$8/2,0.001)</f>
        <v>3628.9949999999999</v>
      </c>
      <c r="E4246">
        <f>_xlfn.CEILING.MATH(B32+Parameters!$K$9/2,0.001)</f>
        <v>1752.42</v>
      </c>
      <c r="F4246" t="s">
        <v>72</v>
      </c>
      <c r="I4246" s="2">
        <v>3628.9949999999999</v>
      </c>
      <c r="J4246" s="2">
        <v>1382.452</v>
      </c>
      <c r="K4246" s="2" t="s">
        <v>72</v>
      </c>
      <c r="N4246" s="2">
        <f>I4246-SUM(Parameters!$K$23:$K$25)</f>
        <v>3607.395</v>
      </c>
      <c r="O4246" s="2">
        <f>J4246-SUM(Parameters!$K$23:$K$25)</f>
        <v>1360.8520000000001</v>
      </c>
      <c r="P4246" s="2" t="str">
        <f t="shared" si="64"/>
        <v>VSS</v>
      </c>
      <c r="U4246">
        <v>3628.9949999999999</v>
      </c>
      <c r="V4246">
        <v>1382.452</v>
      </c>
      <c r="W4246" t="s">
        <v>72</v>
      </c>
      <c r="AE4246" s="2"/>
      <c r="AF4246" s="2"/>
    </row>
    <row r="4247" spans="4:32" x14ac:dyDescent="0.25">
      <c r="D4247">
        <f>_xlfn.CEILING.MATH(CN8+Parameters!$K$8/2,0.001)</f>
        <v>3628.9949999999999</v>
      </c>
      <c r="E4247">
        <f>_xlfn.CEILING.MATH(B34+Parameters!$K$9/2,0.001)</f>
        <v>1706.174</v>
      </c>
      <c r="F4247" t="s">
        <v>72</v>
      </c>
      <c r="I4247" s="2">
        <v>3628.9949999999999</v>
      </c>
      <c r="J4247" s="2">
        <v>1336.2059999999999</v>
      </c>
      <c r="K4247" s="2" t="s">
        <v>72</v>
      </c>
      <c r="N4247" s="2">
        <f>I4247-SUM(Parameters!$K$23:$K$25)</f>
        <v>3607.395</v>
      </c>
      <c r="O4247" s="2">
        <f>J4247-SUM(Parameters!$K$23:$K$25)</f>
        <v>1314.606</v>
      </c>
      <c r="P4247" s="2" t="str">
        <f t="shared" si="64"/>
        <v>VSS</v>
      </c>
      <c r="U4247">
        <v>3628.9949999999999</v>
      </c>
      <c r="V4247">
        <v>1336.2059999999999</v>
      </c>
      <c r="W4247" t="s">
        <v>72</v>
      </c>
      <c r="AE4247" s="2"/>
      <c r="AF4247" s="2"/>
    </row>
    <row r="4248" spans="4:32" x14ac:dyDescent="0.25">
      <c r="D4248">
        <f>_xlfn.CEILING.MATH(CN8+Parameters!$K$8/2,0.001)</f>
        <v>3628.9949999999999</v>
      </c>
      <c r="E4248">
        <f>_xlfn.CEILING.MATH(B36+Parameters!$K$9/2,0.001)</f>
        <v>1659.9280000000001</v>
      </c>
      <c r="F4248" t="s">
        <v>72</v>
      </c>
      <c r="I4248" s="2">
        <v>3628.9949999999999</v>
      </c>
      <c r="J4248" s="2">
        <v>1289.96</v>
      </c>
      <c r="K4248" s="2" t="s">
        <v>72</v>
      </c>
      <c r="N4248" s="2">
        <f>I4248-SUM(Parameters!$K$23:$K$25)</f>
        <v>3607.395</v>
      </c>
      <c r="O4248" s="2">
        <f>J4248-SUM(Parameters!$K$23:$K$25)</f>
        <v>1268.3600000000001</v>
      </c>
      <c r="P4248" s="2" t="str">
        <f t="shared" si="64"/>
        <v>VSS</v>
      </c>
      <c r="U4248">
        <v>3628.9949999999999</v>
      </c>
      <c r="V4248">
        <v>1289.96</v>
      </c>
      <c r="W4248" t="s">
        <v>72</v>
      </c>
      <c r="AE4248" s="2"/>
      <c r="AF4248" s="2"/>
    </row>
    <row r="4249" spans="4:32" x14ac:dyDescent="0.25">
      <c r="D4249">
        <f>_xlfn.CEILING.MATH(CN8+Parameters!$K$8/2,0.001)</f>
        <v>3628.9949999999999</v>
      </c>
      <c r="E4249">
        <f>_xlfn.CEILING.MATH(B38+Parameters!$K$9/2,0.001)</f>
        <v>1613.682</v>
      </c>
      <c r="F4249" t="s">
        <v>72</v>
      </c>
      <c r="I4249" s="2">
        <v>3628.9949999999999</v>
      </c>
      <c r="J4249" s="2">
        <v>1243.7139999999999</v>
      </c>
      <c r="K4249" s="2" t="s">
        <v>72</v>
      </c>
      <c r="N4249" s="2">
        <f>I4249-SUM(Parameters!$K$23:$K$25)</f>
        <v>3607.395</v>
      </c>
      <c r="O4249" s="2">
        <f>J4249-SUM(Parameters!$K$23:$K$25)</f>
        <v>1222.114</v>
      </c>
      <c r="P4249" s="2" t="str">
        <f t="shared" si="64"/>
        <v>VSS</v>
      </c>
      <c r="U4249">
        <v>3628.9949999999999</v>
      </c>
      <c r="V4249">
        <v>1243.7139999999999</v>
      </c>
      <c r="W4249" t="s">
        <v>72</v>
      </c>
      <c r="AE4249" s="2"/>
      <c r="AF4249" s="2"/>
    </row>
    <row r="4250" spans="4:32" x14ac:dyDescent="0.25">
      <c r="D4250">
        <f>_xlfn.CEILING.MATH(CN8+Parameters!$K$8/2,0.001)</f>
        <v>3628.9949999999999</v>
      </c>
      <c r="E4250">
        <f>_xlfn.CEILING.MATH(B40+Parameters!$K$9/2,0.001)</f>
        <v>1567.4359999999999</v>
      </c>
      <c r="F4250" t="s">
        <v>72</v>
      </c>
      <c r="I4250" s="2">
        <v>3628.9949999999999</v>
      </c>
      <c r="J4250" s="2">
        <v>1197.4680000000001</v>
      </c>
      <c r="K4250" s="2" t="s">
        <v>72</v>
      </c>
      <c r="N4250" s="2">
        <f>I4250-SUM(Parameters!$K$23:$K$25)</f>
        <v>3607.395</v>
      </c>
      <c r="O4250" s="2">
        <f>J4250-SUM(Parameters!$K$23:$K$25)</f>
        <v>1175.8680000000002</v>
      </c>
      <c r="P4250" s="2" t="str">
        <f t="shared" si="64"/>
        <v>VSS</v>
      </c>
      <c r="U4250">
        <v>3628.9949999999999</v>
      </c>
      <c r="V4250">
        <v>1197.4680000000001</v>
      </c>
      <c r="W4250" t="s">
        <v>72</v>
      </c>
      <c r="AE4250" s="2"/>
      <c r="AF4250" s="2"/>
    </row>
    <row r="4251" spans="4:32" x14ac:dyDescent="0.25">
      <c r="D4251">
        <f>_xlfn.CEILING.MATH(CN8+Parameters!$K$8/2,0.001)</f>
        <v>3628.9949999999999</v>
      </c>
      <c r="E4251">
        <f>_xlfn.CEILING.MATH(B42+Parameters!$K$9/2,0.001)</f>
        <v>1521.19</v>
      </c>
      <c r="F4251" t="s">
        <v>72</v>
      </c>
      <c r="I4251" s="2">
        <v>3628.9949999999999</v>
      </c>
      <c r="J4251" s="2">
        <v>1151.222</v>
      </c>
      <c r="K4251" s="2" t="s">
        <v>72</v>
      </c>
      <c r="N4251" s="2">
        <f>I4251-SUM(Parameters!$K$23:$K$25)</f>
        <v>3607.395</v>
      </c>
      <c r="O4251" s="2">
        <f>J4251-SUM(Parameters!$K$23:$K$25)</f>
        <v>1129.6220000000001</v>
      </c>
      <c r="P4251" s="2" t="str">
        <f t="shared" si="64"/>
        <v>VSS</v>
      </c>
      <c r="U4251">
        <v>3628.9949999999999</v>
      </c>
      <c r="V4251">
        <v>1151.222</v>
      </c>
      <c r="W4251" t="s">
        <v>72</v>
      </c>
      <c r="AE4251" s="2"/>
      <c r="AF4251" s="2"/>
    </row>
    <row r="4252" spans="4:32" x14ac:dyDescent="0.25">
      <c r="D4252">
        <f>_xlfn.CEILING.MATH(CN8+Parameters!$K$8/2,0.001)</f>
        <v>3628.9949999999999</v>
      </c>
      <c r="E4252">
        <f>_xlfn.CEILING.MATH(B44+Parameters!$K$9/2,0.001)</f>
        <v>1474.944</v>
      </c>
      <c r="F4252" t="s">
        <v>72</v>
      </c>
      <c r="I4252" s="2">
        <v>3628.9949999999999</v>
      </c>
      <c r="J4252" s="2">
        <v>1104.9760000000001</v>
      </c>
      <c r="K4252" s="2" t="s">
        <v>72</v>
      </c>
      <c r="N4252" s="2">
        <f>I4252-SUM(Parameters!$K$23:$K$25)</f>
        <v>3607.395</v>
      </c>
      <c r="O4252" s="2">
        <f>J4252-SUM(Parameters!$K$23:$K$25)</f>
        <v>1083.3760000000002</v>
      </c>
      <c r="P4252" s="2" t="str">
        <f t="shared" si="64"/>
        <v>VSS</v>
      </c>
      <c r="U4252">
        <v>3628.9949999999999</v>
      </c>
      <c r="V4252">
        <v>1104.9760000000001</v>
      </c>
      <c r="W4252" t="s">
        <v>72</v>
      </c>
      <c r="AE4252" s="2"/>
      <c r="AF4252" s="2"/>
    </row>
    <row r="4253" spans="4:32" x14ac:dyDescent="0.25">
      <c r="D4253">
        <f>_xlfn.CEILING.MATH(CN8+Parameters!$K$8/2,0.001)</f>
        <v>3628.9949999999999</v>
      </c>
      <c r="E4253">
        <f>_xlfn.CEILING.MATH(B46+Parameters!$K$9/2,0.001)</f>
        <v>1428.6980000000001</v>
      </c>
      <c r="F4253" t="s">
        <v>72</v>
      </c>
      <c r="I4253" s="2">
        <v>3628.9949999999999</v>
      </c>
      <c r="J4253" s="2">
        <v>1058.73</v>
      </c>
      <c r="K4253" s="2" t="s">
        <v>72</v>
      </c>
      <c r="N4253" s="2">
        <f>I4253-SUM(Parameters!$K$23:$K$25)</f>
        <v>3607.395</v>
      </c>
      <c r="O4253" s="2">
        <f>J4253-SUM(Parameters!$K$23:$K$25)</f>
        <v>1037.1300000000001</v>
      </c>
      <c r="P4253" s="2" t="str">
        <f t="shared" si="64"/>
        <v>VSS</v>
      </c>
      <c r="U4253">
        <v>3628.9949999999999</v>
      </c>
      <c r="V4253">
        <v>1058.73</v>
      </c>
      <c r="W4253" t="s">
        <v>72</v>
      </c>
      <c r="AE4253" s="2"/>
      <c r="AF4253" s="2"/>
    </row>
    <row r="4254" spans="4:32" x14ac:dyDescent="0.25">
      <c r="D4254">
        <f>_xlfn.CEILING.MATH(CN8+Parameters!$K$8/2,0.001)</f>
        <v>3628.9949999999999</v>
      </c>
      <c r="E4254">
        <f>_xlfn.CEILING.MATH(B48+Parameters!$K$9/2,0.001)</f>
        <v>1382.452</v>
      </c>
      <c r="F4254" t="s">
        <v>72</v>
      </c>
      <c r="I4254" s="2">
        <v>3628.9949999999999</v>
      </c>
      <c r="J4254" s="2">
        <v>1012.484</v>
      </c>
      <c r="K4254" s="2" t="s">
        <v>1421</v>
      </c>
      <c r="N4254" s="2">
        <f>I4254-SUM(Parameters!$K$23:$K$25)</f>
        <v>3607.395</v>
      </c>
      <c r="O4254" s="2">
        <f>J4254-SUM(Parameters!$K$23:$K$25)</f>
        <v>990.88400000000001</v>
      </c>
      <c r="P4254" s="2" t="str">
        <f t="shared" si="64"/>
        <v>ESD_TXDATASB</v>
      </c>
      <c r="U4254">
        <v>3628.9949999999999</v>
      </c>
      <c r="V4254">
        <v>1012.484</v>
      </c>
      <c r="W4254" t="s">
        <v>1421</v>
      </c>
      <c r="AE4254" s="2"/>
      <c r="AF4254" s="2"/>
    </row>
    <row r="4255" spans="4:32" x14ac:dyDescent="0.25">
      <c r="D4255">
        <f>_xlfn.CEILING.MATH(CN8+Parameters!$K$8/2,0.001)</f>
        <v>3628.9949999999999</v>
      </c>
      <c r="E4255">
        <f>_xlfn.CEILING.MATH(B50+Parameters!$K$9/2,0.001)</f>
        <v>1336.2060000000001</v>
      </c>
      <c r="F4255" t="s">
        <v>72</v>
      </c>
      <c r="I4255" s="2">
        <v>3628.9949999999999</v>
      </c>
      <c r="J4255" s="2">
        <v>966.23800000000006</v>
      </c>
      <c r="K4255" s="2" t="s">
        <v>72</v>
      </c>
      <c r="N4255" s="2">
        <f>I4255-SUM(Parameters!$K$23:$K$25)</f>
        <v>3607.395</v>
      </c>
      <c r="O4255" s="2">
        <f>J4255-SUM(Parameters!$K$23:$K$25)</f>
        <v>944.63800000000003</v>
      </c>
      <c r="P4255" s="2" t="str">
        <f t="shared" si="64"/>
        <v>VSS</v>
      </c>
      <c r="U4255">
        <v>3628.9949999999999</v>
      </c>
      <c r="V4255">
        <v>966.23800000000006</v>
      </c>
      <c r="W4255" t="s">
        <v>72</v>
      </c>
      <c r="AE4255" s="2"/>
      <c r="AF4255" s="2"/>
    </row>
    <row r="4256" spans="4:32" x14ac:dyDescent="0.25">
      <c r="D4256">
        <f>_xlfn.CEILING.MATH(CN8+Parameters!$K$8/2,0.001)</f>
        <v>3628.9949999999999</v>
      </c>
      <c r="E4256">
        <f>_xlfn.CEILING.MATH(B52+Parameters!$K$9/2,0.001)</f>
        <v>1289.96</v>
      </c>
      <c r="F4256" t="s">
        <v>72</v>
      </c>
      <c r="I4256" s="2">
        <v>3628.9949999999999</v>
      </c>
      <c r="J4256" s="2">
        <v>919.99199999999996</v>
      </c>
      <c r="K4256" s="2" t="s">
        <v>1419</v>
      </c>
      <c r="N4256" s="2">
        <f>I4256-SUM(Parameters!$K$23:$K$25)</f>
        <v>3607.395</v>
      </c>
      <c r="O4256" s="2">
        <f>J4256-SUM(Parameters!$K$23:$K$25)</f>
        <v>898.39199999999994</v>
      </c>
      <c r="P4256" s="2" t="str">
        <f t="shared" si="64"/>
        <v>ESD_VCCIO</v>
      </c>
      <c r="U4256">
        <v>3628.9949999999999</v>
      </c>
      <c r="V4256">
        <v>919.99200000000008</v>
      </c>
      <c r="W4256" t="s">
        <v>1419</v>
      </c>
      <c r="AE4256" s="2"/>
      <c r="AF4256" s="2"/>
    </row>
    <row r="4257" spans="4:32" x14ac:dyDescent="0.25">
      <c r="D4257">
        <f>_xlfn.CEILING.MATH(CN8+Parameters!$K$8/2,0.001)</f>
        <v>3628.9949999999999</v>
      </c>
      <c r="E4257">
        <f>_xlfn.CEILING.MATH(B54+Parameters!$K$9/2,0.001)</f>
        <v>1243.7139999999999</v>
      </c>
      <c r="F4257" t="s">
        <v>72</v>
      </c>
      <c r="I4257" s="2">
        <v>3628.9949999999999</v>
      </c>
      <c r="J4257" s="2">
        <v>873.74599999999998</v>
      </c>
      <c r="K4257" s="2" t="s">
        <v>72</v>
      </c>
      <c r="N4257" s="2">
        <f>I4257-SUM(Parameters!$K$23:$K$25)</f>
        <v>3607.395</v>
      </c>
      <c r="O4257" s="2">
        <f>J4257-SUM(Parameters!$K$23:$K$25)</f>
        <v>852.14599999999996</v>
      </c>
      <c r="P4257" s="2" t="str">
        <f t="shared" si="64"/>
        <v>VSS</v>
      </c>
      <c r="U4257">
        <v>3628.9949999999999</v>
      </c>
      <c r="V4257">
        <v>873.74599999999998</v>
      </c>
      <c r="W4257" t="s">
        <v>72</v>
      </c>
      <c r="AE4257" s="2"/>
      <c r="AF4257" s="2"/>
    </row>
    <row r="4258" spans="4:32" x14ac:dyDescent="0.25">
      <c r="D4258">
        <f>_xlfn.CEILING.MATH(CN8+Parameters!$K$8/2,0.001)</f>
        <v>3628.9949999999999</v>
      </c>
      <c r="E4258">
        <f>_xlfn.CEILING.MATH(B56+Parameters!$K$9/2,0.001)</f>
        <v>1197.4680000000001</v>
      </c>
      <c r="F4258" t="s">
        <v>72</v>
      </c>
      <c r="I4258" s="2">
        <v>3628.9949999999999</v>
      </c>
      <c r="J4258" s="2">
        <v>827.5</v>
      </c>
      <c r="K4258" s="2" t="s">
        <v>72</v>
      </c>
      <c r="N4258" s="2">
        <f>I4258-SUM(Parameters!$K$23:$K$25)</f>
        <v>3607.395</v>
      </c>
      <c r="O4258" s="2">
        <f>J4258-SUM(Parameters!$K$23:$K$25)</f>
        <v>805.9</v>
      </c>
      <c r="P4258" s="2" t="str">
        <f t="shared" si="64"/>
        <v>VSS</v>
      </c>
      <c r="U4258">
        <v>3628.9949999999999</v>
      </c>
      <c r="V4258">
        <v>827.5</v>
      </c>
      <c r="W4258" t="s">
        <v>72</v>
      </c>
      <c r="AE4258" s="2"/>
      <c r="AF4258" s="2"/>
    </row>
    <row r="4259" spans="4:32" x14ac:dyDescent="0.25">
      <c r="D4259">
        <f>_xlfn.CEILING.MATH(CN8+Parameters!$K$8/2,0.001)</f>
        <v>3628.9949999999999</v>
      </c>
      <c r="E4259">
        <f>_xlfn.CEILING.MATH(B58+Parameters!$K$9/2,0.001)</f>
        <v>1151.222</v>
      </c>
      <c r="F4259" t="s">
        <v>72</v>
      </c>
      <c r="I4259" s="2">
        <v>3628.9949999999999</v>
      </c>
      <c r="J4259" s="2">
        <v>781.25400000000002</v>
      </c>
      <c r="K4259" s="2" t="s">
        <v>72</v>
      </c>
      <c r="N4259" s="2">
        <f>I4259-SUM(Parameters!$K$23:$K$25)</f>
        <v>3607.395</v>
      </c>
      <c r="O4259" s="2">
        <f>J4259-SUM(Parameters!$K$23:$K$25)</f>
        <v>759.654</v>
      </c>
      <c r="P4259" s="2" t="str">
        <f t="shared" si="64"/>
        <v>VSS</v>
      </c>
      <c r="U4259">
        <v>3628.9949999999999</v>
      </c>
      <c r="V4259">
        <v>781.25400000000002</v>
      </c>
      <c r="W4259" t="s">
        <v>72</v>
      </c>
      <c r="AE4259" s="2"/>
      <c r="AF4259" s="2"/>
    </row>
    <row r="4260" spans="4:32" x14ac:dyDescent="0.25">
      <c r="D4260">
        <f>_xlfn.CEILING.MATH(CN8+Parameters!$K$8/2,0.001)</f>
        <v>3628.9949999999999</v>
      </c>
      <c r="E4260">
        <f>_xlfn.CEILING.MATH(B60+Parameters!$K$9/2,0.001)</f>
        <v>1104.9760000000001</v>
      </c>
      <c r="F4260" t="s">
        <v>72</v>
      </c>
      <c r="I4260" s="2">
        <v>3628.9949999999999</v>
      </c>
      <c r="J4260" s="2">
        <v>735.00800000000004</v>
      </c>
      <c r="K4260" s="2" t="s">
        <v>72</v>
      </c>
      <c r="N4260" s="2">
        <f>I4260-SUM(Parameters!$K$23:$K$25)</f>
        <v>3607.395</v>
      </c>
      <c r="O4260" s="2">
        <f>J4260-SUM(Parameters!$K$23:$K$25)</f>
        <v>713.40800000000002</v>
      </c>
      <c r="P4260" s="2" t="str">
        <f t="shared" si="64"/>
        <v>VSS</v>
      </c>
      <c r="U4260">
        <v>3628.9949999999999</v>
      </c>
      <c r="V4260">
        <v>735.00800000000004</v>
      </c>
      <c r="W4260" t="s">
        <v>72</v>
      </c>
      <c r="AE4260" s="2"/>
      <c r="AF4260" s="2"/>
    </row>
    <row r="4261" spans="4:32" x14ac:dyDescent="0.25">
      <c r="D4261">
        <f>_xlfn.CEILING.MATH(CN8+Parameters!$K$8/2,0.001)</f>
        <v>3628.9949999999999</v>
      </c>
      <c r="E4261">
        <f>_xlfn.CEILING.MATH(B62+Parameters!$K$9/2,0.001)</f>
        <v>1058.73</v>
      </c>
      <c r="F4261" t="s">
        <v>72</v>
      </c>
      <c r="I4261" s="2">
        <v>3628.9949999999999</v>
      </c>
      <c r="J4261" s="2">
        <v>688.76199999999994</v>
      </c>
      <c r="K4261" s="2" t="s">
        <v>72</v>
      </c>
      <c r="N4261" s="2">
        <f>I4261-SUM(Parameters!$K$23:$K$25)</f>
        <v>3607.395</v>
      </c>
      <c r="O4261" s="2">
        <f>J4261-SUM(Parameters!$K$23:$K$25)</f>
        <v>667.16199999999992</v>
      </c>
      <c r="P4261" s="2" t="str">
        <f t="shared" si="64"/>
        <v>VSS</v>
      </c>
      <c r="U4261">
        <v>3628.9949999999999</v>
      </c>
      <c r="V4261">
        <v>688.76200000000006</v>
      </c>
      <c r="W4261" t="s">
        <v>72</v>
      </c>
      <c r="AE4261" s="2"/>
      <c r="AF4261" s="2"/>
    </row>
    <row r="4262" spans="4:32" x14ac:dyDescent="0.25">
      <c r="D4262">
        <f>_xlfn.CEILING.MATH(CN8+Parameters!$K$8/2,0.001)</f>
        <v>3628.9949999999999</v>
      </c>
      <c r="E4262">
        <f>_xlfn.CEILING.MATH(B64+Parameters!$K$9/2,0.001)</f>
        <v>1012.484</v>
      </c>
      <c r="F4262" t="s">
        <v>1421</v>
      </c>
      <c r="I4262" s="2">
        <v>3628.9949999999999</v>
      </c>
      <c r="J4262" s="2">
        <v>642.51599999999996</v>
      </c>
      <c r="K4262" s="2" t="s">
        <v>72</v>
      </c>
      <c r="N4262" s="2">
        <f>I4262-SUM(Parameters!$K$23:$K$25)</f>
        <v>3607.395</v>
      </c>
      <c r="O4262" s="2">
        <f>J4262-SUM(Parameters!$K$23:$K$25)</f>
        <v>620.91599999999994</v>
      </c>
      <c r="P4262" s="2" t="str">
        <f t="shared" si="64"/>
        <v>VSS</v>
      </c>
      <c r="U4262">
        <v>3628.9949999999999</v>
      </c>
      <c r="V4262">
        <v>642.51599999999996</v>
      </c>
      <c r="W4262" t="s">
        <v>72</v>
      </c>
      <c r="AE4262" s="2"/>
      <c r="AF4262" s="2"/>
    </row>
    <row r="4263" spans="4:32" x14ac:dyDescent="0.25">
      <c r="D4263">
        <f>_xlfn.CEILING.MATH(CN8+Parameters!$K$8/2,0.001)</f>
        <v>3628.9949999999999</v>
      </c>
      <c r="E4263">
        <f>_xlfn.CEILING.MATH(B66+Parameters!$K$9/2,0.001)</f>
        <v>966.23800000000006</v>
      </c>
      <c r="F4263" t="s">
        <v>72</v>
      </c>
      <c r="I4263" s="2">
        <v>3628.9949999999999</v>
      </c>
      <c r="J4263" s="2">
        <v>596.27</v>
      </c>
      <c r="K4263" s="2" t="s">
        <v>72</v>
      </c>
      <c r="N4263" s="2">
        <f>I4263-SUM(Parameters!$K$23:$K$25)</f>
        <v>3607.395</v>
      </c>
      <c r="O4263" s="2">
        <f>J4263-SUM(Parameters!$K$23:$K$25)</f>
        <v>574.66999999999996</v>
      </c>
      <c r="P4263" s="2" t="str">
        <f t="shared" si="64"/>
        <v>VSS</v>
      </c>
      <c r="U4263">
        <v>3628.9949999999999</v>
      </c>
      <c r="V4263">
        <v>596.27</v>
      </c>
      <c r="W4263" t="s">
        <v>72</v>
      </c>
      <c r="AE4263" s="2"/>
      <c r="AF4263" s="2"/>
    </row>
    <row r="4264" spans="4:32" x14ac:dyDescent="0.25">
      <c r="D4264">
        <f>_xlfn.CEILING.MATH(CN8+Parameters!$K$8/2,0.001)</f>
        <v>3628.9949999999999</v>
      </c>
      <c r="E4264">
        <f>_xlfn.CEILING.MATH(B68+Parameters!$K$9/2,0.001)</f>
        <v>919.99200000000008</v>
      </c>
      <c r="F4264" t="s">
        <v>1419</v>
      </c>
      <c r="I4264" s="2">
        <v>3628.9949999999999</v>
      </c>
      <c r="J4264" s="2">
        <v>550.024</v>
      </c>
      <c r="K4264" s="2" t="s">
        <v>72</v>
      </c>
      <c r="N4264" s="2">
        <f>I4264-SUM(Parameters!$K$23:$K$25)</f>
        <v>3607.395</v>
      </c>
      <c r="O4264" s="2">
        <f>J4264-SUM(Parameters!$K$23:$K$25)</f>
        <v>528.42399999999998</v>
      </c>
      <c r="P4264" s="2" t="str">
        <f t="shared" si="64"/>
        <v>VSS</v>
      </c>
      <c r="U4264">
        <v>3628.9949999999999</v>
      </c>
      <c r="V4264">
        <v>550.024</v>
      </c>
      <c r="W4264" t="s">
        <v>72</v>
      </c>
      <c r="AE4264" s="2"/>
      <c r="AF4264" s="2"/>
    </row>
    <row r="4265" spans="4:32" x14ac:dyDescent="0.25">
      <c r="D4265">
        <f>_xlfn.CEILING.MATH(CN8+Parameters!$K$8/2,0.001)</f>
        <v>3628.9949999999999</v>
      </c>
      <c r="E4265">
        <f>_xlfn.CEILING.MATH(B70+Parameters!$K$9/2,0.001)</f>
        <v>873.74599999999998</v>
      </c>
      <c r="F4265" t="s">
        <v>72</v>
      </c>
      <c r="I4265" s="2">
        <v>3628.9949999999999</v>
      </c>
      <c r="J4265" s="2">
        <v>503.77800000000002</v>
      </c>
      <c r="K4265" s="2" t="s">
        <v>72</v>
      </c>
      <c r="N4265" s="2">
        <f>I4265-SUM(Parameters!$K$23:$K$25)</f>
        <v>3607.395</v>
      </c>
      <c r="O4265" s="2">
        <f>J4265-SUM(Parameters!$K$23:$K$25)</f>
        <v>482.178</v>
      </c>
      <c r="P4265" s="2" t="str">
        <f t="shared" si="64"/>
        <v>VSS</v>
      </c>
      <c r="U4265">
        <v>3628.9949999999999</v>
      </c>
      <c r="V4265">
        <v>503.77800000000002</v>
      </c>
      <c r="W4265" t="s">
        <v>72</v>
      </c>
      <c r="AE4265" s="2"/>
      <c r="AF4265" s="2"/>
    </row>
    <row r="4266" spans="4:32" x14ac:dyDescent="0.25">
      <c r="D4266">
        <f>_xlfn.CEILING.MATH(CN8+Parameters!$K$8/2,0.001)</f>
        <v>3628.9949999999999</v>
      </c>
      <c r="E4266">
        <f>_xlfn.CEILING.MATH(B72+Parameters!$K$9/2,0.001)</f>
        <v>827.5</v>
      </c>
      <c r="F4266" t="s">
        <v>72</v>
      </c>
      <c r="I4266" s="2">
        <v>3628.9949999999999</v>
      </c>
      <c r="J4266" s="2">
        <v>457.53199999999998</v>
      </c>
      <c r="K4266" s="2" t="s">
        <v>72</v>
      </c>
      <c r="N4266" s="2">
        <f>I4266-SUM(Parameters!$K$23:$K$25)</f>
        <v>3607.395</v>
      </c>
      <c r="O4266" s="2">
        <f>J4266-SUM(Parameters!$K$23:$K$25)</f>
        <v>435.93199999999996</v>
      </c>
      <c r="P4266" s="2" t="str">
        <f t="shared" si="64"/>
        <v>VSS</v>
      </c>
      <c r="U4266">
        <v>3628.9949999999999</v>
      </c>
      <c r="V4266">
        <v>457.53199999999998</v>
      </c>
      <c r="W4266" t="s">
        <v>72</v>
      </c>
      <c r="AE4266" s="2"/>
      <c r="AF4266" s="2"/>
    </row>
    <row r="4267" spans="4:32" x14ac:dyDescent="0.25">
      <c r="D4267">
        <f>_xlfn.CEILING.MATH(CN8+Parameters!$K$8/2,0.001)</f>
        <v>3628.9949999999999</v>
      </c>
      <c r="E4267">
        <f>_xlfn.CEILING.MATH(B74+Parameters!$K$9/2,0.001)</f>
        <v>781.25400000000002</v>
      </c>
      <c r="F4267" t="s">
        <v>72</v>
      </c>
      <c r="I4267" s="2">
        <v>3628.9949999999999</v>
      </c>
      <c r="J4267" s="2">
        <v>411.286</v>
      </c>
      <c r="K4267" s="2" t="s">
        <v>72</v>
      </c>
      <c r="N4267" s="2">
        <f>I4267-SUM(Parameters!$K$23:$K$25)</f>
        <v>3607.395</v>
      </c>
      <c r="O4267" s="2">
        <f>J4267-SUM(Parameters!$K$23:$K$25)</f>
        <v>389.68599999999998</v>
      </c>
      <c r="P4267" s="2" t="str">
        <f t="shared" si="64"/>
        <v>VSS</v>
      </c>
      <c r="U4267">
        <v>3628.9949999999999</v>
      </c>
      <c r="V4267">
        <v>411.286</v>
      </c>
      <c r="W4267" t="s">
        <v>72</v>
      </c>
      <c r="AE4267" s="2"/>
      <c r="AF4267" s="2"/>
    </row>
    <row r="4268" spans="4:32" x14ac:dyDescent="0.25">
      <c r="D4268">
        <f>_xlfn.CEILING.MATH(CN8+Parameters!$K$8/2,0.001)</f>
        <v>3628.9949999999999</v>
      </c>
      <c r="E4268">
        <f>_xlfn.CEILING.MATH(B76+Parameters!$K$9/2,0.001)</f>
        <v>735.00800000000004</v>
      </c>
      <c r="F4268" t="s">
        <v>72</v>
      </c>
      <c r="I4268" s="2">
        <v>3628.9949999999999</v>
      </c>
      <c r="J4268" s="2">
        <v>365.04</v>
      </c>
      <c r="K4268" s="2" t="s">
        <v>72</v>
      </c>
      <c r="N4268" s="2">
        <f>I4268-SUM(Parameters!$K$23:$K$25)</f>
        <v>3607.395</v>
      </c>
      <c r="O4268" s="2">
        <f>J4268-SUM(Parameters!$K$23:$K$25)</f>
        <v>343.44</v>
      </c>
      <c r="P4268" s="2" t="str">
        <f t="shared" si="64"/>
        <v>VSS</v>
      </c>
      <c r="U4268">
        <v>3628.9949999999999</v>
      </c>
      <c r="V4268">
        <v>365.04</v>
      </c>
      <c r="W4268" t="s">
        <v>72</v>
      </c>
      <c r="AE4268" s="2"/>
      <c r="AF4268" s="2"/>
    </row>
    <row r="4269" spans="4:32" x14ac:dyDescent="0.25">
      <c r="D4269">
        <f>_xlfn.CEILING.MATH(CN8+Parameters!$K$8/2,0.001)</f>
        <v>3628.9949999999999</v>
      </c>
      <c r="E4269">
        <f>_xlfn.CEILING.MATH(B78+Parameters!$K$9/2,0.001)</f>
        <v>688.76200000000006</v>
      </c>
      <c r="F4269" t="s">
        <v>72</v>
      </c>
      <c r="I4269" s="2">
        <v>3628.9949999999999</v>
      </c>
      <c r="J4269" s="2">
        <v>318.79399999999998</v>
      </c>
      <c r="K4269" s="2" t="s">
        <v>1419</v>
      </c>
      <c r="N4269" s="2">
        <f>I4269-SUM(Parameters!$K$23:$K$25)</f>
        <v>3607.395</v>
      </c>
      <c r="O4269" s="2">
        <f>J4269-SUM(Parameters!$K$23:$K$25)</f>
        <v>297.19399999999996</v>
      </c>
      <c r="P4269" s="2" t="str">
        <f t="shared" si="64"/>
        <v>ESD_VCCIO</v>
      </c>
      <c r="U4269">
        <v>3628.9949999999999</v>
      </c>
      <c r="V4269">
        <v>318.79399999999998</v>
      </c>
      <c r="W4269" t="s">
        <v>1419</v>
      </c>
      <c r="AE4269" s="2"/>
      <c r="AF4269" s="2"/>
    </row>
    <row r="4270" spans="4:32" x14ac:dyDescent="0.25">
      <c r="D4270">
        <f>_xlfn.CEILING.MATH(CN8+Parameters!$K$8/2,0.001)</f>
        <v>3628.9949999999999</v>
      </c>
      <c r="E4270">
        <f>_xlfn.CEILING.MATH(B80+Parameters!$K$9/2,0.001)</f>
        <v>642.51599999999996</v>
      </c>
      <c r="F4270" t="s">
        <v>72</v>
      </c>
      <c r="I4270" s="2">
        <v>3628.9949999999999</v>
      </c>
      <c r="J4270" s="2">
        <v>272.548</v>
      </c>
      <c r="K4270" s="2" t="s">
        <v>72</v>
      </c>
      <c r="N4270" s="2">
        <f>I4270-SUM(Parameters!$K$23:$K$25)</f>
        <v>3607.395</v>
      </c>
      <c r="O4270" s="2">
        <f>J4270-SUM(Parameters!$K$23:$K$25)</f>
        <v>250.94800000000001</v>
      </c>
      <c r="P4270" s="2" t="str">
        <f t="shared" si="64"/>
        <v>VSS</v>
      </c>
      <c r="U4270">
        <v>3628.9949999999999</v>
      </c>
      <c r="V4270">
        <v>272.548</v>
      </c>
      <c r="W4270" t="s">
        <v>72</v>
      </c>
      <c r="AE4270" s="2"/>
      <c r="AF4270" s="2"/>
    </row>
    <row r="4271" spans="4:32" x14ac:dyDescent="0.25">
      <c r="D4271">
        <f>_xlfn.CEILING.MATH(CN8+Parameters!$K$8/2,0.001)</f>
        <v>3628.9949999999999</v>
      </c>
      <c r="E4271">
        <f>_xlfn.CEILING.MATH(B82+Parameters!$K$9/2,0.001)</f>
        <v>596.27</v>
      </c>
      <c r="F4271" t="s">
        <v>72</v>
      </c>
      <c r="I4271" s="2">
        <v>3628.9949999999999</v>
      </c>
      <c r="J4271" s="2">
        <v>226.30199999999999</v>
      </c>
      <c r="K4271" s="2" t="s">
        <v>72</v>
      </c>
      <c r="N4271" s="2">
        <f>I4271-SUM(Parameters!$K$23:$K$25)</f>
        <v>3607.395</v>
      </c>
      <c r="O4271" s="2">
        <f>J4271-SUM(Parameters!$K$23:$K$25)</f>
        <v>204.702</v>
      </c>
      <c r="P4271" s="2" t="str">
        <f t="shared" si="64"/>
        <v>VSS</v>
      </c>
      <c r="U4271">
        <v>3628.9949999999999</v>
      </c>
      <c r="V4271">
        <v>226.30199999999999</v>
      </c>
      <c r="W4271" t="s">
        <v>72</v>
      </c>
      <c r="AE4271" s="2"/>
      <c r="AF4271" s="2"/>
    </row>
    <row r="4272" spans="4:32" x14ac:dyDescent="0.25">
      <c r="D4272">
        <f>_xlfn.CEILING.MATH(CN8+Parameters!$K$8/2,0.001)</f>
        <v>3628.9949999999999</v>
      </c>
      <c r="E4272">
        <f>_xlfn.CEILING.MATH(B84+Parameters!$K$9/2,0.001)</f>
        <v>550.024</v>
      </c>
      <c r="F4272" t="s">
        <v>72</v>
      </c>
      <c r="I4272" s="2">
        <v>3628.9949999999999</v>
      </c>
      <c r="J4272" s="2">
        <v>180.05600000000001</v>
      </c>
      <c r="K4272" s="2" t="s">
        <v>72</v>
      </c>
      <c r="N4272" s="2">
        <f>I4272-SUM(Parameters!$K$23:$K$25)</f>
        <v>3607.395</v>
      </c>
      <c r="O4272" s="2">
        <f>J4272-SUM(Parameters!$K$23:$K$25)</f>
        <v>158.45600000000002</v>
      </c>
      <c r="P4272" s="2" t="str">
        <f t="shared" si="64"/>
        <v>VSS</v>
      </c>
      <c r="U4272">
        <v>3628.9949999999999</v>
      </c>
      <c r="V4272">
        <v>180.05600000000001</v>
      </c>
      <c r="W4272" t="s">
        <v>72</v>
      </c>
      <c r="AE4272" s="2"/>
      <c r="AF4272" s="2"/>
    </row>
    <row r="4273" spans="4:32" x14ac:dyDescent="0.25">
      <c r="D4273">
        <f>_xlfn.CEILING.MATH(CN8+Parameters!$K$8/2,0.001)</f>
        <v>3628.9949999999999</v>
      </c>
      <c r="E4273">
        <f>_xlfn.CEILING.MATH(B86+Parameters!$K$9/2,0.001)</f>
        <v>503.77800000000002</v>
      </c>
      <c r="F4273" t="s">
        <v>72</v>
      </c>
      <c r="I4273" s="2">
        <v>3628.9949999999999</v>
      </c>
      <c r="J4273" s="2">
        <v>133.81</v>
      </c>
      <c r="K4273" s="2" t="s">
        <v>72</v>
      </c>
      <c r="N4273" s="2">
        <f>I4273-SUM(Parameters!$K$23:$K$25)</f>
        <v>3607.395</v>
      </c>
      <c r="O4273" s="2">
        <f>J4273-SUM(Parameters!$K$23:$K$25)</f>
        <v>112.21000000000001</v>
      </c>
      <c r="P4273" s="2" t="str">
        <f t="shared" ref="P4273:P4336" si="65">K4273</f>
        <v>VSS</v>
      </c>
      <c r="U4273">
        <v>3628.9949999999999</v>
      </c>
      <c r="V4273">
        <v>133.81</v>
      </c>
      <c r="W4273" t="s">
        <v>72</v>
      </c>
      <c r="AE4273" s="2"/>
      <c r="AF4273" s="2"/>
    </row>
    <row r="4274" spans="4:32" x14ac:dyDescent="0.25">
      <c r="D4274">
        <f>_xlfn.CEILING.MATH(CN8+Parameters!$K$8/2,0.001)</f>
        <v>3628.9949999999999</v>
      </c>
      <c r="E4274">
        <f>_xlfn.CEILING.MATH(B88+Parameters!$K$9/2,0.001)</f>
        <v>457.53199999999998</v>
      </c>
      <c r="F4274" t="s">
        <v>72</v>
      </c>
      <c r="I4274" s="2">
        <v>3628.9949999999999</v>
      </c>
      <c r="J4274" s="2">
        <v>87.563999999999993</v>
      </c>
      <c r="K4274" s="2" t="s">
        <v>1419</v>
      </c>
      <c r="N4274" s="2">
        <f>I4274-SUM(Parameters!$K$23:$K$25)</f>
        <v>3607.395</v>
      </c>
      <c r="O4274" s="2">
        <f>J4274-SUM(Parameters!$K$23:$K$25)</f>
        <v>65.963999999999999</v>
      </c>
      <c r="P4274" s="2" t="str">
        <f t="shared" si="65"/>
        <v>ESD_VCCIO</v>
      </c>
      <c r="U4274">
        <v>3628.9949999999999</v>
      </c>
      <c r="V4274">
        <v>87.564000000000007</v>
      </c>
      <c r="W4274" t="s">
        <v>1419</v>
      </c>
      <c r="AE4274" s="2"/>
      <c r="AF4274" s="2"/>
    </row>
    <row r="4275" spans="4:32" x14ac:dyDescent="0.25">
      <c r="D4275">
        <f>_xlfn.CEILING.MATH(CN8+Parameters!$K$8/2,0.001)</f>
        <v>3628.9949999999999</v>
      </c>
      <c r="E4275">
        <f>_xlfn.CEILING.MATH(B90+Parameters!$K$9/2,0.001)</f>
        <v>411.286</v>
      </c>
      <c r="F4275" t="s">
        <v>72</v>
      </c>
      <c r="I4275" s="2">
        <v>3668.6689999999999</v>
      </c>
      <c r="J4275" s="2">
        <v>2191.7570000000001</v>
      </c>
      <c r="K4275" s="2" t="s">
        <v>72</v>
      </c>
      <c r="N4275" s="2">
        <f>I4275-SUM(Parameters!$K$23:$K$25)</f>
        <v>3647.069</v>
      </c>
      <c r="O4275" s="2">
        <f>J4275-SUM(Parameters!$K$23:$K$25)</f>
        <v>2170.1570000000002</v>
      </c>
      <c r="P4275" s="2" t="str">
        <f t="shared" si="65"/>
        <v>VSS</v>
      </c>
      <c r="U4275">
        <v>3668.6689999999999</v>
      </c>
      <c r="V4275">
        <v>2191.7570000000001</v>
      </c>
      <c r="W4275" t="s">
        <v>72</v>
      </c>
      <c r="AE4275" s="2"/>
      <c r="AF4275" s="2"/>
    </row>
    <row r="4276" spans="4:32" x14ac:dyDescent="0.25">
      <c r="D4276">
        <f>_xlfn.CEILING.MATH(CN8+Parameters!$K$8/2,0.001)</f>
        <v>3628.9949999999999</v>
      </c>
      <c r="E4276">
        <f>_xlfn.CEILING.MATH(B92+Parameters!$K$9/2,0.001)</f>
        <v>365.04</v>
      </c>
      <c r="F4276" t="s">
        <v>72</v>
      </c>
      <c r="I4276" s="2">
        <v>3668.6689999999999</v>
      </c>
      <c r="J4276" s="2">
        <v>2145.511</v>
      </c>
      <c r="K4276" s="2" t="s">
        <v>72</v>
      </c>
      <c r="N4276" s="2">
        <f>I4276-SUM(Parameters!$K$23:$K$25)</f>
        <v>3647.069</v>
      </c>
      <c r="O4276" s="2">
        <f>J4276-SUM(Parameters!$K$23:$K$25)</f>
        <v>2123.9110000000001</v>
      </c>
      <c r="P4276" s="2" t="str">
        <f t="shared" si="65"/>
        <v>VSS</v>
      </c>
      <c r="U4276">
        <v>3668.6689999999999</v>
      </c>
      <c r="V4276">
        <v>2145.511</v>
      </c>
      <c r="W4276" t="s">
        <v>72</v>
      </c>
      <c r="AE4276" s="2"/>
      <c r="AF4276" s="2"/>
    </row>
    <row r="4277" spans="4:32" x14ac:dyDescent="0.25">
      <c r="D4277">
        <f>_xlfn.CEILING.MATH(CN8+Parameters!$K$8/2,0.001)</f>
        <v>3628.9949999999999</v>
      </c>
      <c r="E4277">
        <f>_xlfn.CEILING.MATH(B94+Parameters!$K$9/2,0.001)</f>
        <v>318.79399999999998</v>
      </c>
      <c r="F4277" t="s">
        <v>1419</v>
      </c>
      <c r="I4277" s="2">
        <v>3668.6689999999999</v>
      </c>
      <c r="J4277" s="2">
        <v>2099.2649999999999</v>
      </c>
      <c r="K4277" s="2" t="s">
        <v>72</v>
      </c>
      <c r="N4277" s="2">
        <f>I4277-SUM(Parameters!$K$23:$K$25)</f>
        <v>3647.069</v>
      </c>
      <c r="O4277" s="2">
        <f>J4277-SUM(Parameters!$K$23:$K$25)</f>
        <v>2077.665</v>
      </c>
      <c r="P4277" s="2" t="str">
        <f t="shared" si="65"/>
        <v>VSS</v>
      </c>
      <c r="U4277">
        <v>3668.6689999999999</v>
      </c>
      <c r="V4277">
        <v>2099.2649999999999</v>
      </c>
      <c r="W4277" t="s">
        <v>72</v>
      </c>
      <c r="AE4277" s="2"/>
      <c r="AF4277" s="2"/>
    </row>
    <row r="4278" spans="4:32" x14ac:dyDescent="0.25">
      <c r="D4278">
        <f>_xlfn.CEILING.MATH(CN8+Parameters!$K$8/2,0.001)</f>
        <v>3628.9949999999999</v>
      </c>
      <c r="E4278">
        <f>_xlfn.CEILING.MATH(B96+Parameters!$K$9/2,0.001)</f>
        <v>272.548</v>
      </c>
      <c r="F4278" t="s">
        <v>72</v>
      </c>
      <c r="I4278" s="2">
        <v>3668.6689999999999</v>
      </c>
      <c r="J4278" s="2">
        <v>2053.0189999999998</v>
      </c>
      <c r="K4278" s="2" t="s">
        <v>72</v>
      </c>
      <c r="N4278" s="2">
        <f>I4278-SUM(Parameters!$K$23:$K$25)</f>
        <v>3647.069</v>
      </c>
      <c r="O4278" s="2">
        <f>J4278-SUM(Parameters!$K$23:$K$25)</f>
        <v>2031.4189999999999</v>
      </c>
      <c r="P4278" s="2" t="str">
        <f t="shared" si="65"/>
        <v>VSS</v>
      </c>
      <c r="U4278">
        <v>3668.6689999999999</v>
      </c>
      <c r="V4278">
        <v>2053.0189999999998</v>
      </c>
      <c r="W4278" t="s">
        <v>72</v>
      </c>
      <c r="AE4278" s="2"/>
      <c r="AF4278" s="2"/>
    </row>
    <row r="4279" spans="4:32" x14ac:dyDescent="0.25">
      <c r="D4279">
        <f>_xlfn.CEILING.MATH(CN8+Parameters!$K$8/2,0.001)</f>
        <v>3628.9949999999999</v>
      </c>
      <c r="E4279">
        <f>_xlfn.CEILING.MATH(B98+Parameters!$K$9/2,0.001)</f>
        <v>226.30199999999999</v>
      </c>
      <c r="F4279" t="s">
        <v>72</v>
      </c>
      <c r="I4279" s="2">
        <v>3668.6689999999999</v>
      </c>
      <c r="J4279" s="2">
        <v>2006.7729999999999</v>
      </c>
      <c r="K4279" s="2" t="s">
        <v>1338</v>
      </c>
      <c r="N4279" s="2">
        <f>I4279-SUM(Parameters!$K$23:$K$25)</f>
        <v>3647.069</v>
      </c>
      <c r="O4279" s="2">
        <f>J4279-SUM(Parameters!$K$23:$K$25)</f>
        <v>1985.173</v>
      </c>
      <c r="P4279" s="2" t="str">
        <f t="shared" si="65"/>
        <v>asrc</v>
      </c>
      <c r="U4279">
        <v>3668.6689999999999</v>
      </c>
      <c r="V4279">
        <v>2006.7729999999999</v>
      </c>
      <c r="W4279" t="s">
        <v>1338</v>
      </c>
      <c r="AE4279" s="2"/>
      <c r="AF4279" s="2"/>
    </row>
    <row r="4280" spans="4:32" x14ac:dyDescent="0.25">
      <c r="D4280">
        <f>_xlfn.CEILING.MATH(CN8+Parameters!$K$8/2,0.001)</f>
        <v>3628.9949999999999</v>
      </c>
      <c r="E4280">
        <f>_xlfn.CEILING.MATH(B100+Parameters!$K$9/2,0.001)</f>
        <v>180.05600000000001</v>
      </c>
      <c r="F4280" t="s">
        <v>72</v>
      </c>
      <c r="I4280" s="2">
        <v>3668.6689999999999</v>
      </c>
      <c r="J4280" s="2">
        <v>1960.527</v>
      </c>
      <c r="K4280" s="2" t="s">
        <v>1338</v>
      </c>
      <c r="N4280" s="2">
        <f>I4280-SUM(Parameters!$K$23:$K$25)</f>
        <v>3647.069</v>
      </c>
      <c r="O4280" s="2">
        <f>J4280-SUM(Parameters!$K$23:$K$25)</f>
        <v>1938.9270000000001</v>
      </c>
      <c r="P4280" s="2" t="str">
        <f t="shared" si="65"/>
        <v>asrc</v>
      </c>
      <c r="U4280">
        <v>3668.6689999999999</v>
      </c>
      <c r="V4280">
        <v>1960.527</v>
      </c>
      <c r="W4280" t="s">
        <v>1338</v>
      </c>
      <c r="AE4280" s="2"/>
      <c r="AF4280" s="2"/>
    </row>
    <row r="4281" spans="4:32" x14ac:dyDescent="0.25">
      <c r="D4281">
        <f>_xlfn.CEILING.MATH(CN8+Parameters!$K$8/2,0.001)</f>
        <v>3628.9949999999999</v>
      </c>
      <c r="E4281">
        <f>_xlfn.CEILING.MATH(B102+Parameters!$K$9/2,0.001)</f>
        <v>133.81</v>
      </c>
      <c r="F4281" t="s">
        <v>72</v>
      </c>
      <c r="I4281" s="2">
        <v>3668.6689999999999</v>
      </c>
      <c r="J4281" s="2">
        <v>1914.2809999999999</v>
      </c>
      <c r="K4281" s="2" t="s">
        <v>1380</v>
      </c>
      <c r="N4281" s="2">
        <f>I4281-SUM(Parameters!$K$23:$K$25)</f>
        <v>3647.069</v>
      </c>
      <c r="O4281" s="2">
        <f>J4281-SUM(Parameters!$K$23:$K$25)</f>
        <v>1892.681</v>
      </c>
      <c r="P4281" s="2" t="str">
        <f t="shared" si="65"/>
        <v>csrc</v>
      </c>
      <c r="U4281">
        <v>3668.6689999999999</v>
      </c>
      <c r="V4281">
        <v>1914.2809999999999</v>
      </c>
      <c r="W4281" t="s">
        <v>1380</v>
      </c>
      <c r="AE4281" s="2"/>
      <c r="AF4281" s="2"/>
    </row>
    <row r="4282" spans="4:32" x14ac:dyDescent="0.25">
      <c r="D4282">
        <f>_xlfn.CEILING.MATH(CN8+Parameters!$K$8/2,0.001)</f>
        <v>3628.9949999999999</v>
      </c>
      <c r="E4282">
        <f>_xlfn.CEILING.MATH(Parameters!$C$19/Parameters!$K$4,0.001)</f>
        <v>87.564000000000007</v>
      </c>
      <c r="F4282" t="s">
        <v>1419</v>
      </c>
      <c r="I4282" s="2">
        <v>3668.6689999999999</v>
      </c>
      <c r="J4282" s="2">
        <v>1868.0350000000001</v>
      </c>
      <c r="K4282" s="2" t="s">
        <v>1380</v>
      </c>
      <c r="N4282" s="2">
        <f>I4282-SUM(Parameters!$K$23:$K$25)</f>
        <v>3647.069</v>
      </c>
      <c r="O4282" s="2">
        <f>J4282-SUM(Parameters!$K$23:$K$25)</f>
        <v>1846.4350000000002</v>
      </c>
      <c r="P4282" s="2" t="str">
        <f t="shared" si="65"/>
        <v>csrc</v>
      </c>
      <c r="U4282">
        <v>3668.6689999999999</v>
      </c>
      <c r="V4282">
        <v>1868.0350000000001</v>
      </c>
      <c r="W4282" t="s">
        <v>1380</v>
      </c>
      <c r="AE4282" s="2"/>
      <c r="AF4282" s="2"/>
    </row>
    <row r="4283" spans="4:32" x14ac:dyDescent="0.25">
      <c r="D4283">
        <f>_xlfn.CEILING.MATH(CO8+Parameters!$K$8/2,0.001)</f>
        <v>3668.6689999999999</v>
      </c>
      <c r="E4283">
        <f>_xlfn.CEILING.MATH(B13+Parameters!$K$9/2,0.001)</f>
        <v>2191.7570000000001</v>
      </c>
      <c r="F4283" t="s">
        <v>72</v>
      </c>
      <c r="I4283" s="2">
        <v>3668.6689999999999</v>
      </c>
      <c r="J4283" s="2">
        <v>1821.789</v>
      </c>
      <c r="K4283" s="2" t="s">
        <v>1327</v>
      </c>
      <c r="N4283" s="2">
        <f>I4283-SUM(Parameters!$K$23:$K$25)</f>
        <v>3647.069</v>
      </c>
      <c r="O4283" s="2">
        <f>J4283-SUM(Parameters!$K$23:$K$25)</f>
        <v>1800.1890000000001</v>
      </c>
      <c r="P4283" s="2" t="str">
        <f t="shared" si="65"/>
        <v>VDD</v>
      </c>
      <c r="U4283">
        <v>3668.6689999999999</v>
      </c>
      <c r="V4283">
        <v>1821.789</v>
      </c>
      <c r="W4283" t="s">
        <v>1327</v>
      </c>
      <c r="AE4283" s="2"/>
      <c r="AF4283" s="2"/>
    </row>
    <row r="4284" spans="4:32" x14ac:dyDescent="0.25">
      <c r="D4284">
        <f>_xlfn.CEILING.MATH(CO8+Parameters!$K$8/2,0.001)</f>
        <v>3668.6689999999999</v>
      </c>
      <c r="E4284">
        <f>_xlfn.CEILING.MATH(B15+Parameters!$K$9/2,0.001)</f>
        <v>2145.511</v>
      </c>
      <c r="F4284" t="s">
        <v>72</v>
      </c>
      <c r="I4284" s="2">
        <v>3668.6689999999999</v>
      </c>
      <c r="J4284" s="2">
        <v>1775.5429999999999</v>
      </c>
      <c r="K4284" s="2" t="s">
        <v>1327</v>
      </c>
      <c r="N4284" s="2">
        <f>I4284-SUM(Parameters!$K$23:$K$25)</f>
        <v>3647.069</v>
      </c>
      <c r="O4284" s="2">
        <f>J4284-SUM(Parameters!$K$23:$K$25)</f>
        <v>1753.943</v>
      </c>
      <c r="P4284" s="2" t="str">
        <f t="shared" si="65"/>
        <v>VDD</v>
      </c>
      <c r="U4284">
        <v>3668.6689999999999</v>
      </c>
      <c r="V4284">
        <v>1775.5429999999999</v>
      </c>
      <c r="W4284" t="s">
        <v>1327</v>
      </c>
      <c r="AE4284" s="2"/>
      <c r="AF4284" s="2"/>
    </row>
    <row r="4285" spans="4:32" x14ac:dyDescent="0.25">
      <c r="D4285">
        <f>_xlfn.CEILING.MATH(CO8+Parameters!$K$8/2,0.001)</f>
        <v>3668.6689999999999</v>
      </c>
      <c r="E4285">
        <f>_xlfn.CEILING.MATH(B17+Parameters!$K$9/2,0.001)</f>
        <v>2099.2649999999999</v>
      </c>
      <c r="F4285" t="s">
        <v>72</v>
      </c>
      <c r="I4285" s="2">
        <v>3668.6689999999999</v>
      </c>
      <c r="J4285" s="2">
        <v>1729.297</v>
      </c>
      <c r="K4285" s="2" t="s">
        <v>1327</v>
      </c>
      <c r="N4285" s="2">
        <f>I4285-SUM(Parameters!$K$23:$K$25)</f>
        <v>3647.069</v>
      </c>
      <c r="O4285" s="2">
        <f>J4285-SUM(Parameters!$K$23:$K$25)</f>
        <v>1707.6970000000001</v>
      </c>
      <c r="P4285" s="2" t="str">
        <f t="shared" si="65"/>
        <v>VDD</v>
      </c>
      <c r="U4285">
        <v>3668.6689999999999</v>
      </c>
      <c r="V4285">
        <v>1729.297</v>
      </c>
      <c r="W4285" t="s">
        <v>1327</v>
      </c>
      <c r="AE4285" s="2"/>
      <c r="AF4285" s="2"/>
    </row>
    <row r="4286" spans="4:32" x14ac:dyDescent="0.25">
      <c r="D4286">
        <f>_xlfn.CEILING.MATH(CO8+Parameters!$K$8/2,0.001)</f>
        <v>3668.6689999999999</v>
      </c>
      <c r="E4286">
        <f>_xlfn.CEILING.MATH(B19+Parameters!$K$9/2,0.001)</f>
        <v>2053.0190000000002</v>
      </c>
      <c r="F4286" t="s">
        <v>72</v>
      </c>
      <c r="I4286" s="2">
        <v>3668.6689999999999</v>
      </c>
      <c r="J4286" s="2">
        <v>1683.0509999999999</v>
      </c>
      <c r="K4286" s="2" t="s">
        <v>1327</v>
      </c>
      <c r="N4286" s="2">
        <f>I4286-SUM(Parameters!$K$23:$K$25)</f>
        <v>3647.069</v>
      </c>
      <c r="O4286" s="2">
        <f>J4286-SUM(Parameters!$K$23:$K$25)</f>
        <v>1661.451</v>
      </c>
      <c r="P4286" s="2" t="str">
        <f t="shared" si="65"/>
        <v>VDD</v>
      </c>
      <c r="U4286">
        <v>3668.6689999999999</v>
      </c>
      <c r="V4286">
        <v>1683.0509999999999</v>
      </c>
      <c r="W4286" t="s">
        <v>1327</v>
      </c>
      <c r="AE4286" s="2"/>
      <c r="AF4286" s="2"/>
    </row>
    <row r="4287" spans="4:32" x14ac:dyDescent="0.25">
      <c r="D4287">
        <f>_xlfn.CEILING.MATH(CO8+Parameters!$K$8/2,0.001)</f>
        <v>3668.6689999999999</v>
      </c>
      <c r="E4287">
        <f>_xlfn.CEILING.MATH(B21+Parameters!$K$9/2,0.001)</f>
        <v>2006.7730000000001</v>
      </c>
      <c r="F4287" t="s">
        <v>1338</v>
      </c>
      <c r="I4287" s="2">
        <v>3668.6689999999999</v>
      </c>
      <c r="J4287" s="2">
        <v>1636.8050000000001</v>
      </c>
      <c r="K4287" s="2" t="s">
        <v>1327</v>
      </c>
      <c r="N4287" s="2">
        <f>I4287-SUM(Parameters!$K$23:$K$25)</f>
        <v>3647.069</v>
      </c>
      <c r="O4287" s="2">
        <f>J4287-SUM(Parameters!$K$23:$K$25)</f>
        <v>1615.2050000000002</v>
      </c>
      <c r="P4287" s="2" t="str">
        <f t="shared" si="65"/>
        <v>VDD</v>
      </c>
      <c r="U4287">
        <v>3668.6689999999999</v>
      </c>
      <c r="V4287">
        <v>1636.8050000000001</v>
      </c>
      <c r="W4287" t="s">
        <v>1327</v>
      </c>
      <c r="AE4287" s="2"/>
      <c r="AF4287" s="2"/>
    </row>
    <row r="4288" spans="4:32" x14ac:dyDescent="0.25">
      <c r="D4288">
        <f>_xlfn.CEILING.MATH(CO8+Parameters!$K$8/2,0.001)</f>
        <v>3668.6689999999999</v>
      </c>
      <c r="E4288">
        <f>_xlfn.CEILING.MATH(B23+Parameters!$K$9/2,0.001)</f>
        <v>1960.527</v>
      </c>
      <c r="F4288" t="s">
        <v>1338</v>
      </c>
      <c r="I4288" s="2">
        <v>3668.6689999999999</v>
      </c>
      <c r="J4288" s="2">
        <v>1590.559</v>
      </c>
      <c r="K4288" s="2" t="s">
        <v>1327</v>
      </c>
      <c r="N4288" s="2">
        <f>I4288-SUM(Parameters!$K$23:$K$25)</f>
        <v>3647.069</v>
      </c>
      <c r="O4288" s="2">
        <f>J4288-SUM(Parameters!$K$23:$K$25)</f>
        <v>1568.9590000000001</v>
      </c>
      <c r="P4288" s="2" t="str">
        <f t="shared" si="65"/>
        <v>VDD</v>
      </c>
      <c r="U4288">
        <v>3668.6689999999999</v>
      </c>
      <c r="V4288">
        <v>1590.559</v>
      </c>
      <c r="W4288" t="s">
        <v>1327</v>
      </c>
      <c r="AE4288" s="2"/>
      <c r="AF4288" s="2"/>
    </row>
    <row r="4289" spans="4:32" x14ac:dyDescent="0.25">
      <c r="D4289">
        <f>_xlfn.CEILING.MATH(CO8+Parameters!$K$8/2,0.001)</f>
        <v>3668.6689999999999</v>
      </c>
      <c r="E4289">
        <f>_xlfn.CEILING.MATH(B25+Parameters!$K$9/2,0.001)</f>
        <v>1914.2809999999999</v>
      </c>
      <c r="F4289" t="s">
        <v>1380</v>
      </c>
      <c r="I4289" s="2">
        <v>3668.6689999999999</v>
      </c>
      <c r="J4289" s="2">
        <v>1544.3130000000001</v>
      </c>
      <c r="K4289" s="2" t="s">
        <v>1327</v>
      </c>
      <c r="N4289" s="2">
        <f>I4289-SUM(Parameters!$K$23:$K$25)</f>
        <v>3647.069</v>
      </c>
      <c r="O4289" s="2">
        <f>J4289-SUM(Parameters!$K$23:$K$25)</f>
        <v>1522.7130000000002</v>
      </c>
      <c r="P4289" s="2" t="str">
        <f t="shared" si="65"/>
        <v>VDD</v>
      </c>
      <c r="U4289">
        <v>3668.6689999999999</v>
      </c>
      <c r="V4289">
        <v>1544.3130000000001</v>
      </c>
      <c r="W4289" t="s">
        <v>1327</v>
      </c>
      <c r="AE4289" s="2"/>
      <c r="AF4289" s="2"/>
    </row>
    <row r="4290" spans="4:32" x14ac:dyDescent="0.25">
      <c r="D4290">
        <f>_xlfn.CEILING.MATH(CO8+Parameters!$K$8/2,0.001)</f>
        <v>3668.6689999999999</v>
      </c>
      <c r="E4290">
        <f>_xlfn.CEILING.MATH(B27+Parameters!$K$9/2,0.001)</f>
        <v>1868.0350000000001</v>
      </c>
      <c r="F4290" t="s">
        <v>1380</v>
      </c>
      <c r="I4290" s="2">
        <v>3668.6689999999999</v>
      </c>
      <c r="J4290" s="2">
        <v>1498.067</v>
      </c>
      <c r="K4290" s="2" t="s">
        <v>1327</v>
      </c>
      <c r="N4290" s="2">
        <f>I4290-SUM(Parameters!$K$23:$K$25)</f>
        <v>3647.069</v>
      </c>
      <c r="O4290" s="2">
        <f>J4290-SUM(Parameters!$K$23:$K$25)</f>
        <v>1476.4670000000001</v>
      </c>
      <c r="P4290" s="2" t="str">
        <f t="shared" si="65"/>
        <v>VDD</v>
      </c>
      <c r="U4290">
        <v>3668.6689999999999</v>
      </c>
      <c r="V4290">
        <v>1498.067</v>
      </c>
      <c r="W4290" t="s">
        <v>1327</v>
      </c>
      <c r="AE4290" s="2"/>
      <c r="AF4290" s="2"/>
    </row>
    <row r="4291" spans="4:32" x14ac:dyDescent="0.25">
      <c r="D4291">
        <f>_xlfn.CEILING.MATH(CO8+Parameters!$K$8/2,0.001)</f>
        <v>3668.6689999999999</v>
      </c>
      <c r="E4291">
        <f>_xlfn.CEILING.MATH(B29+Parameters!$K$9/2,0.001)</f>
        <v>1821.789</v>
      </c>
      <c r="F4291" t="s">
        <v>1327</v>
      </c>
      <c r="I4291" s="2">
        <v>3668.6689999999999</v>
      </c>
      <c r="J4291" s="2">
        <v>1451.8209999999999</v>
      </c>
      <c r="K4291" s="2" t="s">
        <v>1327</v>
      </c>
      <c r="N4291" s="2">
        <f>I4291-SUM(Parameters!$K$23:$K$25)</f>
        <v>3647.069</v>
      </c>
      <c r="O4291" s="2">
        <f>J4291-SUM(Parameters!$K$23:$K$25)</f>
        <v>1430.221</v>
      </c>
      <c r="P4291" s="2" t="str">
        <f t="shared" si="65"/>
        <v>VDD</v>
      </c>
      <c r="U4291">
        <v>3668.6689999999999</v>
      </c>
      <c r="V4291">
        <v>1451.8209999999999</v>
      </c>
      <c r="W4291" t="s">
        <v>1327</v>
      </c>
      <c r="AE4291" s="2"/>
      <c r="AF4291" s="2"/>
    </row>
    <row r="4292" spans="4:32" x14ac:dyDescent="0.25">
      <c r="D4292">
        <f>_xlfn.CEILING.MATH(CO8+Parameters!$K$8/2,0.001)</f>
        <v>3668.6689999999999</v>
      </c>
      <c r="E4292">
        <f>_xlfn.CEILING.MATH(B31+Parameters!$K$9/2,0.001)</f>
        <v>1775.5430000000001</v>
      </c>
      <c r="F4292" t="s">
        <v>1327</v>
      </c>
      <c r="I4292" s="2">
        <v>3668.6689999999999</v>
      </c>
      <c r="J4292" s="2">
        <v>1405.575</v>
      </c>
      <c r="K4292" s="2" t="s">
        <v>1327</v>
      </c>
      <c r="N4292" s="2">
        <f>I4292-SUM(Parameters!$K$23:$K$25)</f>
        <v>3647.069</v>
      </c>
      <c r="O4292" s="2">
        <f>J4292-SUM(Parameters!$K$23:$K$25)</f>
        <v>1383.9750000000001</v>
      </c>
      <c r="P4292" s="2" t="str">
        <f t="shared" si="65"/>
        <v>VDD</v>
      </c>
      <c r="U4292">
        <v>3668.6689999999999</v>
      </c>
      <c r="V4292">
        <v>1405.575</v>
      </c>
      <c r="W4292" t="s">
        <v>1327</v>
      </c>
      <c r="AE4292" s="2"/>
      <c r="AF4292" s="2"/>
    </row>
    <row r="4293" spans="4:32" x14ac:dyDescent="0.25">
      <c r="D4293">
        <f>_xlfn.CEILING.MATH(CO8+Parameters!$K$8/2,0.001)</f>
        <v>3668.6689999999999</v>
      </c>
      <c r="E4293">
        <f>_xlfn.CEILING.MATH(B33+Parameters!$K$9/2,0.001)</f>
        <v>1729.297</v>
      </c>
      <c r="F4293" t="s">
        <v>1327</v>
      </c>
      <c r="I4293" s="2">
        <v>3668.6689999999999</v>
      </c>
      <c r="J4293" s="2">
        <v>1359.329</v>
      </c>
      <c r="K4293" s="2" t="s">
        <v>1327</v>
      </c>
      <c r="N4293" s="2">
        <f>I4293-SUM(Parameters!$K$23:$K$25)</f>
        <v>3647.069</v>
      </c>
      <c r="O4293" s="2">
        <f>J4293-SUM(Parameters!$K$23:$K$25)</f>
        <v>1337.729</v>
      </c>
      <c r="P4293" s="2" t="str">
        <f t="shared" si="65"/>
        <v>VDD</v>
      </c>
      <c r="U4293">
        <v>3668.6689999999999</v>
      </c>
      <c r="V4293">
        <v>1359.329</v>
      </c>
      <c r="W4293" t="s">
        <v>1327</v>
      </c>
      <c r="AE4293" s="2"/>
      <c r="AF4293" s="2"/>
    </row>
    <row r="4294" spans="4:32" x14ac:dyDescent="0.25">
      <c r="D4294">
        <f>_xlfn.CEILING.MATH(CO8+Parameters!$K$8/2,0.001)</f>
        <v>3668.6689999999999</v>
      </c>
      <c r="E4294">
        <f>_xlfn.CEILING.MATH(B35+Parameters!$K$9/2,0.001)</f>
        <v>1683.0509999999999</v>
      </c>
      <c r="F4294" t="s">
        <v>1327</v>
      </c>
      <c r="I4294" s="2">
        <v>3668.6689999999999</v>
      </c>
      <c r="J4294" s="2">
        <v>1313.0830000000001</v>
      </c>
      <c r="K4294" s="2" t="s">
        <v>1327</v>
      </c>
      <c r="N4294" s="2">
        <f>I4294-SUM(Parameters!$K$23:$K$25)</f>
        <v>3647.069</v>
      </c>
      <c r="O4294" s="2">
        <f>J4294-SUM(Parameters!$K$23:$K$25)</f>
        <v>1291.4830000000002</v>
      </c>
      <c r="P4294" s="2" t="str">
        <f t="shared" si="65"/>
        <v>VDD</v>
      </c>
      <c r="U4294">
        <v>3668.6689999999999</v>
      </c>
      <c r="V4294">
        <v>1313.0830000000001</v>
      </c>
      <c r="W4294" t="s">
        <v>1327</v>
      </c>
      <c r="AE4294" s="2"/>
      <c r="AF4294" s="2"/>
    </row>
    <row r="4295" spans="4:32" x14ac:dyDescent="0.25">
      <c r="D4295">
        <f>_xlfn.CEILING.MATH(CO8+Parameters!$K$8/2,0.001)</f>
        <v>3668.6689999999999</v>
      </c>
      <c r="E4295">
        <f>_xlfn.CEILING.MATH(B37+Parameters!$K$9/2,0.001)</f>
        <v>1636.8050000000001</v>
      </c>
      <c r="F4295" t="s">
        <v>1327</v>
      </c>
      <c r="I4295" s="2">
        <v>3668.6689999999999</v>
      </c>
      <c r="J4295" s="2">
        <v>1266.837</v>
      </c>
      <c r="K4295" s="2" t="s">
        <v>1327</v>
      </c>
      <c r="N4295" s="2">
        <f>I4295-SUM(Parameters!$K$23:$K$25)</f>
        <v>3647.069</v>
      </c>
      <c r="O4295" s="2">
        <f>J4295-SUM(Parameters!$K$23:$K$25)</f>
        <v>1245.2370000000001</v>
      </c>
      <c r="P4295" s="2" t="str">
        <f t="shared" si="65"/>
        <v>VDD</v>
      </c>
      <c r="U4295">
        <v>3668.6689999999999</v>
      </c>
      <c r="V4295">
        <v>1266.837</v>
      </c>
      <c r="W4295" t="s">
        <v>1327</v>
      </c>
      <c r="AE4295" s="2"/>
      <c r="AF4295" s="2"/>
    </row>
    <row r="4296" spans="4:32" x14ac:dyDescent="0.25">
      <c r="D4296">
        <f>_xlfn.CEILING.MATH(CO8+Parameters!$K$8/2,0.001)</f>
        <v>3668.6689999999999</v>
      </c>
      <c r="E4296">
        <f>_xlfn.CEILING.MATH(B39+Parameters!$K$9/2,0.001)</f>
        <v>1590.559</v>
      </c>
      <c r="F4296" t="s">
        <v>1327</v>
      </c>
      <c r="I4296" s="2">
        <v>3668.6689999999999</v>
      </c>
      <c r="J4296" s="2">
        <v>1220.5909999999999</v>
      </c>
      <c r="K4296" s="2" t="s">
        <v>1327</v>
      </c>
      <c r="N4296" s="2">
        <f>I4296-SUM(Parameters!$K$23:$K$25)</f>
        <v>3647.069</v>
      </c>
      <c r="O4296" s="2">
        <f>J4296-SUM(Parameters!$K$23:$K$25)</f>
        <v>1198.991</v>
      </c>
      <c r="P4296" s="2" t="str">
        <f t="shared" si="65"/>
        <v>VDD</v>
      </c>
      <c r="U4296">
        <v>3668.6689999999999</v>
      </c>
      <c r="V4296">
        <v>1220.5909999999999</v>
      </c>
      <c r="W4296" t="s">
        <v>1327</v>
      </c>
      <c r="AE4296" s="2"/>
      <c r="AF4296" s="2"/>
    </row>
    <row r="4297" spans="4:32" x14ac:dyDescent="0.25">
      <c r="D4297">
        <f>_xlfn.CEILING.MATH(CO8+Parameters!$K$8/2,0.001)</f>
        <v>3668.6689999999999</v>
      </c>
      <c r="E4297">
        <f>_xlfn.CEILING.MATH(B41+Parameters!$K$9/2,0.001)</f>
        <v>1544.3130000000001</v>
      </c>
      <c r="F4297" t="s">
        <v>1327</v>
      </c>
      <c r="I4297" s="2">
        <v>3668.6689999999999</v>
      </c>
      <c r="J4297" s="2">
        <v>1174.345</v>
      </c>
      <c r="K4297" s="2" t="s">
        <v>1327</v>
      </c>
      <c r="N4297" s="2">
        <f>I4297-SUM(Parameters!$K$23:$K$25)</f>
        <v>3647.069</v>
      </c>
      <c r="O4297" s="2">
        <f>J4297-SUM(Parameters!$K$23:$K$25)</f>
        <v>1152.7450000000001</v>
      </c>
      <c r="P4297" s="2" t="str">
        <f t="shared" si="65"/>
        <v>VDD</v>
      </c>
      <c r="U4297">
        <v>3668.6689999999999</v>
      </c>
      <c r="V4297">
        <v>1174.345</v>
      </c>
      <c r="W4297" t="s">
        <v>1327</v>
      </c>
      <c r="AE4297" s="2"/>
      <c r="AF4297" s="2"/>
    </row>
    <row r="4298" spans="4:32" x14ac:dyDescent="0.25">
      <c r="D4298">
        <f>_xlfn.CEILING.MATH(CO8+Parameters!$K$8/2,0.001)</f>
        <v>3668.6689999999999</v>
      </c>
      <c r="E4298">
        <f>_xlfn.CEILING.MATH(B43+Parameters!$K$9/2,0.001)</f>
        <v>1498.067</v>
      </c>
      <c r="F4298" t="s">
        <v>1327</v>
      </c>
      <c r="I4298" s="2">
        <v>3668.6689999999999</v>
      </c>
      <c r="J4298" s="2">
        <v>1128.0989999999999</v>
      </c>
      <c r="K4298" s="2" t="s">
        <v>1327</v>
      </c>
      <c r="N4298" s="2">
        <f>I4298-SUM(Parameters!$K$23:$K$25)</f>
        <v>3647.069</v>
      </c>
      <c r="O4298" s="2">
        <f>J4298-SUM(Parameters!$K$23:$K$25)</f>
        <v>1106.499</v>
      </c>
      <c r="P4298" s="2" t="str">
        <f t="shared" si="65"/>
        <v>VDD</v>
      </c>
      <c r="U4298">
        <v>3668.6689999999999</v>
      </c>
      <c r="V4298">
        <v>1128.0989999999999</v>
      </c>
      <c r="W4298" t="s">
        <v>1327</v>
      </c>
      <c r="AE4298" s="2"/>
      <c r="AF4298" s="2"/>
    </row>
    <row r="4299" spans="4:32" x14ac:dyDescent="0.25">
      <c r="D4299">
        <f>_xlfn.CEILING.MATH(CO8+Parameters!$K$8/2,0.001)</f>
        <v>3668.6689999999999</v>
      </c>
      <c r="E4299">
        <f>_xlfn.CEILING.MATH(B45+Parameters!$K$9/2,0.001)</f>
        <v>1451.8210000000001</v>
      </c>
      <c r="F4299" t="s">
        <v>1327</v>
      </c>
      <c r="I4299" s="2">
        <v>3668.6689999999999</v>
      </c>
      <c r="J4299" s="2">
        <v>1081.8530000000001</v>
      </c>
      <c r="K4299" s="2" t="s">
        <v>1419</v>
      </c>
      <c r="N4299" s="2">
        <f>I4299-SUM(Parameters!$K$23:$K$25)</f>
        <v>3647.069</v>
      </c>
      <c r="O4299" s="2">
        <f>J4299-SUM(Parameters!$K$23:$K$25)</f>
        <v>1060.2530000000002</v>
      </c>
      <c r="P4299" s="2" t="str">
        <f t="shared" si="65"/>
        <v>ESD_VCCIO</v>
      </c>
      <c r="U4299">
        <v>3668.6689999999999</v>
      </c>
      <c r="V4299">
        <v>1081.8530000000001</v>
      </c>
      <c r="W4299" t="s">
        <v>1419</v>
      </c>
      <c r="AE4299" s="2"/>
      <c r="AF4299" s="2"/>
    </row>
    <row r="4300" spans="4:32" x14ac:dyDescent="0.25">
      <c r="D4300">
        <f>_xlfn.CEILING.MATH(CO8+Parameters!$K$8/2,0.001)</f>
        <v>3668.6689999999999</v>
      </c>
      <c r="E4300">
        <f>_xlfn.CEILING.MATH(B47+Parameters!$K$9/2,0.001)</f>
        <v>1405.575</v>
      </c>
      <c r="F4300" t="s">
        <v>1327</v>
      </c>
      <c r="I4300" s="2">
        <v>3668.6689999999999</v>
      </c>
      <c r="J4300" s="2">
        <v>1035.607</v>
      </c>
      <c r="K4300" s="2" t="s">
        <v>72</v>
      </c>
      <c r="N4300" s="2">
        <f>I4300-SUM(Parameters!$K$23:$K$25)</f>
        <v>3647.069</v>
      </c>
      <c r="O4300" s="2">
        <f>J4300-SUM(Parameters!$K$23:$K$25)</f>
        <v>1014.0069999999999</v>
      </c>
      <c r="P4300" s="2" t="str">
        <f t="shared" si="65"/>
        <v>VSS</v>
      </c>
      <c r="U4300">
        <v>3668.6689999999999</v>
      </c>
      <c r="V4300">
        <v>1035.607</v>
      </c>
      <c r="W4300" t="s">
        <v>72</v>
      </c>
      <c r="AE4300" s="2"/>
      <c r="AF4300" s="2"/>
    </row>
    <row r="4301" spans="4:32" x14ac:dyDescent="0.25">
      <c r="D4301">
        <f>_xlfn.CEILING.MATH(CO8+Parameters!$K$8/2,0.001)</f>
        <v>3668.6689999999999</v>
      </c>
      <c r="E4301">
        <f>_xlfn.CEILING.MATH(B49+Parameters!$K$9/2,0.001)</f>
        <v>1359.329</v>
      </c>
      <c r="F4301" t="s">
        <v>1327</v>
      </c>
      <c r="I4301" s="2">
        <v>3668.6689999999999</v>
      </c>
      <c r="J4301" s="2">
        <v>989.36099999999999</v>
      </c>
      <c r="K4301" s="2" t="s">
        <v>72</v>
      </c>
      <c r="N4301" s="2">
        <f>I4301-SUM(Parameters!$K$23:$K$25)</f>
        <v>3647.069</v>
      </c>
      <c r="O4301" s="2">
        <f>J4301-SUM(Parameters!$K$23:$K$25)</f>
        <v>967.76099999999997</v>
      </c>
      <c r="P4301" s="2" t="str">
        <f t="shared" si="65"/>
        <v>VSS</v>
      </c>
      <c r="U4301">
        <v>3668.6689999999999</v>
      </c>
      <c r="V4301">
        <v>989.36099999999999</v>
      </c>
      <c r="W4301" t="s">
        <v>72</v>
      </c>
      <c r="AE4301" s="2"/>
      <c r="AF4301" s="2"/>
    </row>
    <row r="4302" spans="4:32" x14ac:dyDescent="0.25">
      <c r="D4302">
        <f>_xlfn.CEILING.MATH(CO8+Parameters!$K$8/2,0.001)</f>
        <v>3668.6689999999999</v>
      </c>
      <c r="E4302">
        <f>_xlfn.CEILING.MATH(B51+Parameters!$K$9/2,0.001)</f>
        <v>1313.0830000000001</v>
      </c>
      <c r="F4302" t="s">
        <v>1327</v>
      </c>
      <c r="I4302" s="2">
        <v>3668.6689999999999</v>
      </c>
      <c r="J4302" s="2">
        <v>943.11500000000001</v>
      </c>
      <c r="K4302" s="2" t="s">
        <v>1422</v>
      </c>
      <c r="N4302" s="2">
        <f>I4302-SUM(Parameters!$K$23:$K$25)</f>
        <v>3647.069</v>
      </c>
      <c r="O4302" s="2">
        <f>J4302-SUM(Parameters!$K$23:$K$25)</f>
        <v>921.51499999999999</v>
      </c>
      <c r="P4302" s="2" t="str">
        <f t="shared" si="65"/>
        <v>ESD_RX_36</v>
      </c>
      <c r="U4302">
        <v>3668.6689999999999</v>
      </c>
      <c r="V4302">
        <v>943.11500000000001</v>
      </c>
      <c r="W4302" t="s">
        <v>1422</v>
      </c>
      <c r="AE4302" s="2"/>
      <c r="AF4302" s="2"/>
    </row>
    <row r="4303" spans="4:32" x14ac:dyDescent="0.25">
      <c r="D4303">
        <f>_xlfn.CEILING.MATH(CO8+Parameters!$K$8/2,0.001)</f>
        <v>3668.6689999999999</v>
      </c>
      <c r="E4303">
        <f>_xlfn.CEILING.MATH(B53+Parameters!$K$9/2,0.001)</f>
        <v>1266.837</v>
      </c>
      <c r="F4303" t="s">
        <v>1327</v>
      </c>
      <c r="I4303" s="2">
        <v>3668.6689999999999</v>
      </c>
      <c r="J4303" s="2">
        <v>896.86900000000003</v>
      </c>
      <c r="K4303" s="2" t="s">
        <v>72</v>
      </c>
      <c r="N4303" s="2">
        <f>I4303-SUM(Parameters!$K$23:$K$25)</f>
        <v>3647.069</v>
      </c>
      <c r="O4303" s="2">
        <f>J4303-SUM(Parameters!$K$23:$K$25)</f>
        <v>875.26900000000001</v>
      </c>
      <c r="P4303" s="2" t="str">
        <f t="shared" si="65"/>
        <v>VSS</v>
      </c>
      <c r="U4303">
        <v>3668.6689999999999</v>
      </c>
      <c r="V4303">
        <v>896.86900000000003</v>
      </c>
      <c r="W4303" t="s">
        <v>72</v>
      </c>
      <c r="AE4303" s="2"/>
      <c r="AF4303" s="2"/>
    </row>
    <row r="4304" spans="4:32" x14ac:dyDescent="0.25">
      <c r="D4304">
        <f>_xlfn.CEILING.MATH(CO8+Parameters!$K$8/2,0.001)</f>
        <v>3668.6689999999999</v>
      </c>
      <c r="E4304">
        <f>_xlfn.CEILING.MATH(B55+Parameters!$K$9/2,0.001)</f>
        <v>1220.5910000000001</v>
      </c>
      <c r="F4304" t="s">
        <v>1327</v>
      </c>
      <c r="I4304" s="2">
        <v>3668.6689999999999</v>
      </c>
      <c r="J4304" s="2">
        <v>850.62300000000005</v>
      </c>
      <c r="K4304" s="2" t="s">
        <v>72</v>
      </c>
      <c r="N4304" s="2">
        <f>I4304-SUM(Parameters!$K$23:$K$25)</f>
        <v>3647.069</v>
      </c>
      <c r="O4304" s="2">
        <f>J4304-SUM(Parameters!$K$23:$K$25)</f>
        <v>829.02300000000002</v>
      </c>
      <c r="P4304" s="2" t="str">
        <f t="shared" si="65"/>
        <v>VSS</v>
      </c>
      <c r="U4304">
        <v>3668.6689999999999</v>
      </c>
      <c r="V4304">
        <v>850.62300000000005</v>
      </c>
      <c r="W4304" t="s">
        <v>72</v>
      </c>
      <c r="AE4304" s="2"/>
      <c r="AF4304" s="2"/>
    </row>
    <row r="4305" spans="4:32" x14ac:dyDescent="0.25">
      <c r="D4305">
        <f>_xlfn.CEILING.MATH(CO8+Parameters!$K$8/2,0.001)</f>
        <v>3668.6689999999999</v>
      </c>
      <c r="E4305">
        <f>_xlfn.CEILING.MATH(B57+Parameters!$K$9/2,0.001)</f>
        <v>1174.345</v>
      </c>
      <c r="F4305" t="s">
        <v>1327</v>
      </c>
      <c r="I4305" s="2">
        <v>3668.6689999999999</v>
      </c>
      <c r="J4305" s="2">
        <v>804.37699999999995</v>
      </c>
      <c r="K4305" s="2" t="s">
        <v>72</v>
      </c>
      <c r="N4305" s="2">
        <f>I4305-SUM(Parameters!$K$23:$K$25)</f>
        <v>3647.069</v>
      </c>
      <c r="O4305" s="2">
        <f>J4305-SUM(Parameters!$K$23:$K$25)</f>
        <v>782.77699999999993</v>
      </c>
      <c r="P4305" s="2" t="str">
        <f t="shared" si="65"/>
        <v>VSS</v>
      </c>
      <c r="U4305">
        <v>3668.6689999999999</v>
      </c>
      <c r="V4305">
        <v>804.37700000000007</v>
      </c>
      <c r="W4305" t="s">
        <v>72</v>
      </c>
      <c r="AE4305" s="2"/>
      <c r="AF4305" s="2"/>
    </row>
    <row r="4306" spans="4:32" x14ac:dyDescent="0.25">
      <c r="D4306">
        <f>_xlfn.CEILING.MATH(CO8+Parameters!$K$8/2,0.001)</f>
        <v>3668.6689999999999</v>
      </c>
      <c r="E4306">
        <f>_xlfn.CEILING.MATH(B59+Parameters!$K$9/2,0.001)</f>
        <v>1128.0989999999999</v>
      </c>
      <c r="F4306" t="s">
        <v>1327</v>
      </c>
      <c r="I4306" s="2">
        <v>3668.6689999999999</v>
      </c>
      <c r="J4306" s="2">
        <v>758.13099999999997</v>
      </c>
      <c r="K4306" s="2" t="s">
        <v>72</v>
      </c>
      <c r="N4306" s="2">
        <f>I4306-SUM(Parameters!$K$23:$K$25)</f>
        <v>3647.069</v>
      </c>
      <c r="O4306" s="2">
        <f>J4306-SUM(Parameters!$K$23:$K$25)</f>
        <v>736.53099999999995</v>
      </c>
      <c r="P4306" s="2" t="str">
        <f t="shared" si="65"/>
        <v>VSS</v>
      </c>
      <c r="U4306">
        <v>3668.6689999999999</v>
      </c>
      <c r="V4306">
        <v>758.13099999999997</v>
      </c>
      <c r="W4306" t="s">
        <v>72</v>
      </c>
      <c r="AE4306" s="2"/>
      <c r="AF4306" s="2"/>
    </row>
    <row r="4307" spans="4:32" x14ac:dyDescent="0.25">
      <c r="D4307">
        <f>_xlfn.CEILING.MATH(CO8+Parameters!$K$8/2,0.001)</f>
        <v>3668.6689999999999</v>
      </c>
      <c r="E4307">
        <f>_xlfn.CEILING.MATH(B61+Parameters!$K$9/2,0.001)</f>
        <v>1081.8530000000001</v>
      </c>
      <c r="F4307" t="s">
        <v>1419</v>
      </c>
      <c r="I4307" s="2">
        <v>3668.6689999999999</v>
      </c>
      <c r="J4307" s="2">
        <v>711.88499999999999</v>
      </c>
      <c r="K4307" s="2" t="s">
        <v>72</v>
      </c>
      <c r="N4307" s="2">
        <f>I4307-SUM(Parameters!$K$23:$K$25)</f>
        <v>3647.069</v>
      </c>
      <c r="O4307" s="2">
        <f>J4307-SUM(Parameters!$K$23:$K$25)</f>
        <v>690.28499999999997</v>
      </c>
      <c r="P4307" s="2" t="str">
        <f t="shared" si="65"/>
        <v>VSS</v>
      </c>
      <c r="U4307">
        <v>3668.6689999999999</v>
      </c>
      <c r="V4307">
        <v>711.88499999999999</v>
      </c>
      <c r="W4307" t="s">
        <v>72</v>
      </c>
      <c r="AE4307" s="2"/>
      <c r="AF4307" s="2"/>
    </row>
    <row r="4308" spans="4:32" x14ac:dyDescent="0.25">
      <c r="D4308">
        <f>_xlfn.CEILING.MATH(CO8+Parameters!$K$8/2,0.001)</f>
        <v>3668.6689999999999</v>
      </c>
      <c r="E4308">
        <f>_xlfn.CEILING.MATH(B63+Parameters!$K$9/2,0.001)</f>
        <v>1035.607</v>
      </c>
      <c r="F4308" t="s">
        <v>72</v>
      </c>
      <c r="I4308" s="2">
        <v>3668.6689999999999</v>
      </c>
      <c r="J4308" s="2">
        <v>665.63900000000001</v>
      </c>
      <c r="K4308" s="2" t="s">
        <v>72</v>
      </c>
      <c r="N4308" s="2">
        <f>I4308-SUM(Parameters!$K$23:$K$25)</f>
        <v>3647.069</v>
      </c>
      <c r="O4308" s="2">
        <f>J4308-SUM(Parameters!$K$23:$K$25)</f>
        <v>644.03899999999999</v>
      </c>
      <c r="P4308" s="2" t="str">
        <f t="shared" si="65"/>
        <v>VSS</v>
      </c>
      <c r="U4308">
        <v>3668.6689999999999</v>
      </c>
      <c r="V4308">
        <v>665.63900000000001</v>
      </c>
      <c r="W4308" t="s">
        <v>72</v>
      </c>
      <c r="AE4308" s="2"/>
      <c r="AF4308" s="2"/>
    </row>
    <row r="4309" spans="4:32" x14ac:dyDescent="0.25">
      <c r="D4309">
        <f>_xlfn.CEILING.MATH(CO8+Parameters!$K$8/2,0.001)</f>
        <v>3668.6689999999999</v>
      </c>
      <c r="E4309">
        <f>_xlfn.CEILING.MATH(B65+Parameters!$K$9/2,0.001)</f>
        <v>989.36099999999999</v>
      </c>
      <c r="F4309" t="s">
        <v>72</v>
      </c>
      <c r="I4309" s="2">
        <v>3668.6689999999999</v>
      </c>
      <c r="J4309" s="2">
        <v>619.39300000000003</v>
      </c>
      <c r="K4309" s="2" t="s">
        <v>72</v>
      </c>
      <c r="N4309" s="2">
        <f>I4309-SUM(Parameters!$K$23:$K$25)</f>
        <v>3647.069</v>
      </c>
      <c r="O4309" s="2">
        <f>J4309-SUM(Parameters!$K$23:$K$25)</f>
        <v>597.79300000000001</v>
      </c>
      <c r="P4309" s="2" t="str">
        <f t="shared" si="65"/>
        <v>VSS</v>
      </c>
      <c r="U4309">
        <v>3668.6689999999999</v>
      </c>
      <c r="V4309">
        <v>619.39300000000003</v>
      </c>
      <c r="W4309" t="s">
        <v>72</v>
      </c>
      <c r="AE4309" s="2"/>
      <c r="AF4309" s="2"/>
    </row>
    <row r="4310" spans="4:32" x14ac:dyDescent="0.25">
      <c r="D4310">
        <f>_xlfn.CEILING.MATH(CO8+Parameters!$K$8/2,0.001)</f>
        <v>3668.6689999999999</v>
      </c>
      <c r="E4310">
        <f>_xlfn.CEILING.MATH(B67+Parameters!$K$9/2,0.001)</f>
        <v>943.11500000000001</v>
      </c>
      <c r="F4310" t="s">
        <v>1422</v>
      </c>
      <c r="I4310" s="2">
        <v>3668.6689999999999</v>
      </c>
      <c r="J4310" s="2">
        <v>573.14700000000005</v>
      </c>
      <c r="K4310" s="2" t="s">
        <v>1419</v>
      </c>
      <c r="N4310" s="2">
        <f>I4310-SUM(Parameters!$K$23:$K$25)</f>
        <v>3647.069</v>
      </c>
      <c r="O4310" s="2">
        <f>J4310-SUM(Parameters!$K$23:$K$25)</f>
        <v>551.54700000000003</v>
      </c>
      <c r="P4310" s="2" t="str">
        <f t="shared" si="65"/>
        <v>ESD_VCCIO</v>
      </c>
      <c r="U4310">
        <v>3668.6689999999999</v>
      </c>
      <c r="V4310">
        <v>573.14700000000005</v>
      </c>
      <c r="W4310" t="s">
        <v>1419</v>
      </c>
      <c r="AE4310" s="2"/>
      <c r="AF4310" s="2"/>
    </row>
    <row r="4311" spans="4:32" x14ac:dyDescent="0.25">
      <c r="D4311">
        <f>_xlfn.CEILING.MATH(CO8+Parameters!$K$8/2,0.001)</f>
        <v>3668.6689999999999</v>
      </c>
      <c r="E4311">
        <f>_xlfn.CEILING.MATH(B69+Parameters!$K$9/2,0.001)</f>
        <v>896.86900000000003</v>
      </c>
      <c r="F4311" t="s">
        <v>72</v>
      </c>
      <c r="I4311" s="2">
        <v>3668.6689999999999</v>
      </c>
      <c r="J4311" s="2">
        <v>526.90099999999995</v>
      </c>
      <c r="K4311" s="2" t="s">
        <v>72</v>
      </c>
      <c r="N4311" s="2">
        <f>I4311-SUM(Parameters!$K$23:$K$25)</f>
        <v>3647.069</v>
      </c>
      <c r="O4311" s="2">
        <f>J4311-SUM(Parameters!$K$23:$K$25)</f>
        <v>505.30099999999993</v>
      </c>
      <c r="P4311" s="2" t="str">
        <f t="shared" si="65"/>
        <v>VSS</v>
      </c>
      <c r="U4311">
        <v>3668.6689999999999</v>
      </c>
      <c r="V4311">
        <v>526.90100000000007</v>
      </c>
      <c r="W4311" t="s">
        <v>72</v>
      </c>
      <c r="AE4311" s="2"/>
      <c r="AF4311" s="2"/>
    </row>
    <row r="4312" spans="4:32" x14ac:dyDescent="0.25">
      <c r="D4312">
        <f>_xlfn.CEILING.MATH(CO8+Parameters!$K$8/2,0.001)</f>
        <v>3668.6689999999999</v>
      </c>
      <c r="E4312">
        <f>_xlfn.CEILING.MATH(B71+Parameters!$K$9/2,0.001)</f>
        <v>850.62300000000005</v>
      </c>
      <c r="F4312" t="s">
        <v>72</v>
      </c>
      <c r="I4312" s="2">
        <v>3668.6689999999999</v>
      </c>
      <c r="J4312" s="2">
        <v>480.65499999999997</v>
      </c>
      <c r="K4312" s="2" t="s">
        <v>1427</v>
      </c>
      <c r="N4312" s="2">
        <f>I4312-SUM(Parameters!$K$23:$K$25)</f>
        <v>3647.069</v>
      </c>
      <c r="O4312" s="2">
        <f>J4312-SUM(Parameters!$K$23:$K$25)</f>
        <v>459.05499999999995</v>
      </c>
      <c r="P4312" s="2" t="str">
        <f t="shared" si="65"/>
        <v>ESD_TX_23</v>
      </c>
      <c r="U4312">
        <v>3668.6689999999999</v>
      </c>
      <c r="V4312">
        <v>480.65499999999997</v>
      </c>
      <c r="W4312" t="s">
        <v>1427</v>
      </c>
      <c r="AE4312" s="2"/>
      <c r="AF4312" s="2"/>
    </row>
    <row r="4313" spans="4:32" x14ac:dyDescent="0.25">
      <c r="D4313">
        <f>_xlfn.CEILING.MATH(CO8+Parameters!$K$8/2,0.001)</f>
        <v>3668.6689999999999</v>
      </c>
      <c r="E4313">
        <f>_xlfn.CEILING.MATH(B73+Parameters!$K$9/2,0.001)</f>
        <v>804.37700000000007</v>
      </c>
      <c r="F4313" t="s">
        <v>72</v>
      </c>
      <c r="I4313" s="2">
        <v>3668.6689999999999</v>
      </c>
      <c r="J4313" s="2">
        <v>434.40899999999999</v>
      </c>
      <c r="K4313" s="2" t="s">
        <v>72</v>
      </c>
      <c r="N4313" s="2">
        <f>I4313-SUM(Parameters!$K$23:$K$25)</f>
        <v>3647.069</v>
      </c>
      <c r="O4313" s="2">
        <f>J4313-SUM(Parameters!$K$23:$K$25)</f>
        <v>412.80899999999997</v>
      </c>
      <c r="P4313" s="2" t="str">
        <f t="shared" si="65"/>
        <v>VSS</v>
      </c>
      <c r="U4313">
        <v>3668.6689999999999</v>
      </c>
      <c r="V4313">
        <v>434.40899999999999</v>
      </c>
      <c r="W4313" t="s">
        <v>72</v>
      </c>
      <c r="AE4313" s="2"/>
      <c r="AF4313" s="2"/>
    </row>
    <row r="4314" spans="4:32" x14ac:dyDescent="0.25">
      <c r="D4314">
        <f>_xlfn.CEILING.MATH(CO8+Parameters!$K$8/2,0.001)</f>
        <v>3668.6689999999999</v>
      </c>
      <c r="E4314">
        <f>_xlfn.CEILING.MATH(B75+Parameters!$K$9/2,0.001)</f>
        <v>758.13099999999997</v>
      </c>
      <c r="F4314" t="s">
        <v>72</v>
      </c>
      <c r="I4314" s="2">
        <v>3668.6689999999999</v>
      </c>
      <c r="J4314" s="2">
        <v>388.16300000000001</v>
      </c>
      <c r="K4314" s="2" t="s">
        <v>72</v>
      </c>
      <c r="N4314" s="2">
        <f>I4314-SUM(Parameters!$K$23:$K$25)</f>
        <v>3647.069</v>
      </c>
      <c r="O4314" s="2">
        <f>J4314-SUM(Parameters!$K$23:$K$25)</f>
        <v>366.56299999999999</v>
      </c>
      <c r="P4314" s="2" t="str">
        <f t="shared" si="65"/>
        <v>VSS</v>
      </c>
      <c r="U4314">
        <v>3668.6689999999999</v>
      </c>
      <c r="V4314">
        <v>388.16300000000001</v>
      </c>
      <c r="W4314" t="s">
        <v>72</v>
      </c>
      <c r="AE4314" s="2"/>
      <c r="AF4314" s="2"/>
    </row>
    <row r="4315" spans="4:32" x14ac:dyDescent="0.25">
      <c r="D4315">
        <f>_xlfn.CEILING.MATH(CO8+Parameters!$K$8/2,0.001)</f>
        <v>3668.6689999999999</v>
      </c>
      <c r="E4315">
        <f>_xlfn.CEILING.MATH(B77+Parameters!$K$9/2,0.001)</f>
        <v>711.88499999999999</v>
      </c>
      <c r="F4315" t="s">
        <v>72</v>
      </c>
      <c r="I4315" s="2">
        <v>3668.6689999999999</v>
      </c>
      <c r="J4315" s="2">
        <v>341.91699999999997</v>
      </c>
      <c r="K4315" s="2" t="s">
        <v>72</v>
      </c>
      <c r="N4315" s="2">
        <f>I4315-SUM(Parameters!$K$23:$K$25)</f>
        <v>3647.069</v>
      </c>
      <c r="O4315" s="2">
        <f>J4315-SUM(Parameters!$K$23:$K$25)</f>
        <v>320.31699999999995</v>
      </c>
      <c r="P4315" s="2" t="str">
        <f t="shared" si="65"/>
        <v>VSS</v>
      </c>
      <c r="U4315">
        <v>3668.6689999999999</v>
      </c>
      <c r="V4315">
        <v>341.91699999999997</v>
      </c>
      <c r="W4315" t="s">
        <v>72</v>
      </c>
      <c r="AE4315" s="2"/>
      <c r="AF4315" s="2"/>
    </row>
    <row r="4316" spans="4:32" x14ac:dyDescent="0.25">
      <c r="D4316">
        <f>_xlfn.CEILING.MATH(CO8+Parameters!$K$8/2,0.001)</f>
        <v>3668.6689999999999</v>
      </c>
      <c r="E4316">
        <f>_xlfn.CEILING.MATH(B79+Parameters!$K$9/2,0.001)</f>
        <v>665.63900000000001</v>
      </c>
      <c r="F4316" t="s">
        <v>72</v>
      </c>
      <c r="I4316" s="2">
        <v>3668.6689999999999</v>
      </c>
      <c r="J4316" s="2">
        <v>295.67099999999999</v>
      </c>
      <c r="K4316" s="2" t="s">
        <v>72</v>
      </c>
      <c r="N4316" s="2">
        <f>I4316-SUM(Parameters!$K$23:$K$25)</f>
        <v>3647.069</v>
      </c>
      <c r="O4316" s="2">
        <f>J4316-SUM(Parameters!$K$23:$K$25)</f>
        <v>274.07099999999997</v>
      </c>
      <c r="P4316" s="2" t="str">
        <f t="shared" si="65"/>
        <v>VSS</v>
      </c>
      <c r="U4316">
        <v>3668.6689999999999</v>
      </c>
      <c r="V4316">
        <v>295.67099999999999</v>
      </c>
      <c r="W4316" t="s">
        <v>72</v>
      </c>
      <c r="AE4316" s="2"/>
      <c r="AF4316" s="2"/>
    </row>
    <row r="4317" spans="4:32" x14ac:dyDescent="0.25">
      <c r="D4317">
        <f>_xlfn.CEILING.MATH(CO8+Parameters!$K$8/2,0.001)</f>
        <v>3668.6689999999999</v>
      </c>
      <c r="E4317">
        <f>_xlfn.CEILING.MATH(B81+Parameters!$K$9/2,0.001)</f>
        <v>619.39300000000003</v>
      </c>
      <c r="F4317" t="s">
        <v>72</v>
      </c>
      <c r="I4317" s="2">
        <v>3668.6689999999999</v>
      </c>
      <c r="J4317" s="2">
        <v>249.42500000000001</v>
      </c>
      <c r="K4317" s="2" t="s">
        <v>72</v>
      </c>
      <c r="N4317" s="2">
        <f>I4317-SUM(Parameters!$K$23:$K$25)</f>
        <v>3647.069</v>
      </c>
      <c r="O4317" s="2">
        <f>J4317-SUM(Parameters!$K$23:$K$25)</f>
        <v>227.82500000000002</v>
      </c>
      <c r="P4317" s="2" t="str">
        <f t="shared" si="65"/>
        <v>VSS</v>
      </c>
      <c r="U4317">
        <v>3668.6689999999999</v>
      </c>
      <c r="V4317">
        <v>249.42500000000001</v>
      </c>
      <c r="W4317" t="s">
        <v>72</v>
      </c>
      <c r="AE4317" s="2"/>
      <c r="AF4317" s="2"/>
    </row>
    <row r="4318" spans="4:32" x14ac:dyDescent="0.25">
      <c r="D4318">
        <f>_xlfn.CEILING.MATH(CO8+Parameters!$K$8/2,0.001)</f>
        <v>3668.6689999999999</v>
      </c>
      <c r="E4318">
        <f>_xlfn.CEILING.MATH(B83+Parameters!$K$9/2,0.001)</f>
        <v>573.14700000000005</v>
      </c>
      <c r="F4318" t="s">
        <v>1419</v>
      </c>
      <c r="I4318" s="2">
        <v>3668.6689999999999</v>
      </c>
      <c r="J4318" s="2">
        <v>203.179</v>
      </c>
      <c r="K4318" s="2" t="s">
        <v>72</v>
      </c>
      <c r="N4318" s="2">
        <f>I4318-SUM(Parameters!$K$23:$K$25)</f>
        <v>3647.069</v>
      </c>
      <c r="O4318" s="2">
        <f>J4318-SUM(Parameters!$K$23:$K$25)</f>
        <v>181.57900000000001</v>
      </c>
      <c r="P4318" s="2" t="str">
        <f t="shared" si="65"/>
        <v>VSS</v>
      </c>
      <c r="U4318">
        <v>3668.6689999999999</v>
      </c>
      <c r="V4318">
        <v>203.179</v>
      </c>
      <c r="W4318" t="s">
        <v>72</v>
      </c>
      <c r="AE4318" s="2"/>
      <c r="AF4318" s="2"/>
    </row>
    <row r="4319" spans="4:32" x14ac:dyDescent="0.25">
      <c r="D4319">
        <f>_xlfn.CEILING.MATH(CO8+Parameters!$K$8/2,0.001)</f>
        <v>3668.6689999999999</v>
      </c>
      <c r="E4319">
        <f>_xlfn.CEILING.MATH(B85+Parameters!$K$9/2,0.001)</f>
        <v>526.90100000000007</v>
      </c>
      <c r="F4319" t="s">
        <v>72</v>
      </c>
      <c r="I4319" s="2">
        <v>3668.6689999999999</v>
      </c>
      <c r="J4319" s="2">
        <v>156.93299999999999</v>
      </c>
      <c r="K4319" s="2" t="s">
        <v>72</v>
      </c>
      <c r="N4319" s="2">
        <f>I4319-SUM(Parameters!$K$23:$K$25)</f>
        <v>3647.069</v>
      </c>
      <c r="O4319" s="2">
        <f>J4319-SUM(Parameters!$K$23:$K$25)</f>
        <v>135.333</v>
      </c>
      <c r="P4319" s="2" t="str">
        <f t="shared" si="65"/>
        <v>VSS</v>
      </c>
      <c r="U4319">
        <v>3668.6689999999999</v>
      </c>
      <c r="V4319">
        <v>156.93299999999999</v>
      </c>
      <c r="W4319" t="s">
        <v>72</v>
      </c>
      <c r="AE4319" s="2"/>
      <c r="AF4319" s="2"/>
    </row>
    <row r="4320" spans="4:32" x14ac:dyDescent="0.25">
      <c r="D4320">
        <f>_xlfn.CEILING.MATH(CO8+Parameters!$K$8/2,0.001)</f>
        <v>3668.6689999999999</v>
      </c>
      <c r="E4320">
        <f>_xlfn.CEILING.MATH(B87+Parameters!$K$9/2,0.001)</f>
        <v>480.65500000000003</v>
      </c>
      <c r="F4320" t="s">
        <v>1427</v>
      </c>
      <c r="I4320" s="2">
        <v>3668.6689999999999</v>
      </c>
      <c r="J4320" s="2">
        <v>110.687</v>
      </c>
      <c r="K4320" s="2" t="s">
        <v>1419</v>
      </c>
      <c r="N4320" s="2">
        <f>I4320-SUM(Parameters!$K$23:$K$25)</f>
        <v>3647.069</v>
      </c>
      <c r="O4320" s="2">
        <f>J4320-SUM(Parameters!$K$23:$K$25)</f>
        <v>89.086999999999989</v>
      </c>
      <c r="P4320" s="2" t="str">
        <f t="shared" si="65"/>
        <v>ESD_VCCIO</v>
      </c>
      <c r="U4320">
        <v>3668.6689999999999</v>
      </c>
      <c r="V4320">
        <v>110.687</v>
      </c>
      <c r="W4320" t="s">
        <v>1419</v>
      </c>
      <c r="AE4320" s="2"/>
      <c r="AF4320" s="2"/>
    </row>
    <row r="4321" spans="4:32" x14ac:dyDescent="0.25">
      <c r="D4321">
        <f>_xlfn.CEILING.MATH(CO8+Parameters!$K$8/2,0.001)</f>
        <v>3668.6689999999999</v>
      </c>
      <c r="E4321">
        <f>_xlfn.CEILING.MATH(B89+Parameters!$K$9/2,0.001)</f>
        <v>434.40899999999999</v>
      </c>
      <c r="F4321" t="s">
        <v>72</v>
      </c>
      <c r="I4321" s="2">
        <v>3708.3429999999998</v>
      </c>
      <c r="J4321" s="2">
        <v>2214.88</v>
      </c>
      <c r="K4321" s="2" t="s">
        <v>1327</v>
      </c>
      <c r="N4321" s="2">
        <f>I4321-SUM(Parameters!$K$23:$K$25)</f>
        <v>3686.7429999999999</v>
      </c>
      <c r="O4321" s="2">
        <f>J4321-SUM(Parameters!$K$23:$K$25)</f>
        <v>2193.2800000000002</v>
      </c>
      <c r="P4321" s="2" t="str">
        <f t="shared" si="65"/>
        <v>VDD</v>
      </c>
      <c r="U4321">
        <v>3708.3429999999998</v>
      </c>
      <c r="V4321">
        <v>2214.88</v>
      </c>
      <c r="W4321" t="s">
        <v>1327</v>
      </c>
      <c r="AE4321" s="2"/>
      <c r="AF4321" s="2"/>
    </row>
    <row r="4322" spans="4:32" x14ac:dyDescent="0.25">
      <c r="D4322">
        <f>_xlfn.CEILING.MATH(CO8+Parameters!$K$8/2,0.001)</f>
        <v>3668.6689999999999</v>
      </c>
      <c r="E4322">
        <f>_xlfn.CEILING.MATH(B91+Parameters!$K$9/2,0.001)</f>
        <v>388.16300000000001</v>
      </c>
      <c r="F4322" t="s">
        <v>72</v>
      </c>
      <c r="I4322" s="2">
        <v>3708.3429999999998</v>
      </c>
      <c r="J4322" s="2">
        <v>2168.634</v>
      </c>
      <c r="K4322" s="2" t="s">
        <v>1327</v>
      </c>
      <c r="N4322" s="2">
        <f>I4322-SUM(Parameters!$K$23:$K$25)</f>
        <v>3686.7429999999999</v>
      </c>
      <c r="O4322" s="2">
        <f>J4322-SUM(Parameters!$K$23:$K$25)</f>
        <v>2147.0340000000001</v>
      </c>
      <c r="P4322" s="2" t="str">
        <f t="shared" si="65"/>
        <v>VDD</v>
      </c>
      <c r="U4322">
        <v>3708.3429999999998</v>
      </c>
      <c r="V4322">
        <v>2168.634</v>
      </c>
      <c r="W4322" t="s">
        <v>1327</v>
      </c>
      <c r="AE4322" s="2"/>
      <c r="AF4322" s="2"/>
    </row>
    <row r="4323" spans="4:32" x14ac:dyDescent="0.25">
      <c r="D4323">
        <f>_xlfn.CEILING.MATH(CO8+Parameters!$K$8/2,0.001)</f>
        <v>3668.6689999999999</v>
      </c>
      <c r="E4323">
        <f>_xlfn.CEILING.MATH(B93+Parameters!$K$9/2,0.001)</f>
        <v>341.91700000000003</v>
      </c>
      <c r="F4323" t="s">
        <v>72</v>
      </c>
      <c r="I4323" s="2">
        <v>3708.3429999999998</v>
      </c>
      <c r="J4323" s="2">
        <v>2122.3879999999999</v>
      </c>
      <c r="K4323" s="2" t="s">
        <v>1327</v>
      </c>
      <c r="N4323" s="2">
        <f>I4323-SUM(Parameters!$K$23:$K$25)</f>
        <v>3686.7429999999999</v>
      </c>
      <c r="O4323" s="2">
        <f>J4323-SUM(Parameters!$K$23:$K$25)</f>
        <v>2100.788</v>
      </c>
      <c r="P4323" s="2" t="str">
        <f t="shared" si="65"/>
        <v>VDD</v>
      </c>
      <c r="U4323">
        <v>3708.3429999999998</v>
      </c>
      <c r="V4323">
        <v>2122.3879999999999</v>
      </c>
      <c r="W4323" t="s">
        <v>1327</v>
      </c>
      <c r="AE4323" s="2"/>
      <c r="AF4323" s="2"/>
    </row>
    <row r="4324" spans="4:32" x14ac:dyDescent="0.25">
      <c r="D4324">
        <f>_xlfn.CEILING.MATH(CO8+Parameters!$K$8/2,0.001)</f>
        <v>3668.6689999999999</v>
      </c>
      <c r="E4324">
        <f>_xlfn.CEILING.MATH(B95+Parameters!$K$9/2,0.001)</f>
        <v>295.67099999999999</v>
      </c>
      <c r="F4324" t="s">
        <v>72</v>
      </c>
      <c r="I4324" s="2">
        <v>3708.3429999999998</v>
      </c>
      <c r="J4324" s="2">
        <v>2076.1419999999998</v>
      </c>
      <c r="K4324" s="2" t="s">
        <v>1327</v>
      </c>
      <c r="N4324" s="2">
        <f>I4324-SUM(Parameters!$K$23:$K$25)</f>
        <v>3686.7429999999999</v>
      </c>
      <c r="O4324" s="2">
        <f>J4324-SUM(Parameters!$K$23:$K$25)</f>
        <v>2054.5419999999999</v>
      </c>
      <c r="P4324" s="2" t="str">
        <f t="shared" si="65"/>
        <v>VDD</v>
      </c>
      <c r="U4324">
        <v>3708.3429999999998</v>
      </c>
      <c r="V4324">
        <v>2076.1419999999998</v>
      </c>
      <c r="W4324" t="s">
        <v>1327</v>
      </c>
      <c r="AE4324" s="2"/>
      <c r="AF4324" s="2"/>
    </row>
    <row r="4325" spans="4:32" x14ac:dyDescent="0.25">
      <c r="D4325">
        <f>_xlfn.CEILING.MATH(CO8+Parameters!$K$8/2,0.001)</f>
        <v>3668.6689999999999</v>
      </c>
      <c r="E4325">
        <f>_xlfn.CEILING.MATH(B97+Parameters!$K$9/2,0.001)</f>
        <v>249.42500000000001</v>
      </c>
      <c r="F4325" t="s">
        <v>72</v>
      </c>
      <c r="I4325" s="2">
        <v>3708.3429999999998</v>
      </c>
      <c r="J4325" s="2">
        <v>2029.896</v>
      </c>
      <c r="K4325" s="2" t="s">
        <v>72</v>
      </c>
      <c r="N4325" s="2">
        <f>I4325-SUM(Parameters!$K$23:$K$25)</f>
        <v>3686.7429999999999</v>
      </c>
      <c r="O4325" s="2">
        <f>J4325-SUM(Parameters!$K$23:$K$25)</f>
        <v>2008.296</v>
      </c>
      <c r="P4325" s="2" t="str">
        <f t="shared" si="65"/>
        <v>VSS</v>
      </c>
      <c r="U4325">
        <v>3708.3429999999998</v>
      </c>
      <c r="V4325">
        <v>2029.896</v>
      </c>
      <c r="W4325" t="s">
        <v>72</v>
      </c>
      <c r="AE4325" s="2"/>
      <c r="AF4325" s="2"/>
    </row>
    <row r="4326" spans="4:32" x14ac:dyDescent="0.25">
      <c r="D4326">
        <f>_xlfn.CEILING.MATH(CO8+Parameters!$K$8/2,0.001)</f>
        <v>3668.6689999999999</v>
      </c>
      <c r="E4326">
        <f>_xlfn.CEILING.MATH(B99+Parameters!$K$9/2,0.001)</f>
        <v>203.179</v>
      </c>
      <c r="F4326" t="s">
        <v>72</v>
      </c>
      <c r="I4326" s="2">
        <v>3708.3429999999998</v>
      </c>
      <c r="J4326" s="2">
        <v>1983.65</v>
      </c>
      <c r="K4326" s="2" t="s">
        <v>72</v>
      </c>
      <c r="N4326" s="2">
        <f>I4326-SUM(Parameters!$K$23:$K$25)</f>
        <v>3686.7429999999999</v>
      </c>
      <c r="O4326" s="2">
        <f>J4326-SUM(Parameters!$K$23:$K$25)</f>
        <v>1962.0500000000002</v>
      </c>
      <c r="P4326" s="2" t="str">
        <f t="shared" si="65"/>
        <v>VSS</v>
      </c>
      <c r="U4326">
        <v>3708.3429999999998</v>
      </c>
      <c r="V4326">
        <v>1983.65</v>
      </c>
      <c r="W4326" t="s">
        <v>72</v>
      </c>
      <c r="AE4326" s="2"/>
      <c r="AF4326" s="2"/>
    </row>
    <row r="4327" spans="4:32" x14ac:dyDescent="0.25">
      <c r="D4327">
        <f>_xlfn.CEILING.MATH(CO8+Parameters!$K$8/2,0.001)</f>
        <v>3668.6689999999999</v>
      </c>
      <c r="E4327">
        <f>_xlfn.CEILING.MATH(B101+Parameters!$K$9/2,0.001)</f>
        <v>156.93299999999999</v>
      </c>
      <c r="F4327" t="s">
        <v>72</v>
      </c>
      <c r="I4327" s="2">
        <v>3708.3429999999998</v>
      </c>
      <c r="J4327" s="2">
        <v>1937.404</v>
      </c>
      <c r="K4327" s="2" t="s">
        <v>72</v>
      </c>
      <c r="N4327" s="2">
        <f>I4327-SUM(Parameters!$K$23:$K$25)</f>
        <v>3686.7429999999999</v>
      </c>
      <c r="O4327" s="2">
        <f>J4327-SUM(Parameters!$K$23:$K$25)</f>
        <v>1915.8040000000001</v>
      </c>
      <c r="P4327" s="2" t="str">
        <f t="shared" si="65"/>
        <v>VSS</v>
      </c>
      <c r="U4327">
        <v>3708.3429999999998</v>
      </c>
      <c r="V4327">
        <v>1937.404</v>
      </c>
      <c r="W4327" t="s">
        <v>72</v>
      </c>
      <c r="AE4327" s="2"/>
      <c r="AF4327" s="2"/>
    </row>
    <row r="4328" spans="4:32" x14ac:dyDescent="0.25">
      <c r="D4328">
        <f>_xlfn.CEILING.MATH(CO8+Parameters!$K$8/2,0.001)</f>
        <v>3668.6689999999999</v>
      </c>
      <c r="E4328">
        <f>_xlfn.CEILING.MATH(B103+Parameters!$K$9/2,0.001)</f>
        <v>110.687</v>
      </c>
      <c r="F4328" t="s">
        <v>1419</v>
      </c>
      <c r="I4328" s="2">
        <v>3708.3429999999998</v>
      </c>
      <c r="J4328" s="2">
        <v>1891.1579999999999</v>
      </c>
      <c r="K4328" s="2" t="s">
        <v>72</v>
      </c>
      <c r="N4328" s="2">
        <f>I4328-SUM(Parameters!$K$23:$K$25)</f>
        <v>3686.7429999999999</v>
      </c>
      <c r="O4328" s="2">
        <f>J4328-SUM(Parameters!$K$23:$K$25)</f>
        <v>1869.558</v>
      </c>
      <c r="P4328" s="2" t="str">
        <f t="shared" si="65"/>
        <v>VSS</v>
      </c>
      <c r="U4328">
        <v>3708.3429999999998</v>
      </c>
      <c r="V4328">
        <v>1891.1579999999999</v>
      </c>
      <c r="W4328" t="s">
        <v>72</v>
      </c>
      <c r="AE4328" s="2"/>
      <c r="AF4328" s="2"/>
    </row>
    <row r="4329" spans="4:32" x14ac:dyDescent="0.25">
      <c r="D4329">
        <f>_xlfn.CEILING.MATH(CP8+Parameters!$K$8/2,0.001)</f>
        <v>3708.3430000000003</v>
      </c>
      <c r="E4329">
        <f>_xlfn.CEILING.MATH(B12+Parameters!$K$9/2,0.001)</f>
        <v>2214.88</v>
      </c>
      <c r="F4329" t="s">
        <v>1327</v>
      </c>
      <c r="I4329" s="2">
        <v>3708.3429999999998</v>
      </c>
      <c r="J4329" s="2">
        <v>1844.912</v>
      </c>
      <c r="K4329" s="2" t="s">
        <v>72</v>
      </c>
      <c r="N4329" s="2">
        <f>I4329-SUM(Parameters!$K$23:$K$25)</f>
        <v>3686.7429999999999</v>
      </c>
      <c r="O4329" s="2">
        <f>J4329-SUM(Parameters!$K$23:$K$25)</f>
        <v>1823.3120000000001</v>
      </c>
      <c r="P4329" s="2" t="str">
        <f t="shared" si="65"/>
        <v>VSS</v>
      </c>
      <c r="U4329">
        <v>3708.3429999999998</v>
      </c>
      <c r="V4329">
        <v>1844.912</v>
      </c>
      <c r="W4329" t="s">
        <v>72</v>
      </c>
      <c r="AE4329" s="2"/>
      <c r="AF4329" s="2"/>
    </row>
    <row r="4330" spans="4:32" x14ac:dyDescent="0.25">
      <c r="D4330">
        <f>_xlfn.CEILING.MATH(CP8+Parameters!$K$8/2,0.001)</f>
        <v>3708.3430000000003</v>
      </c>
      <c r="E4330">
        <f>_xlfn.CEILING.MATH(B14+Parameters!$K$9/2,0.001)</f>
        <v>2168.634</v>
      </c>
      <c r="F4330" t="s">
        <v>1327</v>
      </c>
      <c r="I4330" s="2">
        <v>3708.3429999999998</v>
      </c>
      <c r="J4330" s="2">
        <v>1798.6659999999999</v>
      </c>
      <c r="K4330" s="2" t="s">
        <v>72</v>
      </c>
      <c r="N4330" s="2">
        <f>I4330-SUM(Parameters!$K$23:$K$25)</f>
        <v>3686.7429999999999</v>
      </c>
      <c r="O4330" s="2">
        <f>J4330-SUM(Parameters!$K$23:$K$25)</f>
        <v>1777.066</v>
      </c>
      <c r="P4330" s="2" t="str">
        <f t="shared" si="65"/>
        <v>VSS</v>
      </c>
      <c r="U4330">
        <v>3708.3429999999998</v>
      </c>
      <c r="V4330">
        <v>1798.6659999999999</v>
      </c>
      <c r="W4330" t="s">
        <v>72</v>
      </c>
      <c r="AE4330" s="2"/>
      <c r="AF4330" s="2"/>
    </row>
    <row r="4331" spans="4:32" x14ac:dyDescent="0.25">
      <c r="D4331">
        <f>_xlfn.CEILING.MATH(CP8+Parameters!$K$8/2,0.001)</f>
        <v>3708.3430000000003</v>
      </c>
      <c r="E4331">
        <f>_xlfn.CEILING.MATH(B16+Parameters!$K$9/2,0.001)</f>
        <v>2122.3879999999999</v>
      </c>
      <c r="F4331" t="s">
        <v>1327</v>
      </c>
      <c r="I4331" s="2">
        <v>3708.3429999999998</v>
      </c>
      <c r="J4331" s="2">
        <v>1752.42</v>
      </c>
      <c r="K4331" s="2" t="s">
        <v>72</v>
      </c>
      <c r="N4331" s="2">
        <f>I4331-SUM(Parameters!$K$23:$K$25)</f>
        <v>3686.7429999999999</v>
      </c>
      <c r="O4331" s="2">
        <f>J4331-SUM(Parameters!$K$23:$K$25)</f>
        <v>1730.8200000000002</v>
      </c>
      <c r="P4331" s="2" t="str">
        <f t="shared" si="65"/>
        <v>VSS</v>
      </c>
      <c r="U4331">
        <v>3708.3429999999998</v>
      </c>
      <c r="V4331">
        <v>1752.42</v>
      </c>
      <c r="W4331" t="s">
        <v>72</v>
      </c>
      <c r="AE4331" s="2"/>
      <c r="AF4331" s="2"/>
    </row>
    <row r="4332" spans="4:32" x14ac:dyDescent="0.25">
      <c r="D4332">
        <f>_xlfn.CEILING.MATH(CP8+Parameters!$K$8/2,0.001)</f>
        <v>3708.3430000000003</v>
      </c>
      <c r="E4332">
        <f>_xlfn.CEILING.MATH(B18+Parameters!$K$9/2,0.001)</f>
        <v>2076.1419999999998</v>
      </c>
      <c r="F4332" t="s">
        <v>1327</v>
      </c>
      <c r="I4332" s="2">
        <v>3708.3429999999998</v>
      </c>
      <c r="J4332" s="2">
        <v>1706.174</v>
      </c>
      <c r="K4332" s="2" t="s">
        <v>72</v>
      </c>
      <c r="N4332" s="2">
        <f>I4332-SUM(Parameters!$K$23:$K$25)</f>
        <v>3686.7429999999999</v>
      </c>
      <c r="O4332" s="2">
        <f>J4332-SUM(Parameters!$K$23:$K$25)</f>
        <v>1684.5740000000001</v>
      </c>
      <c r="P4332" s="2" t="str">
        <f t="shared" si="65"/>
        <v>VSS</v>
      </c>
      <c r="U4332">
        <v>3708.3429999999998</v>
      </c>
      <c r="V4332">
        <v>1706.174</v>
      </c>
      <c r="W4332" t="s">
        <v>72</v>
      </c>
      <c r="AE4332" s="2"/>
      <c r="AF4332" s="2"/>
    </row>
    <row r="4333" spans="4:32" x14ac:dyDescent="0.25">
      <c r="D4333">
        <f>_xlfn.CEILING.MATH(CP8+Parameters!$K$8/2,0.001)</f>
        <v>3708.3430000000003</v>
      </c>
      <c r="E4333">
        <f>_xlfn.CEILING.MATH(B20+Parameters!$K$9/2,0.001)</f>
        <v>2029.896</v>
      </c>
      <c r="F4333" t="s">
        <v>72</v>
      </c>
      <c r="I4333" s="2">
        <v>3708.3429999999998</v>
      </c>
      <c r="J4333" s="2">
        <v>1659.9280000000001</v>
      </c>
      <c r="K4333" s="2" t="s">
        <v>72</v>
      </c>
      <c r="N4333" s="2">
        <f>I4333-SUM(Parameters!$K$23:$K$25)</f>
        <v>3686.7429999999999</v>
      </c>
      <c r="O4333" s="2">
        <f>J4333-SUM(Parameters!$K$23:$K$25)</f>
        <v>1638.3280000000002</v>
      </c>
      <c r="P4333" s="2" t="str">
        <f t="shared" si="65"/>
        <v>VSS</v>
      </c>
      <c r="U4333">
        <v>3708.3429999999998</v>
      </c>
      <c r="V4333">
        <v>1659.9280000000001</v>
      </c>
      <c r="W4333" t="s">
        <v>72</v>
      </c>
      <c r="AE4333" s="2"/>
      <c r="AF4333" s="2"/>
    </row>
    <row r="4334" spans="4:32" x14ac:dyDescent="0.25">
      <c r="D4334">
        <f>_xlfn.CEILING.MATH(CP8+Parameters!$K$8/2,0.001)</f>
        <v>3708.3430000000003</v>
      </c>
      <c r="E4334">
        <f>_xlfn.CEILING.MATH(B22+Parameters!$K$9/2,0.001)</f>
        <v>1983.65</v>
      </c>
      <c r="F4334" t="s">
        <v>72</v>
      </c>
      <c r="I4334" s="2">
        <v>3708.3429999999998</v>
      </c>
      <c r="J4334" s="2">
        <v>1613.682</v>
      </c>
      <c r="K4334" s="2" t="s">
        <v>72</v>
      </c>
      <c r="N4334" s="2">
        <f>I4334-SUM(Parameters!$K$23:$K$25)</f>
        <v>3686.7429999999999</v>
      </c>
      <c r="O4334" s="2">
        <f>J4334-SUM(Parameters!$K$23:$K$25)</f>
        <v>1592.0820000000001</v>
      </c>
      <c r="P4334" s="2" t="str">
        <f t="shared" si="65"/>
        <v>VSS</v>
      </c>
      <c r="U4334">
        <v>3708.3429999999998</v>
      </c>
      <c r="V4334">
        <v>1613.682</v>
      </c>
      <c r="W4334" t="s">
        <v>72</v>
      </c>
      <c r="AE4334" s="2"/>
      <c r="AF4334" s="2"/>
    </row>
    <row r="4335" spans="4:32" x14ac:dyDescent="0.25">
      <c r="D4335">
        <f>_xlfn.CEILING.MATH(CP8+Parameters!$K$8/2,0.001)</f>
        <v>3708.3430000000003</v>
      </c>
      <c r="E4335">
        <f>_xlfn.CEILING.MATH(B24+Parameters!$K$9/2,0.001)</f>
        <v>1937.404</v>
      </c>
      <c r="F4335" t="s">
        <v>72</v>
      </c>
      <c r="I4335" s="2">
        <v>3708.3429999999998</v>
      </c>
      <c r="J4335" s="2">
        <v>1567.4359999999999</v>
      </c>
      <c r="K4335" s="2" t="s">
        <v>72</v>
      </c>
      <c r="N4335" s="2">
        <f>I4335-SUM(Parameters!$K$23:$K$25)</f>
        <v>3686.7429999999999</v>
      </c>
      <c r="O4335" s="2">
        <f>J4335-SUM(Parameters!$K$23:$K$25)</f>
        <v>1545.836</v>
      </c>
      <c r="P4335" s="2" t="str">
        <f t="shared" si="65"/>
        <v>VSS</v>
      </c>
      <c r="U4335">
        <v>3708.3429999999998</v>
      </c>
      <c r="V4335">
        <v>1567.4359999999999</v>
      </c>
      <c r="W4335" t="s">
        <v>72</v>
      </c>
      <c r="AE4335" s="2"/>
      <c r="AF4335" s="2"/>
    </row>
    <row r="4336" spans="4:32" x14ac:dyDescent="0.25">
      <c r="D4336">
        <f>_xlfn.CEILING.MATH(CP8+Parameters!$K$8/2,0.001)</f>
        <v>3708.3430000000003</v>
      </c>
      <c r="E4336">
        <f>_xlfn.CEILING.MATH(B26+Parameters!$K$9/2,0.001)</f>
        <v>1891.1580000000001</v>
      </c>
      <c r="F4336" t="s">
        <v>72</v>
      </c>
      <c r="I4336" s="2">
        <v>3708.3429999999998</v>
      </c>
      <c r="J4336" s="2">
        <v>1521.19</v>
      </c>
      <c r="K4336" s="2" t="s">
        <v>72</v>
      </c>
      <c r="N4336" s="2">
        <f>I4336-SUM(Parameters!$K$23:$K$25)</f>
        <v>3686.7429999999999</v>
      </c>
      <c r="O4336" s="2">
        <f>J4336-SUM(Parameters!$K$23:$K$25)</f>
        <v>1499.5900000000001</v>
      </c>
      <c r="P4336" s="2" t="str">
        <f t="shared" si="65"/>
        <v>VSS</v>
      </c>
      <c r="U4336">
        <v>3708.3429999999998</v>
      </c>
      <c r="V4336">
        <v>1521.19</v>
      </c>
      <c r="W4336" t="s">
        <v>72</v>
      </c>
      <c r="AE4336" s="2"/>
      <c r="AF4336" s="2"/>
    </row>
    <row r="4337" spans="4:32" x14ac:dyDescent="0.25">
      <c r="D4337">
        <f>_xlfn.CEILING.MATH(CP8+Parameters!$K$8/2,0.001)</f>
        <v>3708.3430000000003</v>
      </c>
      <c r="E4337">
        <f>_xlfn.CEILING.MATH(B28+Parameters!$K$9/2,0.001)</f>
        <v>1844.912</v>
      </c>
      <c r="F4337" t="s">
        <v>72</v>
      </c>
      <c r="I4337" s="2">
        <v>3708.3429999999998</v>
      </c>
      <c r="J4337" s="2">
        <v>1474.944</v>
      </c>
      <c r="K4337" s="2" t="s">
        <v>72</v>
      </c>
      <c r="N4337" s="2">
        <f>I4337-SUM(Parameters!$K$23:$K$25)</f>
        <v>3686.7429999999999</v>
      </c>
      <c r="O4337" s="2">
        <f>J4337-SUM(Parameters!$K$23:$K$25)</f>
        <v>1453.3440000000001</v>
      </c>
      <c r="P4337" s="2" t="str">
        <f t="shared" ref="P4337:P4400" si="66">K4337</f>
        <v>VSS</v>
      </c>
      <c r="U4337">
        <v>3708.3429999999998</v>
      </c>
      <c r="V4337">
        <v>1474.944</v>
      </c>
      <c r="W4337" t="s">
        <v>72</v>
      </c>
      <c r="AE4337" s="2"/>
      <c r="AF4337" s="2"/>
    </row>
    <row r="4338" spans="4:32" x14ac:dyDescent="0.25">
      <c r="D4338">
        <f>_xlfn.CEILING.MATH(CP8+Parameters!$K$8/2,0.001)</f>
        <v>3708.3430000000003</v>
      </c>
      <c r="E4338">
        <f>_xlfn.CEILING.MATH(B30+Parameters!$K$9/2,0.001)</f>
        <v>1798.6659999999999</v>
      </c>
      <c r="F4338" t="s">
        <v>72</v>
      </c>
      <c r="I4338" s="2">
        <v>3708.3429999999998</v>
      </c>
      <c r="J4338" s="2">
        <v>1428.6980000000001</v>
      </c>
      <c r="K4338" s="2" t="s">
        <v>72</v>
      </c>
      <c r="N4338" s="2">
        <f>I4338-SUM(Parameters!$K$23:$K$25)</f>
        <v>3686.7429999999999</v>
      </c>
      <c r="O4338" s="2">
        <f>J4338-SUM(Parameters!$K$23:$K$25)</f>
        <v>1407.0980000000002</v>
      </c>
      <c r="P4338" s="2" t="str">
        <f t="shared" si="66"/>
        <v>VSS</v>
      </c>
      <c r="U4338">
        <v>3708.3429999999998</v>
      </c>
      <c r="V4338">
        <v>1428.6980000000001</v>
      </c>
      <c r="W4338" t="s">
        <v>72</v>
      </c>
      <c r="AE4338" s="2"/>
      <c r="AF4338" s="2"/>
    </row>
    <row r="4339" spans="4:32" x14ac:dyDescent="0.25">
      <c r="D4339">
        <f>_xlfn.CEILING.MATH(CP8+Parameters!$K$8/2,0.001)</f>
        <v>3708.3430000000003</v>
      </c>
      <c r="E4339">
        <f>_xlfn.CEILING.MATH(B32+Parameters!$K$9/2,0.001)</f>
        <v>1752.42</v>
      </c>
      <c r="F4339" t="s">
        <v>72</v>
      </c>
      <c r="I4339" s="2">
        <v>3708.3429999999998</v>
      </c>
      <c r="J4339" s="2">
        <v>1382.452</v>
      </c>
      <c r="K4339" s="2" t="s">
        <v>72</v>
      </c>
      <c r="N4339" s="2">
        <f>I4339-SUM(Parameters!$K$23:$K$25)</f>
        <v>3686.7429999999999</v>
      </c>
      <c r="O4339" s="2">
        <f>J4339-SUM(Parameters!$K$23:$K$25)</f>
        <v>1360.8520000000001</v>
      </c>
      <c r="P4339" s="2" t="str">
        <f t="shared" si="66"/>
        <v>VSS</v>
      </c>
      <c r="U4339">
        <v>3708.3429999999998</v>
      </c>
      <c r="V4339">
        <v>1382.452</v>
      </c>
      <c r="W4339" t="s">
        <v>72</v>
      </c>
      <c r="AE4339" s="2"/>
      <c r="AF4339" s="2"/>
    </row>
    <row r="4340" spans="4:32" x14ac:dyDescent="0.25">
      <c r="D4340">
        <f>_xlfn.CEILING.MATH(CP8+Parameters!$K$8/2,0.001)</f>
        <v>3708.3430000000003</v>
      </c>
      <c r="E4340">
        <f>_xlfn.CEILING.MATH(B34+Parameters!$K$9/2,0.001)</f>
        <v>1706.174</v>
      </c>
      <c r="F4340" t="s">
        <v>72</v>
      </c>
      <c r="I4340" s="2">
        <v>3708.3429999999998</v>
      </c>
      <c r="J4340" s="2">
        <v>1336.2059999999999</v>
      </c>
      <c r="K4340" s="2" t="s">
        <v>72</v>
      </c>
      <c r="N4340" s="2">
        <f>I4340-SUM(Parameters!$K$23:$K$25)</f>
        <v>3686.7429999999999</v>
      </c>
      <c r="O4340" s="2">
        <f>J4340-SUM(Parameters!$K$23:$K$25)</f>
        <v>1314.606</v>
      </c>
      <c r="P4340" s="2" t="str">
        <f t="shared" si="66"/>
        <v>VSS</v>
      </c>
      <c r="U4340">
        <v>3708.3429999999998</v>
      </c>
      <c r="V4340">
        <v>1336.2059999999999</v>
      </c>
      <c r="W4340" t="s">
        <v>72</v>
      </c>
      <c r="AE4340" s="2"/>
      <c r="AF4340" s="2"/>
    </row>
    <row r="4341" spans="4:32" x14ac:dyDescent="0.25">
      <c r="D4341">
        <f>_xlfn.CEILING.MATH(CP8+Parameters!$K$8/2,0.001)</f>
        <v>3708.3430000000003</v>
      </c>
      <c r="E4341">
        <f>_xlfn.CEILING.MATH(B36+Parameters!$K$9/2,0.001)</f>
        <v>1659.9280000000001</v>
      </c>
      <c r="F4341" t="s">
        <v>72</v>
      </c>
      <c r="I4341" s="2">
        <v>3708.3429999999998</v>
      </c>
      <c r="J4341" s="2">
        <v>1289.96</v>
      </c>
      <c r="K4341" s="2" t="s">
        <v>72</v>
      </c>
      <c r="N4341" s="2">
        <f>I4341-SUM(Parameters!$K$23:$K$25)</f>
        <v>3686.7429999999999</v>
      </c>
      <c r="O4341" s="2">
        <f>J4341-SUM(Parameters!$K$23:$K$25)</f>
        <v>1268.3600000000001</v>
      </c>
      <c r="P4341" s="2" t="str">
        <f t="shared" si="66"/>
        <v>VSS</v>
      </c>
      <c r="U4341">
        <v>3708.3429999999998</v>
      </c>
      <c r="V4341">
        <v>1289.96</v>
      </c>
      <c r="W4341" t="s">
        <v>72</v>
      </c>
      <c r="AE4341" s="2"/>
      <c r="AF4341" s="2"/>
    </row>
    <row r="4342" spans="4:32" x14ac:dyDescent="0.25">
      <c r="D4342">
        <f>_xlfn.CEILING.MATH(CP8+Parameters!$K$8/2,0.001)</f>
        <v>3708.3430000000003</v>
      </c>
      <c r="E4342">
        <f>_xlfn.CEILING.MATH(B38+Parameters!$K$9/2,0.001)</f>
        <v>1613.682</v>
      </c>
      <c r="F4342" t="s">
        <v>72</v>
      </c>
      <c r="I4342" s="2">
        <v>3708.3429999999998</v>
      </c>
      <c r="J4342" s="2">
        <v>1243.7139999999999</v>
      </c>
      <c r="K4342" s="2" t="s">
        <v>72</v>
      </c>
      <c r="N4342" s="2">
        <f>I4342-SUM(Parameters!$K$23:$K$25)</f>
        <v>3686.7429999999999</v>
      </c>
      <c r="O4342" s="2">
        <f>J4342-SUM(Parameters!$K$23:$K$25)</f>
        <v>1222.114</v>
      </c>
      <c r="P4342" s="2" t="str">
        <f t="shared" si="66"/>
        <v>VSS</v>
      </c>
      <c r="U4342">
        <v>3708.3429999999998</v>
      </c>
      <c r="V4342">
        <v>1243.7139999999999</v>
      </c>
      <c r="W4342" t="s">
        <v>72</v>
      </c>
      <c r="AE4342" s="2"/>
      <c r="AF4342" s="2"/>
    </row>
    <row r="4343" spans="4:32" x14ac:dyDescent="0.25">
      <c r="D4343">
        <f>_xlfn.CEILING.MATH(CP8+Parameters!$K$8/2,0.001)</f>
        <v>3708.3430000000003</v>
      </c>
      <c r="E4343">
        <f>_xlfn.CEILING.MATH(B40+Parameters!$K$9/2,0.001)</f>
        <v>1567.4359999999999</v>
      </c>
      <c r="F4343" t="s">
        <v>72</v>
      </c>
      <c r="I4343" s="2">
        <v>3708.3429999999998</v>
      </c>
      <c r="J4343" s="2">
        <v>1197.4680000000001</v>
      </c>
      <c r="K4343" s="2" t="s">
        <v>72</v>
      </c>
      <c r="N4343" s="2">
        <f>I4343-SUM(Parameters!$K$23:$K$25)</f>
        <v>3686.7429999999999</v>
      </c>
      <c r="O4343" s="2">
        <f>J4343-SUM(Parameters!$K$23:$K$25)</f>
        <v>1175.8680000000002</v>
      </c>
      <c r="P4343" s="2" t="str">
        <f t="shared" si="66"/>
        <v>VSS</v>
      </c>
      <c r="U4343">
        <v>3708.3429999999998</v>
      </c>
      <c r="V4343">
        <v>1197.4680000000001</v>
      </c>
      <c r="W4343" t="s">
        <v>72</v>
      </c>
      <c r="AE4343" s="2"/>
      <c r="AF4343" s="2"/>
    </row>
    <row r="4344" spans="4:32" x14ac:dyDescent="0.25">
      <c r="D4344">
        <f>_xlfn.CEILING.MATH(CP8+Parameters!$K$8/2,0.001)</f>
        <v>3708.3430000000003</v>
      </c>
      <c r="E4344">
        <f>_xlfn.CEILING.MATH(B42+Parameters!$K$9/2,0.001)</f>
        <v>1521.19</v>
      </c>
      <c r="F4344" t="s">
        <v>72</v>
      </c>
      <c r="I4344" s="2">
        <v>3708.3429999999998</v>
      </c>
      <c r="J4344" s="2">
        <v>1151.222</v>
      </c>
      <c r="K4344" s="2" t="s">
        <v>72</v>
      </c>
      <c r="N4344" s="2">
        <f>I4344-SUM(Parameters!$K$23:$K$25)</f>
        <v>3686.7429999999999</v>
      </c>
      <c r="O4344" s="2">
        <f>J4344-SUM(Parameters!$K$23:$K$25)</f>
        <v>1129.6220000000001</v>
      </c>
      <c r="P4344" s="2" t="str">
        <f t="shared" si="66"/>
        <v>VSS</v>
      </c>
      <c r="U4344">
        <v>3708.3429999999998</v>
      </c>
      <c r="V4344">
        <v>1151.222</v>
      </c>
      <c r="W4344" t="s">
        <v>72</v>
      </c>
      <c r="AE4344" s="2"/>
      <c r="AF4344" s="2"/>
    </row>
    <row r="4345" spans="4:32" x14ac:dyDescent="0.25">
      <c r="D4345">
        <f>_xlfn.CEILING.MATH(CP8+Parameters!$K$8/2,0.001)</f>
        <v>3708.3430000000003</v>
      </c>
      <c r="E4345">
        <f>_xlfn.CEILING.MATH(B44+Parameters!$K$9/2,0.001)</f>
        <v>1474.944</v>
      </c>
      <c r="F4345" t="s">
        <v>72</v>
      </c>
      <c r="I4345" s="2">
        <v>3708.3429999999998</v>
      </c>
      <c r="J4345" s="2">
        <v>1104.9760000000001</v>
      </c>
      <c r="K4345" s="2" t="s">
        <v>1419</v>
      </c>
      <c r="N4345" s="2">
        <f>I4345-SUM(Parameters!$K$23:$K$25)</f>
        <v>3686.7429999999999</v>
      </c>
      <c r="O4345" s="2">
        <f>J4345-SUM(Parameters!$K$23:$K$25)</f>
        <v>1083.3760000000002</v>
      </c>
      <c r="P4345" s="2" t="str">
        <f t="shared" si="66"/>
        <v>ESD_VCCIO</v>
      </c>
      <c r="U4345">
        <v>3708.3429999999998</v>
      </c>
      <c r="V4345">
        <v>1104.9760000000001</v>
      </c>
      <c r="W4345" t="s">
        <v>1419</v>
      </c>
      <c r="AE4345" s="2"/>
      <c r="AF4345" s="2"/>
    </row>
    <row r="4346" spans="4:32" x14ac:dyDescent="0.25">
      <c r="D4346">
        <f>_xlfn.CEILING.MATH(CP8+Parameters!$K$8/2,0.001)</f>
        <v>3708.3430000000003</v>
      </c>
      <c r="E4346">
        <f>_xlfn.CEILING.MATH(B46+Parameters!$K$9/2,0.001)</f>
        <v>1428.6980000000001</v>
      </c>
      <c r="F4346" t="s">
        <v>72</v>
      </c>
      <c r="I4346" s="2">
        <v>3708.3429999999998</v>
      </c>
      <c r="J4346" s="2">
        <v>1058.73</v>
      </c>
      <c r="K4346" s="2" t="s">
        <v>1419</v>
      </c>
      <c r="N4346" s="2">
        <f>I4346-SUM(Parameters!$K$23:$K$25)</f>
        <v>3686.7429999999999</v>
      </c>
      <c r="O4346" s="2">
        <f>J4346-SUM(Parameters!$K$23:$K$25)</f>
        <v>1037.1300000000001</v>
      </c>
      <c r="P4346" s="2" t="str">
        <f t="shared" si="66"/>
        <v>ESD_VCCIO</v>
      </c>
      <c r="U4346">
        <v>3708.3429999999998</v>
      </c>
      <c r="V4346">
        <v>1058.73</v>
      </c>
      <c r="W4346" t="s">
        <v>1419</v>
      </c>
      <c r="AE4346" s="2"/>
      <c r="AF4346" s="2"/>
    </row>
    <row r="4347" spans="4:32" x14ac:dyDescent="0.25">
      <c r="D4347">
        <f>_xlfn.CEILING.MATH(CP8+Parameters!$K$8/2,0.001)</f>
        <v>3708.3430000000003</v>
      </c>
      <c r="E4347">
        <f>_xlfn.CEILING.MATH(B48+Parameters!$K$9/2,0.001)</f>
        <v>1382.452</v>
      </c>
      <c r="F4347" t="s">
        <v>72</v>
      </c>
      <c r="I4347" s="2">
        <v>3708.3429999999998</v>
      </c>
      <c r="J4347" s="2">
        <v>1012.484</v>
      </c>
      <c r="K4347" s="2" t="s">
        <v>1419</v>
      </c>
      <c r="N4347" s="2">
        <f>I4347-SUM(Parameters!$K$23:$K$25)</f>
        <v>3686.7429999999999</v>
      </c>
      <c r="O4347" s="2">
        <f>J4347-SUM(Parameters!$K$23:$K$25)</f>
        <v>990.88400000000001</v>
      </c>
      <c r="P4347" s="2" t="str">
        <f t="shared" si="66"/>
        <v>ESD_VCCIO</v>
      </c>
      <c r="U4347">
        <v>3708.3429999999998</v>
      </c>
      <c r="V4347">
        <v>1012.484</v>
      </c>
      <c r="W4347" t="s">
        <v>1419</v>
      </c>
      <c r="AE4347" s="2"/>
      <c r="AF4347" s="2"/>
    </row>
    <row r="4348" spans="4:32" x14ac:dyDescent="0.25">
      <c r="D4348">
        <f>_xlfn.CEILING.MATH(CP8+Parameters!$K$8/2,0.001)</f>
        <v>3708.3430000000003</v>
      </c>
      <c r="E4348">
        <f>_xlfn.CEILING.MATH(B50+Parameters!$K$9/2,0.001)</f>
        <v>1336.2060000000001</v>
      </c>
      <c r="F4348" t="s">
        <v>72</v>
      </c>
      <c r="I4348" s="2">
        <v>3708.3429999999998</v>
      </c>
      <c r="J4348" s="2">
        <v>966.23800000000006</v>
      </c>
      <c r="K4348" s="2" t="s">
        <v>72</v>
      </c>
      <c r="N4348" s="2">
        <f>I4348-SUM(Parameters!$K$23:$K$25)</f>
        <v>3686.7429999999999</v>
      </c>
      <c r="O4348" s="2">
        <f>J4348-SUM(Parameters!$K$23:$K$25)</f>
        <v>944.63800000000003</v>
      </c>
      <c r="P4348" s="2" t="str">
        <f t="shared" si="66"/>
        <v>VSS</v>
      </c>
      <c r="U4348">
        <v>3708.3429999999998</v>
      </c>
      <c r="V4348">
        <v>966.23800000000006</v>
      </c>
      <c r="W4348" t="s">
        <v>72</v>
      </c>
      <c r="AE4348" s="2"/>
      <c r="AF4348" s="2"/>
    </row>
    <row r="4349" spans="4:32" x14ac:dyDescent="0.25">
      <c r="D4349">
        <f>_xlfn.CEILING.MATH(CP8+Parameters!$K$8/2,0.001)</f>
        <v>3708.3430000000003</v>
      </c>
      <c r="E4349">
        <f>_xlfn.CEILING.MATH(B52+Parameters!$K$9/2,0.001)</f>
        <v>1289.96</v>
      </c>
      <c r="F4349" t="s">
        <v>72</v>
      </c>
      <c r="I4349" s="2">
        <v>3708.3429999999998</v>
      </c>
      <c r="J4349" s="2">
        <v>919.99199999999996</v>
      </c>
      <c r="K4349" s="2" t="s">
        <v>72</v>
      </c>
      <c r="N4349" s="2">
        <f>I4349-SUM(Parameters!$K$23:$K$25)</f>
        <v>3686.7429999999999</v>
      </c>
      <c r="O4349" s="2">
        <f>J4349-SUM(Parameters!$K$23:$K$25)</f>
        <v>898.39199999999994</v>
      </c>
      <c r="P4349" s="2" t="str">
        <f t="shared" si="66"/>
        <v>VSS</v>
      </c>
      <c r="U4349">
        <v>3708.3429999999998</v>
      </c>
      <c r="V4349">
        <v>919.99200000000008</v>
      </c>
      <c r="W4349" t="s">
        <v>72</v>
      </c>
      <c r="AE4349" s="2"/>
      <c r="AF4349" s="2"/>
    </row>
    <row r="4350" spans="4:32" x14ac:dyDescent="0.25">
      <c r="D4350">
        <f>_xlfn.CEILING.MATH(CP8+Parameters!$K$8/2,0.001)</f>
        <v>3708.3430000000003</v>
      </c>
      <c r="E4350">
        <f>_xlfn.CEILING.MATH(B54+Parameters!$K$9/2,0.001)</f>
        <v>1243.7139999999999</v>
      </c>
      <c r="F4350" t="s">
        <v>72</v>
      </c>
      <c r="I4350" s="2">
        <v>3708.3429999999998</v>
      </c>
      <c r="J4350" s="2">
        <v>873.74599999999998</v>
      </c>
      <c r="K4350" s="2" t="s">
        <v>72</v>
      </c>
      <c r="N4350" s="2">
        <f>I4350-SUM(Parameters!$K$23:$K$25)</f>
        <v>3686.7429999999999</v>
      </c>
      <c r="O4350" s="2">
        <f>J4350-SUM(Parameters!$K$23:$K$25)</f>
        <v>852.14599999999996</v>
      </c>
      <c r="P4350" s="2" t="str">
        <f t="shared" si="66"/>
        <v>VSS</v>
      </c>
      <c r="U4350">
        <v>3708.3429999999998</v>
      </c>
      <c r="V4350">
        <v>873.74599999999998</v>
      </c>
      <c r="W4350" t="s">
        <v>72</v>
      </c>
      <c r="AE4350" s="2"/>
      <c r="AF4350" s="2"/>
    </row>
    <row r="4351" spans="4:32" x14ac:dyDescent="0.25">
      <c r="D4351">
        <f>_xlfn.CEILING.MATH(CP8+Parameters!$K$8/2,0.001)</f>
        <v>3708.3430000000003</v>
      </c>
      <c r="E4351">
        <f>_xlfn.CEILING.MATH(B56+Parameters!$K$9/2,0.001)</f>
        <v>1197.4680000000001</v>
      </c>
      <c r="F4351" t="s">
        <v>72</v>
      </c>
      <c r="I4351" s="2">
        <v>3708.3429999999998</v>
      </c>
      <c r="J4351" s="2">
        <v>827.5</v>
      </c>
      <c r="K4351" s="2" t="s">
        <v>72</v>
      </c>
      <c r="N4351" s="2">
        <f>I4351-SUM(Parameters!$K$23:$K$25)</f>
        <v>3686.7429999999999</v>
      </c>
      <c r="O4351" s="2">
        <f>J4351-SUM(Parameters!$K$23:$K$25)</f>
        <v>805.9</v>
      </c>
      <c r="P4351" s="2" t="str">
        <f t="shared" si="66"/>
        <v>VSS</v>
      </c>
      <c r="U4351">
        <v>3708.3429999999998</v>
      </c>
      <c r="V4351">
        <v>827.5</v>
      </c>
      <c r="W4351" t="s">
        <v>72</v>
      </c>
      <c r="AE4351" s="2"/>
      <c r="AF4351" s="2"/>
    </row>
    <row r="4352" spans="4:32" x14ac:dyDescent="0.25">
      <c r="D4352">
        <f>_xlfn.CEILING.MATH(CP8+Parameters!$K$8/2,0.001)</f>
        <v>3708.3430000000003</v>
      </c>
      <c r="E4352">
        <f>_xlfn.CEILING.MATH(B58+Parameters!$K$9/2,0.001)</f>
        <v>1151.222</v>
      </c>
      <c r="F4352" t="s">
        <v>72</v>
      </c>
      <c r="I4352" s="2">
        <v>3708.3429999999998</v>
      </c>
      <c r="J4352" s="2">
        <v>781.25400000000002</v>
      </c>
      <c r="K4352" s="2" t="s">
        <v>1419</v>
      </c>
      <c r="N4352" s="2">
        <f>I4352-SUM(Parameters!$K$23:$K$25)</f>
        <v>3686.7429999999999</v>
      </c>
      <c r="O4352" s="2">
        <f>J4352-SUM(Parameters!$K$23:$K$25)</f>
        <v>759.654</v>
      </c>
      <c r="P4352" s="2" t="str">
        <f t="shared" si="66"/>
        <v>ESD_VCCIO</v>
      </c>
      <c r="U4352">
        <v>3708.3429999999998</v>
      </c>
      <c r="V4352">
        <v>781.25400000000002</v>
      </c>
      <c r="W4352" t="s">
        <v>1419</v>
      </c>
      <c r="AE4352" s="2"/>
      <c r="AF4352" s="2"/>
    </row>
    <row r="4353" spans="4:32" x14ac:dyDescent="0.25">
      <c r="D4353">
        <f>_xlfn.CEILING.MATH(CP8+Parameters!$K$8/2,0.001)</f>
        <v>3708.3430000000003</v>
      </c>
      <c r="E4353">
        <f>_xlfn.CEILING.MATH(B60+Parameters!$K$9/2,0.001)</f>
        <v>1104.9760000000001</v>
      </c>
      <c r="F4353" t="s">
        <v>1419</v>
      </c>
      <c r="I4353" s="2">
        <v>3708.3429999999998</v>
      </c>
      <c r="J4353" s="2">
        <v>735.00800000000004</v>
      </c>
      <c r="K4353" s="2" t="s">
        <v>72</v>
      </c>
      <c r="N4353" s="2">
        <f>I4353-SUM(Parameters!$K$23:$K$25)</f>
        <v>3686.7429999999999</v>
      </c>
      <c r="O4353" s="2">
        <f>J4353-SUM(Parameters!$K$23:$K$25)</f>
        <v>713.40800000000002</v>
      </c>
      <c r="P4353" s="2" t="str">
        <f t="shared" si="66"/>
        <v>VSS</v>
      </c>
      <c r="U4353">
        <v>3708.3429999999998</v>
      </c>
      <c r="V4353">
        <v>735.00800000000004</v>
      </c>
      <c r="W4353" t="s">
        <v>72</v>
      </c>
      <c r="AE4353" s="2"/>
      <c r="AF4353" s="2"/>
    </row>
    <row r="4354" spans="4:32" x14ac:dyDescent="0.25">
      <c r="D4354">
        <f>_xlfn.CEILING.MATH(CP8+Parameters!$K$8/2,0.001)</f>
        <v>3708.3430000000003</v>
      </c>
      <c r="E4354">
        <f>_xlfn.CEILING.MATH(B62+Parameters!$K$9/2,0.001)</f>
        <v>1058.73</v>
      </c>
      <c r="F4354" t="s">
        <v>1419</v>
      </c>
      <c r="I4354" s="2">
        <v>3708.3429999999998</v>
      </c>
      <c r="J4354" s="2">
        <v>688.76199999999994</v>
      </c>
      <c r="K4354" s="2" t="s">
        <v>72</v>
      </c>
      <c r="N4354" s="2">
        <f>I4354-SUM(Parameters!$K$23:$K$25)</f>
        <v>3686.7429999999999</v>
      </c>
      <c r="O4354" s="2">
        <f>J4354-SUM(Parameters!$K$23:$K$25)</f>
        <v>667.16199999999992</v>
      </c>
      <c r="P4354" s="2" t="str">
        <f t="shared" si="66"/>
        <v>VSS</v>
      </c>
      <c r="U4354">
        <v>3708.3429999999998</v>
      </c>
      <c r="V4354">
        <v>688.76200000000006</v>
      </c>
      <c r="W4354" t="s">
        <v>72</v>
      </c>
      <c r="AE4354" s="2"/>
      <c r="AF4354" s="2"/>
    </row>
    <row r="4355" spans="4:32" x14ac:dyDescent="0.25">
      <c r="D4355">
        <f>_xlfn.CEILING.MATH(CP8+Parameters!$K$8/2,0.001)</f>
        <v>3708.3430000000003</v>
      </c>
      <c r="E4355">
        <f>_xlfn.CEILING.MATH(B64+Parameters!$K$9/2,0.001)</f>
        <v>1012.484</v>
      </c>
      <c r="F4355" t="s">
        <v>1419</v>
      </c>
      <c r="I4355" s="2">
        <v>3708.3429999999998</v>
      </c>
      <c r="J4355" s="2">
        <v>642.51599999999996</v>
      </c>
      <c r="K4355" s="2" t="s">
        <v>72</v>
      </c>
      <c r="N4355" s="2">
        <f>I4355-SUM(Parameters!$K$23:$K$25)</f>
        <v>3686.7429999999999</v>
      </c>
      <c r="O4355" s="2">
        <f>J4355-SUM(Parameters!$K$23:$K$25)</f>
        <v>620.91599999999994</v>
      </c>
      <c r="P4355" s="2" t="str">
        <f t="shared" si="66"/>
        <v>VSS</v>
      </c>
      <c r="U4355">
        <v>3708.3429999999998</v>
      </c>
      <c r="V4355">
        <v>642.51599999999996</v>
      </c>
      <c r="W4355" t="s">
        <v>72</v>
      </c>
      <c r="AE4355" s="2"/>
      <c r="AF4355" s="2"/>
    </row>
    <row r="4356" spans="4:32" x14ac:dyDescent="0.25">
      <c r="D4356">
        <f>_xlfn.CEILING.MATH(CP8+Parameters!$K$8/2,0.001)</f>
        <v>3708.3430000000003</v>
      </c>
      <c r="E4356">
        <f>_xlfn.CEILING.MATH(B66+Parameters!$K$9/2,0.001)</f>
        <v>966.23800000000006</v>
      </c>
      <c r="F4356" t="s">
        <v>72</v>
      </c>
      <c r="I4356" s="2">
        <v>3708.3429999999998</v>
      </c>
      <c r="J4356" s="2">
        <v>596.27</v>
      </c>
      <c r="K4356" s="2" t="s">
        <v>1419</v>
      </c>
      <c r="N4356" s="2">
        <f>I4356-SUM(Parameters!$K$23:$K$25)</f>
        <v>3686.7429999999999</v>
      </c>
      <c r="O4356" s="2">
        <f>J4356-SUM(Parameters!$K$23:$K$25)</f>
        <v>574.66999999999996</v>
      </c>
      <c r="P4356" s="2" t="str">
        <f t="shared" si="66"/>
        <v>ESD_VCCIO</v>
      </c>
      <c r="U4356">
        <v>3708.3429999999998</v>
      </c>
      <c r="V4356">
        <v>596.27</v>
      </c>
      <c r="W4356" t="s">
        <v>1419</v>
      </c>
      <c r="AE4356" s="2"/>
      <c r="AF4356" s="2"/>
    </row>
    <row r="4357" spans="4:32" x14ac:dyDescent="0.25">
      <c r="D4357">
        <f>_xlfn.CEILING.MATH(CP8+Parameters!$K$8/2,0.001)</f>
        <v>3708.3430000000003</v>
      </c>
      <c r="E4357">
        <f>_xlfn.CEILING.MATH(B68+Parameters!$K$9/2,0.001)</f>
        <v>919.99200000000008</v>
      </c>
      <c r="F4357" t="s">
        <v>72</v>
      </c>
      <c r="I4357" s="2">
        <v>3708.3429999999998</v>
      </c>
      <c r="J4357" s="2">
        <v>550.024</v>
      </c>
      <c r="K4357" s="2" t="s">
        <v>1419</v>
      </c>
      <c r="N4357" s="2">
        <f>I4357-SUM(Parameters!$K$23:$K$25)</f>
        <v>3686.7429999999999</v>
      </c>
      <c r="O4357" s="2">
        <f>J4357-SUM(Parameters!$K$23:$K$25)</f>
        <v>528.42399999999998</v>
      </c>
      <c r="P4357" s="2" t="str">
        <f t="shared" si="66"/>
        <v>ESD_VCCIO</v>
      </c>
      <c r="U4357">
        <v>3708.3429999999998</v>
      </c>
      <c r="V4357">
        <v>550.024</v>
      </c>
      <c r="W4357" t="s">
        <v>1419</v>
      </c>
      <c r="AE4357" s="2"/>
      <c r="AF4357" s="2"/>
    </row>
    <row r="4358" spans="4:32" x14ac:dyDescent="0.25">
      <c r="D4358">
        <f>_xlfn.CEILING.MATH(CP8+Parameters!$K$8/2,0.001)</f>
        <v>3708.3430000000003</v>
      </c>
      <c r="E4358">
        <f>_xlfn.CEILING.MATH(B70+Parameters!$K$9/2,0.001)</f>
        <v>873.74599999999998</v>
      </c>
      <c r="F4358" t="s">
        <v>72</v>
      </c>
      <c r="I4358" s="2">
        <v>3708.3429999999998</v>
      </c>
      <c r="J4358" s="2">
        <v>503.77800000000002</v>
      </c>
      <c r="K4358" s="2" t="s">
        <v>72</v>
      </c>
      <c r="N4358" s="2">
        <f>I4358-SUM(Parameters!$K$23:$K$25)</f>
        <v>3686.7429999999999</v>
      </c>
      <c r="O4358" s="2">
        <f>J4358-SUM(Parameters!$K$23:$K$25)</f>
        <v>482.178</v>
      </c>
      <c r="P4358" s="2" t="str">
        <f t="shared" si="66"/>
        <v>VSS</v>
      </c>
      <c r="U4358">
        <v>3708.3429999999998</v>
      </c>
      <c r="V4358">
        <v>503.77800000000002</v>
      </c>
      <c r="W4358" t="s">
        <v>72</v>
      </c>
      <c r="AE4358" s="2"/>
      <c r="AF4358" s="2"/>
    </row>
    <row r="4359" spans="4:32" x14ac:dyDescent="0.25">
      <c r="D4359">
        <f>_xlfn.CEILING.MATH(CP8+Parameters!$K$8/2,0.001)</f>
        <v>3708.3430000000003</v>
      </c>
      <c r="E4359">
        <f>_xlfn.CEILING.MATH(B72+Parameters!$K$9/2,0.001)</f>
        <v>827.5</v>
      </c>
      <c r="F4359" t="s">
        <v>72</v>
      </c>
      <c r="I4359" s="2">
        <v>3708.3429999999998</v>
      </c>
      <c r="J4359" s="2">
        <v>457.53199999999998</v>
      </c>
      <c r="K4359" s="2" t="s">
        <v>72</v>
      </c>
      <c r="N4359" s="2">
        <f>I4359-SUM(Parameters!$K$23:$K$25)</f>
        <v>3686.7429999999999</v>
      </c>
      <c r="O4359" s="2">
        <f>J4359-SUM(Parameters!$K$23:$K$25)</f>
        <v>435.93199999999996</v>
      </c>
      <c r="P4359" s="2" t="str">
        <f t="shared" si="66"/>
        <v>VSS</v>
      </c>
      <c r="U4359">
        <v>3708.3429999999998</v>
      </c>
      <c r="V4359">
        <v>457.53199999999998</v>
      </c>
      <c r="W4359" t="s">
        <v>72</v>
      </c>
      <c r="AE4359" s="2"/>
      <c r="AF4359" s="2"/>
    </row>
    <row r="4360" spans="4:32" x14ac:dyDescent="0.25">
      <c r="D4360">
        <f>_xlfn.CEILING.MATH(CP8+Parameters!$K$8/2,0.001)</f>
        <v>3708.3430000000003</v>
      </c>
      <c r="E4360">
        <f>_xlfn.CEILING.MATH(B74+Parameters!$K$9/2,0.001)</f>
        <v>781.25400000000002</v>
      </c>
      <c r="F4360" t="s">
        <v>1419</v>
      </c>
      <c r="I4360" s="2">
        <v>3708.3429999999998</v>
      </c>
      <c r="J4360" s="2">
        <v>411.286</v>
      </c>
      <c r="K4360" s="2" t="s">
        <v>72</v>
      </c>
      <c r="N4360" s="2">
        <f>I4360-SUM(Parameters!$K$23:$K$25)</f>
        <v>3686.7429999999999</v>
      </c>
      <c r="O4360" s="2">
        <f>J4360-SUM(Parameters!$K$23:$K$25)</f>
        <v>389.68599999999998</v>
      </c>
      <c r="P4360" s="2" t="str">
        <f t="shared" si="66"/>
        <v>VSS</v>
      </c>
      <c r="U4360">
        <v>3708.3429999999998</v>
      </c>
      <c r="V4360">
        <v>411.286</v>
      </c>
      <c r="W4360" t="s">
        <v>72</v>
      </c>
      <c r="AE4360" s="2"/>
      <c r="AF4360" s="2"/>
    </row>
    <row r="4361" spans="4:32" x14ac:dyDescent="0.25">
      <c r="D4361">
        <f>_xlfn.CEILING.MATH(CP8+Parameters!$K$8/2,0.001)</f>
        <v>3708.3430000000003</v>
      </c>
      <c r="E4361">
        <f>_xlfn.CEILING.MATH(B76+Parameters!$K$9/2,0.001)</f>
        <v>735.00800000000004</v>
      </c>
      <c r="F4361" t="s">
        <v>72</v>
      </c>
      <c r="I4361" s="2">
        <v>3708.3429999999998</v>
      </c>
      <c r="J4361" s="2">
        <v>365.04</v>
      </c>
      <c r="K4361" s="2" t="s">
        <v>1419</v>
      </c>
      <c r="N4361" s="2">
        <f>I4361-SUM(Parameters!$K$23:$K$25)</f>
        <v>3686.7429999999999</v>
      </c>
      <c r="O4361" s="2">
        <f>J4361-SUM(Parameters!$K$23:$K$25)</f>
        <v>343.44</v>
      </c>
      <c r="P4361" s="2" t="str">
        <f t="shared" si="66"/>
        <v>ESD_VCCIO</v>
      </c>
      <c r="U4361">
        <v>3708.3429999999998</v>
      </c>
      <c r="V4361">
        <v>365.04</v>
      </c>
      <c r="W4361" t="s">
        <v>1419</v>
      </c>
      <c r="AE4361" s="2"/>
      <c r="AF4361" s="2"/>
    </row>
    <row r="4362" spans="4:32" x14ac:dyDescent="0.25">
      <c r="D4362">
        <f>_xlfn.CEILING.MATH(CP8+Parameters!$K$8/2,0.001)</f>
        <v>3708.3430000000003</v>
      </c>
      <c r="E4362">
        <f>_xlfn.CEILING.MATH(B78+Parameters!$K$9/2,0.001)</f>
        <v>688.76200000000006</v>
      </c>
      <c r="F4362" t="s">
        <v>72</v>
      </c>
      <c r="I4362" s="2">
        <v>3708.3429999999998</v>
      </c>
      <c r="J4362" s="2">
        <v>318.79399999999998</v>
      </c>
      <c r="K4362" s="2" t="s">
        <v>1419</v>
      </c>
      <c r="N4362" s="2">
        <f>I4362-SUM(Parameters!$K$23:$K$25)</f>
        <v>3686.7429999999999</v>
      </c>
      <c r="O4362" s="2">
        <f>J4362-SUM(Parameters!$K$23:$K$25)</f>
        <v>297.19399999999996</v>
      </c>
      <c r="P4362" s="2" t="str">
        <f t="shared" si="66"/>
        <v>ESD_VCCIO</v>
      </c>
      <c r="U4362">
        <v>3708.3429999999998</v>
      </c>
      <c r="V4362">
        <v>318.79399999999998</v>
      </c>
      <c r="W4362" t="s">
        <v>1419</v>
      </c>
      <c r="AE4362" s="2"/>
      <c r="AF4362" s="2"/>
    </row>
    <row r="4363" spans="4:32" x14ac:dyDescent="0.25">
      <c r="D4363">
        <f>_xlfn.CEILING.MATH(CP8+Parameters!$K$8/2,0.001)</f>
        <v>3708.3430000000003</v>
      </c>
      <c r="E4363">
        <f>_xlfn.CEILING.MATH(B80+Parameters!$K$9/2,0.001)</f>
        <v>642.51599999999996</v>
      </c>
      <c r="F4363" t="s">
        <v>72</v>
      </c>
      <c r="I4363" s="2">
        <v>3708.3429999999998</v>
      </c>
      <c r="J4363" s="2">
        <v>272.548</v>
      </c>
      <c r="K4363" s="2" t="s">
        <v>72</v>
      </c>
      <c r="N4363" s="2">
        <f>I4363-SUM(Parameters!$K$23:$K$25)</f>
        <v>3686.7429999999999</v>
      </c>
      <c r="O4363" s="2">
        <f>J4363-SUM(Parameters!$K$23:$K$25)</f>
        <v>250.94800000000001</v>
      </c>
      <c r="P4363" s="2" t="str">
        <f t="shared" si="66"/>
        <v>VSS</v>
      </c>
      <c r="U4363">
        <v>3708.3429999999998</v>
      </c>
      <c r="V4363">
        <v>272.548</v>
      </c>
      <c r="W4363" t="s">
        <v>72</v>
      </c>
      <c r="AE4363" s="2"/>
      <c r="AF4363" s="2"/>
    </row>
    <row r="4364" spans="4:32" x14ac:dyDescent="0.25">
      <c r="D4364">
        <f>_xlfn.CEILING.MATH(CP8+Parameters!$K$8/2,0.001)</f>
        <v>3708.3430000000003</v>
      </c>
      <c r="E4364">
        <f>_xlfn.CEILING.MATH(B82+Parameters!$K$9/2,0.001)</f>
        <v>596.27</v>
      </c>
      <c r="F4364" t="s">
        <v>1419</v>
      </c>
      <c r="I4364" s="2">
        <v>3708.3429999999998</v>
      </c>
      <c r="J4364" s="2">
        <v>226.30199999999999</v>
      </c>
      <c r="K4364" s="2" t="s">
        <v>72</v>
      </c>
      <c r="N4364" s="2">
        <f>I4364-SUM(Parameters!$K$23:$K$25)</f>
        <v>3686.7429999999999</v>
      </c>
      <c r="O4364" s="2">
        <f>J4364-SUM(Parameters!$K$23:$K$25)</f>
        <v>204.702</v>
      </c>
      <c r="P4364" s="2" t="str">
        <f t="shared" si="66"/>
        <v>VSS</v>
      </c>
      <c r="U4364">
        <v>3708.3429999999998</v>
      </c>
      <c r="V4364">
        <v>226.30199999999999</v>
      </c>
      <c r="W4364" t="s">
        <v>72</v>
      </c>
      <c r="AE4364" s="2"/>
      <c r="AF4364" s="2"/>
    </row>
    <row r="4365" spans="4:32" x14ac:dyDescent="0.25">
      <c r="D4365">
        <f>_xlfn.CEILING.MATH(CP8+Parameters!$K$8/2,0.001)</f>
        <v>3708.3430000000003</v>
      </c>
      <c r="E4365">
        <f>_xlfn.CEILING.MATH(B84+Parameters!$K$9/2,0.001)</f>
        <v>550.024</v>
      </c>
      <c r="F4365" t="s">
        <v>1419</v>
      </c>
      <c r="I4365" s="2">
        <v>3708.3429999999998</v>
      </c>
      <c r="J4365" s="2">
        <v>180.05600000000001</v>
      </c>
      <c r="K4365" s="2" t="s">
        <v>72</v>
      </c>
      <c r="N4365" s="2">
        <f>I4365-SUM(Parameters!$K$23:$K$25)</f>
        <v>3686.7429999999999</v>
      </c>
      <c r="O4365" s="2">
        <f>J4365-SUM(Parameters!$K$23:$K$25)</f>
        <v>158.45600000000002</v>
      </c>
      <c r="P4365" s="2" t="str">
        <f t="shared" si="66"/>
        <v>VSS</v>
      </c>
      <c r="U4365">
        <v>3708.3429999999998</v>
      </c>
      <c r="V4365">
        <v>180.05600000000001</v>
      </c>
      <c r="W4365" t="s">
        <v>72</v>
      </c>
      <c r="AE4365" s="2"/>
      <c r="AF4365" s="2"/>
    </row>
    <row r="4366" spans="4:32" x14ac:dyDescent="0.25">
      <c r="D4366">
        <f>_xlfn.CEILING.MATH(CP8+Parameters!$K$8/2,0.001)</f>
        <v>3708.3430000000003</v>
      </c>
      <c r="E4366">
        <f>_xlfn.CEILING.MATH(B86+Parameters!$K$9/2,0.001)</f>
        <v>503.77800000000002</v>
      </c>
      <c r="F4366" t="s">
        <v>72</v>
      </c>
      <c r="I4366" s="2">
        <v>3708.3429999999998</v>
      </c>
      <c r="J4366" s="2">
        <v>133.81</v>
      </c>
      <c r="K4366" s="2" t="s">
        <v>72</v>
      </c>
      <c r="N4366" s="2">
        <f>I4366-SUM(Parameters!$K$23:$K$25)</f>
        <v>3686.7429999999999</v>
      </c>
      <c r="O4366" s="2">
        <f>J4366-SUM(Parameters!$K$23:$K$25)</f>
        <v>112.21000000000001</v>
      </c>
      <c r="P4366" s="2" t="str">
        <f t="shared" si="66"/>
        <v>VSS</v>
      </c>
      <c r="U4366">
        <v>3708.3429999999998</v>
      </c>
      <c r="V4366">
        <v>133.81</v>
      </c>
      <c r="W4366" t="s">
        <v>72</v>
      </c>
      <c r="AE4366" s="2"/>
      <c r="AF4366" s="2"/>
    </row>
    <row r="4367" spans="4:32" x14ac:dyDescent="0.25">
      <c r="D4367">
        <f>_xlfn.CEILING.MATH(CP8+Parameters!$K$8/2,0.001)</f>
        <v>3708.3430000000003</v>
      </c>
      <c r="E4367">
        <f>_xlfn.CEILING.MATH(B88+Parameters!$K$9/2,0.001)</f>
        <v>457.53199999999998</v>
      </c>
      <c r="F4367" t="s">
        <v>72</v>
      </c>
      <c r="I4367" s="2">
        <v>3708.3429999999998</v>
      </c>
      <c r="J4367" s="2">
        <v>87.563999999999993</v>
      </c>
      <c r="K4367" s="2" t="s">
        <v>1419</v>
      </c>
      <c r="N4367" s="2">
        <f>I4367-SUM(Parameters!$K$23:$K$25)</f>
        <v>3686.7429999999999</v>
      </c>
      <c r="O4367" s="2">
        <f>J4367-SUM(Parameters!$K$23:$K$25)</f>
        <v>65.963999999999999</v>
      </c>
      <c r="P4367" s="2" t="str">
        <f t="shared" si="66"/>
        <v>ESD_VCCIO</v>
      </c>
      <c r="U4367">
        <v>3708.3429999999998</v>
      </c>
      <c r="V4367">
        <v>87.564000000000007</v>
      </c>
      <c r="W4367" t="s">
        <v>1419</v>
      </c>
      <c r="AE4367" s="2"/>
      <c r="AF4367" s="2"/>
    </row>
    <row r="4368" spans="4:32" x14ac:dyDescent="0.25">
      <c r="D4368">
        <f>_xlfn.CEILING.MATH(CP8+Parameters!$K$8/2,0.001)</f>
        <v>3708.3430000000003</v>
      </c>
      <c r="E4368">
        <f>_xlfn.CEILING.MATH(B90+Parameters!$K$9/2,0.001)</f>
        <v>411.286</v>
      </c>
      <c r="F4368" t="s">
        <v>72</v>
      </c>
      <c r="I4368" s="2">
        <v>3748.0169999999998</v>
      </c>
      <c r="J4368" s="2">
        <v>2191.7570000000001</v>
      </c>
      <c r="K4368" s="2" t="s">
        <v>72</v>
      </c>
      <c r="N4368" s="2">
        <f>I4368-SUM(Parameters!$K$23:$K$25)</f>
        <v>3726.4169999999999</v>
      </c>
      <c r="O4368" s="2">
        <f>J4368-SUM(Parameters!$K$23:$K$25)</f>
        <v>2170.1570000000002</v>
      </c>
      <c r="P4368" s="2" t="str">
        <f t="shared" si="66"/>
        <v>VSS</v>
      </c>
      <c r="U4368">
        <v>3748.0169999999998</v>
      </c>
      <c r="V4368">
        <v>2191.7570000000001</v>
      </c>
      <c r="W4368" t="s">
        <v>72</v>
      </c>
      <c r="AE4368" s="2"/>
      <c r="AF4368" s="2"/>
    </row>
    <row r="4369" spans="4:32" x14ac:dyDescent="0.25">
      <c r="D4369">
        <f>_xlfn.CEILING.MATH(CP8+Parameters!$K$8/2,0.001)</f>
        <v>3708.3430000000003</v>
      </c>
      <c r="E4369">
        <f>_xlfn.CEILING.MATH(B92+Parameters!$K$9/2,0.001)</f>
        <v>365.04</v>
      </c>
      <c r="F4369" t="s">
        <v>1419</v>
      </c>
      <c r="I4369" s="2">
        <v>3748.0169999999998</v>
      </c>
      <c r="J4369" s="2">
        <v>2145.511</v>
      </c>
      <c r="K4369" s="2" t="s">
        <v>72</v>
      </c>
      <c r="N4369" s="2">
        <f>I4369-SUM(Parameters!$K$23:$K$25)</f>
        <v>3726.4169999999999</v>
      </c>
      <c r="O4369" s="2">
        <f>J4369-SUM(Parameters!$K$23:$K$25)</f>
        <v>2123.9110000000001</v>
      </c>
      <c r="P4369" s="2" t="str">
        <f t="shared" si="66"/>
        <v>VSS</v>
      </c>
      <c r="U4369">
        <v>3748.0169999999998</v>
      </c>
      <c r="V4369">
        <v>2145.511</v>
      </c>
      <c r="W4369" t="s">
        <v>72</v>
      </c>
      <c r="AE4369" s="2"/>
      <c r="AF4369" s="2"/>
    </row>
    <row r="4370" spans="4:32" x14ac:dyDescent="0.25">
      <c r="D4370">
        <f>_xlfn.CEILING.MATH(CP8+Parameters!$K$8/2,0.001)</f>
        <v>3708.3430000000003</v>
      </c>
      <c r="E4370">
        <f>_xlfn.CEILING.MATH(B94+Parameters!$K$9/2,0.001)</f>
        <v>318.79399999999998</v>
      </c>
      <c r="F4370" t="s">
        <v>1419</v>
      </c>
      <c r="I4370" s="2">
        <v>3748.0169999999998</v>
      </c>
      <c r="J4370" s="2">
        <v>2099.2649999999999</v>
      </c>
      <c r="K4370" s="2" t="s">
        <v>72</v>
      </c>
      <c r="N4370" s="2">
        <f>I4370-SUM(Parameters!$K$23:$K$25)</f>
        <v>3726.4169999999999</v>
      </c>
      <c r="O4370" s="2">
        <f>J4370-SUM(Parameters!$K$23:$K$25)</f>
        <v>2077.665</v>
      </c>
      <c r="P4370" s="2" t="str">
        <f t="shared" si="66"/>
        <v>VSS</v>
      </c>
      <c r="U4370">
        <v>3748.0169999999998</v>
      </c>
      <c r="V4370">
        <v>2099.2649999999999</v>
      </c>
      <c r="W4370" t="s">
        <v>72</v>
      </c>
      <c r="AE4370" s="2"/>
      <c r="AF4370" s="2"/>
    </row>
    <row r="4371" spans="4:32" x14ac:dyDescent="0.25">
      <c r="D4371">
        <f>_xlfn.CEILING.MATH(CP8+Parameters!$K$8/2,0.001)</f>
        <v>3708.3430000000003</v>
      </c>
      <c r="E4371">
        <f>_xlfn.CEILING.MATH(B96+Parameters!$K$9/2,0.001)</f>
        <v>272.548</v>
      </c>
      <c r="F4371" t="s">
        <v>72</v>
      </c>
      <c r="I4371" s="2">
        <v>3748.0169999999998</v>
      </c>
      <c r="J4371" s="2">
        <v>2053.0189999999998</v>
      </c>
      <c r="K4371" s="2" t="s">
        <v>72</v>
      </c>
      <c r="N4371" s="2">
        <f>I4371-SUM(Parameters!$K$23:$K$25)</f>
        <v>3726.4169999999999</v>
      </c>
      <c r="O4371" s="2">
        <f>J4371-SUM(Parameters!$K$23:$K$25)</f>
        <v>2031.4189999999999</v>
      </c>
      <c r="P4371" s="2" t="str">
        <f t="shared" si="66"/>
        <v>VSS</v>
      </c>
      <c r="U4371">
        <v>3748.0169999999998</v>
      </c>
      <c r="V4371">
        <v>2053.0189999999998</v>
      </c>
      <c r="W4371" t="s">
        <v>72</v>
      </c>
      <c r="AE4371" s="2"/>
      <c r="AF4371" s="2"/>
    </row>
    <row r="4372" spans="4:32" x14ac:dyDescent="0.25">
      <c r="D4372">
        <f>_xlfn.CEILING.MATH(CP8+Parameters!$K$8/2,0.001)</f>
        <v>3708.3430000000003</v>
      </c>
      <c r="E4372">
        <f>_xlfn.CEILING.MATH(B98+Parameters!$K$9/2,0.001)</f>
        <v>226.30199999999999</v>
      </c>
      <c r="F4372" t="s">
        <v>72</v>
      </c>
      <c r="I4372" s="2">
        <v>3748.0169999999998</v>
      </c>
      <c r="J4372" s="2">
        <v>2006.7729999999999</v>
      </c>
      <c r="K4372" s="2" t="s">
        <v>1327</v>
      </c>
      <c r="N4372" s="2">
        <f>I4372-SUM(Parameters!$K$23:$K$25)</f>
        <v>3726.4169999999999</v>
      </c>
      <c r="O4372" s="2">
        <f>J4372-SUM(Parameters!$K$23:$K$25)</f>
        <v>1985.173</v>
      </c>
      <c r="P4372" s="2" t="str">
        <f t="shared" si="66"/>
        <v>VDD</v>
      </c>
      <c r="U4372">
        <v>3748.0169999999998</v>
      </c>
      <c r="V4372">
        <v>2006.7729999999999</v>
      </c>
      <c r="W4372" t="s">
        <v>1327</v>
      </c>
      <c r="AE4372" s="2"/>
      <c r="AF4372" s="2"/>
    </row>
    <row r="4373" spans="4:32" x14ac:dyDescent="0.25">
      <c r="D4373">
        <f>_xlfn.CEILING.MATH(CP8+Parameters!$K$8/2,0.001)</f>
        <v>3708.3430000000003</v>
      </c>
      <c r="E4373">
        <f>_xlfn.CEILING.MATH(B100+Parameters!$K$9/2,0.001)</f>
        <v>180.05600000000001</v>
      </c>
      <c r="F4373" t="s">
        <v>72</v>
      </c>
      <c r="I4373" s="2">
        <v>3748.0169999999998</v>
      </c>
      <c r="J4373" s="2">
        <v>1960.527</v>
      </c>
      <c r="K4373" s="2" t="s">
        <v>1327</v>
      </c>
      <c r="N4373" s="2">
        <f>I4373-SUM(Parameters!$K$23:$K$25)</f>
        <v>3726.4169999999999</v>
      </c>
      <c r="O4373" s="2">
        <f>J4373-SUM(Parameters!$K$23:$K$25)</f>
        <v>1938.9270000000001</v>
      </c>
      <c r="P4373" s="2" t="str">
        <f t="shared" si="66"/>
        <v>VDD</v>
      </c>
      <c r="U4373">
        <v>3748.0169999999998</v>
      </c>
      <c r="V4373">
        <v>1960.527</v>
      </c>
      <c r="W4373" t="s">
        <v>1327</v>
      </c>
      <c r="AE4373" s="2"/>
      <c r="AF4373" s="2"/>
    </row>
    <row r="4374" spans="4:32" x14ac:dyDescent="0.25">
      <c r="D4374">
        <f>_xlfn.CEILING.MATH(CP8+Parameters!$K$8/2,0.001)</f>
        <v>3708.3430000000003</v>
      </c>
      <c r="E4374">
        <f>_xlfn.CEILING.MATH(B102+Parameters!$K$9/2,0.001)</f>
        <v>133.81</v>
      </c>
      <c r="F4374" t="s">
        <v>72</v>
      </c>
      <c r="I4374" s="2">
        <v>3748.0169999999998</v>
      </c>
      <c r="J4374" s="2">
        <v>1914.2809999999999</v>
      </c>
      <c r="K4374" s="2" t="s">
        <v>1327</v>
      </c>
      <c r="N4374" s="2">
        <f>I4374-SUM(Parameters!$K$23:$K$25)</f>
        <v>3726.4169999999999</v>
      </c>
      <c r="O4374" s="2">
        <f>J4374-SUM(Parameters!$K$23:$K$25)</f>
        <v>1892.681</v>
      </c>
      <c r="P4374" s="2" t="str">
        <f t="shared" si="66"/>
        <v>VDD</v>
      </c>
      <c r="U4374">
        <v>3748.0169999999998</v>
      </c>
      <c r="V4374">
        <v>1914.2809999999999</v>
      </c>
      <c r="W4374" t="s">
        <v>1327</v>
      </c>
      <c r="AE4374" s="2"/>
      <c r="AF4374" s="2"/>
    </row>
    <row r="4375" spans="4:32" x14ac:dyDescent="0.25">
      <c r="D4375">
        <f>_xlfn.CEILING.MATH(CP8+Parameters!$K$8/2,0.001)</f>
        <v>3708.3430000000003</v>
      </c>
      <c r="E4375">
        <f>_xlfn.CEILING.MATH(Parameters!$C$19/Parameters!$K$4,0.001)</f>
        <v>87.564000000000007</v>
      </c>
      <c r="F4375" t="s">
        <v>1419</v>
      </c>
      <c r="I4375" s="2">
        <v>3748.0169999999998</v>
      </c>
      <c r="J4375" s="2">
        <v>1868.0350000000001</v>
      </c>
      <c r="K4375" s="2" t="s">
        <v>1327</v>
      </c>
      <c r="N4375" s="2">
        <f>I4375-SUM(Parameters!$K$23:$K$25)</f>
        <v>3726.4169999999999</v>
      </c>
      <c r="O4375" s="2">
        <f>J4375-SUM(Parameters!$K$23:$K$25)</f>
        <v>1846.4350000000002</v>
      </c>
      <c r="P4375" s="2" t="str">
        <f t="shared" si="66"/>
        <v>VDD</v>
      </c>
      <c r="U4375">
        <v>3748.0169999999998</v>
      </c>
      <c r="V4375">
        <v>1868.0350000000001</v>
      </c>
      <c r="W4375" t="s">
        <v>1327</v>
      </c>
      <c r="AE4375" s="2"/>
      <c r="AF4375" s="2"/>
    </row>
    <row r="4376" spans="4:32" x14ac:dyDescent="0.25">
      <c r="D4376">
        <f>_xlfn.CEILING.MATH(CQ8+Parameters!$K$8/2,0.001)</f>
        <v>3748.0170000000003</v>
      </c>
      <c r="E4376">
        <f>_xlfn.CEILING.MATH(B13+Parameters!$K$9/2,0.001)</f>
        <v>2191.7570000000001</v>
      </c>
      <c r="F4376" t="s">
        <v>72</v>
      </c>
      <c r="I4376" s="2">
        <v>3748.0169999999998</v>
      </c>
      <c r="J4376" s="2">
        <v>1821.789</v>
      </c>
      <c r="K4376" s="2" t="s">
        <v>1327</v>
      </c>
      <c r="N4376" s="2">
        <f>I4376-SUM(Parameters!$K$23:$K$25)</f>
        <v>3726.4169999999999</v>
      </c>
      <c r="O4376" s="2">
        <f>J4376-SUM(Parameters!$K$23:$K$25)</f>
        <v>1800.1890000000001</v>
      </c>
      <c r="P4376" s="2" t="str">
        <f t="shared" si="66"/>
        <v>VDD</v>
      </c>
      <c r="U4376">
        <v>3748.0169999999998</v>
      </c>
      <c r="V4376">
        <v>1821.789</v>
      </c>
      <c r="W4376" t="s">
        <v>1327</v>
      </c>
      <c r="AE4376" s="2"/>
      <c r="AF4376" s="2"/>
    </row>
    <row r="4377" spans="4:32" x14ac:dyDescent="0.25">
      <c r="D4377">
        <f>_xlfn.CEILING.MATH(CQ8+Parameters!$K$8/2,0.001)</f>
        <v>3748.0170000000003</v>
      </c>
      <c r="E4377">
        <f>_xlfn.CEILING.MATH(B15+Parameters!$K$9/2,0.001)</f>
        <v>2145.511</v>
      </c>
      <c r="F4377" t="s">
        <v>72</v>
      </c>
      <c r="I4377" s="2">
        <v>3748.0169999999998</v>
      </c>
      <c r="J4377" s="2">
        <v>1775.5429999999999</v>
      </c>
      <c r="K4377" s="2" t="s">
        <v>1327</v>
      </c>
      <c r="N4377" s="2">
        <f>I4377-SUM(Parameters!$K$23:$K$25)</f>
        <v>3726.4169999999999</v>
      </c>
      <c r="O4377" s="2">
        <f>J4377-SUM(Parameters!$K$23:$K$25)</f>
        <v>1753.943</v>
      </c>
      <c r="P4377" s="2" t="str">
        <f t="shared" si="66"/>
        <v>VDD</v>
      </c>
      <c r="U4377">
        <v>3748.0169999999998</v>
      </c>
      <c r="V4377">
        <v>1775.5429999999999</v>
      </c>
      <c r="W4377" t="s">
        <v>1327</v>
      </c>
      <c r="AE4377" s="2"/>
      <c r="AF4377" s="2"/>
    </row>
    <row r="4378" spans="4:32" x14ac:dyDescent="0.25">
      <c r="D4378">
        <f>_xlfn.CEILING.MATH(CQ8+Parameters!$K$8/2,0.001)</f>
        <v>3748.0170000000003</v>
      </c>
      <c r="E4378">
        <f>_xlfn.CEILING.MATH(B17+Parameters!$K$9/2,0.001)</f>
        <v>2099.2649999999999</v>
      </c>
      <c r="F4378" t="s">
        <v>72</v>
      </c>
      <c r="I4378" s="2">
        <v>3748.0169999999998</v>
      </c>
      <c r="J4378" s="2">
        <v>1729.297</v>
      </c>
      <c r="K4378" s="2" t="s">
        <v>1327</v>
      </c>
      <c r="N4378" s="2">
        <f>I4378-SUM(Parameters!$K$23:$K$25)</f>
        <v>3726.4169999999999</v>
      </c>
      <c r="O4378" s="2">
        <f>J4378-SUM(Parameters!$K$23:$K$25)</f>
        <v>1707.6970000000001</v>
      </c>
      <c r="P4378" s="2" t="str">
        <f t="shared" si="66"/>
        <v>VDD</v>
      </c>
      <c r="U4378">
        <v>3748.0169999999998</v>
      </c>
      <c r="V4378">
        <v>1729.297</v>
      </c>
      <c r="W4378" t="s">
        <v>1327</v>
      </c>
      <c r="AE4378" s="2"/>
      <c r="AF4378" s="2"/>
    </row>
    <row r="4379" spans="4:32" x14ac:dyDescent="0.25">
      <c r="D4379">
        <f>_xlfn.CEILING.MATH(CQ8+Parameters!$K$8/2,0.001)</f>
        <v>3748.0170000000003</v>
      </c>
      <c r="E4379">
        <f>_xlfn.CEILING.MATH(B19+Parameters!$K$9/2,0.001)</f>
        <v>2053.0190000000002</v>
      </c>
      <c r="F4379" t="s">
        <v>72</v>
      </c>
      <c r="I4379" s="2">
        <v>3748.0169999999998</v>
      </c>
      <c r="J4379" s="2">
        <v>1683.0509999999999</v>
      </c>
      <c r="K4379" s="2" t="s">
        <v>1327</v>
      </c>
      <c r="N4379" s="2">
        <f>I4379-SUM(Parameters!$K$23:$K$25)</f>
        <v>3726.4169999999999</v>
      </c>
      <c r="O4379" s="2">
        <f>J4379-SUM(Parameters!$K$23:$K$25)</f>
        <v>1661.451</v>
      </c>
      <c r="P4379" s="2" t="str">
        <f t="shared" si="66"/>
        <v>VDD</v>
      </c>
      <c r="U4379">
        <v>3748.0169999999998</v>
      </c>
      <c r="V4379">
        <v>1683.0509999999999</v>
      </c>
      <c r="W4379" t="s">
        <v>1327</v>
      </c>
      <c r="AE4379" s="2"/>
      <c r="AF4379" s="2"/>
    </row>
    <row r="4380" spans="4:32" x14ac:dyDescent="0.25">
      <c r="D4380">
        <f>_xlfn.CEILING.MATH(CQ8+Parameters!$K$8/2,0.001)</f>
        <v>3748.0170000000003</v>
      </c>
      <c r="E4380">
        <f>_xlfn.CEILING.MATH(B21+Parameters!$K$9/2,0.001)</f>
        <v>2006.7730000000001</v>
      </c>
      <c r="F4380" t="s">
        <v>1327</v>
      </c>
      <c r="I4380" s="2">
        <v>3748.0169999999998</v>
      </c>
      <c r="J4380" s="2">
        <v>1636.8050000000001</v>
      </c>
      <c r="K4380" s="2" t="s">
        <v>1327</v>
      </c>
      <c r="N4380" s="2">
        <f>I4380-SUM(Parameters!$K$23:$K$25)</f>
        <v>3726.4169999999999</v>
      </c>
      <c r="O4380" s="2">
        <f>J4380-SUM(Parameters!$K$23:$K$25)</f>
        <v>1615.2050000000002</v>
      </c>
      <c r="P4380" s="2" t="str">
        <f t="shared" si="66"/>
        <v>VDD</v>
      </c>
      <c r="U4380">
        <v>3748.0169999999998</v>
      </c>
      <c r="V4380">
        <v>1636.8050000000001</v>
      </c>
      <c r="W4380" t="s">
        <v>1327</v>
      </c>
      <c r="AE4380" s="2"/>
      <c r="AF4380" s="2"/>
    </row>
    <row r="4381" spans="4:32" x14ac:dyDescent="0.25">
      <c r="D4381">
        <f>_xlfn.CEILING.MATH(CQ8+Parameters!$K$8/2,0.001)</f>
        <v>3748.0170000000003</v>
      </c>
      <c r="E4381">
        <f>_xlfn.CEILING.MATH(B23+Parameters!$K$9/2,0.001)</f>
        <v>1960.527</v>
      </c>
      <c r="F4381" t="s">
        <v>1327</v>
      </c>
      <c r="I4381" s="2">
        <v>3748.0169999999998</v>
      </c>
      <c r="J4381" s="2">
        <v>1590.559</v>
      </c>
      <c r="K4381" s="2" t="s">
        <v>1327</v>
      </c>
      <c r="N4381" s="2">
        <f>I4381-SUM(Parameters!$K$23:$K$25)</f>
        <v>3726.4169999999999</v>
      </c>
      <c r="O4381" s="2">
        <f>J4381-SUM(Parameters!$K$23:$K$25)</f>
        <v>1568.9590000000001</v>
      </c>
      <c r="P4381" s="2" t="str">
        <f t="shared" si="66"/>
        <v>VDD</v>
      </c>
      <c r="U4381">
        <v>3748.0169999999998</v>
      </c>
      <c r="V4381">
        <v>1590.559</v>
      </c>
      <c r="W4381" t="s">
        <v>1327</v>
      </c>
      <c r="AE4381" s="2"/>
      <c r="AF4381" s="2"/>
    </row>
    <row r="4382" spans="4:32" x14ac:dyDescent="0.25">
      <c r="D4382">
        <f>_xlfn.CEILING.MATH(CQ8+Parameters!$K$8/2,0.001)</f>
        <v>3748.0170000000003</v>
      </c>
      <c r="E4382">
        <f>_xlfn.CEILING.MATH(B25+Parameters!$K$9/2,0.001)</f>
        <v>1914.2809999999999</v>
      </c>
      <c r="F4382" t="s">
        <v>1327</v>
      </c>
      <c r="I4382" s="2">
        <v>3748.0169999999998</v>
      </c>
      <c r="J4382" s="2">
        <v>1544.3130000000001</v>
      </c>
      <c r="K4382" s="2" t="s">
        <v>1327</v>
      </c>
      <c r="N4382" s="2">
        <f>I4382-SUM(Parameters!$K$23:$K$25)</f>
        <v>3726.4169999999999</v>
      </c>
      <c r="O4382" s="2">
        <f>J4382-SUM(Parameters!$K$23:$K$25)</f>
        <v>1522.7130000000002</v>
      </c>
      <c r="P4382" s="2" t="str">
        <f t="shared" si="66"/>
        <v>VDD</v>
      </c>
      <c r="U4382">
        <v>3748.0169999999998</v>
      </c>
      <c r="V4382">
        <v>1544.3130000000001</v>
      </c>
      <c r="W4382" t="s">
        <v>1327</v>
      </c>
      <c r="AE4382" s="2"/>
      <c r="AF4382" s="2"/>
    </row>
    <row r="4383" spans="4:32" x14ac:dyDescent="0.25">
      <c r="D4383">
        <f>_xlfn.CEILING.MATH(CQ8+Parameters!$K$8/2,0.001)</f>
        <v>3748.0170000000003</v>
      </c>
      <c r="E4383">
        <f>_xlfn.CEILING.MATH(B27+Parameters!$K$9/2,0.001)</f>
        <v>1868.0350000000001</v>
      </c>
      <c r="F4383" t="s">
        <v>1327</v>
      </c>
      <c r="I4383" s="2">
        <v>3748.0169999999998</v>
      </c>
      <c r="J4383" s="2">
        <v>1498.067</v>
      </c>
      <c r="K4383" s="2" t="s">
        <v>1327</v>
      </c>
      <c r="N4383" s="2">
        <f>I4383-SUM(Parameters!$K$23:$K$25)</f>
        <v>3726.4169999999999</v>
      </c>
      <c r="O4383" s="2">
        <f>J4383-SUM(Parameters!$K$23:$K$25)</f>
        <v>1476.4670000000001</v>
      </c>
      <c r="P4383" s="2" t="str">
        <f t="shared" si="66"/>
        <v>VDD</v>
      </c>
      <c r="U4383">
        <v>3748.0169999999998</v>
      </c>
      <c r="V4383">
        <v>1498.067</v>
      </c>
      <c r="W4383" t="s">
        <v>1327</v>
      </c>
      <c r="AE4383" s="2"/>
      <c r="AF4383" s="2"/>
    </row>
    <row r="4384" spans="4:32" x14ac:dyDescent="0.25">
      <c r="D4384">
        <f>_xlfn.CEILING.MATH(CQ8+Parameters!$K$8/2,0.001)</f>
        <v>3748.0170000000003</v>
      </c>
      <c r="E4384">
        <f>_xlfn.CEILING.MATH(B29+Parameters!$K$9/2,0.001)</f>
        <v>1821.789</v>
      </c>
      <c r="F4384" t="s">
        <v>1327</v>
      </c>
      <c r="I4384" s="2">
        <v>3748.0169999999998</v>
      </c>
      <c r="J4384" s="2">
        <v>1451.8209999999999</v>
      </c>
      <c r="K4384" s="2" t="s">
        <v>1327</v>
      </c>
      <c r="N4384" s="2">
        <f>I4384-SUM(Parameters!$K$23:$K$25)</f>
        <v>3726.4169999999999</v>
      </c>
      <c r="O4384" s="2">
        <f>J4384-SUM(Parameters!$K$23:$K$25)</f>
        <v>1430.221</v>
      </c>
      <c r="P4384" s="2" t="str">
        <f t="shared" si="66"/>
        <v>VDD</v>
      </c>
      <c r="U4384">
        <v>3748.0169999999998</v>
      </c>
      <c r="V4384">
        <v>1451.8209999999999</v>
      </c>
      <c r="W4384" t="s">
        <v>1327</v>
      </c>
      <c r="AE4384" s="2"/>
      <c r="AF4384" s="2"/>
    </row>
    <row r="4385" spans="4:32" x14ac:dyDescent="0.25">
      <c r="D4385">
        <f>_xlfn.CEILING.MATH(CQ8+Parameters!$K$8/2,0.001)</f>
        <v>3748.0170000000003</v>
      </c>
      <c r="E4385">
        <f>_xlfn.CEILING.MATH(B31+Parameters!$K$9/2,0.001)</f>
        <v>1775.5430000000001</v>
      </c>
      <c r="F4385" t="s">
        <v>1327</v>
      </c>
      <c r="I4385" s="2">
        <v>3748.0169999999998</v>
      </c>
      <c r="J4385" s="2">
        <v>1405.575</v>
      </c>
      <c r="K4385" s="2" t="s">
        <v>1327</v>
      </c>
      <c r="N4385" s="2">
        <f>I4385-SUM(Parameters!$K$23:$K$25)</f>
        <v>3726.4169999999999</v>
      </c>
      <c r="O4385" s="2">
        <f>J4385-SUM(Parameters!$K$23:$K$25)</f>
        <v>1383.9750000000001</v>
      </c>
      <c r="P4385" s="2" t="str">
        <f t="shared" si="66"/>
        <v>VDD</v>
      </c>
      <c r="U4385">
        <v>3748.0169999999998</v>
      </c>
      <c r="V4385">
        <v>1405.575</v>
      </c>
      <c r="W4385" t="s">
        <v>1327</v>
      </c>
      <c r="AE4385" s="2"/>
      <c r="AF4385" s="2"/>
    </row>
    <row r="4386" spans="4:32" x14ac:dyDescent="0.25">
      <c r="D4386">
        <f>_xlfn.CEILING.MATH(CQ8+Parameters!$K$8/2,0.001)</f>
        <v>3748.0170000000003</v>
      </c>
      <c r="E4386">
        <f>_xlfn.CEILING.MATH(B33+Parameters!$K$9/2,0.001)</f>
        <v>1729.297</v>
      </c>
      <c r="F4386" t="s">
        <v>1327</v>
      </c>
      <c r="I4386" s="2">
        <v>3748.0169999999998</v>
      </c>
      <c r="J4386" s="2">
        <v>1359.329</v>
      </c>
      <c r="K4386" s="2" t="s">
        <v>1327</v>
      </c>
      <c r="N4386" s="2">
        <f>I4386-SUM(Parameters!$K$23:$K$25)</f>
        <v>3726.4169999999999</v>
      </c>
      <c r="O4386" s="2">
        <f>J4386-SUM(Parameters!$K$23:$K$25)</f>
        <v>1337.729</v>
      </c>
      <c r="P4386" s="2" t="str">
        <f t="shared" si="66"/>
        <v>VDD</v>
      </c>
      <c r="U4386">
        <v>3748.0169999999998</v>
      </c>
      <c r="V4386">
        <v>1359.329</v>
      </c>
      <c r="W4386" t="s">
        <v>1327</v>
      </c>
      <c r="AE4386" s="2"/>
      <c r="AF4386" s="2"/>
    </row>
    <row r="4387" spans="4:32" x14ac:dyDescent="0.25">
      <c r="D4387">
        <f>_xlfn.CEILING.MATH(CQ8+Parameters!$K$8/2,0.001)</f>
        <v>3748.0170000000003</v>
      </c>
      <c r="E4387">
        <f>_xlfn.CEILING.MATH(B35+Parameters!$K$9/2,0.001)</f>
        <v>1683.0509999999999</v>
      </c>
      <c r="F4387" t="s">
        <v>1327</v>
      </c>
      <c r="I4387" s="2">
        <v>3748.0169999999998</v>
      </c>
      <c r="J4387" s="2">
        <v>1313.0830000000001</v>
      </c>
      <c r="K4387" s="2" t="s">
        <v>1327</v>
      </c>
      <c r="N4387" s="2">
        <f>I4387-SUM(Parameters!$K$23:$K$25)</f>
        <v>3726.4169999999999</v>
      </c>
      <c r="O4387" s="2">
        <f>J4387-SUM(Parameters!$K$23:$K$25)</f>
        <v>1291.4830000000002</v>
      </c>
      <c r="P4387" s="2" t="str">
        <f t="shared" si="66"/>
        <v>VDD</v>
      </c>
      <c r="U4387">
        <v>3748.0169999999998</v>
      </c>
      <c r="V4387">
        <v>1313.0830000000001</v>
      </c>
      <c r="W4387" t="s">
        <v>1327</v>
      </c>
      <c r="AE4387" s="2"/>
      <c r="AF4387" s="2"/>
    </row>
    <row r="4388" spans="4:32" x14ac:dyDescent="0.25">
      <c r="D4388">
        <f>_xlfn.CEILING.MATH(CQ8+Parameters!$K$8/2,0.001)</f>
        <v>3748.0170000000003</v>
      </c>
      <c r="E4388">
        <f>_xlfn.CEILING.MATH(B37+Parameters!$K$9/2,0.001)</f>
        <v>1636.8050000000001</v>
      </c>
      <c r="F4388" t="s">
        <v>1327</v>
      </c>
      <c r="I4388" s="2">
        <v>3748.0169999999998</v>
      </c>
      <c r="J4388" s="2">
        <v>1266.837</v>
      </c>
      <c r="K4388" s="2" t="s">
        <v>1327</v>
      </c>
      <c r="N4388" s="2">
        <f>I4388-SUM(Parameters!$K$23:$K$25)</f>
        <v>3726.4169999999999</v>
      </c>
      <c r="O4388" s="2">
        <f>J4388-SUM(Parameters!$K$23:$K$25)</f>
        <v>1245.2370000000001</v>
      </c>
      <c r="P4388" s="2" t="str">
        <f t="shared" si="66"/>
        <v>VDD</v>
      </c>
      <c r="U4388">
        <v>3748.0169999999998</v>
      </c>
      <c r="V4388">
        <v>1266.837</v>
      </c>
      <c r="W4388" t="s">
        <v>1327</v>
      </c>
      <c r="AE4388" s="2"/>
      <c r="AF4388" s="2"/>
    </row>
    <row r="4389" spans="4:32" x14ac:dyDescent="0.25">
      <c r="D4389">
        <f>_xlfn.CEILING.MATH(CQ8+Parameters!$K$8/2,0.001)</f>
        <v>3748.0170000000003</v>
      </c>
      <c r="E4389">
        <f>_xlfn.CEILING.MATH(B39+Parameters!$K$9/2,0.001)</f>
        <v>1590.559</v>
      </c>
      <c r="F4389" t="s">
        <v>1327</v>
      </c>
      <c r="I4389" s="2">
        <v>3748.0169999999998</v>
      </c>
      <c r="J4389" s="2">
        <v>1220.5909999999999</v>
      </c>
      <c r="K4389" s="2" t="s">
        <v>1327</v>
      </c>
      <c r="N4389" s="2">
        <f>I4389-SUM(Parameters!$K$23:$K$25)</f>
        <v>3726.4169999999999</v>
      </c>
      <c r="O4389" s="2">
        <f>J4389-SUM(Parameters!$K$23:$K$25)</f>
        <v>1198.991</v>
      </c>
      <c r="P4389" s="2" t="str">
        <f t="shared" si="66"/>
        <v>VDD</v>
      </c>
      <c r="U4389">
        <v>3748.0169999999998</v>
      </c>
      <c r="V4389">
        <v>1220.5909999999999</v>
      </c>
      <c r="W4389" t="s">
        <v>1327</v>
      </c>
      <c r="AE4389" s="2"/>
      <c r="AF4389" s="2"/>
    </row>
    <row r="4390" spans="4:32" x14ac:dyDescent="0.25">
      <c r="D4390">
        <f>_xlfn.CEILING.MATH(CQ8+Parameters!$K$8/2,0.001)</f>
        <v>3748.0170000000003</v>
      </c>
      <c r="E4390">
        <f>_xlfn.CEILING.MATH(B41+Parameters!$K$9/2,0.001)</f>
        <v>1544.3130000000001</v>
      </c>
      <c r="F4390" t="s">
        <v>1327</v>
      </c>
      <c r="I4390" s="2">
        <v>3748.0169999999998</v>
      </c>
      <c r="J4390" s="2">
        <v>1174.345</v>
      </c>
      <c r="K4390" s="2" t="s">
        <v>1327</v>
      </c>
      <c r="N4390" s="2">
        <f>I4390-SUM(Parameters!$K$23:$K$25)</f>
        <v>3726.4169999999999</v>
      </c>
      <c r="O4390" s="2">
        <f>J4390-SUM(Parameters!$K$23:$K$25)</f>
        <v>1152.7450000000001</v>
      </c>
      <c r="P4390" s="2" t="str">
        <f t="shared" si="66"/>
        <v>VDD</v>
      </c>
      <c r="U4390">
        <v>3748.0169999999998</v>
      </c>
      <c r="V4390">
        <v>1174.345</v>
      </c>
      <c r="W4390" t="s">
        <v>1327</v>
      </c>
      <c r="AE4390" s="2"/>
      <c r="AF4390" s="2"/>
    </row>
    <row r="4391" spans="4:32" x14ac:dyDescent="0.25">
      <c r="D4391">
        <f>_xlfn.CEILING.MATH(CQ8+Parameters!$K$8/2,0.001)</f>
        <v>3748.0170000000003</v>
      </c>
      <c r="E4391">
        <f>_xlfn.CEILING.MATH(B43+Parameters!$K$9/2,0.001)</f>
        <v>1498.067</v>
      </c>
      <c r="F4391" t="s">
        <v>1327</v>
      </c>
      <c r="I4391" s="2">
        <v>3748.0169999999998</v>
      </c>
      <c r="J4391" s="2">
        <v>1128.0989999999999</v>
      </c>
      <c r="K4391" s="2" t="s">
        <v>1327</v>
      </c>
      <c r="N4391" s="2">
        <f>I4391-SUM(Parameters!$K$23:$K$25)</f>
        <v>3726.4169999999999</v>
      </c>
      <c r="O4391" s="2">
        <f>J4391-SUM(Parameters!$K$23:$K$25)</f>
        <v>1106.499</v>
      </c>
      <c r="P4391" s="2" t="str">
        <f t="shared" si="66"/>
        <v>VDD</v>
      </c>
      <c r="U4391">
        <v>3748.0169999999998</v>
      </c>
      <c r="V4391">
        <v>1128.0989999999999</v>
      </c>
      <c r="W4391" t="s">
        <v>1327</v>
      </c>
      <c r="AE4391" s="2"/>
      <c r="AF4391" s="2"/>
    </row>
    <row r="4392" spans="4:32" x14ac:dyDescent="0.25">
      <c r="D4392">
        <f>_xlfn.CEILING.MATH(CQ8+Parameters!$K$8/2,0.001)</f>
        <v>3748.0170000000003</v>
      </c>
      <c r="E4392">
        <f>_xlfn.CEILING.MATH(B45+Parameters!$K$9/2,0.001)</f>
        <v>1451.8210000000001</v>
      </c>
      <c r="F4392" t="s">
        <v>1327</v>
      </c>
      <c r="I4392" s="2">
        <v>3748.0169999999998</v>
      </c>
      <c r="J4392" s="2">
        <v>1081.8530000000001</v>
      </c>
      <c r="K4392" s="2" t="s">
        <v>1419</v>
      </c>
      <c r="N4392" s="2">
        <f>I4392-SUM(Parameters!$K$23:$K$25)</f>
        <v>3726.4169999999999</v>
      </c>
      <c r="O4392" s="2">
        <f>J4392-SUM(Parameters!$K$23:$K$25)</f>
        <v>1060.2530000000002</v>
      </c>
      <c r="P4392" s="2" t="str">
        <f t="shared" si="66"/>
        <v>ESD_VCCIO</v>
      </c>
      <c r="U4392">
        <v>3748.0169999999998</v>
      </c>
      <c r="V4392">
        <v>1081.8530000000001</v>
      </c>
      <c r="W4392" t="s">
        <v>1419</v>
      </c>
      <c r="AE4392" s="2"/>
      <c r="AF4392" s="2"/>
    </row>
    <row r="4393" spans="4:32" x14ac:dyDescent="0.25">
      <c r="D4393">
        <f>_xlfn.CEILING.MATH(CQ8+Parameters!$K$8/2,0.001)</f>
        <v>3748.0170000000003</v>
      </c>
      <c r="E4393">
        <f>_xlfn.CEILING.MATH(B47+Parameters!$K$9/2,0.001)</f>
        <v>1405.575</v>
      </c>
      <c r="F4393" t="s">
        <v>1327</v>
      </c>
      <c r="I4393" s="2">
        <v>3748.0169999999998</v>
      </c>
      <c r="J4393" s="2">
        <v>1035.607</v>
      </c>
      <c r="K4393" s="2" t="s">
        <v>1419</v>
      </c>
      <c r="N4393" s="2">
        <f>I4393-SUM(Parameters!$K$23:$K$25)</f>
        <v>3726.4169999999999</v>
      </c>
      <c r="O4393" s="2">
        <f>J4393-SUM(Parameters!$K$23:$K$25)</f>
        <v>1014.0069999999999</v>
      </c>
      <c r="P4393" s="2" t="str">
        <f t="shared" si="66"/>
        <v>ESD_VCCIO</v>
      </c>
      <c r="U4393">
        <v>3748.0169999999998</v>
      </c>
      <c r="V4393">
        <v>1035.607</v>
      </c>
      <c r="W4393" t="s">
        <v>1419</v>
      </c>
      <c r="AE4393" s="2"/>
      <c r="AF4393" s="2"/>
    </row>
    <row r="4394" spans="4:32" x14ac:dyDescent="0.25">
      <c r="D4394">
        <f>_xlfn.CEILING.MATH(CQ8+Parameters!$K$8/2,0.001)</f>
        <v>3748.0170000000003</v>
      </c>
      <c r="E4394">
        <f>_xlfn.CEILING.MATH(B49+Parameters!$K$9/2,0.001)</f>
        <v>1359.329</v>
      </c>
      <c r="F4394" t="s">
        <v>1327</v>
      </c>
      <c r="I4394" s="2">
        <v>3748.0169999999998</v>
      </c>
      <c r="J4394" s="2">
        <v>989.36099999999999</v>
      </c>
      <c r="K4394" s="2" t="s">
        <v>72</v>
      </c>
      <c r="N4394" s="2">
        <f>I4394-SUM(Parameters!$K$23:$K$25)</f>
        <v>3726.4169999999999</v>
      </c>
      <c r="O4394" s="2">
        <f>J4394-SUM(Parameters!$K$23:$K$25)</f>
        <v>967.76099999999997</v>
      </c>
      <c r="P4394" s="2" t="str">
        <f t="shared" si="66"/>
        <v>VSS</v>
      </c>
      <c r="U4394">
        <v>3748.0169999999998</v>
      </c>
      <c r="V4394">
        <v>989.36099999999999</v>
      </c>
      <c r="W4394" t="s">
        <v>72</v>
      </c>
      <c r="AE4394" s="2"/>
      <c r="AF4394" s="2"/>
    </row>
    <row r="4395" spans="4:32" x14ac:dyDescent="0.25">
      <c r="D4395">
        <f>_xlfn.CEILING.MATH(CQ8+Parameters!$K$8/2,0.001)</f>
        <v>3748.0170000000003</v>
      </c>
      <c r="E4395">
        <f>_xlfn.CEILING.MATH(B51+Parameters!$K$9/2,0.001)</f>
        <v>1313.0830000000001</v>
      </c>
      <c r="F4395" t="s">
        <v>1327</v>
      </c>
      <c r="I4395" s="2">
        <v>3748.0169999999998</v>
      </c>
      <c r="J4395" s="2">
        <v>943.11500000000001</v>
      </c>
      <c r="K4395" s="2" t="s">
        <v>72</v>
      </c>
      <c r="N4395" s="2">
        <f>I4395-SUM(Parameters!$K$23:$K$25)</f>
        <v>3726.4169999999999</v>
      </c>
      <c r="O4395" s="2">
        <f>J4395-SUM(Parameters!$K$23:$K$25)</f>
        <v>921.51499999999999</v>
      </c>
      <c r="P4395" s="2" t="str">
        <f t="shared" si="66"/>
        <v>VSS</v>
      </c>
      <c r="U4395">
        <v>3748.0169999999998</v>
      </c>
      <c r="V4395">
        <v>943.11500000000001</v>
      </c>
      <c r="W4395" t="s">
        <v>72</v>
      </c>
      <c r="AE4395" s="2"/>
      <c r="AF4395" s="2"/>
    </row>
    <row r="4396" spans="4:32" x14ac:dyDescent="0.25">
      <c r="D4396">
        <f>_xlfn.CEILING.MATH(CQ8+Parameters!$K$8/2,0.001)</f>
        <v>3748.0170000000003</v>
      </c>
      <c r="E4396">
        <f>_xlfn.CEILING.MATH(B53+Parameters!$K$9/2,0.001)</f>
        <v>1266.837</v>
      </c>
      <c r="F4396" t="s">
        <v>1327</v>
      </c>
      <c r="I4396" s="2">
        <v>3748.0169999999998</v>
      </c>
      <c r="J4396" s="2">
        <v>896.86900000000003</v>
      </c>
      <c r="K4396" s="2" t="s">
        <v>72</v>
      </c>
      <c r="N4396" s="2">
        <f>I4396-SUM(Parameters!$K$23:$K$25)</f>
        <v>3726.4169999999999</v>
      </c>
      <c r="O4396" s="2">
        <f>J4396-SUM(Parameters!$K$23:$K$25)</f>
        <v>875.26900000000001</v>
      </c>
      <c r="P4396" s="2" t="str">
        <f t="shared" si="66"/>
        <v>VSS</v>
      </c>
      <c r="U4396">
        <v>3748.0169999999998</v>
      </c>
      <c r="V4396">
        <v>896.86900000000003</v>
      </c>
      <c r="W4396" t="s">
        <v>72</v>
      </c>
      <c r="AE4396" s="2"/>
      <c r="AF4396" s="2"/>
    </row>
    <row r="4397" spans="4:32" x14ac:dyDescent="0.25">
      <c r="D4397">
        <f>_xlfn.CEILING.MATH(CQ8+Parameters!$K$8/2,0.001)</f>
        <v>3748.0170000000003</v>
      </c>
      <c r="E4397">
        <f>_xlfn.CEILING.MATH(B55+Parameters!$K$9/2,0.001)</f>
        <v>1220.5910000000001</v>
      </c>
      <c r="F4397" t="s">
        <v>1327</v>
      </c>
      <c r="I4397" s="2">
        <v>3748.0169999999998</v>
      </c>
      <c r="J4397" s="2">
        <v>850.62300000000005</v>
      </c>
      <c r="K4397" s="2" t="s">
        <v>72</v>
      </c>
      <c r="N4397" s="2">
        <f>I4397-SUM(Parameters!$K$23:$K$25)</f>
        <v>3726.4169999999999</v>
      </c>
      <c r="O4397" s="2">
        <f>J4397-SUM(Parameters!$K$23:$K$25)</f>
        <v>829.02300000000002</v>
      </c>
      <c r="P4397" s="2" t="str">
        <f t="shared" si="66"/>
        <v>VSS</v>
      </c>
      <c r="U4397">
        <v>3748.0169999999998</v>
      </c>
      <c r="V4397">
        <v>850.62300000000005</v>
      </c>
      <c r="W4397" t="s">
        <v>72</v>
      </c>
      <c r="AE4397" s="2"/>
      <c r="AF4397" s="2"/>
    </row>
    <row r="4398" spans="4:32" x14ac:dyDescent="0.25">
      <c r="D4398">
        <f>_xlfn.CEILING.MATH(CQ8+Parameters!$K$8/2,0.001)</f>
        <v>3748.0170000000003</v>
      </c>
      <c r="E4398">
        <f>_xlfn.CEILING.MATH(B57+Parameters!$K$9/2,0.001)</f>
        <v>1174.345</v>
      </c>
      <c r="F4398" t="s">
        <v>1327</v>
      </c>
      <c r="I4398" s="2">
        <v>3748.0169999999998</v>
      </c>
      <c r="J4398" s="2">
        <v>804.37699999999995</v>
      </c>
      <c r="K4398" s="2" t="s">
        <v>72</v>
      </c>
      <c r="N4398" s="2">
        <f>I4398-SUM(Parameters!$K$23:$K$25)</f>
        <v>3726.4169999999999</v>
      </c>
      <c r="O4398" s="2">
        <f>J4398-SUM(Parameters!$K$23:$K$25)</f>
        <v>782.77699999999993</v>
      </c>
      <c r="P4398" s="2" t="str">
        <f t="shared" si="66"/>
        <v>VSS</v>
      </c>
      <c r="U4398">
        <v>3748.0169999999998</v>
      </c>
      <c r="V4398">
        <v>804.37700000000007</v>
      </c>
      <c r="W4398" t="s">
        <v>72</v>
      </c>
      <c r="AE4398" s="2"/>
      <c r="AF4398" s="2"/>
    </row>
    <row r="4399" spans="4:32" x14ac:dyDescent="0.25">
      <c r="D4399">
        <f>_xlfn.CEILING.MATH(CQ8+Parameters!$K$8/2,0.001)</f>
        <v>3748.0170000000003</v>
      </c>
      <c r="E4399">
        <f>_xlfn.CEILING.MATH(B59+Parameters!$K$9/2,0.001)</f>
        <v>1128.0989999999999</v>
      </c>
      <c r="F4399" t="s">
        <v>1327</v>
      </c>
      <c r="I4399" s="2">
        <v>3748.0169999999998</v>
      </c>
      <c r="J4399" s="2">
        <v>758.13099999999997</v>
      </c>
      <c r="K4399" s="2" t="s">
        <v>72</v>
      </c>
      <c r="N4399" s="2">
        <f>I4399-SUM(Parameters!$K$23:$K$25)</f>
        <v>3726.4169999999999</v>
      </c>
      <c r="O4399" s="2">
        <f>J4399-SUM(Parameters!$K$23:$K$25)</f>
        <v>736.53099999999995</v>
      </c>
      <c r="P4399" s="2" t="str">
        <f t="shared" si="66"/>
        <v>VSS</v>
      </c>
      <c r="U4399">
        <v>3748.0169999999998</v>
      </c>
      <c r="V4399">
        <v>758.13099999999997</v>
      </c>
      <c r="W4399" t="s">
        <v>72</v>
      </c>
      <c r="AE4399" s="2"/>
      <c r="AF4399" s="2"/>
    </row>
    <row r="4400" spans="4:32" x14ac:dyDescent="0.25">
      <c r="D4400">
        <f>_xlfn.CEILING.MATH(CQ8+Parameters!$K$8/2,0.001)</f>
        <v>3748.0170000000003</v>
      </c>
      <c r="E4400">
        <f>_xlfn.CEILING.MATH(B61+Parameters!$K$9/2,0.001)</f>
        <v>1081.8530000000001</v>
      </c>
      <c r="F4400" t="s">
        <v>1419</v>
      </c>
      <c r="I4400" s="2">
        <v>3748.0169999999998</v>
      </c>
      <c r="J4400" s="2">
        <v>711.88499999999999</v>
      </c>
      <c r="K4400" s="2" t="s">
        <v>1425</v>
      </c>
      <c r="N4400" s="2">
        <f>I4400-SUM(Parameters!$K$23:$K$25)</f>
        <v>3726.4169999999999</v>
      </c>
      <c r="O4400" s="2">
        <f>J4400-SUM(Parameters!$K$23:$K$25)</f>
        <v>690.28499999999997</v>
      </c>
      <c r="P4400" s="2" t="str">
        <f t="shared" si="66"/>
        <v>ESD_RXCKN</v>
      </c>
      <c r="U4400">
        <v>3748.0169999999998</v>
      </c>
      <c r="V4400">
        <v>711.88499999999999</v>
      </c>
      <c r="W4400" t="s">
        <v>1425</v>
      </c>
      <c r="AE4400" s="2"/>
      <c r="AF4400" s="2"/>
    </row>
    <row r="4401" spans="4:32" x14ac:dyDescent="0.25">
      <c r="D4401">
        <f>_xlfn.CEILING.MATH(CQ8+Parameters!$K$8/2,0.001)</f>
        <v>3748.0170000000003</v>
      </c>
      <c r="E4401">
        <f>_xlfn.CEILING.MATH(B63+Parameters!$K$9/2,0.001)</f>
        <v>1035.607</v>
      </c>
      <c r="F4401" t="s">
        <v>1419</v>
      </c>
      <c r="I4401" s="2">
        <v>3748.0169999999998</v>
      </c>
      <c r="J4401" s="2">
        <v>665.63900000000001</v>
      </c>
      <c r="K4401" s="2" t="s">
        <v>72</v>
      </c>
      <c r="N4401" s="2">
        <f>I4401-SUM(Parameters!$K$23:$K$25)</f>
        <v>3726.4169999999999</v>
      </c>
      <c r="O4401" s="2">
        <f>J4401-SUM(Parameters!$K$23:$K$25)</f>
        <v>644.03899999999999</v>
      </c>
      <c r="P4401" s="2" t="str">
        <f t="shared" ref="P4401:P4464" si="67">K4401</f>
        <v>VSS</v>
      </c>
      <c r="U4401">
        <v>3748.0169999999998</v>
      </c>
      <c r="V4401">
        <v>665.63900000000001</v>
      </c>
      <c r="W4401" t="s">
        <v>72</v>
      </c>
      <c r="AE4401" s="2"/>
      <c r="AF4401" s="2"/>
    </row>
    <row r="4402" spans="4:32" x14ac:dyDescent="0.25">
      <c r="D4402">
        <f>_xlfn.CEILING.MATH(CQ8+Parameters!$K$8/2,0.001)</f>
        <v>3748.0170000000003</v>
      </c>
      <c r="E4402">
        <f>_xlfn.CEILING.MATH(B65+Parameters!$K$9/2,0.001)</f>
        <v>989.36099999999999</v>
      </c>
      <c r="F4402" t="s">
        <v>72</v>
      </c>
      <c r="I4402" s="2">
        <v>3748.0169999999998</v>
      </c>
      <c r="J4402" s="2">
        <v>619.39300000000003</v>
      </c>
      <c r="K4402" s="2" t="s">
        <v>72</v>
      </c>
      <c r="N4402" s="2">
        <f>I4402-SUM(Parameters!$K$23:$K$25)</f>
        <v>3726.4169999999999</v>
      </c>
      <c r="O4402" s="2">
        <f>J4402-SUM(Parameters!$K$23:$K$25)</f>
        <v>597.79300000000001</v>
      </c>
      <c r="P4402" s="2" t="str">
        <f t="shared" si="67"/>
        <v>VSS</v>
      </c>
      <c r="U4402">
        <v>3748.0169999999998</v>
      </c>
      <c r="V4402">
        <v>619.39300000000003</v>
      </c>
      <c r="W4402" t="s">
        <v>72</v>
      </c>
      <c r="AE4402" s="2"/>
      <c r="AF4402" s="2"/>
    </row>
    <row r="4403" spans="4:32" x14ac:dyDescent="0.25">
      <c r="D4403">
        <f>_xlfn.CEILING.MATH(CQ8+Parameters!$K$8/2,0.001)</f>
        <v>3748.0170000000003</v>
      </c>
      <c r="E4403">
        <f>_xlfn.CEILING.MATH(B67+Parameters!$K$9/2,0.001)</f>
        <v>943.11500000000001</v>
      </c>
      <c r="F4403" t="s">
        <v>72</v>
      </c>
      <c r="I4403" s="2">
        <v>3748.0169999999998</v>
      </c>
      <c r="J4403" s="2">
        <v>573.14700000000005</v>
      </c>
      <c r="K4403" s="2" t="s">
        <v>1419</v>
      </c>
      <c r="N4403" s="2">
        <f>I4403-SUM(Parameters!$K$23:$K$25)</f>
        <v>3726.4169999999999</v>
      </c>
      <c r="O4403" s="2">
        <f>J4403-SUM(Parameters!$K$23:$K$25)</f>
        <v>551.54700000000003</v>
      </c>
      <c r="P4403" s="2" t="str">
        <f t="shared" si="67"/>
        <v>ESD_VCCIO</v>
      </c>
      <c r="U4403">
        <v>3748.0169999999998</v>
      </c>
      <c r="V4403">
        <v>573.14700000000005</v>
      </c>
      <c r="W4403" t="s">
        <v>1419</v>
      </c>
      <c r="AE4403" s="2"/>
      <c r="AF4403" s="2"/>
    </row>
    <row r="4404" spans="4:32" x14ac:dyDescent="0.25">
      <c r="D4404">
        <f>_xlfn.CEILING.MATH(CQ8+Parameters!$K$8/2,0.001)</f>
        <v>3748.0170000000003</v>
      </c>
      <c r="E4404">
        <f>_xlfn.CEILING.MATH(B69+Parameters!$K$9/2,0.001)</f>
        <v>896.86900000000003</v>
      </c>
      <c r="F4404" t="s">
        <v>72</v>
      </c>
      <c r="I4404" s="2">
        <v>3748.0169999999998</v>
      </c>
      <c r="J4404" s="2">
        <v>526.90099999999995</v>
      </c>
      <c r="K4404" s="2" t="s">
        <v>72</v>
      </c>
      <c r="N4404" s="2">
        <f>I4404-SUM(Parameters!$K$23:$K$25)</f>
        <v>3726.4169999999999</v>
      </c>
      <c r="O4404" s="2">
        <f>J4404-SUM(Parameters!$K$23:$K$25)</f>
        <v>505.30099999999993</v>
      </c>
      <c r="P4404" s="2" t="str">
        <f t="shared" si="67"/>
        <v>VSS</v>
      </c>
      <c r="U4404">
        <v>3748.0169999999998</v>
      </c>
      <c r="V4404">
        <v>526.90100000000007</v>
      </c>
      <c r="W4404" t="s">
        <v>72</v>
      </c>
      <c r="AE4404" s="2"/>
      <c r="AF4404" s="2"/>
    </row>
    <row r="4405" spans="4:32" x14ac:dyDescent="0.25">
      <c r="D4405">
        <f>_xlfn.CEILING.MATH(CQ8+Parameters!$K$8/2,0.001)</f>
        <v>3748.0170000000003</v>
      </c>
      <c r="E4405">
        <f>_xlfn.CEILING.MATH(B71+Parameters!$K$9/2,0.001)</f>
        <v>850.62300000000005</v>
      </c>
      <c r="F4405" t="s">
        <v>72</v>
      </c>
      <c r="I4405" s="2">
        <v>3748.0169999999998</v>
      </c>
      <c r="J4405" s="2">
        <v>480.65499999999997</v>
      </c>
      <c r="K4405" s="2" t="s">
        <v>1428</v>
      </c>
      <c r="N4405" s="2">
        <f>I4405-SUM(Parameters!$K$23:$K$25)</f>
        <v>3726.4169999999999</v>
      </c>
      <c r="O4405" s="2">
        <f>J4405-SUM(Parameters!$K$23:$K$25)</f>
        <v>459.05499999999995</v>
      </c>
      <c r="P4405" s="2" t="str">
        <f t="shared" si="67"/>
        <v>ESD_TXTRK</v>
      </c>
      <c r="U4405">
        <v>3748.0169999999998</v>
      </c>
      <c r="V4405">
        <v>480.65499999999997</v>
      </c>
      <c r="W4405" t="s">
        <v>1428</v>
      </c>
      <c r="AE4405" s="2"/>
      <c r="AF4405" s="2"/>
    </row>
    <row r="4406" spans="4:32" x14ac:dyDescent="0.25">
      <c r="D4406">
        <f>_xlfn.CEILING.MATH(CQ8+Parameters!$K$8/2,0.001)</f>
        <v>3748.0170000000003</v>
      </c>
      <c r="E4406">
        <f>_xlfn.CEILING.MATH(B73+Parameters!$K$9/2,0.001)</f>
        <v>804.37700000000007</v>
      </c>
      <c r="F4406" t="s">
        <v>72</v>
      </c>
      <c r="I4406" s="2">
        <v>3748.0169999999998</v>
      </c>
      <c r="J4406" s="2">
        <v>434.40899999999999</v>
      </c>
      <c r="K4406" s="2" t="s">
        <v>72</v>
      </c>
      <c r="N4406" s="2">
        <f>I4406-SUM(Parameters!$K$23:$K$25)</f>
        <v>3726.4169999999999</v>
      </c>
      <c r="O4406" s="2">
        <f>J4406-SUM(Parameters!$K$23:$K$25)</f>
        <v>412.80899999999997</v>
      </c>
      <c r="P4406" s="2" t="str">
        <f t="shared" si="67"/>
        <v>VSS</v>
      </c>
      <c r="U4406">
        <v>3748.0169999999998</v>
      </c>
      <c r="V4406">
        <v>434.40899999999999</v>
      </c>
      <c r="W4406" t="s">
        <v>72</v>
      </c>
      <c r="AE4406" s="2"/>
      <c r="AF4406" s="2"/>
    </row>
    <row r="4407" spans="4:32" x14ac:dyDescent="0.25">
      <c r="D4407">
        <f>_xlfn.CEILING.MATH(CQ8+Parameters!$K$8/2,0.001)</f>
        <v>3748.0170000000003</v>
      </c>
      <c r="E4407">
        <f>_xlfn.CEILING.MATH(B75+Parameters!$K$9/2,0.001)</f>
        <v>758.13099999999997</v>
      </c>
      <c r="F4407" t="s">
        <v>72</v>
      </c>
      <c r="I4407" s="2">
        <v>3748.0169999999998</v>
      </c>
      <c r="J4407" s="2">
        <v>388.16300000000001</v>
      </c>
      <c r="K4407" s="2" t="s">
        <v>72</v>
      </c>
      <c r="N4407" s="2">
        <f>I4407-SUM(Parameters!$K$23:$K$25)</f>
        <v>3726.4169999999999</v>
      </c>
      <c r="O4407" s="2">
        <f>J4407-SUM(Parameters!$K$23:$K$25)</f>
        <v>366.56299999999999</v>
      </c>
      <c r="P4407" s="2" t="str">
        <f t="shared" si="67"/>
        <v>VSS</v>
      </c>
      <c r="U4407">
        <v>3748.0169999999998</v>
      </c>
      <c r="V4407">
        <v>388.16300000000001</v>
      </c>
      <c r="W4407" t="s">
        <v>72</v>
      </c>
      <c r="AE4407" s="2"/>
      <c r="AF4407" s="2"/>
    </row>
    <row r="4408" spans="4:32" x14ac:dyDescent="0.25">
      <c r="D4408">
        <f>_xlfn.CEILING.MATH(CQ8+Parameters!$K$8/2,0.001)</f>
        <v>3748.0170000000003</v>
      </c>
      <c r="E4408">
        <f>_xlfn.CEILING.MATH(B77+Parameters!$K$9/2,0.001)</f>
        <v>711.88499999999999</v>
      </c>
      <c r="F4408" t="s">
        <v>1425</v>
      </c>
      <c r="I4408" s="2">
        <v>3748.0169999999998</v>
      </c>
      <c r="J4408" s="2">
        <v>341.91699999999997</v>
      </c>
      <c r="K4408" s="2" t="s">
        <v>72</v>
      </c>
      <c r="N4408" s="2">
        <f>I4408-SUM(Parameters!$K$23:$K$25)</f>
        <v>3726.4169999999999</v>
      </c>
      <c r="O4408" s="2">
        <f>J4408-SUM(Parameters!$K$23:$K$25)</f>
        <v>320.31699999999995</v>
      </c>
      <c r="P4408" s="2" t="str">
        <f t="shared" si="67"/>
        <v>VSS</v>
      </c>
      <c r="U4408">
        <v>3748.0169999999998</v>
      </c>
      <c r="V4408">
        <v>341.91699999999997</v>
      </c>
      <c r="W4408" t="s">
        <v>72</v>
      </c>
      <c r="AE4408" s="2"/>
      <c r="AF4408" s="2"/>
    </row>
    <row r="4409" spans="4:32" x14ac:dyDescent="0.25">
      <c r="D4409">
        <f>_xlfn.CEILING.MATH(CQ8+Parameters!$K$8/2,0.001)</f>
        <v>3748.0170000000003</v>
      </c>
      <c r="E4409">
        <f>_xlfn.CEILING.MATH(B79+Parameters!$K$9/2,0.001)</f>
        <v>665.63900000000001</v>
      </c>
      <c r="F4409" t="s">
        <v>72</v>
      </c>
      <c r="I4409" s="2">
        <v>3748.0169999999998</v>
      </c>
      <c r="J4409" s="2">
        <v>295.67099999999999</v>
      </c>
      <c r="K4409" s="2" t="s">
        <v>72</v>
      </c>
      <c r="N4409" s="2">
        <f>I4409-SUM(Parameters!$K$23:$K$25)</f>
        <v>3726.4169999999999</v>
      </c>
      <c r="O4409" s="2">
        <f>J4409-SUM(Parameters!$K$23:$K$25)</f>
        <v>274.07099999999997</v>
      </c>
      <c r="P4409" s="2" t="str">
        <f t="shared" si="67"/>
        <v>VSS</v>
      </c>
      <c r="U4409">
        <v>3748.0169999999998</v>
      </c>
      <c r="V4409">
        <v>295.67099999999999</v>
      </c>
      <c r="W4409" t="s">
        <v>72</v>
      </c>
      <c r="AE4409" s="2"/>
      <c r="AF4409" s="2"/>
    </row>
    <row r="4410" spans="4:32" x14ac:dyDescent="0.25">
      <c r="D4410">
        <f>_xlfn.CEILING.MATH(CQ8+Parameters!$K$8/2,0.001)</f>
        <v>3748.0170000000003</v>
      </c>
      <c r="E4410">
        <f>_xlfn.CEILING.MATH(B81+Parameters!$K$9/2,0.001)</f>
        <v>619.39300000000003</v>
      </c>
      <c r="F4410" t="s">
        <v>72</v>
      </c>
      <c r="I4410" s="2">
        <v>3748.0169999999998</v>
      </c>
      <c r="J4410" s="2">
        <v>249.42500000000001</v>
      </c>
      <c r="K4410" s="2" t="s">
        <v>72</v>
      </c>
      <c r="N4410" s="2">
        <f>I4410-SUM(Parameters!$K$23:$K$25)</f>
        <v>3726.4169999999999</v>
      </c>
      <c r="O4410" s="2">
        <f>J4410-SUM(Parameters!$K$23:$K$25)</f>
        <v>227.82500000000002</v>
      </c>
      <c r="P4410" s="2" t="str">
        <f t="shared" si="67"/>
        <v>VSS</v>
      </c>
      <c r="U4410">
        <v>3748.0169999999998</v>
      </c>
      <c r="V4410">
        <v>249.42500000000001</v>
      </c>
      <c r="W4410" t="s">
        <v>72</v>
      </c>
      <c r="AE4410" s="2"/>
      <c r="AF4410" s="2"/>
    </row>
    <row r="4411" spans="4:32" x14ac:dyDescent="0.25">
      <c r="D4411">
        <f>_xlfn.CEILING.MATH(CQ8+Parameters!$K$8/2,0.001)</f>
        <v>3748.0170000000003</v>
      </c>
      <c r="E4411">
        <f>_xlfn.CEILING.MATH(B83+Parameters!$K$9/2,0.001)</f>
        <v>573.14700000000005</v>
      </c>
      <c r="F4411" t="s">
        <v>1419</v>
      </c>
      <c r="I4411" s="2">
        <v>3748.0169999999998</v>
      </c>
      <c r="J4411" s="2">
        <v>203.179</v>
      </c>
      <c r="K4411" s="2" t="s">
        <v>72</v>
      </c>
      <c r="N4411" s="2">
        <f>I4411-SUM(Parameters!$K$23:$K$25)</f>
        <v>3726.4169999999999</v>
      </c>
      <c r="O4411" s="2">
        <f>J4411-SUM(Parameters!$K$23:$K$25)</f>
        <v>181.57900000000001</v>
      </c>
      <c r="P4411" s="2" t="str">
        <f t="shared" si="67"/>
        <v>VSS</v>
      </c>
      <c r="U4411">
        <v>3748.0169999999998</v>
      </c>
      <c r="V4411">
        <v>203.179</v>
      </c>
      <c r="W4411" t="s">
        <v>72</v>
      </c>
      <c r="AE4411" s="2"/>
      <c r="AF4411" s="2"/>
    </row>
    <row r="4412" spans="4:32" x14ac:dyDescent="0.25">
      <c r="D4412">
        <f>_xlfn.CEILING.MATH(CQ8+Parameters!$K$8/2,0.001)</f>
        <v>3748.0170000000003</v>
      </c>
      <c r="E4412">
        <f>_xlfn.CEILING.MATH(B85+Parameters!$K$9/2,0.001)</f>
        <v>526.90100000000007</v>
      </c>
      <c r="F4412" t="s">
        <v>72</v>
      </c>
      <c r="I4412" s="2">
        <v>3748.0169999999998</v>
      </c>
      <c r="J4412" s="2">
        <v>156.93299999999999</v>
      </c>
      <c r="K4412" s="2" t="s">
        <v>72</v>
      </c>
      <c r="N4412" s="2">
        <f>I4412-SUM(Parameters!$K$23:$K$25)</f>
        <v>3726.4169999999999</v>
      </c>
      <c r="O4412" s="2">
        <f>J4412-SUM(Parameters!$K$23:$K$25)</f>
        <v>135.333</v>
      </c>
      <c r="P4412" s="2" t="str">
        <f t="shared" si="67"/>
        <v>VSS</v>
      </c>
      <c r="U4412">
        <v>3748.0169999999998</v>
      </c>
      <c r="V4412">
        <v>156.93299999999999</v>
      </c>
      <c r="W4412" t="s">
        <v>72</v>
      </c>
      <c r="AE4412" s="2"/>
      <c r="AF4412" s="2"/>
    </row>
    <row r="4413" spans="4:32" x14ac:dyDescent="0.25">
      <c r="D4413">
        <f>_xlfn.CEILING.MATH(CQ8+Parameters!$K$8/2,0.001)</f>
        <v>3748.0170000000003</v>
      </c>
      <c r="E4413">
        <f>_xlfn.CEILING.MATH(B87+Parameters!$K$9/2,0.001)</f>
        <v>480.65500000000003</v>
      </c>
      <c r="F4413" t="s">
        <v>1428</v>
      </c>
      <c r="I4413" s="2">
        <v>3787.6909999999998</v>
      </c>
      <c r="J4413" s="2">
        <v>2214.88</v>
      </c>
      <c r="K4413" s="2" t="s">
        <v>1327</v>
      </c>
      <c r="N4413" s="2">
        <f>I4413-SUM(Parameters!$K$23:$K$25)</f>
        <v>3766.0909999999999</v>
      </c>
      <c r="O4413" s="2">
        <f>J4413-SUM(Parameters!$K$23:$K$25)</f>
        <v>2193.2800000000002</v>
      </c>
      <c r="P4413" s="2" t="str">
        <f t="shared" si="67"/>
        <v>VDD</v>
      </c>
      <c r="U4413">
        <v>3787.6909999999998</v>
      </c>
      <c r="V4413">
        <v>2214.88</v>
      </c>
      <c r="W4413" t="s">
        <v>1327</v>
      </c>
      <c r="AE4413" s="2"/>
      <c r="AF4413" s="2"/>
    </row>
    <row r="4414" spans="4:32" x14ac:dyDescent="0.25">
      <c r="D4414">
        <f>_xlfn.CEILING.MATH(CQ8+Parameters!$K$8/2,0.001)</f>
        <v>3748.0170000000003</v>
      </c>
      <c r="E4414">
        <f>_xlfn.CEILING.MATH(B89+Parameters!$K$9/2,0.001)</f>
        <v>434.40899999999999</v>
      </c>
      <c r="F4414" t="s">
        <v>72</v>
      </c>
      <c r="I4414" s="2">
        <v>3787.6909999999998</v>
      </c>
      <c r="J4414" s="2">
        <v>2168.634</v>
      </c>
      <c r="K4414" s="2" t="s">
        <v>1327</v>
      </c>
      <c r="N4414" s="2">
        <f>I4414-SUM(Parameters!$K$23:$K$25)</f>
        <v>3766.0909999999999</v>
      </c>
      <c r="O4414" s="2">
        <f>J4414-SUM(Parameters!$K$23:$K$25)</f>
        <v>2147.0340000000001</v>
      </c>
      <c r="P4414" s="2" t="str">
        <f t="shared" si="67"/>
        <v>VDD</v>
      </c>
      <c r="U4414">
        <v>3787.6909999999998</v>
      </c>
      <c r="V4414">
        <v>2168.634</v>
      </c>
      <c r="W4414" t="s">
        <v>1327</v>
      </c>
      <c r="AE4414" s="2"/>
      <c r="AF4414" s="2"/>
    </row>
    <row r="4415" spans="4:32" x14ac:dyDescent="0.25">
      <c r="D4415">
        <f>_xlfn.CEILING.MATH(CQ8+Parameters!$K$8/2,0.001)</f>
        <v>3748.0170000000003</v>
      </c>
      <c r="E4415">
        <f>_xlfn.CEILING.MATH(B91+Parameters!$K$9/2,0.001)</f>
        <v>388.16300000000001</v>
      </c>
      <c r="F4415" t="s">
        <v>72</v>
      </c>
      <c r="I4415" s="2">
        <v>3787.6909999999998</v>
      </c>
      <c r="J4415" s="2">
        <v>2122.3879999999999</v>
      </c>
      <c r="K4415" s="2" t="s">
        <v>1327</v>
      </c>
      <c r="N4415" s="2">
        <f>I4415-SUM(Parameters!$K$23:$K$25)</f>
        <v>3766.0909999999999</v>
      </c>
      <c r="O4415" s="2">
        <f>J4415-SUM(Parameters!$K$23:$K$25)</f>
        <v>2100.788</v>
      </c>
      <c r="P4415" s="2" t="str">
        <f t="shared" si="67"/>
        <v>VDD</v>
      </c>
      <c r="U4415">
        <v>3787.6909999999998</v>
      </c>
      <c r="V4415">
        <v>2122.3879999999999</v>
      </c>
      <c r="W4415" t="s">
        <v>1327</v>
      </c>
      <c r="AE4415" s="2"/>
      <c r="AF4415" s="2"/>
    </row>
    <row r="4416" spans="4:32" x14ac:dyDescent="0.25">
      <c r="D4416">
        <f>_xlfn.CEILING.MATH(CQ8+Parameters!$K$8/2,0.001)</f>
        <v>3748.0170000000003</v>
      </c>
      <c r="E4416">
        <f>_xlfn.CEILING.MATH(B93+Parameters!$K$9/2,0.001)</f>
        <v>341.91700000000003</v>
      </c>
      <c r="F4416" t="s">
        <v>72</v>
      </c>
      <c r="I4416" s="2">
        <v>3787.6909999999998</v>
      </c>
      <c r="J4416" s="2">
        <v>2076.1419999999998</v>
      </c>
      <c r="K4416" s="2" t="s">
        <v>1327</v>
      </c>
      <c r="N4416" s="2">
        <f>I4416-SUM(Parameters!$K$23:$K$25)</f>
        <v>3766.0909999999999</v>
      </c>
      <c r="O4416" s="2">
        <f>J4416-SUM(Parameters!$K$23:$K$25)</f>
        <v>2054.5419999999999</v>
      </c>
      <c r="P4416" s="2" t="str">
        <f t="shared" si="67"/>
        <v>VDD</v>
      </c>
      <c r="U4416">
        <v>3787.6909999999998</v>
      </c>
      <c r="V4416">
        <v>2076.1419999999998</v>
      </c>
      <c r="W4416" t="s">
        <v>1327</v>
      </c>
      <c r="AE4416" s="2"/>
      <c r="AF4416" s="2"/>
    </row>
    <row r="4417" spans="4:32" x14ac:dyDescent="0.25">
      <c r="D4417">
        <f>_xlfn.CEILING.MATH(CQ8+Parameters!$K$8/2,0.001)</f>
        <v>3748.0170000000003</v>
      </c>
      <c r="E4417">
        <f>_xlfn.CEILING.MATH(B95+Parameters!$K$9/2,0.001)</f>
        <v>295.67099999999999</v>
      </c>
      <c r="F4417" t="s">
        <v>72</v>
      </c>
      <c r="I4417" s="2">
        <v>3787.6909999999998</v>
      </c>
      <c r="J4417" s="2">
        <v>2029.896</v>
      </c>
      <c r="K4417" s="2" t="s">
        <v>72</v>
      </c>
      <c r="N4417" s="2">
        <f>I4417-SUM(Parameters!$K$23:$K$25)</f>
        <v>3766.0909999999999</v>
      </c>
      <c r="O4417" s="2">
        <f>J4417-SUM(Parameters!$K$23:$K$25)</f>
        <v>2008.296</v>
      </c>
      <c r="P4417" s="2" t="str">
        <f t="shared" si="67"/>
        <v>VSS</v>
      </c>
      <c r="U4417">
        <v>3787.6909999999998</v>
      </c>
      <c r="V4417">
        <v>2029.896</v>
      </c>
      <c r="W4417" t="s">
        <v>72</v>
      </c>
      <c r="AE4417" s="2"/>
      <c r="AF4417" s="2"/>
    </row>
    <row r="4418" spans="4:32" x14ac:dyDescent="0.25">
      <c r="D4418">
        <f>_xlfn.CEILING.MATH(CQ8+Parameters!$K$8/2,0.001)</f>
        <v>3748.0170000000003</v>
      </c>
      <c r="E4418">
        <f>_xlfn.CEILING.MATH(B97+Parameters!$K$9/2,0.001)</f>
        <v>249.42500000000001</v>
      </c>
      <c r="F4418" t="s">
        <v>72</v>
      </c>
      <c r="I4418" s="2">
        <v>3787.6909999999998</v>
      </c>
      <c r="J4418" s="2">
        <v>1983.65</v>
      </c>
      <c r="K4418" s="2" t="s">
        <v>72</v>
      </c>
      <c r="N4418" s="2">
        <f>I4418-SUM(Parameters!$K$23:$K$25)</f>
        <v>3766.0909999999999</v>
      </c>
      <c r="O4418" s="2">
        <f>J4418-SUM(Parameters!$K$23:$K$25)</f>
        <v>1962.0500000000002</v>
      </c>
      <c r="P4418" s="2" t="str">
        <f t="shared" si="67"/>
        <v>VSS</v>
      </c>
      <c r="U4418">
        <v>3787.6909999999998</v>
      </c>
      <c r="V4418">
        <v>1983.65</v>
      </c>
      <c r="W4418" t="s">
        <v>72</v>
      </c>
      <c r="AE4418" s="2"/>
      <c r="AF4418" s="2"/>
    </row>
    <row r="4419" spans="4:32" x14ac:dyDescent="0.25">
      <c r="D4419">
        <f>_xlfn.CEILING.MATH(CQ8+Parameters!$K$8/2,0.001)</f>
        <v>3748.0170000000003</v>
      </c>
      <c r="E4419">
        <f>_xlfn.CEILING.MATH(B99+Parameters!$K$9/2,0.001)</f>
        <v>203.179</v>
      </c>
      <c r="F4419" t="s">
        <v>72</v>
      </c>
      <c r="I4419" s="2">
        <v>3787.6909999999998</v>
      </c>
      <c r="J4419" s="2">
        <v>1937.404</v>
      </c>
      <c r="K4419" s="2" t="s">
        <v>72</v>
      </c>
      <c r="N4419" s="2">
        <f>I4419-SUM(Parameters!$K$23:$K$25)</f>
        <v>3766.0909999999999</v>
      </c>
      <c r="O4419" s="2">
        <f>J4419-SUM(Parameters!$K$23:$K$25)</f>
        <v>1915.8040000000001</v>
      </c>
      <c r="P4419" s="2" t="str">
        <f t="shared" si="67"/>
        <v>VSS</v>
      </c>
      <c r="U4419">
        <v>3787.6909999999998</v>
      </c>
      <c r="V4419">
        <v>1937.404</v>
      </c>
      <c r="W4419" t="s">
        <v>72</v>
      </c>
      <c r="AE4419" s="2"/>
      <c r="AF4419" s="2"/>
    </row>
    <row r="4420" spans="4:32" x14ac:dyDescent="0.25">
      <c r="D4420">
        <f>_xlfn.CEILING.MATH(CQ8+Parameters!$K$8/2,0.001)</f>
        <v>3748.0170000000003</v>
      </c>
      <c r="E4420">
        <f>_xlfn.CEILING.MATH(B101+Parameters!$K$9/2,0.001)</f>
        <v>156.93299999999999</v>
      </c>
      <c r="F4420" t="s">
        <v>72</v>
      </c>
      <c r="I4420" s="2">
        <v>3787.6909999999998</v>
      </c>
      <c r="J4420" s="2">
        <v>1891.1579999999999</v>
      </c>
      <c r="K4420" s="2" t="s">
        <v>72</v>
      </c>
      <c r="N4420" s="2">
        <f>I4420-SUM(Parameters!$K$23:$K$25)</f>
        <v>3766.0909999999999</v>
      </c>
      <c r="O4420" s="2">
        <f>J4420-SUM(Parameters!$K$23:$K$25)</f>
        <v>1869.558</v>
      </c>
      <c r="P4420" s="2" t="str">
        <f t="shared" si="67"/>
        <v>VSS</v>
      </c>
      <c r="U4420">
        <v>3787.6909999999998</v>
      </c>
      <c r="V4420">
        <v>1891.1579999999999</v>
      </c>
      <c r="W4420" t="s">
        <v>72</v>
      </c>
      <c r="AE4420" s="2"/>
      <c r="AF4420" s="2"/>
    </row>
    <row r="4421" spans="4:32" x14ac:dyDescent="0.25">
      <c r="D4421">
        <f>_xlfn.CEILING.MATH(CR8+Parameters!$K$8/2,0.001)</f>
        <v>3787.6910000000003</v>
      </c>
      <c r="E4421">
        <f>_xlfn.CEILING.MATH(B12+Parameters!$K$9/2,0.001)</f>
        <v>2214.88</v>
      </c>
      <c r="F4421" t="s">
        <v>1327</v>
      </c>
      <c r="I4421" s="2">
        <v>3787.6909999999998</v>
      </c>
      <c r="J4421" s="2">
        <v>1844.912</v>
      </c>
      <c r="K4421" s="2" t="s">
        <v>72</v>
      </c>
      <c r="N4421" s="2">
        <f>I4421-SUM(Parameters!$K$23:$K$25)</f>
        <v>3766.0909999999999</v>
      </c>
      <c r="O4421" s="2">
        <f>J4421-SUM(Parameters!$K$23:$K$25)</f>
        <v>1823.3120000000001</v>
      </c>
      <c r="P4421" s="2" t="str">
        <f t="shared" si="67"/>
        <v>VSS</v>
      </c>
      <c r="U4421">
        <v>3787.6909999999998</v>
      </c>
      <c r="V4421">
        <v>1844.912</v>
      </c>
      <c r="W4421" t="s">
        <v>72</v>
      </c>
      <c r="AE4421" s="2"/>
      <c r="AF4421" s="2"/>
    </row>
    <row r="4422" spans="4:32" x14ac:dyDescent="0.25">
      <c r="D4422">
        <f>_xlfn.CEILING.MATH(CR8+Parameters!$K$8/2,0.001)</f>
        <v>3787.6910000000003</v>
      </c>
      <c r="E4422">
        <f>_xlfn.CEILING.MATH(B14+Parameters!$K$9/2,0.001)</f>
        <v>2168.634</v>
      </c>
      <c r="F4422" t="s">
        <v>1327</v>
      </c>
      <c r="I4422" s="2">
        <v>3787.6909999999998</v>
      </c>
      <c r="J4422" s="2">
        <v>1798.6659999999999</v>
      </c>
      <c r="K4422" s="2" t="s">
        <v>72</v>
      </c>
      <c r="N4422" s="2">
        <f>I4422-SUM(Parameters!$K$23:$K$25)</f>
        <v>3766.0909999999999</v>
      </c>
      <c r="O4422" s="2">
        <f>J4422-SUM(Parameters!$K$23:$K$25)</f>
        <v>1777.066</v>
      </c>
      <c r="P4422" s="2" t="str">
        <f t="shared" si="67"/>
        <v>VSS</v>
      </c>
      <c r="U4422">
        <v>3787.6909999999998</v>
      </c>
      <c r="V4422">
        <v>1798.6659999999999</v>
      </c>
      <c r="W4422" t="s">
        <v>72</v>
      </c>
      <c r="AE4422" s="2"/>
      <c r="AF4422" s="2"/>
    </row>
    <row r="4423" spans="4:32" x14ac:dyDescent="0.25">
      <c r="D4423">
        <f>_xlfn.CEILING.MATH(CR8+Parameters!$K$8/2,0.001)</f>
        <v>3787.6910000000003</v>
      </c>
      <c r="E4423">
        <f>_xlfn.CEILING.MATH(B16+Parameters!$K$9/2,0.001)</f>
        <v>2122.3879999999999</v>
      </c>
      <c r="F4423" t="s">
        <v>1327</v>
      </c>
      <c r="I4423" s="2">
        <v>3787.6909999999998</v>
      </c>
      <c r="J4423" s="2">
        <v>1752.42</v>
      </c>
      <c r="K4423" s="2" t="s">
        <v>72</v>
      </c>
      <c r="N4423" s="2">
        <f>I4423-SUM(Parameters!$K$23:$K$25)</f>
        <v>3766.0909999999999</v>
      </c>
      <c r="O4423" s="2">
        <f>J4423-SUM(Parameters!$K$23:$K$25)</f>
        <v>1730.8200000000002</v>
      </c>
      <c r="P4423" s="2" t="str">
        <f t="shared" si="67"/>
        <v>VSS</v>
      </c>
      <c r="U4423">
        <v>3787.6909999999998</v>
      </c>
      <c r="V4423">
        <v>1752.42</v>
      </c>
      <c r="W4423" t="s">
        <v>72</v>
      </c>
      <c r="AE4423" s="2"/>
      <c r="AF4423" s="2"/>
    </row>
    <row r="4424" spans="4:32" x14ac:dyDescent="0.25">
      <c r="D4424">
        <f>_xlfn.CEILING.MATH(CR8+Parameters!$K$8/2,0.001)</f>
        <v>3787.6910000000003</v>
      </c>
      <c r="E4424">
        <f>_xlfn.CEILING.MATH(B18+Parameters!$K$9/2,0.001)</f>
        <v>2076.1419999999998</v>
      </c>
      <c r="F4424" t="s">
        <v>1327</v>
      </c>
      <c r="I4424" s="2">
        <v>3787.6909999999998</v>
      </c>
      <c r="J4424" s="2">
        <v>1706.174</v>
      </c>
      <c r="K4424" s="2" t="s">
        <v>72</v>
      </c>
      <c r="N4424" s="2">
        <f>I4424-SUM(Parameters!$K$23:$K$25)</f>
        <v>3766.0909999999999</v>
      </c>
      <c r="O4424" s="2">
        <f>J4424-SUM(Parameters!$K$23:$K$25)</f>
        <v>1684.5740000000001</v>
      </c>
      <c r="P4424" s="2" t="str">
        <f t="shared" si="67"/>
        <v>VSS</v>
      </c>
      <c r="U4424">
        <v>3787.6909999999998</v>
      </c>
      <c r="V4424">
        <v>1706.174</v>
      </c>
      <c r="W4424" t="s">
        <v>72</v>
      </c>
      <c r="AE4424" s="2"/>
      <c r="AF4424" s="2"/>
    </row>
    <row r="4425" spans="4:32" x14ac:dyDescent="0.25">
      <c r="D4425">
        <f>_xlfn.CEILING.MATH(CR8+Parameters!$K$8/2,0.001)</f>
        <v>3787.6910000000003</v>
      </c>
      <c r="E4425">
        <f>_xlfn.CEILING.MATH(B20+Parameters!$K$9/2,0.001)</f>
        <v>2029.896</v>
      </c>
      <c r="F4425" t="s">
        <v>72</v>
      </c>
      <c r="I4425" s="2">
        <v>3787.6909999999998</v>
      </c>
      <c r="J4425" s="2">
        <v>1659.9280000000001</v>
      </c>
      <c r="K4425" s="2" t="s">
        <v>72</v>
      </c>
      <c r="N4425" s="2">
        <f>I4425-SUM(Parameters!$K$23:$K$25)</f>
        <v>3766.0909999999999</v>
      </c>
      <c r="O4425" s="2">
        <f>J4425-SUM(Parameters!$K$23:$K$25)</f>
        <v>1638.3280000000002</v>
      </c>
      <c r="P4425" s="2" t="str">
        <f t="shared" si="67"/>
        <v>VSS</v>
      </c>
      <c r="U4425">
        <v>3787.6909999999998</v>
      </c>
      <c r="V4425">
        <v>1659.9280000000001</v>
      </c>
      <c r="W4425" t="s">
        <v>72</v>
      </c>
      <c r="AE4425" s="2"/>
      <c r="AF4425" s="2"/>
    </row>
    <row r="4426" spans="4:32" x14ac:dyDescent="0.25">
      <c r="D4426">
        <f>_xlfn.CEILING.MATH(CR8+Parameters!$K$8/2,0.001)</f>
        <v>3787.6910000000003</v>
      </c>
      <c r="E4426">
        <f>_xlfn.CEILING.MATH(B22+Parameters!$K$9/2,0.001)</f>
        <v>1983.65</v>
      </c>
      <c r="F4426" t="s">
        <v>72</v>
      </c>
      <c r="I4426" s="2">
        <v>3787.6909999999998</v>
      </c>
      <c r="J4426" s="2">
        <v>1613.682</v>
      </c>
      <c r="K4426" s="2" t="s">
        <v>72</v>
      </c>
      <c r="N4426" s="2">
        <f>I4426-SUM(Parameters!$K$23:$K$25)</f>
        <v>3766.0909999999999</v>
      </c>
      <c r="O4426" s="2">
        <f>J4426-SUM(Parameters!$K$23:$K$25)</f>
        <v>1592.0820000000001</v>
      </c>
      <c r="P4426" s="2" t="str">
        <f t="shared" si="67"/>
        <v>VSS</v>
      </c>
      <c r="U4426">
        <v>3787.6909999999998</v>
      </c>
      <c r="V4426">
        <v>1613.682</v>
      </c>
      <c r="W4426" t="s">
        <v>72</v>
      </c>
      <c r="AE4426" s="2"/>
      <c r="AF4426" s="2"/>
    </row>
    <row r="4427" spans="4:32" x14ac:dyDescent="0.25">
      <c r="D4427">
        <f>_xlfn.CEILING.MATH(CR8+Parameters!$K$8/2,0.001)</f>
        <v>3787.6910000000003</v>
      </c>
      <c r="E4427">
        <f>_xlfn.CEILING.MATH(B24+Parameters!$K$9/2,0.001)</f>
        <v>1937.404</v>
      </c>
      <c r="F4427" t="s">
        <v>72</v>
      </c>
      <c r="I4427" s="2">
        <v>3787.6909999999998</v>
      </c>
      <c r="J4427" s="2">
        <v>1567.4359999999999</v>
      </c>
      <c r="K4427" s="2" t="s">
        <v>72</v>
      </c>
      <c r="N4427" s="2">
        <f>I4427-SUM(Parameters!$K$23:$K$25)</f>
        <v>3766.0909999999999</v>
      </c>
      <c r="O4427" s="2">
        <f>J4427-SUM(Parameters!$K$23:$K$25)</f>
        <v>1545.836</v>
      </c>
      <c r="P4427" s="2" t="str">
        <f t="shared" si="67"/>
        <v>VSS</v>
      </c>
      <c r="U4427">
        <v>3787.6909999999998</v>
      </c>
      <c r="V4427">
        <v>1567.4359999999999</v>
      </c>
      <c r="W4427" t="s">
        <v>72</v>
      </c>
      <c r="AE4427" s="2"/>
      <c r="AF4427" s="2"/>
    </row>
    <row r="4428" spans="4:32" x14ac:dyDescent="0.25">
      <c r="D4428">
        <f>_xlfn.CEILING.MATH(CR8+Parameters!$K$8/2,0.001)</f>
        <v>3787.6910000000003</v>
      </c>
      <c r="E4428">
        <f>_xlfn.CEILING.MATH(B26+Parameters!$K$9/2,0.001)</f>
        <v>1891.1580000000001</v>
      </c>
      <c r="F4428" t="s">
        <v>72</v>
      </c>
      <c r="I4428" s="2">
        <v>3787.6909999999998</v>
      </c>
      <c r="J4428" s="2">
        <v>1521.19</v>
      </c>
      <c r="K4428" s="2" t="s">
        <v>72</v>
      </c>
      <c r="N4428" s="2">
        <f>I4428-SUM(Parameters!$K$23:$K$25)</f>
        <v>3766.0909999999999</v>
      </c>
      <c r="O4428" s="2">
        <f>J4428-SUM(Parameters!$K$23:$K$25)</f>
        <v>1499.5900000000001</v>
      </c>
      <c r="P4428" s="2" t="str">
        <f t="shared" si="67"/>
        <v>VSS</v>
      </c>
      <c r="U4428">
        <v>3787.6909999999998</v>
      </c>
      <c r="V4428">
        <v>1521.19</v>
      </c>
      <c r="W4428" t="s">
        <v>72</v>
      </c>
      <c r="AE4428" s="2"/>
      <c r="AF4428" s="2"/>
    </row>
    <row r="4429" spans="4:32" x14ac:dyDescent="0.25">
      <c r="D4429">
        <f>_xlfn.CEILING.MATH(CR8+Parameters!$K$8/2,0.001)</f>
        <v>3787.6910000000003</v>
      </c>
      <c r="E4429">
        <f>_xlfn.CEILING.MATH(B28+Parameters!$K$9/2,0.001)</f>
        <v>1844.912</v>
      </c>
      <c r="F4429" t="s">
        <v>72</v>
      </c>
      <c r="I4429" s="2">
        <v>3787.6909999999998</v>
      </c>
      <c r="J4429" s="2">
        <v>1474.944</v>
      </c>
      <c r="K4429" s="2" t="s">
        <v>72</v>
      </c>
      <c r="N4429" s="2">
        <f>I4429-SUM(Parameters!$K$23:$K$25)</f>
        <v>3766.0909999999999</v>
      </c>
      <c r="O4429" s="2">
        <f>J4429-SUM(Parameters!$K$23:$K$25)</f>
        <v>1453.3440000000001</v>
      </c>
      <c r="P4429" s="2" t="str">
        <f t="shared" si="67"/>
        <v>VSS</v>
      </c>
      <c r="U4429">
        <v>3787.6909999999998</v>
      </c>
      <c r="V4429">
        <v>1474.944</v>
      </c>
      <c r="W4429" t="s">
        <v>72</v>
      </c>
      <c r="AE4429" s="2"/>
      <c r="AF4429" s="2"/>
    </row>
    <row r="4430" spans="4:32" x14ac:dyDescent="0.25">
      <c r="D4430">
        <f>_xlfn.CEILING.MATH(CR8+Parameters!$K$8/2,0.001)</f>
        <v>3787.6910000000003</v>
      </c>
      <c r="E4430">
        <f>_xlfn.CEILING.MATH(B30+Parameters!$K$9/2,0.001)</f>
        <v>1798.6659999999999</v>
      </c>
      <c r="F4430" t="s">
        <v>72</v>
      </c>
      <c r="I4430" s="2">
        <v>3787.6909999999998</v>
      </c>
      <c r="J4430" s="2">
        <v>1428.6980000000001</v>
      </c>
      <c r="K4430" s="2" t="s">
        <v>72</v>
      </c>
      <c r="N4430" s="2">
        <f>I4430-SUM(Parameters!$K$23:$K$25)</f>
        <v>3766.0909999999999</v>
      </c>
      <c r="O4430" s="2">
        <f>J4430-SUM(Parameters!$K$23:$K$25)</f>
        <v>1407.0980000000002</v>
      </c>
      <c r="P4430" s="2" t="str">
        <f t="shared" si="67"/>
        <v>VSS</v>
      </c>
      <c r="U4430">
        <v>3787.6909999999998</v>
      </c>
      <c r="V4430">
        <v>1428.6980000000001</v>
      </c>
      <c r="W4430" t="s">
        <v>72</v>
      </c>
      <c r="AE4430" s="2"/>
      <c r="AF4430" s="2"/>
    </row>
    <row r="4431" spans="4:32" x14ac:dyDescent="0.25">
      <c r="D4431">
        <f>_xlfn.CEILING.MATH(CR8+Parameters!$K$8/2,0.001)</f>
        <v>3787.6910000000003</v>
      </c>
      <c r="E4431">
        <f>_xlfn.CEILING.MATH(B32+Parameters!$K$9/2,0.001)</f>
        <v>1752.42</v>
      </c>
      <c r="F4431" t="s">
        <v>72</v>
      </c>
      <c r="I4431" s="2">
        <v>3787.6909999999998</v>
      </c>
      <c r="J4431" s="2">
        <v>1382.452</v>
      </c>
      <c r="K4431" s="2" t="s">
        <v>72</v>
      </c>
      <c r="N4431" s="2">
        <f>I4431-SUM(Parameters!$K$23:$K$25)</f>
        <v>3766.0909999999999</v>
      </c>
      <c r="O4431" s="2">
        <f>J4431-SUM(Parameters!$K$23:$K$25)</f>
        <v>1360.8520000000001</v>
      </c>
      <c r="P4431" s="2" t="str">
        <f t="shared" si="67"/>
        <v>VSS</v>
      </c>
      <c r="U4431">
        <v>3787.6909999999998</v>
      </c>
      <c r="V4431">
        <v>1382.452</v>
      </c>
      <c r="W4431" t="s">
        <v>72</v>
      </c>
      <c r="AE4431" s="2"/>
      <c r="AF4431" s="2"/>
    </row>
    <row r="4432" spans="4:32" x14ac:dyDescent="0.25">
      <c r="D4432">
        <f>_xlfn.CEILING.MATH(CR8+Parameters!$K$8/2,0.001)</f>
        <v>3787.6910000000003</v>
      </c>
      <c r="E4432">
        <f>_xlfn.CEILING.MATH(B34+Parameters!$K$9/2,0.001)</f>
        <v>1706.174</v>
      </c>
      <c r="F4432" t="s">
        <v>72</v>
      </c>
      <c r="I4432" s="2">
        <v>3787.6909999999998</v>
      </c>
      <c r="J4432" s="2">
        <v>1336.2059999999999</v>
      </c>
      <c r="K4432" s="2" t="s">
        <v>72</v>
      </c>
      <c r="N4432" s="2">
        <f>I4432-SUM(Parameters!$K$23:$K$25)</f>
        <v>3766.0909999999999</v>
      </c>
      <c r="O4432" s="2">
        <f>J4432-SUM(Parameters!$K$23:$K$25)</f>
        <v>1314.606</v>
      </c>
      <c r="P4432" s="2" t="str">
        <f t="shared" si="67"/>
        <v>VSS</v>
      </c>
      <c r="U4432">
        <v>3787.6909999999998</v>
      </c>
      <c r="V4432">
        <v>1336.2059999999999</v>
      </c>
      <c r="W4432" t="s">
        <v>72</v>
      </c>
      <c r="AE4432" s="2"/>
      <c r="AF4432" s="2"/>
    </row>
    <row r="4433" spans="4:32" x14ac:dyDescent="0.25">
      <c r="D4433">
        <f>_xlfn.CEILING.MATH(CR8+Parameters!$K$8/2,0.001)</f>
        <v>3787.6910000000003</v>
      </c>
      <c r="E4433">
        <f>_xlfn.CEILING.MATH(B36+Parameters!$K$9/2,0.001)</f>
        <v>1659.9280000000001</v>
      </c>
      <c r="F4433" t="s">
        <v>72</v>
      </c>
      <c r="I4433" s="2">
        <v>3787.6909999999998</v>
      </c>
      <c r="J4433" s="2">
        <v>1289.96</v>
      </c>
      <c r="K4433" s="2" t="s">
        <v>72</v>
      </c>
      <c r="N4433" s="2">
        <f>I4433-SUM(Parameters!$K$23:$K$25)</f>
        <v>3766.0909999999999</v>
      </c>
      <c r="O4433" s="2">
        <f>J4433-SUM(Parameters!$K$23:$K$25)</f>
        <v>1268.3600000000001</v>
      </c>
      <c r="P4433" s="2" t="str">
        <f t="shared" si="67"/>
        <v>VSS</v>
      </c>
      <c r="U4433">
        <v>3787.6909999999998</v>
      </c>
      <c r="V4433">
        <v>1289.96</v>
      </c>
      <c r="W4433" t="s">
        <v>72</v>
      </c>
      <c r="AE4433" s="2"/>
      <c r="AF4433" s="2"/>
    </row>
    <row r="4434" spans="4:32" x14ac:dyDescent="0.25">
      <c r="D4434">
        <f>_xlfn.CEILING.MATH(CR8+Parameters!$K$8/2,0.001)</f>
        <v>3787.6910000000003</v>
      </c>
      <c r="E4434">
        <f>_xlfn.CEILING.MATH(B38+Parameters!$K$9/2,0.001)</f>
        <v>1613.682</v>
      </c>
      <c r="F4434" t="s">
        <v>72</v>
      </c>
      <c r="I4434" s="2">
        <v>3787.6909999999998</v>
      </c>
      <c r="J4434" s="2">
        <v>1243.7139999999999</v>
      </c>
      <c r="K4434" s="2" t="s">
        <v>72</v>
      </c>
      <c r="N4434" s="2">
        <f>I4434-SUM(Parameters!$K$23:$K$25)</f>
        <v>3766.0909999999999</v>
      </c>
      <c r="O4434" s="2">
        <f>J4434-SUM(Parameters!$K$23:$K$25)</f>
        <v>1222.114</v>
      </c>
      <c r="P4434" s="2" t="str">
        <f t="shared" si="67"/>
        <v>VSS</v>
      </c>
      <c r="U4434">
        <v>3787.6909999999998</v>
      </c>
      <c r="V4434">
        <v>1243.7139999999999</v>
      </c>
      <c r="W4434" t="s">
        <v>72</v>
      </c>
      <c r="AE4434" s="2"/>
      <c r="AF4434" s="2"/>
    </row>
    <row r="4435" spans="4:32" x14ac:dyDescent="0.25">
      <c r="D4435">
        <f>_xlfn.CEILING.MATH(CR8+Parameters!$K$8/2,0.001)</f>
        <v>3787.6910000000003</v>
      </c>
      <c r="E4435">
        <f>_xlfn.CEILING.MATH(B40+Parameters!$K$9/2,0.001)</f>
        <v>1567.4359999999999</v>
      </c>
      <c r="F4435" t="s">
        <v>72</v>
      </c>
      <c r="I4435" s="2">
        <v>3787.6909999999998</v>
      </c>
      <c r="J4435" s="2">
        <v>1197.4680000000001</v>
      </c>
      <c r="K4435" s="2" t="s">
        <v>1418</v>
      </c>
      <c r="N4435" s="2">
        <f>I4435-SUM(Parameters!$K$23:$K$25)</f>
        <v>3766.0909999999999</v>
      </c>
      <c r="O4435" s="2">
        <f>J4435-SUM(Parameters!$K$23:$K$25)</f>
        <v>1175.8680000000002</v>
      </c>
      <c r="P4435" s="2" t="str">
        <f t="shared" si="67"/>
        <v>ESD_VCCAON</v>
      </c>
      <c r="U4435">
        <v>3787.6909999999998</v>
      </c>
      <c r="V4435">
        <v>1197.4680000000001</v>
      </c>
      <c r="W4435" t="s">
        <v>1418</v>
      </c>
      <c r="AE4435" s="2"/>
      <c r="AF4435" s="2"/>
    </row>
    <row r="4436" spans="4:32" x14ac:dyDescent="0.25">
      <c r="D4436">
        <f>_xlfn.CEILING.MATH(CR8+Parameters!$K$8/2,0.001)</f>
        <v>3787.6910000000003</v>
      </c>
      <c r="E4436">
        <f>_xlfn.CEILING.MATH(B42+Parameters!$K$9/2,0.001)</f>
        <v>1521.19</v>
      </c>
      <c r="F4436" t="s">
        <v>72</v>
      </c>
      <c r="I4436" s="2">
        <v>3787.6909999999998</v>
      </c>
      <c r="J4436" s="2">
        <v>1151.222</v>
      </c>
      <c r="K4436" s="2" t="s">
        <v>1418</v>
      </c>
      <c r="N4436" s="2">
        <f>I4436-SUM(Parameters!$K$23:$K$25)</f>
        <v>3766.0909999999999</v>
      </c>
      <c r="O4436" s="2">
        <f>J4436-SUM(Parameters!$K$23:$K$25)</f>
        <v>1129.6220000000001</v>
      </c>
      <c r="P4436" s="2" t="str">
        <f t="shared" si="67"/>
        <v>ESD_VCCAON</v>
      </c>
      <c r="U4436">
        <v>3787.6909999999998</v>
      </c>
      <c r="V4436">
        <v>1151.222</v>
      </c>
      <c r="W4436" t="s">
        <v>1418</v>
      </c>
      <c r="AE4436" s="2"/>
      <c r="AF4436" s="2"/>
    </row>
    <row r="4437" spans="4:32" x14ac:dyDescent="0.25">
      <c r="D4437">
        <f>_xlfn.CEILING.MATH(CR8+Parameters!$K$8/2,0.001)</f>
        <v>3787.6910000000003</v>
      </c>
      <c r="E4437">
        <f>_xlfn.CEILING.MATH(B44+Parameters!$K$9/2,0.001)</f>
        <v>1474.944</v>
      </c>
      <c r="F4437" t="s">
        <v>72</v>
      </c>
      <c r="I4437" s="2">
        <v>3787.6909999999998</v>
      </c>
      <c r="J4437" s="2">
        <v>1104.9760000000001</v>
      </c>
      <c r="K4437" s="2" t="s">
        <v>1419</v>
      </c>
      <c r="N4437" s="2">
        <f>I4437-SUM(Parameters!$K$23:$K$25)</f>
        <v>3766.0909999999999</v>
      </c>
      <c r="O4437" s="2">
        <f>J4437-SUM(Parameters!$K$23:$K$25)</f>
        <v>1083.3760000000002</v>
      </c>
      <c r="P4437" s="2" t="str">
        <f t="shared" si="67"/>
        <v>ESD_VCCIO</v>
      </c>
      <c r="U4437">
        <v>3787.6909999999998</v>
      </c>
      <c r="V4437">
        <v>1104.9760000000001</v>
      </c>
      <c r="W4437" t="s">
        <v>1419</v>
      </c>
      <c r="AE4437" s="2"/>
      <c r="AF4437" s="2"/>
    </row>
    <row r="4438" spans="4:32" x14ac:dyDescent="0.25">
      <c r="D4438">
        <f>_xlfn.CEILING.MATH(CR8+Parameters!$K$8/2,0.001)</f>
        <v>3787.6910000000003</v>
      </c>
      <c r="E4438">
        <f>_xlfn.CEILING.MATH(B46+Parameters!$K$9/2,0.001)</f>
        <v>1428.6980000000001</v>
      </c>
      <c r="F4438" t="s">
        <v>72</v>
      </c>
      <c r="I4438" s="2">
        <v>3787.6909999999998</v>
      </c>
      <c r="J4438" s="2">
        <v>1058.73</v>
      </c>
      <c r="K4438" s="2" t="s">
        <v>1419</v>
      </c>
      <c r="N4438" s="2">
        <f>I4438-SUM(Parameters!$K$23:$K$25)</f>
        <v>3766.0909999999999</v>
      </c>
      <c r="O4438" s="2">
        <f>J4438-SUM(Parameters!$K$23:$K$25)</f>
        <v>1037.1300000000001</v>
      </c>
      <c r="P4438" s="2" t="str">
        <f t="shared" si="67"/>
        <v>ESD_VCCIO</v>
      </c>
      <c r="U4438">
        <v>3787.6909999999998</v>
      </c>
      <c r="V4438">
        <v>1058.73</v>
      </c>
      <c r="W4438" t="s">
        <v>1419</v>
      </c>
      <c r="AE4438" s="2"/>
      <c r="AF4438" s="2"/>
    </row>
    <row r="4439" spans="4:32" x14ac:dyDescent="0.25">
      <c r="D4439">
        <f>_xlfn.CEILING.MATH(CR8+Parameters!$K$8/2,0.001)</f>
        <v>3787.6910000000003</v>
      </c>
      <c r="E4439">
        <f>_xlfn.CEILING.MATH(B48+Parameters!$K$9/2,0.001)</f>
        <v>1382.452</v>
      </c>
      <c r="F4439" t="s">
        <v>72</v>
      </c>
      <c r="I4439" s="2">
        <v>3787.6909999999998</v>
      </c>
      <c r="J4439" s="2">
        <v>1012.484</v>
      </c>
      <c r="K4439" s="2" t="s">
        <v>72</v>
      </c>
      <c r="N4439" s="2">
        <f>I4439-SUM(Parameters!$K$23:$K$25)</f>
        <v>3766.0909999999999</v>
      </c>
      <c r="O4439" s="2">
        <f>J4439-SUM(Parameters!$K$23:$K$25)</f>
        <v>990.88400000000001</v>
      </c>
      <c r="P4439" s="2" t="str">
        <f t="shared" si="67"/>
        <v>VSS</v>
      </c>
      <c r="U4439">
        <v>3787.6909999999998</v>
      </c>
      <c r="V4439">
        <v>1012.484</v>
      </c>
      <c r="W4439" t="s">
        <v>72</v>
      </c>
      <c r="AE4439" s="2"/>
      <c r="AF4439" s="2"/>
    </row>
    <row r="4440" spans="4:32" x14ac:dyDescent="0.25">
      <c r="D4440">
        <f>_xlfn.CEILING.MATH(CR8+Parameters!$K$8/2,0.001)</f>
        <v>3787.6910000000003</v>
      </c>
      <c r="E4440">
        <f>_xlfn.CEILING.MATH(B50+Parameters!$K$9/2,0.001)</f>
        <v>1336.2060000000001</v>
      </c>
      <c r="F4440" t="s">
        <v>72</v>
      </c>
      <c r="I4440" s="2">
        <v>3787.6909999999998</v>
      </c>
      <c r="J4440" s="2">
        <v>966.23800000000006</v>
      </c>
      <c r="K4440" s="2" t="s">
        <v>72</v>
      </c>
      <c r="N4440" s="2">
        <f>I4440-SUM(Parameters!$K$23:$K$25)</f>
        <v>3766.0909999999999</v>
      </c>
      <c r="O4440" s="2">
        <f>J4440-SUM(Parameters!$K$23:$K$25)</f>
        <v>944.63800000000003</v>
      </c>
      <c r="P4440" s="2" t="str">
        <f t="shared" si="67"/>
        <v>VSS</v>
      </c>
      <c r="U4440">
        <v>3787.6909999999998</v>
      </c>
      <c r="V4440">
        <v>966.23800000000006</v>
      </c>
      <c r="W4440" t="s">
        <v>72</v>
      </c>
      <c r="AE4440" s="2"/>
      <c r="AF4440" s="2"/>
    </row>
    <row r="4441" spans="4:32" x14ac:dyDescent="0.25">
      <c r="D4441">
        <f>_xlfn.CEILING.MATH(CR8+Parameters!$K$8/2,0.001)</f>
        <v>3787.6910000000003</v>
      </c>
      <c r="E4441">
        <f>_xlfn.CEILING.MATH(B52+Parameters!$K$9/2,0.001)</f>
        <v>1289.96</v>
      </c>
      <c r="F4441" t="s">
        <v>72</v>
      </c>
      <c r="I4441" s="2">
        <v>3787.6909999999998</v>
      </c>
      <c r="J4441" s="2">
        <v>919.99199999999996</v>
      </c>
      <c r="K4441" s="2" t="s">
        <v>1419</v>
      </c>
      <c r="N4441" s="2">
        <f>I4441-SUM(Parameters!$K$23:$K$25)</f>
        <v>3766.0909999999999</v>
      </c>
      <c r="O4441" s="2">
        <f>J4441-SUM(Parameters!$K$23:$K$25)</f>
        <v>898.39199999999994</v>
      </c>
      <c r="P4441" s="2" t="str">
        <f t="shared" si="67"/>
        <v>ESD_VCCIO</v>
      </c>
      <c r="U4441">
        <v>3787.6909999999998</v>
      </c>
      <c r="V4441">
        <v>919.99200000000008</v>
      </c>
      <c r="W4441" t="s">
        <v>1419</v>
      </c>
      <c r="AE4441" s="2"/>
      <c r="AF4441" s="2"/>
    </row>
    <row r="4442" spans="4:32" x14ac:dyDescent="0.25">
      <c r="D4442">
        <f>_xlfn.CEILING.MATH(CR8+Parameters!$K$8/2,0.001)</f>
        <v>3787.6910000000003</v>
      </c>
      <c r="E4442">
        <f>_xlfn.CEILING.MATH(B54+Parameters!$K$9/2,0.001)</f>
        <v>1243.7139999999999</v>
      </c>
      <c r="F4442" t="s">
        <v>72</v>
      </c>
      <c r="I4442" s="2">
        <v>3787.6909999999998</v>
      </c>
      <c r="J4442" s="2">
        <v>873.74599999999998</v>
      </c>
      <c r="K4442" s="2" t="s">
        <v>72</v>
      </c>
      <c r="N4442" s="2">
        <f>I4442-SUM(Parameters!$K$23:$K$25)</f>
        <v>3766.0909999999999</v>
      </c>
      <c r="O4442" s="2">
        <f>J4442-SUM(Parameters!$K$23:$K$25)</f>
        <v>852.14599999999996</v>
      </c>
      <c r="P4442" s="2" t="str">
        <f t="shared" si="67"/>
        <v>VSS</v>
      </c>
      <c r="U4442">
        <v>3787.6909999999998</v>
      </c>
      <c r="V4442">
        <v>873.74599999999998</v>
      </c>
      <c r="W4442" t="s">
        <v>72</v>
      </c>
      <c r="AE4442" s="2"/>
      <c r="AF4442" s="2"/>
    </row>
    <row r="4443" spans="4:32" x14ac:dyDescent="0.25">
      <c r="D4443">
        <f>_xlfn.CEILING.MATH(CR8+Parameters!$K$8/2,0.001)</f>
        <v>3787.6910000000003</v>
      </c>
      <c r="E4443">
        <f>_xlfn.CEILING.MATH(B56+Parameters!$K$9/2,0.001)</f>
        <v>1197.4680000000001</v>
      </c>
      <c r="F4443" t="s">
        <v>1418</v>
      </c>
      <c r="I4443" s="2">
        <v>3787.6909999999998</v>
      </c>
      <c r="J4443" s="2">
        <v>827.5</v>
      </c>
      <c r="K4443" s="2" t="s">
        <v>72</v>
      </c>
      <c r="N4443" s="2">
        <f>I4443-SUM(Parameters!$K$23:$K$25)</f>
        <v>3766.0909999999999</v>
      </c>
      <c r="O4443" s="2">
        <f>J4443-SUM(Parameters!$K$23:$K$25)</f>
        <v>805.9</v>
      </c>
      <c r="P4443" s="2" t="str">
        <f t="shared" si="67"/>
        <v>VSS</v>
      </c>
      <c r="U4443">
        <v>3787.6909999999998</v>
      </c>
      <c r="V4443">
        <v>827.5</v>
      </c>
      <c r="W4443" t="s">
        <v>72</v>
      </c>
      <c r="AE4443" s="2"/>
      <c r="AF4443" s="2"/>
    </row>
    <row r="4444" spans="4:32" x14ac:dyDescent="0.25">
      <c r="D4444">
        <f>_xlfn.CEILING.MATH(CR8+Parameters!$K$8/2,0.001)</f>
        <v>3787.6910000000003</v>
      </c>
      <c r="E4444">
        <f>_xlfn.CEILING.MATH(B58+Parameters!$K$9/2,0.001)</f>
        <v>1151.222</v>
      </c>
      <c r="F4444" t="s">
        <v>1418</v>
      </c>
      <c r="I4444" s="2">
        <v>3787.6909999999998</v>
      </c>
      <c r="J4444" s="2">
        <v>781.25400000000002</v>
      </c>
      <c r="K4444" s="2" t="s">
        <v>72</v>
      </c>
      <c r="N4444" s="2">
        <f>I4444-SUM(Parameters!$K$23:$K$25)</f>
        <v>3766.0909999999999</v>
      </c>
      <c r="O4444" s="2">
        <f>J4444-SUM(Parameters!$K$23:$K$25)</f>
        <v>759.654</v>
      </c>
      <c r="P4444" s="2" t="str">
        <f t="shared" si="67"/>
        <v>VSS</v>
      </c>
      <c r="U4444">
        <v>3787.6909999999998</v>
      </c>
      <c r="V4444">
        <v>781.25400000000002</v>
      </c>
      <c r="W4444" t="s">
        <v>72</v>
      </c>
      <c r="AE4444" s="2"/>
      <c r="AF4444" s="2"/>
    </row>
    <row r="4445" spans="4:32" x14ac:dyDescent="0.25">
      <c r="D4445">
        <f>_xlfn.CEILING.MATH(CR8+Parameters!$K$8/2,0.001)</f>
        <v>3787.6910000000003</v>
      </c>
      <c r="E4445">
        <f>_xlfn.CEILING.MATH(B60+Parameters!$K$9/2,0.001)</f>
        <v>1104.9760000000001</v>
      </c>
      <c r="F4445" t="s">
        <v>1419</v>
      </c>
      <c r="I4445" s="2">
        <v>3787.6909999999998</v>
      </c>
      <c r="J4445" s="2">
        <v>735.00800000000004</v>
      </c>
      <c r="K4445" s="2" t="s">
        <v>72</v>
      </c>
      <c r="N4445" s="2">
        <f>I4445-SUM(Parameters!$K$23:$K$25)</f>
        <v>3766.0909999999999</v>
      </c>
      <c r="O4445" s="2">
        <f>J4445-SUM(Parameters!$K$23:$K$25)</f>
        <v>713.40800000000002</v>
      </c>
      <c r="P4445" s="2" t="str">
        <f t="shared" si="67"/>
        <v>VSS</v>
      </c>
      <c r="U4445">
        <v>3787.6909999999998</v>
      </c>
      <c r="V4445">
        <v>735.00800000000004</v>
      </c>
      <c r="W4445" t="s">
        <v>72</v>
      </c>
      <c r="AE4445" s="2"/>
      <c r="AF4445" s="2"/>
    </row>
    <row r="4446" spans="4:32" x14ac:dyDescent="0.25">
      <c r="D4446">
        <f>_xlfn.CEILING.MATH(CR8+Parameters!$K$8/2,0.001)</f>
        <v>3787.6910000000003</v>
      </c>
      <c r="E4446">
        <f>_xlfn.CEILING.MATH(B62+Parameters!$K$9/2,0.001)</f>
        <v>1058.73</v>
      </c>
      <c r="F4446" t="s">
        <v>1419</v>
      </c>
      <c r="I4446" s="2">
        <v>3787.6909999999998</v>
      </c>
      <c r="J4446" s="2">
        <v>688.76199999999994</v>
      </c>
      <c r="K4446" s="2" t="s">
        <v>72</v>
      </c>
      <c r="N4446" s="2">
        <f>I4446-SUM(Parameters!$K$23:$K$25)</f>
        <v>3766.0909999999999</v>
      </c>
      <c r="O4446" s="2">
        <f>J4446-SUM(Parameters!$K$23:$K$25)</f>
        <v>667.16199999999992</v>
      </c>
      <c r="P4446" s="2" t="str">
        <f t="shared" si="67"/>
        <v>VSS</v>
      </c>
      <c r="U4446">
        <v>3787.6909999999998</v>
      </c>
      <c r="V4446">
        <v>688.76200000000006</v>
      </c>
      <c r="W4446" t="s">
        <v>72</v>
      </c>
      <c r="AE4446" s="2"/>
      <c r="AF4446" s="2"/>
    </row>
    <row r="4447" spans="4:32" x14ac:dyDescent="0.25">
      <c r="D4447">
        <f>_xlfn.CEILING.MATH(CR8+Parameters!$K$8/2,0.001)</f>
        <v>3787.6910000000003</v>
      </c>
      <c r="E4447">
        <f>_xlfn.CEILING.MATH(B64+Parameters!$K$9/2,0.001)</f>
        <v>1012.484</v>
      </c>
      <c r="F4447" t="s">
        <v>72</v>
      </c>
      <c r="I4447" s="2">
        <v>3787.6909999999998</v>
      </c>
      <c r="J4447" s="2">
        <v>642.51599999999996</v>
      </c>
      <c r="K4447" s="2" t="s">
        <v>72</v>
      </c>
      <c r="N4447" s="2">
        <f>I4447-SUM(Parameters!$K$23:$K$25)</f>
        <v>3766.0909999999999</v>
      </c>
      <c r="O4447" s="2">
        <f>J4447-SUM(Parameters!$K$23:$K$25)</f>
        <v>620.91599999999994</v>
      </c>
      <c r="P4447" s="2" t="str">
        <f t="shared" si="67"/>
        <v>VSS</v>
      </c>
      <c r="U4447">
        <v>3787.6909999999998</v>
      </c>
      <c r="V4447">
        <v>642.51599999999996</v>
      </c>
      <c r="W4447" t="s">
        <v>72</v>
      </c>
      <c r="AE4447" s="2"/>
      <c r="AF4447" s="2"/>
    </row>
    <row r="4448" spans="4:32" x14ac:dyDescent="0.25">
      <c r="D4448">
        <f>_xlfn.CEILING.MATH(CR8+Parameters!$K$8/2,0.001)</f>
        <v>3787.6910000000003</v>
      </c>
      <c r="E4448">
        <f>_xlfn.CEILING.MATH(B66+Parameters!$K$9/2,0.001)</f>
        <v>966.23800000000006</v>
      </c>
      <c r="F4448" t="s">
        <v>72</v>
      </c>
      <c r="I4448" s="2">
        <v>3787.6909999999998</v>
      </c>
      <c r="J4448" s="2">
        <v>596.27</v>
      </c>
      <c r="K4448" s="2" t="s">
        <v>72</v>
      </c>
      <c r="N4448" s="2">
        <f>I4448-SUM(Parameters!$K$23:$K$25)</f>
        <v>3766.0909999999999</v>
      </c>
      <c r="O4448" s="2">
        <f>J4448-SUM(Parameters!$K$23:$K$25)</f>
        <v>574.66999999999996</v>
      </c>
      <c r="P4448" s="2" t="str">
        <f t="shared" si="67"/>
        <v>VSS</v>
      </c>
      <c r="U4448">
        <v>3787.6909999999998</v>
      </c>
      <c r="V4448">
        <v>596.27</v>
      </c>
      <c r="W4448" t="s">
        <v>72</v>
      </c>
      <c r="AE4448" s="2"/>
      <c r="AF4448" s="2"/>
    </row>
    <row r="4449" spans="4:32" x14ac:dyDescent="0.25">
      <c r="D4449">
        <f>_xlfn.CEILING.MATH(CR8+Parameters!$K$8/2,0.001)</f>
        <v>3787.6910000000003</v>
      </c>
      <c r="E4449">
        <f>_xlfn.CEILING.MATH(B68+Parameters!$K$9/2,0.001)</f>
        <v>919.99200000000008</v>
      </c>
      <c r="F4449" t="s">
        <v>1419</v>
      </c>
      <c r="I4449" s="2">
        <v>3787.6909999999998</v>
      </c>
      <c r="J4449" s="2">
        <v>550.024</v>
      </c>
      <c r="K4449" s="2" t="s">
        <v>72</v>
      </c>
      <c r="N4449" s="2">
        <f>I4449-SUM(Parameters!$K$23:$K$25)</f>
        <v>3766.0909999999999</v>
      </c>
      <c r="O4449" s="2">
        <f>J4449-SUM(Parameters!$K$23:$K$25)</f>
        <v>528.42399999999998</v>
      </c>
      <c r="P4449" s="2" t="str">
        <f t="shared" si="67"/>
        <v>VSS</v>
      </c>
      <c r="U4449">
        <v>3787.6909999999998</v>
      </c>
      <c r="V4449">
        <v>550.024</v>
      </c>
      <c r="W4449" t="s">
        <v>72</v>
      </c>
      <c r="AE4449" s="2"/>
      <c r="AF4449" s="2"/>
    </row>
    <row r="4450" spans="4:32" x14ac:dyDescent="0.25">
      <c r="D4450">
        <f>_xlfn.CEILING.MATH(CR8+Parameters!$K$8/2,0.001)</f>
        <v>3787.6910000000003</v>
      </c>
      <c r="E4450">
        <f>_xlfn.CEILING.MATH(B70+Parameters!$K$9/2,0.001)</f>
        <v>873.74599999999998</v>
      </c>
      <c r="F4450" t="s">
        <v>72</v>
      </c>
      <c r="I4450" s="2">
        <v>3787.6909999999998</v>
      </c>
      <c r="J4450" s="2">
        <v>503.77800000000002</v>
      </c>
      <c r="K4450" s="2" t="s">
        <v>72</v>
      </c>
      <c r="N4450" s="2">
        <f>I4450-SUM(Parameters!$K$23:$K$25)</f>
        <v>3766.0909999999999</v>
      </c>
      <c r="O4450" s="2">
        <f>J4450-SUM(Parameters!$K$23:$K$25)</f>
        <v>482.178</v>
      </c>
      <c r="P4450" s="2" t="str">
        <f t="shared" si="67"/>
        <v>VSS</v>
      </c>
      <c r="U4450">
        <v>3787.6909999999998</v>
      </c>
      <c r="V4450">
        <v>503.77800000000002</v>
      </c>
      <c r="W4450" t="s">
        <v>72</v>
      </c>
      <c r="AE4450" s="2"/>
      <c r="AF4450" s="2"/>
    </row>
    <row r="4451" spans="4:32" x14ac:dyDescent="0.25">
      <c r="D4451">
        <f>_xlfn.CEILING.MATH(CR8+Parameters!$K$8/2,0.001)</f>
        <v>3787.6910000000003</v>
      </c>
      <c r="E4451">
        <f>_xlfn.CEILING.MATH(B72+Parameters!$K$9/2,0.001)</f>
        <v>827.5</v>
      </c>
      <c r="F4451" t="s">
        <v>72</v>
      </c>
      <c r="I4451" s="2">
        <v>3787.6909999999998</v>
      </c>
      <c r="J4451" s="2">
        <v>457.53199999999998</v>
      </c>
      <c r="K4451" s="2" t="s">
        <v>72</v>
      </c>
      <c r="N4451" s="2">
        <f>I4451-SUM(Parameters!$K$23:$K$25)</f>
        <v>3766.0909999999999</v>
      </c>
      <c r="O4451" s="2">
        <f>J4451-SUM(Parameters!$K$23:$K$25)</f>
        <v>435.93199999999996</v>
      </c>
      <c r="P4451" s="2" t="str">
        <f t="shared" si="67"/>
        <v>VSS</v>
      </c>
      <c r="U4451">
        <v>3787.6909999999998</v>
      </c>
      <c r="V4451">
        <v>457.53199999999998</v>
      </c>
      <c r="W4451" t="s">
        <v>72</v>
      </c>
      <c r="AE4451" s="2"/>
      <c r="AF4451" s="2"/>
    </row>
    <row r="4452" spans="4:32" x14ac:dyDescent="0.25">
      <c r="D4452">
        <f>_xlfn.CEILING.MATH(CR8+Parameters!$K$8/2,0.001)</f>
        <v>3787.6910000000003</v>
      </c>
      <c r="E4452">
        <f>_xlfn.CEILING.MATH(B74+Parameters!$K$9/2,0.001)</f>
        <v>781.25400000000002</v>
      </c>
      <c r="F4452" t="s">
        <v>72</v>
      </c>
      <c r="I4452" s="2">
        <v>3787.6909999999998</v>
      </c>
      <c r="J4452" s="2">
        <v>411.286</v>
      </c>
      <c r="K4452" s="2" t="s">
        <v>72</v>
      </c>
      <c r="N4452" s="2">
        <f>I4452-SUM(Parameters!$K$23:$K$25)</f>
        <v>3766.0909999999999</v>
      </c>
      <c r="O4452" s="2">
        <f>J4452-SUM(Parameters!$K$23:$K$25)</f>
        <v>389.68599999999998</v>
      </c>
      <c r="P4452" s="2" t="str">
        <f t="shared" si="67"/>
        <v>VSS</v>
      </c>
      <c r="U4452">
        <v>3787.6909999999998</v>
      </c>
      <c r="V4452">
        <v>411.286</v>
      </c>
      <c r="W4452" t="s">
        <v>72</v>
      </c>
      <c r="AE4452" s="2"/>
      <c r="AF4452" s="2"/>
    </row>
    <row r="4453" spans="4:32" x14ac:dyDescent="0.25">
      <c r="D4453">
        <f>_xlfn.CEILING.MATH(CR8+Parameters!$K$8/2,0.001)</f>
        <v>3787.6910000000003</v>
      </c>
      <c r="E4453">
        <f>_xlfn.CEILING.MATH(B76+Parameters!$K$9/2,0.001)</f>
        <v>735.00800000000004</v>
      </c>
      <c r="F4453" t="s">
        <v>72</v>
      </c>
      <c r="I4453" s="2">
        <v>3787.6909999999998</v>
      </c>
      <c r="J4453" s="2">
        <v>365.04</v>
      </c>
      <c r="K4453" s="2" t="s">
        <v>72</v>
      </c>
      <c r="N4453" s="2">
        <f>I4453-SUM(Parameters!$K$23:$K$25)</f>
        <v>3766.0909999999999</v>
      </c>
      <c r="O4453" s="2">
        <f>J4453-SUM(Parameters!$K$23:$K$25)</f>
        <v>343.44</v>
      </c>
      <c r="P4453" s="2" t="str">
        <f t="shared" si="67"/>
        <v>VSS</v>
      </c>
      <c r="U4453">
        <v>3787.6909999999998</v>
      </c>
      <c r="V4453">
        <v>365.04</v>
      </c>
      <c r="W4453" t="s">
        <v>72</v>
      </c>
      <c r="AE4453" s="2"/>
      <c r="AF4453" s="2"/>
    </row>
    <row r="4454" spans="4:32" x14ac:dyDescent="0.25">
      <c r="D4454">
        <f>_xlfn.CEILING.MATH(CR8+Parameters!$K$8/2,0.001)</f>
        <v>3787.6910000000003</v>
      </c>
      <c r="E4454">
        <f>_xlfn.CEILING.MATH(B78+Parameters!$K$9/2,0.001)</f>
        <v>688.76200000000006</v>
      </c>
      <c r="F4454" t="s">
        <v>72</v>
      </c>
      <c r="I4454" s="2">
        <v>3787.6909999999998</v>
      </c>
      <c r="J4454" s="2">
        <v>318.79399999999998</v>
      </c>
      <c r="K4454" s="2" t="s">
        <v>1419</v>
      </c>
      <c r="N4454" s="2">
        <f>I4454-SUM(Parameters!$K$23:$K$25)</f>
        <v>3766.0909999999999</v>
      </c>
      <c r="O4454" s="2">
        <f>J4454-SUM(Parameters!$K$23:$K$25)</f>
        <v>297.19399999999996</v>
      </c>
      <c r="P4454" s="2" t="str">
        <f t="shared" si="67"/>
        <v>ESD_VCCIO</v>
      </c>
      <c r="U4454">
        <v>3787.6909999999998</v>
      </c>
      <c r="V4454">
        <v>318.79399999999998</v>
      </c>
      <c r="W4454" t="s">
        <v>1419</v>
      </c>
      <c r="AE4454" s="2"/>
      <c r="AF4454" s="2"/>
    </row>
    <row r="4455" spans="4:32" x14ac:dyDescent="0.25">
      <c r="D4455">
        <f>_xlfn.CEILING.MATH(CR8+Parameters!$K$8/2,0.001)</f>
        <v>3787.6910000000003</v>
      </c>
      <c r="E4455">
        <f>_xlfn.CEILING.MATH(B80+Parameters!$K$9/2,0.001)</f>
        <v>642.51599999999996</v>
      </c>
      <c r="F4455" t="s">
        <v>72</v>
      </c>
      <c r="I4455" s="2">
        <v>3787.6909999999998</v>
      </c>
      <c r="J4455" s="2">
        <v>272.548</v>
      </c>
      <c r="K4455" s="2" t="s">
        <v>72</v>
      </c>
      <c r="N4455" s="2">
        <f>I4455-SUM(Parameters!$K$23:$K$25)</f>
        <v>3766.0909999999999</v>
      </c>
      <c r="O4455" s="2">
        <f>J4455-SUM(Parameters!$K$23:$K$25)</f>
        <v>250.94800000000001</v>
      </c>
      <c r="P4455" s="2" t="str">
        <f t="shared" si="67"/>
        <v>VSS</v>
      </c>
      <c r="U4455">
        <v>3787.6909999999998</v>
      </c>
      <c r="V4455">
        <v>272.548</v>
      </c>
      <c r="W4455" t="s">
        <v>72</v>
      </c>
      <c r="AE4455" s="2"/>
      <c r="AF4455" s="2"/>
    </row>
    <row r="4456" spans="4:32" x14ac:dyDescent="0.25">
      <c r="D4456">
        <f>_xlfn.CEILING.MATH(CR8+Parameters!$K$8/2,0.001)</f>
        <v>3787.6910000000003</v>
      </c>
      <c r="E4456">
        <f>_xlfn.CEILING.MATH(B82+Parameters!$K$9/2,0.001)</f>
        <v>596.27</v>
      </c>
      <c r="F4456" t="s">
        <v>72</v>
      </c>
      <c r="I4456" s="2">
        <v>3787.6909999999998</v>
      </c>
      <c r="J4456" s="2">
        <v>226.30199999999999</v>
      </c>
      <c r="K4456" s="2" t="s">
        <v>72</v>
      </c>
      <c r="N4456" s="2">
        <f>I4456-SUM(Parameters!$K$23:$K$25)</f>
        <v>3766.0909999999999</v>
      </c>
      <c r="O4456" s="2">
        <f>J4456-SUM(Parameters!$K$23:$K$25)</f>
        <v>204.702</v>
      </c>
      <c r="P4456" s="2" t="str">
        <f t="shared" si="67"/>
        <v>VSS</v>
      </c>
      <c r="U4456">
        <v>3787.6909999999998</v>
      </c>
      <c r="V4456">
        <v>226.30199999999999</v>
      </c>
      <c r="W4456" t="s">
        <v>72</v>
      </c>
      <c r="AE4456" s="2"/>
      <c r="AF4456" s="2"/>
    </row>
    <row r="4457" spans="4:32" x14ac:dyDescent="0.25">
      <c r="D4457">
        <f>_xlfn.CEILING.MATH(CR8+Parameters!$K$8/2,0.001)</f>
        <v>3787.6910000000003</v>
      </c>
      <c r="E4457">
        <f>_xlfn.CEILING.MATH(B84+Parameters!$K$9/2,0.001)</f>
        <v>550.024</v>
      </c>
      <c r="F4457" t="s">
        <v>72</v>
      </c>
      <c r="I4457" s="2">
        <v>3787.6909999999998</v>
      </c>
      <c r="J4457" s="2">
        <v>180.05600000000001</v>
      </c>
      <c r="K4457" s="2" t="s">
        <v>72</v>
      </c>
      <c r="N4457" s="2">
        <f>I4457-SUM(Parameters!$K$23:$K$25)</f>
        <v>3766.0909999999999</v>
      </c>
      <c r="O4457" s="2">
        <f>J4457-SUM(Parameters!$K$23:$K$25)</f>
        <v>158.45600000000002</v>
      </c>
      <c r="P4457" s="2" t="str">
        <f t="shared" si="67"/>
        <v>VSS</v>
      </c>
      <c r="U4457">
        <v>3787.6909999999998</v>
      </c>
      <c r="V4457">
        <v>180.05600000000001</v>
      </c>
      <c r="W4457" t="s">
        <v>72</v>
      </c>
      <c r="AE4457" s="2"/>
      <c r="AF4457" s="2"/>
    </row>
    <row r="4458" spans="4:32" x14ac:dyDescent="0.25">
      <c r="D4458">
        <f>_xlfn.CEILING.MATH(CR8+Parameters!$K$8/2,0.001)</f>
        <v>3787.6910000000003</v>
      </c>
      <c r="E4458">
        <f>_xlfn.CEILING.MATH(B86+Parameters!$K$9/2,0.001)</f>
        <v>503.77800000000002</v>
      </c>
      <c r="F4458" t="s">
        <v>72</v>
      </c>
      <c r="I4458" s="2">
        <v>3787.6909999999998</v>
      </c>
      <c r="J4458" s="2">
        <v>133.81</v>
      </c>
      <c r="K4458" s="2" t="s">
        <v>72</v>
      </c>
      <c r="N4458" s="2">
        <f>I4458-SUM(Parameters!$K$23:$K$25)</f>
        <v>3766.0909999999999</v>
      </c>
      <c r="O4458" s="2">
        <f>J4458-SUM(Parameters!$K$23:$K$25)</f>
        <v>112.21000000000001</v>
      </c>
      <c r="P4458" s="2" t="str">
        <f t="shared" si="67"/>
        <v>VSS</v>
      </c>
      <c r="U4458">
        <v>3787.6909999999998</v>
      </c>
      <c r="V4458">
        <v>133.81</v>
      </c>
      <c r="W4458" t="s">
        <v>72</v>
      </c>
      <c r="AE4458" s="2"/>
      <c r="AF4458" s="2"/>
    </row>
    <row r="4459" spans="4:32" x14ac:dyDescent="0.25">
      <c r="D4459">
        <f>_xlfn.CEILING.MATH(CR8+Parameters!$K$8/2,0.001)</f>
        <v>3787.6910000000003</v>
      </c>
      <c r="E4459">
        <f>_xlfn.CEILING.MATH(B88+Parameters!$K$9/2,0.001)</f>
        <v>457.53199999999998</v>
      </c>
      <c r="F4459" t="s">
        <v>72</v>
      </c>
      <c r="I4459" s="2">
        <v>3827.3649999999998</v>
      </c>
      <c r="J4459" s="2">
        <v>2099.2649999999999</v>
      </c>
      <c r="K4459" s="2" t="s">
        <v>1327</v>
      </c>
      <c r="N4459" s="2">
        <f>I4459-SUM(Parameters!$K$23:$K$25)</f>
        <v>3805.7649999999999</v>
      </c>
      <c r="O4459" s="2">
        <f>J4459-SUM(Parameters!$K$23:$K$25)</f>
        <v>2077.665</v>
      </c>
      <c r="P4459" s="2" t="str">
        <f t="shared" si="67"/>
        <v>VDD</v>
      </c>
      <c r="U4459">
        <v>3827.3649999999998</v>
      </c>
      <c r="V4459">
        <v>2099.2649999999999</v>
      </c>
      <c r="W4459" t="s">
        <v>1327</v>
      </c>
      <c r="AE4459" s="2"/>
      <c r="AF4459" s="2"/>
    </row>
    <row r="4460" spans="4:32" x14ac:dyDescent="0.25">
      <c r="D4460">
        <f>_xlfn.CEILING.MATH(CR8+Parameters!$K$8/2,0.001)</f>
        <v>3787.6910000000003</v>
      </c>
      <c r="E4460">
        <f>_xlfn.CEILING.MATH(B90+Parameters!$K$9/2,0.001)</f>
        <v>411.286</v>
      </c>
      <c r="F4460" t="s">
        <v>72</v>
      </c>
      <c r="I4460" s="2">
        <v>3827.3649999999998</v>
      </c>
      <c r="J4460" s="2">
        <v>2053.0189999999998</v>
      </c>
      <c r="K4460" s="2" t="s">
        <v>1327</v>
      </c>
      <c r="N4460" s="2">
        <f>I4460-SUM(Parameters!$K$23:$K$25)</f>
        <v>3805.7649999999999</v>
      </c>
      <c r="O4460" s="2">
        <f>J4460-SUM(Parameters!$K$23:$K$25)</f>
        <v>2031.4189999999999</v>
      </c>
      <c r="P4460" s="2" t="str">
        <f t="shared" si="67"/>
        <v>VDD</v>
      </c>
      <c r="U4460">
        <v>3827.3649999999998</v>
      </c>
      <c r="V4460">
        <v>2053.0189999999998</v>
      </c>
      <c r="W4460" t="s">
        <v>1327</v>
      </c>
      <c r="AE4460" s="2"/>
      <c r="AF4460" s="2"/>
    </row>
    <row r="4461" spans="4:32" x14ac:dyDescent="0.25">
      <c r="D4461">
        <f>_xlfn.CEILING.MATH(CR8+Parameters!$K$8/2,0.001)</f>
        <v>3787.6910000000003</v>
      </c>
      <c r="E4461">
        <f>_xlfn.CEILING.MATH(B92+Parameters!$K$9/2,0.001)</f>
        <v>365.04</v>
      </c>
      <c r="F4461" t="s">
        <v>72</v>
      </c>
      <c r="I4461" s="2">
        <v>3827.3649999999998</v>
      </c>
      <c r="J4461" s="2">
        <v>2006.7729999999999</v>
      </c>
      <c r="K4461" s="2" t="s">
        <v>1327</v>
      </c>
      <c r="N4461" s="2">
        <f>I4461-SUM(Parameters!$K$23:$K$25)</f>
        <v>3805.7649999999999</v>
      </c>
      <c r="O4461" s="2">
        <f>J4461-SUM(Parameters!$K$23:$K$25)</f>
        <v>1985.173</v>
      </c>
      <c r="P4461" s="2" t="str">
        <f t="shared" si="67"/>
        <v>VDD</v>
      </c>
      <c r="U4461">
        <v>3827.3649999999998</v>
      </c>
      <c r="V4461">
        <v>2006.7729999999999</v>
      </c>
      <c r="W4461" t="s">
        <v>1327</v>
      </c>
      <c r="AE4461" s="2"/>
      <c r="AF4461" s="2"/>
    </row>
    <row r="4462" spans="4:32" x14ac:dyDescent="0.25">
      <c r="D4462">
        <f>_xlfn.CEILING.MATH(CR8+Parameters!$K$8/2,0.001)</f>
        <v>3787.6910000000003</v>
      </c>
      <c r="E4462">
        <f>_xlfn.CEILING.MATH(B94+Parameters!$K$9/2,0.001)</f>
        <v>318.79399999999998</v>
      </c>
      <c r="F4462" t="s">
        <v>1419</v>
      </c>
      <c r="I4462" s="2">
        <v>3827.3649999999998</v>
      </c>
      <c r="J4462" s="2">
        <v>1960.527</v>
      </c>
      <c r="K4462" s="2" t="s">
        <v>1327</v>
      </c>
      <c r="N4462" s="2">
        <f>I4462-SUM(Parameters!$K$23:$K$25)</f>
        <v>3805.7649999999999</v>
      </c>
      <c r="O4462" s="2">
        <f>J4462-SUM(Parameters!$K$23:$K$25)</f>
        <v>1938.9270000000001</v>
      </c>
      <c r="P4462" s="2" t="str">
        <f t="shared" si="67"/>
        <v>VDD</v>
      </c>
      <c r="U4462">
        <v>3827.3649999999998</v>
      </c>
      <c r="V4462">
        <v>1960.527</v>
      </c>
      <c r="W4462" t="s">
        <v>1327</v>
      </c>
      <c r="AE4462" s="2"/>
      <c r="AF4462" s="2"/>
    </row>
    <row r="4463" spans="4:32" x14ac:dyDescent="0.25">
      <c r="D4463">
        <f>_xlfn.CEILING.MATH(CR8+Parameters!$K$8/2,0.001)</f>
        <v>3787.6910000000003</v>
      </c>
      <c r="E4463">
        <f>_xlfn.CEILING.MATH(B96+Parameters!$K$9/2,0.001)</f>
        <v>272.548</v>
      </c>
      <c r="F4463" t="s">
        <v>72</v>
      </c>
      <c r="I4463" s="2">
        <v>3827.3649999999998</v>
      </c>
      <c r="J4463" s="2">
        <v>1914.2809999999999</v>
      </c>
      <c r="K4463" s="2" t="s">
        <v>1327</v>
      </c>
      <c r="N4463" s="2">
        <f>I4463-SUM(Parameters!$K$23:$K$25)</f>
        <v>3805.7649999999999</v>
      </c>
      <c r="O4463" s="2">
        <f>J4463-SUM(Parameters!$K$23:$K$25)</f>
        <v>1892.681</v>
      </c>
      <c r="P4463" s="2" t="str">
        <f t="shared" si="67"/>
        <v>VDD</v>
      </c>
      <c r="U4463">
        <v>3827.3649999999998</v>
      </c>
      <c r="V4463">
        <v>1914.2809999999999</v>
      </c>
      <c r="W4463" t="s">
        <v>1327</v>
      </c>
      <c r="AE4463" s="2"/>
      <c r="AF4463" s="2"/>
    </row>
    <row r="4464" spans="4:32" x14ac:dyDescent="0.25">
      <c r="D4464">
        <f>_xlfn.CEILING.MATH(CR8+Parameters!$K$8/2,0.001)</f>
        <v>3787.6910000000003</v>
      </c>
      <c r="E4464">
        <f>_xlfn.CEILING.MATH(B98+Parameters!$K$9/2,0.001)</f>
        <v>226.30199999999999</v>
      </c>
      <c r="F4464" t="s">
        <v>72</v>
      </c>
      <c r="I4464" s="2">
        <v>3827.3649999999998</v>
      </c>
      <c r="J4464" s="2">
        <v>1868.0350000000001</v>
      </c>
      <c r="K4464" s="2" t="s">
        <v>1327</v>
      </c>
      <c r="N4464" s="2">
        <f>I4464-SUM(Parameters!$K$23:$K$25)</f>
        <v>3805.7649999999999</v>
      </c>
      <c r="O4464" s="2">
        <f>J4464-SUM(Parameters!$K$23:$K$25)</f>
        <v>1846.4350000000002</v>
      </c>
      <c r="P4464" s="2" t="str">
        <f t="shared" si="67"/>
        <v>VDD</v>
      </c>
      <c r="U4464">
        <v>3827.3649999999998</v>
      </c>
      <c r="V4464">
        <v>1868.0350000000001</v>
      </c>
      <c r="W4464" t="s">
        <v>1327</v>
      </c>
      <c r="AE4464" s="2"/>
      <c r="AF4464" s="2"/>
    </row>
    <row r="4465" spans="4:32" x14ac:dyDescent="0.25">
      <c r="D4465">
        <f>_xlfn.CEILING.MATH(CR8+Parameters!$K$8/2,0.001)</f>
        <v>3787.6910000000003</v>
      </c>
      <c r="E4465">
        <f>_xlfn.CEILING.MATH(B100+Parameters!$K$9/2,0.001)</f>
        <v>180.05600000000001</v>
      </c>
      <c r="F4465" t="s">
        <v>72</v>
      </c>
      <c r="I4465" s="2">
        <v>3827.3649999999998</v>
      </c>
      <c r="J4465" s="2">
        <v>1821.789</v>
      </c>
      <c r="K4465" s="2" t="s">
        <v>1327</v>
      </c>
      <c r="N4465" s="2">
        <f>I4465-SUM(Parameters!$K$23:$K$25)</f>
        <v>3805.7649999999999</v>
      </c>
      <c r="O4465" s="2">
        <f>J4465-SUM(Parameters!$K$23:$K$25)</f>
        <v>1800.1890000000001</v>
      </c>
      <c r="P4465" s="2" t="str">
        <f t="shared" ref="P4465:P4528" si="68">K4465</f>
        <v>VDD</v>
      </c>
      <c r="U4465">
        <v>3827.3649999999998</v>
      </c>
      <c r="V4465">
        <v>1821.789</v>
      </c>
      <c r="W4465" t="s">
        <v>1327</v>
      </c>
      <c r="AE4465" s="2"/>
      <c r="AF4465" s="2"/>
    </row>
    <row r="4466" spans="4:32" x14ac:dyDescent="0.25">
      <c r="D4466">
        <f>_xlfn.CEILING.MATH(CR8+Parameters!$K$8/2,0.001)</f>
        <v>3787.6910000000003</v>
      </c>
      <c r="E4466">
        <f>_xlfn.CEILING.MATH(B102+Parameters!$K$9/2,0.001)</f>
        <v>133.81</v>
      </c>
      <c r="F4466" t="s">
        <v>72</v>
      </c>
      <c r="I4466" s="2">
        <v>3827.3649999999998</v>
      </c>
      <c r="J4466" s="2">
        <v>1775.5429999999999</v>
      </c>
      <c r="K4466" s="2" t="s">
        <v>1327</v>
      </c>
      <c r="N4466" s="2">
        <f>I4466-SUM(Parameters!$K$23:$K$25)</f>
        <v>3805.7649999999999</v>
      </c>
      <c r="O4466" s="2">
        <f>J4466-SUM(Parameters!$K$23:$K$25)</f>
        <v>1753.943</v>
      </c>
      <c r="P4466" s="2" t="str">
        <f t="shared" si="68"/>
        <v>VDD</v>
      </c>
      <c r="U4466">
        <v>3827.3649999999998</v>
      </c>
      <c r="V4466">
        <v>1775.5429999999999</v>
      </c>
      <c r="W4466" t="s">
        <v>1327</v>
      </c>
      <c r="AE4466" s="2"/>
      <c r="AF4466" s="2"/>
    </row>
    <row r="4467" spans="4:32" x14ac:dyDescent="0.25">
      <c r="D4467">
        <f>_xlfn.CEILING.MATH(CS8+Parameters!$K$8/2,0.001)</f>
        <v>3827.3650000000002</v>
      </c>
      <c r="E4467">
        <f>_xlfn.CEILING.MATH(B17+Parameters!$K$9/2,0.001)</f>
        <v>2099.2649999999999</v>
      </c>
      <c r="F4467" t="s">
        <v>1327</v>
      </c>
      <c r="I4467" s="2">
        <v>3827.3649999999998</v>
      </c>
      <c r="J4467" s="2">
        <v>1729.297</v>
      </c>
      <c r="K4467" s="2" t="s">
        <v>1327</v>
      </c>
      <c r="N4467" s="2">
        <f>I4467-SUM(Parameters!$K$23:$K$25)</f>
        <v>3805.7649999999999</v>
      </c>
      <c r="O4467" s="2">
        <f>J4467-SUM(Parameters!$K$23:$K$25)</f>
        <v>1707.6970000000001</v>
      </c>
      <c r="P4467" s="2" t="str">
        <f t="shared" si="68"/>
        <v>VDD</v>
      </c>
      <c r="U4467">
        <v>3827.3649999999998</v>
      </c>
      <c r="V4467">
        <v>1729.297</v>
      </c>
      <c r="W4467" t="s">
        <v>1327</v>
      </c>
      <c r="AE4467" s="2"/>
      <c r="AF4467" s="2"/>
    </row>
    <row r="4468" spans="4:32" x14ac:dyDescent="0.25">
      <c r="D4468">
        <f>_xlfn.CEILING.MATH(CS8+Parameters!$K$8/2,0.001)</f>
        <v>3827.3650000000002</v>
      </c>
      <c r="E4468">
        <f>_xlfn.CEILING.MATH(B19+Parameters!$K$9/2,0.001)</f>
        <v>2053.0190000000002</v>
      </c>
      <c r="F4468" t="s">
        <v>1327</v>
      </c>
      <c r="I4468" s="2">
        <v>3827.3649999999998</v>
      </c>
      <c r="J4468" s="2">
        <v>1683.0509999999999</v>
      </c>
      <c r="K4468" s="2" t="s">
        <v>1327</v>
      </c>
      <c r="N4468" s="2">
        <f>I4468-SUM(Parameters!$K$23:$K$25)</f>
        <v>3805.7649999999999</v>
      </c>
      <c r="O4468" s="2">
        <f>J4468-SUM(Parameters!$K$23:$K$25)</f>
        <v>1661.451</v>
      </c>
      <c r="P4468" s="2" t="str">
        <f t="shared" si="68"/>
        <v>VDD</v>
      </c>
      <c r="U4468">
        <v>3827.3649999999998</v>
      </c>
      <c r="V4468">
        <v>1683.0509999999999</v>
      </c>
      <c r="W4468" t="s">
        <v>1327</v>
      </c>
      <c r="AE4468" s="2"/>
      <c r="AF4468" s="2"/>
    </row>
    <row r="4469" spans="4:32" x14ac:dyDescent="0.25">
      <c r="D4469">
        <f>_xlfn.CEILING.MATH(CS8+Parameters!$K$8/2,0.001)</f>
        <v>3827.3650000000002</v>
      </c>
      <c r="E4469">
        <f>_xlfn.CEILING.MATH(B21+Parameters!$K$9/2,0.001)</f>
        <v>2006.7730000000001</v>
      </c>
      <c r="F4469" t="s">
        <v>1327</v>
      </c>
      <c r="I4469" s="2">
        <v>3827.3649999999998</v>
      </c>
      <c r="J4469" s="2">
        <v>1636.8050000000001</v>
      </c>
      <c r="K4469" s="2" t="s">
        <v>1327</v>
      </c>
      <c r="N4469" s="2">
        <f>I4469-SUM(Parameters!$K$23:$K$25)</f>
        <v>3805.7649999999999</v>
      </c>
      <c r="O4469" s="2">
        <f>J4469-SUM(Parameters!$K$23:$K$25)</f>
        <v>1615.2050000000002</v>
      </c>
      <c r="P4469" s="2" t="str">
        <f t="shared" si="68"/>
        <v>VDD</v>
      </c>
      <c r="U4469">
        <v>3827.3649999999998</v>
      </c>
      <c r="V4469">
        <v>1636.8050000000001</v>
      </c>
      <c r="W4469" t="s">
        <v>1327</v>
      </c>
      <c r="AE4469" s="2"/>
      <c r="AF4469" s="2"/>
    </row>
    <row r="4470" spans="4:32" x14ac:dyDescent="0.25">
      <c r="D4470">
        <f>_xlfn.CEILING.MATH(CS8+Parameters!$K$8/2,0.001)</f>
        <v>3827.3650000000002</v>
      </c>
      <c r="E4470">
        <f>_xlfn.CEILING.MATH(B23+Parameters!$K$9/2,0.001)</f>
        <v>1960.527</v>
      </c>
      <c r="F4470" t="s">
        <v>1327</v>
      </c>
      <c r="I4470" s="2">
        <v>3827.3649999999998</v>
      </c>
      <c r="J4470" s="2">
        <v>1590.559</v>
      </c>
      <c r="K4470" s="2" t="s">
        <v>1327</v>
      </c>
      <c r="N4470" s="2">
        <f>I4470-SUM(Parameters!$K$23:$K$25)</f>
        <v>3805.7649999999999</v>
      </c>
      <c r="O4470" s="2">
        <f>J4470-SUM(Parameters!$K$23:$K$25)</f>
        <v>1568.9590000000001</v>
      </c>
      <c r="P4470" s="2" t="str">
        <f t="shared" si="68"/>
        <v>VDD</v>
      </c>
      <c r="U4470">
        <v>3827.3649999999998</v>
      </c>
      <c r="V4470">
        <v>1590.559</v>
      </c>
      <c r="W4470" t="s">
        <v>1327</v>
      </c>
      <c r="AE4470" s="2"/>
      <c r="AF4470" s="2"/>
    </row>
    <row r="4471" spans="4:32" x14ac:dyDescent="0.25">
      <c r="D4471">
        <f>_xlfn.CEILING.MATH(CS8+Parameters!$K$8/2,0.001)</f>
        <v>3827.3650000000002</v>
      </c>
      <c r="E4471">
        <f>_xlfn.CEILING.MATH(B25+Parameters!$K$9/2,0.001)</f>
        <v>1914.2809999999999</v>
      </c>
      <c r="F4471" t="s">
        <v>1327</v>
      </c>
      <c r="I4471" s="2">
        <v>3827.3649999999998</v>
      </c>
      <c r="J4471" s="2">
        <v>1544.3130000000001</v>
      </c>
      <c r="K4471" s="2" t="s">
        <v>1327</v>
      </c>
      <c r="N4471" s="2">
        <f>I4471-SUM(Parameters!$K$23:$K$25)</f>
        <v>3805.7649999999999</v>
      </c>
      <c r="O4471" s="2">
        <f>J4471-SUM(Parameters!$K$23:$K$25)</f>
        <v>1522.7130000000002</v>
      </c>
      <c r="P4471" s="2" t="str">
        <f t="shared" si="68"/>
        <v>VDD</v>
      </c>
      <c r="U4471">
        <v>3827.3649999999998</v>
      </c>
      <c r="V4471">
        <v>1544.3130000000001</v>
      </c>
      <c r="W4471" t="s">
        <v>1327</v>
      </c>
      <c r="AE4471" s="2"/>
      <c r="AF4471" s="2"/>
    </row>
    <row r="4472" spans="4:32" x14ac:dyDescent="0.25">
      <c r="D4472">
        <f>_xlfn.CEILING.MATH(CS8+Parameters!$K$8/2,0.001)</f>
        <v>3827.3650000000002</v>
      </c>
      <c r="E4472">
        <f>_xlfn.CEILING.MATH(B27+Parameters!$K$9/2,0.001)</f>
        <v>1868.0350000000001</v>
      </c>
      <c r="F4472" t="s">
        <v>1327</v>
      </c>
      <c r="I4472" s="2">
        <v>3827.3649999999998</v>
      </c>
      <c r="J4472" s="2">
        <v>1498.067</v>
      </c>
      <c r="K4472" s="2" t="s">
        <v>1327</v>
      </c>
      <c r="N4472" s="2">
        <f>I4472-SUM(Parameters!$K$23:$K$25)</f>
        <v>3805.7649999999999</v>
      </c>
      <c r="O4472" s="2">
        <f>J4472-SUM(Parameters!$K$23:$K$25)</f>
        <v>1476.4670000000001</v>
      </c>
      <c r="P4472" s="2" t="str">
        <f t="shared" si="68"/>
        <v>VDD</v>
      </c>
      <c r="U4472">
        <v>3827.3649999999998</v>
      </c>
      <c r="V4472">
        <v>1498.067</v>
      </c>
      <c r="W4472" t="s">
        <v>1327</v>
      </c>
      <c r="AE4472" s="2"/>
      <c r="AF4472" s="2"/>
    </row>
    <row r="4473" spans="4:32" x14ac:dyDescent="0.25">
      <c r="D4473">
        <f>_xlfn.CEILING.MATH(CS8+Parameters!$K$8/2,0.001)</f>
        <v>3827.3650000000002</v>
      </c>
      <c r="E4473">
        <f>_xlfn.CEILING.MATH(B29+Parameters!$K$9/2,0.001)</f>
        <v>1821.789</v>
      </c>
      <c r="F4473" t="s">
        <v>1327</v>
      </c>
      <c r="I4473" s="2">
        <v>3827.3649999999998</v>
      </c>
      <c r="J4473" s="2">
        <v>1451.8209999999999</v>
      </c>
      <c r="K4473" s="2" t="s">
        <v>1327</v>
      </c>
      <c r="N4473" s="2">
        <f>I4473-SUM(Parameters!$K$23:$K$25)</f>
        <v>3805.7649999999999</v>
      </c>
      <c r="O4473" s="2">
        <f>J4473-SUM(Parameters!$K$23:$K$25)</f>
        <v>1430.221</v>
      </c>
      <c r="P4473" s="2" t="str">
        <f t="shared" si="68"/>
        <v>VDD</v>
      </c>
      <c r="U4473">
        <v>3827.3649999999998</v>
      </c>
      <c r="V4473">
        <v>1451.8209999999999</v>
      </c>
      <c r="W4473" t="s">
        <v>1327</v>
      </c>
      <c r="AE4473" s="2"/>
      <c r="AF4473" s="2"/>
    </row>
    <row r="4474" spans="4:32" x14ac:dyDescent="0.25">
      <c r="D4474">
        <f>_xlfn.CEILING.MATH(CS8+Parameters!$K$8/2,0.001)</f>
        <v>3827.3650000000002</v>
      </c>
      <c r="E4474">
        <f>_xlfn.CEILING.MATH(B31+Parameters!$K$9/2,0.001)</f>
        <v>1775.5430000000001</v>
      </c>
      <c r="F4474" t="s">
        <v>1327</v>
      </c>
      <c r="I4474" s="2">
        <v>3827.3649999999998</v>
      </c>
      <c r="J4474" s="2">
        <v>1405.575</v>
      </c>
      <c r="K4474" s="2" t="s">
        <v>1327</v>
      </c>
      <c r="N4474" s="2">
        <f>I4474-SUM(Parameters!$K$23:$K$25)</f>
        <v>3805.7649999999999</v>
      </c>
      <c r="O4474" s="2">
        <f>J4474-SUM(Parameters!$K$23:$K$25)</f>
        <v>1383.9750000000001</v>
      </c>
      <c r="P4474" s="2" t="str">
        <f t="shared" si="68"/>
        <v>VDD</v>
      </c>
      <c r="U4474">
        <v>3827.3649999999998</v>
      </c>
      <c r="V4474">
        <v>1405.575</v>
      </c>
      <c r="W4474" t="s">
        <v>1327</v>
      </c>
      <c r="AE4474" s="2"/>
      <c r="AF4474" s="2"/>
    </row>
    <row r="4475" spans="4:32" x14ac:dyDescent="0.25">
      <c r="D4475">
        <f>_xlfn.CEILING.MATH(CS8+Parameters!$K$8/2,0.001)</f>
        <v>3827.3650000000002</v>
      </c>
      <c r="E4475">
        <f>_xlfn.CEILING.MATH(B33+Parameters!$K$9/2,0.001)</f>
        <v>1729.297</v>
      </c>
      <c r="F4475" t="s">
        <v>1327</v>
      </c>
      <c r="I4475" s="2">
        <v>3827.3649999999998</v>
      </c>
      <c r="J4475" s="2">
        <v>1359.329</v>
      </c>
      <c r="K4475" s="2" t="s">
        <v>1327</v>
      </c>
      <c r="N4475" s="2">
        <f>I4475-SUM(Parameters!$K$23:$K$25)</f>
        <v>3805.7649999999999</v>
      </c>
      <c r="O4475" s="2">
        <f>J4475-SUM(Parameters!$K$23:$K$25)</f>
        <v>1337.729</v>
      </c>
      <c r="P4475" s="2" t="str">
        <f t="shared" si="68"/>
        <v>VDD</v>
      </c>
      <c r="U4475">
        <v>3827.3649999999998</v>
      </c>
      <c r="V4475">
        <v>1359.329</v>
      </c>
      <c r="W4475" t="s">
        <v>1327</v>
      </c>
      <c r="AE4475" s="2"/>
      <c r="AF4475" s="2"/>
    </row>
    <row r="4476" spans="4:32" x14ac:dyDescent="0.25">
      <c r="D4476">
        <f>_xlfn.CEILING.MATH(CS8+Parameters!$K$8/2,0.001)</f>
        <v>3827.3650000000002</v>
      </c>
      <c r="E4476">
        <f>_xlfn.CEILING.MATH(B35+Parameters!$K$9/2,0.001)</f>
        <v>1683.0509999999999</v>
      </c>
      <c r="F4476" t="s">
        <v>1327</v>
      </c>
      <c r="I4476" s="2">
        <v>3827.3649999999998</v>
      </c>
      <c r="J4476" s="2">
        <v>1313.0830000000001</v>
      </c>
      <c r="K4476" s="2" t="s">
        <v>1327</v>
      </c>
      <c r="N4476" s="2">
        <f>I4476-SUM(Parameters!$K$23:$K$25)</f>
        <v>3805.7649999999999</v>
      </c>
      <c r="O4476" s="2">
        <f>J4476-SUM(Parameters!$K$23:$K$25)</f>
        <v>1291.4830000000002</v>
      </c>
      <c r="P4476" s="2" t="str">
        <f t="shared" si="68"/>
        <v>VDD</v>
      </c>
      <c r="U4476">
        <v>3827.3649999999998</v>
      </c>
      <c r="V4476">
        <v>1313.0830000000001</v>
      </c>
      <c r="W4476" t="s">
        <v>1327</v>
      </c>
      <c r="AE4476" s="2"/>
      <c r="AF4476" s="2"/>
    </row>
    <row r="4477" spans="4:32" x14ac:dyDescent="0.25">
      <c r="D4477">
        <f>_xlfn.CEILING.MATH(CS8+Parameters!$K$8/2,0.001)</f>
        <v>3827.3650000000002</v>
      </c>
      <c r="E4477">
        <f>_xlfn.CEILING.MATH(B37+Parameters!$K$9/2,0.001)</f>
        <v>1636.8050000000001</v>
      </c>
      <c r="F4477" t="s">
        <v>1327</v>
      </c>
      <c r="I4477" s="2">
        <v>3827.3649999999998</v>
      </c>
      <c r="J4477" s="2">
        <v>1266.837</v>
      </c>
      <c r="K4477" s="2" t="s">
        <v>1327</v>
      </c>
      <c r="N4477" s="2">
        <f>I4477-SUM(Parameters!$K$23:$K$25)</f>
        <v>3805.7649999999999</v>
      </c>
      <c r="O4477" s="2">
        <f>J4477-SUM(Parameters!$K$23:$K$25)</f>
        <v>1245.2370000000001</v>
      </c>
      <c r="P4477" s="2" t="str">
        <f t="shared" si="68"/>
        <v>VDD</v>
      </c>
      <c r="U4477">
        <v>3827.3649999999998</v>
      </c>
      <c r="V4477">
        <v>1266.837</v>
      </c>
      <c r="W4477" t="s">
        <v>1327</v>
      </c>
      <c r="AE4477" s="2"/>
      <c r="AF4477" s="2"/>
    </row>
    <row r="4478" spans="4:32" x14ac:dyDescent="0.25">
      <c r="D4478">
        <f>_xlfn.CEILING.MATH(CS8+Parameters!$K$8/2,0.001)</f>
        <v>3827.3650000000002</v>
      </c>
      <c r="E4478">
        <f>_xlfn.CEILING.MATH(B39+Parameters!$K$9/2,0.001)</f>
        <v>1590.559</v>
      </c>
      <c r="F4478" t="s">
        <v>1327</v>
      </c>
      <c r="I4478" s="2">
        <v>3827.3649999999998</v>
      </c>
      <c r="J4478" s="2">
        <v>1220.5909999999999</v>
      </c>
      <c r="K4478" s="2" t="s">
        <v>1327</v>
      </c>
      <c r="N4478" s="2">
        <f>I4478-SUM(Parameters!$K$23:$K$25)</f>
        <v>3805.7649999999999</v>
      </c>
      <c r="O4478" s="2">
        <f>J4478-SUM(Parameters!$K$23:$K$25)</f>
        <v>1198.991</v>
      </c>
      <c r="P4478" s="2" t="str">
        <f t="shared" si="68"/>
        <v>VDD</v>
      </c>
      <c r="U4478">
        <v>3827.3649999999998</v>
      </c>
      <c r="V4478">
        <v>1220.5909999999999</v>
      </c>
      <c r="W4478" t="s">
        <v>1327</v>
      </c>
      <c r="AE4478" s="2"/>
      <c r="AF4478" s="2"/>
    </row>
    <row r="4479" spans="4:32" x14ac:dyDescent="0.25">
      <c r="D4479">
        <f>_xlfn.CEILING.MATH(CS8+Parameters!$K$8/2,0.001)</f>
        <v>3827.3650000000002</v>
      </c>
      <c r="E4479">
        <f>_xlfn.CEILING.MATH(B41+Parameters!$K$9/2,0.001)</f>
        <v>1544.3130000000001</v>
      </c>
      <c r="F4479" t="s">
        <v>1327</v>
      </c>
      <c r="I4479" s="2">
        <v>3827.3649999999998</v>
      </c>
      <c r="J4479" s="2">
        <v>1174.345</v>
      </c>
      <c r="K4479" s="2" t="s">
        <v>1327</v>
      </c>
      <c r="N4479" s="2">
        <f>I4479-SUM(Parameters!$K$23:$K$25)</f>
        <v>3805.7649999999999</v>
      </c>
      <c r="O4479" s="2">
        <f>J4479-SUM(Parameters!$K$23:$K$25)</f>
        <v>1152.7450000000001</v>
      </c>
      <c r="P4479" s="2" t="str">
        <f t="shared" si="68"/>
        <v>VDD</v>
      </c>
      <c r="U4479">
        <v>3827.3649999999998</v>
      </c>
      <c r="V4479">
        <v>1174.345</v>
      </c>
      <c r="W4479" t="s">
        <v>1327</v>
      </c>
      <c r="AE4479" s="2"/>
      <c r="AF4479" s="2"/>
    </row>
    <row r="4480" spans="4:32" x14ac:dyDescent="0.25">
      <c r="D4480">
        <f>_xlfn.CEILING.MATH(CS8+Parameters!$K$8/2,0.001)</f>
        <v>3827.3650000000002</v>
      </c>
      <c r="E4480">
        <f>_xlfn.CEILING.MATH(B43+Parameters!$K$9/2,0.001)</f>
        <v>1498.067</v>
      </c>
      <c r="F4480" t="s">
        <v>1327</v>
      </c>
      <c r="I4480" s="2">
        <v>3827.3649999999998</v>
      </c>
      <c r="J4480" s="2">
        <v>1128.0989999999999</v>
      </c>
      <c r="K4480" s="2" t="s">
        <v>1327</v>
      </c>
      <c r="N4480" s="2">
        <f>I4480-SUM(Parameters!$K$23:$K$25)</f>
        <v>3805.7649999999999</v>
      </c>
      <c r="O4480" s="2">
        <f>J4480-SUM(Parameters!$K$23:$K$25)</f>
        <v>1106.499</v>
      </c>
      <c r="P4480" s="2" t="str">
        <f t="shared" si="68"/>
        <v>VDD</v>
      </c>
      <c r="U4480">
        <v>3827.3649999999998</v>
      </c>
      <c r="V4480">
        <v>1128.0989999999999</v>
      </c>
      <c r="W4480" t="s">
        <v>1327</v>
      </c>
      <c r="AE4480" s="2"/>
      <c r="AF4480" s="2"/>
    </row>
    <row r="4481" spans="4:32" x14ac:dyDescent="0.25">
      <c r="D4481">
        <f>_xlfn.CEILING.MATH(CS8+Parameters!$K$8/2,0.001)</f>
        <v>3827.3650000000002</v>
      </c>
      <c r="E4481">
        <f>_xlfn.CEILING.MATH(B45+Parameters!$K$9/2,0.001)</f>
        <v>1451.8210000000001</v>
      </c>
      <c r="F4481" t="s">
        <v>1327</v>
      </c>
      <c r="I4481" s="2">
        <v>3827.3649999999998</v>
      </c>
      <c r="J4481" s="2">
        <v>1081.8530000000001</v>
      </c>
      <c r="K4481" s="2" t="s">
        <v>72</v>
      </c>
      <c r="N4481" s="2">
        <f>I4481-SUM(Parameters!$K$23:$K$25)</f>
        <v>3805.7649999999999</v>
      </c>
      <c r="O4481" s="2">
        <f>J4481-SUM(Parameters!$K$23:$K$25)</f>
        <v>1060.2530000000002</v>
      </c>
      <c r="P4481" s="2" t="str">
        <f t="shared" si="68"/>
        <v>VSS</v>
      </c>
      <c r="U4481">
        <v>3827.3649999999998</v>
      </c>
      <c r="V4481">
        <v>1081.8530000000001</v>
      </c>
      <c r="W4481" t="s">
        <v>72</v>
      </c>
      <c r="AE4481" s="2"/>
      <c r="AF4481" s="2"/>
    </row>
    <row r="4482" spans="4:32" x14ac:dyDescent="0.25">
      <c r="D4482">
        <f>_xlfn.CEILING.MATH(CS8+Parameters!$K$8/2,0.001)</f>
        <v>3827.3650000000002</v>
      </c>
      <c r="E4482">
        <f>_xlfn.CEILING.MATH(B47+Parameters!$K$9/2,0.001)</f>
        <v>1405.575</v>
      </c>
      <c r="F4482" t="s">
        <v>1327</v>
      </c>
      <c r="I4482" s="2">
        <v>3827.3649999999998</v>
      </c>
      <c r="J4482" s="2">
        <v>1035.607</v>
      </c>
      <c r="K4482" s="2" t="s">
        <v>1420</v>
      </c>
      <c r="N4482" s="2">
        <f>I4482-SUM(Parameters!$K$23:$K$25)</f>
        <v>3805.7649999999999</v>
      </c>
      <c r="O4482" s="2">
        <f>J4482-SUM(Parameters!$K$23:$K$25)</f>
        <v>1014.0069999999999</v>
      </c>
      <c r="P4482" s="2" t="str">
        <f t="shared" si="68"/>
        <v>ESD_RXDATASB</v>
      </c>
      <c r="U4482">
        <v>3827.3649999999998</v>
      </c>
      <c r="V4482">
        <v>1035.607</v>
      </c>
      <c r="W4482" t="s">
        <v>1420</v>
      </c>
      <c r="AE4482" s="2"/>
      <c r="AF4482" s="2"/>
    </row>
    <row r="4483" spans="4:32" x14ac:dyDescent="0.25">
      <c r="D4483">
        <f>_xlfn.CEILING.MATH(CS8+Parameters!$K$8/2,0.001)</f>
        <v>3827.3650000000002</v>
      </c>
      <c r="E4483">
        <f>_xlfn.CEILING.MATH(B49+Parameters!$K$9/2,0.001)</f>
        <v>1359.329</v>
      </c>
      <c r="F4483" t="s">
        <v>1327</v>
      </c>
      <c r="I4483" s="2">
        <v>3827.3649999999998</v>
      </c>
      <c r="J4483" s="2">
        <v>989.36099999999999</v>
      </c>
      <c r="K4483" s="2" t="s">
        <v>72</v>
      </c>
      <c r="N4483" s="2">
        <f>I4483-SUM(Parameters!$K$23:$K$25)</f>
        <v>3805.7649999999999</v>
      </c>
      <c r="O4483" s="2">
        <f>J4483-SUM(Parameters!$K$23:$K$25)</f>
        <v>967.76099999999997</v>
      </c>
      <c r="P4483" s="2" t="str">
        <f t="shared" si="68"/>
        <v>VSS</v>
      </c>
      <c r="U4483">
        <v>3827.3649999999998</v>
      </c>
      <c r="V4483">
        <v>989.36099999999999</v>
      </c>
      <c r="W4483" t="s">
        <v>72</v>
      </c>
      <c r="AE4483" s="2"/>
      <c r="AF4483" s="2"/>
    </row>
    <row r="4484" spans="4:32" x14ac:dyDescent="0.25">
      <c r="D4484">
        <f>_xlfn.CEILING.MATH(CS8+Parameters!$K$8/2,0.001)</f>
        <v>3827.3650000000002</v>
      </c>
      <c r="E4484">
        <f>_xlfn.CEILING.MATH(B51+Parameters!$K$9/2,0.001)</f>
        <v>1313.0830000000001</v>
      </c>
      <c r="F4484" t="s">
        <v>1327</v>
      </c>
      <c r="I4484" s="2">
        <v>3827.3649999999998</v>
      </c>
      <c r="J4484" s="2">
        <v>943.11500000000001</v>
      </c>
      <c r="K4484" s="2" t="s">
        <v>72</v>
      </c>
      <c r="N4484" s="2">
        <f>I4484-SUM(Parameters!$K$23:$K$25)</f>
        <v>3805.7649999999999</v>
      </c>
      <c r="O4484" s="2">
        <f>J4484-SUM(Parameters!$K$23:$K$25)</f>
        <v>921.51499999999999</v>
      </c>
      <c r="P4484" s="2" t="str">
        <f t="shared" si="68"/>
        <v>VSS</v>
      </c>
      <c r="U4484">
        <v>3827.3649999999998</v>
      </c>
      <c r="V4484">
        <v>943.11500000000001</v>
      </c>
      <c r="W4484" t="s">
        <v>72</v>
      </c>
      <c r="AE4484" s="2"/>
      <c r="AF4484" s="2"/>
    </row>
    <row r="4485" spans="4:32" x14ac:dyDescent="0.25">
      <c r="D4485">
        <f>_xlfn.CEILING.MATH(CS8+Parameters!$K$8/2,0.001)</f>
        <v>3827.3650000000002</v>
      </c>
      <c r="E4485">
        <f>_xlfn.CEILING.MATH(B53+Parameters!$K$9/2,0.001)</f>
        <v>1266.837</v>
      </c>
      <c r="F4485" t="s">
        <v>1327</v>
      </c>
      <c r="I4485" s="2">
        <v>3827.3649999999998</v>
      </c>
      <c r="J4485" s="2">
        <v>896.86900000000003</v>
      </c>
      <c r="K4485" s="2" t="s">
        <v>72</v>
      </c>
      <c r="N4485" s="2">
        <f>I4485-SUM(Parameters!$K$23:$K$25)</f>
        <v>3805.7649999999999</v>
      </c>
      <c r="O4485" s="2">
        <f>J4485-SUM(Parameters!$K$23:$K$25)</f>
        <v>875.26900000000001</v>
      </c>
      <c r="P4485" s="2" t="str">
        <f t="shared" si="68"/>
        <v>VSS</v>
      </c>
      <c r="U4485">
        <v>3827.3649999999998</v>
      </c>
      <c r="V4485">
        <v>896.86900000000003</v>
      </c>
      <c r="W4485" t="s">
        <v>72</v>
      </c>
      <c r="AE4485" s="2"/>
      <c r="AF4485" s="2"/>
    </row>
    <row r="4486" spans="4:32" x14ac:dyDescent="0.25">
      <c r="D4486">
        <f>_xlfn.CEILING.MATH(CS8+Parameters!$K$8/2,0.001)</f>
        <v>3827.3650000000002</v>
      </c>
      <c r="E4486">
        <f>_xlfn.CEILING.MATH(B55+Parameters!$K$9/2,0.001)</f>
        <v>1220.5910000000001</v>
      </c>
      <c r="F4486" t="s">
        <v>1327</v>
      </c>
      <c r="I4486" s="2">
        <v>3827.3649999999998</v>
      </c>
      <c r="J4486" s="2">
        <v>850.62300000000005</v>
      </c>
      <c r="K4486" s="2" t="s">
        <v>72</v>
      </c>
      <c r="N4486" s="2">
        <f>I4486-SUM(Parameters!$K$23:$K$25)</f>
        <v>3805.7649999999999</v>
      </c>
      <c r="O4486" s="2">
        <f>J4486-SUM(Parameters!$K$23:$K$25)</f>
        <v>829.02300000000002</v>
      </c>
      <c r="P4486" s="2" t="str">
        <f t="shared" si="68"/>
        <v>VSS</v>
      </c>
      <c r="U4486">
        <v>3827.3649999999998</v>
      </c>
      <c r="V4486">
        <v>850.62300000000005</v>
      </c>
      <c r="W4486" t="s">
        <v>72</v>
      </c>
      <c r="AE4486" s="2"/>
      <c r="AF4486" s="2"/>
    </row>
    <row r="4487" spans="4:32" x14ac:dyDescent="0.25">
      <c r="D4487">
        <f>_xlfn.CEILING.MATH(CS8+Parameters!$K$8/2,0.001)</f>
        <v>3827.3650000000002</v>
      </c>
      <c r="E4487">
        <f>_xlfn.CEILING.MATH(B57+Parameters!$K$9/2,0.001)</f>
        <v>1174.345</v>
      </c>
      <c r="F4487" t="s">
        <v>1327</v>
      </c>
      <c r="I4487" s="2">
        <v>3827.3649999999998</v>
      </c>
      <c r="J4487" s="2">
        <v>804.37699999999995</v>
      </c>
      <c r="K4487" s="2" t="s">
        <v>72</v>
      </c>
      <c r="N4487" s="2">
        <f>I4487-SUM(Parameters!$K$23:$K$25)</f>
        <v>3805.7649999999999</v>
      </c>
      <c r="O4487" s="2">
        <f>J4487-SUM(Parameters!$K$23:$K$25)</f>
        <v>782.77699999999993</v>
      </c>
      <c r="P4487" s="2" t="str">
        <f t="shared" si="68"/>
        <v>VSS</v>
      </c>
      <c r="U4487">
        <v>3827.3649999999998</v>
      </c>
      <c r="V4487">
        <v>804.37700000000007</v>
      </c>
      <c r="W4487" t="s">
        <v>72</v>
      </c>
      <c r="AE4487" s="2"/>
      <c r="AF4487" s="2"/>
    </row>
    <row r="4488" spans="4:32" x14ac:dyDescent="0.25">
      <c r="D4488">
        <f>_xlfn.CEILING.MATH(CS8+Parameters!$K$8/2,0.001)</f>
        <v>3827.3650000000002</v>
      </c>
      <c r="E4488">
        <f>_xlfn.CEILING.MATH(B59+Parameters!$K$9/2,0.001)</f>
        <v>1128.0989999999999</v>
      </c>
      <c r="F4488" t="s">
        <v>1327</v>
      </c>
      <c r="I4488" s="2">
        <v>3827.3649999999998</v>
      </c>
      <c r="J4488" s="2">
        <v>758.13099999999997</v>
      </c>
      <c r="K4488" s="2" t="s">
        <v>72</v>
      </c>
      <c r="N4488" s="2">
        <f>I4488-SUM(Parameters!$K$23:$K$25)</f>
        <v>3805.7649999999999</v>
      </c>
      <c r="O4488" s="2">
        <f>J4488-SUM(Parameters!$K$23:$K$25)</f>
        <v>736.53099999999995</v>
      </c>
      <c r="P4488" s="2" t="str">
        <f t="shared" si="68"/>
        <v>VSS</v>
      </c>
      <c r="U4488">
        <v>3827.3649999999998</v>
      </c>
      <c r="V4488">
        <v>758.13099999999997</v>
      </c>
      <c r="W4488" t="s">
        <v>72</v>
      </c>
      <c r="AE4488" s="2"/>
      <c r="AF4488" s="2"/>
    </row>
    <row r="4489" spans="4:32" x14ac:dyDescent="0.25">
      <c r="D4489">
        <f>_xlfn.CEILING.MATH(CS8+Parameters!$K$8/2,0.001)</f>
        <v>3827.3650000000002</v>
      </c>
      <c r="E4489">
        <f>_xlfn.CEILING.MATH(B61+Parameters!$K$9/2,0.001)</f>
        <v>1081.8530000000001</v>
      </c>
      <c r="F4489" t="s">
        <v>72</v>
      </c>
      <c r="I4489" s="2">
        <v>3827.3649999999998</v>
      </c>
      <c r="J4489" s="2">
        <v>711.88499999999999</v>
      </c>
      <c r="K4489" s="2" t="s">
        <v>72</v>
      </c>
      <c r="N4489" s="2">
        <f>I4489-SUM(Parameters!$K$23:$K$25)</f>
        <v>3805.7649999999999</v>
      </c>
      <c r="O4489" s="2">
        <f>J4489-SUM(Parameters!$K$23:$K$25)</f>
        <v>690.28499999999997</v>
      </c>
      <c r="P4489" s="2" t="str">
        <f t="shared" si="68"/>
        <v>VSS</v>
      </c>
      <c r="U4489">
        <v>3827.3649999999998</v>
      </c>
      <c r="V4489">
        <v>711.88499999999999</v>
      </c>
      <c r="W4489" t="s">
        <v>72</v>
      </c>
      <c r="AE4489" s="2"/>
      <c r="AF4489" s="2"/>
    </row>
    <row r="4490" spans="4:32" x14ac:dyDescent="0.25">
      <c r="D4490">
        <f>_xlfn.CEILING.MATH(CS8+Parameters!$K$8/2,0.001)</f>
        <v>3827.3650000000002</v>
      </c>
      <c r="E4490">
        <f>_xlfn.CEILING.MATH(B63+Parameters!$K$9/2,0.001)</f>
        <v>1035.607</v>
      </c>
      <c r="F4490" t="s">
        <v>1420</v>
      </c>
      <c r="I4490" s="2">
        <v>3827.3649999999998</v>
      </c>
      <c r="J4490" s="2">
        <v>665.63900000000001</v>
      </c>
      <c r="K4490" s="2" t="s">
        <v>72</v>
      </c>
      <c r="N4490" s="2">
        <f>I4490-SUM(Parameters!$K$23:$K$25)</f>
        <v>3805.7649999999999</v>
      </c>
      <c r="O4490" s="2">
        <f>J4490-SUM(Parameters!$K$23:$K$25)</f>
        <v>644.03899999999999</v>
      </c>
      <c r="P4490" s="2" t="str">
        <f t="shared" si="68"/>
        <v>VSS</v>
      </c>
      <c r="U4490">
        <v>3827.3649999999998</v>
      </c>
      <c r="V4490">
        <v>665.63900000000001</v>
      </c>
      <c r="W4490" t="s">
        <v>72</v>
      </c>
      <c r="AE4490" s="2"/>
      <c r="AF4490" s="2"/>
    </row>
    <row r="4491" spans="4:32" x14ac:dyDescent="0.25">
      <c r="D4491">
        <f>_xlfn.CEILING.MATH(CS8+Parameters!$K$8/2,0.001)</f>
        <v>3827.3650000000002</v>
      </c>
      <c r="E4491">
        <f>_xlfn.CEILING.MATH(B65+Parameters!$K$9/2,0.001)</f>
        <v>989.36099999999999</v>
      </c>
      <c r="F4491" t="s">
        <v>72</v>
      </c>
      <c r="I4491" s="2">
        <v>3827.3649999999998</v>
      </c>
      <c r="J4491" s="2">
        <v>619.39300000000003</v>
      </c>
      <c r="K4491" s="2" t="s">
        <v>72</v>
      </c>
      <c r="N4491" s="2">
        <f>I4491-SUM(Parameters!$K$23:$K$25)</f>
        <v>3805.7649999999999</v>
      </c>
      <c r="O4491" s="2">
        <f>J4491-SUM(Parameters!$K$23:$K$25)</f>
        <v>597.79300000000001</v>
      </c>
      <c r="P4491" s="2" t="str">
        <f t="shared" si="68"/>
        <v>VSS</v>
      </c>
      <c r="U4491">
        <v>3827.3649999999998</v>
      </c>
      <c r="V4491">
        <v>619.39300000000003</v>
      </c>
      <c r="W4491" t="s">
        <v>72</v>
      </c>
      <c r="AE4491" s="2"/>
      <c r="AF4491" s="2"/>
    </row>
    <row r="4492" spans="4:32" x14ac:dyDescent="0.25">
      <c r="D4492">
        <f>_xlfn.CEILING.MATH(CS8+Parameters!$K$8/2,0.001)</f>
        <v>3827.3650000000002</v>
      </c>
      <c r="E4492">
        <f>_xlfn.CEILING.MATH(B67+Parameters!$K$9/2,0.001)</f>
        <v>943.11500000000001</v>
      </c>
      <c r="F4492" t="s">
        <v>72</v>
      </c>
      <c r="I4492" s="2">
        <v>3827.3649999999998</v>
      </c>
      <c r="J4492" s="2">
        <v>573.14700000000005</v>
      </c>
      <c r="K4492" s="2" t="s">
        <v>1419</v>
      </c>
      <c r="N4492" s="2">
        <f>I4492-SUM(Parameters!$K$23:$K$25)</f>
        <v>3805.7649999999999</v>
      </c>
      <c r="O4492" s="2">
        <f>J4492-SUM(Parameters!$K$23:$K$25)</f>
        <v>551.54700000000003</v>
      </c>
      <c r="P4492" s="2" t="str">
        <f t="shared" si="68"/>
        <v>ESD_VCCIO</v>
      </c>
      <c r="U4492">
        <v>3827.3649999999998</v>
      </c>
      <c r="V4492">
        <v>573.14700000000005</v>
      </c>
      <c r="W4492" t="s">
        <v>1419</v>
      </c>
      <c r="AE4492" s="2"/>
      <c r="AF4492" s="2"/>
    </row>
    <row r="4493" spans="4:32" x14ac:dyDescent="0.25">
      <c r="D4493">
        <f>_xlfn.CEILING.MATH(CS8+Parameters!$K$8/2,0.001)</f>
        <v>3827.3650000000002</v>
      </c>
      <c r="E4493">
        <f>_xlfn.CEILING.MATH(B69+Parameters!$K$9/2,0.001)</f>
        <v>896.86900000000003</v>
      </c>
      <c r="F4493" t="s">
        <v>72</v>
      </c>
      <c r="I4493" s="2">
        <v>3827.3649999999998</v>
      </c>
      <c r="J4493" s="2">
        <v>526.90099999999995</v>
      </c>
      <c r="K4493" s="2" t="s">
        <v>72</v>
      </c>
      <c r="N4493" s="2">
        <f>I4493-SUM(Parameters!$K$23:$K$25)</f>
        <v>3805.7649999999999</v>
      </c>
      <c r="O4493" s="2">
        <f>J4493-SUM(Parameters!$K$23:$K$25)</f>
        <v>505.30099999999993</v>
      </c>
      <c r="P4493" s="2" t="str">
        <f t="shared" si="68"/>
        <v>VSS</v>
      </c>
      <c r="U4493">
        <v>3827.3649999999998</v>
      </c>
      <c r="V4493">
        <v>526.90100000000007</v>
      </c>
      <c r="W4493" t="s">
        <v>72</v>
      </c>
      <c r="AE4493" s="2"/>
      <c r="AF4493" s="2"/>
    </row>
    <row r="4494" spans="4:32" x14ac:dyDescent="0.25">
      <c r="D4494">
        <f>_xlfn.CEILING.MATH(CS8+Parameters!$K$8/2,0.001)</f>
        <v>3827.3650000000002</v>
      </c>
      <c r="E4494">
        <f>_xlfn.CEILING.MATH(B71+Parameters!$K$9/2,0.001)</f>
        <v>850.62300000000005</v>
      </c>
      <c r="F4494" t="s">
        <v>72</v>
      </c>
      <c r="I4494" s="2">
        <v>3827.3649999999998</v>
      </c>
      <c r="J4494" s="2">
        <v>480.65499999999997</v>
      </c>
      <c r="K4494" s="2" t="s">
        <v>72</v>
      </c>
      <c r="N4494" s="2">
        <f>I4494-SUM(Parameters!$K$23:$K$25)</f>
        <v>3805.7649999999999</v>
      </c>
      <c r="O4494" s="2">
        <f>J4494-SUM(Parameters!$K$23:$K$25)</f>
        <v>459.05499999999995</v>
      </c>
      <c r="P4494" s="2" t="str">
        <f t="shared" si="68"/>
        <v>VSS</v>
      </c>
      <c r="U4494">
        <v>3827.3649999999998</v>
      </c>
      <c r="V4494">
        <v>480.65499999999997</v>
      </c>
      <c r="W4494" t="s">
        <v>72</v>
      </c>
      <c r="AE4494" s="2"/>
      <c r="AF4494" s="2"/>
    </row>
    <row r="4495" spans="4:32" x14ac:dyDescent="0.25">
      <c r="D4495">
        <f>_xlfn.CEILING.MATH(CS8+Parameters!$K$8/2,0.001)</f>
        <v>3827.3650000000002</v>
      </c>
      <c r="E4495">
        <f>_xlfn.CEILING.MATH(B73+Parameters!$K$9/2,0.001)</f>
        <v>804.37700000000007</v>
      </c>
      <c r="F4495" t="s">
        <v>72</v>
      </c>
      <c r="I4495" s="2">
        <v>3827.3649999999998</v>
      </c>
      <c r="J4495" s="2">
        <v>434.40899999999999</v>
      </c>
      <c r="K4495" s="2" t="s">
        <v>72</v>
      </c>
      <c r="N4495" s="2">
        <f>I4495-SUM(Parameters!$K$23:$K$25)</f>
        <v>3805.7649999999999</v>
      </c>
      <c r="O4495" s="2">
        <f>J4495-SUM(Parameters!$K$23:$K$25)</f>
        <v>412.80899999999997</v>
      </c>
      <c r="P4495" s="2" t="str">
        <f t="shared" si="68"/>
        <v>VSS</v>
      </c>
      <c r="U4495">
        <v>3827.3649999999998</v>
      </c>
      <c r="V4495">
        <v>434.40899999999999</v>
      </c>
      <c r="W4495" t="s">
        <v>72</v>
      </c>
      <c r="AE4495" s="2"/>
      <c r="AF4495" s="2"/>
    </row>
    <row r="4496" spans="4:32" x14ac:dyDescent="0.25">
      <c r="D4496">
        <f>_xlfn.CEILING.MATH(CS8+Parameters!$K$8/2,0.001)</f>
        <v>3827.3650000000002</v>
      </c>
      <c r="E4496">
        <f>_xlfn.CEILING.MATH(B75+Parameters!$K$9/2,0.001)</f>
        <v>758.13099999999997</v>
      </c>
      <c r="F4496" t="s">
        <v>72</v>
      </c>
      <c r="I4496" s="2">
        <v>3827.3649999999998</v>
      </c>
      <c r="J4496" s="2">
        <v>388.16300000000001</v>
      </c>
      <c r="K4496" s="2" t="s">
        <v>72</v>
      </c>
      <c r="N4496" s="2">
        <f>I4496-SUM(Parameters!$K$23:$K$25)</f>
        <v>3805.7649999999999</v>
      </c>
      <c r="O4496" s="2">
        <f>J4496-SUM(Parameters!$K$23:$K$25)</f>
        <v>366.56299999999999</v>
      </c>
      <c r="P4496" s="2" t="str">
        <f t="shared" si="68"/>
        <v>VSS</v>
      </c>
      <c r="U4496">
        <v>3827.3649999999998</v>
      </c>
      <c r="V4496">
        <v>388.16300000000001</v>
      </c>
      <c r="W4496" t="s">
        <v>72</v>
      </c>
      <c r="AE4496" s="2"/>
      <c r="AF4496" s="2"/>
    </row>
    <row r="4497" spans="4:32" x14ac:dyDescent="0.25">
      <c r="D4497">
        <f>_xlfn.CEILING.MATH(CS8+Parameters!$K$8/2,0.001)</f>
        <v>3827.3650000000002</v>
      </c>
      <c r="E4497">
        <f>_xlfn.CEILING.MATH(B77+Parameters!$K$9/2,0.001)</f>
        <v>711.88499999999999</v>
      </c>
      <c r="F4497" t="s">
        <v>72</v>
      </c>
      <c r="I4497" s="2">
        <v>3827.3649999999998</v>
      </c>
      <c r="J4497" s="2">
        <v>341.91699999999997</v>
      </c>
      <c r="K4497" s="2" t="s">
        <v>72</v>
      </c>
      <c r="N4497" s="2">
        <f>I4497-SUM(Parameters!$K$23:$K$25)</f>
        <v>3805.7649999999999</v>
      </c>
      <c r="O4497" s="2">
        <f>J4497-SUM(Parameters!$K$23:$K$25)</f>
        <v>320.31699999999995</v>
      </c>
      <c r="P4497" s="2" t="str">
        <f t="shared" si="68"/>
        <v>VSS</v>
      </c>
      <c r="U4497">
        <v>3827.3649999999998</v>
      </c>
      <c r="V4497">
        <v>341.91699999999997</v>
      </c>
      <c r="W4497" t="s">
        <v>72</v>
      </c>
      <c r="AE4497" s="2"/>
      <c r="AF4497" s="2"/>
    </row>
    <row r="4498" spans="4:32" x14ac:dyDescent="0.25">
      <c r="D4498">
        <f>_xlfn.CEILING.MATH(CS8+Parameters!$K$8/2,0.001)</f>
        <v>3827.3650000000002</v>
      </c>
      <c r="E4498">
        <f>_xlfn.CEILING.MATH(B79+Parameters!$K$9/2,0.001)</f>
        <v>665.63900000000001</v>
      </c>
      <c r="F4498" t="s">
        <v>72</v>
      </c>
      <c r="I4498" s="2">
        <v>3827.3649999999998</v>
      </c>
      <c r="J4498" s="2">
        <v>295.67099999999999</v>
      </c>
      <c r="K4498" s="2" t="s">
        <v>72</v>
      </c>
      <c r="N4498" s="2">
        <f>I4498-SUM(Parameters!$K$23:$K$25)</f>
        <v>3805.7649999999999</v>
      </c>
      <c r="O4498" s="2">
        <f>J4498-SUM(Parameters!$K$23:$K$25)</f>
        <v>274.07099999999997</v>
      </c>
      <c r="P4498" s="2" t="str">
        <f t="shared" si="68"/>
        <v>VSS</v>
      </c>
      <c r="U4498">
        <v>3827.3649999999998</v>
      </c>
      <c r="V4498">
        <v>295.67099999999999</v>
      </c>
      <c r="W4498" t="s">
        <v>72</v>
      </c>
      <c r="AE4498" s="2"/>
      <c r="AF4498" s="2"/>
    </row>
    <row r="4499" spans="4:32" x14ac:dyDescent="0.25">
      <c r="D4499">
        <f>_xlfn.CEILING.MATH(CS8+Parameters!$K$8/2,0.001)</f>
        <v>3827.3650000000002</v>
      </c>
      <c r="E4499">
        <f>_xlfn.CEILING.MATH(B81+Parameters!$K$9/2,0.001)</f>
        <v>619.39300000000003</v>
      </c>
      <c r="F4499" t="s">
        <v>72</v>
      </c>
      <c r="I4499" s="2">
        <v>3827.3649999999998</v>
      </c>
      <c r="J4499" s="2">
        <v>249.42500000000001</v>
      </c>
      <c r="K4499" s="2" t="s">
        <v>72</v>
      </c>
      <c r="N4499" s="2">
        <f>I4499-SUM(Parameters!$K$23:$K$25)</f>
        <v>3805.7649999999999</v>
      </c>
      <c r="O4499" s="2">
        <f>J4499-SUM(Parameters!$K$23:$K$25)</f>
        <v>227.82500000000002</v>
      </c>
      <c r="P4499" s="2" t="str">
        <f t="shared" si="68"/>
        <v>VSS</v>
      </c>
      <c r="U4499">
        <v>3827.3649999999998</v>
      </c>
      <c r="V4499">
        <v>249.42500000000001</v>
      </c>
      <c r="W4499" t="s">
        <v>72</v>
      </c>
      <c r="AE4499" s="2"/>
      <c r="AF4499" s="2"/>
    </row>
    <row r="4500" spans="4:32" x14ac:dyDescent="0.25">
      <c r="D4500">
        <f>_xlfn.CEILING.MATH(CS8+Parameters!$K$8/2,0.001)</f>
        <v>3827.3650000000002</v>
      </c>
      <c r="E4500">
        <f>_xlfn.CEILING.MATH(B83+Parameters!$K$9/2,0.001)</f>
        <v>573.14700000000005</v>
      </c>
      <c r="F4500" t="s">
        <v>1419</v>
      </c>
      <c r="I4500" s="2">
        <v>3827.3649999999998</v>
      </c>
      <c r="J4500" s="2">
        <v>203.179</v>
      </c>
      <c r="K4500" s="2" t="s">
        <v>72</v>
      </c>
      <c r="N4500" s="2">
        <f>I4500-SUM(Parameters!$K$23:$K$25)</f>
        <v>3805.7649999999999</v>
      </c>
      <c r="O4500" s="2">
        <f>J4500-SUM(Parameters!$K$23:$K$25)</f>
        <v>181.57900000000001</v>
      </c>
      <c r="P4500" s="2" t="str">
        <f t="shared" si="68"/>
        <v>VSS</v>
      </c>
      <c r="U4500">
        <v>3827.3649999999998</v>
      </c>
      <c r="V4500">
        <v>203.179</v>
      </c>
      <c r="W4500" t="s">
        <v>72</v>
      </c>
      <c r="AE4500" s="2"/>
      <c r="AF4500" s="2"/>
    </row>
    <row r="4501" spans="4:32" x14ac:dyDescent="0.25">
      <c r="D4501">
        <f>_xlfn.CEILING.MATH(CS8+Parameters!$K$8/2,0.001)</f>
        <v>3827.3650000000002</v>
      </c>
      <c r="E4501">
        <f>_xlfn.CEILING.MATH(B85+Parameters!$K$9/2,0.001)</f>
        <v>526.90100000000007</v>
      </c>
      <c r="F4501" t="s">
        <v>72</v>
      </c>
      <c r="I4501" s="2">
        <v>3827.3649999999998</v>
      </c>
      <c r="J4501" s="2">
        <v>156.93299999999999</v>
      </c>
      <c r="K4501" s="2" t="s">
        <v>72</v>
      </c>
      <c r="N4501" s="2">
        <f>I4501-SUM(Parameters!$K$23:$K$25)</f>
        <v>3805.7649999999999</v>
      </c>
      <c r="O4501" s="2">
        <f>J4501-SUM(Parameters!$K$23:$K$25)</f>
        <v>135.333</v>
      </c>
      <c r="P4501" s="2" t="str">
        <f t="shared" si="68"/>
        <v>VSS</v>
      </c>
      <c r="U4501">
        <v>3827.3649999999998</v>
      </c>
      <c r="V4501">
        <v>156.93299999999999</v>
      </c>
      <c r="W4501" t="s">
        <v>72</v>
      </c>
      <c r="AE4501" s="2"/>
      <c r="AF4501" s="2"/>
    </row>
    <row r="4502" spans="4:32" x14ac:dyDescent="0.25">
      <c r="D4502">
        <f>_xlfn.CEILING.MATH(CS8+Parameters!$K$8/2,0.001)</f>
        <v>3827.3650000000002</v>
      </c>
      <c r="E4502">
        <f>_xlfn.CEILING.MATH(B87+Parameters!$K$9/2,0.001)</f>
        <v>480.65500000000003</v>
      </c>
      <c r="F4502" t="s">
        <v>72</v>
      </c>
      <c r="I4502" s="2">
        <v>3867.0390000000002</v>
      </c>
      <c r="J4502" s="2">
        <v>2214.88</v>
      </c>
      <c r="K4502" s="2" t="s">
        <v>72</v>
      </c>
      <c r="N4502" s="2">
        <f>I4502-SUM(Parameters!$K$23:$K$25)</f>
        <v>3845.4390000000003</v>
      </c>
      <c r="O4502" s="2">
        <f>J4502-SUM(Parameters!$K$23:$K$25)</f>
        <v>2193.2800000000002</v>
      </c>
      <c r="P4502" s="2" t="str">
        <f t="shared" si="68"/>
        <v>VSS</v>
      </c>
      <c r="U4502">
        <v>3867.0390000000002</v>
      </c>
      <c r="V4502">
        <v>2214.88</v>
      </c>
      <c r="W4502" t="s">
        <v>72</v>
      </c>
      <c r="AE4502" s="2"/>
      <c r="AF4502" s="2"/>
    </row>
    <row r="4503" spans="4:32" x14ac:dyDescent="0.25">
      <c r="D4503">
        <f>_xlfn.CEILING.MATH(CS8+Parameters!$K$8/2,0.001)</f>
        <v>3827.3650000000002</v>
      </c>
      <c r="E4503">
        <f>_xlfn.CEILING.MATH(B89+Parameters!$K$9/2,0.001)</f>
        <v>434.40899999999999</v>
      </c>
      <c r="F4503" t="s">
        <v>72</v>
      </c>
      <c r="I4503" s="2">
        <v>3867.0390000000002</v>
      </c>
      <c r="J4503" s="2">
        <v>2168.634</v>
      </c>
      <c r="K4503" s="2" t="s">
        <v>72</v>
      </c>
      <c r="N4503" s="2">
        <f>I4503-SUM(Parameters!$K$23:$K$25)</f>
        <v>3845.4390000000003</v>
      </c>
      <c r="O4503" s="2">
        <f>J4503-SUM(Parameters!$K$23:$K$25)</f>
        <v>2147.0340000000001</v>
      </c>
      <c r="P4503" s="2" t="str">
        <f t="shared" si="68"/>
        <v>VSS</v>
      </c>
      <c r="U4503">
        <v>3867.0390000000002</v>
      </c>
      <c r="V4503">
        <v>2168.634</v>
      </c>
      <c r="W4503" t="s">
        <v>72</v>
      </c>
      <c r="AE4503" s="2"/>
      <c r="AF4503" s="2"/>
    </row>
    <row r="4504" spans="4:32" x14ac:dyDescent="0.25">
      <c r="D4504">
        <f>_xlfn.CEILING.MATH(CS8+Parameters!$K$8/2,0.001)</f>
        <v>3827.3650000000002</v>
      </c>
      <c r="E4504">
        <f>_xlfn.CEILING.MATH(B91+Parameters!$K$9/2,0.001)</f>
        <v>388.16300000000001</v>
      </c>
      <c r="F4504" t="s">
        <v>72</v>
      </c>
      <c r="I4504" s="2">
        <v>3867.0390000000002</v>
      </c>
      <c r="J4504" s="2">
        <v>2029.896</v>
      </c>
      <c r="K4504" s="2" t="s">
        <v>72</v>
      </c>
      <c r="N4504" s="2">
        <f>I4504-SUM(Parameters!$K$23:$K$25)</f>
        <v>3845.4390000000003</v>
      </c>
      <c r="O4504" s="2">
        <f>J4504-SUM(Parameters!$K$23:$K$25)</f>
        <v>2008.296</v>
      </c>
      <c r="P4504" s="2" t="str">
        <f t="shared" si="68"/>
        <v>VSS</v>
      </c>
      <c r="U4504">
        <v>3867.0390000000002</v>
      </c>
      <c r="V4504">
        <v>133.81</v>
      </c>
      <c r="W4504" t="s">
        <v>72</v>
      </c>
      <c r="AE4504" s="2"/>
      <c r="AF4504" s="2"/>
    </row>
    <row r="4505" spans="4:32" x14ac:dyDescent="0.25">
      <c r="D4505">
        <f>_xlfn.CEILING.MATH(CS8+Parameters!$K$8/2,0.001)</f>
        <v>3827.3650000000002</v>
      </c>
      <c r="E4505">
        <f>_xlfn.CEILING.MATH(B93+Parameters!$K$9/2,0.001)</f>
        <v>341.91700000000003</v>
      </c>
      <c r="F4505" t="s">
        <v>72</v>
      </c>
      <c r="I4505" s="2">
        <v>3867.0390000000002</v>
      </c>
      <c r="J4505" s="2">
        <v>1983.65</v>
      </c>
      <c r="K4505" s="2" t="s">
        <v>72</v>
      </c>
      <c r="N4505" s="2">
        <f>I4505-SUM(Parameters!$K$23:$K$25)</f>
        <v>3845.4390000000003</v>
      </c>
      <c r="O4505" s="2">
        <f>J4505-SUM(Parameters!$K$23:$K$25)</f>
        <v>1962.0500000000002</v>
      </c>
      <c r="P4505" s="2" t="str">
        <f t="shared" si="68"/>
        <v>VSS</v>
      </c>
      <c r="U4505">
        <v>3867.0390000000002</v>
      </c>
      <c r="V4505">
        <v>87.564000000000007</v>
      </c>
      <c r="W4505" t="s">
        <v>72</v>
      </c>
      <c r="AE4505" s="2"/>
      <c r="AF4505" s="2"/>
    </row>
    <row r="4506" spans="4:32" x14ac:dyDescent="0.25">
      <c r="D4506">
        <f>_xlfn.CEILING.MATH(CS8+Parameters!$K$8/2,0.001)</f>
        <v>3827.3650000000002</v>
      </c>
      <c r="E4506">
        <f>_xlfn.CEILING.MATH(B95+Parameters!$K$9/2,0.001)</f>
        <v>295.67099999999999</v>
      </c>
      <c r="F4506" t="s">
        <v>72</v>
      </c>
      <c r="I4506" s="2">
        <v>3867.0390000000002</v>
      </c>
      <c r="J4506" s="2">
        <v>1937.404</v>
      </c>
      <c r="K4506" s="2" t="s">
        <v>72</v>
      </c>
      <c r="N4506" s="2">
        <f>I4506-SUM(Parameters!$K$23:$K$25)</f>
        <v>3845.4390000000003</v>
      </c>
      <c r="O4506" s="2">
        <f>J4506-SUM(Parameters!$K$23:$K$25)</f>
        <v>1915.8040000000001</v>
      </c>
      <c r="P4506" s="2" t="str">
        <f t="shared" si="68"/>
        <v>VSS</v>
      </c>
      <c r="U4506">
        <v>3867.0390000000002</v>
      </c>
      <c r="V4506">
        <v>2029.896</v>
      </c>
      <c r="W4506" t="s">
        <v>72</v>
      </c>
      <c r="AE4506" s="2"/>
      <c r="AF4506" s="2"/>
    </row>
    <row r="4507" spans="4:32" x14ac:dyDescent="0.25">
      <c r="D4507">
        <f>_xlfn.CEILING.MATH(CS8+Parameters!$K$8/2,0.001)</f>
        <v>3827.3650000000002</v>
      </c>
      <c r="E4507">
        <f>_xlfn.CEILING.MATH(B97+Parameters!$K$9/2,0.001)</f>
        <v>249.42500000000001</v>
      </c>
      <c r="F4507" t="s">
        <v>72</v>
      </c>
      <c r="I4507" s="2">
        <v>3867.0390000000002</v>
      </c>
      <c r="J4507" s="2">
        <v>1891.1579999999999</v>
      </c>
      <c r="K4507" s="2" t="s">
        <v>72</v>
      </c>
      <c r="N4507" s="2">
        <f>I4507-SUM(Parameters!$K$23:$K$25)</f>
        <v>3845.4390000000003</v>
      </c>
      <c r="O4507" s="2">
        <f>J4507-SUM(Parameters!$K$23:$K$25)</f>
        <v>1869.558</v>
      </c>
      <c r="P4507" s="2" t="str">
        <f t="shared" si="68"/>
        <v>VSS</v>
      </c>
      <c r="U4507">
        <v>3867.0390000000002</v>
      </c>
      <c r="V4507">
        <v>1983.65</v>
      </c>
      <c r="W4507" t="s">
        <v>72</v>
      </c>
      <c r="AE4507" s="2"/>
      <c r="AF4507" s="2"/>
    </row>
    <row r="4508" spans="4:32" x14ac:dyDescent="0.25">
      <c r="D4508">
        <f>_xlfn.CEILING.MATH(CS8+Parameters!$K$8/2,0.001)</f>
        <v>3827.3650000000002</v>
      </c>
      <c r="E4508">
        <f>_xlfn.CEILING.MATH(B99+Parameters!$K$9/2,0.001)</f>
        <v>203.179</v>
      </c>
      <c r="F4508" t="s">
        <v>72</v>
      </c>
      <c r="I4508" s="2">
        <v>3867.0390000000002</v>
      </c>
      <c r="J4508" s="2">
        <v>1844.912</v>
      </c>
      <c r="K4508" s="2" t="s">
        <v>72</v>
      </c>
      <c r="N4508" s="2">
        <f>I4508-SUM(Parameters!$K$23:$K$25)</f>
        <v>3845.4390000000003</v>
      </c>
      <c r="O4508" s="2">
        <f>J4508-SUM(Parameters!$K$23:$K$25)</f>
        <v>1823.3120000000001</v>
      </c>
      <c r="P4508" s="2" t="str">
        <f t="shared" si="68"/>
        <v>VSS</v>
      </c>
      <c r="U4508">
        <v>3867.0390000000002</v>
      </c>
      <c r="V4508">
        <v>1937.404</v>
      </c>
      <c r="W4508" t="s">
        <v>72</v>
      </c>
      <c r="AE4508" s="2"/>
      <c r="AF4508" s="2"/>
    </row>
    <row r="4509" spans="4:32" x14ac:dyDescent="0.25">
      <c r="D4509">
        <f>_xlfn.CEILING.MATH(CS8+Parameters!$K$8/2,0.001)</f>
        <v>3827.3650000000002</v>
      </c>
      <c r="E4509">
        <f>_xlfn.CEILING.MATH(B101+Parameters!$K$9/2,0.001)</f>
        <v>156.93299999999999</v>
      </c>
      <c r="F4509" t="s">
        <v>72</v>
      </c>
      <c r="I4509" s="2">
        <v>3867.0390000000002</v>
      </c>
      <c r="J4509" s="2">
        <v>1798.6659999999999</v>
      </c>
      <c r="K4509" s="2" t="s">
        <v>72</v>
      </c>
      <c r="N4509" s="2">
        <f>I4509-SUM(Parameters!$K$23:$K$25)</f>
        <v>3845.4390000000003</v>
      </c>
      <c r="O4509" s="2">
        <f>J4509-SUM(Parameters!$K$23:$K$25)</f>
        <v>1777.066</v>
      </c>
      <c r="P4509" s="2" t="str">
        <f t="shared" si="68"/>
        <v>VSS</v>
      </c>
      <c r="U4509">
        <v>3867.0390000000002</v>
      </c>
      <c r="V4509">
        <v>1891.1579999999999</v>
      </c>
      <c r="W4509" t="s">
        <v>72</v>
      </c>
      <c r="AE4509" s="2"/>
      <c r="AF4509" s="2"/>
    </row>
    <row r="4510" spans="4:32" x14ac:dyDescent="0.25">
      <c r="D4510">
        <f>_xlfn.CEILING.MATH(CT8+Parameters!$K$8/2,0.001)</f>
        <v>3867.0390000000002</v>
      </c>
      <c r="E4510">
        <f>_xlfn.CEILING.MATH(B20+Parameters!$K$9/2,0.001)</f>
        <v>2029.896</v>
      </c>
      <c r="F4510" t="s">
        <v>72</v>
      </c>
      <c r="I4510" s="2">
        <v>3867.0390000000002</v>
      </c>
      <c r="J4510" s="2">
        <v>1752.42</v>
      </c>
      <c r="K4510" s="2" t="s">
        <v>72</v>
      </c>
      <c r="N4510" s="2">
        <f>I4510-SUM(Parameters!$K$23:$K$25)</f>
        <v>3845.4390000000003</v>
      </c>
      <c r="O4510" s="2">
        <f>J4510-SUM(Parameters!$K$23:$K$25)</f>
        <v>1730.8200000000002</v>
      </c>
      <c r="P4510" s="2" t="str">
        <f t="shared" si="68"/>
        <v>VSS</v>
      </c>
      <c r="U4510">
        <v>3867.0390000000002</v>
      </c>
      <c r="V4510">
        <v>1844.912</v>
      </c>
      <c r="W4510" t="s">
        <v>72</v>
      </c>
      <c r="AE4510" s="2"/>
      <c r="AF4510" s="2"/>
    </row>
    <row r="4511" spans="4:32" x14ac:dyDescent="0.25">
      <c r="D4511">
        <f>_xlfn.CEILING.MATH(CT8+Parameters!$K$8/2,0.001)</f>
        <v>3867.0390000000002</v>
      </c>
      <c r="E4511">
        <f>_xlfn.CEILING.MATH(B22+Parameters!$K$9/2,0.001)</f>
        <v>1983.65</v>
      </c>
      <c r="F4511" t="s">
        <v>72</v>
      </c>
      <c r="I4511" s="2">
        <v>3867.0390000000002</v>
      </c>
      <c r="J4511" s="2">
        <v>1706.174</v>
      </c>
      <c r="K4511" s="2" t="s">
        <v>72</v>
      </c>
      <c r="N4511" s="2">
        <f>I4511-SUM(Parameters!$K$23:$K$25)</f>
        <v>3845.4390000000003</v>
      </c>
      <c r="O4511" s="2">
        <f>J4511-SUM(Parameters!$K$23:$K$25)</f>
        <v>1684.5740000000001</v>
      </c>
      <c r="P4511" s="2" t="str">
        <f t="shared" si="68"/>
        <v>VSS</v>
      </c>
      <c r="U4511">
        <v>3867.0390000000002</v>
      </c>
      <c r="V4511">
        <v>1798.6659999999999</v>
      </c>
      <c r="W4511" t="s">
        <v>72</v>
      </c>
      <c r="AE4511" s="2"/>
      <c r="AF4511" s="2"/>
    </row>
    <row r="4512" spans="4:32" x14ac:dyDescent="0.25">
      <c r="D4512">
        <f>_xlfn.CEILING.MATH(CT8+Parameters!$K$8/2,0.001)</f>
        <v>3867.0390000000002</v>
      </c>
      <c r="E4512">
        <f>_xlfn.CEILING.MATH(B24+Parameters!$K$9/2,0.001)</f>
        <v>1937.404</v>
      </c>
      <c r="F4512" t="s">
        <v>72</v>
      </c>
      <c r="I4512" s="2">
        <v>3867.0390000000002</v>
      </c>
      <c r="J4512" s="2">
        <v>1659.9280000000001</v>
      </c>
      <c r="K4512" s="2" t="s">
        <v>72</v>
      </c>
      <c r="N4512" s="2">
        <f>I4512-SUM(Parameters!$K$23:$K$25)</f>
        <v>3845.4390000000003</v>
      </c>
      <c r="O4512" s="2">
        <f>J4512-SUM(Parameters!$K$23:$K$25)</f>
        <v>1638.3280000000002</v>
      </c>
      <c r="P4512" s="2" t="str">
        <f t="shared" si="68"/>
        <v>VSS</v>
      </c>
      <c r="U4512">
        <v>3867.0390000000002</v>
      </c>
      <c r="V4512">
        <v>1752.42</v>
      </c>
      <c r="W4512" t="s">
        <v>72</v>
      </c>
      <c r="AE4512" s="2"/>
      <c r="AF4512" s="2"/>
    </row>
    <row r="4513" spans="4:32" x14ac:dyDescent="0.25">
      <c r="D4513">
        <f>_xlfn.CEILING.MATH(CT8+Parameters!$K$8/2,0.001)</f>
        <v>3867.0390000000002</v>
      </c>
      <c r="E4513">
        <f>_xlfn.CEILING.MATH(B26+Parameters!$K$9/2,0.001)</f>
        <v>1891.1580000000001</v>
      </c>
      <c r="F4513" t="s">
        <v>72</v>
      </c>
      <c r="I4513" s="2">
        <v>3867.0390000000002</v>
      </c>
      <c r="J4513" s="2">
        <v>1613.682</v>
      </c>
      <c r="K4513" s="2" t="s">
        <v>72</v>
      </c>
      <c r="N4513" s="2">
        <f>I4513-SUM(Parameters!$K$23:$K$25)</f>
        <v>3845.4390000000003</v>
      </c>
      <c r="O4513" s="2">
        <f>J4513-SUM(Parameters!$K$23:$K$25)</f>
        <v>1592.0820000000001</v>
      </c>
      <c r="P4513" s="2" t="str">
        <f t="shared" si="68"/>
        <v>VSS</v>
      </c>
      <c r="U4513">
        <v>3867.0390000000002</v>
      </c>
      <c r="V4513">
        <v>1706.174</v>
      </c>
      <c r="W4513" t="s">
        <v>72</v>
      </c>
      <c r="AE4513" s="2"/>
      <c r="AF4513" s="2"/>
    </row>
    <row r="4514" spans="4:32" x14ac:dyDescent="0.25">
      <c r="D4514">
        <f>_xlfn.CEILING.MATH(CT8+Parameters!$K$8/2,0.001)</f>
        <v>3867.0390000000002</v>
      </c>
      <c r="E4514">
        <f>_xlfn.CEILING.MATH(B28+Parameters!$K$9/2,0.001)</f>
        <v>1844.912</v>
      </c>
      <c r="F4514" t="s">
        <v>72</v>
      </c>
      <c r="I4514" s="2">
        <v>3867.0390000000002</v>
      </c>
      <c r="J4514" s="2">
        <v>1567.4359999999999</v>
      </c>
      <c r="K4514" s="2" t="s">
        <v>72</v>
      </c>
      <c r="N4514" s="2">
        <f>I4514-SUM(Parameters!$K$23:$K$25)</f>
        <v>3845.4390000000003</v>
      </c>
      <c r="O4514" s="2">
        <f>J4514-SUM(Parameters!$K$23:$K$25)</f>
        <v>1545.836</v>
      </c>
      <c r="P4514" s="2" t="str">
        <f t="shared" si="68"/>
        <v>VSS</v>
      </c>
      <c r="U4514">
        <v>3867.0390000000002</v>
      </c>
      <c r="V4514">
        <v>1659.9280000000001</v>
      </c>
      <c r="W4514" t="s">
        <v>72</v>
      </c>
      <c r="AE4514" s="2"/>
      <c r="AF4514" s="2"/>
    </row>
    <row r="4515" spans="4:32" x14ac:dyDescent="0.25">
      <c r="D4515">
        <f>_xlfn.CEILING.MATH(CT8+Parameters!$K$8/2,0.001)</f>
        <v>3867.0390000000002</v>
      </c>
      <c r="E4515">
        <f>_xlfn.CEILING.MATH(B30+Parameters!$K$9/2,0.001)</f>
        <v>1798.6659999999999</v>
      </c>
      <c r="F4515" t="s">
        <v>72</v>
      </c>
      <c r="I4515" s="2">
        <v>3867.0390000000002</v>
      </c>
      <c r="J4515" s="2">
        <v>1521.19</v>
      </c>
      <c r="K4515" s="2" t="s">
        <v>72</v>
      </c>
      <c r="N4515" s="2">
        <f>I4515-SUM(Parameters!$K$23:$K$25)</f>
        <v>3845.4390000000003</v>
      </c>
      <c r="O4515" s="2">
        <f>J4515-SUM(Parameters!$K$23:$K$25)</f>
        <v>1499.5900000000001</v>
      </c>
      <c r="P4515" s="2" t="str">
        <f t="shared" si="68"/>
        <v>VSS</v>
      </c>
      <c r="U4515">
        <v>3867.0390000000002</v>
      </c>
      <c r="V4515">
        <v>1613.682</v>
      </c>
      <c r="W4515" t="s">
        <v>72</v>
      </c>
      <c r="AE4515" s="2"/>
      <c r="AF4515" s="2"/>
    </row>
    <row r="4516" spans="4:32" x14ac:dyDescent="0.25">
      <c r="D4516">
        <f>_xlfn.CEILING.MATH(CT8+Parameters!$K$8/2,0.001)</f>
        <v>3867.0390000000002</v>
      </c>
      <c r="E4516">
        <f>_xlfn.CEILING.MATH(B32+Parameters!$K$9/2,0.001)</f>
        <v>1752.42</v>
      </c>
      <c r="F4516" t="s">
        <v>72</v>
      </c>
      <c r="I4516" s="2">
        <v>3867.0390000000002</v>
      </c>
      <c r="J4516" s="2">
        <v>1474.944</v>
      </c>
      <c r="K4516" s="2" t="s">
        <v>72</v>
      </c>
      <c r="N4516" s="2">
        <f>I4516-SUM(Parameters!$K$23:$K$25)</f>
        <v>3845.4390000000003</v>
      </c>
      <c r="O4516" s="2">
        <f>J4516-SUM(Parameters!$K$23:$K$25)</f>
        <v>1453.3440000000001</v>
      </c>
      <c r="P4516" s="2" t="str">
        <f t="shared" si="68"/>
        <v>VSS</v>
      </c>
      <c r="U4516">
        <v>3867.0390000000002</v>
      </c>
      <c r="V4516">
        <v>1567.4359999999999</v>
      </c>
      <c r="W4516" t="s">
        <v>72</v>
      </c>
      <c r="AE4516" s="2"/>
      <c r="AF4516" s="2"/>
    </row>
    <row r="4517" spans="4:32" x14ac:dyDescent="0.25">
      <c r="D4517">
        <f>_xlfn.CEILING.MATH(CT8+Parameters!$K$8/2,0.001)</f>
        <v>3867.0390000000002</v>
      </c>
      <c r="E4517">
        <f>_xlfn.CEILING.MATH(B34+Parameters!$K$9/2,0.001)</f>
        <v>1706.174</v>
      </c>
      <c r="F4517" t="s">
        <v>72</v>
      </c>
      <c r="I4517" s="2">
        <v>3867.0390000000002</v>
      </c>
      <c r="J4517" s="2">
        <v>1428.6980000000001</v>
      </c>
      <c r="K4517" s="2" t="s">
        <v>72</v>
      </c>
      <c r="N4517" s="2">
        <f>I4517-SUM(Parameters!$K$23:$K$25)</f>
        <v>3845.4390000000003</v>
      </c>
      <c r="O4517" s="2">
        <f>J4517-SUM(Parameters!$K$23:$K$25)</f>
        <v>1407.0980000000002</v>
      </c>
      <c r="P4517" s="2" t="str">
        <f t="shared" si="68"/>
        <v>VSS</v>
      </c>
      <c r="U4517">
        <v>3867.0390000000002</v>
      </c>
      <c r="V4517">
        <v>1521.19</v>
      </c>
      <c r="W4517" t="s">
        <v>72</v>
      </c>
      <c r="AE4517" s="2"/>
      <c r="AF4517" s="2"/>
    </row>
    <row r="4518" spans="4:32" x14ac:dyDescent="0.25">
      <c r="D4518">
        <f>_xlfn.CEILING.MATH(CT8+Parameters!$K$8/2,0.001)</f>
        <v>3867.0390000000002</v>
      </c>
      <c r="E4518">
        <f>_xlfn.CEILING.MATH(B36+Parameters!$K$9/2,0.001)</f>
        <v>1659.9280000000001</v>
      </c>
      <c r="F4518" t="s">
        <v>72</v>
      </c>
      <c r="I4518" s="2">
        <v>3867.0390000000002</v>
      </c>
      <c r="J4518" s="2">
        <v>1382.452</v>
      </c>
      <c r="K4518" s="2" t="s">
        <v>72</v>
      </c>
      <c r="N4518" s="2">
        <f>I4518-SUM(Parameters!$K$23:$K$25)</f>
        <v>3845.4390000000003</v>
      </c>
      <c r="O4518" s="2">
        <f>J4518-SUM(Parameters!$K$23:$K$25)</f>
        <v>1360.8520000000001</v>
      </c>
      <c r="P4518" s="2" t="str">
        <f t="shared" si="68"/>
        <v>VSS</v>
      </c>
      <c r="U4518">
        <v>3867.0390000000002</v>
      </c>
      <c r="V4518">
        <v>1474.944</v>
      </c>
      <c r="W4518" t="s">
        <v>72</v>
      </c>
      <c r="AE4518" s="2"/>
      <c r="AF4518" s="2"/>
    </row>
    <row r="4519" spans="4:32" x14ac:dyDescent="0.25">
      <c r="D4519">
        <f>_xlfn.CEILING.MATH(CT8+Parameters!$K$8/2,0.001)</f>
        <v>3867.0390000000002</v>
      </c>
      <c r="E4519">
        <f>_xlfn.CEILING.MATH(B38+Parameters!$K$9/2,0.001)</f>
        <v>1613.682</v>
      </c>
      <c r="F4519" t="s">
        <v>72</v>
      </c>
      <c r="I4519" s="2">
        <v>3867.0390000000002</v>
      </c>
      <c r="J4519" s="2">
        <v>1336.2059999999999</v>
      </c>
      <c r="K4519" s="2" t="s">
        <v>72</v>
      </c>
      <c r="N4519" s="2">
        <f>I4519-SUM(Parameters!$K$23:$K$25)</f>
        <v>3845.4390000000003</v>
      </c>
      <c r="O4519" s="2">
        <f>J4519-SUM(Parameters!$K$23:$K$25)</f>
        <v>1314.606</v>
      </c>
      <c r="P4519" s="2" t="str">
        <f t="shared" si="68"/>
        <v>VSS</v>
      </c>
      <c r="U4519">
        <v>3867.0390000000002</v>
      </c>
      <c r="V4519">
        <v>1428.6980000000001</v>
      </c>
      <c r="W4519" t="s">
        <v>72</v>
      </c>
      <c r="AE4519" s="2"/>
      <c r="AF4519" s="2"/>
    </row>
    <row r="4520" spans="4:32" x14ac:dyDescent="0.25">
      <c r="D4520">
        <f>_xlfn.CEILING.MATH(CT8+Parameters!$K$8/2,0.001)</f>
        <v>3867.0390000000002</v>
      </c>
      <c r="E4520">
        <f>_xlfn.CEILING.MATH(B40+Parameters!$K$9/2,0.001)</f>
        <v>1567.4359999999999</v>
      </c>
      <c r="F4520" t="s">
        <v>72</v>
      </c>
      <c r="I4520" s="2">
        <v>3867.0390000000002</v>
      </c>
      <c r="J4520" s="2">
        <v>1289.96</v>
      </c>
      <c r="K4520" s="2" t="s">
        <v>72</v>
      </c>
      <c r="N4520" s="2">
        <f>I4520-SUM(Parameters!$K$23:$K$25)</f>
        <v>3845.4390000000003</v>
      </c>
      <c r="O4520" s="2">
        <f>J4520-SUM(Parameters!$K$23:$K$25)</f>
        <v>1268.3600000000001</v>
      </c>
      <c r="P4520" s="2" t="str">
        <f t="shared" si="68"/>
        <v>VSS</v>
      </c>
      <c r="U4520">
        <v>3867.0390000000002</v>
      </c>
      <c r="V4520">
        <v>1382.452</v>
      </c>
      <c r="W4520" t="s">
        <v>72</v>
      </c>
      <c r="AE4520" s="2"/>
      <c r="AF4520" s="2"/>
    </row>
    <row r="4521" spans="4:32" x14ac:dyDescent="0.25">
      <c r="D4521">
        <f>_xlfn.CEILING.MATH(CT8+Parameters!$K$8/2,0.001)</f>
        <v>3867.0390000000002</v>
      </c>
      <c r="E4521">
        <f>_xlfn.CEILING.MATH(B42+Parameters!$K$9/2,0.001)</f>
        <v>1521.19</v>
      </c>
      <c r="F4521" t="s">
        <v>72</v>
      </c>
      <c r="I4521" s="2">
        <v>3867.0390000000002</v>
      </c>
      <c r="J4521" s="2">
        <v>1243.7139999999999</v>
      </c>
      <c r="K4521" s="2" t="s">
        <v>72</v>
      </c>
      <c r="N4521" s="2">
        <f>I4521-SUM(Parameters!$K$23:$K$25)</f>
        <v>3845.4390000000003</v>
      </c>
      <c r="O4521" s="2">
        <f>J4521-SUM(Parameters!$K$23:$K$25)</f>
        <v>1222.114</v>
      </c>
      <c r="P4521" s="2" t="str">
        <f t="shared" si="68"/>
        <v>VSS</v>
      </c>
      <c r="U4521">
        <v>3867.0390000000002</v>
      </c>
      <c r="V4521">
        <v>1336.2059999999999</v>
      </c>
      <c r="W4521" t="s">
        <v>72</v>
      </c>
      <c r="AE4521" s="2"/>
      <c r="AF4521" s="2"/>
    </row>
    <row r="4522" spans="4:32" x14ac:dyDescent="0.25">
      <c r="D4522">
        <f>_xlfn.CEILING.MATH(CT8+Parameters!$K$8/2,0.001)</f>
        <v>3867.0390000000002</v>
      </c>
      <c r="E4522">
        <f>_xlfn.CEILING.MATH(B44+Parameters!$K$9/2,0.001)</f>
        <v>1474.944</v>
      </c>
      <c r="F4522" t="s">
        <v>72</v>
      </c>
      <c r="I4522" s="2">
        <v>3867.0390000000002</v>
      </c>
      <c r="J4522" s="2">
        <v>1197.4680000000001</v>
      </c>
      <c r="K4522" s="2" t="s">
        <v>72</v>
      </c>
      <c r="N4522" s="2">
        <f>I4522-SUM(Parameters!$K$23:$K$25)</f>
        <v>3845.4390000000003</v>
      </c>
      <c r="O4522" s="2">
        <f>J4522-SUM(Parameters!$K$23:$K$25)</f>
        <v>1175.8680000000002</v>
      </c>
      <c r="P4522" s="2" t="str">
        <f t="shared" si="68"/>
        <v>VSS</v>
      </c>
      <c r="U4522">
        <v>3867.0390000000002</v>
      </c>
      <c r="V4522">
        <v>1289.96</v>
      </c>
      <c r="W4522" t="s">
        <v>72</v>
      </c>
      <c r="AE4522" s="2"/>
      <c r="AF4522" s="2"/>
    </row>
    <row r="4523" spans="4:32" x14ac:dyDescent="0.25">
      <c r="D4523">
        <f>_xlfn.CEILING.MATH(CT8+Parameters!$K$8/2,0.001)</f>
        <v>3867.0390000000002</v>
      </c>
      <c r="E4523">
        <f>_xlfn.CEILING.MATH(B46+Parameters!$K$9/2,0.001)</f>
        <v>1428.6980000000001</v>
      </c>
      <c r="F4523" t="s">
        <v>72</v>
      </c>
      <c r="I4523" s="2">
        <v>3867.0390000000002</v>
      </c>
      <c r="J4523" s="2">
        <v>1151.222</v>
      </c>
      <c r="K4523" s="2" t="s">
        <v>72</v>
      </c>
      <c r="N4523" s="2">
        <f>I4523-SUM(Parameters!$K$23:$K$25)</f>
        <v>3845.4390000000003</v>
      </c>
      <c r="O4523" s="2">
        <f>J4523-SUM(Parameters!$K$23:$K$25)</f>
        <v>1129.6220000000001</v>
      </c>
      <c r="P4523" s="2" t="str">
        <f t="shared" si="68"/>
        <v>VSS</v>
      </c>
      <c r="U4523">
        <v>3867.0390000000002</v>
      </c>
      <c r="V4523">
        <v>1243.7139999999999</v>
      </c>
      <c r="W4523" t="s">
        <v>72</v>
      </c>
      <c r="AE4523" s="2"/>
      <c r="AF4523" s="2"/>
    </row>
    <row r="4524" spans="4:32" x14ac:dyDescent="0.25">
      <c r="D4524">
        <f>_xlfn.CEILING.MATH(CT8+Parameters!$K$8/2,0.001)</f>
        <v>3867.0390000000002</v>
      </c>
      <c r="E4524">
        <f>_xlfn.CEILING.MATH(B48+Parameters!$K$9/2,0.001)</f>
        <v>1382.452</v>
      </c>
      <c r="F4524" t="s">
        <v>72</v>
      </c>
      <c r="I4524" s="2">
        <v>3867.0390000000002</v>
      </c>
      <c r="J4524" s="2">
        <v>1104.9760000000001</v>
      </c>
      <c r="K4524" s="2" t="s">
        <v>72</v>
      </c>
      <c r="N4524" s="2">
        <f>I4524-SUM(Parameters!$K$23:$K$25)</f>
        <v>3845.4390000000003</v>
      </c>
      <c r="O4524" s="2">
        <f>J4524-SUM(Parameters!$K$23:$K$25)</f>
        <v>1083.3760000000002</v>
      </c>
      <c r="P4524" s="2" t="str">
        <f t="shared" si="68"/>
        <v>VSS</v>
      </c>
      <c r="U4524">
        <v>3867.0390000000002</v>
      </c>
      <c r="V4524">
        <v>1197.4680000000001</v>
      </c>
      <c r="W4524" t="s">
        <v>72</v>
      </c>
      <c r="AE4524" s="2"/>
      <c r="AF4524" s="2"/>
    </row>
    <row r="4525" spans="4:32" x14ac:dyDescent="0.25">
      <c r="D4525">
        <f>_xlfn.CEILING.MATH(CT8+Parameters!$K$8/2,0.001)</f>
        <v>3867.0390000000002</v>
      </c>
      <c r="E4525">
        <f>_xlfn.CEILING.MATH(B50+Parameters!$K$9/2,0.001)</f>
        <v>1336.2060000000001</v>
      </c>
      <c r="F4525" t="s">
        <v>72</v>
      </c>
      <c r="I4525" s="2">
        <v>3867.0390000000002</v>
      </c>
      <c r="J4525" s="2">
        <v>1058.73</v>
      </c>
      <c r="K4525" s="2" t="s">
        <v>72</v>
      </c>
      <c r="N4525" s="2">
        <f>I4525-SUM(Parameters!$K$23:$K$25)</f>
        <v>3845.4390000000003</v>
      </c>
      <c r="O4525" s="2">
        <f>J4525-SUM(Parameters!$K$23:$K$25)</f>
        <v>1037.1300000000001</v>
      </c>
      <c r="P4525" s="2" t="str">
        <f t="shared" si="68"/>
        <v>VSS</v>
      </c>
      <c r="U4525">
        <v>3867.0390000000002</v>
      </c>
      <c r="V4525">
        <v>1151.222</v>
      </c>
      <c r="W4525" t="s">
        <v>72</v>
      </c>
      <c r="AE4525" s="2"/>
      <c r="AF4525" s="2"/>
    </row>
    <row r="4526" spans="4:32" x14ac:dyDescent="0.25">
      <c r="D4526">
        <f>_xlfn.CEILING.MATH(CT8+Parameters!$K$8/2,0.001)</f>
        <v>3867.0390000000002</v>
      </c>
      <c r="E4526">
        <f>_xlfn.CEILING.MATH(B52+Parameters!$K$9/2,0.001)</f>
        <v>1289.96</v>
      </c>
      <c r="F4526" t="s">
        <v>72</v>
      </c>
      <c r="I4526" s="2">
        <v>3867.0390000000002</v>
      </c>
      <c r="J4526" s="2">
        <v>1012.484</v>
      </c>
      <c r="K4526" s="2" t="s">
        <v>72</v>
      </c>
      <c r="N4526" s="2">
        <f>I4526-SUM(Parameters!$K$23:$K$25)</f>
        <v>3845.4390000000003</v>
      </c>
      <c r="O4526" s="2">
        <f>J4526-SUM(Parameters!$K$23:$K$25)</f>
        <v>990.88400000000001</v>
      </c>
      <c r="P4526" s="2" t="str">
        <f t="shared" si="68"/>
        <v>VSS</v>
      </c>
      <c r="U4526">
        <v>3867.0390000000002</v>
      </c>
      <c r="V4526">
        <v>1104.9760000000001</v>
      </c>
      <c r="W4526" t="s">
        <v>72</v>
      </c>
      <c r="AE4526" s="2"/>
      <c r="AF4526" s="2"/>
    </row>
    <row r="4527" spans="4:32" x14ac:dyDescent="0.25">
      <c r="D4527">
        <f>_xlfn.CEILING.MATH(CT8+Parameters!$K$8/2,0.001)</f>
        <v>3867.0390000000002</v>
      </c>
      <c r="E4527">
        <f>_xlfn.CEILING.MATH(B54+Parameters!$K$9/2,0.001)</f>
        <v>1243.7139999999999</v>
      </c>
      <c r="F4527" t="s">
        <v>72</v>
      </c>
      <c r="I4527" s="2">
        <v>3867.0390000000002</v>
      </c>
      <c r="J4527" s="2">
        <v>966.23800000000006</v>
      </c>
      <c r="K4527" s="2" t="s">
        <v>72</v>
      </c>
      <c r="N4527" s="2">
        <f>I4527-SUM(Parameters!$K$23:$K$25)</f>
        <v>3845.4390000000003</v>
      </c>
      <c r="O4527" s="2">
        <f>J4527-SUM(Parameters!$K$23:$K$25)</f>
        <v>944.63800000000003</v>
      </c>
      <c r="P4527" s="2" t="str">
        <f t="shared" si="68"/>
        <v>VSS</v>
      </c>
      <c r="U4527">
        <v>3867.0390000000002</v>
      </c>
      <c r="V4527">
        <v>1058.73</v>
      </c>
      <c r="W4527" t="s">
        <v>72</v>
      </c>
      <c r="AE4527" s="2"/>
      <c r="AF4527" s="2"/>
    </row>
    <row r="4528" spans="4:32" x14ac:dyDescent="0.25">
      <c r="D4528">
        <f>_xlfn.CEILING.MATH(CT8+Parameters!$K$8/2,0.001)</f>
        <v>3867.0390000000002</v>
      </c>
      <c r="E4528">
        <f>_xlfn.CEILING.MATH(B56+Parameters!$K$9/2,0.001)</f>
        <v>1197.4680000000001</v>
      </c>
      <c r="F4528" t="s">
        <v>72</v>
      </c>
      <c r="I4528" s="2">
        <v>3867.0390000000002</v>
      </c>
      <c r="J4528" s="2">
        <v>919.99199999999996</v>
      </c>
      <c r="K4528" s="2" t="s">
        <v>72</v>
      </c>
      <c r="N4528" s="2">
        <f>I4528-SUM(Parameters!$K$23:$K$25)</f>
        <v>3845.4390000000003</v>
      </c>
      <c r="O4528" s="2">
        <f>J4528-SUM(Parameters!$K$23:$K$25)</f>
        <v>898.39199999999994</v>
      </c>
      <c r="P4528" s="2" t="str">
        <f t="shared" si="68"/>
        <v>VSS</v>
      </c>
      <c r="U4528">
        <v>3867.0390000000002</v>
      </c>
      <c r="V4528">
        <v>1012.484</v>
      </c>
      <c r="W4528" t="s">
        <v>72</v>
      </c>
      <c r="AE4528" s="2"/>
      <c r="AF4528" s="2"/>
    </row>
    <row r="4529" spans="4:32" x14ac:dyDescent="0.25">
      <c r="D4529">
        <f>_xlfn.CEILING.MATH(CT8+Parameters!$K$8/2,0.001)</f>
        <v>3867.0390000000002</v>
      </c>
      <c r="E4529">
        <f>_xlfn.CEILING.MATH(B58+Parameters!$K$9/2,0.001)</f>
        <v>1151.222</v>
      </c>
      <c r="F4529" t="s">
        <v>72</v>
      </c>
      <c r="I4529" s="2">
        <v>3867.0390000000002</v>
      </c>
      <c r="J4529" s="2">
        <v>873.74599999999998</v>
      </c>
      <c r="K4529" s="2" t="s">
        <v>72</v>
      </c>
      <c r="N4529" s="2">
        <f>I4529-SUM(Parameters!$K$23:$K$25)</f>
        <v>3845.4390000000003</v>
      </c>
      <c r="O4529" s="2">
        <f>J4529-SUM(Parameters!$K$23:$K$25)</f>
        <v>852.14599999999996</v>
      </c>
      <c r="P4529" s="2" t="str">
        <f t="shared" ref="P4529:P4590" si="69">K4529</f>
        <v>VSS</v>
      </c>
      <c r="U4529">
        <v>3867.0390000000002</v>
      </c>
      <c r="V4529">
        <v>966.23800000000006</v>
      </c>
      <c r="W4529" t="s">
        <v>72</v>
      </c>
      <c r="AE4529" s="2"/>
      <c r="AF4529" s="2"/>
    </row>
    <row r="4530" spans="4:32" x14ac:dyDescent="0.25">
      <c r="D4530">
        <f>_xlfn.CEILING.MATH(CT8+Parameters!$K$8/2,0.001)</f>
        <v>3867.0390000000002</v>
      </c>
      <c r="E4530">
        <f>_xlfn.CEILING.MATH(B60+Parameters!$K$9/2,0.001)</f>
        <v>1104.9760000000001</v>
      </c>
      <c r="F4530" t="s">
        <v>72</v>
      </c>
      <c r="I4530" s="2">
        <v>3867.0390000000002</v>
      </c>
      <c r="J4530" s="2">
        <v>827.5</v>
      </c>
      <c r="K4530" s="2" t="s">
        <v>72</v>
      </c>
      <c r="N4530" s="2">
        <f>I4530-SUM(Parameters!$K$23:$K$25)</f>
        <v>3845.4390000000003</v>
      </c>
      <c r="O4530" s="2">
        <f>J4530-SUM(Parameters!$K$23:$K$25)</f>
        <v>805.9</v>
      </c>
      <c r="P4530" s="2" t="str">
        <f t="shared" si="69"/>
        <v>VSS</v>
      </c>
      <c r="U4530">
        <v>3867.0390000000002</v>
      </c>
      <c r="V4530">
        <v>919.99200000000008</v>
      </c>
      <c r="W4530" t="s">
        <v>72</v>
      </c>
      <c r="AE4530" s="2"/>
      <c r="AF4530" s="2"/>
    </row>
    <row r="4531" spans="4:32" x14ac:dyDescent="0.25">
      <c r="D4531">
        <f>_xlfn.CEILING.MATH(CT8+Parameters!$K$8/2,0.001)</f>
        <v>3867.0390000000002</v>
      </c>
      <c r="E4531">
        <f>_xlfn.CEILING.MATH(B62+Parameters!$K$9/2,0.001)</f>
        <v>1058.73</v>
      </c>
      <c r="F4531" t="s">
        <v>72</v>
      </c>
      <c r="I4531" s="2">
        <v>3867.0390000000002</v>
      </c>
      <c r="J4531" s="2">
        <v>781.25400000000002</v>
      </c>
      <c r="K4531" s="2" t="s">
        <v>72</v>
      </c>
      <c r="N4531" s="2">
        <f>I4531-SUM(Parameters!$K$23:$K$25)</f>
        <v>3845.4390000000003</v>
      </c>
      <c r="O4531" s="2">
        <f>J4531-SUM(Parameters!$K$23:$K$25)</f>
        <v>759.654</v>
      </c>
      <c r="P4531" s="2" t="str">
        <f t="shared" si="69"/>
        <v>VSS</v>
      </c>
      <c r="U4531">
        <v>3867.0390000000002</v>
      </c>
      <c r="V4531">
        <v>873.74599999999998</v>
      </c>
      <c r="W4531" t="s">
        <v>72</v>
      </c>
      <c r="AE4531" s="2"/>
      <c r="AF4531" s="2"/>
    </row>
    <row r="4532" spans="4:32" x14ac:dyDescent="0.25">
      <c r="D4532">
        <f>_xlfn.CEILING.MATH(CT8+Parameters!$K$8/2,0.001)</f>
        <v>3867.0390000000002</v>
      </c>
      <c r="E4532">
        <f>_xlfn.CEILING.MATH(B64+Parameters!$K$9/2,0.001)</f>
        <v>1012.484</v>
      </c>
      <c r="F4532" t="s">
        <v>72</v>
      </c>
      <c r="I4532" s="2">
        <v>3867.0390000000002</v>
      </c>
      <c r="J4532" s="2">
        <v>735.00800000000004</v>
      </c>
      <c r="K4532" s="2" t="s">
        <v>72</v>
      </c>
      <c r="N4532" s="2">
        <f>I4532-SUM(Parameters!$K$23:$K$25)</f>
        <v>3845.4390000000003</v>
      </c>
      <c r="O4532" s="2">
        <f>J4532-SUM(Parameters!$K$23:$K$25)</f>
        <v>713.40800000000002</v>
      </c>
      <c r="P4532" s="2" t="str">
        <f t="shared" si="69"/>
        <v>VSS</v>
      </c>
      <c r="U4532">
        <v>3867.0390000000002</v>
      </c>
      <c r="V4532">
        <v>827.5</v>
      </c>
      <c r="W4532" t="s">
        <v>72</v>
      </c>
      <c r="AE4532" s="2"/>
      <c r="AF4532" s="2"/>
    </row>
    <row r="4533" spans="4:32" x14ac:dyDescent="0.25">
      <c r="D4533">
        <f>_xlfn.CEILING.MATH(CT8+Parameters!$K$8/2,0.001)</f>
        <v>3867.0390000000002</v>
      </c>
      <c r="E4533">
        <f>_xlfn.CEILING.MATH(B66+Parameters!$K$9/2,0.001)</f>
        <v>966.23800000000006</v>
      </c>
      <c r="F4533" t="s">
        <v>72</v>
      </c>
      <c r="I4533" s="2">
        <v>3867.0390000000002</v>
      </c>
      <c r="J4533" s="2">
        <v>688.76199999999994</v>
      </c>
      <c r="K4533" s="2" t="s">
        <v>72</v>
      </c>
      <c r="N4533" s="2">
        <f>I4533-SUM(Parameters!$K$23:$K$25)</f>
        <v>3845.4390000000003</v>
      </c>
      <c r="O4533" s="2">
        <f>J4533-SUM(Parameters!$K$23:$K$25)</f>
        <v>667.16199999999992</v>
      </c>
      <c r="P4533" s="2" t="str">
        <f t="shared" si="69"/>
        <v>VSS</v>
      </c>
      <c r="U4533">
        <v>3867.0390000000002</v>
      </c>
      <c r="V4533">
        <v>781.25400000000002</v>
      </c>
      <c r="W4533" t="s">
        <v>72</v>
      </c>
      <c r="AE4533" s="2"/>
      <c r="AF4533" s="2"/>
    </row>
    <row r="4534" spans="4:32" x14ac:dyDescent="0.25">
      <c r="D4534">
        <f>_xlfn.CEILING.MATH(CT8+Parameters!$K$8/2,0.001)</f>
        <v>3867.0390000000002</v>
      </c>
      <c r="E4534">
        <f>_xlfn.CEILING.MATH(B68+Parameters!$K$9/2,0.001)</f>
        <v>919.99200000000008</v>
      </c>
      <c r="F4534" t="s">
        <v>72</v>
      </c>
      <c r="I4534" s="2">
        <v>3867.0390000000002</v>
      </c>
      <c r="J4534" s="2">
        <v>642.51599999999996</v>
      </c>
      <c r="K4534" s="2" t="s">
        <v>72</v>
      </c>
      <c r="N4534" s="2">
        <f>I4534-SUM(Parameters!$K$23:$K$25)</f>
        <v>3845.4390000000003</v>
      </c>
      <c r="O4534" s="2">
        <f>J4534-SUM(Parameters!$K$23:$K$25)</f>
        <v>620.91599999999994</v>
      </c>
      <c r="P4534" s="2" t="str">
        <f t="shared" si="69"/>
        <v>VSS</v>
      </c>
      <c r="U4534">
        <v>3867.0390000000002</v>
      </c>
      <c r="V4534">
        <v>735.00800000000004</v>
      </c>
      <c r="W4534" t="s">
        <v>72</v>
      </c>
      <c r="AE4534" s="2"/>
      <c r="AF4534" s="2"/>
    </row>
    <row r="4535" spans="4:32" x14ac:dyDescent="0.25">
      <c r="D4535">
        <f>_xlfn.CEILING.MATH(CT8+Parameters!$K$8/2,0.001)</f>
        <v>3867.0390000000002</v>
      </c>
      <c r="E4535">
        <f>_xlfn.CEILING.MATH(B70+Parameters!$K$9/2,0.001)</f>
        <v>873.74599999999998</v>
      </c>
      <c r="F4535" t="s">
        <v>72</v>
      </c>
      <c r="I4535" s="2">
        <v>3867.0390000000002</v>
      </c>
      <c r="J4535" s="2">
        <v>596.27</v>
      </c>
      <c r="K4535" s="2" t="s">
        <v>72</v>
      </c>
      <c r="N4535" s="2">
        <f>I4535-SUM(Parameters!$K$23:$K$25)</f>
        <v>3845.4390000000003</v>
      </c>
      <c r="O4535" s="2">
        <f>J4535-SUM(Parameters!$K$23:$K$25)</f>
        <v>574.66999999999996</v>
      </c>
      <c r="P4535" s="2" t="str">
        <f t="shared" si="69"/>
        <v>VSS</v>
      </c>
      <c r="U4535">
        <v>3867.0390000000002</v>
      </c>
      <c r="V4535">
        <v>688.76200000000006</v>
      </c>
      <c r="W4535" t="s">
        <v>72</v>
      </c>
      <c r="AE4535" s="2"/>
      <c r="AF4535" s="2"/>
    </row>
    <row r="4536" spans="4:32" x14ac:dyDescent="0.25">
      <c r="D4536">
        <f>_xlfn.CEILING.MATH(CT8+Parameters!$K$8/2,0.001)</f>
        <v>3867.0390000000002</v>
      </c>
      <c r="E4536">
        <f>_xlfn.CEILING.MATH(B72+Parameters!$K$9/2,0.001)</f>
        <v>827.5</v>
      </c>
      <c r="F4536" t="s">
        <v>72</v>
      </c>
      <c r="I4536" s="2">
        <v>3867.0390000000002</v>
      </c>
      <c r="J4536" s="2">
        <v>550.024</v>
      </c>
      <c r="K4536" s="2" t="s">
        <v>72</v>
      </c>
      <c r="N4536" s="2">
        <f>I4536-SUM(Parameters!$K$23:$K$25)</f>
        <v>3845.4390000000003</v>
      </c>
      <c r="O4536" s="2">
        <f>J4536-SUM(Parameters!$K$23:$K$25)</f>
        <v>528.42399999999998</v>
      </c>
      <c r="P4536" s="2" t="str">
        <f t="shared" si="69"/>
        <v>VSS</v>
      </c>
      <c r="U4536">
        <v>3867.0390000000002</v>
      </c>
      <c r="V4536">
        <v>642.51599999999996</v>
      </c>
      <c r="W4536" t="s">
        <v>72</v>
      </c>
      <c r="AE4536" s="2"/>
      <c r="AF4536" s="2"/>
    </row>
    <row r="4537" spans="4:32" x14ac:dyDescent="0.25">
      <c r="D4537">
        <f>_xlfn.CEILING.MATH(CT8+Parameters!$K$8/2,0.001)</f>
        <v>3867.0390000000002</v>
      </c>
      <c r="E4537">
        <f>_xlfn.CEILING.MATH(B74+Parameters!$K$9/2,0.001)</f>
        <v>781.25400000000002</v>
      </c>
      <c r="F4537" t="s">
        <v>72</v>
      </c>
      <c r="I4537" s="2">
        <v>3867.0390000000002</v>
      </c>
      <c r="J4537" s="2">
        <v>503.77800000000002</v>
      </c>
      <c r="K4537" s="2" t="s">
        <v>72</v>
      </c>
      <c r="N4537" s="2">
        <f>I4537-SUM(Parameters!$K$23:$K$25)</f>
        <v>3845.4390000000003</v>
      </c>
      <c r="O4537" s="2">
        <f>J4537-SUM(Parameters!$K$23:$K$25)</f>
        <v>482.178</v>
      </c>
      <c r="P4537" s="2" t="str">
        <f t="shared" si="69"/>
        <v>VSS</v>
      </c>
      <c r="U4537">
        <v>3867.0390000000002</v>
      </c>
      <c r="V4537">
        <v>596.27</v>
      </c>
      <c r="W4537" t="s">
        <v>72</v>
      </c>
      <c r="AE4537" s="2"/>
      <c r="AF4537" s="2"/>
    </row>
    <row r="4538" spans="4:32" x14ac:dyDescent="0.25">
      <c r="D4538">
        <f>_xlfn.CEILING.MATH(CT8+Parameters!$K$8/2,0.001)</f>
        <v>3867.0390000000002</v>
      </c>
      <c r="E4538">
        <f>_xlfn.CEILING.MATH(B76+Parameters!$K$9/2,0.001)</f>
        <v>735.00800000000004</v>
      </c>
      <c r="F4538" t="s">
        <v>72</v>
      </c>
      <c r="I4538" s="2">
        <v>3867.0390000000002</v>
      </c>
      <c r="J4538" s="2">
        <v>457.53199999999998</v>
      </c>
      <c r="K4538" s="2" t="s">
        <v>72</v>
      </c>
      <c r="N4538" s="2">
        <f>I4538-SUM(Parameters!$K$23:$K$25)</f>
        <v>3845.4390000000003</v>
      </c>
      <c r="O4538" s="2">
        <f>J4538-SUM(Parameters!$K$23:$K$25)</f>
        <v>435.93199999999996</v>
      </c>
      <c r="P4538" s="2" t="str">
        <f t="shared" si="69"/>
        <v>VSS</v>
      </c>
      <c r="U4538">
        <v>3867.0390000000002</v>
      </c>
      <c r="V4538">
        <v>550.024</v>
      </c>
      <c r="W4538" t="s">
        <v>72</v>
      </c>
      <c r="AE4538" s="2"/>
      <c r="AF4538" s="2"/>
    </row>
    <row r="4539" spans="4:32" x14ac:dyDescent="0.25">
      <c r="D4539">
        <f>_xlfn.CEILING.MATH(CT8+Parameters!$K$8/2,0.001)</f>
        <v>3867.0390000000002</v>
      </c>
      <c r="E4539">
        <f>_xlfn.CEILING.MATH(B78+Parameters!$K$9/2,0.001)</f>
        <v>688.76200000000006</v>
      </c>
      <c r="F4539" t="s">
        <v>72</v>
      </c>
      <c r="I4539" s="2">
        <v>3867.0390000000002</v>
      </c>
      <c r="J4539" s="2">
        <v>411.286</v>
      </c>
      <c r="K4539" s="2" t="s">
        <v>72</v>
      </c>
      <c r="N4539" s="2">
        <f>I4539-SUM(Parameters!$K$23:$K$25)</f>
        <v>3845.4390000000003</v>
      </c>
      <c r="O4539" s="2">
        <f>J4539-SUM(Parameters!$K$23:$K$25)</f>
        <v>389.68599999999998</v>
      </c>
      <c r="P4539" s="2" t="str">
        <f t="shared" si="69"/>
        <v>VSS</v>
      </c>
      <c r="U4539">
        <v>3867.0390000000002</v>
      </c>
      <c r="V4539">
        <v>503.77800000000002</v>
      </c>
      <c r="W4539" t="s">
        <v>72</v>
      </c>
      <c r="AE4539" s="2"/>
      <c r="AF4539" s="2"/>
    </row>
    <row r="4540" spans="4:32" x14ac:dyDescent="0.25">
      <c r="D4540">
        <f>_xlfn.CEILING.MATH(CT8+Parameters!$K$8/2,0.001)</f>
        <v>3867.0390000000002</v>
      </c>
      <c r="E4540">
        <f>_xlfn.CEILING.MATH(B80+Parameters!$K$9/2,0.001)</f>
        <v>642.51599999999996</v>
      </c>
      <c r="F4540" t="s">
        <v>72</v>
      </c>
      <c r="I4540" s="2">
        <v>3867.0390000000002</v>
      </c>
      <c r="J4540" s="2">
        <v>365.04</v>
      </c>
      <c r="K4540" s="2" t="s">
        <v>72</v>
      </c>
      <c r="N4540" s="2">
        <f>I4540-SUM(Parameters!$K$23:$K$25)</f>
        <v>3845.4390000000003</v>
      </c>
      <c r="O4540" s="2">
        <f>J4540-SUM(Parameters!$K$23:$K$25)</f>
        <v>343.44</v>
      </c>
      <c r="P4540" s="2" t="str">
        <f t="shared" si="69"/>
        <v>VSS</v>
      </c>
      <c r="U4540">
        <v>3867.0390000000002</v>
      </c>
      <c r="V4540">
        <v>457.53199999999998</v>
      </c>
      <c r="W4540" t="s">
        <v>72</v>
      </c>
      <c r="AE4540" s="2"/>
      <c r="AF4540" s="2"/>
    </row>
    <row r="4541" spans="4:32" x14ac:dyDescent="0.25">
      <c r="D4541">
        <f>_xlfn.CEILING.MATH(CT8+Parameters!$K$8/2,0.001)</f>
        <v>3867.0390000000002</v>
      </c>
      <c r="E4541">
        <f>_xlfn.CEILING.MATH(B82+Parameters!$K$9/2,0.001)</f>
        <v>596.27</v>
      </c>
      <c r="F4541" t="s">
        <v>72</v>
      </c>
      <c r="I4541" s="2">
        <v>3867.0390000000002</v>
      </c>
      <c r="J4541" s="2">
        <v>318.79399999999998</v>
      </c>
      <c r="K4541" s="2" t="s">
        <v>1419</v>
      </c>
      <c r="N4541" s="2">
        <f>I4541-SUM(Parameters!$K$23:$K$25)</f>
        <v>3845.4390000000003</v>
      </c>
      <c r="O4541" s="2">
        <f>J4541-SUM(Parameters!$K$23:$K$25)</f>
        <v>297.19399999999996</v>
      </c>
      <c r="P4541" s="2" t="str">
        <f t="shared" si="69"/>
        <v>ESD_VCCIO</v>
      </c>
      <c r="U4541">
        <v>3867.0390000000002</v>
      </c>
      <c r="V4541">
        <v>411.286</v>
      </c>
      <c r="W4541" t="s">
        <v>72</v>
      </c>
      <c r="AE4541" s="2"/>
      <c r="AF4541" s="2"/>
    </row>
    <row r="4542" spans="4:32" x14ac:dyDescent="0.25">
      <c r="D4542">
        <f>_xlfn.CEILING.MATH(CT8+Parameters!$K$8/2,0.001)</f>
        <v>3867.0390000000002</v>
      </c>
      <c r="E4542">
        <f>_xlfn.CEILING.MATH(B84+Parameters!$K$9/2,0.001)</f>
        <v>550.024</v>
      </c>
      <c r="F4542" t="s">
        <v>72</v>
      </c>
      <c r="I4542" s="2">
        <v>3867.0390000000002</v>
      </c>
      <c r="J4542" s="2">
        <v>272.548</v>
      </c>
      <c r="K4542" s="2" t="s">
        <v>72</v>
      </c>
      <c r="N4542" s="2">
        <f>I4542-SUM(Parameters!$K$23:$K$25)</f>
        <v>3845.4390000000003</v>
      </c>
      <c r="O4542" s="2">
        <f>J4542-SUM(Parameters!$K$23:$K$25)</f>
        <v>250.94800000000001</v>
      </c>
      <c r="P4542" s="2" t="str">
        <f t="shared" si="69"/>
        <v>VSS</v>
      </c>
      <c r="U4542">
        <v>3867.0390000000002</v>
      </c>
      <c r="V4542">
        <v>365.04</v>
      </c>
      <c r="W4542" t="s">
        <v>72</v>
      </c>
      <c r="AE4542" s="2"/>
      <c r="AF4542" s="2"/>
    </row>
    <row r="4543" spans="4:32" x14ac:dyDescent="0.25">
      <c r="D4543">
        <f>_xlfn.CEILING.MATH(CT8+Parameters!$K$8/2,0.001)</f>
        <v>3867.0390000000002</v>
      </c>
      <c r="E4543">
        <f>_xlfn.CEILING.MATH(B86+Parameters!$K$9/2,0.001)</f>
        <v>503.77800000000002</v>
      </c>
      <c r="F4543" t="s">
        <v>72</v>
      </c>
      <c r="I4543" s="2">
        <v>3867.0390000000002</v>
      </c>
      <c r="J4543" s="2">
        <v>226.30199999999999</v>
      </c>
      <c r="K4543" s="2" t="s">
        <v>72</v>
      </c>
      <c r="N4543" s="2">
        <f>I4543-SUM(Parameters!$K$23:$K$25)</f>
        <v>3845.4390000000003</v>
      </c>
      <c r="O4543" s="2">
        <f>J4543-SUM(Parameters!$K$23:$K$25)</f>
        <v>204.702</v>
      </c>
      <c r="P4543" s="2" t="str">
        <f t="shared" si="69"/>
        <v>VSS</v>
      </c>
      <c r="U4543">
        <v>3867.0390000000002</v>
      </c>
      <c r="V4543">
        <v>318.79399999999998</v>
      </c>
      <c r="W4543" t="s">
        <v>1419</v>
      </c>
      <c r="AE4543" s="2"/>
      <c r="AF4543" s="2"/>
    </row>
    <row r="4544" spans="4:32" x14ac:dyDescent="0.25">
      <c r="D4544">
        <f>_xlfn.CEILING.MATH(CT8+Parameters!$K$8/2,0.001)</f>
        <v>3867.0390000000002</v>
      </c>
      <c r="E4544">
        <f>_xlfn.CEILING.MATH(B88+Parameters!$K$9/2,0.001)</f>
        <v>457.53199999999998</v>
      </c>
      <c r="F4544" t="s">
        <v>72</v>
      </c>
      <c r="I4544" s="2">
        <v>3867.0390000000002</v>
      </c>
      <c r="J4544" s="2">
        <v>180.05600000000001</v>
      </c>
      <c r="K4544" s="2" t="s">
        <v>72</v>
      </c>
      <c r="N4544" s="2">
        <f>I4544-SUM(Parameters!$K$23:$K$25)</f>
        <v>3845.4390000000003</v>
      </c>
      <c r="O4544" s="2">
        <f>J4544-SUM(Parameters!$K$23:$K$25)</f>
        <v>158.45600000000002</v>
      </c>
      <c r="P4544" s="2" t="str">
        <f t="shared" si="69"/>
        <v>VSS</v>
      </c>
      <c r="U4544">
        <v>3867.0390000000002</v>
      </c>
      <c r="V4544">
        <v>272.548</v>
      </c>
      <c r="W4544" t="s">
        <v>72</v>
      </c>
      <c r="AE4544" s="2"/>
      <c r="AF4544" s="2"/>
    </row>
    <row r="4545" spans="4:32" x14ac:dyDescent="0.25">
      <c r="D4545">
        <f>_xlfn.CEILING.MATH(CT8+Parameters!$K$8/2,0.001)</f>
        <v>3867.0390000000002</v>
      </c>
      <c r="E4545">
        <f>_xlfn.CEILING.MATH(B90+Parameters!$K$9/2,0.001)</f>
        <v>411.286</v>
      </c>
      <c r="F4545" t="s">
        <v>72</v>
      </c>
      <c r="I4545" s="2">
        <v>3867.0390000000002</v>
      </c>
      <c r="J4545" s="2">
        <v>133.81</v>
      </c>
      <c r="K4545" s="2" t="s">
        <v>72</v>
      </c>
      <c r="N4545" s="2">
        <f>I4545-SUM(Parameters!$K$23:$K$25)</f>
        <v>3845.4390000000003</v>
      </c>
      <c r="O4545" s="2">
        <f>J4545-SUM(Parameters!$K$23:$K$25)</f>
        <v>112.21000000000001</v>
      </c>
      <c r="P4545" s="2" t="str">
        <f t="shared" si="69"/>
        <v>VSS</v>
      </c>
      <c r="U4545">
        <v>3867.0390000000002</v>
      </c>
      <c r="V4545">
        <v>226.30199999999999</v>
      </c>
      <c r="W4545" t="s">
        <v>72</v>
      </c>
      <c r="AE4545" s="2"/>
      <c r="AF4545" s="2"/>
    </row>
    <row r="4546" spans="4:32" x14ac:dyDescent="0.25">
      <c r="D4546">
        <f>_xlfn.CEILING.MATH(CT8+Parameters!$K$8/2,0.001)</f>
        <v>3867.0390000000002</v>
      </c>
      <c r="E4546">
        <f>_xlfn.CEILING.MATH(B92+Parameters!$K$9/2,0.001)</f>
        <v>365.04</v>
      </c>
      <c r="F4546" t="s">
        <v>72</v>
      </c>
      <c r="I4546" s="2">
        <v>3867.0390000000002</v>
      </c>
      <c r="J4546" s="2">
        <v>87.563999999999993</v>
      </c>
      <c r="K4546" s="2" t="s">
        <v>72</v>
      </c>
      <c r="N4546" s="2">
        <f>I4546-SUM(Parameters!$K$23:$K$25)</f>
        <v>3845.4390000000003</v>
      </c>
      <c r="O4546" s="2">
        <f>J4546-SUM(Parameters!$K$23:$K$25)</f>
        <v>65.963999999999999</v>
      </c>
      <c r="P4546" s="2" t="str">
        <f t="shared" si="69"/>
        <v>VSS</v>
      </c>
      <c r="U4546">
        <v>3867.0390000000002</v>
      </c>
      <c r="V4546">
        <v>180.05600000000001</v>
      </c>
      <c r="W4546" t="s">
        <v>72</v>
      </c>
      <c r="AE4546" s="2"/>
      <c r="AF4546" s="2"/>
    </row>
    <row r="4547" spans="4:32" x14ac:dyDescent="0.25">
      <c r="D4547">
        <f>_xlfn.CEILING.MATH(CT8+Parameters!$K$8/2,0.001)</f>
        <v>3867.0390000000002</v>
      </c>
      <c r="E4547">
        <f>_xlfn.CEILING.MATH(B94+Parameters!$K$9/2,0.001)</f>
        <v>318.79399999999998</v>
      </c>
      <c r="F4547" t="s">
        <v>1419</v>
      </c>
      <c r="I4547" s="2">
        <v>3906.7130000000002</v>
      </c>
      <c r="J4547" s="2">
        <v>2006.7729999999999</v>
      </c>
      <c r="K4547" s="2" t="s">
        <v>1327</v>
      </c>
      <c r="N4547" s="2">
        <f>I4547-SUM(Parameters!$K$23:$K$25)</f>
        <v>3885.1130000000003</v>
      </c>
      <c r="O4547" s="2">
        <f>J4547-SUM(Parameters!$K$23:$K$25)</f>
        <v>1985.173</v>
      </c>
      <c r="P4547" s="2" t="str">
        <f t="shared" si="69"/>
        <v>VDD</v>
      </c>
      <c r="U4547">
        <v>3906.7130000000002</v>
      </c>
      <c r="V4547">
        <v>2006.7729999999999</v>
      </c>
      <c r="W4547" t="s">
        <v>1327</v>
      </c>
      <c r="AE4547" s="2"/>
      <c r="AF4547" s="2"/>
    </row>
    <row r="4548" spans="4:32" x14ac:dyDescent="0.25">
      <c r="D4548">
        <f>_xlfn.CEILING.MATH(CT8+Parameters!$K$8/2,0.001)</f>
        <v>3867.0390000000002</v>
      </c>
      <c r="E4548">
        <f>_xlfn.CEILING.MATH(B96+Parameters!$K$9/2,0.001)</f>
        <v>272.548</v>
      </c>
      <c r="F4548" t="s">
        <v>72</v>
      </c>
      <c r="I4548" s="2">
        <v>3906.7130000000002</v>
      </c>
      <c r="J4548" s="2">
        <v>1960.527</v>
      </c>
      <c r="K4548" s="2" t="s">
        <v>1327</v>
      </c>
      <c r="N4548" s="2">
        <f>I4548-SUM(Parameters!$K$23:$K$25)</f>
        <v>3885.1130000000003</v>
      </c>
      <c r="O4548" s="2">
        <f>J4548-SUM(Parameters!$K$23:$K$25)</f>
        <v>1938.9270000000001</v>
      </c>
      <c r="P4548" s="2" t="str">
        <f t="shared" si="69"/>
        <v>VDD</v>
      </c>
      <c r="U4548">
        <v>3906.7130000000002</v>
      </c>
      <c r="V4548">
        <v>1960.527</v>
      </c>
      <c r="W4548" t="s">
        <v>1327</v>
      </c>
      <c r="AE4548" s="2"/>
      <c r="AF4548" s="2"/>
    </row>
    <row r="4549" spans="4:32" x14ac:dyDescent="0.25">
      <c r="D4549">
        <f>_xlfn.CEILING.MATH(CT8+Parameters!$K$8/2,0.001)</f>
        <v>3867.0390000000002</v>
      </c>
      <c r="E4549">
        <f>_xlfn.CEILING.MATH(B98+Parameters!$K$9/2,0.001)</f>
        <v>226.30199999999999</v>
      </c>
      <c r="F4549" t="s">
        <v>72</v>
      </c>
      <c r="I4549" s="2">
        <v>3906.7130000000002</v>
      </c>
      <c r="J4549" s="2">
        <v>1914.2809999999999</v>
      </c>
      <c r="K4549" s="2" t="s">
        <v>1327</v>
      </c>
      <c r="N4549" s="2">
        <f>I4549-SUM(Parameters!$K$23:$K$25)</f>
        <v>3885.1130000000003</v>
      </c>
      <c r="O4549" s="2">
        <f>J4549-SUM(Parameters!$K$23:$K$25)</f>
        <v>1892.681</v>
      </c>
      <c r="P4549" s="2" t="str">
        <f t="shared" si="69"/>
        <v>VDD</v>
      </c>
      <c r="U4549">
        <v>3906.7130000000002</v>
      </c>
      <c r="V4549">
        <v>1914.2809999999999</v>
      </c>
      <c r="W4549" t="s">
        <v>1327</v>
      </c>
      <c r="AE4549" s="2"/>
      <c r="AF4549" s="2"/>
    </row>
    <row r="4550" spans="4:32" x14ac:dyDescent="0.25">
      <c r="D4550">
        <f>_xlfn.CEILING.MATH(CT8+Parameters!$K$8/2,0.001)</f>
        <v>3867.0390000000002</v>
      </c>
      <c r="E4550">
        <f>_xlfn.CEILING.MATH(B100+Parameters!$K$9/2,0.001)</f>
        <v>180.05600000000001</v>
      </c>
      <c r="F4550" t="s">
        <v>72</v>
      </c>
      <c r="I4550" s="2">
        <v>3906.7130000000002</v>
      </c>
      <c r="J4550" s="2">
        <v>1868.0350000000001</v>
      </c>
      <c r="K4550" s="2" t="s">
        <v>1327</v>
      </c>
      <c r="N4550" s="2">
        <f>I4550-SUM(Parameters!$K$23:$K$25)</f>
        <v>3885.1130000000003</v>
      </c>
      <c r="O4550" s="2">
        <f>J4550-SUM(Parameters!$K$23:$K$25)</f>
        <v>1846.4350000000002</v>
      </c>
      <c r="P4550" s="2" t="str">
        <f t="shared" si="69"/>
        <v>VDD</v>
      </c>
      <c r="U4550">
        <v>3906.7130000000002</v>
      </c>
      <c r="V4550">
        <v>1868.0350000000001</v>
      </c>
      <c r="W4550" t="s">
        <v>1327</v>
      </c>
      <c r="AE4550" s="2"/>
      <c r="AF4550" s="2"/>
    </row>
    <row r="4551" spans="4:32" x14ac:dyDescent="0.25">
      <c r="D4551">
        <f>_xlfn.CEILING.MATH(CU8+Parameters!$K$8/2,0.001)</f>
        <v>3906.7130000000002</v>
      </c>
      <c r="E4551">
        <f>_xlfn.CEILING.MATH(B21+Parameters!$K$9/2,0.001)</f>
        <v>2006.7730000000001</v>
      </c>
      <c r="F4551" t="s">
        <v>1327</v>
      </c>
      <c r="I4551" s="2">
        <v>3906.7130000000002</v>
      </c>
      <c r="J4551" s="2">
        <v>1821.789</v>
      </c>
      <c r="K4551" s="2" t="s">
        <v>1327</v>
      </c>
      <c r="N4551" s="2">
        <f>I4551-SUM(Parameters!$K$23:$K$25)</f>
        <v>3885.1130000000003</v>
      </c>
      <c r="O4551" s="2">
        <f>J4551-SUM(Parameters!$K$23:$K$25)</f>
        <v>1800.1890000000001</v>
      </c>
      <c r="P4551" s="2" t="str">
        <f t="shared" si="69"/>
        <v>VDD</v>
      </c>
      <c r="U4551">
        <v>3906.7130000000002</v>
      </c>
      <c r="V4551">
        <v>1821.789</v>
      </c>
      <c r="W4551" t="s">
        <v>1327</v>
      </c>
      <c r="AE4551" s="2"/>
      <c r="AF4551" s="2"/>
    </row>
    <row r="4552" spans="4:32" x14ac:dyDescent="0.25">
      <c r="D4552">
        <f>_xlfn.CEILING.MATH(CU8+Parameters!$K$8/2,0.001)</f>
        <v>3906.7130000000002</v>
      </c>
      <c r="E4552">
        <f>_xlfn.CEILING.MATH(B23+Parameters!$K$9/2,0.001)</f>
        <v>1960.527</v>
      </c>
      <c r="F4552" t="s">
        <v>1327</v>
      </c>
      <c r="I4552" s="2">
        <v>3906.7130000000002</v>
      </c>
      <c r="J4552" s="2">
        <v>1775.5429999999999</v>
      </c>
      <c r="K4552" s="2" t="s">
        <v>1327</v>
      </c>
      <c r="N4552" s="2">
        <f>I4552-SUM(Parameters!$K$23:$K$25)</f>
        <v>3885.1130000000003</v>
      </c>
      <c r="O4552" s="2">
        <f>J4552-SUM(Parameters!$K$23:$K$25)</f>
        <v>1753.943</v>
      </c>
      <c r="P4552" s="2" t="str">
        <f t="shared" si="69"/>
        <v>VDD</v>
      </c>
      <c r="U4552">
        <v>3906.7130000000002</v>
      </c>
      <c r="V4552">
        <v>1775.5429999999999</v>
      </c>
      <c r="W4552" t="s">
        <v>1327</v>
      </c>
      <c r="AE4552" s="2"/>
      <c r="AF4552" s="2"/>
    </row>
    <row r="4553" spans="4:32" x14ac:dyDescent="0.25">
      <c r="D4553">
        <f>_xlfn.CEILING.MATH(CU8+Parameters!$K$8/2,0.001)</f>
        <v>3906.7130000000002</v>
      </c>
      <c r="E4553">
        <f>_xlfn.CEILING.MATH(B25+Parameters!$K$9/2,0.001)</f>
        <v>1914.2809999999999</v>
      </c>
      <c r="F4553" t="s">
        <v>1327</v>
      </c>
      <c r="I4553" s="2">
        <v>3906.7130000000002</v>
      </c>
      <c r="J4553" s="2">
        <v>1729.297</v>
      </c>
      <c r="K4553" s="2" t="s">
        <v>1327</v>
      </c>
      <c r="N4553" s="2">
        <f>I4553-SUM(Parameters!$K$23:$K$25)</f>
        <v>3885.1130000000003</v>
      </c>
      <c r="O4553" s="2">
        <f>J4553-SUM(Parameters!$K$23:$K$25)</f>
        <v>1707.6970000000001</v>
      </c>
      <c r="P4553" s="2" t="str">
        <f t="shared" si="69"/>
        <v>VDD</v>
      </c>
      <c r="U4553">
        <v>3906.7130000000002</v>
      </c>
      <c r="V4553">
        <v>1729.297</v>
      </c>
      <c r="W4553" t="s">
        <v>1327</v>
      </c>
      <c r="AE4553" s="2"/>
      <c r="AF4553" s="2"/>
    </row>
    <row r="4554" spans="4:32" x14ac:dyDescent="0.25">
      <c r="D4554">
        <f>_xlfn.CEILING.MATH(CU8+Parameters!$K$8/2,0.001)</f>
        <v>3906.7130000000002</v>
      </c>
      <c r="E4554">
        <f>_xlfn.CEILING.MATH(B27+Parameters!$K$9/2,0.001)</f>
        <v>1868.0350000000001</v>
      </c>
      <c r="F4554" t="s">
        <v>1327</v>
      </c>
      <c r="I4554" s="2">
        <v>3906.7130000000002</v>
      </c>
      <c r="J4554" s="2">
        <v>1683.0509999999999</v>
      </c>
      <c r="K4554" s="2" t="s">
        <v>1327</v>
      </c>
      <c r="N4554" s="2">
        <f>I4554-SUM(Parameters!$K$23:$K$25)</f>
        <v>3885.1130000000003</v>
      </c>
      <c r="O4554" s="2">
        <f>J4554-SUM(Parameters!$K$23:$K$25)</f>
        <v>1661.451</v>
      </c>
      <c r="P4554" s="2" t="str">
        <f t="shared" si="69"/>
        <v>VDD</v>
      </c>
      <c r="U4554">
        <v>3906.7130000000002</v>
      </c>
      <c r="V4554">
        <v>1683.0509999999999</v>
      </c>
      <c r="W4554" t="s">
        <v>1327</v>
      </c>
      <c r="AE4554" s="2"/>
      <c r="AF4554" s="2"/>
    </row>
    <row r="4555" spans="4:32" x14ac:dyDescent="0.25">
      <c r="D4555">
        <f>_xlfn.CEILING.MATH(CU8+Parameters!$K$8/2,0.001)</f>
        <v>3906.7130000000002</v>
      </c>
      <c r="E4555">
        <f>_xlfn.CEILING.MATH(B29+Parameters!$K$9/2,0.001)</f>
        <v>1821.789</v>
      </c>
      <c r="F4555" t="s">
        <v>1327</v>
      </c>
      <c r="I4555" s="2">
        <v>3906.7130000000002</v>
      </c>
      <c r="J4555" s="2">
        <v>1636.8050000000001</v>
      </c>
      <c r="K4555" s="2" t="s">
        <v>1327</v>
      </c>
      <c r="N4555" s="2">
        <f>I4555-SUM(Parameters!$K$23:$K$25)</f>
        <v>3885.1130000000003</v>
      </c>
      <c r="O4555" s="2">
        <f>J4555-SUM(Parameters!$K$23:$K$25)</f>
        <v>1615.2050000000002</v>
      </c>
      <c r="P4555" s="2" t="str">
        <f t="shared" si="69"/>
        <v>VDD</v>
      </c>
      <c r="U4555">
        <v>3906.7130000000002</v>
      </c>
      <c r="V4555">
        <v>1636.8050000000001</v>
      </c>
      <c r="W4555" t="s">
        <v>1327</v>
      </c>
      <c r="AE4555" s="2"/>
      <c r="AF4555" s="2"/>
    </row>
    <row r="4556" spans="4:32" x14ac:dyDescent="0.25">
      <c r="D4556">
        <f>_xlfn.CEILING.MATH(CU8+Parameters!$K$8/2,0.001)</f>
        <v>3906.7130000000002</v>
      </c>
      <c r="E4556">
        <f>_xlfn.CEILING.MATH(B31+Parameters!$K$9/2,0.001)</f>
        <v>1775.5430000000001</v>
      </c>
      <c r="F4556" t="s">
        <v>1327</v>
      </c>
      <c r="I4556" s="2">
        <v>3906.7130000000002</v>
      </c>
      <c r="J4556" s="2">
        <v>1590.559</v>
      </c>
      <c r="K4556" s="2" t="s">
        <v>1327</v>
      </c>
      <c r="N4556" s="2">
        <f>I4556-SUM(Parameters!$K$23:$K$25)</f>
        <v>3885.1130000000003</v>
      </c>
      <c r="O4556" s="2">
        <f>J4556-SUM(Parameters!$K$23:$K$25)</f>
        <v>1568.9590000000001</v>
      </c>
      <c r="P4556" s="2" t="str">
        <f t="shared" si="69"/>
        <v>VDD</v>
      </c>
      <c r="U4556">
        <v>3906.7130000000002</v>
      </c>
      <c r="V4556">
        <v>1590.559</v>
      </c>
      <c r="W4556" t="s">
        <v>1327</v>
      </c>
      <c r="AE4556" s="2"/>
      <c r="AF4556" s="2"/>
    </row>
    <row r="4557" spans="4:32" x14ac:dyDescent="0.25">
      <c r="D4557">
        <f>_xlfn.CEILING.MATH(CU8+Parameters!$K$8/2,0.001)</f>
        <v>3906.7130000000002</v>
      </c>
      <c r="E4557">
        <f>_xlfn.CEILING.MATH(B33+Parameters!$K$9/2,0.001)</f>
        <v>1729.297</v>
      </c>
      <c r="F4557" t="s">
        <v>1327</v>
      </c>
      <c r="I4557" s="2">
        <v>3906.7130000000002</v>
      </c>
      <c r="J4557" s="2">
        <v>1544.3130000000001</v>
      </c>
      <c r="K4557" s="2" t="s">
        <v>1327</v>
      </c>
      <c r="N4557" s="2">
        <f>I4557-SUM(Parameters!$K$23:$K$25)</f>
        <v>3885.1130000000003</v>
      </c>
      <c r="O4557" s="2">
        <f>J4557-SUM(Parameters!$K$23:$K$25)</f>
        <v>1522.7130000000002</v>
      </c>
      <c r="P4557" s="2" t="str">
        <f t="shared" si="69"/>
        <v>VDD</v>
      </c>
      <c r="U4557">
        <v>3906.7130000000002</v>
      </c>
      <c r="V4557">
        <v>1544.3130000000001</v>
      </c>
      <c r="W4557" t="s">
        <v>1327</v>
      </c>
      <c r="AE4557" s="2"/>
      <c r="AF4557" s="2"/>
    </row>
    <row r="4558" spans="4:32" x14ac:dyDescent="0.25">
      <c r="D4558">
        <f>_xlfn.CEILING.MATH(CU8+Parameters!$K$8/2,0.001)</f>
        <v>3906.7130000000002</v>
      </c>
      <c r="E4558">
        <f>_xlfn.CEILING.MATH(B35+Parameters!$K$9/2,0.001)</f>
        <v>1683.0509999999999</v>
      </c>
      <c r="F4558" t="s">
        <v>1327</v>
      </c>
      <c r="I4558" s="2">
        <v>3906.7130000000002</v>
      </c>
      <c r="J4558" s="2">
        <v>1498.067</v>
      </c>
      <c r="K4558" s="2" t="s">
        <v>1327</v>
      </c>
      <c r="N4558" s="2">
        <f>I4558-SUM(Parameters!$K$23:$K$25)</f>
        <v>3885.1130000000003</v>
      </c>
      <c r="O4558" s="2">
        <f>J4558-SUM(Parameters!$K$23:$K$25)</f>
        <v>1476.4670000000001</v>
      </c>
      <c r="P4558" s="2" t="str">
        <f t="shared" si="69"/>
        <v>VDD</v>
      </c>
      <c r="U4558">
        <v>3906.7130000000002</v>
      </c>
      <c r="V4558">
        <v>1498.067</v>
      </c>
      <c r="W4558" t="s">
        <v>1327</v>
      </c>
      <c r="AE4558" s="2"/>
      <c r="AF4558" s="2"/>
    </row>
    <row r="4559" spans="4:32" x14ac:dyDescent="0.25">
      <c r="D4559">
        <f>_xlfn.CEILING.MATH(CU8+Parameters!$K$8/2,0.001)</f>
        <v>3906.7130000000002</v>
      </c>
      <c r="E4559">
        <f>_xlfn.CEILING.MATH(B37+Parameters!$K$9/2,0.001)</f>
        <v>1636.8050000000001</v>
      </c>
      <c r="F4559" t="s">
        <v>1327</v>
      </c>
      <c r="I4559" s="2">
        <v>3906.7130000000002</v>
      </c>
      <c r="J4559" s="2">
        <v>1451.8209999999999</v>
      </c>
      <c r="K4559" s="2" t="s">
        <v>1327</v>
      </c>
      <c r="N4559" s="2">
        <f>I4559-SUM(Parameters!$K$23:$K$25)</f>
        <v>3885.1130000000003</v>
      </c>
      <c r="O4559" s="2">
        <f>J4559-SUM(Parameters!$K$23:$K$25)</f>
        <v>1430.221</v>
      </c>
      <c r="P4559" s="2" t="str">
        <f t="shared" si="69"/>
        <v>VDD</v>
      </c>
      <c r="U4559">
        <v>3906.7130000000002</v>
      </c>
      <c r="V4559">
        <v>1451.8209999999999</v>
      </c>
      <c r="W4559" t="s">
        <v>1327</v>
      </c>
      <c r="AE4559" s="2"/>
      <c r="AF4559" s="2"/>
    </row>
    <row r="4560" spans="4:32" x14ac:dyDescent="0.25">
      <c r="D4560">
        <f>_xlfn.CEILING.MATH(CU8+Parameters!$K$8/2,0.001)</f>
        <v>3906.7130000000002</v>
      </c>
      <c r="E4560">
        <f>_xlfn.CEILING.MATH(B39+Parameters!$K$9/2,0.001)</f>
        <v>1590.559</v>
      </c>
      <c r="F4560" t="s">
        <v>1327</v>
      </c>
      <c r="I4560" s="2">
        <v>3906.7130000000002</v>
      </c>
      <c r="J4560" s="2">
        <v>1405.575</v>
      </c>
      <c r="K4560" s="2" t="s">
        <v>1327</v>
      </c>
      <c r="N4560" s="2">
        <f>I4560-SUM(Parameters!$K$23:$K$25)</f>
        <v>3885.1130000000003</v>
      </c>
      <c r="O4560" s="2">
        <f>J4560-SUM(Parameters!$K$23:$K$25)</f>
        <v>1383.9750000000001</v>
      </c>
      <c r="P4560" s="2" t="str">
        <f t="shared" si="69"/>
        <v>VDD</v>
      </c>
      <c r="U4560">
        <v>3906.7130000000002</v>
      </c>
      <c r="V4560">
        <v>1405.575</v>
      </c>
      <c r="W4560" t="s">
        <v>1327</v>
      </c>
      <c r="AE4560" s="2"/>
      <c r="AF4560" s="2"/>
    </row>
    <row r="4561" spans="4:32" x14ac:dyDescent="0.25">
      <c r="D4561">
        <f>_xlfn.CEILING.MATH(CU8+Parameters!$K$8/2,0.001)</f>
        <v>3906.7130000000002</v>
      </c>
      <c r="E4561">
        <f>_xlfn.CEILING.MATH(B41+Parameters!$K$9/2,0.001)</f>
        <v>1544.3130000000001</v>
      </c>
      <c r="F4561" t="s">
        <v>1327</v>
      </c>
      <c r="I4561" s="2">
        <v>3906.7130000000002</v>
      </c>
      <c r="J4561" s="2">
        <v>1359.329</v>
      </c>
      <c r="K4561" s="2" t="s">
        <v>1327</v>
      </c>
      <c r="N4561" s="2">
        <f>I4561-SUM(Parameters!$K$23:$K$25)</f>
        <v>3885.1130000000003</v>
      </c>
      <c r="O4561" s="2">
        <f>J4561-SUM(Parameters!$K$23:$K$25)</f>
        <v>1337.729</v>
      </c>
      <c r="P4561" s="2" t="str">
        <f t="shared" si="69"/>
        <v>VDD</v>
      </c>
      <c r="U4561">
        <v>3906.7130000000002</v>
      </c>
      <c r="V4561">
        <v>1359.329</v>
      </c>
      <c r="W4561" t="s">
        <v>1327</v>
      </c>
      <c r="AE4561" s="2"/>
      <c r="AF4561" s="2"/>
    </row>
    <row r="4562" spans="4:32" x14ac:dyDescent="0.25">
      <c r="D4562">
        <f>_xlfn.CEILING.MATH(CU8+Parameters!$K$8/2,0.001)</f>
        <v>3906.7130000000002</v>
      </c>
      <c r="E4562">
        <f>_xlfn.CEILING.MATH(B43+Parameters!$K$9/2,0.001)</f>
        <v>1498.067</v>
      </c>
      <c r="F4562" t="s">
        <v>1327</v>
      </c>
      <c r="I4562" s="2">
        <v>3906.7130000000002</v>
      </c>
      <c r="J4562" s="2">
        <v>1313.0830000000001</v>
      </c>
      <c r="K4562" s="2" t="s">
        <v>1327</v>
      </c>
      <c r="N4562" s="2">
        <f>I4562-SUM(Parameters!$K$23:$K$25)</f>
        <v>3885.1130000000003</v>
      </c>
      <c r="O4562" s="2">
        <f>J4562-SUM(Parameters!$K$23:$K$25)</f>
        <v>1291.4830000000002</v>
      </c>
      <c r="P4562" s="2" t="str">
        <f t="shared" si="69"/>
        <v>VDD</v>
      </c>
      <c r="U4562">
        <v>3906.7130000000002</v>
      </c>
      <c r="V4562">
        <v>1313.0830000000001</v>
      </c>
      <c r="W4562" t="s">
        <v>1327</v>
      </c>
      <c r="AE4562" s="2"/>
      <c r="AF4562" s="2"/>
    </row>
    <row r="4563" spans="4:32" x14ac:dyDescent="0.25">
      <c r="D4563">
        <f>_xlfn.CEILING.MATH(CU8+Parameters!$K$8/2,0.001)</f>
        <v>3906.7130000000002</v>
      </c>
      <c r="E4563">
        <f>_xlfn.CEILING.MATH(B45+Parameters!$K$9/2,0.001)</f>
        <v>1451.8210000000001</v>
      </c>
      <c r="F4563" t="s">
        <v>1327</v>
      </c>
      <c r="I4563" s="2">
        <v>3906.7130000000002</v>
      </c>
      <c r="J4563" s="2">
        <v>1266.837</v>
      </c>
      <c r="K4563" s="2" t="s">
        <v>1327</v>
      </c>
      <c r="N4563" s="2">
        <f>I4563-SUM(Parameters!$K$23:$K$25)</f>
        <v>3885.1130000000003</v>
      </c>
      <c r="O4563" s="2">
        <f>J4563-SUM(Parameters!$K$23:$K$25)</f>
        <v>1245.2370000000001</v>
      </c>
      <c r="P4563" s="2" t="str">
        <f t="shared" si="69"/>
        <v>VDD</v>
      </c>
      <c r="U4563">
        <v>3906.7130000000002</v>
      </c>
      <c r="V4563">
        <v>1266.837</v>
      </c>
      <c r="W4563" t="s">
        <v>1327</v>
      </c>
      <c r="AE4563" s="2"/>
      <c r="AF4563" s="2"/>
    </row>
    <row r="4564" spans="4:32" x14ac:dyDescent="0.25">
      <c r="D4564">
        <f>_xlfn.CEILING.MATH(CU8+Parameters!$K$8/2,0.001)</f>
        <v>3906.7130000000002</v>
      </c>
      <c r="E4564">
        <f>_xlfn.CEILING.MATH(B47+Parameters!$K$9/2,0.001)</f>
        <v>1405.575</v>
      </c>
      <c r="F4564" t="s">
        <v>1327</v>
      </c>
      <c r="I4564" s="2">
        <v>3906.7130000000002</v>
      </c>
      <c r="J4564" s="2">
        <v>1220.5909999999999</v>
      </c>
      <c r="K4564" s="2" t="s">
        <v>1327</v>
      </c>
      <c r="N4564" s="2">
        <f>I4564-SUM(Parameters!$K$23:$K$25)</f>
        <v>3885.1130000000003</v>
      </c>
      <c r="O4564" s="2">
        <f>J4564-SUM(Parameters!$K$23:$K$25)</f>
        <v>1198.991</v>
      </c>
      <c r="P4564" s="2" t="str">
        <f t="shared" si="69"/>
        <v>VDD</v>
      </c>
      <c r="U4564">
        <v>3906.7130000000002</v>
      </c>
      <c r="V4564">
        <v>1220.5909999999999</v>
      </c>
      <c r="W4564" t="s">
        <v>1327</v>
      </c>
      <c r="AE4564" s="2"/>
      <c r="AF4564" s="2"/>
    </row>
    <row r="4565" spans="4:32" x14ac:dyDescent="0.25">
      <c r="D4565">
        <f>_xlfn.CEILING.MATH(CU8+Parameters!$K$8/2,0.001)</f>
        <v>3906.7130000000002</v>
      </c>
      <c r="E4565">
        <f>_xlfn.CEILING.MATH(B49+Parameters!$K$9/2,0.001)</f>
        <v>1359.329</v>
      </c>
      <c r="F4565" t="s">
        <v>1327</v>
      </c>
      <c r="I4565" s="2">
        <v>3906.7130000000002</v>
      </c>
      <c r="J4565" s="2">
        <v>1174.345</v>
      </c>
      <c r="K4565" s="2" t="s">
        <v>1327</v>
      </c>
      <c r="N4565" s="2">
        <f>I4565-SUM(Parameters!$K$23:$K$25)</f>
        <v>3885.1130000000003</v>
      </c>
      <c r="O4565" s="2">
        <f>J4565-SUM(Parameters!$K$23:$K$25)</f>
        <v>1152.7450000000001</v>
      </c>
      <c r="P4565" s="2" t="str">
        <f t="shared" si="69"/>
        <v>VDD</v>
      </c>
      <c r="U4565">
        <v>3906.7130000000002</v>
      </c>
      <c r="V4565">
        <v>1174.345</v>
      </c>
      <c r="W4565" t="s">
        <v>1327</v>
      </c>
      <c r="AE4565" s="2"/>
      <c r="AF4565" s="2"/>
    </row>
    <row r="4566" spans="4:32" x14ac:dyDescent="0.25">
      <c r="D4566">
        <f>_xlfn.CEILING.MATH(CU8+Parameters!$K$8/2,0.001)</f>
        <v>3906.7130000000002</v>
      </c>
      <c r="E4566">
        <f>_xlfn.CEILING.MATH(B51+Parameters!$K$9/2,0.001)</f>
        <v>1313.0830000000001</v>
      </c>
      <c r="F4566" t="s">
        <v>1327</v>
      </c>
      <c r="I4566" s="2">
        <v>3906.7130000000002</v>
      </c>
      <c r="J4566" s="2">
        <v>1128.0989999999999</v>
      </c>
      <c r="K4566" s="2" t="s">
        <v>1327</v>
      </c>
      <c r="N4566" s="2">
        <f>I4566-SUM(Parameters!$K$23:$K$25)</f>
        <v>3885.1130000000003</v>
      </c>
      <c r="O4566" s="2">
        <f>J4566-SUM(Parameters!$K$23:$K$25)</f>
        <v>1106.499</v>
      </c>
      <c r="P4566" s="2" t="str">
        <f t="shared" si="69"/>
        <v>VDD</v>
      </c>
      <c r="U4566">
        <v>3906.7130000000002</v>
      </c>
      <c r="V4566">
        <v>1128.0989999999999</v>
      </c>
      <c r="W4566" t="s">
        <v>1327</v>
      </c>
      <c r="AE4566" s="2"/>
      <c r="AF4566" s="2"/>
    </row>
    <row r="4567" spans="4:32" x14ac:dyDescent="0.25">
      <c r="D4567">
        <f>_xlfn.CEILING.MATH(CU8+Parameters!$K$8/2,0.001)</f>
        <v>3906.7130000000002</v>
      </c>
      <c r="E4567">
        <f>_xlfn.CEILING.MATH(B53+Parameters!$K$9/2,0.001)</f>
        <v>1266.837</v>
      </c>
      <c r="F4567" t="s">
        <v>1327</v>
      </c>
      <c r="I4567" s="2">
        <v>3906.7130000000002</v>
      </c>
      <c r="J4567" s="2">
        <v>1081.8530000000001</v>
      </c>
      <c r="K4567" s="2" t="s">
        <v>72</v>
      </c>
      <c r="N4567" s="2">
        <f>I4567-SUM(Parameters!$K$23:$K$25)</f>
        <v>3885.1130000000003</v>
      </c>
      <c r="O4567" s="2">
        <f>J4567-SUM(Parameters!$K$23:$K$25)</f>
        <v>1060.2530000000002</v>
      </c>
      <c r="P4567" s="2" t="str">
        <f t="shared" si="69"/>
        <v>VSS</v>
      </c>
      <c r="U4567">
        <v>3906.7130000000002</v>
      </c>
      <c r="V4567">
        <v>1081.8530000000001</v>
      </c>
      <c r="W4567" t="s">
        <v>72</v>
      </c>
      <c r="AE4567" s="2"/>
      <c r="AF4567" s="2"/>
    </row>
    <row r="4568" spans="4:32" x14ac:dyDescent="0.25">
      <c r="D4568">
        <f>_xlfn.CEILING.MATH(CU8+Parameters!$K$8/2,0.001)</f>
        <v>3906.7130000000002</v>
      </c>
      <c r="E4568">
        <f>_xlfn.CEILING.MATH(B55+Parameters!$K$9/2,0.001)</f>
        <v>1220.5910000000001</v>
      </c>
      <c r="F4568" t="s">
        <v>1327</v>
      </c>
      <c r="I4568" s="2">
        <v>3906.7130000000002</v>
      </c>
      <c r="J4568" s="2">
        <v>1035.607</v>
      </c>
      <c r="K4568" s="2" t="s">
        <v>72</v>
      </c>
      <c r="N4568" s="2">
        <f>I4568-SUM(Parameters!$K$23:$K$25)</f>
        <v>3885.1130000000003</v>
      </c>
      <c r="O4568" s="2">
        <f>J4568-SUM(Parameters!$K$23:$K$25)</f>
        <v>1014.0069999999999</v>
      </c>
      <c r="P4568" s="2" t="str">
        <f t="shared" si="69"/>
        <v>VSS</v>
      </c>
      <c r="U4568">
        <v>3906.7130000000002</v>
      </c>
      <c r="V4568">
        <v>1035.607</v>
      </c>
      <c r="W4568" t="s">
        <v>72</v>
      </c>
      <c r="AE4568" s="2"/>
      <c r="AF4568" s="2"/>
    </row>
    <row r="4569" spans="4:32" x14ac:dyDescent="0.25">
      <c r="D4569">
        <f>_xlfn.CEILING.MATH(CU8+Parameters!$K$8/2,0.001)</f>
        <v>3906.7130000000002</v>
      </c>
      <c r="E4569">
        <f>_xlfn.CEILING.MATH(B57+Parameters!$K$9/2,0.001)</f>
        <v>1174.345</v>
      </c>
      <c r="F4569" t="s">
        <v>1327</v>
      </c>
      <c r="I4569" s="2">
        <v>3906.7130000000002</v>
      </c>
      <c r="J4569" s="2">
        <v>989.36099999999999</v>
      </c>
      <c r="K4569" s="2" t="s">
        <v>72</v>
      </c>
      <c r="N4569" s="2">
        <f>I4569-SUM(Parameters!$K$23:$K$25)</f>
        <v>3885.1130000000003</v>
      </c>
      <c r="O4569" s="2">
        <f>J4569-SUM(Parameters!$K$23:$K$25)</f>
        <v>967.76099999999997</v>
      </c>
      <c r="P4569" s="2" t="str">
        <f t="shared" si="69"/>
        <v>VSS</v>
      </c>
      <c r="U4569">
        <v>3906.7130000000002</v>
      </c>
      <c r="V4569">
        <v>989.36099999999999</v>
      </c>
      <c r="W4569" t="s">
        <v>72</v>
      </c>
      <c r="AE4569" s="2"/>
      <c r="AF4569" s="2"/>
    </row>
    <row r="4570" spans="4:32" x14ac:dyDescent="0.25">
      <c r="D4570">
        <f>_xlfn.CEILING.MATH(CU8+Parameters!$K$8/2,0.001)</f>
        <v>3906.7130000000002</v>
      </c>
      <c r="E4570">
        <f>_xlfn.CEILING.MATH(B59+Parameters!$K$9/2,0.001)</f>
        <v>1128.0989999999999</v>
      </c>
      <c r="F4570" t="s">
        <v>1327</v>
      </c>
      <c r="I4570" s="2">
        <v>3906.7130000000002</v>
      </c>
      <c r="J4570" s="2">
        <v>943.11500000000001</v>
      </c>
      <c r="K4570" s="2" t="s">
        <v>72</v>
      </c>
      <c r="N4570" s="2">
        <f>I4570-SUM(Parameters!$K$23:$K$25)</f>
        <v>3885.1130000000003</v>
      </c>
      <c r="O4570" s="2">
        <f>J4570-SUM(Parameters!$K$23:$K$25)</f>
        <v>921.51499999999999</v>
      </c>
      <c r="P4570" s="2" t="str">
        <f t="shared" si="69"/>
        <v>VSS</v>
      </c>
      <c r="U4570">
        <v>3906.7130000000002</v>
      </c>
      <c r="V4570">
        <v>943.11500000000001</v>
      </c>
      <c r="W4570" t="s">
        <v>72</v>
      </c>
      <c r="AE4570" s="2"/>
      <c r="AF4570" s="2"/>
    </row>
    <row r="4571" spans="4:32" x14ac:dyDescent="0.25">
      <c r="D4571">
        <f>_xlfn.CEILING.MATH(CU8+Parameters!$K$8/2,0.001)</f>
        <v>3906.7130000000002</v>
      </c>
      <c r="E4571">
        <f>_xlfn.CEILING.MATH(B61+Parameters!$K$9/2,0.001)</f>
        <v>1081.8530000000001</v>
      </c>
      <c r="F4571" t="s">
        <v>72</v>
      </c>
      <c r="I4571" s="2">
        <v>3906.7130000000002</v>
      </c>
      <c r="J4571" s="2">
        <v>896.86900000000003</v>
      </c>
      <c r="K4571" s="2" t="s">
        <v>72</v>
      </c>
      <c r="N4571" s="2">
        <f>I4571-SUM(Parameters!$K$23:$K$25)</f>
        <v>3885.1130000000003</v>
      </c>
      <c r="O4571" s="2">
        <f>J4571-SUM(Parameters!$K$23:$K$25)</f>
        <v>875.26900000000001</v>
      </c>
      <c r="P4571" s="2" t="str">
        <f t="shared" si="69"/>
        <v>VSS</v>
      </c>
      <c r="U4571">
        <v>3906.7130000000002</v>
      </c>
      <c r="V4571">
        <v>896.86900000000003</v>
      </c>
      <c r="W4571" t="s">
        <v>72</v>
      </c>
      <c r="AE4571" s="2"/>
      <c r="AF4571" s="2"/>
    </row>
    <row r="4572" spans="4:32" x14ac:dyDescent="0.25">
      <c r="D4572">
        <f>_xlfn.CEILING.MATH(CU8+Parameters!$K$8/2,0.001)</f>
        <v>3906.7130000000002</v>
      </c>
      <c r="E4572">
        <f>_xlfn.CEILING.MATH(B63+Parameters!$K$9/2,0.001)</f>
        <v>1035.607</v>
      </c>
      <c r="F4572" t="s">
        <v>72</v>
      </c>
      <c r="I4572" s="2">
        <v>3906.7130000000002</v>
      </c>
      <c r="J4572" s="2">
        <v>850.62300000000005</v>
      </c>
      <c r="K4572" s="2" t="s">
        <v>72</v>
      </c>
      <c r="N4572" s="2">
        <f>I4572-SUM(Parameters!$K$23:$K$25)</f>
        <v>3885.1130000000003</v>
      </c>
      <c r="O4572" s="2">
        <f>J4572-SUM(Parameters!$K$23:$K$25)</f>
        <v>829.02300000000002</v>
      </c>
      <c r="P4572" s="2" t="str">
        <f t="shared" si="69"/>
        <v>VSS</v>
      </c>
      <c r="U4572">
        <v>3906.7130000000002</v>
      </c>
      <c r="V4572">
        <v>850.62300000000005</v>
      </c>
      <c r="W4572" t="s">
        <v>72</v>
      </c>
      <c r="AE4572" s="2"/>
      <c r="AF4572" s="2"/>
    </row>
    <row r="4573" spans="4:32" x14ac:dyDescent="0.25">
      <c r="D4573">
        <f>_xlfn.CEILING.MATH(CU8+Parameters!$K$8/2,0.001)</f>
        <v>3906.7130000000002</v>
      </c>
      <c r="E4573">
        <f>_xlfn.CEILING.MATH(B65+Parameters!$K$9/2,0.001)</f>
        <v>989.36099999999999</v>
      </c>
      <c r="F4573" t="s">
        <v>72</v>
      </c>
      <c r="I4573" s="2">
        <v>3906.7130000000002</v>
      </c>
      <c r="J4573" s="2">
        <v>804.37699999999995</v>
      </c>
      <c r="K4573" s="2" t="s">
        <v>72</v>
      </c>
      <c r="N4573" s="2">
        <f>I4573-SUM(Parameters!$K$23:$K$25)</f>
        <v>3885.1130000000003</v>
      </c>
      <c r="O4573" s="2">
        <f>J4573-SUM(Parameters!$K$23:$K$25)</f>
        <v>782.77699999999993</v>
      </c>
      <c r="P4573" s="2" t="str">
        <f t="shared" si="69"/>
        <v>VSS</v>
      </c>
      <c r="U4573">
        <v>3906.7130000000002</v>
      </c>
      <c r="V4573">
        <v>804.37700000000007</v>
      </c>
      <c r="W4573" t="s">
        <v>72</v>
      </c>
      <c r="AE4573" s="2"/>
      <c r="AF4573" s="2"/>
    </row>
    <row r="4574" spans="4:32" x14ac:dyDescent="0.25">
      <c r="D4574">
        <f>_xlfn.CEILING.MATH(CU8+Parameters!$K$8/2,0.001)</f>
        <v>3906.7130000000002</v>
      </c>
      <c r="E4574">
        <f>_xlfn.CEILING.MATH(B67+Parameters!$K$9/2,0.001)</f>
        <v>943.11500000000001</v>
      </c>
      <c r="F4574" t="s">
        <v>72</v>
      </c>
      <c r="I4574" s="2">
        <v>3906.7130000000002</v>
      </c>
      <c r="J4574" s="2">
        <v>758.13099999999997</v>
      </c>
      <c r="K4574" s="2" t="s">
        <v>72</v>
      </c>
      <c r="N4574" s="2">
        <f>I4574-SUM(Parameters!$K$23:$K$25)</f>
        <v>3885.1130000000003</v>
      </c>
      <c r="O4574" s="2">
        <f>J4574-SUM(Parameters!$K$23:$K$25)</f>
        <v>736.53099999999995</v>
      </c>
      <c r="P4574" s="2" t="str">
        <f t="shared" si="69"/>
        <v>VSS</v>
      </c>
      <c r="U4574">
        <v>3906.7130000000002</v>
      </c>
      <c r="V4574">
        <v>758.13099999999997</v>
      </c>
      <c r="W4574" t="s">
        <v>72</v>
      </c>
      <c r="AE4574" s="2"/>
      <c r="AF4574" s="2"/>
    </row>
    <row r="4575" spans="4:32" x14ac:dyDescent="0.25">
      <c r="D4575">
        <f>_xlfn.CEILING.MATH(CU8+Parameters!$K$8/2,0.001)</f>
        <v>3906.7130000000002</v>
      </c>
      <c r="E4575">
        <f>_xlfn.CEILING.MATH(B69+Parameters!$K$9/2,0.001)</f>
        <v>896.86900000000003</v>
      </c>
      <c r="F4575" t="s">
        <v>72</v>
      </c>
      <c r="I4575" s="2">
        <v>3906.7130000000002</v>
      </c>
      <c r="J4575" s="2">
        <v>711.88499999999999</v>
      </c>
      <c r="K4575" s="2" t="s">
        <v>1426</v>
      </c>
      <c r="N4575" s="2">
        <f>I4575-SUM(Parameters!$K$23:$K$25)</f>
        <v>3885.1130000000003</v>
      </c>
      <c r="O4575" s="2">
        <f>J4575-SUM(Parameters!$K$23:$K$25)</f>
        <v>690.28499999999997</v>
      </c>
      <c r="P4575" s="2" t="str">
        <f t="shared" si="69"/>
        <v>ESD_RX_3</v>
      </c>
      <c r="U4575">
        <v>3906.7130000000002</v>
      </c>
      <c r="V4575">
        <v>711.88499999999999</v>
      </c>
      <c r="W4575" t="s">
        <v>1426</v>
      </c>
      <c r="AE4575" s="2"/>
      <c r="AF4575" s="2"/>
    </row>
    <row r="4576" spans="4:32" x14ac:dyDescent="0.25">
      <c r="D4576">
        <f>_xlfn.CEILING.MATH(CU8+Parameters!$K$8/2,0.001)</f>
        <v>3906.7130000000002</v>
      </c>
      <c r="E4576">
        <f>_xlfn.CEILING.MATH(B71+Parameters!$K$9/2,0.001)</f>
        <v>850.62300000000005</v>
      </c>
      <c r="F4576" t="s">
        <v>72</v>
      </c>
      <c r="I4576" s="2">
        <v>3906.7130000000002</v>
      </c>
      <c r="J4576" s="2">
        <v>665.63900000000001</v>
      </c>
      <c r="K4576" s="2" t="s">
        <v>72</v>
      </c>
      <c r="N4576" s="2">
        <f>I4576-SUM(Parameters!$K$23:$K$25)</f>
        <v>3885.1130000000003</v>
      </c>
      <c r="O4576" s="2">
        <f>J4576-SUM(Parameters!$K$23:$K$25)</f>
        <v>644.03899999999999</v>
      </c>
      <c r="P4576" s="2" t="str">
        <f t="shared" si="69"/>
        <v>VSS</v>
      </c>
      <c r="U4576">
        <v>3906.7130000000002</v>
      </c>
      <c r="V4576">
        <v>665.63900000000001</v>
      </c>
      <c r="W4576" t="s">
        <v>72</v>
      </c>
      <c r="AE4576" s="2"/>
      <c r="AF4576" s="2"/>
    </row>
    <row r="4577" spans="4:32" x14ac:dyDescent="0.25">
      <c r="D4577">
        <f>_xlfn.CEILING.MATH(CU8+Parameters!$K$8/2,0.001)</f>
        <v>3906.7130000000002</v>
      </c>
      <c r="E4577">
        <f>_xlfn.CEILING.MATH(B73+Parameters!$K$9/2,0.001)</f>
        <v>804.37700000000007</v>
      </c>
      <c r="F4577" t="s">
        <v>72</v>
      </c>
      <c r="I4577" s="2">
        <v>3906.7130000000002</v>
      </c>
      <c r="J4577" s="2">
        <v>619.39300000000003</v>
      </c>
      <c r="K4577" s="2" t="s">
        <v>72</v>
      </c>
      <c r="N4577" s="2">
        <f>I4577-SUM(Parameters!$K$23:$K$25)</f>
        <v>3885.1130000000003</v>
      </c>
      <c r="O4577" s="2">
        <f>J4577-SUM(Parameters!$K$23:$K$25)</f>
        <v>597.79300000000001</v>
      </c>
      <c r="P4577" s="2" t="str">
        <f t="shared" si="69"/>
        <v>VSS</v>
      </c>
      <c r="U4577">
        <v>3906.7130000000002</v>
      </c>
      <c r="V4577">
        <v>619.39300000000003</v>
      </c>
      <c r="W4577" t="s">
        <v>72</v>
      </c>
      <c r="AE4577" s="2"/>
      <c r="AF4577" s="2"/>
    </row>
    <row r="4578" spans="4:32" x14ac:dyDescent="0.25">
      <c r="D4578">
        <f>_xlfn.CEILING.MATH(CU8+Parameters!$K$8/2,0.001)</f>
        <v>3906.7130000000002</v>
      </c>
      <c r="E4578">
        <f>_xlfn.CEILING.MATH(B75+Parameters!$K$9/2,0.001)</f>
        <v>758.13099999999997</v>
      </c>
      <c r="F4578" t="s">
        <v>72</v>
      </c>
      <c r="I4578" s="2">
        <v>3906.7130000000002</v>
      </c>
      <c r="J4578" s="2">
        <v>573.14700000000005</v>
      </c>
      <c r="K4578" s="2" t="s">
        <v>1419</v>
      </c>
      <c r="N4578" s="2">
        <f>I4578-SUM(Parameters!$K$23:$K$25)</f>
        <v>3885.1130000000003</v>
      </c>
      <c r="O4578" s="2">
        <f>J4578-SUM(Parameters!$K$23:$K$25)</f>
        <v>551.54700000000003</v>
      </c>
      <c r="P4578" s="2" t="str">
        <f t="shared" si="69"/>
        <v>ESD_VCCIO</v>
      </c>
      <c r="U4578">
        <v>3906.7130000000002</v>
      </c>
      <c r="V4578">
        <v>573.14700000000005</v>
      </c>
      <c r="W4578" t="s">
        <v>1419</v>
      </c>
      <c r="AE4578" s="2"/>
      <c r="AF4578" s="2"/>
    </row>
    <row r="4579" spans="4:32" x14ac:dyDescent="0.25">
      <c r="D4579">
        <f>_xlfn.CEILING.MATH(CU8+Parameters!$K$8/2,0.001)</f>
        <v>3906.7130000000002</v>
      </c>
      <c r="E4579">
        <f>_xlfn.CEILING.MATH(B77+Parameters!$K$9/2,0.001)</f>
        <v>711.88499999999999</v>
      </c>
      <c r="F4579" t="s">
        <v>1426</v>
      </c>
      <c r="I4579" s="2">
        <v>3906.7130000000002</v>
      </c>
      <c r="J4579" s="2">
        <v>526.90099999999995</v>
      </c>
      <c r="K4579" s="2" t="s">
        <v>72</v>
      </c>
      <c r="N4579" s="2">
        <f>I4579-SUM(Parameters!$K$23:$K$25)</f>
        <v>3885.1130000000003</v>
      </c>
      <c r="O4579" s="2">
        <f>J4579-SUM(Parameters!$K$23:$K$25)</f>
        <v>505.30099999999993</v>
      </c>
      <c r="P4579" s="2" t="str">
        <f t="shared" si="69"/>
        <v>VSS</v>
      </c>
      <c r="U4579">
        <v>3906.7130000000002</v>
      </c>
      <c r="V4579">
        <v>526.90100000000007</v>
      </c>
      <c r="W4579" t="s">
        <v>72</v>
      </c>
      <c r="AE4579" s="2"/>
      <c r="AF4579" s="2"/>
    </row>
    <row r="4580" spans="4:32" x14ac:dyDescent="0.25">
      <c r="D4580">
        <f>_xlfn.CEILING.MATH(CU8+Parameters!$K$8/2,0.001)</f>
        <v>3906.7130000000002</v>
      </c>
      <c r="E4580">
        <f>_xlfn.CEILING.MATH(B79+Parameters!$K$9/2,0.001)</f>
        <v>665.63900000000001</v>
      </c>
      <c r="F4580" t="s">
        <v>72</v>
      </c>
      <c r="I4580" s="2">
        <v>3906.7130000000002</v>
      </c>
      <c r="J4580" s="2">
        <v>480.65499999999997</v>
      </c>
      <c r="K4580" s="2" t="s">
        <v>72</v>
      </c>
      <c r="N4580" s="2">
        <f>I4580-SUM(Parameters!$K$23:$K$25)</f>
        <v>3885.1130000000003</v>
      </c>
      <c r="O4580" s="2">
        <f>J4580-SUM(Parameters!$K$23:$K$25)</f>
        <v>459.05499999999995</v>
      </c>
      <c r="P4580" s="2" t="str">
        <f t="shared" si="69"/>
        <v>VSS</v>
      </c>
      <c r="U4580">
        <v>3906.7130000000002</v>
      </c>
      <c r="V4580">
        <v>480.65499999999997</v>
      </c>
      <c r="W4580" t="s">
        <v>72</v>
      </c>
      <c r="AE4580" s="2"/>
      <c r="AF4580" s="2"/>
    </row>
    <row r="4581" spans="4:32" x14ac:dyDescent="0.25">
      <c r="D4581">
        <f>_xlfn.CEILING.MATH(CU8+Parameters!$K$8/2,0.001)</f>
        <v>3906.7130000000002</v>
      </c>
      <c r="E4581">
        <f>_xlfn.CEILING.MATH(B81+Parameters!$K$9/2,0.001)</f>
        <v>619.39300000000003</v>
      </c>
      <c r="F4581" t="s">
        <v>72</v>
      </c>
      <c r="I4581" s="2">
        <v>3906.7130000000002</v>
      </c>
      <c r="J4581" s="2">
        <v>434.40899999999999</v>
      </c>
      <c r="K4581" s="2" t="s">
        <v>72</v>
      </c>
      <c r="N4581" s="2">
        <f>I4581-SUM(Parameters!$K$23:$K$25)</f>
        <v>3885.1130000000003</v>
      </c>
      <c r="O4581" s="2">
        <f>J4581-SUM(Parameters!$K$23:$K$25)</f>
        <v>412.80899999999997</v>
      </c>
      <c r="P4581" s="2" t="str">
        <f t="shared" si="69"/>
        <v>VSS</v>
      </c>
      <c r="U4581">
        <v>3906.7130000000002</v>
      </c>
      <c r="V4581">
        <v>434.40899999999999</v>
      </c>
      <c r="W4581" t="s">
        <v>72</v>
      </c>
      <c r="AE4581" s="2"/>
      <c r="AF4581" s="2"/>
    </row>
    <row r="4582" spans="4:32" x14ac:dyDescent="0.25">
      <c r="D4582">
        <f>_xlfn.CEILING.MATH(CU8+Parameters!$K$8/2,0.001)</f>
        <v>3906.7130000000002</v>
      </c>
      <c r="E4582">
        <f>_xlfn.CEILING.MATH(B83+Parameters!$K$9/2,0.001)</f>
        <v>573.14700000000005</v>
      </c>
      <c r="F4582" t="s">
        <v>1419</v>
      </c>
      <c r="I4582" s="2">
        <v>3906.7130000000002</v>
      </c>
      <c r="J4582" s="2">
        <v>388.16300000000001</v>
      </c>
      <c r="K4582" s="2" t="s">
        <v>72</v>
      </c>
      <c r="N4582" s="2">
        <f>I4582-SUM(Parameters!$K$23:$K$25)</f>
        <v>3885.1130000000003</v>
      </c>
      <c r="O4582" s="2">
        <f>J4582-SUM(Parameters!$K$23:$K$25)</f>
        <v>366.56299999999999</v>
      </c>
      <c r="P4582" s="2" t="str">
        <f t="shared" si="69"/>
        <v>VSS</v>
      </c>
      <c r="U4582">
        <v>3906.7130000000002</v>
      </c>
      <c r="V4582">
        <v>388.16300000000001</v>
      </c>
      <c r="W4582" t="s">
        <v>72</v>
      </c>
      <c r="AE4582" s="2"/>
      <c r="AF4582" s="2"/>
    </row>
    <row r="4583" spans="4:32" x14ac:dyDescent="0.25">
      <c r="D4583">
        <f>_xlfn.CEILING.MATH(CU8+Parameters!$K$8/2,0.001)</f>
        <v>3906.7130000000002</v>
      </c>
      <c r="E4583">
        <f>_xlfn.CEILING.MATH(B85+Parameters!$K$9/2,0.001)</f>
        <v>526.90100000000007</v>
      </c>
      <c r="F4583" t="s">
        <v>72</v>
      </c>
      <c r="I4583" s="2">
        <v>3906.7130000000002</v>
      </c>
      <c r="J4583" s="2">
        <v>341.91699999999997</v>
      </c>
      <c r="K4583" s="2" t="s">
        <v>72</v>
      </c>
      <c r="N4583" s="2">
        <f>I4583-SUM(Parameters!$K$23:$K$25)</f>
        <v>3885.1130000000003</v>
      </c>
      <c r="O4583" s="2">
        <f>J4583-SUM(Parameters!$K$23:$K$25)</f>
        <v>320.31699999999995</v>
      </c>
      <c r="P4583" s="2" t="str">
        <f t="shared" si="69"/>
        <v>VSS</v>
      </c>
      <c r="U4583" s="41">
        <v>3906.7130000000002</v>
      </c>
      <c r="V4583">
        <v>341.91699999999997</v>
      </c>
      <c r="W4583" t="s">
        <v>72</v>
      </c>
      <c r="AE4583" s="2"/>
      <c r="AF4583" s="2"/>
    </row>
    <row r="4584" spans="4:32" x14ac:dyDescent="0.25">
      <c r="D4584">
        <f>_xlfn.CEILING.MATH(CU8+Parameters!$K$8/2,0.001)</f>
        <v>3906.7130000000002</v>
      </c>
      <c r="E4584">
        <f>_xlfn.CEILING.MATH(B87+Parameters!$K$9/2,0.001)</f>
        <v>480.65500000000003</v>
      </c>
      <c r="F4584" t="s">
        <v>72</v>
      </c>
      <c r="I4584" s="2">
        <v>3906.7130000000002</v>
      </c>
      <c r="J4584" s="2">
        <v>295.67099999999999</v>
      </c>
      <c r="K4584" s="2" t="s">
        <v>72</v>
      </c>
      <c r="N4584" s="2">
        <f>I4584-SUM(Parameters!$K$23:$K$25)</f>
        <v>3885.1130000000003</v>
      </c>
      <c r="O4584" s="2">
        <f>J4584-SUM(Parameters!$K$23:$K$25)</f>
        <v>274.07099999999997</v>
      </c>
      <c r="P4584" s="2" t="str">
        <f t="shared" si="69"/>
        <v>VSS</v>
      </c>
      <c r="U4584">
        <v>3906.7130000000002</v>
      </c>
      <c r="V4584">
        <v>295.67099999999999</v>
      </c>
      <c r="W4584" t="s">
        <v>72</v>
      </c>
      <c r="AE4584" s="2"/>
      <c r="AF4584" s="2"/>
    </row>
    <row r="4585" spans="4:32" x14ac:dyDescent="0.25">
      <c r="D4585">
        <f>_xlfn.CEILING.MATH(CU8+Parameters!$K$8/2,0.001)</f>
        <v>3906.7130000000002</v>
      </c>
      <c r="E4585">
        <f>_xlfn.CEILING.MATH(B89+Parameters!$K$9/2,0.001)</f>
        <v>434.40899999999999</v>
      </c>
      <c r="F4585" t="s">
        <v>72</v>
      </c>
      <c r="I4585" s="2">
        <v>3906.7130000000002</v>
      </c>
      <c r="J4585" s="2">
        <v>249.42500000000001</v>
      </c>
      <c r="K4585" s="2" t="s">
        <v>72</v>
      </c>
      <c r="N4585" s="2">
        <f>I4585-SUM(Parameters!$K$23:$K$25)</f>
        <v>3885.1130000000003</v>
      </c>
      <c r="O4585" s="2">
        <f>J4585-SUM(Parameters!$K$23:$K$25)</f>
        <v>227.82500000000002</v>
      </c>
      <c r="P4585" s="2" t="str">
        <f t="shared" si="69"/>
        <v>VSS</v>
      </c>
      <c r="U4585">
        <v>3906.7130000000002</v>
      </c>
      <c r="V4585">
        <v>249.42500000000001</v>
      </c>
      <c r="W4585" t="s">
        <v>72</v>
      </c>
      <c r="AE4585" s="2"/>
      <c r="AF4585" s="2"/>
    </row>
    <row r="4586" spans="4:32" x14ac:dyDescent="0.25">
      <c r="D4586">
        <f>_xlfn.CEILING.MATH(CU8+Parameters!$K$8/2,0.001)</f>
        <v>3906.7130000000002</v>
      </c>
      <c r="E4586">
        <f>_xlfn.CEILING.MATH(B91+Parameters!$K$9/2,0.001)</f>
        <v>388.16300000000001</v>
      </c>
      <c r="F4586" t="s">
        <v>72</v>
      </c>
      <c r="I4586" s="2">
        <v>3906.7130000000002</v>
      </c>
      <c r="J4586" s="2">
        <v>203.179</v>
      </c>
      <c r="K4586" s="2" t="s">
        <v>72</v>
      </c>
      <c r="N4586" s="2">
        <f>I4586-SUM(Parameters!$K$23:$K$25)</f>
        <v>3885.1130000000003</v>
      </c>
      <c r="O4586" s="2">
        <f>J4586-SUM(Parameters!$K$23:$K$25)</f>
        <v>181.57900000000001</v>
      </c>
      <c r="P4586" s="2" t="str">
        <f t="shared" si="69"/>
        <v>VSS</v>
      </c>
      <c r="U4586">
        <v>3906.7130000000002</v>
      </c>
      <c r="V4586">
        <v>203.179</v>
      </c>
      <c r="W4586" t="s">
        <v>72</v>
      </c>
      <c r="AE4586" s="2"/>
      <c r="AF4586" s="2"/>
    </row>
    <row r="4587" spans="4:32" x14ac:dyDescent="0.25">
      <c r="D4587">
        <f>_xlfn.CEILING.MATH(CU8+Parameters!$K$8/2,0.001)</f>
        <v>3906.7130000000002</v>
      </c>
      <c r="E4587">
        <f>_xlfn.CEILING.MATH(B93+Parameters!$K$9/2,0.001)</f>
        <v>341.91700000000003</v>
      </c>
      <c r="F4587" t="s">
        <v>72</v>
      </c>
      <c r="I4587" s="2">
        <v>3912.0390000000002</v>
      </c>
      <c r="J4587" s="2">
        <v>2214.88</v>
      </c>
      <c r="K4587" s="2" t="s">
        <v>72</v>
      </c>
      <c r="N4587" s="2">
        <f>I4587-SUM(Parameters!$K$23:$K$25)</f>
        <v>3890.4390000000003</v>
      </c>
      <c r="O4587" s="2">
        <f>J4587-SUM(Parameters!$K$23:$K$25)</f>
        <v>2193.2800000000002</v>
      </c>
      <c r="P4587" s="2" t="str">
        <f t="shared" si="69"/>
        <v>VSS</v>
      </c>
      <c r="U4587">
        <v>3912.0390000000002</v>
      </c>
      <c r="V4587">
        <v>2214.88</v>
      </c>
      <c r="W4587" t="s">
        <v>72</v>
      </c>
      <c r="AE4587" s="2"/>
      <c r="AF4587" s="2"/>
    </row>
    <row r="4588" spans="4:32" x14ac:dyDescent="0.25">
      <c r="D4588">
        <f>_xlfn.CEILING.MATH(CU8+Parameters!$K$8/2,0.001)</f>
        <v>3906.7130000000002</v>
      </c>
      <c r="E4588">
        <f>_xlfn.CEILING.MATH(B95+Parameters!$K$9/2,0.001)</f>
        <v>295.67099999999999</v>
      </c>
      <c r="F4588" t="s">
        <v>72</v>
      </c>
      <c r="I4588" s="2">
        <v>3912.0390000000002</v>
      </c>
      <c r="J4588" s="2">
        <v>2168.634</v>
      </c>
      <c r="K4588" s="2" t="s">
        <v>72</v>
      </c>
      <c r="N4588" s="2">
        <f>I4588-SUM(Parameters!$K$23:$K$25)</f>
        <v>3890.4390000000003</v>
      </c>
      <c r="O4588" s="2">
        <f>J4588-SUM(Parameters!$K$23:$K$25)</f>
        <v>2147.0340000000001</v>
      </c>
      <c r="P4588" s="2" t="str">
        <f t="shared" si="69"/>
        <v>VSS</v>
      </c>
      <c r="U4588">
        <v>3912.0390000000002</v>
      </c>
      <c r="V4588">
        <v>2168.634</v>
      </c>
      <c r="W4588" t="s">
        <v>72</v>
      </c>
      <c r="AE4588" s="2"/>
      <c r="AF4588" s="2"/>
    </row>
    <row r="4589" spans="4:32" x14ac:dyDescent="0.25">
      <c r="D4589">
        <f>_xlfn.CEILING.MATH(CU8+Parameters!$K$8/2,0.001)</f>
        <v>3906.7130000000002</v>
      </c>
      <c r="E4589">
        <f>_xlfn.CEILING.MATH(B97+Parameters!$K$9/2,0.001)</f>
        <v>249.42500000000001</v>
      </c>
      <c r="F4589" t="s">
        <v>72</v>
      </c>
      <c r="I4589" s="2">
        <v>3912.0390000000002</v>
      </c>
      <c r="J4589" s="2">
        <v>133.81</v>
      </c>
      <c r="K4589" s="2" t="s">
        <v>72</v>
      </c>
      <c r="N4589" s="2">
        <f>I4589-SUM(Parameters!$K$23:$K$25)</f>
        <v>3890.4390000000003</v>
      </c>
      <c r="O4589" s="2">
        <f>J4589-SUM(Parameters!$K$23:$K$25)</f>
        <v>112.21000000000001</v>
      </c>
      <c r="P4589" s="2" t="str">
        <f t="shared" si="69"/>
        <v>VSS</v>
      </c>
      <c r="U4589">
        <v>3912.0390000000002</v>
      </c>
      <c r="V4589">
        <v>133.81</v>
      </c>
      <c r="W4589" t="s">
        <v>72</v>
      </c>
      <c r="AE4589" s="2"/>
      <c r="AF4589" s="2"/>
    </row>
    <row r="4590" spans="4:32" x14ac:dyDescent="0.25">
      <c r="D4590">
        <f>_xlfn.CEILING.MATH(CU8+Parameters!$K$8/2,0.001)</f>
        <v>3906.7130000000002</v>
      </c>
      <c r="E4590">
        <f>_xlfn.CEILING.MATH(B99+Parameters!$K$9/2,0.001)</f>
        <v>203.179</v>
      </c>
      <c r="F4590" t="s">
        <v>72</v>
      </c>
      <c r="I4590" s="2">
        <v>3912.0390000000002</v>
      </c>
      <c r="J4590" s="2">
        <v>87.563999999999993</v>
      </c>
      <c r="K4590" s="2" t="s">
        <v>72</v>
      </c>
      <c r="N4590" s="2">
        <f>I4590-SUM(Parameters!$K$23:$K$25)</f>
        <v>3890.4390000000003</v>
      </c>
      <c r="O4590" s="2">
        <f>J4590-SUM(Parameters!$K$23:$K$25)</f>
        <v>65.963999999999999</v>
      </c>
      <c r="P4590" s="2" t="str">
        <f t="shared" si="69"/>
        <v>VSS</v>
      </c>
      <c r="U4590">
        <v>3912.0390000000002</v>
      </c>
      <c r="V4590">
        <v>87.564000000000007</v>
      </c>
      <c r="W4590" t="s">
        <v>72</v>
      </c>
      <c r="AE4590" s="2"/>
      <c r="AF4590" s="2"/>
    </row>
    <row r="4591" spans="4:32" x14ac:dyDescent="0.25">
      <c r="AE4591" s="2"/>
      <c r="AF4591" s="2"/>
    </row>
    <row r="4592" spans="4:32" x14ac:dyDescent="0.25">
      <c r="AE4592" s="2"/>
      <c r="AF4592" s="2"/>
    </row>
    <row r="4593" spans="31:32" x14ac:dyDescent="0.25">
      <c r="AE4593" s="2"/>
      <c r="AF4593" s="2"/>
    </row>
    <row r="4594" spans="31:32" x14ac:dyDescent="0.25">
      <c r="AE4594" s="2"/>
      <c r="AF4594" s="2"/>
    </row>
  </sheetData>
  <mergeCells count="5">
    <mergeCell ref="I104:R104"/>
    <mergeCell ref="I111:K111"/>
    <mergeCell ref="U111:W111"/>
    <mergeCell ref="D111:F111"/>
    <mergeCell ref="N111:P111"/>
  </mergeCells>
  <conditionalFormatting sqref="E41:H58 CA59:CJ103 CM59:CV103">
    <cfRule type="containsText" dxfId="1939" priority="1280" operator="containsText" text="VDD">
      <formula>NOT(ISERROR(SEARCH("VDD",E41)))</formula>
    </cfRule>
    <cfRule type="cellIs" dxfId="1938" priority="1281" operator="equal">
      <formula>"VCCIO"</formula>
    </cfRule>
    <cfRule type="cellIs" dxfId="1937" priority="1282" operator="equal">
      <formula>"VSS"</formula>
    </cfRule>
    <cfRule type="containsText" dxfId="1936" priority="1283" operator="containsText" text="TX">
      <formula>NOT(ISERROR(SEARCH("TX",E41)))</formula>
    </cfRule>
    <cfRule type="containsText" dxfId="1935" priority="1284" operator="containsText" text="RX">
      <formula>NOT(ISERROR(SEARCH("RX",E41)))</formula>
    </cfRule>
  </conditionalFormatting>
  <conditionalFormatting sqref="BQ59:BZ103">
    <cfRule type="containsText" dxfId="1934" priority="1275" operator="containsText" text="VDD">
      <formula>NOT(ISERROR(SEARCH("VDD",BQ59)))</formula>
    </cfRule>
    <cfRule type="cellIs" dxfId="1933" priority="1276" operator="equal">
      <formula>"VCCIO"</formula>
    </cfRule>
    <cfRule type="cellIs" dxfId="1932" priority="1277" operator="equal">
      <formula>"VSS"</formula>
    </cfRule>
    <cfRule type="containsText" dxfId="1931" priority="1278" operator="containsText" text="TX">
      <formula>NOT(ISERROR(SEARCH("TX",BQ59)))</formula>
    </cfRule>
    <cfRule type="containsText" dxfId="1930" priority="1279" operator="containsText" text="RX">
      <formula>NOT(ISERROR(SEARCH("RX",BQ59)))</formula>
    </cfRule>
  </conditionalFormatting>
  <conditionalFormatting sqref="BG59:BP103">
    <cfRule type="containsText" dxfId="1929" priority="1270" operator="containsText" text="VDD">
      <formula>NOT(ISERROR(SEARCH("VDD",BG59)))</formula>
    </cfRule>
    <cfRule type="cellIs" dxfId="1928" priority="1271" operator="equal">
      <formula>"VCCIO"</formula>
    </cfRule>
    <cfRule type="cellIs" dxfId="1927" priority="1272" operator="equal">
      <formula>"VSS"</formula>
    </cfRule>
    <cfRule type="containsText" dxfId="1926" priority="1273" operator="containsText" text="TX">
      <formula>NOT(ISERROR(SEARCH("TX",BG59)))</formula>
    </cfRule>
    <cfRule type="containsText" dxfId="1925" priority="1274" operator="containsText" text="RX">
      <formula>NOT(ISERROR(SEARCH("RX",BG59)))</formula>
    </cfRule>
  </conditionalFormatting>
  <conditionalFormatting sqref="AW59:BF103">
    <cfRule type="containsText" dxfId="1924" priority="1265" operator="containsText" text="VDD">
      <formula>NOT(ISERROR(SEARCH("VDD",AW59)))</formula>
    </cfRule>
    <cfRule type="cellIs" dxfId="1923" priority="1266" operator="equal">
      <formula>"VCCIO"</formula>
    </cfRule>
    <cfRule type="cellIs" dxfId="1922" priority="1267" operator="equal">
      <formula>"VSS"</formula>
    </cfRule>
    <cfRule type="containsText" dxfId="1921" priority="1268" operator="containsText" text="TX">
      <formula>NOT(ISERROR(SEARCH("TX",AW59)))</formula>
    </cfRule>
    <cfRule type="containsText" dxfId="1920" priority="1269" operator="containsText" text="RX">
      <formula>NOT(ISERROR(SEARCH("RX",AW59)))</formula>
    </cfRule>
  </conditionalFormatting>
  <conditionalFormatting sqref="I59:R103">
    <cfRule type="containsText" dxfId="1919" priority="1229" operator="containsText" text="VDD">
      <formula>NOT(ISERROR(SEARCH("VDD",I59)))</formula>
    </cfRule>
    <cfRule type="cellIs" dxfId="1918" priority="1230" operator="equal">
      <formula>"VCCIO"</formula>
    </cfRule>
    <cfRule type="cellIs" dxfId="1917" priority="1231" operator="equal">
      <formula>"VSS"</formula>
    </cfRule>
    <cfRule type="containsText" dxfId="1916" priority="1232" operator="containsText" text="TX">
      <formula>NOT(ISERROR(SEARCH("TX",I59)))</formula>
    </cfRule>
    <cfRule type="containsText" dxfId="1915" priority="1233" operator="containsText" text="RX">
      <formula>NOT(ISERROR(SEARCH("RX",I59)))</formula>
    </cfRule>
    <cfRule type="containsText" dxfId="1914" priority="1260" operator="containsText" text="VDD">
      <formula>NOT(ISERROR(SEARCH("VDD",I59)))</formula>
    </cfRule>
    <cfRule type="cellIs" dxfId="1913" priority="1261" operator="equal">
      <formula>"VCCIO"</formula>
    </cfRule>
    <cfRule type="cellIs" dxfId="1912" priority="1262" operator="equal">
      <formula>"VSS"</formula>
    </cfRule>
    <cfRule type="containsText" dxfId="1911" priority="1263" operator="containsText" text="TX">
      <formula>NOT(ISERROR(SEARCH("TX",I59)))</formula>
    </cfRule>
    <cfRule type="containsText" dxfId="1910" priority="1264" operator="containsText" text="RX">
      <formula>NOT(ISERROR(SEARCH("RX",I59)))</formula>
    </cfRule>
  </conditionalFormatting>
  <conditionalFormatting sqref="S59:AB103">
    <cfRule type="containsText" dxfId="1909" priority="1255" operator="containsText" text="VDD">
      <formula>NOT(ISERROR(SEARCH("VDD",S59)))</formula>
    </cfRule>
    <cfRule type="cellIs" dxfId="1908" priority="1256" operator="equal">
      <formula>"VCCIO"</formula>
    </cfRule>
    <cfRule type="cellIs" dxfId="1907" priority="1257" operator="equal">
      <formula>"VSS"</formula>
    </cfRule>
    <cfRule type="containsText" dxfId="1906" priority="1258" operator="containsText" text="TX">
      <formula>NOT(ISERROR(SEARCH("TX",S59)))</formula>
    </cfRule>
    <cfRule type="containsText" dxfId="1905" priority="1259" operator="containsText" text="RX">
      <formula>NOT(ISERROR(SEARCH("RX",S59)))</formula>
    </cfRule>
  </conditionalFormatting>
  <conditionalFormatting sqref="AC59:AL103">
    <cfRule type="containsText" dxfId="1904" priority="1250" operator="containsText" text="VDD">
      <formula>NOT(ISERROR(SEARCH("VDD",AC59)))</formula>
    </cfRule>
    <cfRule type="cellIs" dxfId="1903" priority="1251" operator="equal">
      <formula>"VCCIO"</formula>
    </cfRule>
    <cfRule type="cellIs" dxfId="1902" priority="1252" operator="equal">
      <formula>"VSS"</formula>
    </cfRule>
    <cfRule type="containsText" dxfId="1901" priority="1253" operator="containsText" text="TX">
      <formula>NOT(ISERROR(SEARCH("TX",AC59)))</formula>
    </cfRule>
    <cfRule type="containsText" dxfId="1900" priority="1254" operator="containsText" text="RX">
      <formula>NOT(ISERROR(SEARCH("RX",AC59)))</formula>
    </cfRule>
  </conditionalFormatting>
  <conditionalFormatting sqref="AM59:AV103">
    <cfRule type="containsText" dxfId="1899" priority="1245" operator="containsText" text="VDD">
      <formula>NOT(ISERROR(SEARCH("VDD",AM59)))</formula>
    </cfRule>
    <cfRule type="cellIs" dxfId="1898" priority="1246" operator="equal">
      <formula>"VCCIO"</formula>
    </cfRule>
    <cfRule type="cellIs" dxfId="1897" priority="1247" operator="equal">
      <formula>"VSS"</formula>
    </cfRule>
    <cfRule type="containsText" dxfId="1896" priority="1248" operator="containsText" text="TX">
      <formula>NOT(ISERROR(SEARCH("TX",AM59)))</formula>
    </cfRule>
    <cfRule type="containsText" dxfId="1895" priority="1249" operator="containsText" text="RX">
      <formula>NOT(ISERROR(SEARCH("RX",AM59)))</formula>
    </cfRule>
  </conditionalFormatting>
  <conditionalFormatting sqref="E59:H103">
    <cfRule type="containsText" dxfId="1894" priority="1234" operator="containsText" text="VDD">
      <formula>NOT(ISERROR(SEARCH("VDD",E59)))</formula>
    </cfRule>
    <cfRule type="cellIs" dxfId="1893" priority="1235" operator="equal">
      <formula>"VCCIO"</formula>
    </cfRule>
    <cfRule type="cellIs" dxfId="1892" priority="1236" operator="equal">
      <formula>"VSS"</formula>
    </cfRule>
    <cfRule type="containsText" dxfId="1891" priority="1237" operator="containsText" text="TX">
      <formula>NOT(ISERROR(SEARCH("TX",E59)))</formula>
    </cfRule>
    <cfRule type="containsText" dxfId="1890" priority="1238" operator="containsText" text="RX">
      <formula>NOT(ISERROR(SEARCH("RX",E59)))</formula>
    </cfRule>
    <cfRule type="containsText" dxfId="1889" priority="1240" operator="containsText" text="VDD">
      <formula>NOT(ISERROR(SEARCH("VDD",E59)))</formula>
    </cfRule>
    <cfRule type="cellIs" dxfId="1888" priority="1241" operator="equal">
      <formula>"VCCIO"</formula>
    </cfRule>
    <cfRule type="cellIs" dxfId="1887" priority="1242" operator="equal">
      <formula>"VSS"</formula>
    </cfRule>
    <cfRule type="containsText" dxfId="1886" priority="1243" operator="containsText" text="TX">
      <formula>NOT(ISERROR(SEARCH("TX",E59)))</formula>
    </cfRule>
    <cfRule type="containsText" dxfId="1885" priority="1244" operator="containsText" text="RX">
      <formula>NOT(ISERROR(SEARCH("RX",E59)))</formula>
    </cfRule>
  </conditionalFormatting>
  <conditionalFormatting sqref="E10:F11 E55:H58 E59:CJ103 I10:CV11 J12:CV14 CE16:CV19 CE21:CP21 CG24:CJ24 CH22:CQ22 CH23:CI23 CM59:CV103 CN40:CV43 CN44 CN46:CV46 CO44:CV45 CR22:CV23 CR26:CV39 CS47:CV47 CS51:CV51 CT21:CV21 CT25:CV25 CU20:CV20 CU24:CV24 CW16:CW58">
    <cfRule type="cellIs" dxfId="1884" priority="1239" operator="equal">
      <formula>"NC"</formula>
    </cfRule>
  </conditionalFormatting>
  <conditionalFormatting sqref="I11 I12:CV12 I15:I17 I21:I22 I28:I30 I38:BZ40 I41:CL41 I42:CK42 I43:CL46 I47:CE47 I51:Q51 J19 J20:K20 J21 J25 J26:K26 J27:Q37 Q19:Q21 R28:R37 R48:R58 S24:S30 S51:CL51 T27:AA37 AB28:AB37 AC28:AC30 AD27:AK37 AI19:AI21 AL19:AL22 AL28:AL37 AM28:AM30 AN27:AU37 AS19:AS21 AV28:AV37 AW19:AW21 AW23:AW30 AX27:BE37 BF28:BF37 BG28:BG30 BH27:BO37 BP28:BP37 BQ28:BQ30 BR27:BY37 BZ20:CB21 BZ28:BZ37 CA28:CA30 CA39:CL40 CA48:CE48 CA49:CK50 CA52:CK58 CB23:CE24 CB25:CI38 CD19:CD22 CE16:CV17 CF47:CH48 CG23:CI24 CI47:CL47 CI48:CK48 CK28:CQ30 CK31:CK38 CM33:CM35 CM48:CQ50 CM52:CQ58 CN37:CN39 CN40:CV46 CN47:CQ47 CN51:CQ51 CO23:CQ24 CO25:CP25 CO26:CQ27 CO39:CQ39 CP33:CP38 CR47:CR58 CS47:CV47 CS48:CU50 CS51:CV51 CS52:CU58">
    <cfRule type="cellIs" dxfId="1883" priority="1224" stopIfTrue="1" operator="equal">
      <formula>"VDDA"</formula>
    </cfRule>
    <cfRule type="cellIs" dxfId="1882" priority="1225" operator="equal">
      <formula>"VCCIO"</formula>
    </cfRule>
    <cfRule type="cellIs" dxfId="1881" priority="1226" operator="equal">
      <formula>"VSS"</formula>
    </cfRule>
    <cfRule type="containsText" dxfId="1880" priority="1227" operator="containsText" text="TX">
      <formula>NOT(ISERROR(SEARCH("TX",I11)))</formula>
    </cfRule>
    <cfRule type="containsText" dxfId="1879" priority="1228" operator="containsText" text="RX">
      <formula>NOT(ISERROR(SEARCH("RX",I11)))</formula>
    </cfRule>
  </conditionalFormatting>
  <conditionalFormatting sqref="E21:F21 E22:H22 E23:F23 E24:H24 E25:F25 E26:H26 E27:F27 E28:G30 E31:F38 E39:G40 G10:H10 G12:H12 G14:H14 G16:H16 G18:H18 G20:H20 G31:I37 G38 H28 H30 H38:H40">
    <cfRule type="containsText" dxfId="1878" priority="1219" operator="containsText" text="VDD">
      <formula>NOT(ISERROR(SEARCH("VDD",E10)))</formula>
    </cfRule>
    <cfRule type="cellIs" dxfId="1877" priority="1220" operator="equal">
      <formula>"VCCIO"</formula>
    </cfRule>
    <cfRule type="cellIs" dxfId="1876" priority="1221" operator="equal">
      <formula>"VSS"</formula>
    </cfRule>
    <cfRule type="containsText" dxfId="1875" priority="1222" operator="containsText" text="TX">
      <formula>NOT(ISERROR(SEARCH("TX",E10)))</formula>
    </cfRule>
    <cfRule type="containsText" dxfId="1874" priority="1223" operator="containsText" text="RX">
      <formula>NOT(ISERROR(SEARCH("RX",E10)))</formula>
    </cfRule>
  </conditionalFormatting>
  <conditionalFormatting sqref="E12:F21 E22:I22 E23:F23 E24:I24 E25:F25 E26:I26 E27:F27 E28:G30 E31:F38 E39:G40 E41:CL41 E42:CK42 E43:CL46 E47:CE47 E51:Q51 G10:H10 G12:H12 G14:H14 G16:H16 G18:H18 G20:H20 G31:I37 G38 H28 H30 H38:BZ40 I11 I12:BE14 I15:I21 I28:I30 J15:BE18 J19:BZ19 J20:CD26 J27:Q37 R28:S37 R48:R58 S51:CL51 T27:AA37 AB28:AC37 AD27:AK37 AL28:AM37 AN27:AU37 AV28:AW37 AX27:BE37 BF28:BG37 BH27:BO37 BP28:BQ37 BR27:BY37 BZ28:CA37 CA38 CA39:CL40 CA48:CE48 CA49:CK50 CA52:CK58 CB19 CB27:CD38 CD19 CE20:CQ20 CE22:CF24 CE25:CI38 CF47:CH48 CI47:CL47 CI48:CK48 CK28:CQ30 CK31:CK38 CL23:CQ24 CL25:CP25 CL26:CQ27 CM33:CM35 CM48:CQ50 CM52:CQ58 CN37:CN39 CN45 CN47:CQ47 CN51:CQ51 CO39:CQ39 CP33:CP38 CR21 CR25 CR47:CR58 CS20 CS24 CS48:CU50 CS52:CU58 CV15">
    <cfRule type="cellIs" dxfId="1873" priority="1218" operator="equal">
      <formula>"NC"</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I23 CI47:CL47 CI48:CK48 CJ22:CQ22 CK28:CQ30 CK31:CK38 CL23:CQ24 CL25:CP25 CL26:CQ27 CM33:CM35 CM48:CQ50 CM52:CQ58 CN37:CN39 CN40:CV46 CN47:CQ47 CN51:CQ51 CO39:CQ39 CP33:CP38 CR21 CR22:CV23 CR25 CR26:CV39 CR47:CR58 CS20 CS24 CS47:CV47 CS48:CU50 CS51:CV51 CS52:CU58 CT21:CW21 CT25:CV25 CU20:CW20 CU24:CV24 CV15 CW22:CW58">
    <cfRule type="containsText" dxfId="1872" priority="1211" operator="containsText" text="_probe">
      <formula>NOT(ISERROR(SEARCH("_probe",E10)))</formula>
    </cfRule>
    <cfRule type="cellIs" dxfId="1871" priority="1213" operator="equal">
      <formula>"VDD"</formula>
    </cfRule>
    <cfRule type="cellIs" dxfId="1870" priority="1214" operator="equal">
      <formula>"VCCIO"</formula>
    </cfRule>
    <cfRule type="cellIs" dxfId="1869" priority="1215" operator="equal">
      <formula>"VSS"</formula>
    </cfRule>
    <cfRule type="containsText" dxfId="1868" priority="1216" operator="containsText" text="TX">
      <formula>NOT(ISERROR(SEARCH("TX",E10)))</formula>
    </cfRule>
    <cfRule type="containsText" dxfId="1867" priority="1217" operator="containsText" text="RX">
      <formula>NOT(ISERROR(SEARCH("RX",E10)))</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Q22 CH23:CI23 CI47:CL47 CI48:CK48 CK28:CQ30 CK31:CK38 CL23:CQ24 CL25:CP25 CL26:CQ27 CM33:CM35 CM48:CQ50 CM52:CQ58 CN37:CN39 CN40:CV46 CN47:CQ47 CN51:CQ51 CO39:CQ39 CP33:CP38 CR21 CR22:CV23 CR25 CR26:CV39 CR47:CR58 CS20 CS24 CS47:CV47 CS48:CU50 CS51:CV51 CS52:CU58 CT21:CW21 CT25:CV25 CU20:CW20 CU24:CV24 CV15 CW22:CW58">
    <cfRule type="cellIs" dxfId="1866" priority="1212" operator="equal">
      <formula>"TC_VDDQ"</formula>
    </cfRule>
  </conditionalFormatting>
  <conditionalFormatting sqref="G11:H11 G13:H13 G15:H15 G17:H17 G19:H19 G21:H21 G23:H23 G25:H25 G27:H27 H29 CJ23 CW12:CW15">
    <cfRule type="containsText" dxfId="1865" priority="1203" operator="containsText" text="_probe">
      <formula>NOT(ISERROR(SEARCH("_probe",G11)))</formula>
    </cfRule>
    <cfRule type="cellIs" dxfId="1864" priority="1204" operator="equal">
      <formula>"TC_VDDQ"</formula>
    </cfRule>
    <cfRule type="cellIs" dxfId="1863" priority="1205" operator="equal">
      <formula>"NC"</formula>
    </cfRule>
    <cfRule type="cellIs" dxfId="1862" priority="1206" operator="equal">
      <formula>"VDD"</formula>
    </cfRule>
    <cfRule type="cellIs" dxfId="1861" priority="1207" operator="equal">
      <formula>"VCCIO"</formula>
    </cfRule>
    <cfRule type="cellIs" dxfId="1860" priority="1208" operator="equal">
      <formula>"VSS"</formula>
    </cfRule>
    <cfRule type="containsText" dxfId="1859" priority="1209" operator="containsText" text="TX">
      <formula>NOT(ISERROR(SEARCH("TX",G11)))</formula>
    </cfRule>
    <cfRule type="containsText" dxfId="1858" priority="1210" operator="containsText" text="RX">
      <formula>NOT(ISERROR(SEARCH("RX",G11)))</formula>
    </cfRule>
  </conditionalFormatting>
  <conditionalFormatting sqref="I14:K14 I18:I20 I23:I30 I48:Q50 I52:Q58 J13 J15 J16:K16 J17 J18:K18 J22 J24 L13 L15 L17 L19 L21:M21 L25:L26 M14:CU14 M16:CD16 M18:CD18 M20:N20 M26:N26 N13 N15 N17 N19 N22 N24 O25 P13 P15 P17 P19:R19 P21:R21 P24:P25 Q20:T20 Q23:Q24 Q25:R25 Q26 R13 R15 R17 R24 S48:AA50 S52:AA58 T13 T15 T17 T19:X19 T24 T25:V25 U21:V21 U23 V13 V15 V17 W20:Y20 W26:AC26 X13 X15 X17 X21:X22 X24:X25 Y25:Z25 Z13 Z15 Z17 Z19 Z21:AA21 AA20:AC20 AB13 AB15 AB17 AB19:AF19 AB21:AB22 AB24:AB25 AC48:AK50 AC52:AK58 AD13 AD15 AD17 AD21:AF21 AD25:AF25 AE20:AH20 AE23:AE24 AE26 AF13 AF15 AF17 AF24 AG24:AG26 AH13 AH15 AH17 AH19:AJ19 AH21:AJ21 AH24:AH25 AI23:AI26 AJ13 AJ15 AJ17 AK20:AM20 AK25 AK26:AM26 AL13 AL15 AL17 AL24:AL25 AM48:AU50 AM52:AU58 AN13 AN15 AN17 AN19 AN21:AO21 AN25:AN26 AO20:AQ20 AO25 AO26:AQ26 AP13 AP15 AP17 AP19 AP21:AP22 AP24:AP25 AR13 AR15 AR17 AR19:AT19 AS20:AV20 AS21:AT21 AS23:AS24 AS25:AT25 AT13 AT15 AT17 AT24 AU24:AU26 AV13 AV15 AV17 AV19:AX19 AV21 AV24 AV25:AW25 AW48:BE50 AW52:BE58 AX13 AX15 AX17 AZ13 AZ15 AZ17 AZ19 AZ20:BA20 AZ21:AZ22 AZ24:AZ25 AZ26:BA26 BA25 BB13 BB15 BB17 BB19 BB21:BC21 BB25:BB26 BC20:BD20 BC25 BC26:BD26 BD13 BD15 BD17 BD19 BD22 BD24 BF13 BF15 BF17 BF19:BH19 BF21 BF25:BH25 BF26:BG26 BG20:BG21 BG23:BG24 BG48:BO50 BG52:BO58 BH13 BH15 BH17 BI20:BJ20 BI24:BI26 BJ13 BJ15 BJ17 BJ19:BL19 BJ25:BL25 BK21:BL21 BK23 BL13 BL15 BL17 BM20:BO20 BN13 BN15 BN17 BN19 BN21:BN22 BN24:BN25 BN26:BO26 BP13 BP15 BP17 BP19 BP21:BQ21 BP25:BP26 BQ20:BR20 BQ26:BR26 BQ48:BY50 BQ52:BY58 BR13 BR15 BR17 BR19:BV19 BR22 BR24 BS20:BU21 BT13 BT15 BT17 BU23:BU24 BU25:BV25 BV13 BV15 BV17 BW20:BX20 BW24:BW26 BX13 BX15 BX17 BX19:BZ19 BX25:BY25 BY21 BY23 BZ13 BZ15 BZ17 CB13 CB15 CB17 CB19 CB24 CD13 CD15 CD17 CD24 CF13 CF15 CF20 CF22 CF24 CH13 CH15 CH20 CJ13 CJ15 CJ20 CL13 CL15 CL20 CM35 CN13 CN15 CN20 CO35 CP13 CP15 CP20 CQ35 CR13 CR15 CT13 CT15 CV13:CV15">
    <cfRule type="cellIs" dxfId="1857" priority="1198" stopIfTrue="1" operator="equal">
      <formula>"VDDA"</formula>
    </cfRule>
    <cfRule type="cellIs" dxfId="1856" priority="1199" operator="equal">
      <formula>"VCCIO"</formula>
    </cfRule>
    <cfRule type="cellIs" dxfId="1855" priority="1200" operator="equal">
      <formula>"VSS"</formula>
    </cfRule>
    <cfRule type="containsText" dxfId="1854" priority="1201" operator="containsText" text="TX">
      <formula>NOT(ISERROR(SEARCH("TX",I13)))</formula>
    </cfRule>
    <cfRule type="containsText" dxfId="1853" priority="1202" operator="containsText" text="RX">
      <formula>NOT(ISERROR(SEARCH("RX",I13)))</formula>
    </cfRule>
  </conditionalFormatting>
  <conditionalFormatting sqref="E18 E19:F20 K19 K25 S25">
    <cfRule type="containsText" dxfId="1852" priority="1193" operator="containsText" text="VDD">
      <formula>NOT(ISERROR(SEARCH("VDD",E18)))</formula>
    </cfRule>
    <cfRule type="cellIs" dxfId="1851" priority="1194" operator="equal">
      <formula>"VCCIO"</formula>
    </cfRule>
    <cfRule type="cellIs" dxfId="1850" priority="1195" operator="equal">
      <formula>"VSS"</formula>
    </cfRule>
    <cfRule type="containsText" dxfId="1849" priority="1196" operator="containsText" text="TX">
      <formula>NOT(ISERROR(SEARCH("TX",E18)))</formula>
    </cfRule>
    <cfRule type="containsText" dxfId="1848" priority="1197" operator="containsText" text="RX">
      <formula>NOT(ISERROR(SEARCH("RX",E18)))</formula>
    </cfRule>
  </conditionalFormatting>
  <conditionalFormatting sqref="E17:F20 E48:Q50 E52:Q54 I11:I14 I23:I30 I55:Q58 J15:CD18 S48:AA50 S52:AA58 V24:V25 W24:AD24 W25:AI25 X20:AB23 X26:AB26 AC48:AK50 AC52:AK58 AJ24:AQ24 AK25:AQ25 AL20:AP23 AL26:AP26 AM48:AU50 AM52:AU58 AR24:AR25 AW48:BE50 AW52:BE58 AZ20:BD26 BG48:BO50 BG52:BO58 BQ48:BY50 BQ52:BY58 CA19 CC19 CE15:CU15 CK23:CK27 CM35 CO35 CQ35">
    <cfRule type="containsText" dxfId="1847" priority="1185" operator="containsText" text="_probe">
      <formula>NOT(ISERROR(SEARCH("_probe",E11)))</formula>
    </cfRule>
    <cfRule type="cellIs" dxfId="1846" priority="1186" operator="equal">
      <formula>"TC_VDDQ"</formula>
    </cfRule>
    <cfRule type="cellIs" dxfId="1845" priority="1187" operator="equal">
      <formula>"VDD"</formula>
    </cfRule>
    <cfRule type="cellIs" dxfId="1844" priority="1188" operator="equal">
      <formula>"VCCIO"</formula>
    </cfRule>
    <cfRule type="cellIs" dxfId="1843" priority="1189" operator="equal">
      <formula>"VSS"</formula>
    </cfRule>
    <cfRule type="containsText" dxfId="1842" priority="1190" operator="containsText" text="TX">
      <formula>NOT(ISERROR(SEARCH("TX",E11)))</formula>
    </cfRule>
    <cfRule type="containsText" dxfId="1841" priority="1191" operator="containsText" text="RX">
      <formula>NOT(ISERROR(SEARCH("RX",E11)))</formula>
    </cfRule>
    <cfRule type="cellIs" dxfId="1840" priority="1192" operator="equal">
      <formula>"NC"</formula>
    </cfRule>
  </conditionalFormatting>
  <conditionalFormatting sqref="K21 L20 M25 R20 S19 T20 T24 Y21 Z20 AA21 AA25 AF20 AG19 AH20 AH24 AM21 AM25 AN20 AO21 AO25 AT20 AU19 AV20 AV24 BA21 BB20 BC21 BC25 BH20 BI19 BJ24 BO21 BP20 BQ25 BV20 BW19 BX24">
    <cfRule type="containsText" dxfId="1839" priority="1177" operator="containsText" text="_probe">
      <formula>NOT(ISERROR(SEARCH("_probe",K19)))</formula>
    </cfRule>
    <cfRule type="cellIs" dxfId="1838" priority="1178" operator="equal">
      <formula>"TC_VDDQ"</formula>
    </cfRule>
    <cfRule type="cellIs" dxfId="1837" priority="1179" operator="equal">
      <formula>"NC"</formula>
    </cfRule>
    <cfRule type="cellIs" dxfId="1836" priority="1180" operator="equal">
      <formula>"VDD"</formula>
    </cfRule>
    <cfRule type="cellIs" dxfId="1835" priority="1181" operator="equal">
      <formula>"VCCIO"</formula>
    </cfRule>
    <cfRule type="cellIs" dxfId="1834" priority="1182" operator="equal">
      <formula>"VSS"</formula>
    </cfRule>
    <cfRule type="containsText" dxfId="1833" priority="1183" operator="containsText" text="TX">
      <formula>NOT(ISERROR(SEARCH("TX",K19)))</formula>
    </cfRule>
    <cfRule type="containsText" dxfId="1832" priority="1184" operator="containsText" text="RX">
      <formula>NOT(ISERROR(SEARCH("RX",K19)))</formula>
    </cfRule>
  </conditionalFormatting>
  <conditionalFormatting sqref="R20">
    <cfRule type="containsText" dxfId="1831" priority="1169" operator="containsText" text="_probe">
      <formula>NOT(ISERROR(SEARCH("_probe",R20)))</formula>
    </cfRule>
    <cfRule type="cellIs" dxfId="1830" priority="1170" operator="equal">
      <formula>"TC_VDDQ"</formula>
    </cfRule>
    <cfRule type="cellIs" dxfId="1829" priority="1171" operator="equal">
      <formula>"NC"</formula>
    </cfRule>
    <cfRule type="cellIs" dxfId="1828" priority="1172" operator="equal">
      <formula>"VDD"</formula>
    </cfRule>
    <cfRule type="cellIs" dxfId="1827" priority="1173" operator="equal">
      <formula>"VCCIO"</formula>
    </cfRule>
    <cfRule type="cellIs" dxfId="1826" priority="1174" operator="equal">
      <formula>"VSS"</formula>
    </cfRule>
    <cfRule type="containsText" dxfId="1825" priority="1175" operator="containsText" text="TX">
      <formula>NOT(ISERROR(SEARCH("TX",R20)))</formula>
    </cfRule>
    <cfRule type="containsText" dxfId="1824" priority="1176" operator="containsText" text="RX">
      <formula>NOT(ISERROR(SEARCH("RX",R20)))</formula>
    </cfRule>
  </conditionalFormatting>
  <conditionalFormatting sqref="Y19">
    <cfRule type="cellIs" dxfId="1823" priority="1164" stopIfTrue="1" operator="equal">
      <formula>"VDDA"</formula>
    </cfRule>
    <cfRule type="cellIs" dxfId="1822" priority="1165" operator="equal">
      <formula>"VCCIO"</formula>
    </cfRule>
    <cfRule type="cellIs" dxfId="1821" priority="1166" operator="equal">
      <formula>"VSS"</formula>
    </cfRule>
    <cfRule type="containsText" dxfId="1820" priority="1167" operator="containsText" text="TX">
      <formula>NOT(ISERROR(SEARCH("TX",Y19)))</formula>
    </cfRule>
    <cfRule type="containsText" dxfId="1819" priority="1168" operator="containsText" text="RX">
      <formula>NOT(ISERROR(SEARCH("RX",Y19)))</formula>
    </cfRule>
  </conditionalFormatting>
  <conditionalFormatting sqref="S23">
    <cfRule type="cellIs" dxfId="1818" priority="1154" stopIfTrue="1" operator="equal">
      <formula>"VDDA"</formula>
    </cfRule>
    <cfRule type="cellIs" dxfId="1817" priority="1155" operator="equal">
      <formula>"VCCIO"</formula>
    </cfRule>
    <cfRule type="cellIs" dxfId="1816" priority="1156" operator="equal">
      <formula>"VSS"</formula>
    </cfRule>
    <cfRule type="containsText" dxfId="1815" priority="1157" operator="containsText" text="TX">
      <formula>NOT(ISERROR(SEARCH("TX",S23)))</formula>
    </cfRule>
    <cfRule type="containsText" dxfId="1814" priority="1158" operator="containsText" text="RX">
      <formula>NOT(ISERROR(SEARCH("RX",S23)))</formula>
    </cfRule>
    <cfRule type="cellIs" dxfId="1813" priority="1159" stopIfTrue="1" operator="equal">
      <formula>"VDDA"</formula>
    </cfRule>
    <cfRule type="cellIs" dxfId="1812" priority="1160" operator="equal">
      <formula>"VCCIO"</formula>
    </cfRule>
    <cfRule type="cellIs" dxfId="1811" priority="1161" operator="equal">
      <formula>"VSS"</formula>
    </cfRule>
    <cfRule type="containsText" dxfId="1810" priority="1162" operator="containsText" text="TX">
      <formula>NOT(ISERROR(SEARCH("TX",S23)))</formula>
    </cfRule>
    <cfRule type="containsText" dxfId="1809" priority="1163" operator="containsText" text="RX">
      <formula>NOT(ISERROR(SEARCH("RX",S23)))</formula>
    </cfRule>
  </conditionalFormatting>
  <conditionalFormatting sqref="CV48:CV50 CV52:CV58">
    <cfRule type="containsText" dxfId="1808" priority="1141" operator="containsText" text="_probe">
      <formula>NOT(ISERROR(SEARCH("_probe",CV48)))</formula>
    </cfRule>
    <cfRule type="cellIs" dxfId="1807" priority="1142" operator="equal">
      <formula>"TC_VDDQ"</formula>
    </cfRule>
    <cfRule type="cellIs" dxfId="1806" priority="1143" operator="equal">
      <formula>"VDD"</formula>
    </cfRule>
    <cfRule type="cellIs" dxfId="1805" priority="1144" operator="equal">
      <formula>"VCCIO"</formula>
    </cfRule>
    <cfRule type="cellIs" dxfId="1804" priority="1145" operator="equal">
      <formula>"VSS"</formula>
    </cfRule>
    <cfRule type="containsText" dxfId="1803" priority="1146" operator="containsText" text="TX">
      <formula>NOT(ISERROR(SEARCH("TX",CV48)))</formula>
    </cfRule>
    <cfRule type="containsText" dxfId="1802" priority="1147" operator="containsText" text="RX">
      <formula>NOT(ISERROR(SEARCH("RX",CV48)))</formula>
    </cfRule>
    <cfRule type="cellIs" dxfId="1801" priority="1148" operator="equal">
      <formula>"NC"</formula>
    </cfRule>
    <cfRule type="cellIs" dxfId="1800" priority="1149" stopIfTrue="1" operator="equal">
      <formula>"VDDA"</formula>
    </cfRule>
    <cfRule type="cellIs" dxfId="1799" priority="1150" operator="equal">
      <formula>"VCCIO"</formula>
    </cfRule>
    <cfRule type="cellIs" dxfId="1798" priority="1151" operator="equal">
      <formula>"VSS"</formula>
    </cfRule>
    <cfRule type="containsText" dxfId="1797" priority="1152" operator="containsText" text="TX">
      <formula>NOT(ISERROR(SEARCH("TX",CV48)))</formula>
    </cfRule>
    <cfRule type="containsText" dxfId="1796" priority="1153" operator="containsText" text="RX">
      <formula>NOT(ISERROR(SEARCH("RX",CV48)))</formula>
    </cfRule>
  </conditionalFormatting>
  <conditionalFormatting sqref="AB48:AB50 AB52:AB58">
    <cfRule type="containsText" dxfId="1795" priority="1128" operator="containsText" text="_probe">
      <formula>NOT(ISERROR(SEARCH("_probe",AB48)))</formula>
    </cfRule>
    <cfRule type="cellIs" dxfId="1794" priority="1129" operator="equal">
      <formula>"TC_VDDQ"</formula>
    </cfRule>
    <cfRule type="cellIs" dxfId="1793" priority="1130" operator="equal">
      <formula>"VDD"</formula>
    </cfRule>
    <cfRule type="cellIs" dxfId="1792" priority="1131" operator="equal">
      <formula>"VCCIO"</formula>
    </cfRule>
    <cfRule type="cellIs" dxfId="1791" priority="1132" operator="equal">
      <formula>"VSS"</formula>
    </cfRule>
    <cfRule type="containsText" dxfId="1790" priority="1133" operator="containsText" text="TX">
      <formula>NOT(ISERROR(SEARCH("TX",AB48)))</formula>
    </cfRule>
    <cfRule type="containsText" dxfId="1789" priority="1134" operator="containsText" text="RX">
      <formula>NOT(ISERROR(SEARCH("RX",AB48)))</formula>
    </cfRule>
    <cfRule type="cellIs" dxfId="1788" priority="1135" operator="equal">
      <formula>"NC"</formula>
    </cfRule>
    <cfRule type="cellIs" dxfId="1787" priority="1136" stopIfTrue="1" operator="equal">
      <formula>"VDDA"</formula>
    </cfRule>
    <cfRule type="cellIs" dxfId="1786" priority="1137" operator="equal">
      <formula>"VCCIO"</formula>
    </cfRule>
    <cfRule type="cellIs" dxfId="1785" priority="1138" operator="equal">
      <formula>"VSS"</formula>
    </cfRule>
    <cfRule type="containsText" dxfId="1784" priority="1139" operator="containsText" text="TX">
      <formula>NOT(ISERROR(SEARCH("TX",AB48)))</formula>
    </cfRule>
    <cfRule type="containsText" dxfId="1783" priority="1140" operator="containsText" text="RX">
      <formula>NOT(ISERROR(SEARCH("RX",AB48)))</formula>
    </cfRule>
  </conditionalFormatting>
  <conditionalFormatting sqref="AL48:AL50 AL52:AL58">
    <cfRule type="containsText" dxfId="1782" priority="1115" operator="containsText" text="_probe">
      <formula>NOT(ISERROR(SEARCH("_probe",AL48)))</formula>
    </cfRule>
    <cfRule type="cellIs" dxfId="1781" priority="1116" operator="equal">
      <formula>"TC_VDDQ"</formula>
    </cfRule>
    <cfRule type="cellIs" dxfId="1780" priority="1117" operator="equal">
      <formula>"VDD"</formula>
    </cfRule>
    <cfRule type="cellIs" dxfId="1779" priority="1118" operator="equal">
      <formula>"VCCIO"</formula>
    </cfRule>
    <cfRule type="cellIs" dxfId="1778" priority="1119" operator="equal">
      <formula>"VSS"</formula>
    </cfRule>
    <cfRule type="containsText" dxfId="1777" priority="1120" operator="containsText" text="TX">
      <formula>NOT(ISERROR(SEARCH("TX",AL48)))</formula>
    </cfRule>
    <cfRule type="containsText" dxfId="1776" priority="1121" operator="containsText" text="RX">
      <formula>NOT(ISERROR(SEARCH("RX",AL48)))</formula>
    </cfRule>
    <cfRule type="cellIs" dxfId="1775" priority="1122" operator="equal">
      <formula>"NC"</formula>
    </cfRule>
    <cfRule type="cellIs" dxfId="1774" priority="1123" stopIfTrue="1" operator="equal">
      <formula>"VDDA"</formula>
    </cfRule>
    <cfRule type="cellIs" dxfId="1773" priority="1124" operator="equal">
      <formula>"VCCIO"</formula>
    </cfRule>
    <cfRule type="cellIs" dxfId="1772" priority="1125" operator="equal">
      <formula>"VSS"</formula>
    </cfRule>
    <cfRule type="containsText" dxfId="1771" priority="1126" operator="containsText" text="TX">
      <formula>NOT(ISERROR(SEARCH("TX",AL48)))</formula>
    </cfRule>
    <cfRule type="containsText" dxfId="1770" priority="1127" operator="containsText" text="RX">
      <formula>NOT(ISERROR(SEARCH("RX",AL48)))</formula>
    </cfRule>
  </conditionalFormatting>
  <conditionalFormatting sqref="AV48:AV50 AV52:AV58">
    <cfRule type="containsText" dxfId="1769" priority="1102" operator="containsText" text="_probe">
      <formula>NOT(ISERROR(SEARCH("_probe",AV48)))</formula>
    </cfRule>
    <cfRule type="cellIs" dxfId="1768" priority="1103" operator="equal">
      <formula>"TC_VDDQ"</formula>
    </cfRule>
    <cfRule type="cellIs" dxfId="1767" priority="1104" operator="equal">
      <formula>"VDD"</formula>
    </cfRule>
    <cfRule type="cellIs" dxfId="1766" priority="1105" operator="equal">
      <formula>"VCCIO"</formula>
    </cfRule>
    <cfRule type="cellIs" dxfId="1765" priority="1106" operator="equal">
      <formula>"VSS"</formula>
    </cfRule>
    <cfRule type="containsText" dxfId="1764" priority="1107" operator="containsText" text="TX">
      <formula>NOT(ISERROR(SEARCH("TX",AV48)))</formula>
    </cfRule>
    <cfRule type="containsText" dxfId="1763" priority="1108" operator="containsText" text="RX">
      <formula>NOT(ISERROR(SEARCH("RX",AV48)))</formula>
    </cfRule>
    <cfRule type="cellIs" dxfId="1762" priority="1109" operator="equal">
      <formula>"NC"</formula>
    </cfRule>
    <cfRule type="cellIs" dxfId="1761" priority="1110" stopIfTrue="1" operator="equal">
      <formula>"VDDA"</formula>
    </cfRule>
    <cfRule type="cellIs" dxfId="1760" priority="1111" operator="equal">
      <formula>"VCCIO"</formula>
    </cfRule>
    <cfRule type="cellIs" dxfId="1759" priority="1112" operator="equal">
      <formula>"VSS"</formula>
    </cfRule>
    <cfRule type="containsText" dxfId="1758" priority="1113" operator="containsText" text="TX">
      <formula>NOT(ISERROR(SEARCH("TX",AV48)))</formula>
    </cfRule>
    <cfRule type="containsText" dxfId="1757" priority="1114" operator="containsText" text="RX">
      <formula>NOT(ISERROR(SEARCH("RX",AV48)))</formula>
    </cfRule>
  </conditionalFormatting>
  <conditionalFormatting sqref="BF48:BF50 BF52:BF58">
    <cfRule type="containsText" dxfId="1756" priority="1089" operator="containsText" text="_probe">
      <formula>NOT(ISERROR(SEARCH("_probe",BF48)))</formula>
    </cfRule>
    <cfRule type="cellIs" dxfId="1755" priority="1090" operator="equal">
      <formula>"TC_VDDQ"</formula>
    </cfRule>
    <cfRule type="cellIs" dxfId="1754" priority="1091" operator="equal">
      <formula>"VDD"</formula>
    </cfRule>
    <cfRule type="cellIs" dxfId="1753" priority="1092" operator="equal">
      <formula>"VCCIO"</formula>
    </cfRule>
    <cfRule type="cellIs" dxfId="1752" priority="1093" operator="equal">
      <formula>"VSS"</formula>
    </cfRule>
    <cfRule type="containsText" dxfId="1751" priority="1094" operator="containsText" text="TX">
      <formula>NOT(ISERROR(SEARCH("TX",BF48)))</formula>
    </cfRule>
    <cfRule type="containsText" dxfId="1750" priority="1095" operator="containsText" text="RX">
      <formula>NOT(ISERROR(SEARCH("RX",BF48)))</formula>
    </cfRule>
    <cfRule type="cellIs" dxfId="1749" priority="1096" operator="equal">
      <formula>"NC"</formula>
    </cfRule>
    <cfRule type="cellIs" dxfId="1748" priority="1097" stopIfTrue="1" operator="equal">
      <formula>"VDDA"</formula>
    </cfRule>
    <cfRule type="cellIs" dxfId="1747" priority="1098" operator="equal">
      <formula>"VCCIO"</formula>
    </cfRule>
    <cfRule type="cellIs" dxfId="1746" priority="1099" operator="equal">
      <formula>"VSS"</formula>
    </cfRule>
    <cfRule type="containsText" dxfId="1745" priority="1100" operator="containsText" text="TX">
      <formula>NOT(ISERROR(SEARCH("TX",BF48)))</formula>
    </cfRule>
    <cfRule type="containsText" dxfId="1744" priority="1101" operator="containsText" text="RX">
      <formula>NOT(ISERROR(SEARCH("RX",BF48)))</formula>
    </cfRule>
  </conditionalFormatting>
  <conditionalFormatting sqref="BP48:BP50 BP52:BP58">
    <cfRule type="containsText" dxfId="1743" priority="1076" operator="containsText" text="_probe">
      <formula>NOT(ISERROR(SEARCH("_probe",BP48)))</formula>
    </cfRule>
    <cfRule type="cellIs" dxfId="1742" priority="1077" operator="equal">
      <formula>"TC_VDDQ"</formula>
    </cfRule>
    <cfRule type="cellIs" dxfId="1741" priority="1078" operator="equal">
      <formula>"VDD"</formula>
    </cfRule>
    <cfRule type="cellIs" dxfId="1740" priority="1079" operator="equal">
      <formula>"VCCIO"</formula>
    </cfRule>
    <cfRule type="cellIs" dxfId="1739" priority="1080" operator="equal">
      <formula>"VSS"</formula>
    </cfRule>
    <cfRule type="containsText" dxfId="1738" priority="1081" operator="containsText" text="TX">
      <formula>NOT(ISERROR(SEARCH("TX",BP48)))</formula>
    </cfRule>
    <cfRule type="containsText" dxfId="1737" priority="1082" operator="containsText" text="RX">
      <formula>NOT(ISERROR(SEARCH("RX",BP48)))</formula>
    </cfRule>
    <cfRule type="cellIs" dxfId="1736" priority="1083" operator="equal">
      <formula>"NC"</formula>
    </cfRule>
    <cfRule type="cellIs" dxfId="1735" priority="1084" stopIfTrue="1" operator="equal">
      <formula>"VDDA"</formula>
    </cfRule>
    <cfRule type="cellIs" dxfId="1734" priority="1085" operator="equal">
      <formula>"VCCIO"</formula>
    </cfRule>
    <cfRule type="cellIs" dxfId="1733" priority="1086" operator="equal">
      <formula>"VSS"</formula>
    </cfRule>
    <cfRule type="containsText" dxfId="1732" priority="1087" operator="containsText" text="TX">
      <formula>NOT(ISERROR(SEARCH("TX",BP48)))</formula>
    </cfRule>
    <cfRule type="containsText" dxfId="1731" priority="1088" operator="containsText" text="RX">
      <formula>NOT(ISERROR(SEARCH("RX",BP48)))</formula>
    </cfRule>
  </conditionalFormatting>
  <conditionalFormatting sqref="BZ48:BZ50 BZ52:BZ58">
    <cfRule type="containsText" dxfId="1730" priority="1063" operator="containsText" text="_probe">
      <formula>NOT(ISERROR(SEARCH("_probe",BZ48)))</formula>
    </cfRule>
    <cfRule type="cellIs" dxfId="1729" priority="1064" operator="equal">
      <formula>"TC_VDDQ"</formula>
    </cfRule>
    <cfRule type="cellIs" dxfId="1728" priority="1065" operator="equal">
      <formula>"VDD"</formula>
    </cfRule>
    <cfRule type="cellIs" dxfId="1727" priority="1066" operator="equal">
      <formula>"VCCIO"</formula>
    </cfRule>
    <cfRule type="cellIs" dxfId="1726" priority="1067" operator="equal">
      <formula>"VSS"</formula>
    </cfRule>
    <cfRule type="containsText" dxfId="1725" priority="1068" operator="containsText" text="TX">
      <formula>NOT(ISERROR(SEARCH("TX",BZ48)))</formula>
    </cfRule>
    <cfRule type="containsText" dxfId="1724" priority="1069" operator="containsText" text="RX">
      <formula>NOT(ISERROR(SEARCH("RX",BZ48)))</formula>
    </cfRule>
    <cfRule type="cellIs" dxfId="1723" priority="1070" operator="equal">
      <formula>"NC"</formula>
    </cfRule>
    <cfRule type="cellIs" dxfId="1722" priority="1071" stopIfTrue="1" operator="equal">
      <formula>"VDDA"</formula>
    </cfRule>
    <cfRule type="cellIs" dxfId="1721" priority="1072" operator="equal">
      <formula>"VCCIO"</formula>
    </cfRule>
    <cfRule type="cellIs" dxfId="1720" priority="1073" operator="equal">
      <formula>"VSS"</formula>
    </cfRule>
    <cfRule type="containsText" dxfId="1719" priority="1074" operator="containsText" text="TX">
      <formula>NOT(ISERROR(SEARCH("TX",BZ48)))</formula>
    </cfRule>
    <cfRule type="containsText" dxfId="1718" priority="1075" operator="containsText" text="RX">
      <formula>NOT(ISERROR(SEARCH("RX",BZ48)))</formula>
    </cfRule>
  </conditionalFormatting>
  <conditionalFormatting sqref="CL48:CL50 CL52:CL58">
    <cfRule type="containsText" dxfId="1717" priority="1050" operator="containsText" text="_probe">
      <formula>NOT(ISERROR(SEARCH("_probe",CL48)))</formula>
    </cfRule>
    <cfRule type="cellIs" dxfId="1716" priority="1051" operator="equal">
      <formula>"TC_VDDQ"</formula>
    </cfRule>
    <cfRule type="cellIs" dxfId="1715" priority="1052" operator="equal">
      <formula>"VDD"</formula>
    </cfRule>
    <cfRule type="cellIs" dxfId="1714" priority="1053" operator="equal">
      <formula>"VCCIO"</formula>
    </cfRule>
    <cfRule type="cellIs" dxfId="1713" priority="1054" operator="equal">
      <formula>"VSS"</formula>
    </cfRule>
    <cfRule type="containsText" dxfId="1712" priority="1055" operator="containsText" text="TX">
      <formula>NOT(ISERROR(SEARCH("TX",CL48)))</formula>
    </cfRule>
    <cfRule type="containsText" dxfId="1711" priority="1056" operator="containsText" text="RX">
      <formula>NOT(ISERROR(SEARCH("RX",CL48)))</formula>
    </cfRule>
    <cfRule type="cellIs" dxfId="1710" priority="1057" operator="equal">
      <formula>"NC"</formula>
    </cfRule>
    <cfRule type="cellIs" dxfId="1709" priority="1058" stopIfTrue="1" operator="equal">
      <formula>"VDDA"</formula>
    </cfRule>
    <cfRule type="cellIs" dxfId="1708" priority="1059" operator="equal">
      <formula>"VCCIO"</formula>
    </cfRule>
    <cfRule type="cellIs" dxfId="1707" priority="1060" operator="equal">
      <formula>"VSS"</formula>
    </cfRule>
    <cfRule type="containsText" dxfId="1706" priority="1061" operator="containsText" text="TX">
      <formula>NOT(ISERROR(SEARCH("TX",CL48)))</formula>
    </cfRule>
    <cfRule type="containsText" dxfId="1705" priority="1062" operator="containsText" text="RX">
      <formula>NOT(ISERROR(SEARCH("RX",CL48)))</formula>
    </cfRule>
  </conditionalFormatting>
  <conditionalFormatting sqref="K23">
    <cfRule type="containsText" dxfId="1704" priority="1042" operator="containsText" text="_probe">
      <formula>NOT(ISERROR(SEARCH("_probe",K23)))</formula>
    </cfRule>
    <cfRule type="cellIs" dxfId="1703" priority="1043" operator="equal">
      <formula>"TC_VDDQ"</formula>
    </cfRule>
    <cfRule type="cellIs" dxfId="1702" priority="1044" operator="equal">
      <formula>"NC"</formula>
    </cfRule>
    <cfRule type="cellIs" dxfId="1701" priority="1045" operator="equal">
      <formula>"VDD"</formula>
    </cfRule>
    <cfRule type="cellIs" dxfId="1700" priority="1046" operator="equal">
      <formula>"VCCIO"</formula>
    </cfRule>
    <cfRule type="cellIs" dxfId="1699" priority="1047" operator="equal">
      <formula>"VSS"</formula>
    </cfRule>
    <cfRule type="containsText" dxfId="1698" priority="1048" operator="containsText" text="TX">
      <formula>NOT(ISERROR(SEARCH("TX",K23)))</formula>
    </cfRule>
    <cfRule type="containsText" dxfId="1697" priority="1049" operator="containsText" text="RX">
      <formula>NOT(ISERROR(SEARCH("RX",K23)))</formula>
    </cfRule>
  </conditionalFormatting>
  <conditionalFormatting sqref="M23">
    <cfRule type="containsText" dxfId="1696" priority="1034" operator="containsText" text="_probe">
      <formula>NOT(ISERROR(SEARCH("_probe",M23)))</formula>
    </cfRule>
    <cfRule type="cellIs" dxfId="1695" priority="1035" operator="equal">
      <formula>"TC_VDDQ"</formula>
    </cfRule>
    <cfRule type="cellIs" dxfId="1694" priority="1036" operator="equal">
      <formula>"NC"</formula>
    </cfRule>
    <cfRule type="cellIs" dxfId="1693" priority="1037" operator="equal">
      <formula>"VDD"</formula>
    </cfRule>
    <cfRule type="cellIs" dxfId="1692" priority="1038" operator="equal">
      <formula>"VCCIO"</formula>
    </cfRule>
    <cfRule type="cellIs" dxfId="1691" priority="1039" operator="equal">
      <formula>"VSS"</formula>
    </cfRule>
    <cfRule type="containsText" dxfId="1690" priority="1040" operator="containsText" text="TX">
      <formula>NOT(ISERROR(SEARCH("TX",M23)))</formula>
    </cfRule>
    <cfRule type="containsText" dxfId="1689" priority="1041" operator="containsText" text="RX">
      <formula>NOT(ISERROR(SEARCH("RX",M23)))</formula>
    </cfRule>
  </conditionalFormatting>
  <conditionalFormatting sqref="L22">
    <cfRule type="containsText" dxfId="1688" priority="1026" operator="containsText" text="_probe">
      <formula>NOT(ISERROR(SEARCH("_probe",L22)))</formula>
    </cfRule>
    <cfRule type="cellIs" dxfId="1687" priority="1027" operator="equal">
      <formula>"TC_VDDQ"</formula>
    </cfRule>
    <cfRule type="cellIs" dxfId="1686" priority="1028" operator="equal">
      <formula>"NC"</formula>
    </cfRule>
    <cfRule type="cellIs" dxfId="1685" priority="1029" operator="equal">
      <formula>"VDD"</formula>
    </cfRule>
    <cfRule type="cellIs" dxfId="1684" priority="1030" operator="equal">
      <formula>"VCCIO"</formula>
    </cfRule>
    <cfRule type="cellIs" dxfId="1683" priority="1031" operator="equal">
      <formula>"VSS"</formula>
    </cfRule>
    <cfRule type="containsText" dxfId="1682" priority="1032" operator="containsText" text="TX">
      <formula>NOT(ISERROR(SEARCH("TX",L22)))</formula>
    </cfRule>
    <cfRule type="containsText" dxfId="1681" priority="1033" operator="containsText" text="RX">
      <formula>NOT(ISERROR(SEARCH("RX",L22)))</formula>
    </cfRule>
  </conditionalFormatting>
  <conditionalFormatting sqref="S21">
    <cfRule type="containsText" dxfId="1680" priority="600" operator="containsText" text="_probe">
      <formula>NOT(ISERROR(SEARCH("_probe",S21)))</formula>
    </cfRule>
    <cfRule type="cellIs" dxfId="1679" priority="601" operator="equal">
      <formula>"TC_VDDQ"</formula>
    </cfRule>
    <cfRule type="cellIs" dxfId="1678" priority="602" operator="equal">
      <formula>"NC"</formula>
    </cfRule>
    <cfRule type="cellIs" dxfId="1677" priority="603" operator="equal">
      <formula>"VDD"</formula>
    </cfRule>
    <cfRule type="cellIs" dxfId="1676" priority="604" operator="equal">
      <formula>"VCCIO"</formula>
    </cfRule>
    <cfRule type="cellIs" dxfId="1675" priority="605" operator="equal">
      <formula>"VSS"</formula>
    </cfRule>
    <cfRule type="containsText" dxfId="1674" priority="606" operator="containsText" text="TX">
      <formula>NOT(ISERROR(SEARCH("TX",S21)))</formula>
    </cfRule>
    <cfRule type="containsText" dxfId="1673" priority="607" operator="containsText" text="RX">
      <formula>NOT(ISERROR(SEARCH("RX",S21)))</formula>
    </cfRule>
    <cfRule type="containsText" dxfId="1672" priority="1018" operator="containsText" text="_probe">
      <formula>NOT(ISERROR(SEARCH("_probe",S21)))</formula>
    </cfRule>
    <cfRule type="cellIs" dxfId="1671" priority="1019" operator="equal">
      <formula>"TC_VDDQ"</formula>
    </cfRule>
    <cfRule type="cellIs" dxfId="1670" priority="1020" operator="equal">
      <formula>"NC"</formula>
    </cfRule>
    <cfRule type="cellIs" dxfId="1669" priority="1021" operator="equal">
      <formula>"VDD"</formula>
    </cfRule>
    <cfRule type="cellIs" dxfId="1668" priority="1022" operator="equal">
      <formula>"VCCIO"</formula>
    </cfRule>
    <cfRule type="cellIs" dxfId="1667" priority="1023" operator="equal">
      <formula>"VSS"</formula>
    </cfRule>
    <cfRule type="containsText" dxfId="1666" priority="1024" operator="containsText" text="TX">
      <formula>NOT(ISERROR(SEARCH("TX",S21)))</formula>
    </cfRule>
    <cfRule type="containsText" dxfId="1665" priority="1025" operator="containsText" text="RX">
      <formula>NOT(ISERROR(SEARCH("RX",S21)))</formula>
    </cfRule>
  </conditionalFormatting>
  <conditionalFormatting sqref="T22">
    <cfRule type="containsText" dxfId="1664" priority="608" operator="containsText" text="_probe">
      <formula>NOT(ISERROR(SEARCH("_probe",T22)))</formula>
    </cfRule>
    <cfRule type="cellIs" dxfId="1663" priority="609" operator="equal">
      <formula>"TC_VDDQ"</formula>
    </cfRule>
    <cfRule type="cellIs" dxfId="1662" priority="610" operator="equal">
      <formula>"NC"</formula>
    </cfRule>
    <cfRule type="cellIs" dxfId="1661" priority="611" operator="equal">
      <formula>"VDD"</formula>
    </cfRule>
    <cfRule type="cellIs" dxfId="1660" priority="612" operator="equal">
      <formula>"VCCIO"</formula>
    </cfRule>
    <cfRule type="cellIs" dxfId="1659" priority="613" operator="equal">
      <formula>"VSS"</formula>
    </cfRule>
    <cfRule type="containsText" dxfId="1658" priority="614" operator="containsText" text="TX">
      <formula>NOT(ISERROR(SEARCH("TX",T22)))</formula>
    </cfRule>
    <cfRule type="containsText" dxfId="1657" priority="615" operator="containsText" text="RX">
      <formula>NOT(ISERROR(SEARCH("RX",T22)))</formula>
    </cfRule>
    <cfRule type="cellIs" dxfId="1656" priority="1013" stopIfTrue="1" operator="equal">
      <formula>"VDDA"</formula>
    </cfRule>
    <cfRule type="cellIs" dxfId="1655" priority="1014" operator="equal">
      <formula>"VCCIO"</formula>
    </cfRule>
    <cfRule type="cellIs" dxfId="1654" priority="1015" operator="equal">
      <formula>"VSS"</formula>
    </cfRule>
    <cfRule type="containsText" dxfId="1653" priority="1016" operator="containsText" text="TX">
      <formula>NOT(ISERROR(SEARCH("TX",T22)))</formula>
    </cfRule>
    <cfRule type="containsText" dxfId="1652" priority="1017" operator="containsText" text="RX">
      <formula>NOT(ISERROR(SEARCH("RX",T22)))</formula>
    </cfRule>
  </conditionalFormatting>
  <conditionalFormatting sqref="R22">
    <cfRule type="containsText" dxfId="1651" priority="616" operator="containsText" text="_probe">
      <formula>NOT(ISERROR(SEARCH("_probe",R22)))</formula>
    </cfRule>
    <cfRule type="cellIs" dxfId="1650" priority="617" operator="equal">
      <formula>"TC_VDDQ"</formula>
    </cfRule>
    <cfRule type="cellIs" dxfId="1649" priority="618" operator="equal">
      <formula>"NC"</formula>
    </cfRule>
    <cfRule type="cellIs" dxfId="1648" priority="619" operator="equal">
      <formula>"VDD"</formula>
    </cfRule>
    <cfRule type="cellIs" dxfId="1647" priority="620" operator="equal">
      <formula>"VCCIO"</formula>
    </cfRule>
    <cfRule type="cellIs" dxfId="1646" priority="621" operator="equal">
      <formula>"VSS"</formula>
    </cfRule>
    <cfRule type="containsText" dxfId="1645" priority="622" operator="containsText" text="TX">
      <formula>NOT(ISERROR(SEARCH("TX",R22)))</formula>
    </cfRule>
    <cfRule type="containsText" dxfId="1644" priority="623" operator="containsText" text="RX">
      <formula>NOT(ISERROR(SEARCH("RX",R22)))</formula>
    </cfRule>
    <cfRule type="cellIs" dxfId="1643" priority="1008" stopIfTrue="1" operator="equal">
      <formula>"VDDA"</formula>
    </cfRule>
    <cfRule type="cellIs" dxfId="1642" priority="1009" operator="equal">
      <formula>"VCCIO"</formula>
    </cfRule>
    <cfRule type="cellIs" dxfId="1641" priority="1010" operator="equal">
      <formula>"VSS"</formula>
    </cfRule>
    <cfRule type="containsText" dxfId="1640" priority="1011" operator="containsText" text="TX">
      <formula>NOT(ISERROR(SEARCH("TX",R22)))</formula>
    </cfRule>
    <cfRule type="containsText" dxfId="1639" priority="1012" operator="containsText" text="RX">
      <formula>NOT(ISERROR(SEARCH("RX",R22)))</formula>
    </cfRule>
  </conditionalFormatting>
  <conditionalFormatting sqref="S31:S37">
    <cfRule type="containsText" dxfId="1638" priority="1003" operator="containsText" text="VDD">
      <formula>NOT(ISERROR(SEARCH("VDD",S31)))</formula>
    </cfRule>
    <cfRule type="cellIs" dxfId="1637" priority="1004" operator="equal">
      <formula>"VCCIO"</formula>
    </cfRule>
    <cfRule type="cellIs" dxfId="1636" priority="1005" operator="equal">
      <formula>"VSS"</formula>
    </cfRule>
    <cfRule type="containsText" dxfId="1635" priority="1006" operator="containsText" text="TX">
      <formula>NOT(ISERROR(SEARCH("TX",S31)))</formula>
    </cfRule>
    <cfRule type="containsText" dxfId="1634" priority="1007" operator="containsText" text="RX">
      <formula>NOT(ISERROR(SEARCH("RX",S31)))</formula>
    </cfRule>
  </conditionalFormatting>
  <conditionalFormatting sqref="S27:S30">
    <cfRule type="containsText" dxfId="1633" priority="995" operator="containsText" text="_probe">
      <formula>NOT(ISERROR(SEARCH("_probe",S27)))</formula>
    </cfRule>
    <cfRule type="cellIs" dxfId="1632" priority="996" operator="equal">
      <formula>"TC_VDDQ"</formula>
    </cfRule>
    <cfRule type="cellIs" dxfId="1631" priority="997" operator="equal">
      <formula>"VDD"</formula>
    </cfRule>
    <cfRule type="cellIs" dxfId="1630" priority="998" operator="equal">
      <formula>"VCCIO"</formula>
    </cfRule>
    <cfRule type="cellIs" dxfId="1629" priority="999" operator="equal">
      <formula>"VSS"</formula>
    </cfRule>
    <cfRule type="containsText" dxfId="1628" priority="1000" operator="containsText" text="TX">
      <formula>NOT(ISERROR(SEARCH("TX",S27)))</formula>
    </cfRule>
    <cfRule type="containsText" dxfId="1627" priority="1001" operator="containsText" text="RX">
      <formula>NOT(ISERROR(SEARCH("RX",S27)))</formula>
    </cfRule>
    <cfRule type="cellIs" dxfId="1626" priority="1002" operator="equal">
      <formula>"NC"</formula>
    </cfRule>
  </conditionalFormatting>
  <conditionalFormatting sqref="AC31:AC37">
    <cfRule type="containsText" dxfId="1625" priority="990" operator="containsText" text="VDD">
      <formula>NOT(ISERROR(SEARCH("VDD",AC31)))</formula>
    </cfRule>
    <cfRule type="cellIs" dxfId="1624" priority="991" operator="equal">
      <formula>"VCCIO"</formula>
    </cfRule>
    <cfRule type="cellIs" dxfId="1623" priority="992" operator="equal">
      <formula>"VSS"</formula>
    </cfRule>
    <cfRule type="containsText" dxfId="1622" priority="993" operator="containsText" text="TX">
      <formula>NOT(ISERROR(SEARCH("TX",AC31)))</formula>
    </cfRule>
    <cfRule type="containsText" dxfId="1621" priority="994" operator="containsText" text="RX">
      <formula>NOT(ISERROR(SEARCH("RX",AC31)))</formula>
    </cfRule>
  </conditionalFormatting>
  <conditionalFormatting sqref="AC27:AC30">
    <cfRule type="containsText" dxfId="1620" priority="977" operator="containsText" text="_probe">
      <formula>NOT(ISERROR(SEARCH("_probe",AC27)))</formula>
    </cfRule>
    <cfRule type="cellIs" dxfId="1619" priority="978" operator="equal">
      <formula>"TC_VDDQ"</formula>
    </cfRule>
    <cfRule type="cellIs" dxfId="1618" priority="979" operator="equal">
      <formula>"VDD"</formula>
    </cfRule>
    <cfRule type="cellIs" dxfId="1617" priority="980" operator="equal">
      <formula>"VCCIO"</formula>
    </cfRule>
    <cfRule type="cellIs" dxfId="1616" priority="981" operator="equal">
      <formula>"VSS"</formula>
    </cfRule>
    <cfRule type="containsText" dxfId="1615" priority="982" operator="containsText" text="TX">
      <formula>NOT(ISERROR(SEARCH("TX",AC27)))</formula>
    </cfRule>
    <cfRule type="containsText" dxfId="1614" priority="983" operator="containsText" text="RX">
      <formula>NOT(ISERROR(SEARCH("RX",AC27)))</formula>
    </cfRule>
    <cfRule type="cellIs" dxfId="1613" priority="984" operator="equal">
      <formula>"NC"</formula>
    </cfRule>
    <cfRule type="cellIs" dxfId="1612" priority="985" stopIfTrue="1" operator="equal">
      <formula>"VDDA"</formula>
    </cfRule>
    <cfRule type="cellIs" dxfId="1611" priority="986" operator="equal">
      <formula>"VCCIO"</formula>
    </cfRule>
    <cfRule type="cellIs" dxfId="1610" priority="987" operator="equal">
      <formula>"VSS"</formula>
    </cfRule>
    <cfRule type="containsText" dxfId="1609" priority="988" operator="containsText" text="TX">
      <formula>NOT(ISERROR(SEARCH("TX",AC27)))</formula>
    </cfRule>
    <cfRule type="containsText" dxfId="1608" priority="989" operator="containsText" text="RX">
      <formula>NOT(ISERROR(SEARCH("RX",AC27)))</formula>
    </cfRule>
  </conditionalFormatting>
  <conditionalFormatting sqref="AM31:AM37">
    <cfRule type="containsText" dxfId="1607" priority="972" operator="containsText" text="VDD">
      <formula>NOT(ISERROR(SEARCH("VDD",AM31)))</formula>
    </cfRule>
    <cfRule type="cellIs" dxfId="1606" priority="973" operator="equal">
      <formula>"VCCIO"</formula>
    </cfRule>
    <cfRule type="cellIs" dxfId="1605" priority="974" operator="equal">
      <formula>"VSS"</formula>
    </cfRule>
    <cfRule type="containsText" dxfId="1604" priority="975" operator="containsText" text="TX">
      <formula>NOT(ISERROR(SEARCH("TX",AM31)))</formula>
    </cfRule>
    <cfRule type="containsText" dxfId="1603" priority="976" operator="containsText" text="RX">
      <formula>NOT(ISERROR(SEARCH("RX",AM31)))</formula>
    </cfRule>
  </conditionalFormatting>
  <conditionalFormatting sqref="AM27:AM30">
    <cfRule type="containsText" dxfId="1602" priority="959" operator="containsText" text="_probe">
      <formula>NOT(ISERROR(SEARCH("_probe",AM27)))</formula>
    </cfRule>
    <cfRule type="cellIs" dxfId="1601" priority="960" operator="equal">
      <formula>"TC_VDDQ"</formula>
    </cfRule>
    <cfRule type="cellIs" dxfId="1600" priority="961" operator="equal">
      <formula>"VDD"</formula>
    </cfRule>
    <cfRule type="cellIs" dxfId="1599" priority="962" operator="equal">
      <formula>"VCCIO"</formula>
    </cfRule>
    <cfRule type="cellIs" dxfId="1598" priority="963" operator="equal">
      <formula>"VSS"</formula>
    </cfRule>
    <cfRule type="containsText" dxfId="1597" priority="964" operator="containsText" text="TX">
      <formula>NOT(ISERROR(SEARCH("TX",AM27)))</formula>
    </cfRule>
    <cfRule type="containsText" dxfId="1596" priority="965" operator="containsText" text="RX">
      <formula>NOT(ISERROR(SEARCH("RX",AM27)))</formula>
    </cfRule>
    <cfRule type="cellIs" dxfId="1595" priority="966" operator="equal">
      <formula>"NC"</formula>
    </cfRule>
    <cfRule type="cellIs" dxfId="1594" priority="967" stopIfTrue="1" operator="equal">
      <formula>"VDDA"</formula>
    </cfRule>
    <cfRule type="cellIs" dxfId="1593" priority="968" operator="equal">
      <formula>"VCCIO"</formula>
    </cfRule>
    <cfRule type="cellIs" dxfId="1592" priority="969" operator="equal">
      <formula>"VSS"</formula>
    </cfRule>
    <cfRule type="containsText" dxfId="1591" priority="970" operator="containsText" text="TX">
      <formula>NOT(ISERROR(SEARCH("TX",AM27)))</formula>
    </cfRule>
    <cfRule type="containsText" dxfId="1590" priority="971" operator="containsText" text="RX">
      <formula>NOT(ISERROR(SEARCH("RX",AM27)))</formula>
    </cfRule>
  </conditionalFormatting>
  <conditionalFormatting sqref="AW31:AW37">
    <cfRule type="containsText" dxfId="1589" priority="954" operator="containsText" text="VDD">
      <formula>NOT(ISERROR(SEARCH("VDD",AW31)))</formula>
    </cfRule>
    <cfRule type="cellIs" dxfId="1588" priority="955" operator="equal">
      <formula>"VCCIO"</formula>
    </cfRule>
    <cfRule type="cellIs" dxfId="1587" priority="956" operator="equal">
      <formula>"VSS"</formula>
    </cfRule>
    <cfRule type="containsText" dxfId="1586" priority="957" operator="containsText" text="TX">
      <formula>NOT(ISERROR(SEARCH("TX",AW31)))</formula>
    </cfRule>
    <cfRule type="containsText" dxfId="1585" priority="958" operator="containsText" text="RX">
      <formula>NOT(ISERROR(SEARCH("RX",AW31)))</formula>
    </cfRule>
  </conditionalFormatting>
  <conditionalFormatting sqref="AW27:AW30">
    <cfRule type="containsText" dxfId="1584" priority="946" operator="containsText" text="_probe">
      <formula>NOT(ISERROR(SEARCH("_probe",AW27)))</formula>
    </cfRule>
    <cfRule type="cellIs" dxfId="1583" priority="947" operator="equal">
      <formula>"TC_VDDQ"</formula>
    </cfRule>
    <cfRule type="cellIs" dxfId="1582" priority="948" operator="equal">
      <formula>"VDD"</formula>
    </cfRule>
    <cfRule type="cellIs" dxfId="1581" priority="949" operator="equal">
      <formula>"VCCIO"</formula>
    </cfRule>
    <cfRule type="cellIs" dxfId="1580" priority="950" operator="equal">
      <formula>"VSS"</formula>
    </cfRule>
    <cfRule type="containsText" dxfId="1579" priority="951" operator="containsText" text="TX">
      <formula>NOT(ISERROR(SEARCH("TX",AW27)))</formula>
    </cfRule>
    <cfRule type="containsText" dxfId="1578" priority="952" operator="containsText" text="RX">
      <formula>NOT(ISERROR(SEARCH("RX",AW27)))</formula>
    </cfRule>
    <cfRule type="cellIs" dxfId="1577" priority="953" operator="equal">
      <formula>"NC"</formula>
    </cfRule>
  </conditionalFormatting>
  <conditionalFormatting sqref="BG31:BG37">
    <cfRule type="containsText" dxfId="1576" priority="941" operator="containsText" text="VDD">
      <formula>NOT(ISERROR(SEARCH("VDD",BG31)))</formula>
    </cfRule>
    <cfRule type="cellIs" dxfId="1575" priority="942" operator="equal">
      <formula>"VCCIO"</formula>
    </cfRule>
    <cfRule type="cellIs" dxfId="1574" priority="943" operator="equal">
      <formula>"VSS"</formula>
    </cfRule>
    <cfRule type="containsText" dxfId="1573" priority="944" operator="containsText" text="TX">
      <formula>NOT(ISERROR(SEARCH("TX",BG31)))</formula>
    </cfRule>
    <cfRule type="containsText" dxfId="1572" priority="945" operator="containsText" text="RX">
      <formula>NOT(ISERROR(SEARCH("RX",BG31)))</formula>
    </cfRule>
  </conditionalFormatting>
  <conditionalFormatting sqref="BG27:BG30">
    <cfRule type="containsText" dxfId="1571" priority="928" operator="containsText" text="_probe">
      <formula>NOT(ISERROR(SEARCH("_probe",BG27)))</formula>
    </cfRule>
    <cfRule type="cellIs" dxfId="1570" priority="929" operator="equal">
      <formula>"TC_VDDQ"</formula>
    </cfRule>
    <cfRule type="cellIs" dxfId="1569" priority="930" operator="equal">
      <formula>"VDD"</formula>
    </cfRule>
    <cfRule type="cellIs" dxfId="1568" priority="931" operator="equal">
      <formula>"VCCIO"</formula>
    </cfRule>
    <cfRule type="cellIs" dxfId="1567" priority="932" operator="equal">
      <formula>"VSS"</formula>
    </cfRule>
    <cfRule type="containsText" dxfId="1566" priority="933" operator="containsText" text="TX">
      <formula>NOT(ISERROR(SEARCH("TX",BG27)))</formula>
    </cfRule>
    <cfRule type="containsText" dxfId="1565" priority="934" operator="containsText" text="RX">
      <formula>NOT(ISERROR(SEARCH("RX",BG27)))</formula>
    </cfRule>
    <cfRule type="cellIs" dxfId="1564" priority="935" operator="equal">
      <formula>"NC"</formula>
    </cfRule>
    <cfRule type="cellIs" dxfId="1563" priority="936" stopIfTrue="1" operator="equal">
      <formula>"VDDA"</formula>
    </cfRule>
    <cfRule type="cellIs" dxfId="1562" priority="937" operator="equal">
      <formula>"VCCIO"</formula>
    </cfRule>
    <cfRule type="cellIs" dxfId="1561" priority="938" operator="equal">
      <formula>"VSS"</formula>
    </cfRule>
    <cfRule type="containsText" dxfId="1560" priority="939" operator="containsText" text="TX">
      <formula>NOT(ISERROR(SEARCH("TX",BG27)))</formula>
    </cfRule>
    <cfRule type="containsText" dxfId="1559" priority="940" operator="containsText" text="RX">
      <formula>NOT(ISERROR(SEARCH("RX",BG27)))</formula>
    </cfRule>
  </conditionalFormatting>
  <conditionalFormatting sqref="BQ31:BQ37">
    <cfRule type="containsText" dxfId="1558" priority="923" operator="containsText" text="VDD">
      <formula>NOT(ISERROR(SEARCH("VDD",BQ31)))</formula>
    </cfRule>
    <cfRule type="cellIs" dxfId="1557" priority="924" operator="equal">
      <formula>"VCCIO"</formula>
    </cfRule>
    <cfRule type="cellIs" dxfId="1556" priority="925" operator="equal">
      <formula>"VSS"</formula>
    </cfRule>
    <cfRule type="containsText" dxfId="1555" priority="926" operator="containsText" text="TX">
      <formula>NOT(ISERROR(SEARCH("TX",BQ31)))</formula>
    </cfRule>
    <cfRule type="containsText" dxfId="1554" priority="927" operator="containsText" text="RX">
      <formula>NOT(ISERROR(SEARCH("RX",BQ31)))</formula>
    </cfRule>
  </conditionalFormatting>
  <conditionalFormatting sqref="BQ27:BQ30">
    <cfRule type="containsText" dxfId="1553" priority="910" operator="containsText" text="_probe">
      <formula>NOT(ISERROR(SEARCH("_probe",BQ27)))</formula>
    </cfRule>
    <cfRule type="cellIs" dxfId="1552" priority="911" operator="equal">
      <formula>"TC_VDDQ"</formula>
    </cfRule>
    <cfRule type="cellIs" dxfId="1551" priority="912" operator="equal">
      <formula>"VDD"</formula>
    </cfRule>
    <cfRule type="cellIs" dxfId="1550" priority="913" operator="equal">
      <formula>"VCCIO"</formula>
    </cfRule>
    <cfRule type="cellIs" dxfId="1549" priority="914" operator="equal">
      <formula>"VSS"</formula>
    </cfRule>
    <cfRule type="containsText" dxfId="1548" priority="915" operator="containsText" text="TX">
      <formula>NOT(ISERROR(SEARCH("TX",BQ27)))</formula>
    </cfRule>
    <cfRule type="containsText" dxfId="1547" priority="916" operator="containsText" text="RX">
      <formula>NOT(ISERROR(SEARCH("RX",BQ27)))</formula>
    </cfRule>
    <cfRule type="cellIs" dxfId="1546" priority="917" operator="equal">
      <formula>"NC"</formula>
    </cfRule>
    <cfRule type="cellIs" dxfId="1545" priority="918" stopIfTrue="1" operator="equal">
      <formula>"VDDA"</formula>
    </cfRule>
    <cfRule type="cellIs" dxfId="1544" priority="919" operator="equal">
      <formula>"VCCIO"</formula>
    </cfRule>
    <cfRule type="cellIs" dxfId="1543" priority="920" operator="equal">
      <formula>"VSS"</formula>
    </cfRule>
    <cfRule type="containsText" dxfId="1542" priority="921" operator="containsText" text="TX">
      <formula>NOT(ISERROR(SEARCH("TX",BQ27)))</formula>
    </cfRule>
    <cfRule type="containsText" dxfId="1541" priority="922" operator="containsText" text="RX">
      <formula>NOT(ISERROR(SEARCH("RX",BQ27)))</formula>
    </cfRule>
  </conditionalFormatting>
  <conditionalFormatting sqref="CA31:CA38">
    <cfRule type="containsText" dxfId="1540" priority="905" operator="containsText" text="VDD">
      <formula>NOT(ISERROR(SEARCH("VDD",CA31)))</formula>
    </cfRule>
    <cfRule type="cellIs" dxfId="1539" priority="906" operator="equal">
      <formula>"VCCIO"</formula>
    </cfRule>
    <cfRule type="cellIs" dxfId="1538" priority="907" operator="equal">
      <formula>"VSS"</formula>
    </cfRule>
    <cfRule type="containsText" dxfId="1537" priority="908" operator="containsText" text="TX">
      <formula>NOT(ISERROR(SEARCH("TX",CA31)))</formula>
    </cfRule>
    <cfRule type="containsText" dxfId="1536" priority="909" operator="containsText" text="RX">
      <formula>NOT(ISERROR(SEARCH("RX",CA31)))</formula>
    </cfRule>
  </conditionalFormatting>
  <conditionalFormatting sqref="CA27:CA30">
    <cfRule type="containsText" dxfId="1535" priority="892" operator="containsText" text="_probe">
      <formula>NOT(ISERROR(SEARCH("_probe",CA27)))</formula>
    </cfRule>
    <cfRule type="cellIs" dxfId="1534" priority="893" operator="equal">
      <formula>"TC_VDDQ"</formula>
    </cfRule>
    <cfRule type="cellIs" dxfId="1533" priority="894" operator="equal">
      <formula>"VDD"</formula>
    </cfRule>
    <cfRule type="cellIs" dxfId="1532" priority="895" operator="equal">
      <formula>"VCCIO"</formula>
    </cfRule>
    <cfRule type="cellIs" dxfId="1531" priority="896" operator="equal">
      <formula>"VSS"</formula>
    </cfRule>
    <cfRule type="containsText" dxfId="1530" priority="897" operator="containsText" text="TX">
      <formula>NOT(ISERROR(SEARCH("TX",CA27)))</formula>
    </cfRule>
    <cfRule type="containsText" dxfId="1529" priority="898" operator="containsText" text="RX">
      <formula>NOT(ISERROR(SEARCH("RX",CA27)))</formula>
    </cfRule>
    <cfRule type="cellIs" dxfId="1528" priority="899" operator="equal">
      <formula>"NC"</formula>
    </cfRule>
    <cfRule type="cellIs" dxfId="1527" priority="900" stopIfTrue="1" operator="equal">
      <formula>"VDDA"</formula>
    </cfRule>
    <cfRule type="cellIs" dxfId="1526" priority="901" operator="equal">
      <formula>"VCCIO"</formula>
    </cfRule>
    <cfRule type="cellIs" dxfId="1525" priority="902" operator="equal">
      <formula>"VSS"</formula>
    </cfRule>
    <cfRule type="containsText" dxfId="1524" priority="903" operator="containsText" text="TX">
      <formula>NOT(ISERROR(SEARCH("TX",CA27)))</formula>
    </cfRule>
    <cfRule type="containsText" dxfId="1523" priority="904" operator="containsText" text="RX">
      <formula>NOT(ISERROR(SEARCH("RX",CA27)))</formula>
    </cfRule>
  </conditionalFormatting>
  <conditionalFormatting sqref="CJ25:CJ26 CJ28 CJ30 CJ32 CJ34 CJ36 CJ38 CL32 CL34 CL36 CL38 CN32 CP32">
    <cfRule type="containsText" dxfId="1522" priority="879" operator="containsText" text="_probe">
      <formula>NOT(ISERROR(SEARCH("_probe",CJ25)))</formula>
    </cfRule>
    <cfRule type="cellIs" dxfId="1521" priority="880" operator="equal">
      <formula>"TC_VDDQ"</formula>
    </cfRule>
    <cfRule type="cellIs" dxfId="1520" priority="881" operator="equal">
      <formula>"VDD"</formula>
    </cfRule>
    <cfRule type="cellIs" dxfId="1519" priority="882" operator="equal">
      <formula>"VCCIO"</formula>
    </cfRule>
    <cfRule type="cellIs" dxfId="1518" priority="883" operator="equal">
      <formula>"VSS"</formula>
    </cfRule>
    <cfRule type="containsText" dxfId="1517" priority="884" operator="containsText" text="TX">
      <formula>NOT(ISERROR(SEARCH("TX",CJ25)))</formula>
    </cfRule>
    <cfRule type="containsText" dxfId="1516" priority="885" operator="containsText" text="RX">
      <formula>NOT(ISERROR(SEARCH("RX",CJ25)))</formula>
    </cfRule>
    <cfRule type="cellIs" dxfId="1515" priority="886" operator="equal">
      <formula>"NC"</formula>
    </cfRule>
    <cfRule type="cellIs" dxfId="1514" priority="887" stopIfTrue="1" operator="equal">
      <formula>"VDDA"</formula>
    </cfRule>
    <cfRule type="cellIs" dxfId="1513" priority="888" operator="equal">
      <formula>"VCCIO"</formula>
    </cfRule>
    <cfRule type="cellIs" dxfId="1512" priority="889" operator="equal">
      <formula>"VSS"</formula>
    </cfRule>
    <cfRule type="containsText" dxfId="1511" priority="890" operator="containsText" text="TX">
      <formula>NOT(ISERROR(SEARCH("TX",CJ25)))</formula>
    </cfRule>
    <cfRule type="containsText" dxfId="1510" priority="891" operator="containsText" text="RX">
      <formula>NOT(ISERROR(SEARCH("RX",CJ25)))</formula>
    </cfRule>
  </conditionalFormatting>
  <conditionalFormatting sqref="Y25">
    <cfRule type="containsText" dxfId="1509" priority="595" operator="containsText" text="VDD">
      <formula>NOT(ISERROR(SEARCH("VDD",Y25)))</formula>
    </cfRule>
    <cfRule type="cellIs" dxfId="1508" priority="596" operator="equal">
      <formula>"VCCIO"</formula>
    </cfRule>
    <cfRule type="cellIs" dxfId="1507" priority="597" operator="equal">
      <formula>"VSS"</formula>
    </cfRule>
    <cfRule type="containsText" dxfId="1506" priority="598" operator="containsText" text="TX">
      <formula>NOT(ISERROR(SEARCH("TX",Y25)))</formula>
    </cfRule>
    <cfRule type="containsText" dxfId="1505" priority="599" operator="containsText" text="RX">
      <formula>NOT(ISERROR(SEARCH("RX",Y25)))</formula>
    </cfRule>
    <cfRule type="containsText" dxfId="1504" priority="874" operator="containsText" text="VDD">
      <formula>NOT(ISERROR(SEARCH("VDD",Y25)))</formula>
    </cfRule>
    <cfRule type="cellIs" dxfId="1503" priority="875" operator="equal">
      <formula>"VCCIO"</formula>
    </cfRule>
    <cfRule type="cellIs" dxfId="1502" priority="876" operator="equal">
      <formula>"VSS"</formula>
    </cfRule>
    <cfRule type="containsText" dxfId="1501" priority="877" operator="containsText" text="TX">
      <formula>NOT(ISERROR(SEARCH("TX",Y25)))</formula>
    </cfRule>
    <cfRule type="containsText" dxfId="1500" priority="878" operator="containsText" text="RX">
      <formula>NOT(ISERROR(SEARCH("RX",Y25)))</formula>
    </cfRule>
  </conditionalFormatting>
  <conditionalFormatting sqref="Y23">
    <cfRule type="containsText" dxfId="1499" priority="587" operator="containsText" text="_probe">
      <formula>NOT(ISERROR(SEARCH("_probe",Y23)))</formula>
    </cfRule>
    <cfRule type="cellIs" dxfId="1498" priority="588" operator="equal">
      <formula>"TC_VDDQ"</formula>
    </cfRule>
    <cfRule type="cellIs" dxfId="1497" priority="589" operator="equal">
      <formula>"NC"</formula>
    </cfRule>
    <cfRule type="cellIs" dxfId="1496" priority="590" operator="equal">
      <formula>"VDD"</formula>
    </cfRule>
    <cfRule type="cellIs" dxfId="1495" priority="591" operator="equal">
      <formula>"VCCIO"</formula>
    </cfRule>
    <cfRule type="cellIs" dxfId="1494" priority="592" operator="equal">
      <formula>"VSS"</formula>
    </cfRule>
    <cfRule type="containsText" dxfId="1493" priority="593" operator="containsText" text="TX">
      <formula>NOT(ISERROR(SEARCH("TX",Y23)))</formula>
    </cfRule>
    <cfRule type="containsText" dxfId="1492" priority="594" operator="containsText" text="RX">
      <formula>NOT(ISERROR(SEARCH("RX",Y23)))</formula>
    </cfRule>
    <cfRule type="containsText" dxfId="1491" priority="866" operator="containsText" text="_probe">
      <formula>NOT(ISERROR(SEARCH("_probe",Y23)))</formula>
    </cfRule>
    <cfRule type="cellIs" dxfId="1490" priority="867" operator="equal">
      <formula>"TC_VDDQ"</formula>
    </cfRule>
    <cfRule type="cellIs" dxfId="1489" priority="868" operator="equal">
      <formula>"NC"</formula>
    </cfRule>
    <cfRule type="cellIs" dxfId="1488" priority="869" operator="equal">
      <formula>"VDD"</formula>
    </cfRule>
    <cfRule type="cellIs" dxfId="1487" priority="870" operator="equal">
      <formula>"VCCIO"</formula>
    </cfRule>
    <cfRule type="cellIs" dxfId="1486" priority="871" operator="equal">
      <formula>"VSS"</formula>
    </cfRule>
    <cfRule type="containsText" dxfId="1485" priority="872" operator="containsText" text="TX">
      <formula>NOT(ISERROR(SEARCH("TX",Y23)))</formula>
    </cfRule>
    <cfRule type="containsText" dxfId="1484" priority="873" operator="containsText" text="RX">
      <formula>NOT(ISERROR(SEARCH("RX",Y23)))</formula>
    </cfRule>
  </conditionalFormatting>
  <conditionalFormatting sqref="AA23">
    <cfRule type="containsText" dxfId="1483" priority="579" operator="containsText" text="_probe">
      <formula>NOT(ISERROR(SEARCH("_probe",AA23)))</formula>
    </cfRule>
    <cfRule type="cellIs" dxfId="1482" priority="580" operator="equal">
      <formula>"TC_VDDQ"</formula>
    </cfRule>
    <cfRule type="cellIs" dxfId="1481" priority="581" operator="equal">
      <formula>"NC"</formula>
    </cfRule>
    <cfRule type="cellIs" dxfId="1480" priority="582" operator="equal">
      <formula>"VDD"</formula>
    </cfRule>
    <cfRule type="cellIs" dxfId="1479" priority="583" operator="equal">
      <formula>"VCCIO"</formula>
    </cfRule>
    <cfRule type="cellIs" dxfId="1478" priority="584" operator="equal">
      <formula>"VSS"</formula>
    </cfRule>
    <cfRule type="containsText" dxfId="1477" priority="585" operator="containsText" text="TX">
      <formula>NOT(ISERROR(SEARCH("TX",AA23)))</formula>
    </cfRule>
    <cfRule type="containsText" dxfId="1476" priority="586" operator="containsText" text="RX">
      <formula>NOT(ISERROR(SEARCH("RX",AA23)))</formula>
    </cfRule>
    <cfRule type="containsText" dxfId="1475" priority="858" operator="containsText" text="_probe">
      <formula>NOT(ISERROR(SEARCH("_probe",AA23)))</formula>
    </cfRule>
    <cfRule type="cellIs" dxfId="1474" priority="859" operator="equal">
      <formula>"TC_VDDQ"</formula>
    </cfRule>
    <cfRule type="cellIs" dxfId="1473" priority="860" operator="equal">
      <formula>"NC"</formula>
    </cfRule>
    <cfRule type="cellIs" dxfId="1472" priority="861" operator="equal">
      <formula>"VDD"</formula>
    </cfRule>
    <cfRule type="cellIs" dxfId="1471" priority="862" operator="equal">
      <formula>"VCCIO"</formula>
    </cfRule>
    <cfRule type="cellIs" dxfId="1470" priority="863" operator="equal">
      <formula>"VSS"</formula>
    </cfRule>
    <cfRule type="containsText" dxfId="1469" priority="864" operator="containsText" text="TX">
      <formula>NOT(ISERROR(SEARCH("TX",AA23)))</formula>
    </cfRule>
    <cfRule type="containsText" dxfId="1468" priority="865" operator="containsText" text="RX">
      <formula>NOT(ISERROR(SEARCH("RX",AA23)))</formula>
    </cfRule>
  </conditionalFormatting>
  <conditionalFormatting sqref="Z22">
    <cfRule type="containsText" dxfId="1467" priority="571" operator="containsText" text="_probe">
      <formula>NOT(ISERROR(SEARCH("_probe",Z22)))</formula>
    </cfRule>
    <cfRule type="cellIs" dxfId="1466" priority="572" operator="equal">
      <formula>"TC_VDDQ"</formula>
    </cfRule>
    <cfRule type="cellIs" dxfId="1465" priority="573" operator="equal">
      <formula>"NC"</formula>
    </cfRule>
    <cfRule type="cellIs" dxfId="1464" priority="574" operator="equal">
      <formula>"VDD"</formula>
    </cfRule>
    <cfRule type="cellIs" dxfId="1463" priority="575" operator="equal">
      <formula>"VCCIO"</formula>
    </cfRule>
    <cfRule type="cellIs" dxfId="1462" priority="576" operator="equal">
      <formula>"VSS"</formula>
    </cfRule>
    <cfRule type="containsText" dxfId="1461" priority="577" operator="containsText" text="TX">
      <formula>NOT(ISERROR(SEARCH("TX",Z22)))</formula>
    </cfRule>
    <cfRule type="containsText" dxfId="1460" priority="578" operator="containsText" text="RX">
      <formula>NOT(ISERROR(SEARCH("RX",Z22)))</formula>
    </cfRule>
    <cfRule type="containsText" dxfId="1459" priority="850" operator="containsText" text="_probe">
      <formula>NOT(ISERROR(SEARCH("_probe",Z22)))</formula>
    </cfRule>
    <cfRule type="cellIs" dxfId="1458" priority="851" operator="equal">
      <formula>"TC_VDDQ"</formula>
    </cfRule>
    <cfRule type="cellIs" dxfId="1457" priority="852" operator="equal">
      <formula>"NC"</formula>
    </cfRule>
    <cfRule type="cellIs" dxfId="1456" priority="853" operator="equal">
      <formula>"VDD"</formula>
    </cfRule>
    <cfRule type="cellIs" dxfId="1455" priority="854" operator="equal">
      <formula>"VCCIO"</formula>
    </cfRule>
    <cfRule type="cellIs" dxfId="1454" priority="855" operator="equal">
      <formula>"VSS"</formula>
    </cfRule>
    <cfRule type="containsText" dxfId="1453" priority="856" operator="containsText" text="TX">
      <formula>NOT(ISERROR(SEARCH("TX",Z22)))</formula>
    </cfRule>
    <cfRule type="containsText" dxfId="1452" priority="857" operator="containsText" text="RX">
      <formula>NOT(ISERROR(SEARCH("RX",Z22)))</formula>
    </cfRule>
  </conditionalFormatting>
  <conditionalFormatting sqref="AM25">
    <cfRule type="containsText" dxfId="1451" priority="537" operator="containsText" text="VDD">
      <formula>NOT(ISERROR(SEARCH("VDD",AM25)))</formula>
    </cfRule>
    <cfRule type="cellIs" dxfId="1450" priority="538" operator="equal">
      <formula>"VCCIO"</formula>
    </cfRule>
    <cfRule type="cellIs" dxfId="1449" priority="539" operator="equal">
      <formula>"VSS"</formula>
    </cfRule>
    <cfRule type="containsText" dxfId="1448" priority="540" operator="containsText" text="TX">
      <formula>NOT(ISERROR(SEARCH("TX",AM25)))</formula>
    </cfRule>
    <cfRule type="containsText" dxfId="1447" priority="541" operator="containsText" text="RX">
      <formula>NOT(ISERROR(SEARCH("RX",AM25)))</formula>
    </cfRule>
    <cfRule type="containsText" dxfId="1446" priority="845" operator="containsText" text="VDD">
      <formula>NOT(ISERROR(SEARCH("VDD",AM25)))</formula>
    </cfRule>
    <cfRule type="cellIs" dxfId="1445" priority="846" operator="equal">
      <formula>"VCCIO"</formula>
    </cfRule>
    <cfRule type="cellIs" dxfId="1444" priority="847" operator="equal">
      <formula>"VSS"</formula>
    </cfRule>
    <cfRule type="containsText" dxfId="1443" priority="848" operator="containsText" text="TX">
      <formula>NOT(ISERROR(SEARCH("TX",AM25)))</formula>
    </cfRule>
    <cfRule type="containsText" dxfId="1442" priority="849" operator="containsText" text="RX">
      <formula>NOT(ISERROR(SEARCH("RX",AM25)))</formula>
    </cfRule>
  </conditionalFormatting>
  <conditionalFormatting sqref="AM23">
    <cfRule type="containsText" dxfId="1441" priority="529" operator="containsText" text="_probe">
      <formula>NOT(ISERROR(SEARCH("_probe",AM23)))</formula>
    </cfRule>
    <cfRule type="cellIs" dxfId="1440" priority="530" operator="equal">
      <formula>"TC_VDDQ"</formula>
    </cfRule>
    <cfRule type="cellIs" dxfId="1439" priority="531" operator="equal">
      <formula>"NC"</formula>
    </cfRule>
    <cfRule type="cellIs" dxfId="1438" priority="532" operator="equal">
      <formula>"VDD"</formula>
    </cfRule>
    <cfRule type="cellIs" dxfId="1437" priority="533" operator="equal">
      <formula>"VCCIO"</formula>
    </cfRule>
    <cfRule type="cellIs" dxfId="1436" priority="534" operator="equal">
      <formula>"VSS"</formula>
    </cfRule>
    <cfRule type="containsText" dxfId="1435" priority="535" operator="containsText" text="TX">
      <formula>NOT(ISERROR(SEARCH("TX",AM23)))</formula>
    </cfRule>
    <cfRule type="containsText" dxfId="1434" priority="536" operator="containsText" text="RX">
      <formula>NOT(ISERROR(SEARCH("RX",AM23)))</formula>
    </cfRule>
    <cfRule type="containsText" dxfId="1433" priority="837" operator="containsText" text="_probe">
      <formula>NOT(ISERROR(SEARCH("_probe",AM23)))</formula>
    </cfRule>
    <cfRule type="cellIs" dxfId="1432" priority="838" operator="equal">
      <formula>"TC_VDDQ"</formula>
    </cfRule>
    <cfRule type="cellIs" dxfId="1431" priority="839" operator="equal">
      <formula>"NC"</formula>
    </cfRule>
    <cfRule type="cellIs" dxfId="1430" priority="840" operator="equal">
      <formula>"VDD"</formula>
    </cfRule>
    <cfRule type="cellIs" dxfId="1429" priority="841" operator="equal">
      <formula>"VCCIO"</formula>
    </cfRule>
    <cfRule type="cellIs" dxfId="1428" priority="842" operator="equal">
      <formula>"VSS"</formula>
    </cfRule>
    <cfRule type="containsText" dxfId="1427" priority="843" operator="containsText" text="TX">
      <formula>NOT(ISERROR(SEARCH("TX",AM23)))</formula>
    </cfRule>
    <cfRule type="containsText" dxfId="1426" priority="844" operator="containsText" text="RX">
      <formula>NOT(ISERROR(SEARCH("RX",AM23)))</formula>
    </cfRule>
  </conditionalFormatting>
  <conditionalFormatting sqref="AO23">
    <cfRule type="containsText" dxfId="1425" priority="521" operator="containsText" text="_probe">
      <formula>NOT(ISERROR(SEARCH("_probe",AO23)))</formula>
    </cfRule>
    <cfRule type="cellIs" dxfId="1424" priority="522" operator="equal">
      <formula>"TC_VDDQ"</formula>
    </cfRule>
    <cfRule type="cellIs" dxfId="1423" priority="523" operator="equal">
      <formula>"NC"</formula>
    </cfRule>
    <cfRule type="cellIs" dxfId="1422" priority="524" operator="equal">
      <formula>"VDD"</formula>
    </cfRule>
    <cfRule type="cellIs" dxfId="1421" priority="525" operator="equal">
      <formula>"VCCIO"</formula>
    </cfRule>
    <cfRule type="cellIs" dxfId="1420" priority="526" operator="equal">
      <formula>"VSS"</formula>
    </cfRule>
    <cfRule type="containsText" dxfId="1419" priority="527" operator="containsText" text="TX">
      <formula>NOT(ISERROR(SEARCH("TX",AO23)))</formula>
    </cfRule>
    <cfRule type="containsText" dxfId="1418" priority="528" operator="containsText" text="RX">
      <formula>NOT(ISERROR(SEARCH("RX",AO23)))</formula>
    </cfRule>
    <cfRule type="containsText" dxfId="1417" priority="829" operator="containsText" text="_probe">
      <formula>NOT(ISERROR(SEARCH("_probe",AO23)))</formula>
    </cfRule>
    <cfRule type="cellIs" dxfId="1416" priority="830" operator="equal">
      <formula>"TC_VDDQ"</formula>
    </cfRule>
    <cfRule type="cellIs" dxfId="1415" priority="831" operator="equal">
      <formula>"NC"</formula>
    </cfRule>
    <cfRule type="cellIs" dxfId="1414" priority="832" operator="equal">
      <formula>"VDD"</formula>
    </cfRule>
    <cfRule type="cellIs" dxfId="1413" priority="833" operator="equal">
      <formula>"VCCIO"</formula>
    </cfRule>
    <cfRule type="cellIs" dxfId="1412" priority="834" operator="equal">
      <formula>"VSS"</formula>
    </cfRule>
    <cfRule type="containsText" dxfId="1411" priority="835" operator="containsText" text="TX">
      <formula>NOT(ISERROR(SEARCH("TX",AO23)))</formula>
    </cfRule>
    <cfRule type="containsText" dxfId="1410" priority="836" operator="containsText" text="RX">
      <formula>NOT(ISERROR(SEARCH("RX",AO23)))</formula>
    </cfRule>
  </conditionalFormatting>
  <conditionalFormatting sqref="AN22">
    <cfRule type="containsText" dxfId="1409" priority="513" operator="containsText" text="_probe">
      <formula>NOT(ISERROR(SEARCH("_probe",AN22)))</formula>
    </cfRule>
    <cfRule type="cellIs" dxfId="1408" priority="514" operator="equal">
      <formula>"TC_VDDQ"</formula>
    </cfRule>
    <cfRule type="cellIs" dxfId="1407" priority="515" operator="equal">
      <formula>"NC"</formula>
    </cfRule>
    <cfRule type="cellIs" dxfId="1406" priority="516" operator="equal">
      <formula>"VDD"</formula>
    </cfRule>
    <cfRule type="cellIs" dxfId="1405" priority="517" operator="equal">
      <formula>"VCCIO"</formula>
    </cfRule>
    <cfRule type="cellIs" dxfId="1404" priority="518" operator="equal">
      <formula>"VSS"</formula>
    </cfRule>
    <cfRule type="containsText" dxfId="1403" priority="519" operator="containsText" text="TX">
      <formula>NOT(ISERROR(SEARCH("TX",AN22)))</formula>
    </cfRule>
    <cfRule type="containsText" dxfId="1402" priority="520" operator="containsText" text="RX">
      <formula>NOT(ISERROR(SEARCH("RX",AN22)))</formula>
    </cfRule>
    <cfRule type="containsText" dxfId="1401" priority="821" operator="containsText" text="_probe">
      <formula>NOT(ISERROR(SEARCH("_probe",AN22)))</formula>
    </cfRule>
    <cfRule type="cellIs" dxfId="1400" priority="822" operator="equal">
      <formula>"TC_VDDQ"</formula>
    </cfRule>
    <cfRule type="cellIs" dxfId="1399" priority="823" operator="equal">
      <formula>"NC"</formula>
    </cfRule>
    <cfRule type="cellIs" dxfId="1398" priority="824" operator="equal">
      <formula>"VDD"</formula>
    </cfRule>
    <cfRule type="cellIs" dxfId="1397" priority="825" operator="equal">
      <formula>"VCCIO"</formula>
    </cfRule>
    <cfRule type="cellIs" dxfId="1396" priority="826" operator="equal">
      <formula>"VSS"</formula>
    </cfRule>
    <cfRule type="containsText" dxfId="1395" priority="827" operator="containsText" text="TX">
      <formula>NOT(ISERROR(SEARCH("TX",AN22)))</formula>
    </cfRule>
    <cfRule type="containsText" dxfId="1394" priority="828" operator="containsText" text="RX">
      <formula>NOT(ISERROR(SEARCH("RX",AN22)))</formula>
    </cfRule>
  </conditionalFormatting>
  <conditionalFormatting sqref="BA25">
    <cfRule type="containsText" dxfId="1393" priority="450" operator="containsText" text="VDD">
      <formula>NOT(ISERROR(SEARCH("VDD",BA25)))</formula>
    </cfRule>
    <cfRule type="cellIs" dxfId="1392" priority="451" operator="equal">
      <formula>"VCCIO"</formula>
    </cfRule>
    <cfRule type="cellIs" dxfId="1391" priority="452" operator="equal">
      <formula>"VSS"</formula>
    </cfRule>
    <cfRule type="containsText" dxfId="1390" priority="453" operator="containsText" text="TX">
      <formula>NOT(ISERROR(SEARCH("TX",BA25)))</formula>
    </cfRule>
    <cfRule type="containsText" dxfId="1389" priority="454" operator="containsText" text="RX">
      <formula>NOT(ISERROR(SEARCH("RX",BA25)))</formula>
    </cfRule>
    <cfRule type="containsText" dxfId="1388" priority="816" operator="containsText" text="VDD">
      <formula>NOT(ISERROR(SEARCH("VDD",BA25)))</formula>
    </cfRule>
    <cfRule type="cellIs" dxfId="1387" priority="817" operator="equal">
      <formula>"VCCIO"</formula>
    </cfRule>
    <cfRule type="cellIs" dxfId="1386" priority="818" operator="equal">
      <formula>"VSS"</formula>
    </cfRule>
    <cfRule type="containsText" dxfId="1385" priority="819" operator="containsText" text="TX">
      <formula>NOT(ISERROR(SEARCH("TX",BA25)))</formula>
    </cfRule>
    <cfRule type="containsText" dxfId="1384" priority="820" operator="containsText" text="RX">
      <formula>NOT(ISERROR(SEARCH("RX",BA25)))</formula>
    </cfRule>
  </conditionalFormatting>
  <conditionalFormatting sqref="BA23">
    <cfRule type="containsText" dxfId="1383" priority="442" operator="containsText" text="_probe">
      <formula>NOT(ISERROR(SEARCH("_probe",BA23)))</formula>
    </cfRule>
    <cfRule type="cellIs" dxfId="1382" priority="443" operator="equal">
      <formula>"TC_VDDQ"</formula>
    </cfRule>
    <cfRule type="cellIs" dxfId="1381" priority="444" operator="equal">
      <formula>"NC"</formula>
    </cfRule>
    <cfRule type="cellIs" dxfId="1380" priority="445" operator="equal">
      <formula>"VDD"</formula>
    </cfRule>
    <cfRule type="cellIs" dxfId="1379" priority="446" operator="equal">
      <formula>"VCCIO"</formula>
    </cfRule>
    <cfRule type="cellIs" dxfId="1378" priority="447" operator="equal">
      <formula>"VSS"</formula>
    </cfRule>
    <cfRule type="containsText" dxfId="1377" priority="448" operator="containsText" text="TX">
      <formula>NOT(ISERROR(SEARCH("TX",BA23)))</formula>
    </cfRule>
    <cfRule type="containsText" dxfId="1376" priority="449" operator="containsText" text="RX">
      <formula>NOT(ISERROR(SEARCH("RX",BA23)))</formula>
    </cfRule>
    <cfRule type="containsText" dxfId="1375" priority="808" operator="containsText" text="_probe">
      <formula>NOT(ISERROR(SEARCH("_probe",BA23)))</formula>
    </cfRule>
    <cfRule type="cellIs" dxfId="1374" priority="809" operator="equal">
      <formula>"TC_VDDQ"</formula>
    </cfRule>
    <cfRule type="cellIs" dxfId="1373" priority="810" operator="equal">
      <formula>"NC"</formula>
    </cfRule>
    <cfRule type="cellIs" dxfId="1372" priority="811" operator="equal">
      <formula>"VDD"</formula>
    </cfRule>
    <cfRule type="cellIs" dxfId="1371" priority="812" operator="equal">
      <formula>"VCCIO"</formula>
    </cfRule>
    <cfRule type="cellIs" dxfId="1370" priority="813" operator="equal">
      <formula>"VSS"</formula>
    </cfRule>
    <cfRule type="containsText" dxfId="1369" priority="814" operator="containsText" text="TX">
      <formula>NOT(ISERROR(SEARCH("TX",BA23)))</formula>
    </cfRule>
    <cfRule type="containsText" dxfId="1368" priority="815" operator="containsText" text="RX">
      <formula>NOT(ISERROR(SEARCH("RX",BA23)))</formula>
    </cfRule>
  </conditionalFormatting>
  <conditionalFormatting sqref="BC23">
    <cfRule type="containsText" dxfId="1367" priority="434" operator="containsText" text="_probe">
      <formula>NOT(ISERROR(SEARCH("_probe",BC23)))</formula>
    </cfRule>
    <cfRule type="cellIs" dxfId="1366" priority="435" operator="equal">
      <formula>"TC_VDDQ"</formula>
    </cfRule>
    <cfRule type="cellIs" dxfId="1365" priority="436" operator="equal">
      <formula>"NC"</formula>
    </cfRule>
    <cfRule type="cellIs" dxfId="1364" priority="437" operator="equal">
      <formula>"VDD"</formula>
    </cfRule>
    <cfRule type="cellIs" dxfId="1363" priority="438" operator="equal">
      <formula>"VCCIO"</formula>
    </cfRule>
    <cfRule type="cellIs" dxfId="1362" priority="439" operator="equal">
      <formula>"VSS"</formula>
    </cfRule>
    <cfRule type="containsText" dxfId="1361" priority="440" operator="containsText" text="TX">
      <formula>NOT(ISERROR(SEARCH("TX",BC23)))</formula>
    </cfRule>
    <cfRule type="containsText" dxfId="1360" priority="441" operator="containsText" text="RX">
      <formula>NOT(ISERROR(SEARCH("RX",BC23)))</formula>
    </cfRule>
    <cfRule type="containsText" dxfId="1359" priority="800" operator="containsText" text="_probe">
      <formula>NOT(ISERROR(SEARCH("_probe",BC23)))</formula>
    </cfRule>
    <cfRule type="cellIs" dxfId="1358" priority="801" operator="equal">
      <formula>"TC_VDDQ"</formula>
    </cfRule>
    <cfRule type="cellIs" dxfId="1357" priority="802" operator="equal">
      <formula>"NC"</formula>
    </cfRule>
    <cfRule type="cellIs" dxfId="1356" priority="803" operator="equal">
      <formula>"VDD"</formula>
    </cfRule>
    <cfRule type="cellIs" dxfId="1355" priority="804" operator="equal">
      <formula>"VCCIO"</formula>
    </cfRule>
    <cfRule type="cellIs" dxfId="1354" priority="805" operator="equal">
      <formula>"VSS"</formula>
    </cfRule>
    <cfRule type="containsText" dxfId="1353" priority="806" operator="containsText" text="TX">
      <formula>NOT(ISERROR(SEARCH("TX",BC23)))</formula>
    </cfRule>
    <cfRule type="containsText" dxfId="1352" priority="807" operator="containsText" text="RX">
      <formula>NOT(ISERROR(SEARCH("RX",BC23)))</formula>
    </cfRule>
  </conditionalFormatting>
  <conditionalFormatting sqref="BB22">
    <cfRule type="containsText" dxfId="1351" priority="426" operator="containsText" text="_probe">
      <formula>NOT(ISERROR(SEARCH("_probe",BB22)))</formula>
    </cfRule>
    <cfRule type="cellIs" dxfId="1350" priority="427" operator="equal">
      <formula>"TC_VDDQ"</formula>
    </cfRule>
    <cfRule type="cellIs" dxfId="1349" priority="428" operator="equal">
      <formula>"NC"</formula>
    </cfRule>
    <cfRule type="cellIs" dxfId="1348" priority="429" operator="equal">
      <formula>"VDD"</formula>
    </cfRule>
    <cfRule type="cellIs" dxfId="1347" priority="430" operator="equal">
      <formula>"VCCIO"</formula>
    </cfRule>
    <cfRule type="cellIs" dxfId="1346" priority="431" operator="equal">
      <formula>"VSS"</formula>
    </cfRule>
    <cfRule type="containsText" dxfId="1345" priority="432" operator="containsText" text="TX">
      <formula>NOT(ISERROR(SEARCH("TX",BB22)))</formula>
    </cfRule>
    <cfRule type="containsText" dxfId="1344" priority="433" operator="containsText" text="RX">
      <formula>NOT(ISERROR(SEARCH("RX",BB22)))</formula>
    </cfRule>
    <cfRule type="containsText" dxfId="1343" priority="792" operator="containsText" text="_probe">
      <formula>NOT(ISERROR(SEARCH("_probe",BB22)))</formula>
    </cfRule>
    <cfRule type="cellIs" dxfId="1342" priority="793" operator="equal">
      <formula>"TC_VDDQ"</formula>
    </cfRule>
    <cfRule type="cellIs" dxfId="1341" priority="794" operator="equal">
      <formula>"NC"</formula>
    </cfRule>
    <cfRule type="cellIs" dxfId="1340" priority="795" operator="equal">
      <formula>"VDD"</formula>
    </cfRule>
    <cfRule type="cellIs" dxfId="1339" priority="796" operator="equal">
      <formula>"VCCIO"</formula>
    </cfRule>
    <cfRule type="cellIs" dxfId="1338" priority="797" operator="equal">
      <formula>"VSS"</formula>
    </cfRule>
    <cfRule type="containsText" dxfId="1337" priority="798" operator="containsText" text="TX">
      <formula>NOT(ISERROR(SEARCH("TX",BB22)))</formula>
    </cfRule>
    <cfRule type="containsText" dxfId="1336" priority="799" operator="containsText" text="RX">
      <formula>NOT(ISERROR(SEARCH("RX",BB22)))</formula>
    </cfRule>
  </conditionalFormatting>
  <conditionalFormatting sqref="AG25">
    <cfRule type="containsText" dxfId="1335" priority="787" operator="containsText" text="VDD">
      <formula>NOT(ISERROR(SEARCH("VDD",AG25)))</formula>
    </cfRule>
    <cfRule type="cellIs" dxfId="1334" priority="788" operator="equal">
      <formula>"VCCIO"</formula>
    </cfRule>
    <cfRule type="cellIs" dxfId="1333" priority="789" operator="equal">
      <formula>"VSS"</formula>
    </cfRule>
    <cfRule type="containsText" dxfId="1332" priority="790" operator="containsText" text="TX">
      <formula>NOT(ISERROR(SEARCH("TX",AG25)))</formula>
    </cfRule>
    <cfRule type="containsText" dxfId="1331" priority="791" operator="containsText" text="RX">
      <formula>NOT(ISERROR(SEARCH("RX",AG25)))</formula>
    </cfRule>
  </conditionalFormatting>
  <conditionalFormatting sqref="AF20">
    <cfRule type="containsText" dxfId="1330" priority="779" operator="containsText" text="_probe">
      <formula>NOT(ISERROR(SEARCH("_probe",AF20)))</formula>
    </cfRule>
    <cfRule type="cellIs" dxfId="1329" priority="780" operator="equal">
      <formula>"TC_VDDQ"</formula>
    </cfRule>
    <cfRule type="cellIs" dxfId="1328" priority="781" operator="equal">
      <formula>"NC"</formula>
    </cfRule>
    <cfRule type="cellIs" dxfId="1327" priority="782" operator="equal">
      <formula>"VDD"</formula>
    </cfRule>
    <cfRule type="cellIs" dxfId="1326" priority="783" operator="equal">
      <formula>"VCCIO"</formula>
    </cfRule>
    <cfRule type="cellIs" dxfId="1325" priority="784" operator="equal">
      <formula>"VSS"</formula>
    </cfRule>
    <cfRule type="containsText" dxfId="1324" priority="785" operator="containsText" text="TX">
      <formula>NOT(ISERROR(SEARCH("TX",AF20)))</formula>
    </cfRule>
    <cfRule type="containsText" dxfId="1323" priority="786" operator="containsText" text="RX">
      <formula>NOT(ISERROR(SEARCH("RX",AF20)))</formula>
    </cfRule>
  </conditionalFormatting>
  <conditionalFormatting sqref="AG23">
    <cfRule type="cellIs" dxfId="1322" priority="769" stopIfTrue="1" operator="equal">
      <formula>"VDDA"</formula>
    </cfRule>
    <cfRule type="cellIs" dxfId="1321" priority="770" operator="equal">
      <formula>"VCCIO"</formula>
    </cfRule>
    <cfRule type="cellIs" dxfId="1320" priority="771" operator="equal">
      <formula>"VSS"</formula>
    </cfRule>
    <cfRule type="containsText" dxfId="1319" priority="772" operator="containsText" text="TX">
      <formula>NOT(ISERROR(SEARCH("TX",AG23)))</formula>
    </cfRule>
    <cfRule type="containsText" dxfId="1318" priority="773" operator="containsText" text="RX">
      <formula>NOT(ISERROR(SEARCH("RX",AG23)))</formula>
    </cfRule>
    <cfRule type="cellIs" dxfId="1317" priority="774" stopIfTrue="1" operator="equal">
      <formula>"VDDA"</formula>
    </cfRule>
    <cfRule type="cellIs" dxfId="1316" priority="775" operator="equal">
      <formula>"VCCIO"</formula>
    </cfRule>
    <cfRule type="cellIs" dxfId="1315" priority="776" operator="equal">
      <formula>"VSS"</formula>
    </cfRule>
    <cfRule type="containsText" dxfId="1314" priority="777" operator="containsText" text="TX">
      <formula>NOT(ISERROR(SEARCH("TX",AG23)))</formula>
    </cfRule>
    <cfRule type="containsText" dxfId="1313" priority="778" operator="containsText" text="RX">
      <formula>NOT(ISERROR(SEARCH("RX",AG23)))</formula>
    </cfRule>
  </conditionalFormatting>
  <conditionalFormatting sqref="AG21">
    <cfRule type="containsText" dxfId="1312" priority="542" operator="containsText" text="_probe">
      <formula>NOT(ISERROR(SEARCH("_probe",AG21)))</formula>
    </cfRule>
    <cfRule type="cellIs" dxfId="1311" priority="543" operator="equal">
      <formula>"TC_VDDQ"</formula>
    </cfRule>
    <cfRule type="cellIs" dxfId="1310" priority="544" operator="equal">
      <formula>"NC"</formula>
    </cfRule>
    <cfRule type="cellIs" dxfId="1309" priority="545" operator="equal">
      <formula>"VDD"</formula>
    </cfRule>
    <cfRule type="cellIs" dxfId="1308" priority="546" operator="equal">
      <formula>"VCCIO"</formula>
    </cfRule>
    <cfRule type="cellIs" dxfId="1307" priority="547" operator="equal">
      <formula>"VSS"</formula>
    </cfRule>
    <cfRule type="containsText" dxfId="1306" priority="548" operator="containsText" text="TX">
      <formula>NOT(ISERROR(SEARCH("TX",AG21)))</formula>
    </cfRule>
    <cfRule type="containsText" dxfId="1305" priority="549" operator="containsText" text="RX">
      <formula>NOT(ISERROR(SEARCH("RX",AG21)))</formula>
    </cfRule>
    <cfRule type="containsText" dxfId="1304" priority="761" operator="containsText" text="_probe">
      <formula>NOT(ISERROR(SEARCH("_probe",AG21)))</formula>
    </cfRule>
    <cfRule type="cellIs" dxfId="1303" priority="762" operator="equal">
      <formula>"TC_VDDQ"</formula>
    </cfRule>
    <cfRule type="cellIs" dxfId="1302" priority="763" operator="equal">
      <formula>"NC"</formula>
    </cfRule>
    <cfRule type="cellIs" dxfId="1301" priority="764" operator="equal">
      <formula>"VDD"</formula>
    </cfRule>
    <cfRule type="cellIs" dxfId="1300" priority="765" operator="equal">
      <formula>"VCCIO"</formula>
    </cfRule>
    <cfRule type="cellIs" dxfId="1299" priority="766" operator="equal">
      <formula>"VSS"</formula>
    </cfRule>
    <cfRule type="containsText" dxfId="1298" priority="767" operator="containsText" text="TX">
      <formula>NOT(ISERROR(SEARCH("TX",AG21)))</formula>
    </cfRule>
    <cfRule type="containsText" dxfId="1297" priority="768" operator="containsText" text="RX">
      <formula>NOT(ISERROR(SEARCH("RX",AG21)))</formula>
    </cfRule>
  </conditionalFormatting>
  <conditionalFormatting sqref="AH22">
    <cfRule type="containsText" dxfId="1296" priority="550" operator="containsText" text="_probe">
      <formula>NOT(ISERROR(SEARCH("_probe",AH22)))</formula>
    </cfRule>
    <cfRule type="cellIs" dxfId="1295" priority="551" operator="equal">
      <formula>"TC_VDDQ"</formula>
    </cfRule>
    <cfRule type="cellIs" dxfId="1294" priority="552" operator="equal">
      <formula>"NC"</formula>
    </cfRule>
    <cfRule type="cellIs" dxfId="1293" priority="553" operator="equal">
      <formula>"VDD"</formula>
    </cfRule>
    <cfRule type="cellIs" dxfId="1292" priority="554" operator="equal">
      <formula>"VCCIO"</formula>
    </cfRule>
    <cfRule type="cellIs" dxfId="1291" priority="555" operator="equal">
      <formula>"VSS"</formula>
    </cfRule>
    <cfRule type="containsText" dxfId="1290" priority="556" operator="containsText" text="TX">
      <formula>NOT(ISERROR(SEARCH("TX",AH22)))</formula>
    </cfRule>
    <cfRule type="containsText" dxfId="1289" priority="557" operator="containsText" text="RX">
      <formula>NOT(ISERROR(SEARCH("RX",AH22)))</formula>
    </cfRule>
    <cfRule type="cellIs" dxfId="1288" priority="756" stopIfTrue="1" operator="equal">
      <formula>"VDDA"</formula>
    </cfRule>
    <cfRule type="cellIs" dxfId="1287" priority="757" operator="equal">
      <formula>"VCCIO"</formula>
    </cfRule>
    <cfRule type="cellIs" dxfId="1286" priority="758" operator="equal">
      <formula>"VSS"</formula>
    </cfRule>
    <cfRule type="containsText" dxfId="1285" priority="759" operator="containsText" text="TX">
      <formula>NOT(ISERROR(SEARCH("TX",AH22)))</formula>
    </cfRule>
    <cfRule type="containsText" dxfId="1284" priority="760" operator="containsText" text="RX">
      <formula>NOT(ISERROR(SEARCH("RX",AH22)))</formula>
    </cfRule>
  </conditionalFormatting>
  <conditionalFormatting sqref="AF22">
    <cfRule type="containsText" dxfId="1283" priority="558" operator="containsText" text="_probe">
      <formula>NOT(ISERROR(SEARCH("_probe",AF22)))</formula>
    </cfRule>
    <cfRule type="cellIs" dxfId="1282" priority="559" operator="equal">
      <formula>"TC_VDDQ"</formula>
    </cfRule>
    <cfRule type="cellIs" dxfId="1281" priority="560" operator="equal">
      <formula>"NC"</formula>
    </cfRule>
    <cfRule type="cellIs" dxfId="1280" priority="561" operator="equal">
      <formula>"VDD"</formula>
    </cfRule>
    <cfRule type="cellIs" dxfId="1279" priority="562" operator="equal">
      <formula>"VCCIO"</formula>
    </cfRule>
    <cfRule type="cellIs" dxfId="1278" priority="563" operator="equal">
      <formula>"VSS"</formula>
    </cfRule>
    <cfRule type="containsText" dxfId="1277" priority="564" operator="containsText" text="TX">
      <formula>NOT(ISERROR(SEARCH("TX",AF22)))</formula>
    </cfRule>
    <cfRule type="containsText" dxfId="1276" priority="565" operator="containsText" text="RX">
      <formula>NOT(ISERROR(SEARCH("RX",AF22)))</formula>
    </cfRule>
    <cfRule type="cellIs" dxfId="1275" priority="751" stopIfTrue="1" operator="equal">
      <formula>"VDDA"</formula>
    </cfRule>
    <cfRule type="cellIs" dxfId="1274" priority="752" operator="equal">
      <formula>"VCCIO"</formula>
    </cfRule>
    <cfRule type="cellIs" dxfId="1273" priority="753" operator="equal">
      <formula>"VSS"</formula>
    </cfRule>
    <cfRule type="containsText" dxfId="1272" priority="754" operator="containsText" text="TX">
      <formula>NOT(ISERROR(SEARCH("TX",AF22)))</formula>
    </cfRule>
    <cfRule type="containsText" dxfId="1271" priority="755" operator="containsText" text="RX">
      <formula>NOT(ISERROR(SEARCH("RX",AF22)))</formula>
    </cfRule>
  </conditionalFormatting>
  <conditionalFormatting sqref="AU25">
    <cfRule type="containsText" dxfId="1270" priority="746" operator="containsText" text="VDD">
      <formula>NOT(ISERROR(SEARCH("VDD",AU25)))</formula>
    </cfRule>
    <cfRule type="cellIs" dxfId="1269" priority="747" operator="equal">
      <formula>"VCCIO"</formula>
    </cfRule>
    <cfRule type="cellIs" dxfId="1268" priority="748" operator="equal">
      <formula>"VSS"</formula>
    </cfRule>
    <cfRule type="containsText" dxfId="1267" priority="749" operator="containsText" text="TX">
      <formula>NOT(ISERROR(SEARCH("TX",AU25)))</formula>
    </cfRule>
    <cfRule type="containsText" dxfId="1266" priority="750" operator="containsText" text="RX">
      <formula>NOT(ISERROR(SEARCH("RX",AU25)))</formula>
    </cfRule>
  </conditionalFormatting>
  <conditionalFormatting sqref="AT20">
    <cfRule type="containsText" dxfId="1265" priority="738" operator="containsText" text="_probe">
      <formula>NOT(ISERROR(SEARCH("_probe",AT20)))</formula>
    </cfRule>
    <cfRule type="cellIs" dxfId="1264" priority="739" operator="equal">
      <formula>"TC_VDDQ"</formula>
    </cfRule>
    <cfRule type="cellIs" dxfId="1263" priority="740" operator="equal">
      <formula>"NC"</formula>
    </cfRule>
    <cfRule type="cellIs" dxfId="1262" priority="741" operator="equal">
      <formula>"VDD"</formula>
    </cfRule>
    <cfRule type="cellIs" dxfId="1261" priority="742" operator="equal">
      <formula>"VCCIO"</formula>
    </cfRule>
    <cfRule type="cellIs" dxfId="1260" priority="743" operator="equal">
      <formula>"VSS"</formula>
    </cfRule>
    <cfRule type="containsText" dxfId="1259" priority="744" operator="containsText" text="TX">
      <formula>NOT(ISERROR(SEARCH("TX",AT20)))</formula>
    </cfRule>
    <cfRule type="containsText" dxfId="1258" priority="745" operator="containsText" text="RX">
      <formula>NOT(ISERROR(SEARCH("RX",AT20)))</formula>
    </cfRule>
  </conditionalFormatting>
  <conditionalFormatting sqref="AU23">
    <cfRule type="cellIs" dxfId="1257" priority="728" stopIfTrue="1" operator="equal">
      <formula>"VDDA"</formula>
    </cfRule>
    <cfRule type="cellIs" dxfId="1256" priority="729" operator="equal">
      <formula>"VCCIO"</formula>
    </cfRule>
    <cfRule type="cellIs" dxfId="1255" priority="730" operator="equal">
      <formula>"VSS"</formula>
    </cfRule>
    <cfRule type="containsText" dxfId="1254" priority="731" operator="containsText" text="TX">
      <formula>NOT(ISERROR(SEARCH("TX",AU23)))</formula>
    </cfRule>
    <cfRule type="containsText" dxfId="1253" priority="732" operator="containsText" text="RX">
      <formula>NOT(ISERROR(SEARCH("RX",AU23)))</formula>
    </cfRule>
    <cfRule type="cellIs" dxfId="1252" priority="733" stopIfTrue="1" operator="equal">
      <formula>"VDDA"</formula>
    </cfRule>
    <cfRule type="cellIs" dxfId="1251" priority="734" operator="equal">
      <formula>"VCCIO"</formula>
    </cfRule>
    <cfRule type="cellIs" dxfId="1250" priority="735" operator="equal">
      <formula>"VSS"</formula>
    </cfRule>
    <cfRule type="containsText" dxfId="1249" priority="736" operator="containsText" text="TX">
      <formula>NOT(ISERROR(SEARCH("TX",AU23)))</formula>
    </cfRule>
    <cfRule type="containsText" dxfId="1248" priority="737" operator="containsText" text="RX">
      <formula>NOT(ISERROR(SEARCH("RX",AU23)))</formula>
    </cfRule>
  </conditionalFormatting>
  <conditionalFormatting sqref="AU21">
    <cfRule type="containsText" dxfId="1247" priority="455" operator="containsText" text="_probe">
      <formula>NOT(ISERROR(SEARCH("_probe",AU21)))</formula>
    </cfRule>
    <cfRule type="cellIs" dxfId="1246" priority="456" operator="equal">
      <formula>"TC_VDDQ"</formula>
    </cfRule>
    <cfRule type="cellIs" dxfId="1245" priority="457" operator="equal">
      <formula>"NC"</formula>
    </cfRule>
    <cfRule type="cellIs" dxfId="1244" priority="458" operator="equal">
      <formula>"VDD"</formula>
    </cfRule>
    <cfRule type="cellIs" dxfId="1243" priority="459" operator="equal">
      <formula>"VCCIO"</formula>
    </cfRule>
    <cfRule type="cellIs" dxfId="1242" priority="460" operator="equal">
      <formula>"VSS"</formula>
    </cfRule>
    <cfRule type="containsText" dxfId="1241" priority="461" operator="containsText" text="TX">
      <formula>NOT(ISERROR(SEARCH("TX",AU21)))</formula>
    </cfRule>
    <cfRule type="containsText" dxfId="1240" priority="462" operator="containsText" text="RX">
      <formula>NOT(ISERROR(SEARCH("RX",AU21)))</formula>
    </cfRule>
    <cfRule type="containsText" dxfId="1239" priority="484" operator="containsText" text="_probe">
      <formula>NOT(ISERROR(SEARCH("_probe",AU21)))</formula>
    </cfRule>
    <cfRule type="cellIs" dxfId="1238" priority="485" operator="equal">
      <formula>"TC_VDDQ"</formula>
    </cfRule>
    <cfRule type="cellIs" dxfId="1237" priority="486" operator="equal">
      <formula>"NC"</formula>
    </cfRule>
    <cfRule type="cellIs" dxfId="1236" priority="487" operator="equal">
      <formula>"VDD"</formula>
    </cfRule>
    <cfRule type="cellIs" dxfId="1235" priority="488" operator="equal">
      <formula>"VCCIO"</formula>
    </cfRule>
    <cfRule type="cellIs" dxfId="1234" priority="489" operator="equal">
      <formula>"VSS"</formula>
    </cfRule>
    <cfRule type="containsText" dxfId="1233" priority="490" operator="containsText" text="TX">
      <formula>NOT(ISERROR(SEARCH("TX",AU21)))</formula>
    </cfRule>
    <cfRule type="containsText" dxfId="1232" priority="491" operator="containsText" text="RX">
      <formula>NOT(ISERROR(SEARCH("RX",AU21)))</formula>
    </cfRule>
    <cfRule type="containsText" dxfId="1231" priority="720" operator="containsText" text="_probe">
      <formula>NOT(ISERROR(SEARCH("_probe",AU21)))</formula>
    </cfRule>
    <cfRule type="cellIs" dxfId="1230" priority="721" operator="equal">
      <formula>"TC_VDDQ"</formula>
    </cfRule>
    <cfRule type="cellIs" dxfId="1229" priority="722" operator="equal">
      <formula>"NC"</formula>
    </cfRule>
    <cfRule type="cellIs" dxfId="1228" priority="723" operator="equal">
      <formula>"VDD"</formula>
    </cfRule>
    <cfRule type="cellIs" dxfId="1227" priority="724" operator="equal">
      <formula>"VCCIO"</formula>
    </cfRule>
    <cfRule type="cellIs" dxfId="1226" priority="725" operator="equal">
      <formula>"VSS"</formula>
    </cfRule>
    <cfRule type="containsText" dxfId="1225" priority="726" operator="containsText" text="TX">
      <formula>NOT(ISERROR(SEARCH("TX",AU21)))</formula>
    </cfRule>
    <cfRule type="containsText" dxfId="1224" priority="727" operator="containsText" text="RX">
      <formula>NOT(ISERROR(SEARCH("RX",AU21)))</formula>
    </cfRule>
  </conditionalFormatting>
  <conditionalFormatting sqref="AV22">
    <cfRule type="containsText" dxfId="1223" priority="463" operator="containsText" text="_probe">
      <formula>NOT(ISERROR(SEARCH("_probe",AV22)))</formula>
    </cfRule>
    <cfRule type="cellIs" dxfId="1222" priority="464" operator="equal">
      <formula>"TC_VDDQ"</formula>
    </cfRule>
    <cfRule type="cellIs" dxfId="1221" priority="465" operator="equal">
      <formula>"NC"</formula>
    </cfRule>
    <cfRule type="cellIs" dxfId="1220" priority="466" operator="equal">
      <formula>"VDD"</formula>
    </cfRule>
    <cfRule type="cellIs" dxfId="1219" priority="467" operator="equal">
      <formula>"VCCIO"</formula>
    </cfRule>
    <cfRule type="cellIs" dxfId="1218" priority="468" operator="equal">
      <formula>"VSS"</formula>
    </cfRule>
    <cfRule type="containsText" dxfId="1217" priority="469" operator="containsText" text="TX">
      <formula>NOT(ISERROR(SEARCH("TX",AV22)))</formula>
    </cfRule>
    <cfRule type="containsText" dxfId="1216" priority="470" operator="containsText" text="RX">
      <formula>NOT(ISERROR(SEARCH("RX",AV22)))</formula>
    </cfRule>
    <cfRule type="containsText" dxfId="1215" priority="492" operator="containsText" text="_probe">
      <formula>NOT(ISERROR(SEARCH("_probe",AV22)))</formula>
    </cfRule>
    <cfRule type="cellIs" dxfId="1214" priority="493" operator="equal">
      <formula>"TC_VDDQ"</formula>
    </cfRule>
    <cfRule type="cellIs" dxfId="1213" priority="494" operator="equal">
      <formula>"NC"</formula>
    </cfRule>
    <cfRule type="cellIs" dxfId="1212" priority="495" operator="equal">
      <formula>"VDD"</formula>
    </cfRule>
    <cfRule type="cellIs" dxfId="1211" priority="496" operator="equal">
      <formula>"VCCIO"</formula>
    </cfRule>
    <cfRule type="cellIs" dxfId="1210" priority="497" operator="equal">
      <formula>"VSS"</formula>
    </cfRule>
    <cfRule type="containsText" dxfId="1209" priority="498" operator="containsText" text="TX">
      <formula>NOT(ISERROR(SEARCH("TX",AV22)))</formula>
    </cfRule>
    <cfRule type="containsText" dxfId="1208" priority="499" operator="containsText" text="RX">
      <formula>NOT(ISERROR(SEARCH("RX",AV22)))</formula>
    </cfRule>
    <cfRule type="cellIs" dxfId="1207" priority="715" stopIfTrue="1" operator="equal">
      <formula>"VDDA"</formula>
    </cfRule>
    <cfRule type="cellIs" dxfId="1206" priority="716" operator="equal">
      <formula>"VCCIO"</formula>
    </cfRule>
    <cfRule type="cellIs" dxfId="1205" priority="717" operator="equal">
      <formula>"VSS"</formula>
    </cfRule>
    <cfRule type="containsText" dxfId="1204" priority="718" operator="containsText" text="TX">
      <formula>NOT(ISERROR(SEARCH("TX",AV22)))</formula>
    </cfRule>
    <cfRule type="containsText" dxfId="1203" priority="719" operator="containsText" text="RX">
      <formula>NOT(ISERROR(SEARCH("RX",AV22)))</formula>
    </cfRule>
  </conditionalFormatting>
  <conditionalFormatting sqref="AT22">
    <cfRule type="containsText" dxfId="1202" priority="471" operator="containsText" text="_probe">
      <formula>NOT(ISERROR(SEARCH("_probe",AT22)))</formula>
    </cfRule>
    <cfRule type="cellIs" dxfId="1201" priority="472" operator="equal">
      <formula>"TC_VDDQ"</formula>
    </cfRule>
    <cfRule type="cellIs" dxfId="1200" priority="473" operator="equal">
      <formula>"NC"</formula>
    </cfRule>
    <cfRule type="cellIs" dxfId="1199" priority="474" operator="equal">
      <formula>"VDD"</formula>
    </cfRule>
    <cfRule type="cellIs" dxfId="1198" priority="475" operator="equal">
      <formula>"VCCIO"</formula>
    </cfRule>
    <cfRule type="cellIs" dxfId="1197" priority="476" operator="equal">
      <formula>"VSS"</formula>
    </cfRule>
    <cfRule type="containsText" dxfId="1196" priority="477" operator="containsText" text="TX">
      <formula>NOT(ISERROR(SEARCH("TX",AT22)))</formula>
    </cfRule>
    <cfRule type="containsText" dxfId="1195" priority="478" operator="containsText" text="RX">
      <formula>NOT(ISERROR(SEARCH("RX",AT22)))</formula>
    </cfRule>
    <cfRule type="containsText" dxfId="1194" priority="500" operator="containsText" text="_probe">
      <formula>NOT(ISERROR(SEARCH("_probe",AT22)))</formula>
    </cfRule>
    <cfRule type="cellIs" dxfId="1193" priority="501" operator="equal">
      <formula>"TC_VDDQ"</formula>
    </cfRule>
    <cfRule type="cellIs" dxfId="1192" priority="502" operator="equal">
      <formula>"NC"</formula>
    </cfRule>
    <cfRule type="cellIs" dxfId="1191" priority="503" operator="equal">
      <formula>"VDD"</formula>
    </cfRule>
    <cfRule type="cellIs" dxfId="1190" priority="504" operator="equal">
      <formula>"VCCIO"</formula>
    </cfRule>
    <cfRule type="cellIs" dxfId="1189" priority="505" operator="equal">
      <formula>"VSS"</formula>
    </cfRule>
    <cfRule type="containsText" dxfId="1188" priority="506" operator="containsText" text="TX">
      <formula>NOT(ISERROR(SEARCH("TX",AT22)))</formula>
    </cfRule>
    <cfRule type="containsText" dxfId="1187" priority="507" operator="containsText" text="RX">
      <formula>NOT(ISERROR(SEARCH("RX",AT22)))</formula>
    </cfRule>
    <cfRule type="cellIs" dxfId="1186" priority="710" stopIfTrue="1" operator="equal">
      <formula>"VDDA"</formula>
    </cfRule>
    <cfRule type="cellIs" dxfId="1185" priority="711" operator="equal">
      <formula>"VCCIO"</formula>
    </cfRule>
    <cfRule type="cellIs" dxfId="1184" priority="712" operator="equal">
      <formula>"VSS"</formula>
    </cfRule>
    <cfRule type="containsText" dxfId="1183" priority="713" operator="containsText" text="TX">
      <formula>NOT(ISERROR(SEARCH("TX",AT22)))</formula>
    </cfRule>
    <cfRule type="containsText" dxfId="1182" priority="714" operator="containsText" text="RX">
      <formula>NOT(ISERROR(SEARCH("RX",AT22)))</formula>
    </cfRule>
  </conditionalFormatting>
  <conditionalFormatting sqref="BH26:BJ26">
    <cfRule type="containsText" dxfId="1181" priority="702" operator="containsText" text="_probe">
      <formula>NOT(ISERROR(SEARCH("_probe",BH26)))</formula>
    </cfRule>
    <cfRule type="cellIs" dxfId="1180" priority="703" operator="equal">
      <formula>"TC_VDDQ"</formula>
    </cfRule>
    <cfRule type="cellIs" dxfId="1179" priority="704" operator="equal">
      <formula>"VDD"</formula>
    </cfRule>
    <cfRule type="cellIs" dxfId="1178" priority="705" operator="equal">
      <formula>"VCCIO"</formula>
    </cfRule>
    <cfRule type="cellIs" dxfId="1177" priority="706" operator="equal">
      <formula>"VSS"</formula>
    </cfRule>
    <cfRule type="containsText" dxfId="1176" priority="707" operator="containsText" text="TX">
      <formula>NOT(ISERROR(SEARCH("TX",BH26)))</formula>
    </cfRule>
    <cfRule type="containsText" dxfId="1175" priority="708" operator="containsText" text="RX">
      <formula>NOT(ISERROR(SEARCH("RX",BH26)))</formula>
    </cfRule>
    <cfRule type="cellIs" dxfId="1174" priority="709" operator="equal">
      <formula>"NC"</formula>
    </cfRule>
  </conditionalFormatting>
  <conditionalFormatting sqref="BV26:BX26">
    <cfRule type="containsText" dxfId="1173" priority="694" operator="containsText" text="_probe">
      <formula>NOT(ISERROR(SEARCH("_probe",BV26)))</formula>
    </cfRule>
    <cfRule type="cellIs" dxfId="1172" priority="695" operator="equal">
      <formula>"TC_VDDQ"</formula>
    </cfRule>
    <cfRule type="cellIs" dxfId="1171" priority="696" operator="equal">
      <formula>"VDD"</formula>
    </cfRule>
    <cfRule type="cellIs" dxfId="1170" priority="697" operator="equal">
      <formula>"VCCIO"</formula>
    </cfRule>
    <cfRule type="cellIs" dxfId="1169" priority="698" operator="equal">
      <formula>"VSS"</formula>
    </cfRule>
    <cfRule type="containsText" dxfId="1168" priority="699" operator="containsText" text="TX">
      <formula>NOT(ISERROR(SEARCH("TX",BV26)))</formula>
    </cfRule>
    <cfRule type="containsText" dxfId="1167" priority="700" operator="containsText" text="RX">
      <formula>NOT(ISERROR(SEARCH("RX",BV26)))</formula>
    </cfRule>
    <cfRule type="cellIs" dxfId="1166" priority="701" operator="equal">
      <formula>"NC"</formula>
    </cfRule>
  </conditionalFormatting>
  <conditionalFormatting sqref="CN34:CN36">
    <cfRule type="containsText" dxfId="1165" priority="681" operator="containsText" text="_probe">
      <formula>NOT(ISERROR(SEARCH("_probe",CN34)))</formula>
    </cfRule>
    <cfRule type="cellIs" dxfId="1164" priority="682" operator="equal">
      <formula>"TC_VDDQ"</formula>
    </cfRule>
    <cfRule type="cellIs" dxfId="1163" priority="683" operator="equal">
      <formula>"VDD"</formula>
    </cfRule>
    <cfRule type="cellIs" dxfId="1162" priority="684" operator="equal">
      <formula>"VCCIO"</formula>
    </cfRule>
    <cfRule type="cellIs" dxfId="1161" priority="685" operator="equal">
      <formula>"VSS"</formula>
    </cfRule>
    <cfRule type="containsText" dxfId="1160" priority="686" operator="containsText" text="TX">
      <formula>NOT(ISERROR(SEARCH("TX",CN34)))</formula>
    </cfRule>
    <cfRule type="containsText" dxfId="1159" priority="687" operator="containsText" text="RX">
      <formula>NOT(ISERROR(SEARCH("RX",CN34)))</formula>
    </cfRule>
    <cfRule type="cellIs" dxfId="1158" priority="688" operator="equal">
      <formula>"NC"</formula>
    </cfRule>
    <cfRule type="cellIs" dxfId="1157" priority="689" stopIfTrue="1" operator="equal">
      <formula>"VDDA"</formula>
    </cfRule>
    <cfRule type="cellIs" dxfId="1156" priority="690" operator="equal">
      <formula>"VCCIO"</formula>
    </cfRule>
    <cfRule type="cellIs" dxfId="1155" priority="691" operator="equal">
      <formula>"VSS"</formula>
    </cfRule>
    <cfRule type="containsText" dxfId="1154" priority="692" operator="containsText" text="TX">
      <formula>NOT(ISERROR(SEARCH("TX",CN34)))</formula>
    </cfRule>
    <cfRule type="containsText" dxfId="1153" priority="693" operator="containsText" text="RX">
      <formula>NOT(ISERROR(SEARCH("RX",CN34)))</formula>
    </cfRule>
  </conditionalFormatting>
  <conditionalFormatting sqref="CN36">
    <cfRule type="containsText" dxfId="1152" priority="668" operator="containsText" text="_probe">
      <formula>NOT(ISERROR(SEARCH("_probe",CN36)))</formula>
    </cfRule>
    <cfRule type="cellIs" dxfId="1151" priority="669" operator="equal">
      <formula>"TC_VDDQ"</formula>
    </cfRule>
    <cfRule type="cellIs" dxfId="1150" priority="670" operator="equal">
      <formula>"VDD"</formula>
    </cfRule>
    <cfRule type="cellIs" dxfId="1149" priority="671" operator="equal">
      <formula>"VCCIO"</formula>
    </cfRule>
    <cfRule type="cellIs" dxfId="1148" priority="672" operator="equal">
      <formula>"VSS"</formula>
    </cfRule>
    <cfRule type="containsText" dxfId="1147" priority="673" operator="containsText" text="TX">
      <formula>NOT(ISERROR(SEARCH("TX",CN36)))</formula>
    </cfRule>
    <cfRule type="containsText" dxfId="1146" priority="674" operator="containsText" text="RX">
      <formula>NOT(ISERROR(SEARCH("RX",CN36)))</formula>
    </cfRule>
    <cfRule type="cellIs" dxfId="1145" priority="675" operator="equal">
      <formula>"NC"</formula>
    </cfRule>
    <cfRule type="cellIs" dxfId="1144" priority="676" stopIfTrue="1" operator="equal">
      <formula>"VDDA"</formula>
    </cfRule>
    <cfRule type="cellIs" dxfId="1143" priority="677" operator="equal">
      <formula>"VCCIO"</formula>
    </cfRule>
    <cfRule type="cellIs" dxfId="1142" priority="678" operator="equal">
      <formula>"VSS"</formula>
    </cfRule>
    <cfRule type="containsText" dxfId="1141" priority="679" operator="containsText" text="TX">
      <formula>NOT(ISERROR(SEARCH("TX",CN36)))</formula>
    </cfRule>
    <cfRule type="containsText" dxfId="1140" priority="680" operator="containsText" text="RX">
      <formula>NOT(ISERROR(SEARCH("RX",CN36)))</formula>
    </cfRule>
  </conditionalFormatting>
  <conditionalFormatting sqref="CM31 CO31 CQ31">
    <cfRule type="containsText" dxfId="1139" priority="655" operator="containsText" text="_probe">
      <formula>NOT(ISERROR(SEARCH("_probe",CM31)))</formula>
    </cfRule>
    <cfRule type="cellIs" dxfId="1138" priority="656" operator="equal">
      <formula>"TC_VDDQ"</formula>
    </cfRule>
    <cfRule type="cellIs" dxfId="1137" priority="657" operator="equal">
      <formula>"VDD"</formula>
    </cfRule>
    <cfRule type="cellIs" dxfId="1136" priority="658" operator="equal">
      <formula>"VCCIO"</formula>
    </cfRule>
    <cfRule type="cellIs" dxfId="1135" priority="659" operator="equal">
      <formula>"VSS"</formula>
    </cfRule>
    <cfRule type="containsText" dxfId="1134" priority="660" operator="containsText" text="TX">
      <formula>NOT(ISERROR(SEARCH("TX",CM31)))</formula>
    </cfRule>
    <cfRule type="containsText" dxfId="1133" priority="661" operator="containsText" text="RX">
      <formula>NOT(ISERROR(SEARCH("RX",CM31)))</formula>
    </cfRule>
    <cfRule type="cellIs" dxfId="1132" priority="662" operator="equal">
      <formula>"NC"</formula>
    </cfRule>
    <cfRule type="cellIs" dxfId="1131" priority="663" stopIfTrue="1" operator="equal">
      <formula>"VDDA"</formula>
    </cfRule>
    <cfRule type="cellIs" dxfId="1130" priority="664" operator="equal">
      <formula>"VCCIO"</formula>
    </cfRule>
    <cfRule type="cellIs" dxfId="1129" priority="665" operator="equal">
      <formula>"VSS"</formula>
    </cfRule>
    <cfRule type="containsText" dxfId="1128" priority="666" operator="containsText" text="TX">
      <formula>NOT(ISERROR(SEARCH("TX",CM31)))</formula>
    </cfRule>
    <cfRule type="containsText" dxfId="1127" priority="667" operator="containsText" text="RX">
      <formula>NOT(ISERROR(SEARCH("RX",CM31)))</formula>
    </cfRule>
  </conditionalFormatting>
  <conditionalFormatting sqref="CO33 CQ33">
    <cfRule type="containsText" dxfId="1126" priority="642" operator="containsText" text="_probe">
      <formula>NOT(ISERROR(SEARCH("_probe",CO33)))</formula>
    </cfRule>
    <cfRule type="cellIs" dxfId="1125" priority="643" operator="equal">
      <formula>"TC_VDDQ"</formula>
    </cfRule>
    <cfRule type="cellIs" dxfId="1124" priority="644" operator="equal">
      <formula>"VDD"</formula>
    </cfRule>
    <cfRule type="cellIs" dxfId="1123" priority="645" operator="equal">
      <formula>"VCCIO"</formula>
    </cfRule>
    <cfRule type="cellIs" dxfId="1122" priority="646" operator="equal">
      <formula>"VSS"</formula>
    </cfRule>
    <cfRule type="containsText" dxfId="1121" priority="647" operator="containsText" text="TX">
      <formula>NOT(ISERROR(SEARCH("TX",CO33)))</formula>
    </cfRule>
    <cfRule type="containsText" dxfId="1120" priority="648" operator="containsText" text="RX">
      <formula>NOT(ISERROR(SEARCH("RX",CO33)))</formula>
    </cfRule>
    <cfRule type="cellIs" dxfId="1119" priority="649" operator="equal">
      <formula>"NC"</formula>
    </cfRule>
    <cfRule type="cellIs" dxfId="1118" priority="650" stopIfTrue="1" operator="equal">
      <formula>"VDDA"</formula>
    </cfRule>
    <cfRule type="cellIs" dxfId="1117" priority="651" operator="equal">
      <formula>"VCCIO"</formula>
    </cfRule>
    <cfRule type="cellIs" dxfId="1116" priority="652" operator="equal">
      <formula>"VSS"</formula>
    </cfRule>
    <cfRule type="containsText" dxfId="1115" priority="653" operator="containsText" text="TX">
      <formula>NOT(ISERROR(SEARCH("TX",CO33)))</formula>
    </cfRule>
    <cfRule type="containsText" dxfId="1114" priority="654" operator="containsText" text="RX">
      <formula>NOT(ISERROR(SEARCH("RX",CO33)))</formula>
    </cfRule>
  </conditionalFormatting>
  <conditionalFormatting sqref="CM37 CM39 CM41 CM43 CM45 CM47 CM51 CO37 CQ37">
    <cfRule type="containsText" dxfId="1113" priority="629" operator="containsText" text="_probe">
      <formula>NOT(ISERROR(SEARCH("_probe",CM37)))</formula>
    </cfRule>
    <cfRule type="cellIs" dxfId="1112" priority="630" operator="equal">
      <formula>"TC_VDDQ"</formula>
    </cfRule>
    <cfRule type="cellIs" dxfId="1111" priority="631" operator="equal">
      <formula>"VDD"</formula>
    </cfRule>
    <cfRule type="cellIs" dxfId="1110" priority="632" operator="equal">
      <formula>"VCCIO"</formula>
    </cfRule>
    <cfRule type="cellIs" dxfId="1109" priority="633" operator="equal">
      <formula>"VSS"</formula>
    </cfRule>
    <cfRule type="containsText" dxfId="1108" priority="634" operator="containsText" text="TX">
      <formula>NOT(ISERROR(SEARCH("TX",CM37)))</formula>
    </cfRule>
    <cfRule type="containsText" dxfId="1107" priority="635" operator="containsText" text="RX">
      <formula>NOT(ISERROR(SEARCH("RX",CM37)))</formula>
    </cfRule>
    <cfRule type="cellIs" dxfId="1106" priority="636" operator="equal">
      <formula>"NC"</formula>
    </cfRule>
    <cfRule type="cellIs" dxfId="1105" priority="637" stopIfTrue="1" operator="equal">
      <formula>"VDDA"</formula>
    </cfRule>
    <cfRule type="cellIs" dxfId="1104" priority="638" operator="equal">
      <formula>"VCCIO"</formula>
    </cfRule>
    <cfRule type="cellIs" dxfId="1103" priority="639" operator="equal">
      <formula>"VSS"</formula>
    </cfRule>
    <cfRule type="containsText" dxfId="1102" priority="640" operator="containsText" text="TX">
      <formula>NOT(ISERROR(SEARCH("TX",CM37)))</formula>
    </cfRule>
    <cfRule type="containsText" dxfId="1101" priority="641" operator="containsText" text="RX">
      <formula>NOT(ISERROR(SEARCH("RX",CM37)))</formula>
    </cfRule>
  </conditionalFormatting>
  <conditionalFormatting sqref="R24">
    <cfRule type="containsText" dxfId="1100" priority="624" operator="containsText" text="VDD">
      <formula>NOT(ISERROR(SEARCH("VDD",R24)))</formula>
    </cfRule>
    <cfRule type="cellIs" dxfId="1099" priority="625" operator="equal">
      <formula>"VCCIO"</formula>
    </cfRule>
    <cfRule type="cellIs" dxfId="1098" priority="626" operator="equal">
      <formula>"VSS"</formula>
    </cfRule>
    <cfRule type="containsText" dxfId="1097" priority="627" operator="containsText" text="TX">
      <formula>NOT(ISERROR(SEARCH("TX",R24)))</formula>
    </cfRule>
    <cfRule type="containsText" dxfId="1096" priority="628" operator="containsText" text="RX">
      <formula>NOT(ISERROR(SEARCH("RX",R24)))</formula>
    </cfRule>
  </conditionalFormatting>
  <conditionalFormatting sqref="AF24">
    <cfRule type="containsText" dxfId="1095" priority="566" operator="containsText" text="VDD">
      <formula>NOT(ISERROR(SEARCH("VDD",AF24)))</formula>
    </cfRule>
    <cfRule type="cellIs" dxfId="1094" priority="567" operator="equal">
      <formula>"VCCIO"</formula>
    </cfRule>
    <cfRule type="cellIs" dxfId="1093" priority="568" operator="equal">
      <formula>"VSS"</formula>
    </cfRule>
    <cfRule type="containsText" dxfId="1092" priority="569" operator="containsText" text="TX">
      <formula>NOT(ISERROR(SEARCH("TX",AF24)))</formula>
    </cfRule>
    <cfRule type="containsText" dxfId="1091" priority="570" operator="containsText" text="RX">
      <formula>NOT(ISERROR(SEARCH("RX",AF24)))</formula>
    </cfRule>
  </conditionalFormatting>
  <conditionalFormatting sqref="AT24">
    <cfRule type="containsText" dxfId="1090" priority="479" operator="containsText" text="VDD">
      <formula>NOT(ISERROR(SEARCH("VDD",AT24)))</formula>
    </cfRule>
    <cfRule type="cellIs" dxfId="1089" priority="480" operator="equal">
      <formula>"VCCIO"</formula>
    </cfRule>
    <cfRule type="cellIs" dxfId="1088" priority="481" operator="equal">
      <formula>"VSS"</formula>
    </cfRule>
    <cfRule type="containsText" dxfId="1087" priority="482" operator="containsText" text="TX">
      <formula>NOT(ISERROR(SEARCH("TX",AT24)))</formula>
    </cfRule>
    <cfRule type="containsText" dxfId="1086" priority="483" operator="containsText" text="RX">
      <formula>NOT(ISERROR(SEARCH("RX",AT24)))</formula>
    </cfRule>
    <cfRule type="containsText" dxfId="1085" priority="508" operator="containsText" text="VDD">
      <formula>NOT(ISERROR(SEARCH("VDD",AT24)))</formula>
    </cfRule>
    <cfRule type="cellIs" dxfId="1084" priority="509" operator="equal">
      <formula>"VCCIO"</formula>
    </cfRule>
    <cfRule type="cellIs" dxfId="1083" priority="510" operator="equal">
      <formula>"VSS"</formula>
    </cfRule>
    <cfRule type="containsText" dxfId="1082" priority="511" operator="containsText" text="TX">
      <formula>NOT(ISERROR(SEARCH("TX",AT24)))</formula>
    </cfRule>
    <cfRule type="containsText" dxfId="1081" priority="512" operator="containsText" text="RX">
      <formula>NOT(ISERROR(SEARCH("RX",AT24)))</formula>
    </cfRule>
  </conditionalFormatting>
  <conditionalFormatting sqref="BH24">
    <cfRule type="containsText" dxfId="1080" priority="421" operator="containsText" text="VDD">
      <formula>NOT(ISERROR(SEARCH("VDD",BH24)))</formula>
    </cfRule>
    <cfRule type="cellIs" dxfId="1079" priority="422" operator="equal">
      <formula>"VCCIO"</formula>
    </cfRule>
    <cfRule type="cellIs" dxfId="1078" priority="423" operator="equal">
      <formula>"VSS"</formula>
    </cfRule>
    <cfRule type="containsText" dxfId="1077" priority="424" operator="containsText" text="TX">
      <formula>NOT(ISERROR(SEARCH("TX",BH24)))</formula>
    </cfRule>
    <cfRule type="containsText" dxfId="1076" priority="425" operator="containsText" text="RX">
      <formula>NOT(ISERROR(SEARCH("RX",BH24)))</formula>
    </cfRule>
  </conditionalFormatting>
  <conditionalFormatting sqref="BH22">
    <cfRule type="containsText" dxfId="1075" priority="413" operator="containsText" text="_probe">
      <formula>NOT(ISERROR(SEARCH("_probe",BH22)))</formula>
    </cfRule>
    <cfRule type="cellIs" dxfId="1074" priority="414" operator="equal">
      <formula>"TC_VDDQ"</formula>
    </cfRule>
    <cfRule type="cellIs" dxfId="1073" priority="415" operator="equal">
      <formula>"NC"</formula>
    </cfRule>
    <cfRule type="cellIs" dxfId="1072" priority="416" operator="equal">
      <formula>"VDD"</formula>
    </cfRule>
    <cfRule type="cellIs" dxfId="1071" priority="417" operator="equal">
      <formula>"VCCIO"</formula>
    </cfRule>
    <cfRule type="cellIs" dxfId="1070" priority="418" operator="equal">
      <formula>"VSS"</formula>
    </cfRule>
    <cfRule type="containsText" dxfId="1069" priority="419" operator="containsText" text="TX">
      <formula>NOT(ISERROR(SEARCH("TX",BH22)))</formula>
    </cfRule>
    <cfRule type="containsText" dxfId="1068" priority="420" operator="containsText" text="RX">
      <formula>NOT(ISERROR(SEARCH("RX",BH22)))</formula>
    </cfRule>
  </conditionalFormatting>
  <conditionalFormatting sqref="BJ22">
    <cfRule type="containsText" dxfId="1067" priority="405" operator="containsText" text="_probe">
      <formula>NOT(ISERROR(SEARCH("_probe",BJ22)))</formula>
    </cfRule>
    <cfRule type="cellIs" dxfId="1066" priority="406" operator="equal">
      <formula>"TC_VDDQ"</formula>
    </cfRule>
    <cfRule type="cellIs" dxfId="1065" priority="407" operator="equal">
      <formula>"NC"</formula>
    </cfRule>
    <cfRule type="cellIs" dxfId="1064" priority="408" operator="equal">
      <formula>"VDD"</formula>
    </cfRule>
    <cfRule type="cellIs" dxfId="1063" priority="409" operator="equal">
      <formula>"VCCIO"</formula>
    </cfRule>
    <cfRule type="cellIs" dxfId="1062" priority="410" operator="equal">
      <formula>"VSS"</formula>
    </cfRule>
    <cfRule type="containsText" dxfId="1061" priority="411" operator="containsText" text="TX">
      <formula>NOT(ISERROR(SEARCH("TX",BJ22)))</formula>
    </cfRule>
    <cfRule type="containsText" dxfId="1060" priority="412" operator="containsText" text="RX">
      <formula>NOT(ISERROR(SEARCH("RX",BJ22)))</formula>
    </cfRule>
  </conditionalFormatting>
  <conditionalFormatting sqref="BI21">
    <cfRule type="containsText" dxfId="1059" priority="397" operator="containsText" text="_probe">
      <formula>NOT(ISERROR(SEARCH("_probe",BI21)))</formula>
    </cfRule>
    <cfRule type="cellIs" dxfId="1058" priority="398" operator="equal">
      <formula>"TC_VDDQ"</formula>
    </cfRule>
    <cfRule type="cellIs" dxfId="1057" priority="399" operator="equal">
      <formula>"NC"</formula>
    </cfRule>
    <cfRule type="cellIs" dxfId="1056" priority="400" operator="equal">
      <formula>"VDD"</formula>
    </cfRule>
    <cfRule type="cellIs" dxfId="1055" priority="401" operator="equal">
      <formula>"VCCIO"</formula>
    </cfRule>
    <cfRule type="cellIs" dxfId="1054" priority="402" operator="equal">
      <formula>"VSS"</formula>
    </cfRule>
    <cfRule type="containsText" dxfId="1053" priority="403" operator="containsText" text="TX">
      <formula>NOT(ISERROR(SEARCH("TX",BI21)))</formula>
    </cfRule>
    <cfRule type="containsText" dxfId="1052" priority="404" operator="containsText" text="RX">
      <formula>NOT(ISERROR(SEARCH("RX",BI21)))</formula>
    </cfRule>
  </conditionalFormatting>
  <conditionalFormatting sqref="BN20:BR26">
    <cfRule type="containsText" dxfId="1051" priority="389" operator="containsText" text="_probe">
      <formula>NOT(ISERROR(SEARCH("_probe",BN20)))</formula>
    </cfRule>
    <cfRule type="cellIs" dxfId="1050" priority="390" operator="equal">
      <formula>"TC_VDDQ"</formula>
    </cfRule>
    <cfRule type="cellIs" dxfId="1049" priority="391" operator="equal">
      <formula>"VDD"</formula>
    </cfRule>
    <cfRule type="cellIs" dxfId="1048" priority="392" operator="equal">
      <formula>"VCCIO"</formula>
    </cfRule>
    <cfRule type="cellIs" dxfId="1047" priority="393" operator="equal">
      <formula>"VSS"</formula>
    </cfRule>
    <cfRule type="containsText" dxfId="1046" priority="394" operator="containsText" text="TX">
      <formula>NOT(ISERROR(SEARCH("TX",BN20)))</formula>
    </cfRule>
    <cfRule type="containsText" dxfId="1045" priority="395" operator="containsText" text="RX">
      <formula>NOT(ISERROR(SEARCH("RX",BN20)))</formula>
    </cfRule>
    <cfRule type="cellIs" dxfId="1044" priority="396" operator="equal">
      <formula>"NC"</formula>
    </cfRule>
  </conditionalFormatting>
  <conditionalFormatting sqref="BO25">
    <cfRule type="containsText" dxfId="1043" priority="384" operator="containsText" text="VDD">
      <formula>NOT(ISERROR(SEARCH("VDD",BO25)))</formula>
    </cfRule>
    <cfRule type="cellIs" dxfId="1042" priority="385" operator="equal">
      <formula>"VCCIO"</formula>
    </cfRule>
    <cfRule type="cellIs" dxfId="1041" priority="386" operator="equal">
      <formula>"VSS"</formula>
    </cfRule>
    <cfRule type="containsText" dxfId="1040" priority="387" operator="containsText" text="TX">
      <formula>NOT(ISERROR(SEARCH("TX",BO25)))</formula>
    </cfRule>
    <cfRule type="containsText" dxfId="1039" priority="388" operator="containsText" text="RX">
      <formula>NOT(ISERROR(SEARCH("RX",BO25)))</formula>
    </cfRule>
  </conditionalFormatting>
  <conditionalFormatting sqref="BO23">
    <cfRule type="containsText" dxfId="1038" priority="376" operator="containsText" text="_probe">
      <formula>NOT(ISERROR(SEARCH("_probe",BO23)))</formula>
    </cfRule>
    <cfRule type="cellIs" dxfId="1037" priority="377" operator="equal">
      <formula>"TC_VDDQ"</formula>
    </cfRule>
    <cfRule type="cellIs" dxfId="1036" priority="378" operator="equal">
      <formula>"NC"</formula>
    </cfRule>
    <cfRule type="cellIs" dxfId="1035" priority="379" operator="equal">
      <formula>"VDD"</formula>
    </cfRule>
    <cfRule type="cellIs" dxfId="1034" priority="380" operator="equal">
      <formula>"VCCIO"</formula>
    </cfRule>
    <cfRule type="cellIs" dxfId="1033" priority="381" operator="equal">
      <formula>"VSS"</formula>
    </cfRule>
    <cfRule type="containsText" dxfId="1032" priority="382" operator="containsText" text="TX">
      <formula>NOT(ISERROR(SEARCH("TX",BO23)))</formula>
    </cfRule>
    <cfRule type="containsText" dxfId="1031" priority="383" operator="containsText" text="RX">
      <formula>NOT(ISERROR(SEARCH("RX",BO23)))</formula>
    </cfRule>
  </conditionalFormatting>
  <conditionalFormatting sqref="BQ23">
    <cfRule type="containsText" dxfId="1030" priority="368" operator="containsText" text="_probe">
      <formula>NOT(ISERROR(SEARCH("_probe",BQ23)))</formula>
    </cfRule>
    <cfRule type="cellIs" dxfId="1029" priority="369" operator="equal">
      <formula>"TC_VDDQ"</formula>
    </cfRule>
    <cfRule type="cellIs" dxfId="1028" priority="370" operator="equal">
      <formula>"NC"</formula>
    </cfRule>
    <cfRule type="cellIs" dxfId="1027" priority="371" operator="equal">
      <formula>"VDD"</formula>
    </cfRule>
    <cfRule type="cellIs" dxfId="1026" priority="372" operator="equal">
      <formula>"VCCIO"</formula>
    </cfRule>
    <cfRule type="cellIs" dxfId="1025" priority="373" operator="equal">
      <formula>"VSS"</formula>
    </cfRule>
    <cfRule type="containsText" dxfId="1024" priority="374" operator="containsText" text="TX">
      <formula>NOT(ISERROR(SEARCH("TX",BQ23)))</formula>
    </cfRule>
    <cfRule type="containsText" dxfId="1023" priority="375" operator="containsText" text="RX">
      <formula>NOT(ISERROR(SEARCH("RX",BQ23)))</formula>
    </cfRule>
  </conditionalFormatting>
  <conditionalFormatting sqref="BP22">
    <cfRule type="containsText" dxfId="1022" priority="360" operator="containsText" text="_probe">
      <formula>NOT(ISERROR(SEARCH("_probe",BP22)))</formula>
    </cfRule>
    <cfRule type="cellIs" dxfId="1021" priority="361" operator="equal">
      <formula>"TC_VDDQ"</formula>
    </cfRule>
    <cfRule type="cellIs" dxfId="1020" priority="362" operator="equal">
      <formula>"NC"</formula>
    </cfRule>
    <cfRule type="cellIs" dxfId="1019" priority="363" operator="equal">
      <formula>"VDD"</formula>
    </cfRule>
    <cfRule type="cellIs" dxfId="1018" priority="364" operator="equal">
      <formula>"VCCIO"</formula>
    </cfRule>
    <cfRule type="cellIs" dxfId="1017" priority="365" operator="equal">
      <formula>"VSS"</formula>
    </cfRule>
    <cfRule type="containsText" dxfId="1016" priority="366" operator="containsText" text="TX">
      <formula>NOT(ISERROR(SEARCH("TX",BP22)))</formula>
    </cfRule>
    <cfRule type="containsText" dxfId="1015" priority="367" operator="containsText" text="RX">
      <formula>NOT(ISERROR(SEARCH("RX",BP22)))</formula>
    </cfRule>
  </conditionalFormatting>
  <conditionalFormatting sqref="BV24">
    <cfRule type="containsText" dxfId="1014" priority="355" operator="containsText" text="VDD">
      <formula>NOT(ISERROR(SEARCH("VDD",BV24)))</formula>
    </cfRule>
    <cfRule type="cellIs" dxfId="1013" priority="356" operator="equal">
      <formula>"VCCIO"</formula>
    </cfRule>
    <cfRule type="cellIs" dxfId="1012" priority="357" operator="equal">
      <formula>"VSS"</formula>
    </cfRule>
    <cfRule type="containsText" dxfId="1011" priority="358" operator="containsText" text="TX">
      <formula>NOT(ISERROR(SEARCH("TX",BV24)))</formula>
    </cfRule>
    <cfRule type="containsText" dxfId="1010" priority="359" operator="containsText" text="RX">
      <formula>NOT(ISERROR(SEARCH("RX",BV24)))</formula>
    </cfRule>
  </conditionalFormatting>
  <conditionalFormatting sqref="BV22">
    <cfRule type="containsText" dxfId="1009" priority="347" operator="containsText" text="_probe">
      <formula>NOT(ISERROR(SEARCH("_probe",BV22)))</formula>
    </cfRule>
    <cfRule type="cellIs" dxfId="1008" priority="348" operator="equal">
      <formula>"TC_VDDQ"</formula>
    </cfRule>
    <cfRule type="cellIs" dxfId="1007" priority="349" operator="equal">
      <formula>"NC"</formula>
    </cfRule>
    <cfRule type="cellIs" dxfId="1006" priority="350" operator="equal">
      <formula>"VDD"</formula>
    </cfRule>
    <cfRule type="cellIs" dxfId="1005" priority="351" operator="equal">
      <formula>"VCCIO"</formula>
    </cfRule>
    <cfRule type="cellIs" dxfId="1004" priority="352" operator="equal">
      <formula>"VSS"</formula>
    </cfRule>
    <cfRule type="containsText" dxfId="1003" priority="353" operator="containsText" text="TX">
      <formula>NOT(ISERROR(SEARCH("TX",BV22)))</formula>
    </cfRule>
    <cfRule type="containsText" dxfId="1002" priority="354" operator="containsText" text="RX">
      <formula>NOT(ISERROR(SEARCH("RX",BV22)))</formula>
    </cfRule>
  </conditionalFormatting>
  <conditionalFormatting sqref="BX22">
    <cfRule type="containsText" dxfId="1001" priority="339" operator="containsText" text="_probe">
      <formula>NOT(ISERROR(SEARCH("_probe",BX22)))</formula>
    </cfRule>
    <cfRule type="cellIs" dxfId="1000" priority="340" operator="equal">
      <formula>"TC_VDDQ"</formula>
    </cfRule>
    <cfRule type="cellIs" dxfId="999" priority="341" operator="equal">
      <formula>"NC"</formula>
    </cfRule>
    <cfRule type="cellIs" dxfId="998" priority="342" operator="equal">
      <formula>"VDD"</formula>
    </cfRule>
    <cfRule type="cellIs" dxfId="997" priority="343" operator="equal">
      <formula>"VCCIO"</formula>
    </cfRule>
    <cfRule type="cellIs" dxfId="996" priority="344" operator="equal">
      <formula>"VSS"</formula>
    </cfRule>
    <cfRule type="containsText" dxfId="995" priority="345" operator="containsText" text="TX">
      <formula>NOT(ISERROR(SEARCH("TX",BX22)))</formula>
    </cfRule>
    <cfRule type="containsText" dxfId="994" priority="346" operator="containsText" text="RX">
      <formula>NOT(ISERROR(SEARCH("RX",BX22)))</formula>
    </cfRule>
  </conditionalFormatting>
  <conditionalFormatting sqref="BW21">
    <cfRule type="containsText" dxfId="993" priority="331" operator="containsText" text="_probe">
      <formula>NOT(ISERROR(SEARCH("_probe",BW21)))</formula>
    </cfRule>
    <cfRule type="cellIs" dxfId="992" priority="332" operator="equal">
      <formula>"TC_VDDQ"</formula>
    </cfRule>
    <cfRule type="cellIs" dxfId="991" priority="333" operator="equal">
      <formula>"NC"</formula>
    </cfRule>
    <cfRule type="cellIs" dxfId="990" priority="334" operator="equal">
      <formula>"VDD"</formula>
    </cfRule>
    <cfRule type="cellIs" dxfId="989" priority="335" operator="equal">
      <formula>"VCCIO"</formula>
    </cfRule>
    <cfRule type="cellIs" dxfId="988" priority="336" operator="equal">
      <formula>"VSS"</formula>
    </cfRule>
    <cfRule type="containsText" dxfId="987" priority="337" operator="containsText" text="TX">
      <formula>NOT(ISERROR(SEARCH("TX",BW21)))</formula>
    </cfRule>
    <cfRule type="containsText" dxfId="986" priority="338" operator="containsText" text="RX">
      <formula>NOT(ISERROR(SEARCH("RX",BW21)))</formula>
    </cfRule>
  </conditionalFormatting>
  <conditionalFormatting sqref="H38:I40">
    <cfRule type="cellIs" dxfId="985" priority="326" stopIfTrue="1" operator="equal">
      <formula>"VDDA"</formula>
    </cfRule>
    <cfRule type="cellIs" dxfId="984" priority="327" operator="equal">
      <formula>"VCCIO"</formula>
    </cfRule>
    <cfRule type="cellIs" dxfId="983" priority="328" operator="equal">
      <formula>"VSS"</formula>
    </cfRule>
    <cfRule type="containsText" dxfId="982" priority="329" operator="containsText" text="TX">
      <formula>NOT(ISERROR(SEARCH("TX",H38)))</formula>
    </cfRule>
    <cfRule type="containsText" dxfId="981" priority="330" operator="containsText" text="RX">
      <formula>NOT(ISERROR(SEARCH("RX",H38)))</formula>
    </cfRule>
  </conditionalFormatting>
  <conditionalFormatting sqref="I38:I40">
    <cfRule type="containsText" dxfId="980" priority="318" operator="containsText" text="_probe">
      <formula>NOT(ISERROR(SEARCH("_probe",I38)))</formula>
    </cfRule>
    <cfRule type="cellIs" dxfId="979" priority="319" operator="equal">
      <formula>"TC_VDDQ"</formula>
    </cfRule>
    <cfRule type="cellIs" dxfId="978" priority="320" operator="equal">
      <formula>"VDD"</formula>
    </cfRule>
    <cfRule type="cellIs" dxfId="977" priority="321" operator="equal">
      <formula>"VCCIO"</formula>
    </cfRule>
    <cfRule type="cellIs" dxfId="976" priority="322" operator="equal">
      <formula>"VSS"</formula>
    </cfRule>
    <cfRule type="containsText" dxfId="975" priority="323" operator="containsText" text="TX">
      <formula>NOT(ISERROR(SEARCH("TX",I38)))</formula>
    </cfRule>
    <cfRule type="containsText" dxfId="974" priority="324" operator="containsText" text="RX">
      <formula>NOT(ISERROR(SEARCH("RX",I38)))</formula>
    </cfRule>
    <cfRule type="cellIs" dxfId="973" priority="325" operator="equal">
      <formula>"NC"</formula>
    </cfRule>
  </conditionalFormatting>
  <conditionalFormatting sqref="S38:S40">
    <cfRule type="containsText" dxfId="972" priority="310" operator="containsText" text="_probe">
      <formula>NOT(ISERROR(SEARCH("_probe",S38)))</formula>
    </cfRule>
    <cfRule type="cellIs" dxfId="971" priority="311" operator="equal">
      <formula>"TC_VDDQ"</formula>
    </cfRule>
    <cfRule type="cellIs" dxfId="970" priority="312" operator="equal">
      <formula>"VDD"</formula>
    </cfRule>
    <cfRule type="cellIs" dxfId="969" priority="313" operator="equal">
      <formula>"VCCIO"</formula>
    </cfRule>
    <cfRule type="cellIs" dxfId="968" priority="314" operator="equal">
      <formula>"VSS"</formula>
    </cfRule>
    <cfRule type="containsText" dxfId="967" priority="315" operator="containsText" text="TX">
      <formula>NOT(ISERROR(SEARCH("TX",S38)))</formula>
    </cfRule>
    <cfRule type="containsText" dxfId="966" priority="316" operator="containsText" text="RX">
      <formula>NOT(ISERROR(SEARCH("RX",S38)))</formula>
    </cfRule>
    <cfRule type="cellIs" dxfId="965" priority="317" operator="equal">
      <formula>"NC"</formula>
    </cfRule>
  </conditionalFormatting>
  <conditionalFormatting sqref="AC38:AC40">
    <cfRule type="containsText" dxfId="964" priority="297" operator="containsText" text="_probe">
      <formula>NOT(ISERROR(SEARCH("_probe",AC38)))</formula>
    </cfRule>
    <cfRule type="cellIs" dxfId="963" priority="298" operator="equal">
      <formula>"TC_VDDQ"</formula>
    </cfRule>
    <cfRule type="cellIs" dxfId="962" priority="299" operator="equal">
      <formula>"VDD"</formula>
    </cfRule>
    <cfRule type="cellIs" dxfId="961" priority="300" operator="equal">
      <formula>"VCCIO"</formula>
    </cfRule>
    <cfRule type="cellIs" dxfId="960" priority="301" operator="equal">
      <formula>"VSS"</formula>
    </cfRule>
    <cfRule type="containsText" dxfId="959" priority="302" operator="containsText" text="TX">
      <formula>NOT(ISERROR(SEARCH("TX",AC38)))</formula>
    </cfRule>
    <cfRule type="containsText" dxfId="958" priority="303" operator="containsText" text="RX">
      <formula>NOT(ISERROR(SEARCH("RX",AC38)))</formula>
    </cfRule>
    <cfRule type="cellIs" dxfId="957" priority="304" operator="equal">
      <formula>"NC"</formula>
    </cfRule>
    <cfRule type="cellIs" dxfId="956" priority="305" stopIfTrue="1" operator="equal">
      <formula>"VDDA"</formula>
    </cfRule>
    <cfRule type="cellIs" dxfId="955" priority="306" operator="equal">
      <formula>"VCCIO"</formula>
    </cfRule>
    <cfRule type="cellIs" dxfId="954" priority="307" operator="equal">
      <formula>"VSS"</formula>
    </cfRule>
    <cfRule type="containsText" dxfId="953" priority="308" operator="containsText" text="TX">
      <formula>NOT(ISERROR(SEARCH("TX",AC38)))</formula>
    </cfRule>
    <cfRule type="containsText" dxfId="952" priority="309" operator="containsText" text="RX">
      <formula>NOT(ISERROR(SEARCH("RX",AC38)))</formula>
    </cfRule>
  </conditionalFormatting>
  <conditionalFormatting sqref="AM38:AM40">
    <cfRule type="containsText" dxfId="951" priority="284" operator="containsText" text="_probe">
      <formula>NOT(ISERROR(SEARCH("_probe",AM38)))</formula>
    </cfRule>
    <cfRule type="cellIs" dxfId="950" priority="285" operator="equal">
      <formula>"TC_VDDQ"</formula>
    </cfRule>
    <cfRule type="cellIs" dxfId="949" priority="286" operator="equal">
      <formula>"VDD"</formula>
    </cfRule>
    <cfRule type="cellIs" dxfId="948" priority="287" operator="equal">
      <formula>"VCCIO"</formula>
    </cfRule>
    <cfRule type="cellIs" dxfId="947" priority="288" operator="equal">
      <formula>"VSS"</formula>
    </cfRule>
    <cfRule type="containsText" dxfId="946" priority="289" operator="containsText" text="TX">
      <formula>NOT(ISERROR(SEARCH("TX",AM38)))</formula>
    </cfRule>
    <cfRule type="containsText" dxfId="945" priority="290" operator="containsText" text="RX">
      <formula>NOT(ISERROR(SEARCH("RX",AM38)))</formula>
    </cfRule>
    <cfRule type="cellIs" dxfId="944" priority="291" operator="equal">
      <formula>"NC"</formula>
    </cfRule>
    <cfRule type="cellIs" dxfId="943" priority="292" stopIfTrue="1" operator="equal">
      <formula>"VDDA"</formula>
    </cfRule>
    <cfRule type="cellIs" dxfId="942" priority="293" operator="equal">
      <formula>"VCCIO"</formula>
    </cfRule>
    <cfRule type="cellIs" dxfId="941" priority="294" operator="equal">
      <formula>"VSS"</formula>
    </cfRule>
    <cfRule type="containsText" dxfId="940" priority="295" operator="containsText" text="TX">
      <formula>NOT(ISERROR(SEARCH("TX",AM38)))</formula>
    </cfRule>
    <cfRule type="containsText" dxfId="939" priority="296" operator="containsText" text="RX">
      <formula>NOT(ISERROR(SEARCH("RX",AM38)))</formula>
    </cfRule>
  </conditionalFormatting>
  <conditionalFormatting sqref="AW38:AW40">
    <cfRule type="containsText" dxfId="938" priority="276" operator="containsText" text="_probe">
      <formula>NOT(ISERROR(SEARCH("_probe",AW38)))</formula>
    </cfRule>
    <cfRule type="cellIs" dxfId="937" priority="277" operator="equal">
      <formula>"TC_VDDQ"</formula>
    </cfRule>
    <cfRule type="cellIs" dxfId="936" priority="278" operator="equal">
      <formula>"VDD"</formula>
    </cfRule>
    <cfRule type="cellIs" dxfId="935" priority="279" operator="equal">
      <formula>"VCCIO"</formula>
    </cfRule>
    <cfRule type="cellIs" dxfId="934" priority="280" operator="equal">
      <formula>"VSS"</formula>
    </cfRule>
    <cfRule type="containsText" dxfId="933" priority="281" operator="containsText" text="TX">
      <formula>NOT(ISERROR(SEARCH("TX",AW38)))</formula>
    </cfRule>
    <cfRule type="containsText" dxfId="932" priority="282" operator="containsText" text="RX">
      <formula>NOT(ISERROR(SEARCH("RX",AW38)))</formula>
    </cfRule>
    <cfRule type="cellIs" dxfId="931" priority="283" operator="equal">
      <formula>"NC"</formula>
    </cfRule>
  </conditionalFormatting>
  <conditionalFormatting sqref="BG38:BG40">
    <cfRule type="containsText" dxfId="930" priority="263" operator="containsText" text="_probe">
      <formula>NOT(ISERROR(SEARCH("_probe",BG38)))</formula>
    </cfRule>
    <cfRule type="cellIs" dxfId="929" priority="264" operator="equal">
      <formula>"TC_VDDQ"</formula>
    </cfRule>
    <cfRule type="cellIs" dxfId="928" priority="265" operator="equal">
      <formula>"VDD"</formula>
    </cfRule>
    <cfRule type="cellIs" dxfId="927" priority="266" operator="equal">
      <formula>"VCCIO"</formula>
    </cfRule>
    <cfRule type="cellIs" dxfId="926" priority="267" operator="equal">
      <formula>"VSS"</formula>
    </cfRule>
    <cfRule type="containsText" dxfId="925" priority="268" operator="containsText" text="TX">
      <formula>NOT(ISERROR(SEARCH("TX",BG38)))</formula>
    </cfRule>
    <cfRule type="containsText" dxfId="924" priority="269" operator="containsText" text="RX">
      <formula>NOT(ISERROR(SEARCH("RX",BG38)))</formula>
    </cfRule>
    <cfRule type="cellIs" dxfId="923" priority="270" operator="equal">
      <formula>"NC"</formula>
    </cfRule>
    <cfRule type="cellIs" dxfId="922" priority="271" stopIfTrue="1" operator="equal">
      <formula>"VDDA"</formula>
    </cfRule>
    <cfRule type="cellIs" dxfId="921" priority="272" operator="equal">
      <formula>"VCCIO"</formula>
    </cfRule>
    <cfRule type="cellIs" dxfId="920" priority="273" operator="equal">
      <formula>"VSS"</formula>
    </cfRule>
    <cfRule type="containsText" dxfId="919" priority="274" operator="containsText" text="TX">
      <formula>NOT(ISERROR(SEARCH("TX",BG38)))</formula>
    </cfRule>
    <cfRule type="containsText" dxfId="918" priority="275" operator="containsText" text="RX">
      <formula>NOT(ISERROR(SEARCH("RX",BG38)))</formula>
    </cfRule>
  </conditionalFormatting>
  <conditionalFormatting sqref="BQ38:BQ40">
    <cfRule type="containsText" dxfId="917" priority="250" operator="containsText" text="_probe">
      <formula>NOT(ISERROR(SEARCH("_probe",BQ38)))</formula>
    </cfRule>
    <cfRule type="cellIs" dxfId="916" priority="251" operator="equal">
      <formula>"TC_VDDQ"</formula>
    </cfRule>
    <cfRule type="cellIs" dxfId="915" priority="252" operator="equal">
      <formula>"VDD"</formula>
    </cfRule>
    <cfRule type="cellIs" dxfId="914" priority="253" operator="equal">
      <formula>"VCCIO"</formula>
    </cfRule>
    <cfRule type="cellIs" dxfId="913" priority="254" operator="equal">
      <formula>"VSS"</formula>
    </cfRule>
    <cfRule type="containsText" dxfId="912" priority="255" operator="containsText" text="TX">
      <formula>NOT(ISERROR(SEARCH("TX",BQ38)))</formula>
    </cfRule>
    <cfRule type="containsText" dxfId="911" priority="256" operator="containsText" text="RX">
      <formula>NOT(ISERROR(SEARCH("RX",BQ38)))</formula>
    </cfRule>
    <cfRule type="cellIs" dxfId="910" priority="257" operator="equal">
      <formula>"NC"</formula>
    </cfRule>
    <cfRule type="cellIs" dxfId="909" priority="258" stopIfTrue="1" operator="equal">
      <formula>"VDDA"</formula>
    </cfRule>
    <cfRule type="cellIs" dxfId="908" priority="259" operator="equal">
      <formula>"VCCIO"</formula>
    </cfRule>
    <cfRule type="cellIs" dxfId="907" priority="260" operator="equal">
      <formula>"VSS"</formula>
    </cfRule>
    <cfRule type="containsText" dxfId="906" priority="261" operator="containsText" text="TX">
      <formula>NOT(ISERROR(SEARCH("TX",BQ38)))</formula>
    </cfRule>
    <cfRule type="containsText" dxfId="905" priority="262" operator="containsText" text="RX">
      <formula>NOT(ISERROR(SEARCH("RX",BQ38)))</formula>
    </cfRule>
  </conditionalFormatting>
  <conditionalFormatting sqref="CK59:CL103">
    <cfRule type="cellIs" dxfId="904" priority="244" operator="equal">
      <formula>"NC"</formula>
    </cfRule>
    <cfRule type="containsText" dxfId="903" priority="245" operator="containsText" text="VDD">
      <formula>NOT(ISERROR(SEARCH("VDD",CK59)))</formula>
    </cfRule>
    <cfRule type="cellIs" dxfId="902" priority="246" operator="equal">
      <formula>"VCCIO"</formula>
    </cfRule>
    <cfRule type="cellIs" dxfId="901" priority="247" operator="equal">
      <formula>"VSS"</formula>
    </cfRule>
    <cfRule type="containsText" dxfId="900" priority="248" operator="containsText" text="TX">
      <formula>NOT(ISERROR(SEARCH("TX",CK59)))</formula>
    </cfRule>
    <cfRule type="containsText" dxfId="899" priority="249" operator="containsText" text="RX">
      <formula>NOT(ISERROR(SEARCH("RX",CK59)))</formula>
    </cfRule>
  </conditionalFormatting>
  <conditionalFormatting sqref="CK69:CL72">
    <cfRule type="containsText" dxfId="898" priority="239" operator="containsText" text="VDD">
      <formula>NOT(ISERROR(SEARCH("VDD",CK69)))</formula>
    </cfRule>
    <cfRule type="cellIs" dxfId="897" priority="240" operator="equal">
      <formula>"VCCIO"</formula>
    </cfRule>
    <cfRule type="cellIs" dxfId="896" priority="241" operator="equal">
      <formula>"VSS"</formula>
    </cfRule>
    <cfRule type="containsText" dxfId="895" priority="242" operator="containsText" text="TX">
      <formula>NOT(ISERROR(SEARCH("TX",CK69)))</formula>
    </cfRule>
    <cfRule type="containsText" dxfId="894" priority="243" operator="containsText" text="RX">
      <formula>NOT(ISERROR(SEARCH("RX",CK69)))</formula>
    </cfRule>
  </conditionalFormatting>
  <conditionalFormatting sqref="CK95:CL100">
    <cfRule type="containsText" dxfId="893" priority="234" operator="containsText" text="VDD">
      <formula>NOT(ISERROR(SEARCH("VDD",CK95)))</formula>
    </cfRule>
    <cfRule type="cellIs" dxfId="892" priority="235" operator="equal">
      <formula>"VCCIO"</formula>
    </cfRule>
    <cfRule type="cellIs" dxfId="891" priority="236" operator="equal">
      <formula>"VSS"</formula>
    </cfRule>
    <cfRule type="containsText" dxfId="890" priority="237" operator="containsText" text="TX">
      <formula>NOT(ISERROR(SEARCH("TX",CK95)))</formula>
    </cfRule>
    <cfRule type="containsText" dxfId="889" priority="238" operator="containsText" text="RX">
      <formula>NOT(ISERROR(SEARCH("RX",CK95)))</formula>
    </cfRule>
  </conditionalFormatting>
  <conditionalFormatting sqref="CW59:CW100">
    <cfRule type="containsText" dxfId="888" priority="226" operator="containsText" text="_probe">
      <formula>NOT(ISERROR(SEARCH("_probe",CW59)))</formula>
    </cfRule>
    <cfRule type="cellIs" dxfId="887" priority="227" operator="equal">
      <formula>"TC_VDDQ"</formula>
    </cfRule>
    <cfRule type="cellIs" dxfId="886" priority="228" operator="equal">
      <formula>"VDD"</formula>
    </cfRule>
    <cfRule type="cellIs" dxfId="885" priority="229" operator="equal">
      <formula>"VCCIO"</formula>
    </cfRule>
    <cfRule type="cellIs" dxfId="884" priority="230" operator="equal">
      <formula>"VSS"</formula>
    </cfRule>
    <cfRule type="containsText" dxfId="883" priority="231" operator="containsText" text="TX">
      <formula>NOT(ISERROR(SEARCH("TX",CW59)))</formula>
    </cfRule>
    <cfRule type="containsText" dxfId="882" priority="232" operator="containsText" text="RX">
      <formula>NOT(ISERROR(SEARCH("RX",CW59)))</formula>
    </cfRule>
    <cfRule type="cellIs" dxfId="881" priority="233" operator="equal">
      <formula>"NC"</formula>
    </cfRule>
  </conditionalFormatting>
  <conditionalFormatting sqref="CW101:CW103">
    <cfRule type="containsText" dxfId="880" priority="218" operator="containsText" text="_probe">
      <formula>NOT(ISERROR(SEARCH("_probe",CW101)))</formula>
    </cfRule>
    <cfRule type="cellIs" dxfId="879" priority="219" operator="equal">
      <formula>"TC_VDDQ"</formula>
    </cfRule>
    <cfRule type="cellIs" dxfId="878" priority="220" operator="equal">
      <formula>"NC"</formula>
    </cfRule>
    <cfRule type="cellIs" dxfId="877" priority="221" operator="equal">
      <formula>"VDD"</formula>
    </cfRule>
    <cfRule type="cellIs" dxfId="876" priority="222" operator="equal">
      <formula>"VCCIO"</formula>
    </cfRule>
    <cfRule type="cellIs" dxfId="875" priority="223" operator="equal">
      <formula>"VSS"</formula>
    </cfRule>
    <cfRule type="containsText" dxfId="874" priority="224" operator="containsText" text="TX">
      <formula>NOT(ISERROR(SEARCH("TX",CW101)))</formula>
    </cfRule>
    <cfRule type="containsText" dxfId="873" priority="225" operator="containsText" text="RX">
      <formula>NOT(ISERROR(SEARCH("RX",CW101)))</formula>
    </cfRule>
  </conditionalFormatting>
  <conditionalFormatting sqref="CR20">
    <cfRule type="containsText" dxfId="872" priority="204" operator="containsText" text="_probe">
      <formula>NOT(ISERROR(SEARCH("_probe",CR20)))</formula>
    </cfRule>
    <cfRule type="cellIs" dxfId="871" priority="205" operator="equal">
      <formula>"TC_VDDQ"</formula>
    </cfRule>
    <cfRule type="cellIs" dxfId="870" priority="206" operator="equal">
      <formula>"NC"</formula>
    </cfRule>
    <cfRule type="cellIs" dxfId="869" priority="207" operator="equal">
      <formula>"VDD"</formula>
    </cfRule>
    <cfRule type="cellIs" dxfId="868" priority="208" operator="equal">
      <formula>"VCCIO"</formula>
    </cfRule>
    <cfRule type="cellIs" dxfId="867" priority="209" operator="equal">
      <formula>"VSS"</formula>
    </cfRule>
    <cfRule type="containsText" dxfId="866" priority="210" operator="containsText" text="TX">
      <formula>NOT(ISERROR(SEARCH("TX",CR20)))</formula>
    </cfRule>
    <cfRule type="containsText" dxfId="865" priority="211" operator="containsText" text="RX">
      <formula>NOT(ISERROR(SEARCH("RX",CR20)))</formula>
    </cfRule>
    <cfRule type="cellIs" dxfId="864" priority="212" operator="equal">
      <formula>"NC"</formula>
    </cfRule>
    <cfRule type="cellIs" dxfId="863" priority="213" operator="equal">
      <formula>"VDD"</formula>
    </cfRule>
    <cfRule type="cellIs" dxfId="862" priority="214" operator="equal">
      <formula>"VCCIO"</formula>
    </cfRule>
    <cfRule type="cellIs" dxfId="861" priority="215" operator="equal">
      <formula>"VSS"</formula>
    </cfRule>
    <cfRule type="containsText" dxfId="860" priority="216" operator="containsText" text="TX">
      <formula>NOT(ISERROR(SEARCH("TX",CR20)))</formula>
    </cfRule>
    <cfRule type="containsText" dxfId="859" priority="217" operator="containsText" text="RX">
      <formula>NOT(ISERROR(SEARCH("RX",CR20)))</formula>
    </cfRule>
  </conditionalFormatting>
  <conditionalFormatting sqref="CQ21">
    <cfRule type="containsText" dxfId="858" priority="190" operator="containsText" text="_probe">
      <formula>NOT(ISERROR(SEARCH("_probe",CQ21)))</formula>
    </cfRule>
    <cfRule type="cellIs" dxfId="857" priority="191" operator="equal">
      <formula>"TC_VDDQ"</formula>
    </cfRule>
    <cfRule type="cellIs" dxfId="856" priority="192" operator="equal">
      <formula>"NC"</formula>
    </cfRule>
    <cfRule type="cellIs" dxfId="855" priority="193" operator="equal">
      <formula>"VDD"</formula>
    </cfRule>
    <cfRule type="cellIs" dxfId="854" priority="194" operator="equal">
      <formula>"VCCIO"</formula>
    </cfRule>
    <cfRule type="cellIs" dxfId="853" priority="195" operator="equal">
      <formula>"VSS"</formula>
    </cfRule>
    <cfRule type="containsText" dxfId="852" priority="196" operator="containsText" text="TX">
      <formula>NOT(ISERROR(SEARCH("TX",CQ21)))</formula>
    </cfRule>
    <cfRule type="containsText" dxfId="851" priority="197" operator="containsText" text="RX">
      <formula>NOT(ISERROR(SEARCH("RX",CQ21)))</formula>
    </cfRule>
    <cfRule type="cellIs" dxfId="850" priority="198" operator="equal">
      <formula>"NC"</formula>
    </cfRule>
    <cfRule type="cellIs" dxfId="849" priority="199" operator="equal">
      <formula>"VDD"</formula>
    </cfRule>
    <cfRule type="cellIs" dxfId="848" priority="200" operator="equal">
      <formula>"VCCIO"</formula>
    </cfRule>
    <cfRule type="cellIs" dxfId="847" priority="201" operator="equal">
      <formula>"VSS"</formula>
    </cfRule>
    <cfRule type="containsText" dxfId="846" priority="202" operator="containsText" text="TX">
      <formula>NOT(ISERROR(SEARCH("TX",CQ21)))</formula>
    </cfRule>
    <cfRule type="containsText" dxfId="845" priority="203" operator="containsText" text="RX">
      <formula>NOT(ISERROR(SEARCH("RX",CQ21)))</formula>
    </cfRule>
  </conditionalFormatting>
  <conditionalFormatting sqref="CT20">
    <cfRule type="containsText" dxfId="844" priority="176" operator="containsText" text="_probe">
      <formula>NOT(ISERROR(SEARCH("_probe",CT20)))</formula>
    </cfRule>
    <cfRule type="cellIs" dxfId="843" priority="177" operator="equal">
      <formula>"TC_VDDQ"</formula>
    </cfRule>
    <cfRule type="cellIs" dxfId="842" priority="178" operator="equal">
      <formula>"NC"</formula>
    </cfRule>
    <cfRule type="cellIs" dxfId="841" priority="179" operator="equal">
      <formula>"VDD"</formula>
    </cfRule>
    <cfRule type="cellIs" dxfId="840" priority="180" operator="equal">
      <formula>"VCCIO"</formula>
    </cfRule>
    <cfRule type="cellIs" dxfId="839" priority="181" operator="equal">
      <formula>"VSS"</formula>
    </cfRule>
    <cfRule type="containsText" dxfId="838" priority="182" operator="containsText" text="TX">
      <formula>NOT(ISERROR(SEARCH("TX",CT20)))</formula>
    </cfRule>
    <cfRule type="containsText" dxfId="837" priority="183" operator="containsText" text="RX">
      <formula>NOT(ISERROR(SEARCH("RX",CT20)))</formula>
    </cfRule>
    <cfRule type="cellIs" dxfId="836" priority="184" operator="equal">
      <formula>"NC"</formula>
    </cfRule>
    <cfRule type="cellIs" dxfId="835" priority="185" operator="equal">
      <formula>"VDD"</formula>
    </cfRule>
    <cfRule type="cellIs" dxfId="834" priority="186" operator="equal">
      <formula>"VCCIO"</formula>
    </cfRule>
    <cfRule type="cellIs" dxfId="833" priority="187" operator="equal">
      <formula>"VSS"</formula>
    </cfRule>
    <cfRule type="containsText" dxfId="832" priority="188" operator="containsText" text="TX">
      <formula>NOT(ISERROR(SEARCH("TX",CT20)))</formula>
    </cfRule>
    <cfRule type="containsText" dxfId="831" priority="189" operator="containsText" text="RX">
      <formula>NOT(ISERROR(SEARCH("RX",CT20)))</formula>
    </cfRule>
  </conditionalFormatting>
  <conditionalFormatting sqref="CS21">
    <cfRule type="containsText" dxfId="830" priority="162" operator="containsText" text="_probe">
      <formula>NOT(ISERROR(SEARCH("_probe",CS21)))</formula>
    </cfRule>
    <cfRule type="cellIs" dxfId="829" priority="163" operator="equal">
      <formula>"TC_VDDQ"</formula>
    </cfRule>
    <cfRule type="cellIs" dxfId="828" priority="164" operator="equal">
      <formula>"NC"</formula>
    </cfRule>
    <cfRule type="cellIs" dxfId="827" priority="165" operator="equal">
      <formula>"VDD"</formula>
    </cfRule>
    <cfRule type="cellIs" dxfId="826" priority="166" operator="equal">
      <formula>"VCCIO"</formula>
    </cfRule>
    <cfRule type="cellIs" dxfId="825" priority="167" operator="equal">
      <formula>"VSS"</formula>
    </cfRule>
    <cfRule type="containsText" dxfId="824" priority="168" operator="containsText" text="TX">
      <formula>NOT(ISERROR(SEARCH("TX",CS21)))</formula>
    </cfRule>
    <cfRule type="containsText" dxfId="823" priority="169" operator="containsText" text="RX">
      <formula>NOT(ISERROR(SEARCH("RX",CS21)))</formula>
    </cfRule>
    <cfRule type="cellIs" dxfId="822" priority="170" operator="equal">
      <formula>"NC"</formula>
    </cfRule>
    <cfRule type="cellIs" dxfId="821" priority="171" operator="equal">
      <formula>"VDD"</formula>
    </cfRule>
    <cfRule type="cellIs" dxfId="820" priority="172" operator="equal">
      <formula>"VCCIO"</formula>
    </cfRule>
    <cfRule type="cellIs" dxfId="819" priority="173" operator="equal">
      <formula>"VSS"</formula>
    </cfRule>
    <cfRule type="containsText" dxfId="818" priority="174" operator="containsText" text="TX">
      <formula>NOT(ISERROR(SEARCH("TX",CS21)))</formula>
    </cfRule>
    <cfRule type="containsText" dxfId="817" priority="175" operator="containsText" text="RX">
      <formula>NOT(ISERROR(SEARCH("RX",CS21)))</formula>
    </cfRule>
  </conditionalFormatting>
  <conditionalFormatting sqref="CR24">
    <cfRule type="containsText" dxfId="816" priority="148" operator="containsText" text="_probe">
      <formula>NOT(ISERROR(SEARCH("_probe",CR24)))</formula>
    </cfRule>
    <cfRule type="cellIs" dxfId="815" priority="149" operator="equal">
      <formula>"TC_VDDQ"</formula>
    </cfRule>
    <cfRule type="cellIs" dxfId="814" priority="150" operator="equal">
      <formula>"NC"</formula>
    </cfRule>
    <cfRule type="cellIs" dxfId="813" priority="151" operator="equal">
      <formula>"VDD"</formula>
    </cfRule>
    <cfRule type="cellIs" dxfId="812" priority="152" operator="equal">
      <formula>"VCCIO"</formula>
    </cfRule>
    <cfRule type="cellIs" dxfId="811" priority="153" operator="equal">
      <formula>"VSS"</formula>
    </cfRule>
    <cfRule type="containsText" dxfId="810" priority="154" operator="containsText" text="TX">
      <formula>NOT(ISERROR(SEARCH("TX",CR24)))</formula>
    </cfRule>
    <cfRule type="containsText" dxfId="809" priority="155" operator="containsText" text="RX">
      <formula>NOT(ISERROR(SEARCH("RX",CR24)))</formula>
    </cfRule>
    <cfRule type="cellIs" dxfId="808" priority="156" operator="equal">
      <formula>"NC"</formula>
    </cfRule>
    <cfRule type="cellIs" dxfId="807" priority="157" operator="equal">
      <formula>"VDD"</formula>
    </cfRule>
    <cfRule type="cellIs" dxfId="806" priority="158" operator="equal">
      <formula>"VCCIO"</formula>
    </cfRule>
    <cfRule type="cellIs" dxfId="805" priority="159" operator="equal">
      <formula>"VSS"</formula>
    </cfRule>
    <cfRule type="containsText" dxfId="804" priority="160" operator="containsText" text="TX">
      <formula>NOT(ISERROR(SEARCH("TX",CR24)))</formula>
    </cfRule>
    <cfRule type="containsText" dxfId="803" priority="161" operator="containsText" text="RX">
      <formula>NOT(ISERROR(SEARCH("RX",CR24)))</formula>
    </cfRule>
  </conditionalFormatting>
  <conditionalFormatting sqref="CQ25">
    <cfRule type="containsText" dxfId="802" priority="134" operator="containsText" text="_probe">
      <formula>NOT(ISERROR(SEARCH("_probe",CQ25)))</formula>
    </cfRule>
    <cfRule type="cellIs" dxfId="801" priority="135" operator="equal">
      <formula>"TC_VDDQ"</formula>
    </cfRule>
    <cfRule type="cellIs" dxfId="800" priority="136" operator="equal">
      <formula>"NC"</formula>
    </cfRule>
    <cfRule type="cellIs" dxfId="799" priority="137" operator="equal">
      <formula>"VDD"</formula>
    </cfRule>
    <cfRule type="cellIs" dxfId="798" priority="138" operator="equal">
      <formula>"VCCIO"</formula>
    </cfRule>
    <cfRule type="cellIs" dxfId="797" priority="139" operator="equal">
      <formula>"VSS"</formula>
    </cfRule>
    <cfRule type="containsText" dxfId="796" priority="140" operator="containsText" text="TX">
      <formula>NOT(ISERROR(SEARCH("TX",CQ25)))</formula>
    </cfRule>
    <cfRule type="containsText" dxfId="795" priority="141" operator="containsText" text="RX">
      <formula>NOT(ISERROR(SEARCH("RX",CQ25)))</formula>
    </cfRule>
    <cfRule type="cellIs" dxfId="794" priority="142" operator="equal">
      <formula>"NC"</formula>
    </cfRule>
    <cfRule type="cellIs" dxfId="793" priority="143" operator="equal">
      <formula>"VDD"</formula>
    </cfRule>
    <cfRule type="cellIs" dxfId="792" priority="144" operator="equal">
      <formula>"VCCIO"</formula>
    </cfRule>
    <cfRule type="cellIs" dxfId="791" priority="145" operator="equal">
      <formula>"VSS"</formula>
    </cfRule>
    <cfRule type="containsText" dxfId="790" priority="146" operator="containsText" text="TX">
      <formula>NOT(ISERROR(SEARCH("TX",CQ25)))</formula>
    </cfRule>
    <cfRule type="containsText" dxfId="789" priority="147" operator="containsText" text="RX">
      <formula>NOT(ISERROR(SEARCH("RX",CQ25)))</formula>
    </cfRule>
  </conditionalFormatting>
  <conditionalFormatting sqref="CT24">
    <cfRule type="containsText" dxfId="788" priority="120" operator="containsText" text="_probe">
      <formula>NOT(ISERROR(SEARCH("_probe",CT24)))</formula>
    </cfRule>
    <cfRule type="cellIs" dxfId="787" priority="121" operator="equal">
      <formula>"TC_VDDQ"</formula>
    </cfRule>
    <cfRule type="cellIs" dxfId="786" priority="122" operator="equal">
      <formula>"NC"</formula>
    </cfRule>
    <cfRule type="cellIs" dxfId="785" priority="123" operator="equal">
      <formula>"VDD"</formula>
    </cfRule>
    <cfRule type="cellIs" dxfId="784" priority="124" operator="equal">
      <formula>"VCCIO"</formula>
    </cfRule>
    <cfRule type="cellIs" dxfId="783" priority="125" operator="equal">
      <formula>"VSS"</formula>
    </cfRule>
    <cfRule type="containsText" dxfId="782" priority="126" operator="containsText" text="TX">
      <formula>NOT(ISERROR(SEARCH("TX",CT24)))</formula>
    </cfRule>
    <cfRule type="containsText" dxfId="781" priority="127" operator="containsText" text="RX">
      <formula>NOT(ISERROR(SEARCH("RX",CT24)))</formula>
    </cfRule>
    <cfRule type="cellIs" dxfId="780" priority="128" operator="equal">
      <formula>"NC"</formula>
    </cfRule>
    <cfRule type="cellIs" dxfId="779" priority="129" operator="equal">
      <formula>"VDD"</formula>
    </cfRule>
    <cfRule type="cellIs" dxfId="778" priority="130" operator="equal">
      <formula>"VCCIO"</formula>
    </cfRule>
    <cfRule type="cellIs" dxfId="777" priority="131" operator="equal">
      <formula>"VSS"</formula>
    </cfRule>
    <cfRule type="containsText" dxfId="776" priority="132" operator="containsText" text="TX">
      <formula>NOT(ISERROR(SEARCH("TX",CT24)))</formula>
    </cfRule>
    <cfRule type="containsText" dxfId="775" priority="133" operator="containsText" text="RX">
      <formula>NOT(ISERROR(SEARCH("RX",CT24)))</formula>
    </cfRule>
  </conditionalFormatting>
  <conditionalFormatting sqref="CS25">
    <cfRule type="containsText" dxfId="774" priority="106" operator="containsText" text="_probe">
      <formula>NOT(ISERROR(SEARCH("_probe",CS25)))</formula>
    </cfRule>
    <cfRule type="cellIs" dxfId="773" priority="107" operator="equal">
      <formula>"TC_VDDQ"</formula>
    </cfRule>
    <cfRule type="cellIs" dxfId="772" priority="108" operator="equal">
      <formula>"NC"</formula>
    </cfRule>
    <cfRule type="cellIs" dxfId="771" priority="109" operator="equal">
      <formula>"VDD"</formula>
    </cfRule>
    <cfRule type="cellIs" dxfId="770" priority="110" operator="equal">
      <formula>"VCCIO"</formula>
    </cfRule>
    <cfRule type="cellIs" dxfId="769" priority="111" operator="equal">
      <formula>"VSS"</formula>
    </cfRule>
    <cfRule type="containsText" dxfId="768" priority="112" operator="containsText" text="TX">
      <formula>NOT(ISERROR(SEARCH("TX",CS25)))</formula>
    </cfRule>
    <cfRule type="containsText" dxfId="767" priority="113" operator="containsText" text="RX">
      <formula>NOT(ISERROR(SEARCH("RX",CS25)))</formula>
    </cfRule>
    <cfRule type="cellIs" dxfId="766" priority="114" operator="equal">
      <formula>"NC"</formula>
    </cfRule>
    <cfRule type="cellIs" dxfId="765" priority="115" operator="equal">
      <formula>"VDD"</formula>
    </cfRule>
    <cfRule type="cellIs" dxfId="764" priority="116" operator="equal">
      <formula>"VCCIO"</formula>
    </cfRule>
    <cfRule type="cellIs" dxfId="763" priority="117" operator="equal">
      <formula>"VSS"</formula>
    </cfRule>
    <cfRule type="containsText" dxfId="762" priority="118" operator="containsText" text="TX">
      <formula>NOT(ISERROR(SEARCH("TX",CS25)))</formula>
    </cfRule>
    <cfRule type="containsText" dxfId="761" priority="119" operator="containsText" text="RX">
      <formula>NOT(ISERROR(SEARCH("RX",CS25)))</formula>
    </cfRule>
  </conditionalFormatting>
  <conditionalFormatting sqref="CW11">
    <cfRule type="containsText" dxfId="760" priority="98" operator="containsText" text="_probe">
      <formula>NOT(ISERROR(SEARCH("_probe",CW11)))</formula>
    </cfRule>
    <cfRule type="cellIs" dxfId="759" priority="99" operator="equal">
      <formula>"TC_VDDQ"</formula>
    </cfRule>
    <cfRule type="cellIs" dxfId="758" priority="100" operator="equal">
      <formula>"VDD"</formula>
    </cfRule>
    <cfRule type="cellIs" dxfId="757" priority="101" operator="equal">
      <formula>"VCCIO"</formula>
    </cfRule>
    <cfRule type="cellIs" dxfId="756" priority="102" operator="equal">
      <formula>"VSS"</formula>
    </cfRule>
    <cfRule type="containsText" dxfId="755" priority="103" operator="containsText" text="TX">
      <formula>NOT(ISERROR(SEARCH("TX",CW11)))</formula>
    </cfRule>
    <cfRule type="containsText" dxfId="754" priority="104" operator="containsText" text="RX">
      <formula>NOT(ISERROR(SEARCH("RX",CW11)))</formula>
    </cfRule>
    <cfRule type="cellIs" dxfId="753" priority="105" operator="equal">
      <formula>"NC"</formula>
    </cfRule>
  </conditionalFormatting>
  <conditionalFormatting sqref="D22:D92">
    <cfRule type="containsText" dxfId="752" priority="85" operator="containsText" text="_probe">
      <formula>NOT(ISERROR(SEARCH("_probe",D22)))</formula>
    </cfRule>
    <cfRule type="cellIs" dxfId="751" priority="86" operator="equal">
      <formula>"TC_VDDQ"</formula>
    </cfRule>
    <cfRule type="cellIs" dxfId="750" priority="87" operator="equal">
      <formula>"VDD"</formula>
    </cfRule>
    <cfRule type="cellIs" dxfId="749" priority="88" operator="equal">
      <formula>"VCCIO"</formula>
    </cfRule>
    <cfRule type="cellIs" dxfId="748" priority="89" operator="equal">
      <formula>"VSS"</formula>
    </cfRule>
    <cfRule type="containsText" dxfId="747" priority="90" operator="containsText" text="TX">
      <formula>NOT(ISERROR(SEARCH("TX",D22)))</formula>
    </cfRule>
    <cfRule type="containsText" dxfId="746" priority="91" operator="containsText" text="RX">
      <formula>NOT(ISERROR(SEARCH("RX",D22)))</formula>
    </cfRule>
    <cfRule type="cellIs" dxfId="745" priority="92" operator="equal">
      <formula>"NC"</formula>
    </cfRule>
    <cfRule type="containsText" dxfId="744" priority="93" operator="containsText" text="VDD">
      <formula>NOT(ISERROR(SEARCH("VDD",D22)))</formula>
    </cfRule>
    <cfRule type="cellIs" dxfId="743" priority="94" operator="equal">
      <formula>"VCCIO"</formula>
    </cfRule>
    <cfRule type="cellIs" dxfId="742" priority="95" operator="equal">
      <formula>"VSS"</formula>
    </cfRule>
    <cfRule type="containsText" dxfId="741" priority="96" operator="containsText" text="TX">
      <formula>NOT(ISERROR(SEARCH("TX",D22)))</formula>
    </cfRule>
    <cfRule type="containsText" dxfId="740" priority="97" operator="containsText" text="RX">
      <formula>NOT(ISERROR(SEARCH("RX",D22)))</formula>
    </cfRule>
  </conditionalFormatting>
  <conditionalFormatting sqref="C13">
    <cfRule type="containsText" dxfId="739" priority="77" operator="containsText" text="_probe">
      <formula>NOT(ISERROR(SEARCH("_probe",C13)))</formula>
    </cfRule>
    <cfRule type="cellIs" dxfId="738" priority="78" operator="equal">
      <formula>"TC_VDDQ"</formula>
    </cfRule>
    <cfRule type="cellIs" dxfId="737" priority="79" operator="equal">
      <formula>"VDD"</formula>
    </cfRule>
    <cfRule type="cellIs" dxfId="736" priority="80" operator="equal">
      <formula>"VCCIO"</formula>
    </cfRule>
    <cfRule type="cellIs" dxfId="735" priority="81" operator="equal">
      <formula>"VSS"</formula>
    </cfRule>
    <cfRule type="containsText" dxfId="734" priority="82" operator="containsText" text="TX">
      <formula>NOT(ISERROR(SEARCH("TX",C13)))</formula>
    </cfRule>
    <cfRule type="containsText" dxfId="733" priority="83" operator="containsText" text="RX">
      <formula>NOT(ISERROR(SEARCH("RX",C13)))</formula>
    </cfRule>
    <cfRule type="cellIs" dxfId="732" priority="84" operator="equal">
      <formula>"NC"</formula>
    </cfRule>
  </conditionalFormatting>
  <conditionalFormatting sqref="C11">
    <cfRule type="containsText" dxfId="731" priority="69" operator="containsText" text="_probe">
      <formula>NOT(ISERROR(SEARCH("_probe",C11)))</formula>
    </cfRule>
    <cfRule type="cellIs" dxfId="730" priority="70" operator="equal">
      <formula>"TC_VDDQ"</formula>
    </cfRule>
    <cfRule type="cellIs" dxfId="729" priority="71" operator="equal">
      <formula>"VDD"</formula>
    </cfRule>
    <cfRule type="cellIs" dxfId="728" priority="72" operator="equal">
      <formula>"VCCIO"</formula>
    </cfRule>
    <cfRule type="cellIs" dxfId="727" priority="73" operator="equal">
      <formula>"VSS"</formula>
    </cfRule>
    <cfRule type="containsText" dxfId="726" priority="74" operator="containsText" text="TX">
      <formula>NOT(ISERROR(SEARCH("TX",C11)))</formula>
    </cfRule>
    <cfRule type="containsText" dxfId="725" priority="75" operator="containsText" text="RX">
      <formula>NOT(ISERROR(SEARCH("RX",C11)))</formula>
    </cfRule>
    <cfRule type="cellIs" dxfId="724" priority="76" operator="equal">
      <formula>"NC"</formula>
    </cfRule>
  </conditionalFormatting>
  <conditionalFormatting sqref="C101">
    <cfRule type="containsText" dxfId="723" priority="58" operator="containsText" text="VDD">
      <formula>NOT(ISERROR(SEARCH("VDD",C101)))</formula>
    </cfRule>
    <cfRule type="cellIs" dxfId="722" priority="59" operator="equal">
      <formula>"VCCIO"</formula>
    </cfRule>
    <cfRule type="cellIs" dxfId="721" priority="60" operator="equal">
      <formula>"VSS"</formula>
    </cfRule>
    <cfRule type="containsText" dxfId="720" priority="61" operator="containsText" text="TX">
      <formula>NOT(ISERROR(SEARCH("TX",C101)))</formula>
    </cfRule>
    <cfRule type="containsText" dxfId="719" priority="62" operator="containsText" text="RX">
      <formula>NOT(ISERROR(SEARCH("RX",C101)))</formula>
    </cfRule>
    <cfRule type="cellIs" dxfId="718" priority="63" operator="equal">
      <formula>"NC"</formula>
    </cfRule>
    <cfRule type="containsText" dxfId="717" priority="64" operator="containsText" text="VDD">
      <formula>NOT(ISERROR(SEARCH("VDD",C101)))</formula>
    </cfRule>
    <cfRule type="cellIs" dxfId="716" priority="65" operator="equal">
      <formula>"VCCIO"</formula>
    </cfRule>
    <cfRule type="cellIs" dxfId="715" priority="66" operator="equal">
      <formula>"VSS"</formula>
    </cfRule>
    <cfRule type="containsText" dxfId="714" priority="67" operator="containsText" text="TX">
      <formula>NOT(ISERROR(SEARCH("TX",C101)))</formula>
    </cfRule>
    <cfRule type="containsText" dxfId="713" priority="68" operator="containsText" text="RX">
      <formula>NOT(ISERROR(SEARCH("RX",C101)))</formula>
    </cfRule>
  </conditionalFormatting>
  <conditionalFormatting sqref="C103">
    <cfRule type="containsText" dxfId="712" priority="47" operator="containsText" text="VDD">
      <formula>NOT(ISERROR(SEARCH("VDD",C103)))</formula>
    </cfRule>
    <cfRule type="cellIs" dxfId="711" priority="48" operator="equal">
      <formula>"VCCIO"</formula>
    </cfRule>
    <cfRule type="cellIs" dxfId="710" priority="49" operator="equal">
      <formula>"VSS"</formula>
    </cfRule>
    <cfRule type="containsText" dxfId="709" priority="50" operator="containsText" text="TX">
      <formula>NOT(ISERROR(SEARCH("TX",C103)))</formula>
    </cfRule>
    <cfRule type="containsText" dxfId="708" priority="51" operator="containsText" text="RX">
      <formula>NOT(ISERROR(SEARCH("RX",C103)))</formula>
    </cfRule>
    <cfRule type="cellIs" dxfId="707" priority="52" operator="equal">
      <formula>"NC"</formula>
    </cfRule>
    <cfRule type="containsText" dxfId="706" priority="53" operator="containsText" text="VDD">
      <formula>NOT(ISERROR(SEARCH("VDD",C103)))</formula>
    </cfRule>
    <cfRule type="cellIs" dxfId="705" priority="54" operator="equal">
      <formula>"VCCIO"</formula>
    </cfRule>
    <cfRule type="cellIs" dxfId="704" priority="55" operator="equal">
      <formula>"VSS"</formula>
    </cfRule>
    <cfRule type="containsText" dxfId="703" priority="56" operator="containsText" text="TX">
      <formula>NOT(ISERROR(SEARCH("TX",C103)))</formula>
    </cfRule>
    <cfRule type="containsText" dxfId="702" priority="57" operator="containsText" text="RX">
      <formula>NOT(ISERROR(SEARCH("RX",C103)))</formula>
    </cfRule>
  </conditionalFormatting>
  <conditionalFormatting sqref="CG22:CG23">
    <cfRule type="cellIs" dxfId="701" priority="46" operator="equal">
      <formula>"NC"</formula>
    </cfRule>
  </conditionalFormatting>
  <conditionalFormatting sqref="CG21:CG23">
    <cfRule type="containsText" dxfId="700" priority="39" operator="containsText" text="_probe">
      <formula>NOT(ISERROR(SEARCH("_probe",CG21)))</formula>
    </cfRule>
    <cfRule type="cellIs" dxfId="699" priority="40" operator="equal">
      <formula>"TC_VDDQ"</formula>
    </cfRule>
    <cfRule type="cellIs" dxfId="698" priority="41" operator="equal">
      <formula>"VDD"</formula>
    </cfRule>
    <cfRule type="cellIs" dxfId="697" priority="42" operator="equal">
      <formula>"VCCIO"</formula>
    </cfRule>
    <cfRule type="cellIs" dxfId="696" priority="43" operator="equal">
      <formula>"VSS"</formula>
    </cfRule>
    <cfRule type="containsText" dxfId="695" priority="44" operator="containsText" text="TX">
      <formula>NOT(ISERROR(SEARCH("TX",CG21)))</formula>
    </cfRule>
    <cfRule type="containsText" dxfId="694" priority="45" operator="containsText" text="RX">
      <formula>NOT(ISERROR(SEARCH("RX",CG21)))</formula>
    </cfRule>
  </conditionalFormatting>
  <conditionalFormatting sqref="CL42">
    <cfRule type="containsText" dxfId="693" priority="26" operator="containsText" text="_probe">
      <formula>NOT(ISERROR(SEARCH("_probe",CL42)))</formula>
    </cfRule>
    <cfRule type="cellIs" dxfId="692" priority="27" operator="equal">
      <formula>"TC_VDDQ"</formula>
    </cfRule>
    <cfRule type="cellIs" dxfId="691" priority="28" operator="equal">
      <formula>"VDD"</formula>
    </cfRule>
    <cfRule type="cellIs" dxfId="690" priority="29" operator="equal">
      <formula>"VCCIO"</formula>
    </cfRule>
    <cfRule type="cellIs" dxfId="689" priority="30" operator="equal">
      <formula>"VSS"</formula>
    </cfRule>
    <cfRule type="containsText" dxfId="688" priority="31" operator="containsText" text="TX">
      <formula>NOT(ISERROR(SEARCH("TX",CL42)))</formula>
    </cfRule>
    <cfRule type="containsText" dxfId="687" priority="32" operator="containsText" text="RX">
      <formula>NOT(ISERROR(SEARCH("RX",CL42)))</formula>
    </cfRule>
    <cfRule type="cellIs" dxfId="686" priority="33" operator="equal">
      <formula>"NC"</formula>
    </cfRule>
    <cfRule type="cellIs" dxfId="685" priority="34" stopIfTrue="1" operator="equal">
      <formula>"VDDA"</formula>
    </cfRule>
    <cfRule type="cellIs" dxfId="684" priority="35" operator="equal">
      <formula>"VCCIO"</formula>
    </cfRule>
    <cfRule type="cellIs" dxfId="683" priority="36" operator="equal">
      <formula>"VSS"</formula>
    </cfRule>
    <cfRule type="containsText" dxfId="682" priority="37" operator="containsText" text="TX">
      <formula>NOT(ISERROR(SEARCH("TX",CL42)))</formula>
    </cfRule>
    <cfRule type="containsText" dxfId="681" priority="38" operator="containsText" text="RX">
      <formula>NOT(ISERROR(SEARCH("RX",CL42)))</formula>
    </cfRule>
  </conditionalFormatting>
  <conditionalFormatting sqref="CJ24">
    <cfRule type="cellIs" dxfId="680" priority="21" stopIfTrue="1" operator="equal">
      <formula>"VDDA"</formula>
    </cfRule>
    <cfRule type="cellIs" dxfId="679" priority="22" operator="equal">
      <formula>"VCCIO"</formula>
    </cfRule>
    <cfRule type="cellIs" dxfId="678" priority="23" operator="equal">
      <formula>"VSS"</formula>
    </cfRule>
    <cfRule type="containsText" dxfId="677" priority="24" operator="containsText" text="TX">
      <formula>NOT(ISERROR(SEARCH("TX",CJ24)))</formula>
    </cfRule>
    <cfRule type="containsText" dxfId="676" priority="25" operator="containsText" text="RX">
      <formula>NOT(ISERROR(SEARCH("RX",CJ24)))</formula>
    </cfRule>
  </conditionalFormatting>
  <conditionalFormatting sqref="CK95">
    <cfRule type="containsText" dxfId="675" priority="16" operator="containsText" text="VDD">
      <formula>NOT(ISERROR(SEARCH("VDD",CK95)))</formula>
    </cfRule>
    <cfRule type="cellIs" dxfId="674" priority="17" operator="equal">
      <formula>"VCCIO"</formula>
    </cfRule>
    <cfRule type="cellIs" dxfId="673" priority="18" operator="equal">
      <formula>"VSS"</formula>
    </cfRule>
    <cfRule type="containsText" dxfId="672" priority="19" operator="containsText" text="TX">
      <formula>NOT(ISERROR(SEARCH("TX",CK95)))</formula>
    </cfRule>
    <cfRule type="containsText" dxfId="671" priority="20" operator="containsText" text="RX">
      <formula>NOT(ISERROR(SEARCH("RX",CK95)))</formula>
    </cfRule>
  </conditionalFormatting>
  <conditionalFormatting sqref="CL96">
    <cfRule type="containsText" dxfId="670" priority="11" operator="containsText" text="VDD">
      <formula>NOT(ISERROR(SEARCH("VDD",CL96)))</formula>
    </cfRule>
    <cfRule type="cellIs" dxfId="669" priority="12" operator="equal">
      <formula>"VCCIO"</formula>
    </cfRule>
    <cfRule type="cellIs" dxfId="668" priority="13" operator="equal">
      <formula>"VSS"</formula>
    </cfRule>
    <cfRule type="containsText" dxfId="667" priority="14" operator="containsText" text="TX">
      <formula>NOT(ISERROR(SEARCH("TX",CL96)))</formula>
    </cfRule>
    <cfRule type="containsText" dxfId="666" priority="15" operator="containsText" text="RX">
      <formula>NOT(ISERROR(SEARCH("RX",CL96)))</formula>
    </cfRule>
  </conditionalFormatting>
  <conditionalFormatting sqref="CK97">
    <cfRule type="containsText" dxfId="665" priority="6" operator="containsText" text="VDD">
      <formula>NOT(ISERROR(SEARCH("VDD",CK97)))</formula>
    </cfRule>
    <cfRule type="cellIs" dxfId="664" priority="7" operator="equal">
      <formula>"VCCIO"</formula>
    </cfRule>
    <cfRule type="cellIs" dxfId="663" priority="8" operator="equal">
      <formula>"VSS"</formula>
    </cfRule>
    <cfRule type="containsText" dxfId="662" priority="9" operator="containsText" text="TX">
      <formula>NOT(ISERROR(SEARCH("TX",CK97)))</formula>
    </cfRule>
    <cfRule type="containsText" dxfId="661" priority="10" operator="containsText" text="RX">
      <formula>NOT(ISERROR(SEARCH("RX",CK97)))</formula>
    </cfRule>
  </conditionalFormatting>
  <conditionalFormatting sqref="CL98">
    <cfRule type="containsText" dxfId="660" priority="1" operator="containsText" text="VDD">
      <formula>NOT(ISERROR(SEARCH("VDD",CL98)))</formula>
    </cfRule>
    <cfRule type="cellIs" dxfId="659" priority="2" operator="equal">
      <formula>"VCCIO"</formula>
    </cfRule>
    <cfRule type="cellIs" dxfId="658" priority="3" operator="equal">
      <formula>"VSS"</formula>
    </cfRule>
    <cfRule type="containsText" dxfId="657" priority="4" operator="containsText" text="TX">
      <formula>NOT(ISERROR(SEARCH("TX",CL98)))</formula>
    </cfRule>
    <cfRule type="containsText" dxfId="656" priority="5" operator="containsText" text="RX">
      <formula>NOT(ISERROR(SEARCH("RX",CL98)))</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BN500"/>
  <sheetViews>
    <sheetView topLeftCell="A347" zoomScale="55" zoomScaleNormal="55" workbookViewId="0">
      <selection activeCell="E381" sqref="E381"/>
    </sheetView>
  </sheetViews>
  <sheetFormatPr defaultRowHeight="15" x14ac:dyDescent="0.25"/>
  <cols>
    <col min="5" max="5" width="12.5703125" customWidth="1"/>
    <col min="6" max="9" width="9" customWidth="1"/>
    <col min="20" max="20" width="17.85546875" customWidth="1"/>
  </cols>
  <sheetData>
    <row r="1" spans="1:42" s="3" customFormat="1" ht="26.25" customHeight="1" x14ac:dyDescent="0.4">
      <c r="B1" s="3" t="s">
        <v>1433</v>
      </c>
    </row>
    <row r="2" spans="1:42" x14ac:dyDescent="0.25">
      <c r="B2" s="4" t="s">
        <v>32</v>
      </c>
      <c r="C2" s="4"/>
      <c r="D2" s="4"/>
      <c r="E2" s="5"/>
      <c r="F2" s="5"/>
      <c r="G2" s="5"/>
      <c r="H2" s="5"/>
      <c r="I2" s="5"/>
      <c r="J2" s="5"/>
    </row>
    <row r="3" spans="1:42" x14ac:dyDescent="0.25">
      <c r="B3" s="5" t="s">
        <v>1434</v>
      </c>
      <c r="C3" s="5"/>
      <c r="D3" s="5"/>
      <c r="E3" s="5"/>
      <c r="F3" s="5"/>
      <c r="G3" s="5"/>
      <c r="H3" s="5"/>
      <c r="I3" s="5"/>
      <c r="J3" s="5"/>
    </row>
    <row r="4" spans="1:42" ht="23.25" customHeight="1" x14ac:dyDescent="0.25">
      <c r="B4" s="52" t="s">
        <v>1435</v>
      </c>
      <c r="C4" s="5"/>
      <c r="D4" s="5"/>
      <c r="E4" s="5"/>
      <c r="F4" s="5"/>
      <c r="G4" s="5"/>
      <c r="H4" s="5"/>
      <c r="I4" s="5"/>
      <c r="J4" s="5"/>
    </row>
    <row r="5" spans="1:42" s="7" customFormat="1" ht="5.45" customHeight="1" x14ac:dyDescent="0.25">
      <c r="B5" s="6"/>
      <c r="C5" s="6"/>
      <c r="D5" s="6"/>
      <c r="E5" s="6"/>
      <c r="F5" s="6"/>
      <c r="G5" s="6"/>
      <c r="H5" s="6"/>
      <c r="I5" s="6"/>
      <c r="J5" s="6"/>
    </row>
    <row r="7" spans="1:42" x14ac:dyDescent="0.25">
      <c r="E7" s="32"/>
      <c r="H7" s="32"/>
    </row>
    <row r="9" spans="1:42" x14ac:dyDescent="0.25">
      <c r="C9">
        <f>D9-Parameters!$C$10/2</f>
        <v>125.20800000000001</v>
      </c>
      <c r="D9">
        <f>E9-Parameters!$C$10/2</f>
        <v>222.40800000000002</v>
      </c>
      <c r="E9">
        <f>Parameters!C20+Parameters!C10/4</f>
        <v>319.608</v>
      </c>
      <c r="F9">
        <f>E9+Parameters!$C$10/2</f>
        <v>416.80799999999999</v>
      </c>
      <c r="G9">
        <f>F9+Parameters!$C$10/2</f>
        <v>514.00800000000004</v>
      </c>
      <c r="H9">
        <f>G9+Parameters!$C$10/2</f>
        <v>611.20800000000008</v>
      </c>
      <c r="I9">
        <f>H9+Parameters!$C$10/2</f>
        <v>708.40800000000013</v>
      </c>
      <c r="J9">
        <f>I9+Parameters!$C$10/2</f>
        <v>805.60800000000017</v>
      </c>
      <c r="K9">
        <f>J9+Parameters!$C$10/2</f>
        <v>902.80800000000022</v>
      </c>
      <c r="L9">
        <f>K9+Parameters!$C$10/2</f>
        <v>1000.0080000000003</v>
      </c>
      <c r="M9">
        <f>L9+Parameters!$C$10/2</f>
        <v>1097.2080000000003</v>
      </c>
      <c r="N9">
        <f>M9+Parameters!$C$10/2</f>
        <v>1194.4080000000004</v>
      </c>
      <c r="O9">
        <f>N9+Parameters!$C$10/2</f>
        <v>1291.6080000000004</v>
      </c>
      <c r="P9">
        <f>O9+Parameters!$C$10/2</f>
        <v>1388.8080000000004</v>
      </c>
      <c r="Q9">
        <f>P9+Parameters!$C$10/2</f>
        <v>1486.0080000000005</v>
      </c>
      <c r="R9">
        <f>Q9+Parameters!$C$10/2</f>
        <v>1583.2080000000005</v>
      </c>
      <c r="S9">
        <f>R9+Parameters!$C$10/2</f>
        <v>1680.4080000000006</v>
      </c>
      <c r="T9">
        <f>S9+Parameters!$C$10/2</f>
        <v>1777.6080000000006</v>
      </c>
      <c r="U9">
        <f>T9+Parameters!$C$10/2</f>
        <v>1874.8080000000007</v>
      </c>
      <c r="V9">
        <f>U9+Parameters!$C$10/2</f>
        <v>1972.0080000000007</v>
      </c>
      <c r="W9">
        <f>V9+Parameters!$C$10/2</f>
        <v>2069.2080000000005</v>
      </c>
      <c r="X9">
        <f>W9+Parameters!$C$10/2</f>
        <v>2166.4080000000004</v>
      </c>
      <c r="Y9">
        <f>X9+Parameters!$C$10/2</f>
        <v>2263.6080000000002</v>
      </c>
      <c r="Z9">
        <f>Y9+Parameters!$C$10/2</f>
        <v>2360.808</v>
      </c>
      <c r="AA9">
        <f>Z9+Parameters!$C$10/2</f>
        <v>2458.0079999999998</v>
      </c>
      <c r="AB9">
        <f>AA9+Parameters!$C$10/2</f>
        <v>2555.2079999999996</v>
      </c>
      <c r="AC9">
        <f>AB9+Parameters!$C$10/2</f>
        <v>2652.4079999999994</v>
      </c>
      <c r="AD9">
        <f>AC9+Parameters!$C$10/2</f>
        <v>2749.6079999999993</v>
      </c>
      <c r="AE9">
        <f>AD9+Parameters!$C$10/2</f>
        <v>2846.8079999999991</v>
      </c>
      <c r="AF9">
        <f>AE9+Parameters!$C$10/2</f>
        <v>2944.0079999999989</v>
      </c>
      <c r="AG9">
        <f>AF9+Parameters!$C$10/2</f>
        <v>3041.2079999999987</v>
      </c>
      <c r="AH9">
        <f>AG9+Parameters!$C$10/2</f>
        <v>3138.4079999999985</v>
      </c>
      <c r="AI9">
        <f>AH9+Parameters!$C$10/2</f>
        <v>3235.6079999999984</v>
      </c>
      <c r="AJ9">
        <f>AI9+Parameters!$C$10/2</f>
        <v>3332.8079999999982</v>
      </c>
      <c r="AK9">
        <f>AJ9+Parameters!$C$10/2</f>
        <v>3430.007999999998</v>
      </c>
      <c r="AL9">
        <f>AK9+Parameters!$C$10/2</f>
        <v>3527.2079999999978</v>
      </c>
      <c r="AM9">
        <f>AL9+Parameters!$C$10/2</f>
        <v>3624.4079999999976</v>
      </c>
      <c r="AN9">
        <f>AM9+Parameters!$C$10/2</f>
        <v>3721.6079999999974</v>
      </c>
      <c r="AO9">
        <f>AN9+Parameters!$C$10/2</f>
        <v>3818.8079999999973</v>
      </c>
    </row>
    <row r="10" spans="1:42" x14ac:dyDescent="0.25">
      <c r="AL10" s="51"/>
      <c r="AM10" s="51"/>
      <c r="AN10" s="51"/>
      <c r="AO10" s="51"/>
    </row>
    <row r="11" spans="1:42" ht="29.1" customHeight="1" x14ac:dyDescent="0.25">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row>
    <row r="12" spans="1:42" ht="28.5" customHeight="1" x14ac:dyDescent="0.25">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row>
    <row r="13" spans="1:42" ht="28.5" customHeight="1" x14ac:dyDescent="0.25">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row>
    <row r="14" spans="1:42" ht="28.5" customHeight="1" x14ac:dyDescent="0.25">
      <c r="A14">
        <f>A15+Parameters!$C$11/2</f>
        <v>2156.0300000000011</v>
      </c>
      <c r="C14" s="26"/>
      <c r="D14" s="26"/>
      <c r="E14" s="26"/>
      <c r="F14" s="26" t="s">
        <v>1327</v>
      </c>
      <c r="G14" s="26"/>
      <c r="H14" s="26" t="s">
        <v>72</v>
      </c>
      <c r="I14" s="26"/>
      <c r="J14" s="26" t="s">
        <v>72</v>
      </c>
      <c r="K14" s="26"/>
      <c r="L14" s="26" t="s">
        <v>72</v>
      </c>
      <c r="M14" s="26"/>
      <c r="N14" s="26" t="s">
        <v>72</v>
      </c>
      <c r="O14" s="26"/>
      <c r="P14" s="26" t="s">
        <v>72</v>
      </c>
      <c r="Q14" s="26"/>
      <c r="R14" s="26" t="s">
        <v>72</v>
      </c>
      <c r="S14" s="26"/>
      <c r="T14" s="26" t="s">
        <v>72</v>
      </c>
      <c r="U14" s="26"/>
      <c r="V14" s="26" t="s">
        <v>72</v>
      </c>
      <c r="W14" s="26"/>
      <c r="X14" s="26" t="s">
        <v>72</v>
      </c>
      <c r="Y14" s="26"/>
      <c r="Z14" s="26" t="s">
        <v>72</v>
      </c>
      <c r="AA14" s="26"/>
      <c r="AB14" s="26" t="s">
        <v>72</v>
      </c>
      <c r="AC14" s="26"/>
      <c r="AD14" s="26" t="s">
        <v>72</v>
      </c>
      <c r="AE14" s="26"/>
      <c r="AF14" s="26" t="s">
        <v>72</v>
      </c>
      <c r="AG14" s="26"/>
      <c r="AH14" s="26" t="s">
        <v>72</v>
      </c>
      <c r="AI14" s="26"/>
      <c r="AJ14" s="26" t="s">
        <v>72</v>
      </c>
      <c r="AK14" s="26"/>
      <c r="AL14" s="26" t="s">
        <v>72</v>
      </c>
      <c r="AM14" s="26"/>
      <c r="AN14" s="26"/>
      <c r="AO14" s="26"/>
      <c r="AP14" s="26"/>
    </row>
    <row r="15" spans="1:42" ht="28.5" customHeight="1" x14ac:dyDescent="0.25">
      <c r="A15">
        <f>A16+Parameters!$C$11/2</f>
        <v>2105.668000000001</v>
      </c>
      <c r="C15" s="26"/>
      <c r="D15" s="26"/>
      <c r="E15" s="26" t="s">
        <v>1328</v>
      </c>
      <c r="F15" s="26"/>
      <c r="G15" s="26" t="s">
        <v>1328</v>
      </c>
      <c r="H15" s="26"/>
      <c r="I15" s="26" t="s">
        <v>1328</v>
      </c>
      <c r="J15" s="26"/>
      <c r="K15" s="26" t="s">
        <v>1328</v>
      </c>
      <c r="L15" s="26"/>
      <c r="M15" s="26" t="s">
        <v>1328</v>
      </c>
      <c r="N15" s="26"/>
      <c r="O15" s="26" t="s">
        <v>1328</v>
      </c>
      <c r="P15" s="26"/>
      <c r="Q15" s="26" t="s">
        <v>1328</v>
      </c>
      <c r="R15" s="26"/>
      <c r="S15" s="26" t="s">
        <v>1328</v>
      </c>
      <c r="T15" s="26"/>
      <c r="U15" s="26" t="s">
        <v>1328</v>
      </c>
      <c r="V15" s="26"/>
      <c r="W15" s="26" t="s">
        <v>1328</v>
      </c>
      <c r="X15" s="26"/>
      <c r="Y15" s="26" t="s">
        <v>1328</v>
      </c>
      <c r="Z15" s="26"/>
      <c r="AA15" s="26" t="s">
        <v>1328</v>
      </c>
      <c r="AB15" s="26"/>
      <c r="AC15" s="26" t="s">
        <v>1328</v>
      </c>
      <c r="AD15" s="26"/>
      <c r="AE15" s="26" t="s">
        <v>1328</v>
      </c>
      <c r="AF15" s="26"/>
      <c r="AG15" s="26" t="s">
        <v>1328</v>
      </c>
      <c r="AH15" s="26"/>
      <c r="AI15" s="26" t="s">
        <v>1328</v>
      </c>
      <c r="AJ15" s="26"/>
      <c r="AK15" s="26" t="s">
        <v>1328</v>
      </c>
      <c r="AL15" s="26"/>
      <c r="AM15" s="26" t="s">
        <v>1328</v>
      </c>
      <c r="AN15" s="26"/>
      <c r="AO15" s="26"/>
      <c r="AP15" s="26"/>
    </row>
    <row r="16" spans="1:42" ht="28.5" customHeight="1" x14ac:dyDescent="0.25">
      <c r="A16">
        <f>A17+Parameters!$C$11/2</f>
        <v>2055.3060000000009</v>
      </c>
      <c r="C16" s="26"/>
      <c r="D16" s="26" t="s">
        <v>72</v>
      </c>
      <c r="E16" s="26"/>
      <c r="F16" s="26" t="s">
        <v>1327</v>
      </c>
      <c r="G16" s="26"/>
      <c r="H16" s="26" t="s">
        <v>1327</v>
      </c>
      <c r="I16" s="26"/>
      <c r="J16" s="26" t="s">
        <v>1327</v>
      </c>
      <c r="K16" s="26"/>
      <c r="L16" s="26" t="s">
        <v>1327</v>
      </c>
      <c r="M16" s="26"/>
      <c r="N16" s="26" t="s">
        <v>1327</v>
      </c>
      <c r="O16" s="26"/>
      <c r="P16" s="26" t="s">
        <v>1327</v>
      </c>
      <c r="Q16" s="26"/>
      <c r="R16" s="26" t="s">
        <v>1327</v>
      </c>
      <c r="S16" s="26"/>
      <c r="T16" s="26" t="s">
        <v>1327</v>
      </c>
      <c r="U16" s="26"/>
      <c r="V16" s="26" t="s">
        <v>1327</v>
      </c>
      <c r="W16" s="26"/>
      <c r="X16" s="26" t="s">
        <v>1327</v>
      </c>
      <c r="Y16" s="26"/>
      <c r="Z16" s="26" t="s">
        <v>1327</v>
      </c>
      <c r="AA16" s="26"/>
      <c r="AB16" s="26" t="s">
        <v>1327</v>
      </c>
      <c r="AC16" s="26"/>
      <c r="AD16" s="26" t="s">
        <v>1327</v>
      </c>
      <c r="AE16" s="26"/>
      <c r="AF16" s="26" t="s">
        <v>1327</v>
      </c>
      <c r="AG16" s="26"/>
      <c r="AH16" s="26" t="s">
        <v>72</v>
      </c>
      <c r="AI16" s="26"/>
      <c r="AJ16" s="26" t="s">
        <v>72</v>
      </c>
      <c r="AK16" s="26"/>
      <c r="AL16" s="26" t="s">
        <v>72</v>
      </c>
      <c r="AM16" s="26"/>
      <c r="AN16" s="26" t="s">
        <v>72</v>
      </c>
      <c r="AO16" s="26"/>
      <c r="AP16" s="26"/>
    </row>
    <row r="17" spans="1:42" ht="28.5" customHeight="1" x14ac:dyDescent="0.25">
      <c r="A17">
        <f>A18+Parameters!$C$11/2</f>
        <v>2004.9440000000009</v>
      </c>
      <c r="C17" s="26" t="s">
        <v>72</v>
      </c>
      <c r="D17" s="26"/>
      <c r="E17" s="26" t="s">
        <v>1339</v>
      </c>
      <c r="F17" s="26"/>
      <c r="G17" s="26" t="s">
        <v>1340</v>
      </c>
      <c r="H17" s="26"/>
      <c r="I17" s="26" t="s">
        <v>1327</v>
      </c>
      <c r="J17" s="26"/>
      <c r="K17" s="26" t="s">
        <v>1329</v>
      </c>
      <c r="L17" s="26"/>
      <c r="M17" s="26" t="s">
        <v>1330</v>
      </c>
      <c r="N17" s="26"/>
      <c r="O17" s="26" t="s">
        <v>1327</v>
      </c>
      <c r="P17" s="26"/>
      <c r="Q17" s="26" t="s">
        <v>1343</v>
      </c>
      <c r="R17" s="26"/>
      <c r="S17" s="26" t="s">
        <v>1344</v>
      </c>
      <c r="T17" s="26"/>
      <c r="U17" s="26" t="s">
        <v>1327</v>
      </c>
      <c r="V17" s="26"/>
      <c r="W17" s="26" t="s">
        <v>1333</v>
      </c>
      <c r="X17" s="26"/>
      <c r="Y17" s="26" t="s">
        <v>1334</v>
      </c>
      <c r="Z17" s="26"/>
      <c r="AA17" s="26" t="s">
        <v>1327</v>
      </c>
      <c r="AB17" s="26"/>
      <c r="AC17" s="26" t="s">
        <v>1347</v>
      </c>
      <c r="AD17" s="26"/>
      <c r="AE17" s="26" t="s">
        <v>1348</v>
      </c>
      <c r="AF17" s="26"/>
      <c r="AG17" s="26" t="s">
        <v>1327</v>
      </c>
      <c r="AH17" s="26"/>
      <c r="AI17" s="26" t="s">
        <v>1327</v>
      </c>
      <c r="AJ17" s="26"/>
      <c r="AK17" s="26" t="s">
        <v>1327</v>
      </c>
      <c r="AL17" s="26"/>
      <c r="AM17" s="26" t="s">
        <v>1327</v>
      </c>
      <c r="AN17" s="26"/>
      <c r="AO17" s="26" t="s">
        <v>72</v>
      </c>
      <c r="AP17" s="26"/>
    </row>
    <row r="18" spans="1:42" ht="28.5" customHeight="1" x14ac:dyDescent="0.25">
      <c r="A18">
        <f>A19+Parameters!$C$11/2</f>
        <v>1954.5820000000008</v>
      </c>
      <c r="C18" s="26"/>
      <c r="D18" s="26" t="s">
        <v>72</v>
      </c>
      <c r="E18" s="26"/>
      <c r="F18" s="26" t="s">
        <v>1360</v>
      </c>
      <c r="G18" s="26"/>
      <c r="H18" s="26" t="s">
        <v>1341</v>
      </c>
      <c r="I18" s="26"/>
      <c r="J18" s="26" t="s">
        <v>1342</v>
      </c>
      <c r="K18" s="26"/>
      <c r="L18" s="26" t="s">
        <v>1352</v>
      </c>
      <c r="M18" s="26"/>
      <c r="N18" s="26" t="s">
        <v>1331</v>
      </c>
      <c r="O18" s="26"/>
      <c r="P18" s="26" t="s">
        <v>1332</v>
      </c>
      <c r="Q18" s="26"/>
      <c r="R18" s="26" t="s">
        <v>1363</v>
      </c>
      <c r="S18" s="26"/>
      <c r="T18" s="26" t="s">
        <v>1345</v>
      </c>
      <c r="U18" s="26"/>
      <c r="V18" s="26" t="s">
        <v>1346</v>
      </c>
      <c r="W18" s="26"/>
      <c r="X18" s="26" t="s">
        <v>1355</v>
      </c>
      <c r="Y18" s="26"/>
      <c r="Z18" s="26" t="s">
        <v>1335</v>
      </c>
      <c r="AA18" s="26"/>
      <c r="AB18" s="26" t="s">
        <v>1336</v>
      </c>
      <c r="AC18" s="26"/>
      <c r="AD18" s="26" t="s">
        <v>1368</v>
      </c>
      <c r="AE18" s="26"/>
      <c r="AF18" s="26" t="s">
        <v>1349</v>
      </c>
      <c r="AG18" s="26"/>
      <c r="AH18" s="26" t="s">
        <v>72</v>
      </c>
      <c r="AI18" s="26"/>
      <c r="AJ18" s="26" t="s">
        <v>72</v>
      </c>
      <c r="AK18" s="26"/>
      <c r="AL18" s="26" t="s">
        <v>1338</v>
      </c>
      <c r="AM18" s="26"/>
      <c r="AN18" s="26" t="s">
        <v>1337</v>
      </c>
      <c r="AO18" s="26"/>
      <c r="AP18" s="26"/>
    </row>
    <row r="19" spans="1:42" ht="28.5" customHeight="1" x14ac:dyDescent="0.25">
      <c r="A19">
        <f>A20+Parameters!$C$11/2</f>
        <v>1904.2200000000007</v>
      </c>
      <c r="C19" s="26" t="s">
        <v>72</v>
      </c>
      <c r="D19" s="26"/>
      <c r="E19" s="26" t="s">
        <v>1359</v>
      </c>
      <c r="F19" s="26"/>
      <c r="G19" s="26" t="s">
        <v>1382</v>
      </c>
      <c r="H19" s="26"/>
      <c r="I19" s="26" t="s">
        <v>1361</v>
      </c>
      <c r="J19" s="26"/>
      <c r="K19" s="26" t="s">
        <v>1351</v>
      </c>
      <c r="L19" s="26"/>
      <c r="M19" s="26" t="s">
        <v>1372</v>
      </c>
      <c r="N19" s="26"/>
      <c r="O19" s="26" t="s">
        <v>1353</v>
      </c>
      <c r="P19" s="26"/>
      <c r="Q19" s="26" t="s">
        <v>1385</v>
      </c>
      <c r="R19" s="26"/>
      <c r="S19" s="26" t="s">
        <v>1364</v>
      </c>
      <c r="T19" s="26"/>
      <c r="U19" s="26" t="s">
        <v>1365</v>
      </c>
      <c r="V19" s="26"/>
      <c r="W19" s="26" t="s">
        <v>1375</v>
      </c>
      <c r="X19" s="26"/>
      <c r="Y19" s="26" t="s">
        <v>1356</v>
      </c>
      <c r="Z19" s="26"/>
      <c r="AA19" s="26" t="s">
        <v>1358</v>
      </c>
      <c r="AB19" s="26"/>
      <c r="AC19" s="26" t="s">
        <v>1367</v>
      </c>
      <c r="AD19" s="26"/>
      <c r="AE19" s="26" t="s">
        <v>1390</v>
      </c>
      <c r="AF19" s="26"/>
      <c r="AG19" s="26" t="s">
        <v>1392</v>
      </c>
      <c r="AH19" s="26"/>
      <c r="AI19" s="26" t="s">
        <v>1370</v>
      </c>
      <c r="AJ19" s="26"/>
      <c r="AK19" s="26" t="s">
        <v>1350</v>
      </c>
      <c r="AL19" s="26"/>
      <c r="AM19" s="26" t="s">
        <v>1327</v>
      </c>
      <c r="AN19" s="26"/>
      <c r="AO19" s="26" t="s">
        <v>72</v>
      </c>
      <c r="AP19" s="26"/>
    </row>
    <row r="20" spans="1:42" ht="28.5" customHeight="1" x14ac:dyDescent="0.25">
      <c r="A20">
        <f>A21+Parameters!$C$11/2</f>
        <v>1853.8580000000006</v>
      </c>
      <c r="C20" s="26"/>
      <c r="D20" s="26" t="s">
        <v>72</v>
      </c>
      <c r="E20" s="26"/>
      <c r="F20" s="26" t="s">
        <v>1381</v>
      </c>
      <c r="G20" s="26"/>
      <c r="H20" s="26" t="s">
        <v>1383</v>
      </c>
      <c r="I20" s="26"/>
      <c r="J20" s="26" t="s">
        <v>1362</v>
      </c>
      <c r="K20" s="26"/>
      <c r="L20" s="26" t="s">
        <v>1371</v>
      </c>
      <c r="M20" s="26"/>
      <c r="N20" s="26" t="s">
        <v>1373</v>
      </c>
      <c r="O20" s="26"/>
      <c r="P20" s="26" t="s">
        <v>1354</v>
      </c>
      <c r="Q20" s="26"/>
      <c r="R20" s="26" t="s">
        <v>1386</v>
      </c>
      <c r="S20" s="26"/>
      <c r="T20" s="26" t="s">
        <v>1387</v>
      </c>
      <c r="U20" s="26"/>
      <c r="V20" s="26" t="s">
        <v>1366</v>
      </c>
      <c r="W20" s="26"/>
      <c r="X20" s="26" t="s">
        <v>1376</v>
      </c>
      <c r="Y20" s="26"/>
      <c r="Z20" s="26" t="s">
        <v>1357</v>
      </c>
      <c r="AA20" s="26"/>
      <c r="AB20" s="26" t="s">
        <v>1378</v>
      </c>
      <c r="AC20" s="26"/>
      <c r="AD20" s="26" t="s">
        <v>1389</v>
      </c>
      <c r="AE20" s="26"/>
      <c r="AF20" s="26" t="s">
        <v>1369</v>
      </c>
      <c r="AG20" s="26"/>
      <c r="AH20" s="26" t="s">
        <v>72</v>
      </c>
      <c r="AI20" s="26"/>
      <c r="AJ20" s="26" t="s">
        <v>72</v>
      </c>
      <c r="AK20" s="26"/>
      <c r="AL20" s="26" t="s">
        <v>1380</v>
      </c>
      <c r="AM20" s="26"/>
      <c r="AN20" s="26" t="s">
        <v>1379</v>
      </c>
      <c r="AO20" s="26"/>
      <c r="AP20" s="26"/>
    </row>
    <row r="21" spans="1:42" ht="28.5" customHeight="1" x14ac:dyDescent="0.25">
      <c r="A21">
        <f>A22+Parameters!$C$11/2</f>
        <v>1803.4960000000005</v>
      </c>
      <c r="C21" s="26" t="s">
        <v>72</v>
      </c>
      <c r="D21" s="26"/>
      <c r="E21" s="26" t="s">
        <v>1401</v>
      </c>
      <c r="F21" s="26"/>
      <c r="G21" s="26" t="s">
        <v>1402</v>
      </c>
      <c r="H21" s="26"/>
      <c r="I21" s="26" t="s">
        <v>1384</v>
      </c>
      <c r="J21" s="26"/>
      <c r="K21" s="26" t="s">
        <v>1393</v>
      </c>
      <c r="L21" s="26"/>
      <c r="M21" s="26" t="s">
        <v>1394</v>
      </c>
      <c r="N21" s="26"/>
      <c r="O21" s="26" t="s">
        <v>1374</v>
      </c>
      <c r="P21" s="26"/>
      <c r="Q21" s="26" t="s">
        <v>1405</v>
      </c>
      <c r="R21" s="26"/>
      <c r="S21" s="26" t="s">
        <v>1406</v>
      </c>
      <c r="T21" s="26"/>
      <c r="U21" s="26" t="s">
        <v>1388</v>
      </c>
      <c r="V21" s="26"/>
      <c r="W21" s="26" t="s">
        <v>1397</v>
      </c>
      <c r="X21" s="26"/>
      <c r="Y21" s="26" t="s">
        <v>1398</v>
      </c>
      <c r="Z21" s="26"/>
      <c r="AA21" s="26" t="s">
        <v>1377</v>
      </c>
      <c r="AB21" s="26"/>
      <c r="AC21" s="26" t="s">
        <v>1409</v>
      </c>
      <c r="AD21" s="26"/>
      <c r="AE21" s="26" t="s">
        <v>1410</v>
      </c>
      <c r="AF21" s="26"/>
      <c r="AG21" s="26" t="s">
        <v>1391</v>
      </c>
      <c r="AH21" s="26"/>
      <c r="AI21" s="26" t="s">
        <v>1327</v>
      </c>
      <c r="AJ21" s="26"/>
      <c r="AK21" s="26" t="s">
        <v>1327</v>
      </c>
      <c r="AL21" s="26"/>
      <c r="AM21" s="26" t="s">
        <v>1327</v>
      </c>
      <c r="AN21" s="26"/>
      <c r="AO21" s="26" t="s">
        <v>72</v>
      </c>
      <c r="AP21" s="26"/>
    </row>
    <row r="22" spans="1:42" ht="28.5" customHeight="1" x14ac:dyDescent="0.25">
      <c r="A22">
        <f>A23+Parameters!$C$11/2</f>
        <v>1753.1340000000005</v>
      </c>
      <c r="C22" s="26"/>
      <c r="D22" s="26" t="s">
        <v>72</v>
      </c>
      <c r="E22" s="26"/>
      <c r="F22" s="26" t="s">
        <v>1328</v>
      </c>
      <c r="G22" s="26"/>
      <c r="H22" s="26" t="s">
        <v>1403</v>
      </c>
      <c r="I22" s="26"/>
      <c r="J22" s="26" t="s">
        <v>1404</v>
      </c>
      <c r="K22" s="26"/>
      <c r="L22" s="26" t="s">
        <v>1328</v>
      </c>
      <c r="M22" s="26"/>
      <c r="N22" s="26" t="s">
        <v>1395</v>
      </c>
      <c r="O22" s="26"/>
      <c r="P22" s="26" t="s">
        <v>1396</v>
      </c>
      <c r="Q22" s="26"/>
      <c r="R22" s="26" t="s">
        <v>1328</v>
      </c>
      <c r="S22" s="26"/>
      <c r="T22" s="26" t="s">
        <v>1407</v>
      </c>
      <c r="U22" s="26"/>
      <c r="V22" s="26" t="s">
        <v>1408</v>
      </c>
      <c r="W22" s="26"/>
      <c r="X22" s="26" t="s">
        <v>1328</v>
      </c>
      <c r="Y22" s="26"/>
      <c r="Z22" s="26" t="s">
        <v>1399</v>
      </c>
      <c r="AA22" s="26"/>
      <c r="AB22" s="26" t="s">
        <v>1400</v>
      </c>
      <c r="AC22" s="26"/>
      <c r="AD22" s="26" t="s">
        <v>1328</v>
      </c>
      <c r="AE22" s="26"/>
      <c r="AF22" s="26" t="s">
        <v>1411</v>
      </c>
      <c r="AG22" s="26"/>
      <c r="AH22" s="26" t="s">
        <v>1412</v>
      </c>
      <c r="AI22" s="26"/>
      <c r="AJ22" s="26" t="s">
        <v>1328</v>
      </c>
      <c r="AK22" s="26"/>
      <c r="AL22" s="26" t="s">
        <v>72</v>
      </c>
      <c r="AM22" s="26"/>
      <c r="AN22" s="26" t="s">
        <v>72</v>
      </c>
      <c r="AO22" s="26"/>
      <c r="AP22" s="26"/>
    </row>
    <row r="23" spans="1:42" ht="28.5" customHeight="1" x14ac:dyDescent="0.25">
      <c r="A23">
        <f>A24+Parameters!$C$11/2</f>
        <v>1702.7720000000004</v>
      </c>
      <c r="C23" s="26" t="s">
        <v>72</v>
      </c>
      <c r="D23" s="26"/>
      <c r="E23" s="26" t="s">
        <v>1328</v>
      </c>
      <c r="F23" s="26"/>
      <c r="G23" s="26" t="s">
        <v>1328</v>
      </c>
      <c r="H23" s="26"/>
      <c r="I23" s="26" t="s">
        <v>1328</v>
      </c>
      <c r="J23" s="26"/>
      <c r="K23" s="26" t="s">
        <v>1328</v>
      </c>
      <c r="L23" s="26"/>
      <c r="M23" s="26" t="s">
        <v>1328</v>
      </c>
      <c r="N23" s="26"/>
      <c r="O23" s="26" t="s">
        <v>1328</v>
      </c>
      <c r="P23" s="26"/>
      <c r="Q23" s="26" t="s">
        <v>1328</v>
      </c>
      <c r="R23" s="26"/>
      <c r="S23" s="26" t="s">
        <v>1328</v>
      </c>
      <c r="T23" s="26"/>
      <c r="U23" s="26" t="s">
        <v>1328</v>
      </c>
      <c r="V23" s="26"/>
      <c r="W23" s="26" t="s">
        <v>1328</v>
      </c>
      <c r="X23" s="26"/>
      <c r="Y23" s="26" t="s">
        <v>1328</v>
      </c>
      <c r="Z23" s="26"/>
      <c r="AA23" s="26" t="s">
        <v>1328</v>
      </c>
      <c r="AB23" s="26"/>
      <c r="AC23" s="26" t="s">
        <v>1328</v>
      </c>
      <c r="AD23" s="26"/>
      <c r="AE23" s="26" t="s">
        <v>1328</v>
      </c>
      <c r="AF23" s="26"/>
      <c r="AG23" s="26" t="s">
        <v>1328</v>
      </c>
      <c r="AH23" s="26"/>
      <c r="AI23" s="26" t="s">
        <v>1328</v>
      </c>
      <c r="AJ23" s="26"/>
      <c r="AK23" s="26" t="s">
        <v>1328</v>
      </c>
      <c r="AL23" s="26"/>
      <c r="AM23" s="26" t="s">
        <v>72</v>
      </c>
      <c r="AN23" s="26"/>
      <c r="AO23" s="26" t="s">
        <v>72</v>
      </c>
      <c r="AP23" s="26"/>
    </row>
    <row r="24" spans="1:42" ht="28.5" customHeight="1" x14ac:dyDescent="0.25">
      <c r="A24">
        <f>A25+Parameters!$C$11/2</f>
        <v>1652.4100000000003</v>
      </c>
      <c r="C24" s="26"/>
      <c r="D24" s="26" t="s">
        <v>72</v>
      </c>
      <c r="E24" s="26"/>
      <c r="F24" s="26" t="s">
        <v>1327</v>
      </c>
      <c r="G24" s="26"/>
      <c r="H24" s="26" t="s">
        <v>1327</v>
      </c>
      <c r="I24" s="26"/>
      <c r="J24" s="26" t="s">
        <v>1327</v>
      </c>
      <c r="K24" s="26"/>
      <c r="L24" s="26" t="s">
        <v>1327</v>
      </c>
      <c r="M24" s="26"/>
      <c r="N24" s="26" t="s">
        <v>1327</v>
      </c>
      <c r="O24" s="26"/>
      <c r="P24" s="26" t="s">
        <v>1327</v>
      </c>
      <c r="Q24" s="26"/>
      <c r="R24" s="26" t="s">
        <v>1327</v>
      </c>
      <c r="S24" s="26"/>
      <c r="T24" s="26" t="s">
        <v>1327</v>
      </c>
      <c r="U24" s="26"/>
      <c r="V24" s="26" t="s">
        <v>1327</v>
      </c>
      <c r="W24" s="26"/>
      <c r="X24" s="26" t="s">
        <v>1327</v>
      </c>
      <c r="Y24" s="26"/>
      <c r="Z24" s="26" t="s">
        <v>1327</v>
      </c>
      <c r="AA24" s="26"/>
      <c r="AB24" s="26" t="s">
        <v>1327</v>
      </c>
      <c r="AC24" s="26"/>
      <c r="AD24" s="26" t="s">
        <v>1327</v>
      </c>
      <c r="AE24" s="26"/>
      <c r="AF24" s="26" t="s">
        <v>1327</v>
      </c>
      <c r="AG24" s="26"/>
      <c r="AH24" s="26" t="s">
        <v>1327</v>
      </c>
      <c r="AI24" s="26"/>
      <c r="AJ24" s="26" t="s">
        <v>72</v>
      </c>
      <c r="AK24" s="26"/>
      <c r="AL24" s="26" t="s">
        <v>72</v>
      </c>
      <c r="AM24" s="26"/>
      <c r="AN24" s="26" t="s">
        <v>72</v>
      </c>
      <c r="AO24" s="26"/>
      <c r="AP24" s="26"/>
    </row>
    <row r="25" spans="1:42" ht="28.5" customHeight="1" x14ac:dyDescent="0.25">
      <c r="A25">
        <f>A26+Parameters!$C$11/2</f>
        <v>1602.0480000000002</v>
      </c>
      <c r="C25" s="26" t="s">
        <v>72</v>
      </c>
      <c r="D25" s="26"/>
      <c r="E25" s="26" t="s">
        <v>72</v>
      </c>
      <c r="F25" s="26"/>
      <c r="G25" s="26" t="s">
        <v>72</v>
      </c>
      <c r="H25" s="26"/>
      <c r="I25" s="26" t="s">
        <v>72</v>
      </c>
      <c r="J25" s="26"/>
      <c r="K25" s="26" t="s">
        <v>72</v>
      </c>
      <c r="L25" s="26"/>
      <c r="M25" s="26" t="s">
        <v>72</v>
      </c>
      <c r="N25" s="26"/>
      <c r="O25" s="26" t="s">
        <v>72</v>
      </c>
      <c r="P25" s="26"/>
      <c r="Q25" s="26" t="s">
        <v>72</v>
      </c>
      <c r="R25" s="26"/>
      <c r="S25" s="26" t="s">
        <v>72</v>
      </c>
      <c r="T25" s="26"/>
      <c r="U25" s="26" t="s">
        <v>72</v>
      </c>
      <c r="V25" s="26"/>
      <c r="W25" s="26" t="s">
        <v>72</v>
      </c>
      <c r="X25" s="26"/>
      <c r="Y25" s="26" t="s">
        <v>72</v>
      </c>
      <c r="Z25" s="26"/>
      <c r="AA25" s="26" t="s">
        <v>72</v>
      </c>
      <c r="AB25" s="26"/>
      <c r="AC25" s="26" t="s">
        <v>72</v>
      </c>
      <c r="AD25" s="26"/>
      <c r="AE25" s="26" t="s">
        <v>72</v>
      </c>
      <c r="AF25" s="26"/>
      <c r="AG25" s="26" t="s">
        <v>72</v>
      </c>
      <c r="AH25" s="26"/>
      <c r="AI25" s="26" t="s">
        <v>72</v>
      </c>
      <c r="AJ25" s="26"/>
      <c r="AK25" s="26" t="s">
        <v>1415</v>
      </c>
      <c r="AL25" s="26"/>
      <c r="AM25" s="26" t="s">
        <v>1413</v>
      </c>
      <c r="AN25" s="26"/>
      <c r="AO25" s="26" t="s">
        <v>72</v>
      </c>
      <c r="AP25" s="26"/>
    </row>
    <row r="26" spans="1:42" ht="28.5" customHeight="1" x14ac:dyDescent="0.25">
      <c r="A26">
        <f>A27+Parameters!$C$11/2</f>
        <v>1551.6860000000001</v>
      </c>
      <c r="B26" s="50"/>
      <c r="C26" s="26"/>
      <c r="D26" s="26" t="s">
        <v>72</v>
      </c>
      <c r="E26" s="26"/>
      <c r="F26" s="26" t="s">
        <v>1327</v>
      </c>
      <c r="G26" s="26"/>
      <c r="H26" s="26" t="s">
        <v>1416</v>
      </c>
      <c r="I26" s="26"/>
      <c r="J26" s="26" t="s">
        <v>1327</v>
      </c>
      <c r="K26" s="26"/>
      <c r="L26" s="26" t="s">
        <v>1416</v>
      </c>
      <c r="M26" s="26"/>
      <c r="N26" s="26" t="s">
        <v>1327</v>
      </c>
      <c r="O26" s="26"/>
      <c r="P26" s="26" t="s">
        <v>1416</v>
      </c>
      <c r="Q26" s="26"/>
      <c r="R26" s="26" t="s">
        <v>1327</v>
      </c>
      <c r="S26" s="26"/>
      <c r="T26" s="26" t="s">
        <v>1416</v>
      </c>
      <c r="U26" s="26"/>
      <c r="V26" s="26" t="s">
        <v>1327</v>
      </c>
      <c r="W26" s="26"/>
      <c r="X26" s="26" t="s">
        <v>1416</v>
      </c>
      <c r="Y26" s="26"/>
      <c r="Z26" s="26" t="s">
        <v>1327</v>
      </c>
      <c r="AA26" s="26"/>
      <c r="AB26" s="26" t="s">
        <v>1416</v>
      </c>
      <c r="AC26" s="26"/>
      <c r="AD26" s="26" t="s">
        <v>1327</v>
      </c>
      <c r="AE26" s="26"/>
      <c r="AF26" s="26" t="s">
        <v>1416</v>
      </c>
      <c r="AG26" s="26"/>
      <c r="AH26" s="26" t="s">
        <v>1327</v>
      </c>
      <c r="AI26" s="26"/>
      <c r="AJ26" s="26" t="s">
        <v>1416</v>
      </c>
      <c r="AK26" s="26"/>
      <c r="AL26" s="26" t="s">
        <v>72</v>
      </c>
      <c r="AM26" s="26"/>
      <c r="AN26" s="54" t="s">
        <v>1327</v>
      </c>
      <c r="AO26" s="26"/>
      <c r="AP26" s="26"/>
    </row>
    <row r="27" spans="1:42" ht="28.5" customHeight="1" x14ac:dyDescent="0.25">
      <c r="A27">
        <f>A28+Parameters!$C$11/2</f>
        <v>1501.3240000000001</v>
      </c>
      <c r="B27" s="50"/>
      <c r="C27" s="26" t="s">
        <v>72</v>
      </c>
      <c r="D27" s="26"/>
      <c r="E27" s="26" t="s">
        <v>72</v>
      </c>
      <c r="F27" s="26"/>
      <c r="G27" s="26" t="s">
        <v>1327</v>
      </c>
      <c r="H27" s="26"/>
      <c r="I27" s="26" t="s">
        <v>72</v>
      </c>
      <c r="J27" s="26"/>
      <c r="K27" s="26" t="s">
        <v>1327</v>
      </c>
      <c r="L27" s="26"/>
      <c r="M27" s="26" t="s">
        <v>72</v>
      </c>
      <c r="N27" s="26"/>
      <c r="O27" s="26" t="s">
        <v>1327</v>
      </c>
      <c r="P27" s="26"/>
      <c r="Q27" s="26" t="s">
        <v>72</v>
      </c>
      <c r="R27" s="26"/>
      <c r="S27" s="26" t="s">
        <v>1327</v>
      </c>
      <c r="T27" s="26"/>
      <c r="U27" s="26" t="s">
        <v>72</v>
      </c>
      <c r="V27" s="26"/>
      <c r="W27" s="26" t="s">
        <v>1327</v>
      </c>
      <c r="X27" s="26"/>
      <c r="Y27" s="26" t="s">
        <v>72</v>
      </c>
      <c r="Z27" s="26"/>
      <c r="AA27" s="26" t="s">
        <v>1327</v>
      </c>
      <c r="AB27" s="26"/>
      <c r="AC27" s="26" t="s">
        <v>72</v>
      </c>
      <c r="AD27" s="26"/>
      <c r="AE27" s="26" t="s">
        <v>1327</v>
      </c>
      <c r="AF27" s="26"/>
      <c r="AG27" s="26" t="s">
        <v>72</v>
      </c>
      <c r="AH27" s="26"/>
      <c r="AI27" s="26" t="s">
        <v>1414</v>
      </c>
      <c r="AJ27" s="26"/>
      <c r="AK27" s="26" t="s">
        <v>72</v>
      </c>
      <c r="AL27" s="26"/>
      <c r="AM27" s="26" t="s">
        <v>72</v>
      </c>
      <c r="AN27" s="26"/>
      <c r="AO27" s="26" t="s">
        <v>72</v>
      </c>
      <c r="AP27" s="26"/>
    </row>
    <row r="28" spans="1:42" ht="28.5" customHeight="1" x14ac:dyDescent="0.25">
      <c r="A28">
        <f>A29+Parameters!$C$11/2</f>
        <v>1450.962</v>
      </c>
      <c r="B28" s="50"/>
      <c r="C28" s="26"/>
      <c r="D28" s="26" t="s">
        <v>72</v>
      </c>
      <c r="E28" s="26"/>
      <c r="F28" s="26" t="s">
        <v>1327</v>
      </c>
      <c r="G28" s="26"/>
      <c r="H28" s="26" t="s">
        <v>72</v>
      </c>
      <c r="I28" s="26"/>
      <c r="J28" s="26" t="s">
        <v>1327</v>
      </c>
      <c r="K28" s="26"/>
      <c r="L28" s="26" t="s">
        <v>72</v>
      </c>
      <c r="M28" s="26"/>
      <c r="N28" s="26" t="s">
        <v>1327</v>
      </c>
      <c r="O28" s="26"/>
      <c r="P28" s="26" t="s">
        <v>72</v>
      </c>
      <c r="Q28" s="26"/>
      <c r="R28" s="26" t="s">
        <v>1327</v>
      </c>
      <c r="S28" s="26"/>
      <c r="T28" s="26" t="s">
        <v>72</v>
      </c>
      <c r="U28" s="26"/>
      <c r="V28" s="26" t="s">
        <v>1327</v>
      </c>
      <c r="W28" s="26"/>
      <c r="X28" s="26" t="s">
        <v>72</v>
      </c>
      <c r="Y28" s="26"/>
      <c r="Z28" s="26" t="s">
        <v>1327</v>
      </c>
      <c r="AA28" s="26"/>
      <c r="AB28" s="26" t="s">
        <v>72</v>
      </c>
      <c r="AC28" s="26"/>
      <c r="AD28" s="26" t="s">
        <v>1327</v>
      </c>
      <c r="AE28" s="26"/>
      <c r="AF28" s="26" t="s">
        <v>72</v>
      </c>
      <c r="AG28" s="26"/>
      <c r="AH28" s="26" t="s">
        <v>1327</v>
      </c>
      <c r="AI28" s="26"/>
      <c r="AJ28" s="26" t="s">
        <v>72</v>
      </c>
      <c r="AK28" s="26"/>
      <c r="AL28" s="26" t="s">
        <v>72</v>
      </c>
      <c r="AM28" s="26"/>
      <c r="AN28" s="54" t="s">
        <v>1327</v>
      </c>
      <c r="AO28" s="26"/>
      <c r="AP28" s="26"/>
    </row>
    <row r="29" spans="1:42" ht="28.5" customHeight="1" x14ac:dyDescent="0.25">
      <c r="A29">
        <f>A30+Parameters!$C$11/2</f>
        <v>1400.6</v>
      </c>
      <c r="B29" s="50"/>
      <c r="C29" s="26" t="s">
        <v>72</v>
      </c>
      <c r="D29" s="26"/>
      <c r="E29" s="26" t="s">
        <v>72</v>
      </c>
      <c r="F29" s="26"/>
      <c r="G29" s="26" t="s">
        <v>1327</v>
      </c>
      <c r="H29" s="26"/>
      <c r="I29" s="26" t="s">
        <v>72</v>
      </c>
      <c r="J29" s="26"/>
      <c r="K29" s="26" t="s">
        <v>1327</v>
      </c>
      <c r="L29" s="26"/>
      <c r="M29" s="26" t="s">
        <v>72</v>
      </c>
      <c r="N29" s="26"/>
      <c r="O29" s="26" t="s">
        <v>1327</v>
      </c>
      <c r="P29" s="26"/>
      <c r="Q29" s="26" t="s">
        <v>72</v>
      </c>
      <c r="R29" s="26"/>
      <c r="S29" s="26" t="s">
        <v>1327</v>
      </c>
      <c r="T29" s="26"/>
      <c r="U29" s="26" t="s">
        <v>72</v>
      </c>
      <c r="V29" s="26"/>
      <c r="W29" s="26" t="s">
        <v>1327</v>
      </c>
      <c r="X29" s="26"/>
      <c r="Y29" s="26" t="s">
        <v>72</v>
      </c>
      <c r="Z29" s="26"/>
      <c r="AA29" s="26" t="s">
        <v>1327</v>
      </c>
      <c r="AB29" s="26"/>
      <c r="AC29" s="26" t="s">
        <v>72</v>
      </c>
      <c r="AD29" s="26"/>
      <c r="AE29" s="26" t="s">
        <v>1327</v>
      </c>
      <c r="AF29" s="26"/>
      <c r="AG29" s="26" t="s">
        <v>72</v>
      </c>
      <c r="AH29" s="26"/>
      <c r="AI29" s="26" t="s">
        <v>1327</v>
      </c>
      <c r="AJ29" s="26"/>
      <c r="AK29" s="56" t="s">
        <v>1417</v>
      </c>
      <c r="AL29" s="26"/>
      <c r="AM29" s="55" t="s">
        <v>1419</v>
      </c>
      <c r="AN29" s="26"/>
      <c r="AO29" s="26" t="s">
        <v>72</v>
      </c>
      <c r="AP29" s="26"/>
    </row>
    <row r="30" spans="1:42" ht="28.5" customHeight="1" x14ac:dyDescent="0.25">
      <c r="A30">
        <f>A31+Parameters!$C$11/2</f>
        <v>1350.2379999999998</v>
      </c>
      <c r="B30" s="50"/>
      <c r="C30" s="26"/>
      <c r="D30" s="26" t="s">
        <v>72</v>
      </c>
      <c r="E30" s="26"/>
      <c r="F30" s="26" t="s">
        <v>73</v>
      </c>
      <c r="G30" s="26"/>
      <c r="H30" s="26" t="s">
        <v>72</v>
      </c>
      <c r="I30" s="26"/>
      <c r="J30" s="26" t="s">
        <v>73</v>
      </c>
      <c r="K30" s="26"/>
      <c r="L30" s="26" t="s">
        <v>72</v>
      </c>
      <c r="M30" s="26"/>
      <c r="N30" s="26" t="s">
        <v>73</v>
      </c>
      <c r="O30" s="26"/>
      <c r="P30" s="26" t="s">
        <v>72</v>
      </c>
      <c r="Q30" s="26"/>
      <c r="R30" s="26" t="s">
        <v>73</v>
      </c>
      <c r="S30" s="26"/>
      <c r="T30" s="26" t="s">
        <v>72</v>
      </c>
      <c r="U30" s="26"/>
      <c r="V30" s="26" t="s">
        <v>73</v>
      </c>
      <c r="W30" s="26"/>
      <c r="X30" s="26" t="s">
        <v>72</v>
      </c>
      <c r="Y30" s="26"/>
      <c r="Z30" s="26" t="s">
        <v>73</v>
      </c>
      <c r="AA30" s="26"/>
      <c r="AB30" s="26" t="s">
        <v>72</v>
      </c>
      <c r="AC30" s="26"/>
      <c r="AD30" s="26" t="s">
        <v>73</v>
      </c>
      <c r="AE30" s="26"/>
      <c r="AF30" s="26" t="s">
        <v>72</v>
      </c>
      <c r="AG30" s="26"/>
      <c r="AH30" s="26" t="s">
        <v>73</v>
      </c>
      <c r="AI30" s="26"/>
      <c r="AJ30" s="26" t="s">
        <v>72</v>
      </c>
      <c r="AK30" s="26"/>
      <c r="AL30" s="26" t="s">
        <v>72</v>
      </c>
      <c r="AM30" s="26"/>
      <c r="AN30" s="54" t="s">
        <v>1327</v>
      </c>
      <c r="AO30" s="26"/>
      <c r="AP30" s="26"/>
    </row>
    <row r="31" spans="1:42" ht="28.5" customHeight="1" x14ac:dyDescent="0.25">
      <c r="A31">
        <f>A32+Parameters!$C$11/2</f>
        <v>1299.8759999999997</v>
      </c>
      <c r="B31" s="50"/>
      <c r="C31" s="26" t="s">
        <v>72</v>
      </c>
      <c r="D31" s="26"/>
      <c r="E31" s="26" t="s">
        <v>72</v>
      </c>
      <c r="F31" s="26"/>
      <c r="G31" s="26" t="s">
        <v>1327</v>
      </c>
      <c r="H31" s="26"/>
      <c r="I31" s="26" t="s">
        <v>72</v>
      </c>
      <c r="J31" s="26"/>
      <c r="K31" s="26" t="s">
        <v>1327</v>
      </c>
      <c r="L31" s="26"/>
      <c r="M31" s="26" t="s">
        <v>72</v>
      </c>
      <c r="N31" s="26"/>
      <c r="O31" s="26" t="s">
        <v>1327</v>
      </c>
      <c r="P31" s="26"/>
      <c r="Q31" s="26" t="s">
        <v>72</v>
      </c>
      <c r="R31" s="26"/>
      <c r="S31" s="26" t="s">
        <v>1327</v>
      </c>
      <c r="T31" s="26"/>
      <c r="U31" s="26" t="s">
        <v>72</v>
      </c>
      <c r="V31" s="26"/>
      <c r="W31" s="26" t="s">
        <v>1327</v>
      </c>
      <c r="X31" s="26"/>
      <c r="Y31" s="26" t="s">
        <v>72</v>
      </c>
      <c r="Z31" s="26"/>
      <c r="AA31" s="26" t="s">
        <v>1327</v>
      </c>
      <c r="AB31" s="26"/>
      <c r="AC31" s="26" t="s">
        <v>72</v>
      </c>
      <c r="AD31" s="26"/>
      <c r="AE31" s="26" t="s">
        <v>1327</v>
      </c>
      <c r="AF31" s="26"/>
      <c r="AG31" s="26" t="s">
        <v>72</v>
      </c>
      <c r="AH31" s="26"/>
      <c r="AI31" s="26" t="s">
        <v>1327</v>
      </c>
      <c r="AJ31" s="26"/>
      <c r="AK31" s="56" t="s">
        <v>1417</v>
      </c>
      <c r="AL31" s="26"/>
      <c r="AM31" s="55" t="s">
        <v>1419</v>
      </c>
      <c r="AN31" s="26"/>
      <c r="AO31" s="26" t="s">
        <v>72</v>
      </c>
      <c r="AP31" s="26"/>
    </row>
    <row r="32" spans="1:42" ht="28.5" customHeight="1" x14ac:dyDescent="0.25">
      <c r="A32">
        <f>A33+Parameters!$C$11/2</f>
        <v>1249.5139999999997</v>
      </c>
      <c r="B32" s="50"/>
      <c r="C32" s="26"/>
      <c r="D32" s="26" t="s">
        <v>72</v>
      </c>
      <c r="E32" s="26"/>
      <c r="F32" s="26" t="s">
        <v>73</v>
      </c>
      <c r="G32" s="26"/>
      <c r="H32" s="26" t="s">
        <v>72</v>
      </c>
      <c r="I32" s="26"/>
      <c r="J32" s="26" t="s">
        <v>73</v>
      </c>
      <c r="K32" s="26"/>
      <c r="L32" s="26" t="s">
        <v>72</v>
      </c>
      <c r="M32" s="26"/>
      <c r="N32" s="26" t="s">
        <v>73</v>
      </c>
      <c r="O32" s="26"/>
      <c r="P32" s="26" t="s">
        <v>72</v>
      </c>
      <c r="Q32" s="26"/>
      <c r="R32" s="26" t="s">
        <v>73</v>
      </c>
      <c r="S32" s="26"/>
      <c r="T32" s="26" t="s">
        <v>72</v>
      </c>
      <c r="U32" s="26"/>
      <c r="V32" s="26" t="s">
        <v>73</v>
      </c>
      <c r="W32" s="26"/>
      <c r="X32" s="26" t="s">
        <v>72</v>
      </c>
      <c r="Y32" s="26"/>
      <c r="Z32" s="26" t="s">
        <v>73</v>
      </c>
      <c r="AA32" s="26"/>
      <c r="AB32" s="26" t="s">
        <v>72</v>
      </c>
      <c r="AC32" s="26"/>
      <c r="AD32" s="26" t="s">
        <v>73</v>
      </c>
      <c r="AE32" s="26"/>
      <c r="AF32" s="26" t="s">
        <v>72</v>
      </c>
      <c r="AG32" s="26"/>
      <c r="AH32" s="26" t="s">
        <v>73</v>
      </c>
      <c r="AI32" s="26"/>
      <c r="AJ32" s="26" t="s">
        <v>72</v>
      </c>
      <c r="AK32" s="26"/>
      <c r="AL32" s="55" t="s">
        <v>1419</v>
      </c>
      <c r="AM32" s="26"/>
      <c r="AN32" s="54" t="s">
        <v>1327</v>
      </c>
      <c r="AO32" s="26"/>
      <c r="AP32" s="26"/>
    </row>
    <row r="33" spans="1:42" ht="28.5" customHeight="1" x14ac:dyDescent="0.25">
      <c r="A33" s="40">
        <f>MAX(EMIB_Data_channel_x8!B8:B53)+Parameters!C16</f>
        <v>1199.1519999999996</v>
      </c>
      <c r="B33" s="50"/>
      <c r="C33" s="26" t="s">
        <v>72</v>
      </c>
      <c r="D33" s="26"/>
      <c r="E33" s="26" t="s">
        <v>72</v>
      </c>
      <c r="F33" s="26"/>
      <c r="G33" s="26" t="s">
        <v>1327</v>
      </c>
      <c r="H33" s="26"/>
      <c r="I33" s="26" t="s">
        <v>72</v>
      </c>
      <c r="J33" s="26"/>
      <c r="K33" s="26" t="s">
        <v>1327</v>
      </c>
      <c r="L33" s="26"/>
      <c r="M33" s="26" t="s">
        <v>72</v>
      </c>
      <c r="N33" s="26"/>
      <c r="O33" s="26" t="s">
        <v>1327</v>
      </c>
      <c r="P33" s="26"/>
      <c r="Q33" s="26" t="s">
        <v>72</v>
      </c>
      <c r="R33" s="26"/>
      <c r="S33" s="26" t="s">
        <v>1327</v>
      </c>
      <c r="T33" s="26"/>
      <c r="U33" s="26" t="s">
        <v>72</v>
      </c>
      <c r="V33" s="26"/>
      <c r="W33" s="26" t="s">
        <v>1327</v>
      </c>
      <c r="X33" s="26"/>
      <c r="Y33" s="26" t="s">
        <v>72</v>
      </c>
      <c r="Z33" s="26"/>
      <c r="AA33" s="26" t="s">
        <v>1327</v>
      </c>
      <c r="AB33" s="26"/>
      <c r="AC33" s="26" t="s">
        <v>72</v>
      </c>
      <c r="AD33" s="26"/>
      <c r="AE33" s="26" t="s">
        <v>1327</v>
      </c>
      <c r="AF33" s="26"/>
      <c r="AG33" s="26" t="s">
        <v>72</v>
      </c>
      <c r="AH33" s="26"/>
      <c r="AI33" s="26" t="s">
        <v>1327</v>
      </c>
      <c r="AJ33" s="26"/>
      <c r="AK33" s="26" t="s">
        <v>1327</v>
      </c>
      <c r="AL33" s="26"/>
      <c r="AM33" s="26" t="s">
        <v>72</v>
      </c>
      <c r="AN33" s="26"/>
      <c r="AO33" s="26" t="s">
        <v>72</v>
      </c>
      <c r="AP33" s="26"/>
    </row>
    <row r="34" spans="1:42" ht="28.5" customHeight="1" x14ac:dyDescent="0.25">
      <c r="A34">
        <f>A33-Parameters!$C$11/2</f>
        <v>1148.7899999999995</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t="s">
        <v>72</v>
      </c>
      <c r="AM34" s="26"/>
      <c r="AN34" s="26" t="s">
        <v>1418</v>
      </c>
      <c r="AO34" s="26"/>
      <c r="AP34" s="26"/>
    </row>
    <row r="35" spans="1:42" ht="28.5" customHeight="1" x14ac:dyDescent="0.25">
      <c r="A35">
        <f>A34-Parameters!$C$11/2</f>
        <v>1098.4279999999994</v>
      </c>
      <c r="C35" s="26" t="s">
        <v>72</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t="s">
        <v>72</v>
      </c>
      <c r="AN35" s="26"/>
      <c r="AO35" s="26" t="s">
        <v>72</v>
      </c>
      <c r="AP35" s="26"/>
    </row>
    <row r="36" spans="1:42" ht="28.5" customHeight="1" x14ac:dyDescent="0.25">
      <c r="A36">
        <f>A35-Parameters!$C$11/2</f>
        <v>1048.0659999999993</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t="s">
        <v>72</v>
      </c>
      <c r="AM36" s="26"/>
      <c r="AN36" s="26" t="s">
        <v>1420</v>
      </c>
      <c r="AO36" s="26"/>
      <c r="AP36" s="26"/>
    </row>
    <row r="37" spans="1:42" ht="28.5" customHeight="1" x14ac:dyDescent="0.25">
      <c r="A37">
        <f>A36-Parameters!$C$11/2</f>
        <v>997.70399999999938</v>
      </c>
      <c r="C37" s="26" t="s">
        <v>1423</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t="s">
        <v>1421</v>
      </c>
      <c r="AN37" s="26"/>
      <c r="AO37" s="26" t="s">
        <v>1423</v>
      </c>
      <c r="AP37" s="26"/>
    </row>
    <row r="38" spans="1:42" ht="28.5" customHeight="1" x14ac:dyDescent="0.25">
      <c r="A38">
        <f>A37-Parameters!$C$11/2</f>
        <v>947.34199999999942</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t="s">
        <v>72</v>
      </c>
      <c r="AM38" s="26"/>
      <c r="AN38" s="26" t="s">
        <v>1422</v>
      </c>
      <c r="AO38" s="26"/>
      <c r="AP38" s="26"/>
    </row>
    <row r="39" spans="1:42" ht="28.5" customHeight="1" x14ac:dyDescent="0.25">
      <c r="A39">
        <f>A38-Parameters!$C$11/2</f>
        <v>896.97999999999945</v>
      </c>
      <c r="C39" s="26" t="s">
        <v>1424</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t="s">
        <v>72</v>
      </c>
      <c r="AN39" s="26"/>
      <c r="AO39" s="26" t="s">
        <v>1424</v>
      </c>
      <c r="AP39" s="26"/>
    </row>
    <row r="40" spans="1:42" ht="28.5" customHeight="1" x14ac:dyDescent="0.25">
      <c r="A40">
        <f>A39-Parameters!$C$11/2</f>
        <v>846.61799999999948</v>
      </c>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t="s">
        <v>72</v>
      </c>
      <c r="AM40" s="26"/>
      <c r="AN40" s="26" t="s">
        <v>72</v>
      </c>
      <c r="AO40" s="26"/>
      <c r="AP40" s="26"/>
    </row>
    <row r="41" spans="1:42" ht="28.5" customHeight="1" x14ac:dyDescent="0.25">
      <c r="A41">
        <f>A40-Parameters!$C$11/2</f>
        <v>796.25599999999952</v>
      </c>
      <c r="C41" s="26" t="s">
        <v>72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t="s">
        <v>72</v>
      </c>
      <c r="AN41" s="26"/>
      <c r="AO41" s="26" t="s">
        <v>72</v>
      </c>
      <c r="AP41" s="26"/>
    </row>
    <row r="42" spans="1:42" ht="28.5" customHeight="1" x14ac:dyDescent="0.25">
      <c r="A42">
        <f>A41-Parameters!$C$11/2</f>
        <v>745.89399999999955</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t="s">
        <v>72</v>
      </c>
      <c r="AM42" s="26"/>
      <c r="AN42" s="26" t="s">
        <v>1426</v>
      </c>
      <c r="AO42" s="26"/>
      <c r="AP42" s="26"/>
    </row>
    <row r="43" spans="1:42" ht="28.5" customHeight="1" x14ac:dyDescent="0.25">
      <c r="A43">
        <f>A42-Parameters!$C$11/2</f>
        <v>695.53199999999958</v>
      </c>
      <c r="C43" s="26" t="s">
        <v>72</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t="s">
        <v>1425</v>
      </c>
      <c r="AN43" s="26"/>
      <c r="AO43" s="26" t="s">
        <v>72</v>
      </c>
      <c r="AP43" s="26"/>
    </row>
    <row r="44" spans="1:42" ht="28.5" customHeight="1" x14ac:dyDescent="0.25">
      <c r="A44">
        <f>A43-Parameters!$C$11/2</f>
        <v>645.16999999999962</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t="s">
        <v>72</v>
      </c>
      <c r="AM44" s="26"/>
      <c r="AN44" s="26" t="s">
        <v>72</v>
      </c>
      <c r="AO44" s="26"/>
      <c r="AP44" s="26"/>
    </row>
    <row r="45" spans="1:42" ht="28.5" customHeight="1" x14ac:dyDescent="0.25">
      <c r="A45">
        <f>A44-Parameters!$C$11/2</f>
        <v>594.80799999999965</v>
      </c>
      <c r="C45" s="26" t="s">
        <v>72</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t="s">
        <v>72</v>
      </c>
      <c r="AN45" s="26"/>
      <c r="AO45" s="26" t="s">
        <v>72</v>
      </c>
      <c r="AP45" s="26"/>
    </row>
    <row r="46" spans="1:42" ht="28.5" customHeight="1" x14ac:dyDescent="0.25">
      <c r="A46">
        <f>A45-Parameters!$C$11/2</f>
        <v>544.44599999999969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t="s">
        <v>72</v>
      </c>
      <c r="AM46" s="26"/>
      <c r="AN46" s="26" t="s">
        <v>72</v>
      </c>
      <c r="AO46" s="26"/>
      <c r="AP46" s="26"/>
    </row>
    <row r="47" spans="1:42" ht="28.5" customHeight="1" x14ac:dyDescent="0.25">
      <c r="A47">
        <f>A46-Parameters!$C$11/2</f>
        <v>494.08399999999966</v>
      </c>
      <c r="C47" s="26" t="s">
        <v>1423</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t="s">
        <v>72</v>
      </c>
      <c r="AN47" s="26"/>
      <c r="AO47" s="26" t="s">
        <v>1423</v>
      </c>
      <c r="AP47" s="26"/>
    </row>
    <row r="48" spans="1:42" ht="28.5" customHeight="1" x14ac:dyDescent="0.25">
      <c r="A48">
        <f>A47-Parameters!$C$11/2</f>
        <v>443.72199999999964</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t="s">
        <v>72</v>
      </c>
      <c r="AM48" s="26"/>
      <c r="AN48" s="26" t="s">
        <v>1428</v>
      </c>
      <c r="AO48" s="26"/>
      <c r="AP48" s="26"/>
    </row>
    <row r="49" spans="1:66" ht="28.5" customHeight="1" x14ac:dyDescent="0.25">
      <c r="A49">
        <f>A48-Parameters!$C$11/2</f>
        <v>393.35999999999962</v>
      </c>
      <c r="C49" s="26" t="s">
        <v>1436</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t="s">
        <v>1427</v>
      </c>
      <c r="AN49" s="26"/>
      <c r="AO49" s="26" t="s">
        <v>1436</v>
      </c>
      <c r="AP49" s="26"/>
    </row>
    <row r="50" spans="1:66" ht="28.5" customHeight="1" x14ac:dyDescent="0.25">
      <c r="A50">
        <f>A49-Parameters!$C$11/2</f>
        <v>342.99799999999959</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t="s">
        <v>72</v>
      </c>
      <c r="AM50" s="26"/>
      <c r="AN50" s="26" t="s">
        <v>72</v>
      </c>
      <c r="AO50" s="26"/>
      <c r="AP50" s="26"/>
    </row>
    <row r="51" spans="1:66" ht="28.5" customHeight="1" x14ac:dyDescent="0.25">
      <c r="A51">
        <f>A50-Parameters!$C$11/2</f>
        <v>292.63599999999957</v>
      </c>
      <c r="C51" s="26" t="s">
        <v>1424</v>
      </c>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t="s">
        <v>72</v>
      </c>
      <c r="AN51" s="26"/>
      <c r="AO51" s="26" t="s">
        <v>1424</v>
      </c>
      <c r="AP51" s="26"/>
    </row>
    <row r="52" spans="1:66" ht="28.5" customHeight="1" x14ac:dyDescent="0.25">
      <c r="A52">
        <f>A51-Parameters!$C$11/2</f>
        <v>242.27399999999957</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t="s">
        <v>72</v>
      </c>
      <c r="AM52" s="26"/>
      <c r="AN52" s="26" t="s">
        <v>72</v>
      </c>
      <c r="AO52" s="26"/>
      <c r="AP52" s="26"/>
    </row>
    <row r="53" spans="1:66" ht="28.5" customHeight="1" x14ac:dyDescent="0.25">
      <c r="A53">
        <f>A52-Parameters!$C$11/2</f>
        <v>191.91199999999958</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t="s">
        <v>72</v>
      </c>
      <c r="AN53" s="26"/>
      <c r="AO53" s="26"/>
      <c r="AP53" s="26"/>
    </row>
    <row r="54" spans="1:66" ht="28.5" customHeight="1" x14ac:dyDescent="0.25">
      <c r="A54">
        <f>A53-Parameters!$C$11/2</f>
        <v>141.54999999999959</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t="s">
        <v>72</v>
      </c>
      <c r="AM54" s="26"/>
      <c r="AN54" s="26"/>
      <c r="AO54" s="26"/>
      <c r="AP54" s="26"/>
    </row>
    <row r="55" spans="1:66" ht="28.5" customHeight="1" x14ac:dyDescent="0.25">
      <c r="A55">
        <f>A54-Parameters!$C$11/2</f>
        <v>91.18799999999959</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row>
    <row r="56" spans="1:66" ht="28.5" customHeight="1" x14ac:dyDescent="0.25">
      <c r="E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row r="58" spans="1:66" x14ac:dyDescent="0.25">
      <c r="E58" s="21" t="s">
        <v>1324</v>
      </c>
    </row>
    <row r="59" spans="1:66" s="7" customFormat="1" ht="8.1" customHeight="1" x14ac:dyDescent="0.25"/>
    <row r="61" spans="1:66" ht="23.25" customHeight="1" x14ac:dyDescent="0.35">
      <c r="E61" s="112" t="s">
        <v>1437</v>
      </c>
      <c r="F61" s="107"/>
      <c r="G61" s="107"/>
      <c r="H61" s="107"/>
      <c r="I61" s="107"/>
      <c r="J61" s="107"/>
    </row>
    <row r="64" spans="1:66" x14ac:dyDescent="0.25">
      <c r="E64" s="111" t="s">
        <v>1438</v>
      </c>
      <c r="F64" s="104"/>
      <c r="G64" s="105"/>
      <c r="X64" t="s">
        <v>1439</v>
      </c>
    </row>
    <row r="65" spans="5:26" x14ac:dyDescent="0.25">
      <c r="E65" s="8" t="s">
        <v>1324</v>
      </c>
      <c r="F65" s="8" t="s">
        <v>1242</v>
      </c>
      <c r="G65" s="8" t="s">
        <v>1326</v>
      </c>
      <c r="X65" t="s">
        <v>1324</v>
      </c>
      <c r="Y65" t="s">
        <v>1242</v>
      </c>
      <c r="Z65" t="s">
        <v>1326</v>
      </c>
    </row>
    <row r="66" spans="5:26" x14ac:dyDescent="0.25">
      <c r="E66" s="2">
        <v>125.208</v>
      </c>
      <c r="F66" s="2">
        <v>2004.944</v>
      </c>
      <c r="G66" s="2" t="s">
        <v>72</v>
      </c>
      <c r="J66">
        <v>3721.6080000000002</v>
      </c>
      <c r="K66">
        <v>1954.5820000000001</v>
      </c>
      <c r="L66" t="s">
        <v>1337</v>
      </c>
      <c r="X66">
        <v>125.20800000000001</v>
      </c>
      <c r="Y66">
        <v>2004.9440000000009</v>
      </c>
      <c r="Z66" t="s">
        <v>72</v>
      </c>
    </row>
    <row r="67" spans="5:26" x14ac:dyDescent="0.25">
      <c r="E67" s="2">
        <v>125.208</v>
      </c>
      <c r="F67" s="2">
        <v>1904.22</v>
      </c>
      <c r="G67" s="2" t="s">
        <v>72</v>
      </c>
      <c r="J67">
        <v>3527.2080000000001</v>
      </c>
      <c r="K67">
        <v>1954.5820000000001</v>
      </c>
      <c r="L67" t="s">
        <v>1338</v>
      </c>
      <c r="X67">
        <v>125.20800000000001</v>
      </c>
      <c r="Y67">
        <v>1904.2200000000007</v>
      </c>
      <c r="Z67" t="s">
        <v>72</v>
      </c>
    </row>
    <row r="68" spans="5:26" x14ac:dyDescent="0.25">
      <c r="E68" s="2">
        <v>125.208</v>
      </c>
      <c r="F68" s="2">
        <v>1803.4960000000001</v>
      </c>
      <c r="G68" s="2" t="s">
        <v>72</v>
      </c>
      <c r="J68">
        <v>3430.0079999999998</v>
      </c>
      <c r="K68">
        <v>1602.048</v>
      </c>
      <c r="L68" t="s">
        <v>1415</v>
      </c>
      <c r="X68">
        <v>125.20800000000001</v>
      </c>
      <c r="Y68">
        <v>1803.4960000000005</v>
      </c>
      <c r="Z68" t="s">
        <v>72</v>
      </c>
    </row>
    <row r="69" spans="5:26" x14ac:dyDescent="0.25">
      <c r="E69" s="2">
        <v>125.208</v>
      </c>
      <c r="F69" s="2">
        <v>1702.7719999999999</v>
      </c>
      <c r="G69" s="2" t="s">
        <v>72</v>
      </c>
      <c r="J69">
        <v>2944.0079999999998</v>
      </c>
      <c r="K69">
        <v>1753.134</v>
      </c>
      <c r="L69" t="s">
        <v>1411</v>
      </c>
      <c r="X69">
        <v>125.20800000000001</v>
      </c>
      <c r="Y69">
        <v>1702.7720000000004</v>
      </c>
      <c r="Z69" t="s">
        <v>72</v>
      </c>
    </row>
    <row r="70" spans="5:26" x14ac:dyDescent="0.25">
      <c r="E70" s="2">
        <v>125.208</v>
      </c>
      <c r="F70" s="2">
        <v>1602.048</v>
      </c>
      <c r="G70" s="2" t="s">
        <v>72</v>
      </c>
      <c r="J70">
        <v>3235.6080000000002</v>
      </c>
      <c r="K70">
        <v>1904.22</v>
      </c>
      <c r="L70" t="s">
        <v>1370</v>
      </c>
      <c r="X70">
        <v>125.20800000000001</v>
      </c>
      <c r="Y70">
        <v>1602.0480000000002</v>
      </c>
      <c r="Z70" t="s">
        <v>72</v>
      </c>
    </row>
    <row r="71" spans="5:26" x14ac:dyDescent="0.25">
      <c r="E71" s="2">
        <v>125.208</v>
      </c>
      <c r="F71" s="2">
        <v>1501.3240000000001</v>
      </c>
      <c r="G71" s="2" t="s">
        <v>72</v>
      </c>
      <c r="J71">
        <v>3430.0079999999998</v>
      </c>
      <c r="K71">
        <v>1904.22</v>
      </c>
      <c r="L71" t="s">
        <v>1350</v>
      </c>
      <c r="X71">
        <v>125.20800000000001</v>
      </c>
      <c r="Y71">
        <v>1501.3240000000001</v>
      </c>
      <c r="Z71" t="s">
        <v>72</v>
      </c>
    </row>
    <row r="72" spans="5:26" x14ac:dyDescent="0.25">
      <c r="E72" s="2">
        <v>125.208</v>
      </c>
      <c r="F72" s="2">
        <v>1400.6</v>
      </c>
      <c r="G72" s="2" t="s">
        <v>72</v>
      </c>
      <c r="J72">
        <v>3721.6080000000002</v>
      </c>
      <c r="K72">
        <v>1853.8579999999999</v>
      </c>
      <c r="L72" t="s">
        <v>1379</v>
      </c>
      <c r="X72">
        <v>125.20800000000001</v>
      </c>
      <c r="Y72">
        <v>1400.6</v>
      </c>
      <c r="Z72" t="s">
        <v>72</v>
      </c>
    </row>
    <row r="73" spans="5:26" x14ac:dyDescent="0.25">
      <c r="E73" s="2">
        <v>125.208</v>
      </c>
      <c r="F73" s="2">
        <v>1299.876</v>
      </c>
      <c r="G73" s="2" t="s">
        <v>72</v>
      </c>
      <c r="J73">
        <v>3527.2080000000001</v>
      </c>
      <c r="K73">
        <v>1853.8579999999999</v>
      </c>
      <c r="L73" t="s">
        <v>1380</v>
      </c>
      <c r="X73">
        <v>125.20800000000001</v>
      </c>
      <c r="Y73">
        <v>1299.8759999999997</v>
      </c>
      <c r="Z73" t="s">
        <v>72</v>
      </c>
    </row>
    <row r="74" spans="5:26" x14ac:dyDescent="0.25">
      <c r="E74" s="2">
        <v>125.208</v>
      </c>
      <c r="F74" s="2">
        <v>1199.152</v>
      </c>
      <c r="G74" s="2" t="s">
        <v>72</v>
      </c>
      <c r="J74">
        <v>3041.2080000000001</v>
      </c>
      <c r="K74">
        <v>1904.22</v>
      </c>
      <c r="L74" t="s">
        <v>1392</v>
      </c>
      <c r="X74">
        <v>125.20800000000001</v>
      </c>
      <c r="Y74">
        <v>1199.1519999999996</v>
      </c>
      <c r="Z74" t="s">
        <v>72</v>
      </c>
    </row>
    <row r="75" spans="5:26" x14ac:dyDescent="0.25">
      <c r="E75" s="2">
        <v>125.208</v>
      </c>
      <c r="F75" s="2">
        <v>1098.4280000000001</v>
      </c>
      <c r="G75" s="2" t="s">
        <v>72</v>
      </c>
      <c r="J75">
        <v>3041.2080000000001</v>
      </c>
      <c r="K75">
        <v>1803.4960000000001</v>
      </c>
      <c r="L75" t="s">
        <v>1391</v>
      </c>
      <c r="X75">
        <v>125.20800000000001</v>
      </c>
      <c r="Y75">
        <v>1098.4279999999994</v>
      </c>
      <c r="Z75" t="s">
        <v>72</v>
      </c>
    </row>
    <row r="76" spans="5:26" x14ac:dyDescent="0.25">
      <c r="E76" s="2">
        <v>125.208</v>
      </c>
      <c r="F76" s="2">
        <v>997.70399999999904</v>
      </c>
      <c r="G76" s="2" t="s">
        <v>1423</v>
      </c>
      <c r="J76">
        <v>3624.4079999999999</v>
      </c>
      <c r="K76">
        <v>1602.048</v>
      </c>
      <c r="L76" t="s">
        <v>1413</v>
      </c>
      <c r="X76">
        <v>125.20800000000001</v>
      </c>
      <c r="Y76">
        <v>997.70399999999938</v>
      </c>
      <c r="Z76" t="s">
        <v>1423</v>
      </c>
    </row>
    <row r="77" spans="5:26" x14ac:dyDescent="0.25">
      <c r="E77" s="2">
        <v>125.208</v>
      </c>
      <c r="F77" s="2">
        <v>896.979999999999</v>
      </c>
      <c r="G77" s="2" t="s">
        <v>1424</v>
      </c>
      <c r="J77">
        <v>2652.4079999999999</v>
      </c>
      <c r="K77">
        <v>2004.944</v>
      </c>
      <c r="L77" t="s">
        <v>1347</v>
      </c>
      <c r="X77">
        <v>125.20800000000001</v>
      </c>
      <c r="Y77">
        <v>896.97999999999945</v>
      </c>
      <c r="Z77" t="s">
        <v>1424</v>
      </c>
    </row>
    <row r="78" spans="5:26" x14ac:dyDescent="0.25">
      <c r="E78" s="2">
        <v>125.208</v>
      </c>
      <c r="F78" s="2">
        <v>796.25599999999997</v>
      </c>
      <c r="G78" s="2" t="s">
        <v>72</v>
      </c>
      <c r="J78">
        <v>319.608</v>
      </c>
      <c r="K78">
        <v>2004.944</v>
      </c>
      <c r="L78" t="s">
        <v>1339</v>
      </c>
      <c r="X78">
        <v>125.20800000000001</v>
      </c>
      <c r="Y78">
        <v>796.25599999999952</v>
      </c>
      <c r="Z78" t="s">
        <v>72</v>
      </c>
    </row>
    <row r="79" spans="5:26" x14ac:dyDescent="0.25">
      <c r="E79" s="2">
        <v>125.208</v>
      </c>
      <c r="F79" s="2">
        <v>695.53200000000004</v>
      </c>
      <c r="G79" s="2" t="s">
        <v>72</v>
      </c>
      <c r="J79">
        <v>416.80799999999999</v>
      </c>
      <c r="K79">
        <v>1954.5820000000001</v>
      </c>
      <c r="L79" t="s">
        <v>1360</v>
      </c>
      <c r="X79">
        <v>125.20800000000001</v>
      </c>
      <c r="Y79">
        <v>695.53199999999958</v>
      </c>
      <c r="Z79" t="s">
        <v>72</v>
      </c>
    </row>
    <row r="80" spans="5:26" x14ac:dyDescent="0.25">
      <c r="E80" s="20">
        <v>125.208</v>
      </c>
      <c r="F80" s="20">
        <v>594.80799999999999</v>
      </c>
      <c r="G80" s="20" t="s">
        <v>72</v>
      </c>
      <c r="J80">
        <v>1680.4079999999999</v>
      </c>
      <c r="K80">
        <v>2004.944</v>
      </c>
      <c r="L80" t="s">
        <v>1344</v>
      </c>
      <c r="X80">
        <v>125.20800000000001</v>
      </c>
      <c r="Y80">
        <v>594.80799999999965</v>
      </c>
      <c r="Z80" t="s">
        <v>72</v>
      </c>
    </row>
    <row r="81" spans="5:26" x14ac:dyDescent="0.25">
      <c r="E81" s="2">
        <v>125.208</v>
      </c>
      <c r="F81" s="2">
        <v>494.084</v>
      </c>
      <c r="G81" s="2" t="s">
        <v>1423</v>
      </c>
      <c r="J81">
        <v>1777.6079999999999</v>
      </c>
      <c r="K81">
        <v>1954.5820000000001</v>
      </c>
      <c r="L81" t="s">
        <v>1345</v>
      </c>
      <c r="X81">
        <v>125.20800000000001</v>
      </c>
      <c r="Y81">
        <v>494.08399999999966</v>
      </c>
      <c r="Z81" t="s">
        <v>1423</v>
      </c>
    </row>
    <row r="82" spans="5:26" x14ac:dyDescent="0.25">
      <c r="E82" s="2">
        <v>125.208</v>
      </c>
      <c r="F82" s="2">
        <v>393.36</v>
      </c>
      <c r="G82" s="2" t="s">
        <v>1436</v>
      </c>
      <c r="J82">
        <v>2069.2080000000001</v>
      </c>
      <c r="K82">
        <v>2004.944</v>
      </c>
      <c r="L82" t="s">
        <v>1333</v>
      </c>
      <c r="X82">
        <v>125.20800000000001</v>
      </c>
      <c r="Y82">
        <v>393.35999999999962</v>
      </c>
      <c r="Z82" t="s">
        <v>1436</v>
      </c>
    </row>
    <row r="83" spans="5:26" x14ac:dyDescent="0.25">
      <c r="E83" s="2">
        <v>125.208</v>
      </c>
      <c r="F83" s="2">
        <v>292.63600000000002</v>
      </c>
      <c r="G83" s="2" t="s">
        <v>1424</v>
      </c>
      <c r="J83">
        <v>2166.4079999999999</v>
      </c>
      <c r="K83">
        <v>1954.5820000000001</v>
      </c>
      <c r="L83" t="s">
        <v>1355</v>
      </c>
      <c r="X83">
        <v>125.20800000000001</v>
      </c>
      <c r="Y83">
        <v>292.63599999999957</v>
      </c>
      <c r="Z83" t="s">
        <v>1424</v>
      </c>
    </row>
    <row r="84" spans="5:26" x14ac:dyDescent="0.25">
      <c r="E84" s="2">
        <v>222.40799999999999</v>
      </c>
      <c r="F84" s="2">
        <v>2055.306</v>
      </c>
      <c r="G84" s="2" t="s">
        <v>72</v>
      </c>
      <c r="J84">
        <v>2263.6080000000002</v>
      </c>
      <c r="K84">
        <v>2004.944</v>
      </c>
      <c r="L84" t="s">
        <v>1334</v>
      </c>
      <c r="X84">
        <v>222.40800000000002</v>
      </c>
      <c r="Y84">
        <v>2055.3060000000009</v>
      </c>
      <c r="Z84" t="s">
        <v>72</v>
      </c>
    </row>
    <row r="85" spans="5:26" x14ac:dyDescent="0.25">
      <c r="E85" s="2">
        <v>222.40799999999999</v>
      </c>
      <c r="F85" s="2">
        <v>1954.5820000000001</v>
      </c>
      <c r="G85" s="2" t="s">
        <v>72</v>
      </c>
      <c r="J85">
        <v>2458.0079999999998</v>
      </c>
      <c r="K85">
        <v>1904.22</v>
      </c>
      <c r="L85" t="s">
        <v>1358</v>
      </c>
      <c r="X85">
        <v>222.40800000000002</v>
      </c>
      <c r="Y85">
        <v>1954.5820000000008</v>
      </c>
      <c r="Z85" t="s">
        <v>72</v>
      </c>
    </row>
    <row r="86" spans="5:26" x14ac:dyDescent="0.25">
      <c r="E86" s="2">
        <v>222.40799999999999</v>
      </c>
      <c r="F86" s="2">
        <v>1853.8579999999999</v>
      </c>
      <c r="G86" s="2" t="s">
        <v>72</v>
      </c>
      <c r="J86">
        <v>319.608</v>
      </c>
      <c r="K86">
        <v>1803.4960000000001</v>
      </c>
      <c r="L86" t="s">
        <v>1401</v>
      </c>
      <c r="X86">
        <v>222.40800000000002</v>
      </c>
      <c r="Y86">
        <v>1853.8580000000006</v>
      </c>
      <c r="Z86" t="s">
        <v>72</v>
      </c>
    </row>
    <row r="87" spans="5:26" x14ac:dyDescent="0.25">
      <c r="E87" s="2">
        <v>222.40799999999999</v>
      </c>
      <c r="F87" s="2">
        <v>1753.134</v>
      </c>
      <c r="G87" s="2" t="s">
        <v>72</v>
      </c>
      <c r="J87">
        <v>514.00800000000004</v>
      </c>
      <c r="K87">
        <v>1803.4960000000001</v>
      </c>
      <c r="L87" t="s">
        <v>1402</v>
      </c>
      <c r="X87">
        <v>222.40800000000002</v>
      </c>
      <c r="Y87">
        <v>1753.1340000000005</v>
      </c>
      <c r="Z87" t="s">
        <v>72</v>
      </c>
    </row>
    <row r="88" spans="5:26" x14ac:dyDescent="0.25">
      <c r="E88" s="2">
        <v>222.40799999999999</v>
      </c>
      <c r="F88" s="2">
        <v>1652.41</v>
      </c>
      <c r="G88" s="2" t="s">
        <v>72</v>
      </c>
      <c r="J88">
        <v>611.20799999999997</v>
      </c>
      <c r="K88">
        <v>1853.8579999999999</v>
      </c>
      <c r="L88" t="s">
        <v>1383</v>
      </c>
      <c r="X88">
        <v>222.40800000000002</v>
      </c>
      <c r="Y88">
        <v>1652.4100000000003</v>
      </c>
      <c r="Z88" t="s">
        <v>72</v>
      </c>
    </row>
    <row r="89" spans="5:26" x14ac:dyDescent="0.25">
      <c r="E89" s="2">
        <v>222.40799999999999</v>
      </c>
      <c r="F89" s="2">
        <v>1551.6859999999999</v>
      </c>
      <c r="G89" s="2" t="s">
        <v>72</v>
      </c>
      <c r="J89">
        <v>805.60799999999995</v>
      </c>
      <c r="K89">
        <v>1753.134</v>
      </c>
      <c r="L89" t="s">
        <v>1404</v>
      </c>
      <c r="X89">
        <v>222.40800000000002</v>
      </c>
      <c r="Y89">
        <v>1551.6860000000001</v>
      </c>
      <c r="Z89" t="s">
        <v>72</v>
      </c>
    </row>
    <row r="90" spans="5:26" x14ac:dyDescent="0.25">
      <c r="E90" s="2">
        <v>222.40799999999999</v>
      </c>
      <c r="F90" s="2">
        <v>1450.962</v>
      </c>
      <c r="G90" s="2" t="s">
        <v>72</v>
      </c>
      <c r="J90">
        <v>611.20799999999997</v>
      </c>
      <c r="K90">
        <v>1954.5820000000001</v>
      </c>
      <c r="L90" t="s">
        <v>1341</v>
      </c>
      <c r="X90">
        <v>222.40800000000002</v>
      </c>
      <c r="Y90">
        <v>1450.962</v>
      </c>
      <c r="Z90" t="s">
        <v>72</v>
      </c>
    </row>
    <row r="91" spans="5:26" x14ac:dyDescent="0.25">
      <c r="E91" s="2">
        <v>222.40799999999999</v>
      </c>
      <c r="F91" s="2">
        <v>1350.2380000000001</v>
      </c>
      <c r="G91" s="2" t="s">
        <v>72</v>
      </c>
      <c r="J91">
        <v>902.80799999999999</v>
      </c>
      <c r="K91">
        <v>1803.4960000000001</v>
      </c>
      <c r="L91" t="s">
        <v>1393</v>
      </c>
      <c r="X91">
        <v>222.40800000000002</v>
      </c>
      <c r="Y91">
        <v>1350.2379999999998</v>
      </c>
      <c r="Z91" t="s">
        <v>72</v>
      </c>
    </row>
    <row r="92" spans="5:26" x14ac:dyDescent="0.25">
      <c r="E92" s="2">
        <v>222.40799999999999</v>
      </c>
      <c r="F92" s="2">
        <v>1249.5139999999999</v>
      </c>
      <c r="G92" s="2" t="s">
        <v>72</v>
      </c>
      <c r="J92">
        <v>1097.2080000000001</v>
      </c>
      <c r="K92">
        <v>1803.4960000000001</v>
      </c>
      <c r="L92" t="s">
        <v>1394</v>
      </c>
      <c r="X92">
        <v>222.40800000000002</v>
      </c>
      <c r="Y92">
        <v>1249.5139999999997</v>
      </c>
      <c r="Z92" t="s">
        <v>72</v>
      </c>
    </row>
    <row r="93" spans="5:26" x14ac:dyDescent="0.25">
      <c r="E93" s="2">
        <v>319.608</v>
      </c>
      <c r="F93" s="2">
        <v>2105.6680000000001</v>
      </c>
      <c r="G93" s="2" t="s">
        <v>1328</v>
      </c>
      <c r="J93">
        <v>1194.4079999999999</v>
      </c>
      <c r="K93">
        <v>1753.134</v>
      </c>
      <c r="L93" t="s">
        <v>1395</v>
      </c>
      <c r="X93">
        <v>319.608</v>
      </c>
      <c r="Y93">
        <v>2105.668000000001</v>
      </c>
      <c r="Z93" t="s">
        <v>1328</v>
      </c>
    </row>
    <row r="94" spans="5:26" x14ac:dyDescent="0.25">
      <c r="E94" s="2">
        <v>319.608</v>
      </c>
      <c r="F94" s="2">
        <v>2004.944</v>
      </c>
      <c r="G94" s="2" t="s">
        <v>1339</v>
      </c>
      <c r="J94">
        <v>1291.6079999999999</v>
      </c>
      <c r="K94">
        <v>1803.4960000000001</v>
      </c>
      <c r="L94" t="s">
        <v>1374</v>
      </c>
      <c r="X94">
        <v>319.608</v>
      </c>
      <c r="Y94">
        <v>2004.9440000000009</v>
      </c>
      <c r="Z94" t="s">
        <v>1339</v>
      </c>
    </row>
    <row r="95" spans="5:26" x14ac:dyDescent="0.25">
      <c r="E95" s="2">
        <v>319.608</v>
      </c>
      <c r="F95" s="2">
        <v>1904.22</v>
      </c>
      <c r="G95" s="2" t="s">
        <v>1359</v>
      </c>
      <c r="J95">
        <v>1486.008</v>
      </c>
      <c r="K95">
        <v>1803.4960000000001</v>
      </c>
      <c r="L95" t="s">
        <v>1405</v>
      </c>
      <c r="X95">
        <v>319.608</v>
      </c>
      <c r="Y95">
        <v>1904.2200000000007</v>
      </c>
      <c r="Z95" t="s">
        <v>1359</v>
      </c>
    </row>
    <row r="96" spans="5:26" x14ac:dyDescent="0.25">
      <c r="E96" s="2">
        <v>319.608</v>
      </c>
      <c r="F96" s="2">
        <v>1803.4960000000001</v>
      </c>
      <c r="G96" s="2" t="s">
        <v>1401</v>
      </c>
      <c r="J96">
        <v>1583.2080000000001</v>
      </c>
      <c r="K96">
        <v>1853.8579999999999</v>
      </c>
      <c r="L96" t="s">
        <v>1386</v>
      </c>
      <c r="X96">
        <v>319.608</v>
      </c>
      <c r="Y96">
        <v>1803.4960000000005</v>
      </c>
      <c r="Z96" t="s">
        <v>1401</v>
      </c>
    </row>
    <row r="97" spans="5:26" x14ac:dyDescent="0.25">
      <c r="E97" s="2">
        <v>319.608</v>
      </c>
      <c r="F97" s="2">
        <v>1702.7719999999999</v>
      </c>
      <c r="G97" s="2" t="s">
        <v>1328</v>
      </c>
      <c r="J97">
        <v>1972.008</v>
      </c>
      <c r="K97">
        <v>1753.134</v>
      </c>
      <c r="L97" t="s">
        <v>1408</v>
      </c>
      <c r="X97">
        <v>319.608</v>
      </c>
      <c r="Y97">
        <v>1702.7720000000004</v>
      </c>
      <c r="Z97" t="s">
        <v>1328</v>
      </c>
    </row>
    <row r="98" spans="5:26" x14ac:dyDescent="0.25">
      <c r="E98" s="2">
        <v>319.608</v>
      </c>
      <c r="F98" s="2">
        <v>1602.048</v>
      </c>
      <c r="G98" s="2" t="s">
        <v>72</v>
      </c>
      <c r="J98">
        <v>1972.008</v>
      </c>
      <c r="K98">
        <v>1853.8579999999999</v>
      </c>
      <c r="L98" t="s">
        <v>1366</v>
      </c>
      <c r="X98">
        <v>319.608</v>
      </c>
      <c r="Y98">
        <v>1602.0480000000002</v>
      </c>
      <c r="Z98" t="s">
        <v>72</v>
      </c>
    </row>
    <row r="99" spans="5:26" x14ac:dyDescent="0.25">
      <c r="E99" s="2">
        <v>319.608</v>
      </c>
      <c r="F99" s="2">
        <v>1501.3240000000001</v>
      </c>
      <c r="G99" s="2" t="s">
        <v>72</v>
      </c>
      <c r="J99">
        <v>2263.6080000000002</v>
      </c>
      <c r="K99">
        <v>1803.4960000000001</v>
      </c>
      <c r="L99" t="s">
        <v>1398</v>
      </c>
      <c r="X99">
        <v>319.608</v>
      </c>
      <c r="Y99">
        <v>1501.3240000000001</v>
      </c>
      <c r="Z99" t="s">
        <v>72</v>
      </c>
    </row>
    <row r="100" spans="5:26" x14ac:dyDescent="0.25">
      <c r="E100" s="2">
        <v>319.608</v>
      </c>
      <c r="F100" s="2">
        <v>1400.6</v>
      </c>
      <c r="G100" s="2" t="s">
        <v>72</v>
      </c>
      <c r="J100">
        <v>2166.4079999999999</v>
      </c>
      <c r="K100">
        <v>1853.8579999999999</v>
      </c>
      <c r="L100" t="s">
        <v>1376</v>
      </c>
      <c r="X100">
        <v>319.608</v>
      </c>
      <c r="Y100">
        <v>1400.6</v>
      </c>
      <c r="Z100" t="s">
        <v>72</v>
      </c>
    </row>
    <row r="101" spans="5:26" x14ac:dyDescent="0.25">
      <c r="E101" s="2">
        <v>319.608</v>
      </c>
      <c r="F101" s="2">
        <v>1299.876</v>
      </c>
      <c r="G101" s="2" t="s">
        <v>72</v>
      </c>
      <c r="J101">
        <v>708.40800000000002</v>
      </c>
      <c r="K101">
        <v>1904.22</v>
      </c>
      <c r="L101" t="s">
        <v>1361</v>
      </c>
      <c r="X101">
        <v>319.608</v>
      </c>
      <c r="Y101">
        <v>1299.8759999999997</v>
      </c>
      <c r="Z101" t="s">
        <v>72</v>
      </c>
    </row>
    <row r="102" spans="5:26" x14ac:dyDescent="0.25">
      <c r="E102" s="2">
        <v>319.608</v>
      </c>
      <c r="F102" s="2">
        <v>1199.152</v>
      </c>
      <c r="G102" s="2" t="s">
        <v>72</v>
      </c>
      <c r="J102">
        <v>2360.808</v>
      </c>
      <c r="K102">
        <v>1853.8579999999999</v>
      </c>
      <c r="L102" t="s">
        <v>1357</v>
      </c>
      <c r="X102">
        <v>319.608</v>
      </c>
      <c r="Y102">
        <v>1199.1519999999996</v>
      </c>
      <c r="Z102" t="s">
        <v>72</v>
      </c>
    </row>
    <row r="103" spans="5:26" x14ac:dyDescent="0.25">
      <c r="E103" s="2">
        <v>416.80799999999999</v>
      </c>
      <c r="F103" s="2">
        <v>2156.0300000000002</v>
      </c>
      <c r="G103" s="2" t="s">
        <v>1327</v>
      </c>
      <c r="J103">
        <v>2555.2080000000001</v>
      </c>
      <c r="K103">
        <v>1853.8579999999999</v>
      </c>
      <c r="L103" t="s">
        <v>1378</v>
      </c>
      <c r="X103">
        <v>416.80799999999999</v>
      </c>
      <c r="Y103">
        <v>2156.0300000000011</v>
      </c>
      <c r="Z103" t="s">
        <v>1327</v>
      </c>
    </row>
    <row r="104" spans="5:26" x14ac:dyDescent="0.25">
      <c r="E104" s="2">
        <v>416.80799999999999</v>
      </c>
      <c r="F104" s="2">
        <v>2055.306</v>
      </c>
      <c r="G104" s="2" t="s">
        <v>1327</v>
      </c>
      <c r="J104">
        <v>902.80799999999999</v>
      </c>
      <c r="K104">
        <v>2004.944</v>
      </c>
      <c r="L104" t="s">
        <v>1329</v>
      </c>
      <c r="X104">
        <v>416.80799999999999</v>
      </c>
      <c r="Y104">
        <v>2055.3060000000009</v>
      </c>
      <c r="Z104" t="s">
        <v>1327</v>
      </c>
    </row>
    <row r="105" spans="5:26" x14ac:dyDescent="0.25">
      <c r="E105" s="2">
        <v>416.80799999999999</v>
      </c>
      <c r="F105" s="2">
        <v>1954.5820000000001</v>
      </c>
      <c r="G105" s="2" t="s">
        <v>1360</v>
      </c>
      <c r="J105">
        <v>1000.008</v>
      </c>
      <c r="K105">
        <v>1954.5820000000001</v>
      </c>
      <c r="L105" t="s">
        <v>1352</v>
      </c>
      <c r="X105">
        <v>416.80799999999999</v>
      </c>
      <c r="Y105">
        <v>1954.5820000000008</v>
      </c>
      <c r="Z105" t="s">
        <v>1360</v>
      </c>
    </row>
    <row r="106" spans="5:26" x14ac:dyDescent="0.25">
      <c r="E106" s="2">
        <v>416.80799999999999</v>
      </c>
      <c r="F106" s="2">
        <v>1853.8579999999999</v>
      </c>
      <c r="G106" s="2" t="s">
        <v>1381</v>
      </c>
      <c r="J106">
        <v>1097.2080000000001</v>
      </c>
      <c r="K106">
        <v>2004.944</v>
      </c>
      <c r="L106" t="s">
        <v>1330</v>
      </c>
      <c r="X106">
        <v>416.80799999999999</v>
      </c>
      <c r="Y106">
        <v>1853.8580000000006</v>
      </c>
      <c r="Z106" t="s">
        <v>1381</v>
      </c>
    </row>
    <row r="107" spans="5:26" x14ac:dyDescent="0.25">
      <c r="E107" s="2">
        <v>416.80799999999999</v>
      </c>
      <c r="F107" s="2">
        <v>1753.134</v>
      </c>
      <c r="G107" s="2" t="s">
        <v>1328</v>
      </c>
      <c r="J107">
        <v>1291.6079999999999</v>
      </c>
      <c r="K107">
        <v>1904.22</v>
      </c>
      <c r="L107" t="s">
        <v>1353</v>
      </c>
      <c r="X107">
        <v>416.80799999999999</v>
      </c>
      <c r="Y107">
        <v>1753.1340000000005</v>
      </c>
      <c r="Z107" t="s">
        <v>1328</v>
      </c>
    </row>
    <row r="108" spans="5:26" x14ac:dyDescent="0.25">
      <c r="E108" s="2">
        <v>416.80799999999999</v>
      </c>
      <c r="F108" s="2">
        <v>1652.41</v>
      </c>
      <c r="G108" s="2" t="s">
        <v>1327</v>
      </c>
      <c r="J108">
        <v>1388.808</v>
      </c>
      <c r="K108">
        <v>1954.5820000000001</v>
      </c>
      <c r="L108" t="s">
        <v>1332</v>
      </c>
      <c r="X108">
        <v>416.80799999999999</v>
      </c>
      <c r="Y108">
        <v>1652.4100000000003</v>
      </c>
      <c r="Z108" t="s">
        <v>1327</v>
      </c>
    </row>
    <row r="109" spans="5:26" x14ac:dyDescent="0.25">
      <c r="E109" s="2">
        <v>416.80799999999999</v>
      </c>
      <c r="F109" s="2">
        <v>1551.6859999999999</v>
      </c>
      <c r="G109" s="2" t="s">
        <v>1327</v>
      </c>
      <c r="J109">
        <v>1486.008</v>
      </c>
      <c r="K109">
        <v>1904.22</v>
      </c>
      <c r="L109" t="s">
        <v>1385</v>
      </c>
      <c r="X109">
        <v>416.80799999999999</v>
      </c>
      <c r="Y109">
        <v>1551.6860000000001</v>
      </c>
      <c r="Z109" t="s">
        <v>1327</v>
      </c>
    </row>
    <row r="110" spans="5:26" x14ac:dyDescent="0.25">
      <c r="E110" s="2">
        <v>416.80799999999999</v>
      </c>
      <c r="F110" s="2">
        <v>1450.962</v>
      </c>
      <c r="G110" s="2" t="s">
        <v>1327</v>
      </c>
      <c r="J110">
        <v>2652.4079999999999</v>
      </c>
      <c r="K110">
        <v>1803.4960000000001</v>
      </c>
      <c r="L110" t="s">
        <v>1409</v>
      </c>
      <c r="X110">
        <v>416.80799999999999</v>
      </c>
      <c r="Y110">
        <v>1450.962</v>
      </c>
      <c r="Z110" t="s">
        <v>1327</v>
      </c>
    </row>
    <row r="111" spans="5:26" x14ac:dyDescent="0.25">
      <c r="E111" s="2">
        <v>416.80799999999999</v>
      </c>
      <c r="F111" s="2">
        <v>1350.2380000000001</v>
      </c>
      <c r="G111" s="2" t="s">
        <v>73</v>
      </c>
      <c r="J111">
        <v>2652.4079999999999</v>
      </c>
      <c r="K111">
        <v>1904.22</v>
      </c>
      <c r="L111" t="s">
        <v>1367</v>
      </c>
      <c r="X111">
        <v>416.80799999999999</v>
      </c>
      <c r="Y111">
        <v>1350.2379999999998</v>
      </c>
      <c r="Z111" t="s">
        <v>73</v>
      </c>
    </row>
    <row r="112" spans="5:26" x14ac:dyDescent="0.25">
      <c r="E112" s="2">
        <v>416.80799999999999</v>
      </c>
      <c r="F112" s="2">
        <v>1249.5139999999999</v>
      </c>
      <c r="G112" s="2" t="s">
        <v>73</v>
      </c>
      <c r="J112">
        <v>2749.6080000000002</v>
      </c>
      <c r="K112">
        <v>1853.8579999999999</v>
      </c>
      <c r="L112" t="s">
        <v>1389</v>
      </c>
      <c r="X112">
        <v>416.80799999999999</v>
      </c>
      <c r="Y112">
        <v>1249.5139999999997</v>
      </c>
      <c r="Z112" t="s">
        <v>73</v>
      </c>
    </row>
    <row r="113" spans="5:26" x14ac:dyDescent="0.25">
      <c r="E113" s="2">
        <v>514.00800000000004</v>
      </c>
      <c r="F113" s="2">
        <v>2105.6680000000001</v>
      </c>
      <c r="G113" s="2" t="s">
        <v>1328</v>
      </c>
      <c r="J113">
        <v>319.608</v>
      </c>
      <c r="K113">
        <v>1904.22</v>
      </c>
      <c r="L113" t="s">
        <v>1359</v>
      </c>
      <c r="X113">
        <v>514.00800000000004</v>
      </c>
      <c r="Y113">
        <v>2105.668000000001</v>
      </c>
      <c r="Z113" t="s">
        <v>1328</v>
      </c>
    </row>
    <row r="114" spans="5:26" x14ac:dyDescent="0.25">
      <c r="E114" s="2">
        <v>514.00800000000004</v>
      </c>
      <c r="F114" s="2">
        <v>2004.944</v>
      </c>
      <c r="G114" s="2" t="s">
        <v>1340</v>
      </c>
      <c r="J114">
        <v>514.00800000000004</v>
      </c>
      <c r="K114">
        <v>2004.944</v>
      </c>
      <c r="L114" t="s">
        <v>1340</v>
      </c>
      <c r="X114">
        <v>514.00800000000004</v>
      </c>
      <c r="Y114">
        <v>2004.9440000000009</v>
      </c>
      <c r="Z114" t="s">
        <v>1340</v>
      </c>
    </row>
    <row r="115" spans="5:26" x14ac:dyDescent="0.25">
      <c r="E115" s="2">
        <v>514.00800000000004</v>
      </c>
      <c r="F115" s="2">
        <v>1904.22</v>
      </c>
      <c r="G115" s="2" t="s">
        <v>1382</v>
      </c>
      <c r="J115">
        <v>1874.808</v>
      </c>
      <c r="K115">
        <v>1904.22</v>
      </c>
      <c r="L115" t="s">
        <v>1365</v>
      </c>
      <c r="X115">
        <v>514.00800000000004</v>
      </c>
      <c r="Y115">
        <v>1904.2200000000007</v>
      </c>
      <c r="Z115" t="s">
        <v>1382</v>
      </c>
    </row>
    <row r="116" spans="5:26" x14ac:dyDescent="0.25">
      <c r="E116" s="2">
        <v>514.00800000000004</v>
      </c>
      <c r="F116" s="2">
        <v>1803.4960000000001</v>
      </c>
      <c r="G116" s="2" t="s">
        <v>1402</v>
      </c>
      <c r="J116">
        <v>1972.008</v>
      </c>
      <c r="K116">
        <v>1954.5820000000001</v>
      </c>
      <c r="L116" t="s">
        <v>1346</v>
      </c>
      <c r="X116">
        <v>514.00800000000004</v>
      </c>
      <c r="Y116">
        <v>1803.4960000000005</v>
      </c>
      <c r="Z116" t="s">
        <v>1402</v>
      </c>
    </row>
    <row r="117" spans="5:26" x14ac:dyDescent="0.25">
      <c r="E117" s="2">
        <v>514.00800000000004</v>
      </c>
      <c r="F117" s="2">
        <v>1702.7719999999999</v>
      </c>
      <c r="G117" s="2" t="s">
        <v>1328</v>
      </c>
      <c r="J117">
        <v>2069.2080000000001</v>
      </c>
      <c r="K117">
        <v>1904.22</v>
      </c>
      <c r="L117" t="s">
        <v>1375</v>
      </c>
      <c r="X117">
        <v>514.00800000000004</v>
      </c>
      <c r="Y117">
        <v>1702.7720000000004</v>
      </c>
      <c r="Z117" t="s">
        <v>1328</v>
      </c>
    </row>
    <row r="118" spans="5:26" x14ac:dyDescent="0.25">
      <c r="E118" s="2">
        <v>514.00800000000004</v>
      </c>
      <c r="F118" s="2">
        <v>1602.048</v>
      </c>
      <c r="G118" s="2" t="s">
        <v>72</v>
      </c>
      <c r="J118">
        <v>2263.6080000000002</v>
      </c>
      <c r="K118">
        <v>1904.22</v>
      </c>
      <c r="L118" t="s">
        <v>1356</v>
      </c>
      <c r="X118">
        <v>514.00800000000004</v>
      </c>
      <c r="Y118">
        <v>1602.0480000000002</v>
      </c>
      <c r="Z118" t="s">
        <v>72</v>
      </c>
    </row>
    <row r="119" spans="5:26" x14ac:dyDescent="0.25">
      <c r="E119" s="2">
        <v>514.00800000000004</v>
      </c>
      <c r="F119" s="2">
        <v>1501.3240000000001</v>
      </c>
      <c r="G119" s="2" t="s">
        <v>1327</v>
      </c>
      <c r="J119">
        <v>2360.808</v>
      </c>
      <c r="K119">
        <v>1954.5820000000001</v>
      </c>
      <c r="L119" t="s">
        <v>1335</v>
      </c>
      <c r="X119">
        <v>514.00800000000004</v>
      </c>
      <c r="Y119">
        <v>1501.3240000000001</v>
      </c>
      <c r="Z119" t="s">
        <v>1327</v>
      </c>
    </row>
    <row r="120" spans="5:26" x14ac:dyDescent="0.25">
      <c r="E120" s="2">
        <v>514.00800000000004</v>
      </c>
      <c r="F120" s="2">
        <v>1400.6</v>
      </c>
      <c r="G120" s="2" t="s">
        <v>1327</v>
      </c>
      <c r="J120">
        <v>2555.2080000000001</v>
      </c>
      <c r="K120">
        <v>1954.5820000000001</v>
      </c>
      <c r="L120" t="s">
        <v>1336</v>
      </c>
      <c r="X120">
        <v>514.00800000000004</v>
      </c>
      <c r="Y120">
        <v>1400.6</v>
      </c>
      <c r="Z120" t="s">
        <v>1327</v>
      </c>
    </row>
    <row r="121" spans="5:26" x14ac:dyDescent="0.25">
      <c r="E121" s="2">
        <v>514.00800000000004</v>
      </c>
      <c r="F121" s="2">
        <v>1299.876</v>
      </c>
      <c r="G121" s="2" t="s">
        <v>1327</v>
      </c>
      <c r="J121">
        <v>416.80799999999999</v>
      </c>
      <c r="K121">
        <v>1853.8579999999999</v>
      </c>
      <c r="L121" t="s">
        <v>1381</v>
      </c>
      <c r="X121">
        <v>514.00800000000004</v>
      </c>
      <c r="Y121">
        <v>1299.8759999999997</v>
      </c>
      <c r="Z121" t="s">
        <v>1327</v>
      </c>
    </row>
    <row r="122" spans="5:26" x14ac:dyDescent="0.25">
      <c r="E122" s="2">
        <v>514.00800000000004</v>
      </c>
      <c r="F122" s="2">
        <v>1199.152</v>
      </c>
      <c r="G122" s="2" t="s">
        <v>1327</v>
      </c>
      <c r="J122">
        <v>514.00800000000004</v>
      </c>
      <c r="K122">
        <v>1904.22</v>
      </c>
      <c r="L122" t="s">
        <v>1382</v>
      </c>
      <c r="X122">
        <v>514.00800000000004</v>
      </c>
      <c r="Y122">
        <v>1199.1519999999996</v>
      </c>
      <c r="Z122" t="s">
        <v>1327</v>
      </c>
    </row>
    <row r="123" spans="5:26" x14ac:dyDescent="0.25">
      <c r="E123" s="2">
        <v>611.20799999999997</v>
      </c>
      <c r="F123" s="2">
        <v>2156.0300000000002</v>
      </c>
      <c r="G123" s="2" t="s">
        <v>72</v>
      </c>
      <c r="J123">
        <v>611.20799999999997</v>
      </c>
      <c r="K123">
        <v>1753.134</v>
      </c>
      <c r="L123" t="s">
        <v>1403</v>
      </c>
      <c r="X123">
        <v>611.20800000000008</v>
      </c>
      <c r="Y123">
        <v>2156.0300000000011</v>
      </c>
      <c r="Z123" t="s">
        <v>72</v>
      </c>
    </row>
    <row r="124" spans="5:26" x14ac:dyDescent="0.25">
      <c r="E124" s="2">
        <v>611.20799999999997</v>
      </c>
      <c r="F124" s="2">
        <v>2055.306</v>
      </c>
      <c r="G124" s="2" t="s">
        <v>1327</v>
      </c>
      <c r="J124">
        <v>805.60799999999995</v>
      </c>
      <c r="K124">
        <v>1954.5820000000001</v>
      </c>
      <c r="L124" t="s">
        <v>1342</v>
      </c>
      <c r="X124">
        <v>611.20800000000008</v>
      </c>
      <c r="Y124">
        <v>2055.3060000000009</v>
      </c>
      <c r="Z124" t="s">
        <v>1327</v>
      </c>
    </row>
    <row r="125" spans="5:26" x14ac:dyDescent="0.25">
      <c r="E125" s="2">
        <v>611.20799999999997</v>
      </c>
      <c r="F125" s="2">
        <v>1954.5820000000001</v>
      </c>
      <c r="G125" s="2" t="s">
        <v>1341</v>
      </c>
      <c r="J125">
        <v>805.60799999999995</v>
      </c>
      <c r="K125">
        <v>1853.8579999999999</v>
      </c>
      <c r="L125" t="s">
        <v>1362</v>
      </c>
      <c r="X125">
        <v>611.20800000000008</v>
      </c>
      <c r="Y125">
        <v>1954.5820000000008</v>
      </c>
      <c r="Z125" t="s">
        <v>1341</v>
      </c>
    </row>
    <row r="126" spans="5:26" x14ac:dyDescent="0.25">
      <c r="E126" s="2">
        <v>611.20799999999997</v>
      </c>
      <c r="F126" s="2">
        <v>1853.8579999999999</v>
      </c>
      <c r="G126" s="2" t="s">
        <v>1383</v>
      </c>
      <c r="J126">
        <v>1000.008</v>
      </c>
      <c r="K126">
        <v>1853.8579999999999</v>
      </c>
      <c r="L126" t="s">
        <v>1371</v>
      </c>
      <c r="X126">
        <v>611.20800000000008</v>
      </c>
      <c r="Y126">
        <v>1853.8580000000006</v>
      </c>
      <c r="Z126" t="s">
        <v>1383</v>
      </c>
    </row>
    <row r="127" spans="5:26" x14ac:dyDescent="0.25">
      <c r="E127" s="2">
        <v>611.20799999999997</v>
      </c>
      <c r="F127" s="2">
        <v>1753.134</v>
      </c>
      <c r="G127" s="2" t="s">
        <v>1403</v>
      </c>
      <c r="J127">
        <v>1194.4079999999999</v>
      </c>
      <c r="K127">
        <v>1853.8579999999999</v>
      </c>
      <c r="L127" t="s">
        <v>1373</v>
      </c>
      <c r="X127">
        <v>611.20800000000008</v>
      </c>
      <c r="Y127">
        <v>1753.1340000000005</v>
      </c>
      <c r="Z127" t="s">
        <v>1403</v>
      </c>
    </row>
    <row r="128" spans="5:26" x14ac:dyDescent="0.25">
      <c r="E128" s="2">
        <v>611.20799999999997</v>
      </c>
      <c r="F128" s="2">
        <v>1652.41</v>
      </c>
      <c r="G128" s="2" t="s">
        <v>1327</v>
      </c>
      <c r="J128">
        <v>1388.808</v>
      </c>
      <c r="K128">
        <v>1753.134</v>
      </c>
      <c r="L128" t="s">
        <v>1396</v>
      </c>
      <c r="X128">
        <v>611.20800000000008</v>
      </c>
      <c r="Y128">
        <v>1652.4100000000003</v>
      </c>
      <c r="Z128" t="s">
        <v>1327</v>
      </c>
    </row>
    <row r="129" spans="5:26" x14ac:dyDescent="0.25">
      <c r="E129" s="2">
        <v>611.20799999999997</v>
      </c>
      <c r="F129" s="2">
        <v>1551.6859999999999</v>
      </c>
      <c r="G129" s="2" t="s">
        <v>1416</v>
      </c>
      <c r="J129">
        <v>1680.4079999999999</v>
      </c>
      <c r="K129">
        <v>1803.4960000000001</v>
      </c>
      <c r="L129" t="s">
        <v>1406</v>
      </c>
      <c r="X129">
        <v>611.20800000000008</v>
      </c>
      <c r="Y129">
        <v>1551.6860000000001</v>
      </c>
      <c r="Z129" t="s">
        <v>1416</v>
      </c>
    </row>
    <row r="130" spans="5:26" x14ac:dyDescent="0.25">
      <c r="E130" s="2">
        <v>611.20799999999997</v>
      </c>
      <c r="F130" s="2">
        <v>1450.962</v>
      </c>
      <c r="G130" s="2" t="s">
        <v>72</v>
      </c>
      <c r="J130">
        <v>1680.4079999999999</v>
      </c>
      <c r="K130">
        <v>1904.22</v>
      </c>
      <c r="L130" t="s">
        <v>1364</v>
      </c>
      <c r="X130">
        <v>611.20800000000008</v>
      </c>
      <c r="Y130">
        <v>1450.962</v>
      </c>
      <c r="Z130" t="s">
        <v>72</v>
      </c>
    </row>
    <row r="131" spans="5:26" x14ac:dyDescent="0.25">
      <c r="E131" s="2">
        <v>611.20799999999997</v>
      </c>
      <c r="F131" s="2">
        <v>1350.2380000000001</v>
      </c>
      <c r="G131" s="2" t="s">
        <v>72</v>
      </c>
      <c r="J131">
        <v>1777.6079999999999</v>
      </c>
      <c r="K131">
        <v>1853.8579999999999</v>
      </c>
      <c r="L131" t="s">
        <v>1387</v>
      </c>
      <c r="X131">
        <v>611.20800000000008</v>
      </c>
      <c r="Y131">
        <v>1350.2379999999998</v>
      </c>
      <c r="Z131" t="s">
        <v>72</v>
      </c>
    </row>
    <row r="132" spans="5:26" x14ac:dyDescent="0.25">
      <c r="E132" s="2">
        <v>611.20799999999997</v>
      </c>
      <c r="F132" s="2">
        <v>1249.5139999999999</v>
      </c>
      <c r="G132" s="2" t="s">
        <v>72</v>
      </c>
      <c r="J132">
        <v>1777.6079999999999</v>
      </c>
      <c r="K132">
        <v>1753.134</v>
      </c>
      <c r="L132" t="s">
        <v>1407</v>
      </c>
      <c r="X132">
        <v>611.20800000000008</v>
      </c>
      <c r="Y132">
        <v>1249.5139999999997</v>
      </c>
      <c r="Z132" t="s">
        <v>72</v>
      </c>
    </row>
    <row r="133" spans="5:26" x14ac:dyDescent="0.25">
      <c r="E133" s="2">
        <v>708.40800000000002</v>
      </c>
      <c r="F133" s="2">
        <v>2105.6680000000001</v>
      </c>
      <c r="G133" s="2" t="s">
        <v>1328</v>
      </c>
      <c r="J133">
        <v>1874.808</v>
      </c>
      <c r="K133">
        <v>1803.4960000000001</v>
      </c>
      <c r="L133" t="s">
        <v>1388</v>
      </c>
      <c r="X133">
        <v>708.40800000000013</v>
      </c>
      <c r="Y133">
        <v>2105.668000000001</v>
      </c>
      <c r="Z133" t="s">
        <v>1328</v>
      </c>
    </row>
    <row r="134" spans="5:26" x14ac:dyDescent="0.25">
      <c r="E134" s="2">
        <v>708.40800000000002</v>
      </c>
      <c r="F134" s="2">
        <v>2004.944</v>
      </c>
      <c r="G134" s="2" t="s">
        <v>1327</v>
      </c>
      <c r="J134">
        <v>2069.2080000000001</v>
      </c>
      <c r="K134">
        <v>1803.4960000000001</v>
      </c>
      <c r="L134" t="s">
        <v>1397</v>
      </c>
      <c r="X134">
        <v>708.40800000000013</v>
      </c>
      <c r="Y134">
        <v>2004.9440000000009</v>
      </c>
      <c r="Z134" t="s">
        <v>1327</v>
      </c>
    </row>
    <row r="135" spans="5:26" x14ac:dyDescent="0.25">
      <c r="E135" s="2">
        <v>708.40800000000002</v>
      </c>
      <c r="F135" s="2">
        <v>1904.22</v>
      </c>
      <c r="G135" s="2" t="s">
        <v>1361</v>
      </c>
      <c r="J135">
        <v>2360.808</v>
      </c>
      <c r="K135">
        <v>1753.134</v>
      </c>
      <c r="L135" t="s">
        <v>1399</v>
      </c>
      <c r="X135">
        <v>708.40800000000013</v>
      </c>
      <c r="Y135">
        <v>1904.2200000000007</v>
      </c>
      <c r="Z135" t="s">
        <v>1361</v>
      </c>
    </row>
    <row r="136" spans="5:26" x14ac:dyDescent="0.25">
      <c r="E136" s="2">
        <v>708.40800000000002</v>
      </c>
      <c r="F136" s="2">
        <v>1803.4960000000001</v>
      </c>
      <c r="G136" s="2" t="s">
        <v>1384</v>
      </c>
      <c r="J136">
        <v>708.40800000000002</v>
      </c>
      <c r="K136">
        <v>1803.4960000000001</v>
      </c>
      <c r="L136" t="s">
        <v>1384</v>
      </c>
      <c r="X136">
        <v>708.40800000000013</v>
      </c>
      <c r="Y136">
        <v>1803.4960000000005</v>
      </c>
      <c r="Z136" t="s">
        <v>1384</v>
      </c>
    </row>
    <row r="137" spans="5:26" x14ac:dyDescent="0.25">
      <c r="E137" s="2">
        <v>708.40800000000002</v>
      </c>
      <c r="F137" s="2">
        <v>1702.7719999999999</v>
      </c>
      <c r="G137" s="2" t="s">
        <v>1328</v>
      </c>
      <c r="J137">
        <v>2458.0079999999998</v>
      </c>
      <c r="K137">
        <v>1803.4960000000001</v>
      </c>
      <c r="L137" t="s">
        <v>1377</v>
      </c>
      <c r="X137">
        <v>708.40800000000013</v>
      </c>
      <c r="Y137">
        <v>1702.7720000000004</v>
      </c>
      <c r="Z137" t="s">
        <v>1328</v>
      </c>
    </row>
    <row r="138" spans="5:26" x14ac:dyDescent="0.25">
      <c r="E138" s="2">
        <v>708.40800000000002</v>
      </c>
      <c r="F138" s="2">
        <v>1602.048</v>
      </c>
      <c r="G138" s="2" t="s">
        <v>72</v>
      </c>
      <c r="J138">
        <v>2555.2080000000001</v>
      </c>
      <c r="K138">
        <v>1753.134</v>
      </c>
      <c r="L138" t="s">
        <v>1400</v>
      </c>
      <c r="X138">
        <v>708.40800000000013</v>
      </c>
      <c r="Y138">
        <v>1602.0480000000002</v>
      </c>
      <c r="Z138" t="s">
        <v>72</v>
      </c>
    </row>
    <row r="139" spans="5:26" x14ac:dyDescent="0.25">
      <c r="E139" s="2">
        <v>708.40800000000002</v>
      </c>
      <c r="F139" s="2">
        <v>1501.3240000000001</v>
      </c>
      <c r="G139" s="2" t="s">
        <v>72</v>
      </c>
      <c r="J139">
        <v>902.80799999999999</v>
      </c>
      <c r="K139">
        <v>1904.22</v>
      </c>
      <c r="L139" t="s">
        <v>1351</v>
      </c>
      <c r="X139">
        <v>708.40800000000013</v>
      </c>
      <c r="Y139">
        <v>1501.3240000000001</v>
      </c>
      <c r="Z139" t="s">
        <v>72</v>
      </c>
    </row>
    <row r="140" spans="5:26" x14ac:dyDescent="0.25">
      <c r="E140" s="2">
        <v>708.40800000000002</v>
      </c>
      <c r="F140" s="2">
        <v>1400.6</v>
      </c>
      <c r="G140" s="2" t="s">
        <v>72</v>
      </c>
      <c r="J140">
        <v>1097.2080000000001</v>
      </c>
      <c r="K140">
        <v>1904.22</v>
      </c>
      <c r="L140" t="s">
        <v>1372</v>
      </c>
      <c r="X140">
        <v>708.40800000000013</v>
      </c>
      <c r="Y140">
        <v>1400.6</v>
      </c>
      <c r="Z140" t="s">
        <v>72</v>
      </c>
    </row>
    <row r="141" spans="5:26" x14ac:dyDescent="0.25">
      <c r="E141" s="2">
        <v>708.40800000000002</v>
      </c>
      <c r="F141" s="2">
        <v>1299.876</v>
      </c>
      <c r="G141" s="2" t="s">
        <v>72</v>
      </c>
      <c r="J141">
        <v>1194.4079999999999</v>
      </c>
      <c r="K141">
        <v>1954.5820000000001</v>
      </c>
      <c r="L141" t="s">
        <v>1331</v>
      </c>
      <c r="X141">
        <v>708.40800000000013</v>
      </c>
      <c r="Y141">
        <v>1299.8759999999997</v>
      </c>
      <c r="Z141" t="s">
        <v>72</v>
      </c>
    </row>
    <row r="142" spans="5:26" x14ac:dyDescent="0.25">
      <c r="E142" s="2">
        <v>708.40800000000002</v>
      </c>
      <c r="F142" s="2">
        <v>1199.152</v>
      </c>
      <c r="G142" s="2" t="s">
        <v>72</v>
      </c>
      <c r="J142">
        <v>1388.808</v>
      </c>
      <c r="K142">
        <v>1853.8579999999999</v>
      </c>
      <c r="L142" t="s">
        <v>1354</v>
      </c>
      <c r="X142">
        <v>708.40800000000013</v>
      </c>
      <c r="Y142">
        <v>1199.1519999999996</v>
      </c>
      <c r="Z142" t="s">
        <v>72</v>
      </c>
    </row>
    <row r="143" spans="5:26" x14ac:dyDescent="0.25">
      <c r="E143" s="2">
        <v>805.60799999999995</v>
      </c>
      <c r="F143" s="2">
        <v>2156.0300000000002</v>
      </c>
      <c r="G143" s="2" t="s">
        <v>72</v>
      </c>
      <c r="J143">
        <v>1486.008</v>
      </c>
      <c r="K143">
        <v>2004.944</v>
      </c>
      <c r="L143" t="s">
        <v>1343</v>
      </c>
      <c r="X143">
        <v>805.60800000000017</v>
      </c>
      <c r="Y143">
        <v>2156.0300000000011</v>
      </c>
      <c r="Z143" t="s">
        <v>72</v>
      </c>
    </row>
    <row r="144" spans="5:26" x14ac:dyDescent="0.25">
      <c r="E144" s="2">
        <v>805.60799999999995</v>
      </c>
      <c r="F144" s="2">
        <v>2055.306</v>
      </c>
      <c r="G144" s="2" t="s">
        <v>1327</v>
      </c>
      <c r="J144">
        <v>1583.2080000000001</v>
      </c>
      <c r="K144">
        <v>1954.5820000000001</v>
      </c>
      <c r="L144" t="s">
        <v>1363</v>
      </c>
      <c r="X144">
        <v>805.60800000000017</v>
      </c>
      <c r="Y144">
        <v>2055.3060000000009</v>
      </c>
      <c r="Z144" t="s">
        <v>1327</v>
      </c>
    </row>
    <row r="145" spans="5:26" x14ac:dyDescent="0.25">
      <c r="E145" s="2">
        <v>805.60799999999995</v>
      </c>
      <c r="F145" s="2">
        <v>1954.5820000000001</v>
      </c>
      <c r="G145" s="2" t="s">
        <v>1342</v>
      </c>
      <c r="J145">
        <v>2846.808</v>
      </c>
      <c r="K145">
        <v>2004.944</v>
      </c>
      <c r="L145" t="s">
        <v>1348</v>
      </c>
      <c r="X145">
        <v>805.60800000000017</v>
      </c>
      <c r="Y145">
        <v>1954.5820000000008</v>
      </c>
      <c r="Z145" t="s">
        <v>1342</v>
      </c>
    </row>
    <row r="146" spans="5:26" x14ac:dyDescent="0.25">
      <c r="E146" s="2">
        <v>805.60799999999995</v>
      </c>
      <c r="F146" s="2">
        <v>1853.8579999999999</v>
      </c>
      <c r="G146" s="2" t="s">
        <v>1362</v>
      </c>
      <c r="J146">
        <v>2749.6080000000002</v>
      </c>
      <c r="K146">
        <v>1954.5820000000001</v>
      </c>
      <c r="L146" t="s">
        <v>1368</v>
      </c>
      <c r="X146">
        <v>805.60800000000017</v>
      </c>
      <c r="Y146">
        <v>1853.8580000000006</v>
      </c>
      <c r="Z146" t="s">
        <v>1362</v>
      </c>
    </row>
    <row r="147" spans="5:26" x14ac:dyDescent="0.25">
      <c r="E147" s="2">
        <v>805.60799999999995</v>
      </c>
      <c r="F147" s="2">
        <v>1753.134</v>
      </c>
      <c r="G147" s="2" t="s">
        <v>1404</v>
      </c>
      <c r="J147">
        <v>319.608</v>
      </c>
      <c r="K147">
        <v>2105.6680000000001</v>
      </c>
      <c r="L147" t="s">
        <v>1328</v>
      </c>
      <c r="X147">
        <v>805.60800000000017</v>
      </c>
      <c r="Y147">
        <v>1753.1340000000005</v>
      </c>
      <c r="Z147" t="s">
        <v>1404</v>
      </c>
    </row>
    <row r="148" spans="5:26" x14ac:dyDescent="0.25">
      <c r="E148" s="2">
        <v>805.60799999999995</v>
      </c>
      <c r="F148" s="2">
        <v>1652.41</v>
      </c>
      <c r="G148" s="2" t="s">
        <v>1327</v>
      </c>
      <c r="J148">
        <v>319.608</v>
      </c>
      <c r="K148">
        <v>1702.7719999999999</v>
      </c>
      <c r="L148" t="s">
        <v>1328</v>
      </c>
      <c r="X148">
        <v>805.60800000000017</v>
      </c>
      <c r="Y148">
        <v>1652.4100000000003</v>
      </c>
      <c r="Z148" t="s">
        <v>1327</v>
      </c>
    </row>
    <row r="149" spans="5:26" x14ac:dyDescent="0.25">
      <c r="E149" s="2">
        <v>805.60799999999995</v>
      </c>
      <c r="F149" s="2">
        <v>1551.6859999999999</v>
      </c>
      <c r="G149" s="2" t="s">
        <v>1327</v>
      </c>
      <c r="J149">
        <v>416.80799999999999</v>
      </c>
      <c r="K149">
        <v>1753.134</v>
      </c>
      <c r="L149" t="s">
        <v>1328</v>
      </c>
      <c r="X149">
        <v>805.60800000000017</v>
      </c>
      <c r="Y149">
        <v>1551.6860000000001</v>
      </c>
      <c r="Z149" t="s">
        <v>1327</v>
      </c>
    </row>
    <row r="150" spans="5:26" x14ac:dyDescent="0.25">
      <c r="E150" s="2">
        <v>805.60799999999995</v>
      </c>
      <c r="F150" s="2">
        <v>1450.962</v>
      </c>
      <c r="G150" s="2" t="s">
        <v>1327</v>
      </c>
      <c r="J150">
        <v>514.00800000000004</v>
      </c>
      <c r="K150">
        <v>2105.6680000000001</v>
      </c>
      <c r="L150" t="s">
        <v>1328</v>
      </c>
      <c r="X150">
        <v>805.60800000000017</v>
      </c>
      <c r="Y150">
        <v>1450.962</v>
      </c>
      <c r="Z150" t="s">
        <v>1327</v>
      </c>
    </row>
    <row r="151" spans="5:26" x14ac:dyDescent="0.25">
      <c r="E151" s="2">
        <v>805.60799999999995</v>
      </c>
      <c r="F151" s="2">
        <v>1350.2380000000001</v>
      </c>
      <c r="G151" s="2" t="s">
        <v>73</v>
      </c>
      <c r="J151">
        <v>514.00800000000004</v>
      </c>
      <c r="K151">
        <v>1702.7719999999999</v>
      </c>
      <c r="L151" t="s">
        <v>1328</v>
      </c>
      <c r="X151">
        <v>805.60800000000017</v>
      </c>
      <c r="Y151">
        <v>1350.2379999999998</v>
      </c>
      <c r="Z151" t="s">
        <v>73</v>
      </c>
    </row>
    <row r="152" spans="5:26" x14ac:dyDescent="0.25">
      <c r="E152" s="2">
        <v>805.60799999999995</v>
      </c>
      <c r="F152" s="2">
        <v>1249.5139999999999</v>
      </c>
      <c r="G152" s="2" t="s">
        <v>73</v>
      </c>
      <c r="J152">
        <v>708.40800000000002</v>
      </c>
      <c r="K152">
        <v>2105.6680000000001</v>
      </c>
      <c r="L152" t="s">
        <v>1328</v>
      </c>
      <c r="X152">
        <v>805.60800000000017</v>
      </c>
      <c r="Y152">
        <v>1249.5139999999997</v>
      </c>
      <c r="Z152" t="s">
        <v>73</v>
      </c>
    </row>
    <row r="153" spans="5:26" x14ac:dyDescent="0.25">
      <c r="E153" s="2">
        <v>902.80799999999999</v>
      </c>
      <c r="F153" s="2">
        <v>2105.6680000000001</v>
      </c>
      <c r="G153" s="2" t="s">
        <v>1328</v>
      </c>
      <c r="J153">
        <v>708.40800000000002</v>
      </c>
      <c r="K153">
        <v>1702.7719999999999</v>
      </c>
      <c r="L153" t="s">
        <v>1328</v>
      </c>
      <c r="X153">
        <v>902.80800000000022</v>
      </c>
      <c r="Y153">
        <v>2105.668000000001</v>
      </c>
      <c r="Z153" t="s">
        <v>1328</v>
      </c>
    </row>
    <row r="154" spans="5:26" x14ac:dyDescent="0.25">
      <c r="E154" s="2">
        <v>902.80799999999999</v>
      </c>
      <c r="F154" s="2">
        <v>2004.944</v>
      </c>
      <c r="G154" s="2" t="s">
        <v>1329</v>
      </c>
      <c r="J154">
        <v>902.80799999999999</v>
      </c>
      <c r="K154">
        <v>2105.6680000000001</v>
      </c>
      <c r="L154" t="s">
        <v>1328</v>
      </c>
      <c r="X154">
        <v>902.80800000000022</v>
      </c>
      <c r="Y154">
        <v>2004.9440000000009</v>
      </c>
      <c r="Z154" t="s">
        <v>1329</v>
      </c>
    </row>
    <row r="155" spans="5:26" x14ac:dyDescent="0.25">
      <c r="E155" s="2">
        <v>902.80799999999999</v>
      </c>
      <c r="F155" s="2">
        <v>1904.22</v>
      </c>
      <c r="G155" s="2" t="s">
        <v>1351</v>
      </c>
      <c r="J155">
        <v>902.80799999999999</v>
      </c>
      <c r="K155">
        <v>1702.7719999999999</v>
      </c>
      <c r="L155" t="s">
        <v>1328</v>
      </c>
      <c r="X155">
        <v>902.80800000000022</v>
      </c>
      <c r="Y155">
        <v>1904.2200000000007</v>
      </c>
      <c r="Z155" t="s">
        <v>1351</v>
      </c>
    </row>
    <row r="156" spans="5:26" x14ac:dyDescent="0.25">
      <c r="E156" s="2">
        <v>902.80799999999999</v>
      </c>
      <c r="F156" s="2">
        <v>1803.4960000000001</v>
      </c>
      <c r="G156" s="2" t="s">
        <v>1393</v>
      </c>
      <c r="J156">
        <v>1000.008</v>
      </c>
      <c r="K156">
        <v>1753.134</v>
      </c>
      <c r="L156" t="s">
        <v>1328</v>
      </c>
      <c r="X156">
        <v>902.80800000000022</v>
      </c>
      <c r="Y156">
        <v>1803.4960000000005</v>
      </c>
      <c r="Z156" t="s">
        <v>1393</v>
      </c>
    </row>
    <row r="157" spans="5:26" x14ac:dyDescent="0.25">
      <c r="E157" s="2">
        <v>902.80799999999999</v>
      </c>
      <c r="F157" s="2">
        <v>1702.7719999999999</v>
      </c>
      <c r="G157" s="2" t="s">
        <v>1328</v>
      </c>
      <c r="J157">
        <v>1097.2080000000001</v>
      </c>
      <c r="K157">
        <v>2105.6680000000001</v>
      </c>
      <c r="L157" t="s">
        <v>1328</v>
      </c>
      <c r="X157">
        <v>902.80800000000022</v>
      </c>
      <c r="Y157">
        <v>1702.7720000000004</v>
      </c>
      <c r="Z157" t="s">
        <v>1328</v>
      </c>
    </row>
    <row r="158" spans="5:26" x14ac:dyDescent="0.25">
      <c r="E158" s="2">
        <v>902.80799999999999</v>
      </c>
      <c r="F158" s="2">
        <v>1602.048</v>
      </c>
      <c r="G158" s="2" t="s">
        <v>72</v>
      </c>
      <c r="J158">
        <v>1097.2080000000001</v>
      </c>
      <c r="K158">
        <v>1702.7719999999999</v>
      </c>
      <c r="L158" t="s">
        <v>1328</v>
      </c>
      <c r="X158">
        <v>902.80800000000022</v>
      </c>
      <c r="Y158">
        <v>1602.0480000000002</v>
      </c>
      <c r="Z158" t="s">
        <v>72</v>
      </c>
    </row>
    <row r="159" spans="5:26" x14ac:dyDescent="0.25">
      <c r="E159" s="2">
        <v>902.80799999999999</v>
      </c>
      <c r="F159" s="2">
        <v>1501.3240000000001</v>
      </c>
      <c r="G159" s="2" t="s">
        <v>1327</v>
      </c>
      <c r="J159">
        <v>1291.6079999999999</v>
      </c>
      <c r="K159">
        <v>2105.6680000000001</v>
      </c>
      <c r="L159" t="s">
        <v>1328</v>
      </c>
      <c r="X159">
        <v>902.80800000000022</v>
      </c>
      <c r="Y159">
        <v>1501.3240000000001</v>
      </c>
      <c r="Z159" t="s">
        <v>1327</v>
      </c>
    </row>
    <row r="160" spans="5:26" x14ac:dyDescent="0.25">
      <c r="E160" s="2">
        <v>902.80799999999999</v>
      </c>
      <c r="F160" s="2">
        <v>1400.6</v>
      </c>
      <c r="G160" s="2" t="s">
        <v>1327</v>
      </c>
      <c r="J160">
        <v>1291.6079999999999</v>
      </c>
      <c r="K160">
        <v>1702.7719999999999</v>
      </c>
      <c r="L160" t="s">
        <v>1328</v>
      </c>
      <c r="X160">
        <v>902.80800000000022</v>
      </c>
      <c r="Y160">
        <v>1400.6</v>
      </c>
      <c r="Z160" t="s">
        <v>1327</v>
      </c>
    </row>
    <row r="161" spans="5:26" x14ac:dyDescent="0.25">
      <c r="E161" s="2">
        <v>902.80799999999999</v>
      </c>
      <c r="F161" s="2">
        <v>1299.876</v>
      </c>
      <c r="G161" s="2" t="s">
        <v>1327</v>
      </c>
      <c r="J161">
        <v>1486.008</v>
      </c>
      <c r="K161">
        <v>2105.6680000000001</v>
      </c>
      <c r="L161" t="s">
        <v>1328</v>
      </c>
      <c r="X161">
        <v>902.80800000000022</v>
      </c>
      <c r="Y161">
        <v>1299.8759999999997</v>
      </c>
      <c r="Z161" t="s">
        <v>1327</v>
      </c>
    </row>
    <row r="162" spans="5:26" x14ac:dyDescent="0.25">
      <c r="E162" s="2">
        <v>902.80799999999999</v>
      </c>
      <c r="F162" s="2">
        <v>1199.152</v>
      </c>
      <c r="G162" s="2" t="s">
        <v>1327</v>
      </c>
      <c r="J162">
        <v>1486.008</v>
      </c>
      <c r="K162">
        <v>1702.7719999999999</v>
      </c>
      <c r="L162" t="s">
        <v>1328</v>
      </c>
      <c r="X162">
        <v>902.80800000000022</v>
      </c>
      <c r="Y162">
        <v>1199.1519999999996</v>
      </c>
      <c r="Z162" t="s">
        <v>1327</v>
      </c>
    </row>
    <row r="163" spans="5:26" x14ac:dyDescent="0.25">
      <c r="E163" s="2">
        <v>1000.008</v>
      </c>
      <c r="F163" s="2">
        <v>2156.0300000000002</v>
      </c>
      <c r="G163" s="2" t="s">
        <v>72</v>
      </c>
      <c r="J163">
        <v>1583.2080000000001</v>
      </c>
      <c r="K163">
        <v>1753.134</v>
      </c>
      <c r="L163" t="s">
        <v>1328</v>
      </c>
      <c r="X163">
        <v>1000.0080000000003</v>
      </c>
      <c r="Y163">
        <v>2156.0300000000011</v>
      </c>
      <c r="Z163" t="s">
        <v>72</v>
      </c>
    </row>
    <row r="164" spans="5:26" x14ac:dyDescent="0.25">
      <c r="E164" s="2">
        <v>1000.008</v>
      </c>
      <c r="F164" s="2">
        <v>2055.306</v>
      </c>
      <c r="G164" s="2" t="s">
        <v>1327</v>
      </c>
      <c r="J164">
        <v>1680.4079999999999</v>
      </c>
      <c r="K164">
        <v>2105.6680000000001</v>
      </c>
      <c r="L164" t="s">
        <v>1328</v>
      </c>
      <c r="X164">
        <v>1000.0080000000003</v>
      </c>
      <c r="Y164">
        <v>2055.3060000000009</v>
      </c>
      <c r="Z164" t="s">
        <v>1327</v>
      </c>
    </row>
    <row r="165" spans="5:26" x14ac:dyDescent="0.25">
      <c r="E165" s="2">
        <v>1000.008</v>
      </c>
      <c r="F165" s="2">
        <v>1954.5820000000001</v>
      </c>
      <c r="G165" s="2" t="s">
        <v>1352</v>
      </c>
      <c r="J165">
        <v>1680.4079999999999</v>
      </c>
      <c r="K165">
        <v>1702.7719999999999</v>
      </c>
      <c r="L165" t="s">
        <v>1328</v>
      </c>
      <c r="X165">
        <v>1000.0080000000003</v>
      </c>
      <c r="Y165">
        <v>1954.5820000000008</v>
      </c>
      <c r="Z165" t="s">
        <v>1352</v>
      </c>
    </row>
    <row r="166" spans="5:26" x14ac:dyDescent="0.25">
      <c r="E166" s="2">
        <v>1000.008</v>
      </c>
      <c r="F166" s="2">
        <v>1853.8579999999999</v>
      </c>
      <c r="G166" s="2" t="s">
        <v>1371</v>
      </c>
      <c r="J166">
        <v>1874.808</v>
      </c>
      <c r="K166">
        <v>2105.6680000000001</v>
      </c>
      <c r="L166" t="s">
        <v>1328</v>
      </c>
      <c r="X166">
        <v>1000.0080000000003</v>
      </c>
      <c r="Y166">
        <v>1853.8580000000006</v>
      </c>
      <c r="Z166" t="s">
        <v>1371</v>
      </c>
    </row>
    <row r="167" spans="5:26" x14ac:dyDescent="0.25">
      <c r="E167" s="2">
        <v>1000.008</v>
      </c>
      <c r="F167" s="2">
        <v>1753.134</v>
      </c>
      <c r="G167" s="2" t="s">
        <v>1328</v>
      </c>
      <c r="J167">
        <v>1874.808</v>
      </c>
      <c r="K167">
        <v>1702.7719999999999</v>
      </c>
      <c r="L167" t="s">
        <v>1328</v>
      </c>
      <c r="X167">
        <v>1000.0080000000003</v>
      </c>
      <c r="Y167">
        <v>1753.1340000000005</v>
      </c>
      <c r="Z167" t="s">
        <v>1328</v>
      </c>
    </row>
    <row r="168" spans="5:26" x14ac:dyDescent="0.25">
      <c r="E168" s="2">
        <v>1000.008</v>
      </c>
      <c r="F168" s="2">
        <v>1652.41</v>
      </c>
      <c r="G168" s="2" t="s">
        <v>1327</v>
      </c>
      <c r="J168">
        <v>2069.2080000000001</v>
      </c>
      <c r="K168">
        <v>2105.6680000000001</v>
      </c>
      <c r="L168" t="s">
        <v>1328</v>
      </c>
      <c r="X168">
        <v>1000.0080000000003</v>
      </c>
      <c r="Y168">
        <v>1652.4100000000003</v>
      </c>
      <c r="Z168" t="s">
        <v>1327</v>
      </c>
    </row>
    <row r="169" spans="5:26" x14ac:dyDescent="0.25">
      <c r="E169" s="2">
        <v>1000.008</v>
      </c>
      <c r="F169" s="2">
        <v>1551.6859999999999</v>
      </c>
      <c r="G169" s="2" t="s">
        <v>1416</v>
      </c>
      <c r="J169">
        <v>2069.2080000000001</v>
      </c>
      <c r="K169">
        <v>1702.7719999999999</v>
      </c>
      <c r="L169" t="s">
        <v>1328</v>
      </c>
      <c r="X169">
        <v>1000.0080000000003</v>
      </c>
      <c r="Y169">
        <v>1551.6860000000001</v>
      </c>
      <c r="Z169" t="s">
        <v>1416</v>
      </c>
    </row>
    <row r="170" spans="5:26" x14ac:dyDescent="0.25">
      <c r="E170" s="2">
        <v>1000.008</v>
      </c>
      <c r="F170" s="2">
        <v>1450.962</v>
      </c>
      <c r="G170" s="2" t="s">
        <v>72</v>
      </c>
      <c r="J170">
        <v>2166.4079999999999</v>
      </c>
      <c r="K170">
        <v>1753.134</v>
      </c>
      <c r="L170" t="s">
        <v>1328</v>
      </c>
      <c r="X170">
        <v>1000.0080000000003</v>
      </c>
      <c r="Y170">
        <v>1450.962</v>
      </c>
      <c r="Z170" t="s">
        <v>72</v>
      </c>
    </row>
    <row r="171" spans="5:26" x14ac:dyDescent="0.25">
      <c r="E171" s="2">
        <v>1000.008</v>
      </c>
      <c r="F171" s="2">
        <v>1350.2380000000001</v>
      </c>
      <c r="G171" s="2" t="s">
        <v>72</v>
      </c>
      <c r="J171">
        <v>2263.6080000000002</v>
      </c>
      <c r="K171">
        <v>2105.6680000000001</v>
      </c>
      <c r="L171" t="s">
        <v>1328</v>
      </c>
      <c r="X171">
        <v>1000.0080000000003</v>
      </c>
      <c r="Y171">
        <v>1350.2379999999998</v>
      </c>
      <c r="Z171" t="s">
        <v>72</v>
      </c>
    </row>
    <row r="172" spans="5:26" x14ac:dyDescent="0.25">
      <c r="E172" s="2">
        <v>1000.008</v>
      </c>
      <c r="F172" s="2">
        <v>1249.5139999999999</v>
      </c>
      <c r="G172" s="2" t="s">
        <v>72</v>
      </c>
      <c r="J172">
        <v>2263.6080000000002</v>
      </c>
      <c r="K172">
        <v>1702.7719999999999</v>
      </c>
      <c r="L172" t="s">
        <v>1328</v>
      </c>
      <c r="X172">
        <v>1000.0080000000003</v>
      </c>
      <c r="Y172">
        <v>1249.5139999999997</v>
      </c>
      <c r="Z172" t="s">
        <v>72</v>
      </c>
    </row>
    <row r="173" spans="5:26" x14ac:dyDescent="0.25">
      <c r="E173" s="2">
        <v>1097.2080000000001</v>
      </c>
      <c r="F173" s="2">
        <v>2105.6680000000001</v>
      </c>
      <c r="G173" s="2" t="s">
        <v>1328</v>
      </c>
      <c r="J173">
        <v>2458.0079999999998</v>
      </c>
      <c r="K173">
        <v>2105.6680000000001</v>
      </c>
      <c r="L173" t="s">
        <v>1328</v>
      </c>
      <c r="X173">
        <v>1097.2080000000003</v>
      </c>
      <c r="Y173">
        <v>2105.668000000001</v>
      </c>
      <c r="Z173" t="s">
        <v>1328</v>
      </c>
    </row>
    <row r="174" spans="5:26" x14ac:dyDescent="0.25">
      <c r="E174" s="2">
        <v>1097.2080000000001</v>
      </c>
      <c r="F174" s="2">
        <v>2004.944</v>
      </c>
      <c r="G174" s="2" t="s">
        <v>1330</v>
      </c>
      <c r="J174">
        <v>2458.0079999999998</v>
      </c>
      <c r="K174">
        <v>1702.7719999999999</v>
      </c>
      <c r="L174" t="s">
        <v>1328</v>
      </c>
      <c r="X174">
        <v>1097.2080000000003</v>
      </c>
      <c r="Y174">
        <v>2004.9440000000009</v>
      </c>
      <c r="Z174" t="s">
        <v>1330</v>
      </c>
    </row>
    <row r="175" spans="5:26" x14ac:dyDescent="0.25">
      <c r="E175" s="2">
        <v>1097.2080000000001</v>
      </c>
      <c r="F175" s="2">
        <v>1904.22</v>
      </c>
      <c r="G175" s="2" t="s">
        <v>1372</v>
      </c>
      <c r="J175">
        <v>2652.4079999999999</v>
      </c>
      <c r="K175">
        <v>2105.6680000000001</v>
      </c>
      <c r="L175" t="s">
        <v>1328</v>
      </c>
      <c r="X175">
        <v>1097.2080000000003</v>
      </c>
      <c r="Y175">
        <v>1904.2200000000007</v>
      </c>
      <c r="Z175" t="s">
        <v>1372</v>
      </c>
    </row>
    <row r="176" spans="5:26" x14ac:dyDescent="0.25">
      <c r="E176" s="2">
        <v>1097.2080000000001</v>
      </c>
      <c r="F176" s="2">
        <v>1803.4960000000001</v>
      </c>
      <c r="G176" s="2" t="s">
        <v>1394</v>
      </c>
      <c r="J176">
        <v>2652.4079999999999</v>
      </c>
      <c r="K176">
        <v>1702.7719999999999</v>
      </c>
      <c r="L176" t="s">
        <v>1328</v>
      </c>
      <c r="X176">
        <v>1097.2080000000003</v>
      </c>
      <c r="Y176">
        <v>1803.4960000000005</v>
      </c>
      <c r="Z176" t="s">
        <v>1394</v>
      </c>
    </row>
    <row r="177" spans="5:26" x14ac:dyDescent="0.25">
      <c r="E177" s="2">
        <v>1097.2080000000001</v>
      </c>
      <c r="F177" s="2">
        <v>1702.7719999999999</v>
      </c>
      <c r="G177" s="2" t="s">
        <v>1328</v>
      </c>
      <c r="J177">
        <v>2749.6080000000002</v>
      </c>
      <c r="K177">
        <v>1753.134</v>
      </c>
      <c r="L177" t="s">
        <v>1328</v>
      </c>
      <c r="X177">
        <v>1097.2080000000003</v>
      </c>
      <c r="Y177">
        <v>1702.7720000000004</v>
      </c>
      <c r="Z177" t="s">
        <v>1328</v>
      </c>
    </row>
    <row r="178" spans="5:26" x14ac:dyDescent="0.25">
      <c r="E178" s="2">
        <v>1097.2080000000001</v>
      </c>
      <c r="F178" s="2">
        <v>1602.048</v>
      </c>
      <c r="G178" s="2" t="s">
        <v>72</v>
      </c>
      <c r="J178">
        <v>2846.808</v>
      </c>
      <c r="K178">
        <v>2105.6680000000001</v>
      </c>
      <c r="L178" t="s">
        <v>1328</v>
      </c>
      <c r="X178">
        <v>1097.2080000000003</v>
      </c>
      <c r="Y178">
        <v>1602.0480000000002</v>
      </c>
      <c r="Z178" t="s">
        <v>72</v>
      </c>
    </row>
    <row r="179" spans="5:26" x14ac:dyDescent="0.25">
      <c r="E179" s="2">
        <v>1097.2080000000001</v>
      </c>
      <c r="F179" s="2">
        <v>1501.3240000000001</v>
      </c>
      <c r="G179" s="2" t="s">
        <v>72</v>
      </c>
      <c r="J179">
        <v>2846.808</v>
      </c>
      <c r="K179">
        <v>1702.7719999999999</v>
      </c>
      <c r="L179" t="s">
        <v>1328</v>
      </c>
      <c r="X179">
        <v>1097.2080000000003</v>
      </c>
      <c r="Y179">
        <v>1501.3240000000001</v>
      </c>
      <c r="Z179" t="s">
        <v>72</v>
      </c>
    </row>
    <row r="180" spans="5:26" x14ac:dyDescent="0.25">
      <c r="E180" s="2">
        <v>1097.2080000000001</v>
      </c>
      <c r="F180" s="2">
        <v>1400.6</v>
      </c>
      <c r="G180" s="2" t="s">
        <v>72</v>
      </c>
      <c r="J180">
        <v>3041.2080000000001</v>
      </c>
      <c r="K180">
        <v>2105.6680000000001</v>
      </c>
      <c r="L180" t="s">
        <v>1328</v>
      </c>
      <c r="X180">
        <v>1097.2080000000003</v>
      </c>
      <c r="Y180">
        <v>1400.6</v>
      </c>
      <c r="Z180" t="s">
        <v>72</v>
      </c>
    </row>
    <row r="181" spans="5:26" x14ac:dyDescent="0.25">
      <c r="E181" s="2">
        <v>1097.2080000000001</v>
      </c>
      <c r="F181" s="2">
        <v>1299.876</v>
      </c>
      <c r="G181" s="2" t="s">
        <v>72</v>
      </c>
      <c r="J181">
        <v>3041.2080000000001</v>
      </c>
      <c r="K181">
        <v>1702.7719999999999</v>
      </c>
      <c r="L181" t="s">
        <v>1328</v>
      </c>
      <c r="X181">
        <v>1097.2080000000003</v>
      </c>
      <c r="Y181">
        <v>1299.8759999999997</v>
      </c>
      <c r="Z181" t="s">
        <v>72</v>
      </c>
    </row>
    <row r="182" spans="5:26" x14ac:dyDescent="0.25">
      <c r="E182" s="2">
        <v>1097.2080000000001</v>
      </c>
      <c r="F182" s="2">
        <v>1199.152</v>
      </c>
      <c r="G182" s="2" t="s">
        <v>72</v>
      </c>
      <c r="J182">
        <v>3235.6080000000002</v>
      </c>
      <c r="K182">
        <v>2105.6680000000001</v>
      </c>
      <c r="L182" t="s">
        <v>1328</v>
      </c>
      <c r="X182">
        <v>1097.2080000000003</v>
      </c>
      <c r="Y182">
        <v>1199.1519999999996</v>
      </c>
      <c r="Z182" t="s">
        <v>72</v>
      </c>
    </row>
    <row r="183" spans="5:26" x14ac:dyDescent="0.25">
      <c r="E183" s="2">
        <v>1194.4079999999999</v>
      </c>
      <c r="F183" s="2">
        <v>2156.0300000000002</v>
      </c>
      <c r="G183" s="2" t="s">
        <v>72</v>
      </c>
      <c r="J183">
        <v>3235.6080000000002</v>
      </c>
      <c r="K183">
        <v>1702.7719999999999</v>
      </c>
      <c r="L183" t="s">
        <v>1328</v>
      </c>
      <c r="X183">
        <v>1194.4080000000004</v>
      </c>
      <c r="Y183">
        <v>2156.0300000000011</v>
      </c>
      <c r="Z183" t="s">
        <v>72</v>
      </c>
    </row>
    <row r="184" spans="5:26" x14ac:dyDescent="0.25">
      <c r="E184" s="2">
        <v>1194.4079999999999</v>
      </c>
      <c r="F184" s="2">
        <v>2055.306</v>
      </c>
      <c r="G184" s="2" t="s">
        <v>1327</v>
      </c>
      <c r="J184">
        <v>3332.808</v>
      </c>
      <c r="K184">
        <v>1753.134</v>
      </c>
      <c r="L184" t="s">
        <v>1328</v>
      </c>
      <c r="X184">
        <v>1194.4080000000004</v>
      </c>
      <c r="Y184">
        <v>2055.3060000000009</v>
      </c>
      <c r="Z184" t="s">
        <v>1327</v>
      </c>
    </row>
    <row r="185" spans="5:26" x14ac:dyDescent="0.25">
      <c r="E185" s="2">
        <v>1194.4079999999999</v>
      </c>
      <c r="F185" s="2">
        <v>1954.5820000000001</v>
      </c>
      <c r="G185" s="2" t="s">
        <v>1331</v>
      </c>
      <c r="J185">
        <v>3430.0079999999998</v>
      </c>
      <c r="K185">
        <v>2105.6680000000001</v>
      </c>
      <c r="L185" t="s">
        <v>1328</v>
      </c>
      <c r="X185">
        <v>1194.4080000000004</v>
      </c>
      <c r="Y185">
        <v>1954.5820000000008</v>
      </c>
      <c r="Z185" t="s">
        <v>1331</v>
      </c>
    </row>
    <row r="186" spans="5:26" x14ac:dyDescent="0.25">
      <c r="E186" s="2">
        <v>1194.4079999999999</v>
      </c>
      <c r="F186" s="2">
        <v>1853.8579999999999</v>
      </c>
      <c r="G186" s="2" t="s">
        <v>1373</v>
      </c>
      <c r="J186">
        <v>3430.0079999999998</v>
      </c>
      <c r="K186">
        <v>1702.7719999999999</v>
      </c>
      <c r="L186" t="s">
        <v>1328</v>
      </c>
      <c r="X186">
        <v>1194.4080000000004</v>
      </c>
      <c r="Y186">
        <v>1853.8580000000006</v>
      </c>
      <c r="Z186" t="s">
        <v>1373</v>
      </c>
    </row>
    <row r="187" spans="5:26" x14ac:dyDescent="0.25">
      <c r="E187" s="2">
        <v>1194.4079999999999</v>
      </c>
      <c r="F187" s="2">
        <v>1753.134</v>
      </c>
      <c r="G187" s="2" t="s">
        <v>1395</v>
      </c>
      <c r="J187">
        <v>3624.4079999999999</v>
      </c>
      <c r="K187">
        <v>2105.6680000000001</v>
      </c>
      <c r="L187" t="s">
        <v>1328</v>
      </c>
      <c r="X187">
        <v>1194.4080000000004</v>
      </c>
      <c r="Y187">
        <v>1753.1340000000005</v>
      </c>
      <c r="Z187" t="s">
        <v>1395</v>
      </c>
    </row>
    <row r="188" spans="5:26" x14ac:dyDescent="0.25">
      <c r="E188" s="2">
        <v>1194.4079999999999</v>
      </c>
      <c r="F188" s="2">
        <v>1652.41</v>
      </c>
      <c r="G188" s="2" t="s">
        <v>1327</v>
      </c>
      <c r="J188">
        <v>3138.4079999999999</v>
      </c>
      <c r="K188">
        <v>1753.134</v>
      </c>
      <c r="L188" t="s">
        <v>1412</v>
      </c>
      <c r="X188">
        <v>1194.4080000000004</v>
      </c>
      <c r="Y188">
        <v>1652.4100000000003</v>
      </c>
      <c r="Z188" t="s">
        <v>1327</v>
      </c>
    </row>
    <row r="189" spans="5:26" x14ac:dyDescent="0.25">
      <c r="E189" s="2">
        <v>1194.4079999999999</v>
      </c>
      <c r="F189" s="2">
        <v>1551.6859999999999</v>
      </c>
      <c r="G189" s="2" t="s">
        <v>1327</v>
      </c>
      <c r="J189">
        <v>2944.0079999999998</v>
      </c>
      <c r="K189">
        <v>1954.5820000000001</v>
      </c>
      <c r="L189" t="s">
        <v>1349</v>
      </c>
      <c r="X189">
        <v>1194.4080000000004</v>
      </c>
      <c r="Y189">
        <v>1551.6860000000001</v>
      </c>
      <c r="Z189" t="s">
        <v>1327</v>
      </c>
    </row>
    <row r="190" spans="5:26" x14ac:dyDescent="0.25">
      <c r="E190" s="2">
        <v>1194.4079999999999</v>
      </c>
      <c r="F190" s="2">
        <v>1450.962</v>
      </c>
      <c r="G190" s="2" t="s">
        <v>1327</v>
      </c>
      <c r="J190">
        <v>2944.0079999999998</v>
      </c>
      <c r="K190">
        <v>1853.8579999999999</v>
      </c>
      <c r="L190" t="s">
        <v>1369</v>
      </c>
      <c r="X190">
        <v>1194.4080000000004</v>
      </c>
      <c r="Y190">
        <v>1450.962</v>
      </c>
      <c r="Z190" t="s">
        <v>1327</v>
      </c>
    </row>
    <row r="191" spans="5:26" x14ac:dyDescent="0.25">
      <c r="E191" s="2">
        <v>1194.4079999999999</v>
      </c>
      <c r="F191" s="2">
        <v>1350.2380000000001</v>
      </c>
      <c r="G191" s="2" t="s">
        <v>73</v>
      </c>
      <c r="J191">
        <v>2846.808</v>
      </c>
      <c r="K191">
        <v>1904.22</v>
      </c>
      <c r="L191" t="s">
        <v>1390</v>
      </c>
      <c r="X191">
        <v>1194.4080000000004</v>
      </c>
      <c r="Y191">
        <v>1350.2379999999998</v>
      </c>
      <c r="Z191" t="s">
        <v>73</v>
      </c>
    </row>
    <row r="192" spans="5:26" x14ac:dyDescent="0.25">
      <c r="E192" s="2">
        <v>1194.4079999999999</v>
      </c>
      <c r="F192" s="2">
        <v>1249.5139999999999</v>
      </c>
      <c r="G192" s="2" t="s">
        <v>73</v>
      </c>
      <c r="J192">
        <v>2846.808</v>
      </c>
      <c r="K192">
        <v>1803.4960000000001</v>
      </c>
      <c r="L192" t="s">
        <v>1410</v>
      </c>
      <c r="X192">
        <v>1194.4080000000004</v>
      </c>
      <c r="Y192">
        <v>1249.5139999999997</v>
      </c>
      <c r="Z192" t="s">
        <v>73</v>
      </c>
    </row>
    <row r="193" spans="5:26" x14ac:dyDescent="0.25">
      <c r="E193" s="2">
        <v>1291.6079999999999</v>
      </c>
      <c r="F193" s="2">
        <v>2105.6680000000001</v>
      </c>
      <c r="G193" s="2" t="s">
        <v>1328</v>
      </c>
      <c r="J193">
        <v>3430.0079999999998</v>
      </c>
      <c r="K193">
        <v>1400.6</v>
      </c>
      <c r="L193" t="s">
        <v>1417</v>
      </c>
      <c r="X193">
        <v>1291.6080000000004</v>
      </c>
      <c r="Y193">
        <v>2105.668000000001</v>
      </c>
      <c r="Z193" t="s">
        <v>1328</v>
      </c>
    </row>
    <row r="194" spans="5:26" x14ac:dyDescent="0.25">
      <c r="E194" s="2">
        <v>1291.6079999999999</v>
      </c>
      <c r="F194" s="2">
        <v>2004.944</v>
      </c>
      <c r="G194" s="2" t="s">
        <v>1327</v>
      </c>
      <c r="J194">
        <v>3430.0079999999998</v>
      </c>
      <c r="K194">
        <v>1299.876</v>
      </c>
      <c r="L194" t="s">
        <v>1417</v>
      </c>
      <c r="X194">
        <v>1291.6080000000004</v>
      </c>
      <c r="Y194">
        <v>2004.9440000000009</v>
      </c>
      <c r="Z194" t="s">
        <v>1327</v>
      </c>
    </row>
    <row r="195" spans="5:26" x14ac:dyDescent="0.25">
      <c r="E195" s="2">
        <v>1291.6079999999999</v>
      </c>
      <c r="F195" s="2">
        <v>1904.22</v>
      </c>
      <c r="G195" s="2" t="s">
        <v>1353</v>
      </c>
      <c r="J195">
        <v>611.20799999999997</v>
      </c>
      <c r="K195">
        <v>1551.6859999999999</v>
      </c>
      <c r="L195" t="s">
        <v>1416</v>
      </c>
      <c r="X195">
        <v>1291.6080000000004</v>
      </c>
      <c r="Y195">
        <v>1904.2200000000007</v>
      </c>
      <c r="Z195" t="s">
        <v>1353</v>
      </c>
    </row>
    <row r="196" spans="5:26" x14ac:dyDescent="0.25">
      <c r="E196" s="2">
        <v>1291.6079999999999</v>
      </c>
      <c r="F196" s="2">
        <v>1803.4960000000001</v>
      </c>
      <c r="G196" s="2" t="s">
        <v>1374</v>
      </c>
      <c r="J196">
        <v>1000.008</v>
      </c>
      <c r="K196">
        <v>1551.6859999999999</v>
      </c>
      <c r="L196" t="s">
        <v>1416</v>
      </c>
      <c r="X196">
        <v>1291.6080000000004</v>
      </c>
      <c r="Y196">
        <v>1803.4960000000005</v>
      </c>
      <c r="Z196" t="s">
        <v>1374</v>
      </c>
    </row>
    <row r="197" spans="5:26" x14ac:dyDescent="0.25">
      <c r="E197" s="2">
        <v>1291.6079999999999</v>
      </c>
      <c r="F197" s="2">
        <v>1702.7719999999999</v>
      </c>
      <c r="G197" s="2" t="s">
        <v>1328</v>
      </c>
      <c r="J197">
        <v>1388.808</v>
      </c>
      <c r="K197">
        <v>1551.6859999999999</v>
      </c>
      <c r="L197" t="s">
        <v>1416</v>
      </c>
      <c r="X197">
        <v>1291.6080000000004</v>
      </c>
      <c r="Y197">
        <v>1702.7720000000004</v>
      </c>
      <c r="Z197" t="s">
        <v>1328</v>
      </c>
    </row>
    <row r="198" spans="5:26" x14ac:dyDescent="0.25">
      <c r="E198" s="2">
        <v>1291.6079999999999</v>
      </c>
      <c r="F198" s="2">
        <v>1602.048</v>
      </c>
      <c r="G198" s="2" t="s">
        <v>72</v>
      </c>
      <c r="J198">
        <v>1777.6079999999999</v>
      </c>
      <c r="K198">
        <v>1551.6859999999999</v>
      </c>
      <c r="L198" t="s">
        <v>1416</v>
      </c>
      <c r="X198">
        <v>1291.6080000000004</v>
      </c>
      <c r="Y198">
        <v>1602.0480000000002</v>
      </c>
      <c r="Z198" t="s">
        <v>72</v>
      </c>
    </row>
    <row r="199" spans="5:26" x14ac:dyDescent="0.25">
      <c r="E199" s="2">
        <v>1291.6079999999999</v>
      </c>
      <c r="F199" s="2">
        <v>1501.3240000000001</v>
      </c>
      <c r="G199" s="2" t="s">
        <v>1327</v>
      </c>
      <c r="J199">
        <v>2166.4079999999999</v>
      </c>
      <c r="K199">
        <v>1551.6859999999999</v>
      </c>
      <c r="L199" t="s">
        <v>1416</v>
      </c>
      <c r="X199">
        <v>1291.6080000000004</v>
      </c>
      <c r="Y199">
        <v>1501.3240000000001</v>
      </c>
      <c r="Z199" t="s">
        <v>1327</v>
      </c>
    </row>
    <row r="200" spans="5:26" x14ac:dyDescent="0.25">
      <c r="E200" s="2">
        <v>1291.6079999999999</v>
      </c>
      <c r="F200" s="2">
        <v>1400.6</v>
      </c>
      <c r="G200" s="2" t="s">
        <v>1327</v>
      </c>
      <c r="J200">
        <v>2555.2080000000001</v>
      </c>
      <c r="K200">
        <v>1551.6859999999999</v>
      </c>
      <c r="L200" t="s">
        <v>1416</v>
      </c>
      <c r="X200">
        <v>1291.6080000000004</v>
      </c>
      <c r="Y200">
        <v>1400.6</v>
      </c>
      <c r="Z200" t="s">
        <v>1327</v>
      </c>
    </row>
    <row r="201" spans="5:26" x14ac:dyDescent="0.25">
      <c r="E201" s="2">
        <v>1291.6079999999999</v>
      </c>
      <c r="F201" s="2">
        <v>1299.876</v>
      </c>
      <c r="G201" s="2" t="s">
        <v>1327</v>
      </c>
      <c r="J201">
        <v>2944.0079999999998</v>
      </c>
      <c r="K201">
        <v>1551.6859999999999</v>
      </c>
      <c r="L201" t="s">
        <v>1416</v>
      </c>
      <c r="X201">
        <v>1291.6080000000004</v>
      </c>
      <c r="Y201">
        <v>1299.8759999999997</v>
      </c>
      <c r="Z201" t="s">
        <v>1327</v>
      </c>
    </row>
    <row r="202" spans="5:26" x14ac:dyDescent="0.25">
      <c r="E202" s="2">
        <v>1291.6079999999999</v>
      </c>
      <c r="F202" s="2">
        <v>1199.152</v>
      </c>
      <c r="G202" s="2" t="s">
        <v>1327</v>
      </c>
      <c r="J202">
        <v>3332.808</v>
      </c>
      <c r="K202">
        <v>1551.6859999999999</v>
      </c>
      <c r="L202" t="s">
        <v>1416</v>
      </c>
      <c r="X202">
        <v>1291.6080000000004</v>
      </c>
      <c r="Y202">
        <v>1199.1519999999996</v>
      </c>
      <c r="Z202" t="s">
        <v>1327</v>
      </c>
    </row>
    <row r="203" spans="5:26" x14ac:dyDescent="0.25">
      <c r="E203" s="2">
        <v>1388.808</v>
      </c>
      <c r="F203" s="2">
        <v>2156.0300000000002</v>
      </c>
      <c r="G203" s="2" t="s">
        <v>72</v>
      </c>
      <c r="J203">
        <v>416.80799999999999</v>
      </c>
      <c r="K203">
        <v>1350.2380000000001</v>
      </c>
      <c r="L203" t="s">
        <v>73</v>
      </c>
      <c r="X203">
        <v>1388.8080000000004</v>
      </c>
      <c r="Y203">
        <v>2156.0300000000011</v>
      </c>
      <c r="Z203" t="s">
        <v>72</v>
      </c>
    </row>
    <row r="204" spans="5:26" x14ac:dyDescent="0.25">
      <c r="E204" s="2">
        <v>1388.808</v>
      </c>
      <c r="F204" s="2">
        <v>2055.306</v>
      </c>
      <c r="G204" s="2" t="s">
        <v>1327</v>
      </c>
      <c r="J204">
        <v>416.80799999999999</v>
      </c>
      <c r="K204">
        <v>1249.5139999999999</v>
      </c>
      <c r="L204" t="s">
        <v>73</v>
      </c>
      <c r="X204">
        <v>1388.8080000000004</v>
      </c>
      <c r="Y204">
        <v>2055.3060000000009</v>
      </c>
      <c r="Z204" t="s">
        <v>1327</v>
      </c>
    </row>
    <row r="205" spans="5:26" x14ac:dyDescent="0.25">
      <c r="E205" s="2">
        <v>1388.808</v>
      </c>
      <c r="F205" s="2">
        <v>1954.5820000000001</v>
      </c>
      <c r="G205" s="2" t="s">
        <v>1332</v>
      </c>
      <c r="J205">
        <v>805.60799999999995</v>
      </c>
      <c r="K205">
        <v>1350.2380000000001</v>
      </c>
      <c r="L205" t="s">
        <v>73</v>
      </c>
      <c r="X205">
        <v>1388.8080000000004</v>
      </c>
      <c r="Y205">
        <v>1954.5820000000008</v>
      </c>
      <c r="Z205" t="s">
        <v>1332</v>
      </c>
    </row>
    <row r="206" spans="5:26" x14ac:dyDescent="0.25">
      <c r="E206" s="2">
        <v>1388.808</v>
      </c>
      <c r="F206" s="2">
        <v>1853.8579999999999</v>
      </c>
      <c r="G206" s="2" t="s">
        <v>1354</v>
      </c>
      <c r="J206">
        <v>805.60799999999995</v>
      </c>
      <c r="K206">
        <v>1249.5139999999999</v>
      </c>
      <c r="L206" t="s">
        <v>73</v>
      </c>
      <c r="X206">
        <v>1388.8080000000004</v>
      </c>
      <c r="Y206">
        <v>1853.8580000000006</v>
      </c>
      <c r="Z206" t="s">
        <v>1354</v>
      </c>
    </row>
    <row r="207" spans="5:26" x14ac:dyDescent="0.25">
      <c r="E207" s="2">
        <v>1388.808</v>
      </c>
      <c r="F207" s="2">
        <v>1753.134</v>
      </c>
      <c r="G207" s="2" t="s">
        <v>1396</v>
      </c>
      <c r="J207">
        <v>1194.4079999999999</v>
      </c>
      <c r="K207">
        <v>1350.2380000000001</v>
      </c>
      <c r="L207" t="s">
        <v>73</v>
      </c>
      <c r="X207">
        <v>1388.8080000000004</v>
      </c>
      <c r="Y207">
        <v>1753.1340000000005</v>
      </c>
      <c r="Z207" t="s">
        <v>1396</v>
      </c>
    </row>
    <row r="208" spans="5:26" x14ac:dyDescent="0.25">
      <c r="E208" s="2">
        <v>1388.808</v>
      </c>
      <c r="F208" s="2">
        <v>1652.41</v>
      </c>
      <c r="G208" s="2" t="s">
        <v>1327</v>
      </c>
      <c r="J208">
        <v>1194.4079999999999</v>
      </c>
      <c r="K208">
        <v>1249.5139999999999</v>
      </c>
      <c r="L208" t="s">
        <v>73</v>
      </c>
      <c r="X208">
        <v>1388.8080000000004</v>
      </c>
      <c r="Y208">
        <v>1652.4100000000003</v>
      </c>
      <c r="Z208" t="s">
        <v>1327</v>
      </c>
    </row>
    <row r="209" spans="5:26" x14ac:dyDescent="0.25">
      <c r="E209" s="2">
        <v>1388.808</v>
      </c>
      <c r="F209" s="2">
        <v>1551.6859999999999</v>
      </c>
      <c r="G209" s="2" t="s">
        <v>1416</v>
      </c>
      <c r="J209">
        <v>1583.2080000000001</v>
      </c>
      <c r="K209">
        <v>1350.2380000000001</v>
      </c>
      <c r="L209" t="s">
        <v>73</v>
      </c>
      <c r="X209">
        <v>1388.8080000000004</v>
      </c>
      <c r="Y209">
        <v>1551.6860000000001</v>
      </c>
      <c r="Z209" t="s">
        <v>1416</v>
      </c>
    </row>
    <row r="210" spans="5:26" x14ac:dyDescent="0.25">
      <c r="E210" s="2">
        <v>1388.808</v>
      </c>
      <c r="F210" s="2">
        <v>1450.962</v>
      </c>
      <c r="G210" s="2" t="s">
        <v>72</v>
      </c>
      <c r="J210">
        <v>1583.2080000000001</v>
      </c>
      <c r="K210">
        <v>1249.5139999999999</v>
      </c>
      <c r="L210" t="s">
        <v>73</v>
      </c>
      <c r="X210">
        <v>1388.8080000000004</v>
      </c>
      <c r="Y210">
        <v>1450.962</v>
      </c>
      <c r="Z210" t="s">
        <v>72</v>
      </c>
    </row>
    <row r="211" spans="5:26" x14ac:dyDescent="0.25">
      <c r="E211" s="2">
        <v>1388.808</v>
      </c>
      <c r="F211" s="2">
        <v>1350.2380000000001</v>
      </c>
      <c r="G211" s="2" t="s">
        <v>72</v>
      </c>
      <c r="J211">
        <v>1972.008</v>
      </c>
      <c r="K211">
        <v>1350.2380000000001</v>
      </c>
      <c r="L211" t="s">
        <v>73</v>
      </c>
      <c r="X211">
        <v>1388.8080000000004</v>
      </c>
      <c r="Y211">
        <v>1350.2379999999998</v>
      </c>
      <c r="Z211" t="s">
        <v>72</v>
      </c>
    </row>
    <row r="212" spans="5:26" x14ac:dyDescent="0.25">
      <c r="E212" s="2">
        <v>1388.808</v>
      </c>
      <c r="F212" s="2">
        <v>1249.5139999999999</v>
      </c>
      <c r="G212" s="2" t="s">
        <v>72</v>
      </c>
      <c r="J212">
        <v>1972.008</v>
      </c>
      <c r="K212">
        <v>1249.5139999999999</v>
      </c>
      <c r="L212" t="s">
        <v>73</v>
      </c>
      <c r="X212">
        <v>1388.8080000000004</v>
      </c>
      <c r="Y212">
        <v>1249.5139999999997</v>
      </c>
      <c r="Z212" t="s">
        <v>72</v>
      </c>
    </row>
    <row r="213" spans="5:26" x14ac:dyDescent="0.25">
      <c r="E213" s="2">
        <v>1486.008</v>
      </c>
      <c r="F213" s="2">
        <v>2105.6680000000001</v>
      </c>
      <c r="G213" s="2" t="s">
        <v>1328</v>
      </c>
      <c r="J213">
        <v>2360.808</v>
      </c>
      <c r="K213">
        <v>1350.2380000000001</v>
      </c>
      <c r="L213" t="s">
        <v>73</v>
      </c>
      <c r="X213">
        <v>1486.0080000000005</v>
      </c>
      <c r="Y213">
        <v>2105.668000000001</v>
      </c>
      <c r="Z213" t="s">
        <v>1328</v>
      </c>
    </row>
    <row r="214" spans="5:26" x14ac:dyDescent="0.25">
      <c r="E214" s="2">
        <v>1486.008</v>
      </c>
      <c r="F214" s="2">
        <v>2004.944</v>
      </c>
      <c r="G214" s="2" t="s">
        <v>1343</v>
      </c>
      <c r="J214">
        <v>2360.808</v>
      </c>
      <c r="K214">
        <v>1249.5139999999999</v>
      </c>
      <c r="L214" t="s">
        <v>73</v>
      </c>
      <c r="X214">
        <v>1486.0080000000005</v>
      </c>
      <c r="Y214">
        <v>2004.9440000000009</v>
      </c>
      <c r="Z214" t="s">
        <v>1343</v>
      </c>
    </row>
    <row r="215" spans="5:26" x14ac:dyDescent="0.25">
      <c r="E215" s="2">
        <v>1486.008</v>
      </c>
      <c r="F215" s="2">
        <v>1904.22</v>
      </c>
      <c r="G215" s="2" t="s">
        <v>1385</v>
      </c>
      <c r="J215">
        <v>2749.6080000000002</v>
      </c>
      <c r="K215">
        <v>1350.2380000000001</v>
      </c>
      <c r="L215" t="s">
        <v>73</v>
      </c>
      <c r="X215">
        <v>1486.0080000000005</v>
      </c>
      <c r="Y215">
        <v>1904.2200000000007</v>
      </c>
      <c r="Z215" t="s">
        <v>1385</v>
      </c>
    </row>
    <row r="216" spans="5:26" x14ac:dyDescent="0.25">
      <c r="E216" s="2">
        <v>1486.008</v>
      </c>
      <c r="F216" s="2">
        <v>1803.4960000000001</v>
      </c>
      <c r="G216" s="2" t="s">
        <v>1405</v>
      </c>
      <c r="J216">
        <v>2749.6080000000002</v>
      </c>
      <c r="K216">
        <v>1249.5139999999999</v>
      </c>
      <c r="L216" t="s">
        <v>73</v>
      </c>
      <c r="X216">
        <v>1486.0080000000005</v>
      </c>
      <c r="Y216">
        <v>1803.4960000000005</v>
      </c>
      <c r="Z216" t="s">
        <v>1405</v>
      </c>
    </row>
    <row r="217" spans="5:26" x14ac:dyDescent="0.25">
      <c r="E217" s="2">
        <v>1486.008</v>
      </c>
      <c r="F217" s="2">
        <v>1702.7719999999999</v>
      </c>
      <c r="G217" s="2" t="s">
        <v>1328</v>
      </c>
      <c r="J217">
        <v>3138.4079999999999</v>
      </c>
      <c r="K217">
        <v>1350.2380000000001</v>
      </c>
      <c r="L217" t="s">
        <v>73</v>
      </c>
      <c r="X217">
        <v>1486.0080000000005</v>
      </c>
      <c r="Y217">
        <v>1702.7720000000004</v>
      </c>
      <c r="Z217" t="s">
        <v>1328</v>
      </c>
    </row>
    <row r="218" spans="5:26" x14ac:dyDescent="0.25">
      <c r="E218" s="2">
        <v>1486.008</v>
      </c>
      <c r="F218" s="2">
        <v>1602.048</v>
      </c>
      <c r="G218" s="2" t="s">
        <v>72</v>
      </c>
      <c r="J218">
        <v>3138.4079999999999</v>
      </c>
      <c r="K218">
        <v>1249.5139999999999</v>
      </c>
      <c r="L218" t="s">
        <v>73</v>
      </c>
      <c r="X218">
        <v>1486.0080000000005</v>
      </c>
      <c r="Y218">
        <v>1602.0480000000002</v>
      </c>
      <c r="Z218" t="s">
        <v>72</v>
      </c>
    </row>
    <row r="219" spans="5:26" x14ac:dyDescent="0.25">
      <c r="E219" s="2">
        <v>1486.008</v>
      </c>
      <c r="F219" s="2">
        <v>1501.3240000000001</v>
      </c>
      <c r="G219" s="2" t="s">
        <v>72</v>
      </c>
      <c r="J219">
        <v>416.80799999999999</v>
      </c>
      <c r="K219">
        <v>2156.0300000000002</v>
      </c>
      <c r="L219" t="s">
        <v>1327</v>
      </c>
      <c r="X219">
        <v>1486.0080000000005</v>
      </c>
      <c r="Y219">
        <v>1501.3240000000001</v>
      </c>
      <c r="Z219" t="s">
        <v>72</v>
      </c>
    </row>
    <row r="220" spans="5:26" x14ac:dyDescent="0.25">
      <c r="E220" s="2">
        <v>1486.008</v>
      </c>
      <c r="F220" s="2">
        <v>1400.6</v>
      </c>
      <c r="G220" s="2" t="s">
        <v>72</v>
      </c>
      <c r="J220">
        <v>416.80799999999999</v>
      </c>
      <c r="K220">
        <v>2055.306</v>
      </c>
      <c r="L220" t="s">
        <v>1327</v>
      </c>
      <c r="X220">
        <v>1486.0080000000005</v>
      </c>
      <c r="Y220">
        <v>1400.6</v>
      </c>
      <c r="Z220" t="s">
        <v>72</v>
      </c>
    </row>
    <row r="221" spans="5:26" x14ac:dyDescent="0.25">
      <c r="E221" s="2">
        <v>1486.008</v>
      </c>
      <c r="F221" s="2">
        <v>1299.876</v>
      </c>
      <c r="G221" s="2" t="s">
        <v>72</v>
      </c>
      <c r="J221">
        <v>416.80799999999999</v>
      </c>
      <c r="K221">
        <v>1652.41</v>
      </c>
      <c r="L221" t="s">
        <v>1327</v>
      </c>
      <c r="X221">
        <v>1486.0080000000005</v>
      </c>
      <c r="Y221">
        <v>1299.8759999999997</v>
      </c>
      <c r="Z221" t="s">
        <v>72</v>
      </c>
    </row>
    <row r="222" spans="5:26" x14ac:dyDescent="0.25">
      <c r="E222" s="2">
        <v>1486.008</v>
      </c>
      <c r="F222" s="2">
        <v>1199.152</v>
      </c>
      <c r="G222" s="2" t="s">
        <v>72</v>
      </c>
      <c r="J222">
        <v>416.80799999999999</v>
      </c>
      <c r="K222">
        <v>1551.6859999999999</v>
      </c>
      <c r="L222" t="s">
        <v>1327</v>
      </c>
      <c r="X222">
        <v>1486.0080000000005</v>
      </c>
      <c r="Y222">
        <v>1199.1519999999996</v>
      </c>
      <c r="Z222" t="s">
        <v>72</v>
      </c>
    </row>
    <row r="223" spans="5:26" x14ac:dyDescent="0.25">
      <c r="E223" s="2">
        <v>1583.2080000000001</v>
      </c>
      <c r="F223" s="2">
        <v>2156.0300000000002</v>
      </c>
      <c r="G223" s="2" t="s">
        <v>72</v>
      </c>
      <c r="J223">
        <v>416.80799999999999</v>
      </c>
      <c r="K223">
        <v>1450.962</v>
      </c>
      <c r="L223" t="s">
        <v>1327</v>
      </c>
      <c r="X223">
        <v>1583.2080000000005</v>
      </c>
      <c r="Y223">
        <v>2156.0300000000011</v>
      </c>
      <c r="Z223" t="s">
        <v>72</v>
      </c>
    </row>
    <row r="224" spans="5:26" x14ac:dyDescent="0.25">
      <c r="E224" s="2">
        <v>1583.2080000000001</v>
      </c>
      <c r="F224" s="2">
        <v>2055.306</v>
      </c>
      <c r="G224" s="2" t="s">
        <v>1327</v>
      </c>
      <c r="J224">
        <v>514.00800000000004</v>
      </c>
      <c r="K224">
        <v>1501.3240000000001</v>
      </c>
      <c r="L224" t="s">
        <v>1327</v>
      </c>
      <c r="X224">
        <v>1583.2080000000005</v>
      </c>
      <c r="Y224">
        <v>2055.3060000000009</v>
      </c>
      <c r="Z224" t="s">
        <v>1327</v>
      </c>
    </row>
    <row r="225" spans="5:26" x14ac:dyDescent="0.25">
      <c r="E225" s="2">
        <v>1583.2080000000001</v>
      </c>
      <c r="F225" s="2">
        <v>1954.5820000000001</v>
      </c>
      <c r="G225" s="2" t="s">
        <v>1363</v>
      </c>
      <c r="J225">
        <v>514.00800000000004</v>
      </c>
      <c r="K225">
        <v>1400.6</v>
      </c>
      <c r="L225" t="s">
        <v>1327</v>
      </c>
      <c r="X225">
        <v>1583.2080000000005</v>
      </c>
      <c r="Y225">
        <v>1954.5820000000008</v>
      </c>
      <c r="Z225" t="s">
        <v>1363</v>
      </c>
    </row>
    <row r="226" spans="5:26" x14ac:dyDescent="0.25">
      <c r="E226" s="2">
        <v>1583.2080000000001</v>
      </c>
      <c r="F226" s="2">
        <v>1853.8579999999999</v>
      </c>
      <c r="G226" s="2" t="s">
        <v>1386</v>
      </c>
      <c r="J226">
        <v>514.00800000000004</v>
      </c>
      <c r="K226">
        <v>1299.876</v>
      </c>
      <c r="L226" t="s">
        <v>1327</v>
      </c>
      <c r="X226">
        <v>1583.2080000000005</v>
      </c>
      <c r="Y226">
        <v>1853.8580000000006</v>
      </c>
      <c r="Z226" t="s">
        <v>1386</v>
      </c>
    </row>
    <row r="227" spans="5:26" x14ac:dyDescent="0.25">
      <c r="E227" s="2">
        <v>1583.2080000000001</v>
      </c>
      <c r="F227" s="2">
        <v>1753.134</v>
      </c>
      <c r="G227" s="2" t="s">
        <v>1328</v>
      </c>
      <c r="J227">
        <v>514.00800000000004</v>
      </c>
      <c r="K227">
        <v>1199.152</v>
      </c>
      <c r="L227" t="s">
        <v>1327</v>
      </c>
      <c r="X227">
        <v>1583.2080000000005</v>
      </c>
      <c r="Y227">
        <v>1753.1340000000005</v>
      </c>
      <c r="Z227" t="s">
        <v>1328</v>
      </c>
    </row>
    <row r="228" spans="5:26" x14ac:dyDescent="0.25">
      <c r="E228" s="2">
        <v>1583.2080000000001</v>
      </c>
      <c r="F228" s="2">
        <v>1652.41</v>
      </c>
      <c r="G228" s="2" t="s">
        <v>1327</v>
      </c>
      <c r="J228">
        <v>611.20799999999997</v>
      </c>
      <c r="K228">
        <v>2055.306</v>
      </c>
      <c r="L228" t="s">
        <v>1327</v>
      </c>
      <c r="X228">
        <v>1583.2080000000005</v>
      </c>
      <c r="Y228">
        <v>1652.4100000000003</v>
      </c>
      <c r="Z228" t="s">
        <v>1327</v>
      </c>
    </row>
    <row r="229" spans="5:26" x14ac:dyDescent="0.25">
      <c r="E229" s="2">
        <v>1583.2080000000001</v>
      </c>
      <c r="F229" s="2">
        <v>1551.6859999999999</v>
      </c>
      <c r="G229" s="2" t="s">
        <v>1327</v>
      </c>
      <c r="J229">
        <v>611.20799999999997</v>
      </c>
      <c r="K229">
        <v>1652.41</v>
      </c>
      <c r="L229" t="s">
        <v>1327</v>
      </c>
      <c r="X229">
        <v>1583.2080000000005</v>
      </c>
      <c r="Y229">
        <v>1551.6860000000001</v>
      </c>
      <c r="Z229" t="s">
        <v>1327</v>
      </c>
    </row>
    <row r="230" spans="5:26" x14ac:dyDescent="0.25">
      <c r="E230" s="2">
        <v>1583.2080000000001</v>
      </c>
      <c r="F230" s="2">
        <v>1450.962</v>
      </c>
      <c r="G230" s="2" t="s">
        <v>1327</v>
      </c>
      <c r="J230">
        <v>708.40800000000002</v>
      </c>
      <c r="K230">
        <v>2004.944</v>
      </c>
      <c r="L230" t="s">
        <v>1327</v>
      </c>
      <c r="X230">
        <v>1583.2080000000005</v>
      </c>
      <c r="Y230">
        <v>1450.962</v>
      </c>
      <c r="Z230" t="s">
        <v>1327</v>
      </c>
    </row>
    <row r="231" spans="5:26" x14ac:dyDescent="0.25">
      <c r="E231" s="2">
        <v>1583.2080000000001</v>
      </c>
      <c r="F231" s="2">
        <v>1350.2380000000001</v>
      </c>
      <c r="G231" s="2" t="s">
        <v>73</v>
      </c>
      <c r="J231">
        <v>805.60799999999995</v>
      </c>
      <c r="K231">
        <v>2055.306</v>
      </c>
      <c r="L231" t="s">
        <v>1327</v>
      </c>
      <c r="X231">
        <v>1583.2080000000005</v>
      </c>
      <c r="Y231">
        <v>1350.2379999999998</v>
      </c>
      <c r="Z231" t="s">
        <v>73</v>
      </c>
    </row>
    <row r="232" spans="5:26" x14ac:dyDescent="0.25">
      <c r="E232" s="2">
        <v>1583.2080000000001</v>
      </c>
      <c r="F232" s="2">
        <v>1249.5139999999999</v>
      </c>
      <c r="G232" s="2" t="s">
        <v>73</v>
      </c>
      <c r="J232">
        <v>805.60799999999995</v>
      </c>
      <c r="K232">
        <v>1652.41</v>
      </c>
      <c r="L232" t="s">
        <v>1327</v>
      </c>
      <c r="X232">
        <v>1583.2080000000005</v>
      </c>
      <c r="Y232">
        <v>1249.5139999999997</v>
      </c>
      <c r="Z232" t="s">
        <v>73</v>
      </c>
    </row>
    <row r="233" spans="5:26" x14ac:dyDescent="0.25">
      <c r="E233" s="2">
        <v>1680.4079999999999</v>
      </c>
      <c r="F233" s="2">
        <v>2105.6680000000001</v>
      </c>
      <c r="G233" s="2" t="s">
        <v>1328</v>
      </c>
      <c r="J233">
        <v>805.60799999999995</v>
      </c>
      <c r="K233">
        <v>1551.6859999999999</v>
      </c>
      <c r="L233" t="s">
        <v>1327</v>
      </c>
      <c r="X233">
        <v>1680.4080000000006</v>
      </c>
      <c r="Y233">
        <v>2105.668000000001</v>
      </c>
      <c r="Z233" t="s">
        <v>1328</v>
      </c>
    </row>
    <row r="234" spans="5:26" x14ac:dyDescent="0.25">
      <c r="E234" s="2">
        <v>1680.4079999999999</v>
      </c>
      <c r="F234" s="2">
        <v>2004.944</v>
      </c>
      <c r="G234" s="2" t="s">
        <v>1344</v>
      </c>
      <c r="J234">
        <v>805.60799999999995</v>
      </c>
      <c r="K234">
        <v>1450.962</v>
      </c>
      <c r="L234" t="s">
        <v>1327</v>
      </c>
      <c r="X234">
        <v>1680.4080000000006</v>
      </c>
      <c r="Y234">
        <v>2004.9440000000009</v>
      </c>
      <c r="Z234" t="s">
        <v>1344</v>
      </c>
    </row>
    <row r="235" spans="5:26" x14ac:dyDescent="0.25">
      <c r="E235" s="2">
        <v>1680.4079999999999</v>
      </c>
      <c r="F235" s="2">
        <v>1904.22</v>
      </c>
      <c r="G235" s="2" t="s">
        <v>1364</v>
      </c>
      <c r="J235">
        <v>902.80799999999999</v>
      </c>
      <c r="K235">
        <v>1501.3240000000001</v>
      </c>
      <c r="L235" t="s">
        <v>1327</v>
      </c>
      <c r="X235">
        <v>1680.4080000000006</v>
      </c>
      <c r="Y235">
        <v>1904.2200000000007</v>
      </c>
      <c r="Z235" t="s">
        <v>1364</v>
      </c>
    </row>
    <row r="236" spans="5:26" x14ac:dyDescent="0.25">
      <c r="E236" s="2">
        <v>1680.4079999999999</v>
      </c>
      <c r="F236" s="2">
        <v>1803.4960000000001</v>
      </c>
      <c r="G236" s="2" t="s">
        <v>1406</v>
      </c>
      <c r="J236">
        <v>902.80799999999999</v>
      </c>
      <c r="K236">
        <v>1400.6</v>
      </c>
      <c r="L236" t="s">
        <v>1327</v>
      </c>
      <c r="X236">
        <v>1680.4080000000006</v>
      </c>
      <c r="Y236">
        <v>1803.4960000000005</v>
      </c>
      <c r="Z236" t="s">
        <v>1406</v>
      </c>
    </row>
    <row r="237" spans="5:26" x14ac:dyDescent="0.25">
      <c r="E237" s="2">
        <v>1680.4079999999999</v>
      </c>
      <c r="F237" s="2">
        <v>1702.7719999999999</v>
      </c>
      <c r="G237" s="2" t="s">
        <v>1328</v>
      </c>
      <c r="J237">
        <v>902.80799999999999</v>
      </c>
      <c r="K237">
        <v>1299.876</v>
      </c>
      <c r="L237" t="s">
        <v>1327</v>
      </c>
      <c r="X237">
        <v>1680.4080000000006</v>
      </c>
      <c r="Y237">
        <v>1702.7720000000004</v>
      </c>
      <c r="Z237" t="s">
        <v>1328</v>
      </c>
    </row>
    <row r="238" spans="5:26" x14ac:dyDescent="0.25">
      <c r="E238" s="2">
        <v>1680.4079999999999</v>
      </c>
      <c r="F238" s="2">
        <v>1602.048</v>
      </c>
      <c r="G238" s="2" t="s">
        <v>72</v>
      </c>
      <c r="J238">
        <v>902.80799999999999</v>
      </c>
      <c r="K238">
        <v>1199.152</v>
      </c>
      <c r="L238" t="s">
        <v>1327</v>
      </c>
      <c r="X238">
        <v>1680.4080000000006</v>
      </c>
      <c r="Y238">
        <v>1602.0480000000002</v>
      </c>
      <c r="Z238" t="s">
        <v>72</v>
      </c>
    </row>
    <row r="239" spans="5:26" x14ac:dyDescent="0.25">
      <c r="E239" s="2">
        <v>1680.4079999999999</v>
      </c>
      <c r="F239" s="2">
        <v>1501.3240000000001</v>
      </c>
      <c r="G239" s="2" t="s">
        <v>1327</v>
      </c>
      <c r="J239">
        <v>1000.008</v>
      </c>
      <c r="K239">
        <v>2055.306</v>
      </c>
      <c r="L239" t="s">
        <v>1327</v>
      </c>
      <c r="X239">
        <v>1680.4080000000006</v>
      </c>
      <c r="Y239">
        <v>1501.3240000000001</v>
      </c>
      <c r="Z239" t="s">
        <v>1327</v>
      </c>
    </row>
    <row r="240" spans="5:26" x14ac:dyDescent="0.25">
      <c r="E240" s="2">
        <v>1680.4079999999999</v>
      </c>
      <c r="F240" s="2">
        <v>1400.6</v>
      </c>
      <c r="G240" s="2" t="s">
        <v>1327</v>
      </c>
      <c r="J240">
        <v>1000.008</v>
      </c>
      <c r="K240">
        <v>1652.41</v>
      </c>
      <c r="L240" t="s">
        <v>1327</v>
      </c>
      <c r="X240">
        <v>1680.4080000000006</v>
      </c>
      <c r="Y240">
        <v>1400.6</v>
      </c>
      <c r="Z240" t="s">
        <v>1327</v>
      </c>
    </row>
    <row r="241" spans="5:26" x14ac:dyDescent="0.25">
      <c r="E241" s="2">
        <v>1680.4079999999999</v>
      </c>
      <c r="F241" s="2">
        <v>1299.876</v>
      </c>
      <c r="G241" s="2" t="s">
        <v>1327</v>
      </c>
      <c r="J241">
        <v>1194.4079999999999</v>
      </c>
      <c r="K241">
        <v>2055.306</v>
      </c>
      <c r="L241" t="s">
        <v>1327</v>
      </c>
      <c r="X241">
        <v>1680.4080000000006</v>
      </c>
      <c r="Y241">
        <v>1299.8759999999997</v>
      </c>
      <c r="Z241" t="s">
        <v>1327</v>
      </c>
    </row>
    <row r="242" spans="5:26" x14ac:dyDescent="0.25">
      <c r="E242" s="2">
        <v>1680.4079999999999</v>
      </c>
      <c r="F242" s="2">
        <v>1199.152</v>
      </c>
      <c r="G242" s="2" t="s">
        <v>1327</v>
      </c>
      <c r="J242">
        <v>1194.4079999999999</v>
      </c>
      <c r="K242">
        <v>1652.41</v>
      </c>
      <c r="L242" t="s">
        <v>1327</v>
      </c>
      <c r="X242">
        <v>1680.4080000000006</v>
      </c>
      <c r="Y242">
        <v>1199.1519999999996</v>
      </c>
      <c r="Z242" t="s">
        <v>1327</v>
      </c>
    </row>
    <row r="243" spans="5:26" x14ac:dyDescent="0.25">
      <c r="E243" s="2">
        <v>1777.6079999999999</v>
      </c>
      <c r="F243" s="2">
        <v>2156.0300000000002</v>
      </c>
      <c r="G243" s="2" t="s">
        <v>72</v>
      </c>
      <c r="J243">
        <v>1194.4079999999999</v>
      </c>
      <c r="K243">
        <v>1551.6859999999999</v>
      </c>
      <c r="L243" t="s">
        <v>1327</v>
      </c>
      <c r="X243">
        <v>1777.6080000000006</v>
      </c>
      <c r="Y243">
        <v>2156.0300000000011</v>
      </c>
      <c r="Z243" t="s">
        <v>72</v>
      </c>
    </row>
    <row r="244" spans="5:26" x14ac:dyDescent="0.25">
      <c r="E244" s="2">
        <v>1777.6079999999999</v>
      </c>
      <c r="F244" s="2">
        <v>2055.306</v>
      </c>
      <c r="G244" s="2" t="s">
        <v>1327</v>
      </c>
      <c r="J244">
        <v>1194.4079999999999</v>
      </c>
      <c r="K244">
        <v>1450.962</v>
      </c>
      <c r="L244" t="s">
        <v>1327</v>
      </c>
      <c r="X244">
        <v>1777.6080000000006</v>
      </c>
      <c r="Y244">
        <v>2055.3060000000009</v>
      </c>
      <c r="Z244" t="s">
        <v>1327</v>
      </c>
    </row>
    <row r="245" spans="5:26" x14ac:dyDescent="0.25">
      <c r="E245" s="2">
        <v>1777.6079999999999</v>
      </c>
      <c r="F245" s="2">
        <v>1954.5820000000001</v>
      </c>
      <c r="G245" s="2" t="s">
        <v>1345</v>
      </c>
      <c r="J245">
        <v>1291.6079999999999</v>
      </c>
      <c r="K245">
        <v>2004.944</v>
      </c>
      <c r="L245" t="s">
        <v>1327</v>
      </c>
      <c r="X245">
        <v>1777.6080000000006</v>
      </c>
      <c r="Y245">
        <v>1954.5820000000008</v>
      </c>
      <c r="Z245" t="s">
        <v>1345</v>
      </c>
    </row>
    <row r="246" spans="5:26" x14ac:dyDescent="0.25">
      <c r="E246" s="2">
        <v>1777.6079999999999</v>
      </c>
      <c r="F246" s="2">
        <v>1853.8579999999999</v>
      </c>
      <c r="G246" s="2" t="s">
        <v>1387</v>
      </c>
      <c r="J246">
        <v>1291.6079999999999</v>
      </c>
      <c r="K246">
        <v>1501.3240000000001</v>
      </c>
      <c r="L246" t="s">
        <v>1327</v>
      </c>
      <c r="X246">
        <v>1777.6080000000006</v>
      </c>
      <c r="Y246">
        <v>1853.8580000000006</v>
      </c>
      <c r="Z246" t="s">
        <v>1387</v>
      </c>
    </row>
    <row r="247" spans="5:26" x14ac:dyDescent="0.25">
      <c r="E247" s="2">
        <v>1777.6079999999999</v>
      </c>
      <c r="F247" s="2">
        <v>1753.134</v>
      </c>
      <c r="G247" s="2" t="s">
        <v>1407</v>
      </c>
      <c r="J247">
        <v>1291.6079999999999</v>
      </c>
      <c r="K247">
        <v>1400.6</v>
      </c>
      <c r="L247" t="s">
        <v>1327</v>
      </c>
      <c r="X247">
        <v>1777.6080000000006</v>
      </c>
      <c r="Y247">
        <v>1753.1340000000005</v>
      </c>
      <c r="Z247" t="s">
        <v>1407</v>
      </c>
    </row>
    <row r="248" spans="5:26" x14ac:dyDescent="0.25">
      <c r="E248" s="2">
        <v>1777.6079999999999</v>
      </c>
      <c r="F248" s="2">
        <v>1652.41</v>
      </c>
      <c r="G248" s="2" t="s">
        <v>1327</v>
      </c>
      <c r="J248">
        <v>1291.6079999999999</v>
      </c>
      <c r="K248">
        <v>1299.876</v>
      </c>
      <c r="L248" t="s">
        <v>1327</v>
      </c>
      <c r="X248">
        <v>1777.6080000000006</v>
      </c>
      <c r="Y248">
        <v>1652.4100000000003</v>
      </c>
      <c r="Z248" t="s">
        <v>1327</v>
      </c>
    </row>
    <row r="249" spans="5:26" x14ac:dyDescent="0.25">
      <c r="E249" s="2">
        <v>1777.6079999999999</v>
      </c>
      <c r="F249" s="2">
        <v>1551.6859999999999</v>
      </c>
      <c r="G249" s="2" t="s">
        <v>1416</v>
      </c>
      <c r="J249">
        <v>1291.6079999999999</v>
      </c>
      <c r="K249">
        <v>1199.152</v>
      </c>
      <c r="L249" t="s">
        <v>1327</v>
      </c>
      <c r="X249">
        <v>1777.6080000000006</v>
      </c>
      <c r="Y249">
        <v>1551.6860000000001</v>
      </c>
      <c r="Z249" t="s">
        <v>1416</v>
      </c>
    </row>
    <row r="250" spans="5:26" x14ac:dyDescent="0.25">
      <c r="E250" s="2">
        <v>1777.6079999999999</v>
      </c>
      <c r="F250" s="2">
        <v>1450.962</v>
      </c>
      <c r="G250" s="2" t="s">
        <v>72</v>
      </c>
      <c r="J250">
        <v>1388.808</v>
      </c>
      <c r="K250">
        <v>2055.306</v>
      </c>
      <c r="L250" t="s">
        <v>1327</v>
      </c>
      <c r="X250">
        <v>1777.6080000000006</v>
      </c>
      <c r="Y250">
        <v>1450.962</v>
      </c>
      <c r="Z250" t="s">
        <v>72</v>
      </c>
    </row>
    <row r="251" spans="5:26" x14ac:dyDescent="0.25">
      <c r="E251" s="2">
        <v>1777.6079999999999</v>
      </c>
      <c r="F251" s="2">
        <v>1350.2380000000001</v>
      </c>
      <c r="G251" s="2" t="s">
        <v>72</v>
      </c>
      <c r="J251">
        <v>1388.808</v>
      </c>
      <c r="K251">
        <v>1652.41</v>
      </c>
      <c r="L251" t="s">
        <v>1327</v>
      </c>
      <c r="X251">
        <v>1777.6080000000006</v>
      </c>
      <c r="Y251">
        <v>1350.2379999999998</v>
      </c>
      <c r="Z251" t="s">
        <v>72</v>
      </c>
    </row>
    <row r="252" spans="5:26" x14ac:dyDescent="0.25">
      <c r="E252" s="2">
        <v>1777.6079999999999</v>
      </c>
      <c r="F252" s="2">
        <v>1249.5139999999999</v>
      </c>
      <c r="G252" s="2" t="s">
        <v>72</v>
      </c>
      <c r="J252">
        <v>1583.2080000000001</v>
      </c>
      <c r="K252">
        <v>2055.306</v>
      </c>
      <c r="L252" t="s">
        <v>1327</v>
      </c>
      <c r="X252">
        <v>1777.6080000000006</v>
      </c>
      <c r="Y252">
        <v>1249.5139999999997</v>
      </c>
      <c r="Z252" t="s">
        <v>72</v>
      </c>
    </row>
    <row r="253" spans="5:26" x14ac:dyDescent="0.25">
      <c r="E253" s="2">
        <v>1874.808</v>
      </c>
      <c r="F253" s="2">
        <v>2105.6680000000001</v>
      </c>
      <c r="G253" s="2" t="s">
        <v>1328</v>
      </c>
      <c r="J253">
        <v>1583.2080000000001</v>
      </c>
      <c r="K253">
        <v>1652.41</v>
      </c>
      <c r="L253" t="s">
        <v>1327</v>
      </c>
      <c r="X253">
        <v>1874.8080000000007</v>
      </c>
      <c r="Y253">
        <v>2105.668000000001</v>
      </c>
      <c r="Z253" t="s">
        <v>1328</v>
      </c>
    </row>
    <row r="254" spans="5:26" x14ac:dyDescent="0.25">
      <c r="E254" s="2">
        <v>1874.808</v>
      </c>
      <c r="F254" s="2">
        <v>2004.944</v>
      </c>
      <c r="G254" s="2" t="s">
        <v>1327</v>
      </c>
      <c r="J254">
        <v>1583.2080000000001</v>
      </c>
      <c r="K254">
        <v>1551.6859999999999</v>
      </c>
      <c r="L254" t="s">
        <v>1327</v>
      </c>
      <c r="X254">
        <v>1874.8080000000007</v>
      </c>
      <c r="Y254">
        <v>2004.9440000000009</v>
      </c>
      <c r="Z254" t="s">
        <v>1327</v>
      </c>
    </row>
    <row r="255" spans="5:26" x14ac:dyDescent="0.25">
      <c r="E255" s="2">
        <v>1874.808</v>
      </c>
      <c r="F255" s="2">
        <v>1904.22</v>
      </c>
      <c r="G255" s="2" t="s">
        <v>1365</v>
      </c>
      <c r="J255">
        <v>1583.2080000000001</v>
      </c>
      <c r="K255">
        <v>1450.962</v>
      </c>
      <c r="L255" t="s">
        <v>1327</v>
      </c>
      <c r="X255">
        <v>1874.8080000000007</v>
      </c>
      <c r="Y255">
        <v>1904.2200000000007</v>
      </c>
      <c r="Z255" t="s">
        <v>1365</v>
      </c>
    </row>
    <row r="256" spans="5:26" x14ac:dyDescent="0.25">
      <c r="E256" s="2">
        <v>1874.808</v>
      </c>
      <c r="F256" s="2">
        <v>1803.4960000000001</v>
      </c>
      <c r="G256" s="2" t="s">
        <v>1388</v>
      </c>
      <c r="J256">
        <v>1680.4079999999999</v>
      </c>
      <c r="K256">
        <v>1501.3240000000001</v>
      </c>
      <c r="L256" t="s">
        <v>1327</v>
      </c>
      <c r="X256">
        <v>1874.8080000000007</v>
      </c>
      <c r="Y256">
        <v>1803.4960000000005</v>
      </c>
      <c r="Z256" t="s">
        <v>1388</v>
      </c>
    </row>
    <row r="257" spans="5:26" x14ac:dyDescent="0.25">
      <c r="E257" s="2">
        <v>1874.808</v>
      </c>
      <c r="F257" s="2">
        <v>1702.7719999999999</v>
      </c>
      <c r="G257" s="2" t="s">
        <v>1328</v>
      </c>
      <c r="J257">
        <v>1680.4079999999999</v>
      </c>
      <c r="K257">
        <v>1400.6</v>
      </c>
      <c r="L257" t="s">
        <v>1327</v>
      </c>
      <c r="X257">
        <v>1874.8080000000007</v>
      </c>
      <c r="Y257">
        <v>1702.7720000000004</v>
      </c>
      <c r="Z257" t="s">
        <v>1328</v>
      </c>
    </row>
    <row r="258" spans="5:26" x14ac:dyDescent="0.25">
      <c r="E258" s="2">
        <v>1874.808</v>
      </c>
      <c r="F258" s="2">
        <v>1602.048</v>
      </c>
      <c r="G258" s="2" t="s">
        <v>72</v>
      </c>
      <c r="J258">
        <v>1680.4079999999999</v>
      </c>
      <c r="K258">
        <v>1299.876</v>
      </c>
      <c r="L258" t="s">
        <v>1327</v>
      </c>
      <c r="X258">
        <v>1874.8080000000007</v>
      </c>
      <c r="Y258">
        <v>1602.0480000000002</v>
      </c>
      <c r="Z258" t="s">
        <v>72</v>
      </c>
    </row>
    <row r="259" spans="5:26" x14ac:dyDescent="0.25">
      <c r="E259" s="2">
        <v>1874.808</v>
      </c>
      <c r="F259" s="2">
        <v>1501.3240000000001</v>
      </c>
      <c r="G259" s="2" t="s">
        <v>72</v>
      </c>
      <c r="J259">
        <v>1680.4079999999999</v>
      </c>
      <c r="K259">
        <v>1199.152</v>
      </c>
      <c r="L259" t="s">
        <v>1327</v>
      </c>
      <c r="X259">
        <v>1874.8080000000007</v>
      </c>
      <c r="Y259">
        <v>1501.3240000000001</v>
      </c>
      <c r="Z259" t="s">
        <v>72</v>
      </c>
    </row>
    <row r="260" spans="5:26" x14ac:dyDescent="0.25">
      <c r="E260" s="2">
        <v>1874.808</v>
      </c>
      <c r="F260" s="2">
        <v>1400.6</v>
      </c>
      <c r="G260" s="2" t="s">
        <v>72</v>
      </c>
      <c r="J260">
        <v>1777.6079999999999</v>
      </c>
      <c r="K260">
        <v>2055.306</v>
      </c>
      <c r="L260" t="s">
        <v>1327</v>
      </c>
      <c r="X260">
        <v>1874.8080000000007</v>
      </c>
      <c r="Y260">
        <v>1400.6</v>
      </c>
      <c r="Z260" t="s">
        <v>72</v>
      </c>
    </row>
    <row r="261" spans="5:26" x14ac:dyDescent="0.25">
      <c r="E261" s="2">
        <v>1874.808</v>
      </c>
      <c r="F261" s="2">
        <v>1299.876</v>
      </c>
      <c r="G261" s="2" t="s">
        <v>72</v>
      </c>
      <c r="J261">
        <v>1777.6079999999999</v>
      </c>
      <c r="K261">
        <v>1652.41</v>
      </c>
      <c r="L261" t="s">
        <v>1327</v>
      </c>
      <c r="X261">
        <v>1874.8080000000007</v>
      </c>
      <c r="Y261">
        <v>1299.8759999999997</v>
      </c>
      <c r="Z261" t="s">
        <v>72</v>
      </c>
    </row>
    <row r="262" spans="5:26" x14ac:dyDescent="0.25">
      <c r="E262" s="2">
        <v>1874.808</v>
      </c>
      <c r="F262" s="2">
        <v>1199.152</v>
      </c>
      <c r="G262" s="2" t="s">
        <v>72</v>
      </c>
      <c r="J262">
        <v>1874.808</v>
      </c>
      <c r="K262">
        <v>2004.944</v>
      </c>
      <c r="L262" t="s">
        <v>1327</v>
      </c>
      <c r="X262">
        <v>1874.8080000000007</v>
      </c>
      <c r="Y262">
        <v>1199.1519999999996</v>
      </c>
      <c r="Z262" t="s">
        <v>72</v>
      </c>
    </row>
    <row r="263" spans="5:26" x14ac:dyDescent="0.25">
      <c r="E263" s="2">
        <v>1972.008</v>
      </c>
      <c r="F263" s="2">
        <v>2156.0300000000002</v>
      </c>
      <c r="G263" s="2" t="s">
        <v>72</v>
      </c>
      <c r="J263">
        <v>1972.008</v>
      </c>
      <c r="K263">
        <v>2055.306</v>
      </c>
      <c r="L263" t="s">
        <v>1327</v>
      </c>
      <c r="X263">
        <v>1972.0080000000007</v>
      </c>
      <c r="Y263">
        <v>2156.0300000000011</v>
      </c>
      <c r="Z263" t="s">
        <v>72</v>
      </c>
    </row>
    <row r="264" spans="5:26" x14ac:dyDescent="0.25">
      <c r="E264" s="2">
        <v>1972.008</v>
      </c>
      <c r="F264" s="2">
        <v>2055.306</v>
      </c>
      <c r="G264" s="2" t="s">
        <v>1327</v>
      </c>
      <c r="J264">
        <v>1972.008</v>
      </c>
      <c r="K264">
        <v>1652.41</v>
      </c>
      <c r="L264" t="s">
        <v>1327</v>
      </c>
      <c r="X264">
        <v>1972.0080000000007</v>
      </c>
      <c r="Y264">
        <v>2055.3060000000009</v>
      </c>
      <c r="Z264" t="s">
        <v>1327</v>
      </c>
    </row>
    <row r="265" spans="5:26" x14ac:dyDescent="0.25">
      <c r="E265" s="2">
        <v>1972.008</v>
      </c>
      <c r="F265" s="2">
        <v>1954.5820000000001</v>
      </c>
      <c r="G265" s="2" t="s">
        <v>1346</v>
      </c>
      <c r="J265">
        <v>1972.008</v>
      </c>
      <c r="K265">
        <v>1551.6859999999999</v>
      </c>
      <c r="L265" t="s">
        <v>1327</v>
      </c>
      <c r="X265">
        <v>1972.0080000000007</v>
      </c>
      <c r="Y265">
        <v>1954.5820000000008</v>
      </c>
      <c r="Z265" t="s">
        <v>1346</v>
      </c>
    </row>
    <row r="266" spans="5:26" x14ac:dyDescent="0.25">
      <c r="E266" s="2">
        <v>1972.008</v>
      </c>
      <c r="F266" s="2">
        <v>1853.8579999999999</v>
      </c>
      <c r="G266" s="2" t="s">
        <v>1366</v>
      </c>
      <c r="J266">
        <v>1972.008</v>
      </c>
      <c r="K266">
        <v>1450.962</v>
      </c>
      <c r="L266" t="s">
        <v>1327</v>
      </c>
      <c r="X266">
        <v>1972.0080000000007</v>
      </c>
      <c r="Y266">
        <v>1853.8580000000006</v>
      </c>
      <c r="Z266" t="s">
        <v>1366</v>
      </c>
    </row>
    <row r="267" spans="5:26" x14ac:dyDescent="0.25">
      <c r="E267" s="2">
        <v>1972.008</v>
      </c>
      <c r="F267" s="2">
        <v>1753.134</v>
      </c>
      <c r="G267" s="2" t="s">
        <v>1408</v>
      </c>
      <c r="J267">
        <v>2069.2080000000001</v>
      </c>
      <c r="K267">
        <v>1501.3240000000001</v>
      </c>
      <c r="L267" t="s">
        <v>1327</v>
      </c>
      <c r="X267">
        <v>1972.0080000000007</v>
      </c>
      <c r="Y267">
        <v>1753.1340000000005</v>
      </c>
      <c r="Z267" t="s">
        <v>1408</v>
      </c>
    </row>
    <row r="268" spans="5:26" x14ac:dyDescent="0.25">
      <c r="E268" s="2">
        <v>1972.008</v>
      </c>
      <c r="F268" s="2">
        <v>1652.41</v>
      </c>
      <c r="G268" s="2" t="s">
        <v>1327</v>
      </c>
      <c r="J268">
        <v>2069.2080000000001</v>
      </c>
      <c r="K268">
        <v>1400.6</v>
      </c>
      <c r="L268" t="s">
        <v>1327</v>
      </c>
      <c r="X268">
        <v>1972.0080000000007</v>
      </c>
      <c r="Y268">
        <v>1652.4100000000003</v>
      </c>
      <c r="Z268" t="s">
        <v>1327</v>
      </c>
    </row>
    <row r="269" spans="5:26" x14ac:dyDescent="0.25">
      <c r="E269" s="2">
        <v>1972.008</v>
      </c>
      <c r="F269" s="2">
        <v>1551.6859999999999</v>
      </c>
      <c r="G269" s="2" t="s">
        <v>1327</v>
      </c>
      <c r="J269">
        <v>2069.2080000000001</v>
      </c>
      <c r="K269">
        <v>1299.876</v>
      </c>
      <c r="L269" t="s">
        <v>1327</v>
      </c>
      <c r="X269">
        <v>1972.0080000000007</v>
      </c>
      <c r="Y269">
        <v>1551.6860000000001</v>
      </c>
      <c r="Z269" t="s">
        <v>1327</v>
      </c>
    </row>
    <row r="270" spans="5:26" x14ac:dyDescent="0.25">
      <c r="E270" s="2">
        <v>1972.008</v>
      </c>
      <c r="F270" s="2">
        <v>1450.962</v>
      </c>
      <c r="G270" s="2" t="s">
        <v>1327</v>
      </c>
      <c r="J270">
        <v>2069.2080000000001</v>
      </c>
      <c r="K270">
        <v>1199.152</v>
      </c>
      <c r="L270" t="s">
        <v>1327</v>
      </c>
      <c r="X270">
        <v>1972.0080000000007</v>
      </c>
      <c r="Y270">
        <v>1450.962</v>
      </c>
      <c r="Z270" t="s">
        <v>1327</v>
      </c>
    </row>
    <row r="271" spans="5:26" x14ac:dyDescent="0.25">
      <c r="E271" s="2">
        <v>1972.008</v>
      </c>
      <c r="F271" s="2">
        <v>1350.2380000000001</v>
      </c>
      <c r="G271" s="2" t="s">
        <v>73</v>
      </c>
      <c r="J271">
        <v>2166.4079999999999</v>
      </c>
      <c r="K271">
        <v>2055.306</v>
      </c>
      <c r="L271" t="s">
        <v>1327</v>
      </c>
      <c r="X271">
        <v>1972.0080000000007</v>
      </c>
      <c r="Y271">
        <v>1350.2379999999998</v>
      </c>
      <c r="Z271" t="s">
        <v>73</v>
      </c>
    </row>
    <row r="272" spans="5:26" x14ac:dyDescent="0.25">
      <c r="E272" s="2">
        <v>1972.008</v>
      </c>
      <c r="F272" s="2">
        <v>1249.5139999999999</v>
      </c>
      <c r="G272" s="2" t="s">
        <v>73</v>
      </c>
      <c r="J272">
        <v>2166.4079999999999</v>
      </c>
      <c r="K272">
        <v>1652.41</v>
      </c>
      <c r="L272" t="s">
        <v>1327</v>
      </c>
      <c r="X272">
        <v>1972.0080000000007</v>
      </c>
      <c r="Y272">
        <v>1249.5139999999997</v>
      </c>
      <c r="Z272" t="s">
        <v>73</v>
      </c>
    </row>
    <row r="273" spans="5:26" x14ac:dyDescent="0.25">
      <c r="E273" s="2">
        <v>2069.2080000000001</v>
      </c>
      <c r="F273" s="2">
        <v>2105.6680000000001</v>
      </c>
      <c r="G273" s="2" t="s">
        <v>1328</v>
      </c>
      <c r="J273">
        <v>2360.808</v>
      </c>
      <c r="K273">
        <v>2055.306</v>
      </c>
      <c r="L273" t="s">
        <v>1327</v>
      </c>
      <c r="X273">
        <v>2069.2080000000005</v>
      </c>
      <c r="Y273">
        <v>2105.668000000001</v>
      </c>
      <c r="Z273" t="s">
        <v>1328</v>
      </c>
    </row>
    <row r="274" spans="5:26" x14ac:dyDescent="0.25">
      <c r="E274" s="2">
        <v>2069.2080000000001</v>
      </c>
      <c r="F274" s="2">
        <v>2004.944</v>
      </c>
      <c r="G274" s="2" t="s">
        <v>1333</v>
      </c>
      <c r="J274">
        <v>2360.808</v>
      </c>
      <c r="K274">
        <v>1652.41</v>
      </c>
      <c r="L274" t="s">
        <v>1327</v>
      </c>
      <c r="X274">
        <v>2069.2080000000005</v>
      </c>
      <c r="Y274">
        <v>2004.9440000000009</v>
      </c>
      <c r="Z274" t="s">
        <v>1333</v>
      </c>
    </row>
    <row r="275" spans="5:26" x14ac:dyDescent="0.25">
      <c r="E275" s="2">
        <v>2069.2080000000001</v>
      </c>
      <c r="F275" s="2">
        <v>1904.22</v>
      </c>
      <c r="G275" s="2" t="s">
        <v>1375</v>
      </c>
      <c r="J275">
        <v>2360.808</v>
      </c>
      <c r="K275">
        <v>1551.6859999999999</v>
      </c>
      <c r="L275" t="s">
        <v>1327</v>
      </c>
      <c r="X275">
        <v>2069.2080000000005</v>
      </c>
      <c r="Y275">
        <v>1904.2200000000007</v>
      </c>
      <c r="Z275" t="s">
        <v>1375</v>
      </c>
    </row>
    <row r="276" spans="5:26" x14ac:dyDescent="0.25">
      <c r="E276" s="2">
        <v>2069.2080000000001</v>
      </c>
      <c r="F276" s="2">
        <v>1803.4960000000001</v>
      </c>
      <c r="G276" s="2" t="s">
        <v>1397</v>
      </c>
      <c r="J276">
        <v>2360.808</v>
      </c>
      <c r="K276">
        <v>1450.962</v>
      </c>
      <c r="L276" t="s">
        <v>1327</v>
      </c>
      <c r="X276">
        <v>2069.2080000000005</v>
      </c>
      <c r="Y276">
        <v>1803.4960000000005</v>
      </c>
      <c r="Z276" t="s">
        <v>1397</v>
      </c>
    </row>
    <row r="277" spans="5:26" x14ac:dyDescent="0.25">
      <c r="E277" s="2">
        <v>2069.2080000000001</v>
      </c>
      <c r="F277" s="2">
        <v>1702.7719999999999</v>
      </c>
      <c r="G277" s="2" t="s">
        <v>1328</v>
      </c>
      <c r="J277">
        <v>2458.0079999999998</v>
      </c>
      <c r="K277">
        <v>2004.944</v>
      </c>
      <c r="L277" t="s">
        <v>1327</v>
      </c>
      <c r="X277">
        <v>2069.2080000000005</v>
      </c>
      <c r="Y277">
        <v>1702.7720000000004</v>
      </c>
      <c r="Z277" t="s">
        <v>1328</v>
      </c>
    </row>
    <row r="278" spans="5:26" x14ac:dyDescent="0.25">
      <c r="E278" s="2">
        <v>2069.2080000000001</v>
      </c>
      <c r="F278" s="2">
        <v>1602.048</v>
      </c>
      <c r="G278" s="2" t="s">
        <v>72</v>
      </c>
      <c r="J278">
        <v>2458.0079999999998</v>
      </c>
      <c r="K278">
        <v>1501.3240000000001</v>
      </c>
      <c r="L278" t="s">
        <v>1327</v>
      </c>
      <c r="X278">
        <v>2069.2080000000005</v>
      </c>
      <c r="Y278">
        <v>1602.0480000000002</v>
      </c>
      <c r="Z278" t="s">
        <v>72</v>
      </c>
    </row>
    <row r="279" spans="5:26" x14ac:dyDescent="0.25">
      <c r="E279" s="2">
        <v>2069.2080000000001</v>
      </c>
      <c r="F279" s="2">
        <v>1501.3240000000001</v>
      </c>
      <c r="G279" s="2" t="s">
        <v>1327</v>
      </c>
      <c r="J279">
        <v>2458.0079999999998</v>
      </c>
      <c r="K279">
        <v>1400.6</v>
      </c>
      <c r="L279" t="s">
        <v>1327</v>
      </c>
      <c r="X279">
        <v>2069.2080000000005</v>
      </c>
      <c r="Y279">
        <v>1501.3240000000001</v>
      </c>
      <c r="Z279" t="s">
        <v>1327</v>
      </c>
    </row>
    <row r="280" spans="5:26" x14ac:dyDescent="0.25">
      <c r="E280" s="2">
        <v>2069.2080000000001</v>
      </c>
      <c r="F280" s="2">
        <v>1400.6</v>
      </c>
      <c r="G280" s="2" t="s">
        <v>1327</v>
      </c>
      <c r="J280">
        <v>2458.0079999999998</v>
      </c>
      <c r="K280">
        <v>1299.876</v>
      </c>
      <c r="L280" t="s">
        <v>1327</v>
      </c>
      <c r="X280">
        <v>2069.2080000000005</v>
      </c>
      <c r="Y280">
        <v>1400.6</v>
      </c>
      <c r="Z280" t="s">
        <v>1327</v>
      </c>
    </row>
    <row r="281" spans="5:26" x14ac:dyDescent="0.25">
      <c r="E281" s="2">
        <v>2069.2080000000001</v>
      </c>
      <c r="F281" s="2">
        <v>1299.876</v>
      </c>
      <c r="G281" s="2" t="s">
        <v>1327</v>
      </c>
      <c r="J281">
        <v>2458.0079999999998</v>
      </c>
      <c r="K281">
        <v>1199.152</v>
      </c>
      <c r="L281" t="s">
        <v>1327</v>
      </c>
      <c r="X281">
        <v>2069.2080000000005</v>
      </c>
      <c r="Y281">
        <v>1299.8759999999997</v>
      </c>
      <c r="Z281" t="s">
        <v>1327</v>
      </c>
    </row>
    <row r="282" spans="5:26" x14ac:dyDescent="0.25">
      <c r="E282" s="2">
        <v>2069.2080000000001</v>
      </c>
      <c r="F282" s="2">
        <v>1199.152</v>
      </c>
      <c r="G282" s="2" t="s">
        <v>1327</v>
      </c>
      <c r="J282">
        <v>2555.2080000000001</v>
      </c>
      <c r="K282">
        <v>2055.306</v>
      </c>
      <c r="L282" t="s">
        <v>1327</v>
      </c>
      <c r="X282">
        <v>2069.2080000000005</v>
      </c>
      <c r="Y282">
        <v>1199.1519999999996</v>
      </c>
      <c r="Z282" t="s">
        <v>1327</v>
      </c>
    </row>
    <row r="283" spans="5:26" x14ac:dyDescent="0.25">
      <c r="E283" s="2">
        <v>2166.4079999999999</v>
      </c>
      <c r="F283" s="2">
        <v>2156.0300000000002</v>
      </c>
      <c r="G283" s="2" t="s">
        <v>72</v>
      </c>
      <c r="J283">
        <v>2555.2080000000001</v>
      </c>
      <c r="K283">
        <v>1652.41</v>
      </c>
      <c r="L283" t="s">
        <v>1327</v>
      </c>
      <c r="X283">
        <v>2166.4080000000004</v>
      </c>
      <c r="Y283">
        <v>2156.0300000000011</v>
      </c>
      <c r="Z283" t="s">
        <v>72</v>
      </c>
    </row>
    <row r="284" spans="5:26" x14ac:dyDescent="0.25">
      <c r="E284" s="2">
        <v>2166.4079999999999</v>
      </c>
      <c r="F284" s="2">
        <v>2055.306</v>
      </c>
      <c r="G284" s="2" t="s">
        <v>1327</v>
      </c>
      <c r="J284">
        <v>2749.6080000000002</v>
      </c>
      <c r="K284">
        <v>2055.306</v>
      </c>
      <c r="L284" t="s">
        <v>1327</v>
      </c>
      <c r="X284">
        <v>2166.4080000000004</v>
      </c>
      <c r="Y284">
        <v>2055.3060000000009</v>
      </c>
      <c r="Z284" t="s">
        <v>1327</v>
      </c>
    </row>
    <row r="285" spans="5:26" x14ac:dyDescent="0.25">
      <c r="E285" s="2">
        <v>2166.4079999999999</v>
      </c>
      <c r="F285" s="2">
        <v>1954.5820000000001</v>
      </c>
      <c r="G285" s="2" t="s">
        <v>1355</v>
      </c>
      <c r="J285">
        <v>2749.6080000000002</v>
      </c>
      <c r="K285">
        <v>1652.41</v>
      </c>
      <c r="L285" t="s">
        <v>1327</v>
      </c>
      <c r="X285">
        <v>2166.4080000000004</v>
      </c>
      <c r="Y285">
        <v>1954.5820000000008</v>
      </c>
      <c r="Z285" t="s">
        <v>1355</v>
      </c>
    </row>
    <row r="286" spans="5:26" x14ac:dyDescent="0.25">
      <c r="E286" s="2">
        <v>2166.4079999999999</v>
      </c>
      <c r="F286" s="2">
        <v>1853.8579999999999</v>
      </c>
      <c r="G286" s="2" t="s">
        <v>1376</v>
      </c>
      <c r="J286">
        <v>2749.6080000000002</v>
      </c>
      <c r="K286">
        <v>1551.6859999999999</v>
      </c>
      <c r="L286" t="s">
        <v>1327</v>
      </c>
      <c r="X286">
        <v>2166.4080000000004</v>
      </c>
      <c r="Y286">
        <v>1853.8580000000006</v>
      </c>
      <c r="Z286" t="s">
        <v>1376</v>
      </c>
    </row>
    <row r="287" spans="5:26" x14ac:dyDescent="0.25">
      <c r="E287" s="2">
        <v>2166.4079999999999</v>
      </c>
      <c r="F287" s="2">
        <v>1753.134</v>
      </c>
      <c r="G287" s="2" t="s">
        <v>1328</v>
      </c>
      <c r="J287">
        <v>2749.6080000000002</v>
      </c>
      <c r="K287">
        <v>1450.962</v>
      </c>
      <c r="L287" t="s">
        <v>1327</v>
      </c>
      <c r="X287">
        <v>2166.4080000000004</v>
      </c>
      <c r="Y287">
        <v>1753.1340000000005</v>
      </c>
      <c r="Z287" t="s">
        <v>1328</v>
      </c>
    </row>
    <row r="288" spans="5:26" x14ac:dyDescent="0.25">
      <c r="E288" s="2">
        <v>2166.4079999999999</v>
      </c>
      <c r="F288" s="2">
        <v>1652.41</v>
      </c>
      <c r="G288" s="2" t="s">
        <v>1327</v>
      </c>
      <c r="J288">
        <v>2846.808</v>
      </c>
      <c r="K288">
        <v>1501.3240000000001</v>
      </c>
      <c r="L288" t="s">
        <v>1327</v>
      </c>
      <c r="X288">
        <v>2166.4080000000004</v>
      </c>
      <c r="Y288">
        <v>1652.4100000000003</v>
      </c>
      <c r="Z288" t="s">
        <v>1327</v>
      </c>
    </row>
    <row r="289" spans="5:26" x14ac:dyDescent="0.25">
      <c r="E289" s="2">
        <v>2166.4079999999999</v>
      </c>
      <c r="F289" s="2">
        <v>1551.6859999999999</v>
      </c>
      <c r="G289" s="2" t="s">
        <v>1416</v>
      </c>
      <c r="J289">
        <v>2846.808</v>
      </c>
      <c r="K289">
        <v>1400.6</v>
      </c>
      <c r="L289" t="s">
        <v>1327</v>
      </c>
      <c r="X289">
        <v>2166.4080000000004</v>
      </c>
      <c r="Y289">
        <v>1551.6860000000001</v>
      </c>
      <c r="Z289" t="s">
        <v>1416</v>
      </c>
    </row>
    <row r="290" spans="5:26" x14ac:dyDescent="0.25">
      <c r="E290" s="2">
        <v>2166.4079999999999</v>
      </c>
      <c r="F290" s="2">
        <v>1450.962</v>
      </c>
      <c r="G290" s="2" t="s">
        <v>72</v>
      </c>
      <c r="J290">
        <v>2846.808</v>
      </c>
      <c r="K290">
        <v>1299.876</v>
      </c>
      <c r="L290" t="s">
        <v>1327</v>
      </c>
      <c r="X290">
        <v>2166.4080000000004</v>
      </c>
      <c r="Y290">
        <v>1450.962</v>
      </c>
      <c r="Z290" t="s">
        <v>72</v>
      </c>
    </row>
    <row r="291" spans="5:26" x14ac:dyDescent="0.25">
      <c r="E291" s="2">
        <v>2166.4079999999999</v>
      </c>
      <c r="F291" s="2">
        <v>1350.2380000000001</v>
      </c>
      <c r="G291" s="2" t="s">
        <v>72</v>
      </c>
      <c r="J291">
        <v>2846.808</v>
      </c>
      <c r="K291">
        <v>1199.152</v>
      </c>
      <c r="L291" t="s">
        <v>1327</v>
      </c>
      <c r="X291">
        <v>2166.4080000000004</v>
      </c>
      <c r="Y291">
        <v>1350.2379999999998</v>
      </c>
      <c r="Z291" t="s">
        <v>72</v>
      </c>
    </row>
    <row r="292" spans="5:26" x14ac:dyDescent="0.25">
      <c r="E292" s="2">
        <v>2166.4079999999999</v>
      </c>
      <c r="F292" s="2">
        <v>1249.5139999999999</v>
      </c>
      <c r="G292" s="2" t="s">
        <v>72</v>
      </c>
      <c r="J292">
        <v>2944.0079999999998</v>
      </c>
      <c r="K292">
        <v>2055.306</v>
      </c>
      <c r="L292" t="s">
        <v>1327</v>
      </c>
      <c r="X292">
        <v>2166.4080000000004</v>
      </c>
      <c r="Y292">
        <v>1249.5139999999997</v>
      </c>
      <c r="Z292" t="s">
        <v>72</v>
      </c>
    </row>
    <row r="293" spans="5:26" x14ac:dyDescent="0.25">
      <c r="E293" s="2">
        <v>2263.6080000000002</v>
      </c>
      <c r="F293" s="2">
        <v>2105.6680000000001</v>
      </c>
      <c r="G293" s="2" t="s">
        <v>1328</v>
      </c>
      <c r="J293">
        <v>2944.0079999999998</v>
      </c>
      <c r="K293">
        <v>1652.41</v>
      </c>
      <c r="L293" t="s">
        <v>1327</v>
      </c>
      <c r="X293">
        <v>2263.6080000000002</v>
      </c>
      <c r="Y293">
        <v>2105.668000000001</v>
      </c>
      <c r="Z293" t="s">
        <v>1328</v>
      </c>
    </row>
    <row r="294" spans="5:26" x14ac:dyDescent="0.25">
      <c r="E294" s="2">
        <v>2263.6080000000002</v>
      </c>
      <c r="F294" s="2">
        <v>2004.944</v>
      </c>
      <c r="G294" s="2" t="s">
        <v>1334</v>
      </c>
      <c r="J294">
        <v>3041.2080000000001</v>
      </c>
      <c r="K294">
        <v>2004.944</v>
      </c>
      <c r="L294" t="s">
        <v>1327</v>
      </c>
      <c r="X294">
        <v>2263.6080000000002</v>
      </c>
      <c r="Y294">
        <v>2004.9440000000009</v>
      </c>
      <c r="Z294" t="s">
        <v>1334</v>
      </c>
    </row>
    <row r="295" spans="5:26" x14ac:dyDescent="0.25">
      <c r="E295" s="2">
        <v>2263.6080000000002</v>
      </c>
      <c r="F295" s="2">
        <v>1904.22</v>
      </c>
      <c r="G295" s="2" t="s">
        <v>1356</v>
      </c>
      <c r="J295">
        <v>3138.4079999999999</v>
      </c>
      <c r="K295">
        <v>1652.41</v>
      </c>
      <c r="L295" t="s">
        <v>1327</v>
      </c>
      <c r="X295">
        <v>2263.6080000000002</v>
      </c>
      <c r="Y295">
        <v>1904.2200000000007</v>
      </c>
      <c r="Z295" t="s">
        <v>1356</v>
      </c>
    </row>
    <row r="296" spans="5:26" x14ac:dyDescent="0.25">
      <c r="E296" s="2">
        <v>2263.6080000000002</v>
      </c>
      <c r="F296" s="2">
        <v>1803.4960000000001</v>
      </c>
      <c r="G296" s="2" t="s">
        <v>1398</v>
      </c>
      <c r="J296">
        <v>3138.4079999999999</v>
      </c>
      <c r="K296">
        <v>1551.6859999999999</v>
      </c>
      <c r="L296" t="s">
        <v>1327</v>
      </c>
      <c r="X296">
        <v>2263.6080000000002</v>
      </c>
      <c r="Y296">
        <v>1803.4960000000005</v>
      </c>
      <c r="Z296" t="s">
        <v>1398</v>
      </c>
    </row>
    <row r="297" spans="5:26" x14ac:dyDescent="0.25">
      <c r="E297" s="2">
        <v>2263.6080000000002</v>
      </c>
      <c r="F297" s="2">
        <v>1702.7719999999999</v>
      </c>
      <c r="G297" s="2" t="s">
        <v>1328</v>
      </c>
      <c r="J297">
        <v>3138.4079999999999</v>
      </c>
      <c r="K297">
        <v>1450.962</v>
      </c>
      <c r="L297" t="s">
        <v>1327</v>
      </c>
      <c r="X297">
        <v>2263.6080000000002</v>
      </c>
      <c r="Y297">
        <v>1702.7720000000004</v>
      </c>
      <c r="Z297" t="s">
        <v>1328</v>
      </c>
    </row>
    <row r="298" spans="5:26" x14ac:dyDescent="0.25">
      <c r="E298" s="2">
        <v>2263.6080000000002</v>
      </c>
      <c r="F298" s="2">
        <v>1602.048</v>
      </c>
      <c r="G298" s="2" t="s">
        <v>72</v>
      </c>
      <c r="J298">
        <v>3235.6080000000002</v>
      </c>
      <c r="K298">
        <v>2004.944</v>
      </c>
      <c r="L298" t="s">
        <v>1327</v>
      </c>
      <c r="X298">
        <v>2263.6080000000002</v>
      </c>
      <c r="Y298">
        <v>1602.0480000000002</v>
      </c>
      <c r="Z298" t="s">
        <v>72</v>
      </c>
    </row>
    <row r="299" spans="5:26" x14ac:dyDescent="0.25">
      <c r="E299" s="2">
        <v>2263.6080000000002</v>
      </c>
      <c r="F299" s="2">
        <v>1501.3240000000001</v>
      </c>
      <c r="G299" s="2" t="s">
        <v>72</v>
      </c>
      <c r="J299">
        <v>3235.6080000000002</v>
      </c>
      <c r="K299">
        <v>1803.4960000000001</v>
      </c>
      <c r="L299" t="s">
        <v>1327</v>
      </c>
      <c r="X299">
        <v>2263.6080000000002</v>
      </c>
      <c r="Y299">
        <v>1501.3240000000001</v>
      </c>
      <c r="Z299" t="s">
        <v>72</v>
      </c>
    </row>
    <row r="300" spans="5:26" x14ac:dyDescent="0.25">
      <c r="E300" s="2">
        <v>2263.6080000000002</v>
      </c>
      <c r="F300" s="2">
        <v>1400.6</v>
      </c>
      <c r="G300" s="2" t="s">
        <v>72</v>
      </c>
      <c r="J300">
        <v>3235.6080000000002</v>
      </c>
      <c r="K300">
        <v>1400.6</v>
      </c>
      <c r="L300" t="s">
        <v>1327</v>
      </c>
      <c r="X300">
        <v>2263.6080000000002</v>
      </c>
      <c r="Y300">
        <v>1400.6</v>
      </c>
      <c r="Z300" t="s">
        <v>72</v>
      </c>
    </row>
    <row r="301" spans="5:26" x14ac:dyDescent="0.25">
      <c r="E301" s="2">
        <v>2263.6080000000002</v>
      </c>
      <c r="F301" s="2">
        <v>1299.876</v>
      </c>
      <c r="G301" s="2" t="s">
        <v>72</v>
      </c>
      <c r="J301">
        <v>3235.6080000000002</v>
      </c>
      <c r="K301">
        <v>1299.876</v>
      </c>
      <c r="L301" t="s">
        <v>1327</v>
      </c>
      <c r="X301">
        <v>2263.6080000000002</v>
      </c>
      <c r="Y301">
        <v>1299.8759999999997</v>
      </c>
      <c r="Z301" t="s">
        <v>72</v>
      </c>
    </row>
    <row r="302" spans="5:26" x14ac:dyDescent="0.25">
      <c r="E302" s="2">
        <v>2263.6080000000002</v>
      </c>
      <c r="F302" s="2">
        <v>1199.152</v>
      </c>
      <c r="G302" s="2" t="s">
        <v>72</v>
      </c>
      <c r="J302">
        <v>3235.6080000000002</v>
      </c>
      <c r="K302">
        <v>1199.152</v>
      </c>
      <c r="L302" t="s">
        <v>1327</v>
      </c>
      <c r="X302">
        <v>2263.6080000000002</v>
      </c>
      <c r="Y302">
        <v>1199.1519999999996</v>
      </c>
      <c r="Z302" t="s">
        <v>72</v>
      </c>
    </row>
    <row r="303" spans="5:26" x14ac:dyDescent="0.25">
      <c r="E303" s="2">
        <v>2360.808</v>
      </c>
      <c r="F303" s="2">
        <v>2156.0300000000002</v>
      </c>
      <c r="G303" s="2" t="s">
        <v>72</v>
      </c>
      <c r="J303">
        <v>3430.0079999999998</v>
      </c>
      <c r="K303">
        <v>2004.944</v>
      </c>
      <c r="L303" t="s">
        <v>1327</v>
      </c>
      <c r="X303">
        <v>2360.808</v>
      </c>
      <c r="Y303">
        <v>2156.0300000000011</v>
      </c>
      <c r="Z303" t="s">
        <v>72</v>
      </c>
    </row>
    <row r="304" spans="5:26" x14ac:dyDescent="0.25">
      <c r="E304" s="2">
        <v>2360.808</v>
      </c>
      <c r="F304" s="2">
        <v>2055.306</v>
      </c>
      <c r="G304" s="2" t="s">
        <v>1327</v>
      </c>
      <c r="J304">
        <v>3430.0079999999998</v>
      </c>
      <c r="K304">
        <v>1803.4960000000001</v>
      </c>
      <c r="L304" t="s">
        <v>1327</v>
      </c>
      <c r="X304">
        <v>2360.808</v>
      </c>
      <c r="Y304">
        <v>2055.3060000000009</v>
      </c>
      <c r="Z304" t="s">
        <v>1327</v>
      </c>
    </row>
    <row r="305" spans="5:26" x14ac:dyDescent="0.25">
      <c r="E305" s="2">
        <v>2360.808</v>
      </c>
      <c r="F305" s="2">
        <v>1954.5820000000001</v>
      </c>
      <c r="G305" s="2" t="s">
        <v>1335</v>
      </c>
      <c r="J305">
        <v>3430.0079999999998</v>
      </c>
      <c r="K305">
        <v>1199.152</v>
      </c>
      <c r="L305" t="s">
        <v>1327</v>
      </c>
      <c r="X305">
        <v>2360.808</v>
      </c>
      <c r="Y305">
        <v>1954.5820000000008</v>
      </c>
      <c r="Z305" t="s">
        <v>1335</v>
      </c>
    </row>
    <row r="306" spans="5:26" x14ac:dyDescent="0.25">
      <c r="E306" s="2">
        <v>2360.808</v>
      </c>
      <c r="F306" s="2">
        <v>1853.8579999999999</v>
      </c>
      <c r="G306" s="2" t="s">
        <v>1357</v>
      </c>
      <c r="J306">
        <v>3624.4079999999999</v>
      </c>
      <c r="K306">
        <v>2004.944</v>
      </c>
      <c r="L306" t="s">
        <v>1327</v>
      </c>
      <c r="X306">
        <v>2360.808</v>
      </c>
      <c r="Y306">
        <v>1853.8580000000006</v>
      </c>
      <c r="Z306" t="s">
        <v>1357</v>
      </c>
    </row>
    <row r="307" spans="5:26" x14ac:dyDescent="0.25">
      <c r="E307" s="2">
        <v>2360.808</v>
      </c>
      <c r="F307" s="2">
        <v>1753.134</v>
      </c>
      <c r="G307" s="2" t="s">
        <v>1399</v>
      </c>
      <c r="J307">
        <v>3624.4079999999999</v>
      </c>
      <c r="K307">
        <v>1904.22</v>
      </c>
      <c r="L307" t="s">
        <v>1327</v>
      </c>
      <c r="X307">
        <v>2360.808</v>
      </c>
      <c r="Y307">
        <v>1753.1340000000005</v>
      </c>
      <c r="Z307" t="s">
        <v>1399</v>
      </c>
    </row>
    <row r="308" spans="5:26" x14ac:dyDescent="0.25">
      <c r="E308" s="2">
        <v>2360.808</v>
      </c>
      <c r="F308" s="2">
        <v>1652.41</v>
      </c>
      <c r="G308" s="2" t="s">
        <v>1327</v>
      </c>
      <c r="J308">
        <v>3624.4079999999999</v>
      </c>
      <c r="K308">
        <v>1803.4960000000001</v>
      </c>
      <c r="L308" t="s">
        <v>1327</v>
      </c>
      <c r="X308">
        <v>2360.808</v>
      </c>
      <c r="Y308">
        <v>1652.4100000000003</v>
      </c>
      <c r="Z308" t="s">
        <v>1327</v>
      </c>
    </row>
    <row r="309" spans="5:26" x14ac:dyDescent="0.25">
      <c r="E309" s="2">
        <v>2360.808</v>
      </c>
      <c r="F309" s="2">
        <v>1551.6859999999999</v>
      </c>
      <c r="G309" s="2" t="s">
        <v>1327</v>
      </c>
      <c r="J309">
        <v>3721.6080000000002</v>
      </c>
      <c r="K309">
        <v>1551.6859999999999</v>
      </c>
      <c r="L309" t="s">
        <v>1327</v>
      </c>
      <c r="X309">
        <v>2360.808</v>
      </c>
      <c r="Y309">
        <v>1551.6860000000001</v>
      </c>
      <c r="Z309" t="s">
        <v>1327</v>
      </c>
    </row>
    <row r="310" spans="5:26" x14ac:dyDescent="0.25">
      <c r="E310" s="2">
        <v>2360.808</v>
      </c>
      <c r="F310" s="2">
        <v>1450.962</v>
      </c>
      <c r="G310" s="2" t="s">
        <v>1327</v>
      </c>
      <c r="J310">
        <v>3721.6080000000002</v>
      </c>
      <c r="K310">
        <v>1450.962</v>
      </c>
      <c r="L310" t="s">
        <v>1327</v>
      </c>
      <c r="X310">
        <v>2360.808</v>
      </c>
      <c r="Y310">
        <v>1450.962</v>
      </c>
      <c r="Z310" t="s">
        <v>1327</v>
      </c>
    </row>
    <row r="311" spans="5:26" x14ac:dyDescent="0.25">
      <c r="E311" s="2">
        <v>2360.808</v>
      </c>
      <c r="F311" s="2">
        <v>1350.2380000000001</v>
      </c>
      <c r="G311" s="2" t="s">
        <v>73</v>
      </c>
      <c r="J311">
        <v>3721.6080000000002</v>
      </c>
      <c r="K311">
        <v>1350.2380000000001</v>
      </c>
      <c r="L311" t="s">
        <v>1327</v>
      </c>
      <c r="X311">
        <v>2360.808</v>
      </c>
      <c r="Y311">
        <v>1350.2379999999998</v>
      </c>
      <c r="Z311" t="s">
        <v>73</v>
      </c>
    </row>
    <row r="312" spans="5:26" x14ac:dyDescent="0.25">
      <c r="E312" s="2">
        <v>2360.808</v>
      </c>
      <c r="F312" s="2">
        <v>1249.5139999999999</v>
      </c>
      <c r="G312" s="2" t="s">
        <v>73</v>
      </c>
      <c r="J312">
        <v>3721.6080000000002</v>
      </c>
      <c r="K312">
        <v>1249.5139999999999</v>
      </c>
      <c r="L312" t="s">
        <v>1327</v>
      </c>
      <c r="X312">
        <v>2360.808</v>
      </c>
      <c r="Y312">
        <v>1249.5139999999997</v>
      </c>
      <c r="Z312" t="s">
        <v>73</v>
      </c>
    </row>
    <row r="313" spans="5:26" x14ac:dyDescent="0.25">
      <c r="E313" s="2">
        <v>2458.0079999999998</v>
      </c>
      <c r="F313" s="2">
        <v>2105.6680000000001</v>
      </c>
      <c r="G313" s="2" t="s">
        <v>1328</v>
      </c>
      <c r="J313">
        <v>125.208</v>
      </c>
      <c r="K313">
        <v>2004.944</v>
      </c>
      <c r="L313" t="s">
        <v>72</v>
      </c>
      <c r="X313">
        <v>2458.0079999999998</v>
      </c>
      <c r="Y313">
        <v>2105.668000000001</v>
      </c>
      <c r="Z313" t="s">
        <v>1328</v>
      </c>
    </row>
    <row r="314" spans="5:26" x14ac:dyDescent="0.25">
      <c r="E314" s="2">
        <v>2458.0079999999998</v>
      </c>
      <c r="F314" s="2">
        <v>2004.944</v>
      </c>
      <c r="G314" s="2" t="s">
        <v>1327</v>
      </c>
      <c r="J314">
        <v>125.208</v>
      </c>
      <c r="K314">
        <v>1904.22</v>
      </c>
      <c r="L314" t="s">
        <v>72</v>
      </c>
      <c r="X314">
        <v>2458.0079999999998</v>
      </c>
      <c r="Y314">
        <v>2004.9440000000009</v>
      </c>
      <c r="Z314" t="s">
        <v>1327</v>
      </c>
    </row>
    <row r="315" spans="5:26" x14ac:dyDescent="0.25">
      <c r="E315" s="2">
        <v>2458.0079999999998</v>
      </c>
      <c r="F315" s="2">
        <v>1904.22</v>
      </c>
      <c r="G315" s="2" t="s">
        <v>1358</v>
      </c>
      <c r="J315">
        <v>125.208</v>
      </c>
      <c r="K315">
        <v>1803.4960000000001</v>
      </c>
      <c r="L315" t="s">
        <v>72</v>
      </c>
      <c r="X315">
        <v>2458.0079999999998</v>
      </c>
      <c r="Y315">
        <v>1904.2200000000007</v>
      </c>
      <c r="Z315" t="s">
        <v>1358</v>
      </c>
    </row>
    <row r="316" spans="5:26" x14ac:dyDescent="0.25">
      <c r="E316" s="2">
        <v>2458.0079999999998</v>
      </c>
      <c r="F316" s="2">
        <v>1803.4960000000001</v>
      </c>
      <c r="G316" s="2" t="s">
        <v>1377</v>
      </c>
      <c r="J316">
        <v>125.208</v>
      </c>
      <c r="K316">
        <v>1702.7719999999999</v>
      </c>
      <c r="L316" t="s">
        <v>72</v>
      </c>
      <c r="X316">
        <v>2458.0079999999998</v>
      </c>
      <c r="Y316">
        <v>1803.4960000000005</v>
      </c>
      <c r="Z316" t="s">
        <v>1377</v>
      </c>
    </row>
    <row r="317" spans="5:26" x14ac:dyDescent="0.25">
      <c r="E317" s="2">
        <v>2458.0079999999998</v>
      </c>
      <c r="F317" s="2">
        <v>1702.7719999999999</v>
      </c>
      <c r="G317" s="2" t="s">
        <v>1328</v>
      </c>
      <c r="J317">
        <v>125.208</v>
      </c>
      <c r="K317">
        <v>1602.048</v>
      </c>
      <c r="L317" t="s">
        <v>72</v>
      </c>
      <c r="X317">
        <v>2458.0079999999998</v>
      </c>
      <c r="Y317">
        <v>1702.7720000000004</v>
      </c>
      <c r="Z317" t="s">
        <v>1328</v>
      </c>
    </row>
    <row r="318" spans="5:26" x14ac:dyDescent="0.25">
      <c r="E318" s="2">
        <v>2458.0079999999998</v>
      </c>
      <c r="F318" s="2">
        <v>1602.048</v>
      </c>
      <c r="G318" s="2" t="s">
        <v>72</v>
      </c>
      <c r="J318">
        <v>125.208</v>
      </c>
      <c r="K318">
        <v>1501.3240000000001</v>
      </c>
      <c r="L318" t="s">
        <v>72</v>
      </c>
      <c r="X318">
        <v>2458.0079999999998</v>
      </c>
      <c r="Y318">
        <v>1602.0480000000002</v>
      </c>
      <c r="Z318" t="s">
        <v>72</v>
      </c>
    </row>
    <row r="319" spans="5:26" x14ac:dyDescent="0.25">
      <c r="E319" s="2">
        <v>2458.0079999999998</v>
      </c>
      <c r="F319" s="2">
        <v>1501.3240000000001</v>
      </c>
      <c r="G319" s="2" t="s">
        <v>1327</v>
      </c>
      <c r="J319">
        <v>125.208</v>
      </c>
      <c r="K319">
        <v>1400.6</v>
      </c>
      <c r="L319" t="s">
        <v>72</v>
      </c>
      <c r="X319">
        <v>2458.0079999999998</v>
      </c>
      <c r="Y319">
        <v>1501.3240000000001</v>
      </c>
      <c r="Z319" t="s">
        <v>1327</v>
      </c>
    </row>
    <row r="320" spans="5:26" x14ac:dyDescent="0.25">
      <c r="E320" s="2">
        <v>2458.0079999999998</v>
      </c>
      <c r="F320" s="2">
        <v>1400.6</v>
      </c>
      <c r="G320" s="2" t="s">
        <v>1327</v>
      </c>
      <c r="J320">
        <v>125.208</v>
      </c>
      <c r="K320">
        <v>1299.876</v>
      </c>
      <c r="L320" t="s">
        <v>72</v>
      </c>
      <c r="X320">
        <v>2458.0079999999998</v>
      </c>
      <c r="Y320">
        <v>1400.6</v>
      </c>
      <c r="Z320" t="s">
        <v>1327</v>
      </c>
    </row>
    <row r="321" spans="5:26" x14ac:dyDescent="0.25">
      <c r="E321" s="2">
        <v>2458.0079999999998</v>
      </c>
      <c r="F321" s="2">
        <v>1299.876</v>
      </c>
      <c r="G321" s="2" t="s">
        <v>1327</v>
      </c>
      <c r="J321">
        <v>125.208</v>
      </c>
      <c r="K321">
        <v>1199.152</v>
      </c>
      <c r="L321" t="s">
        <v>72</v>
      </c>
      <c r="X321">
        <v>2458.0079999999998</v>
      </c>
      <c r="Y321">
        <v>1299.8759999999997</v>
      </c>
      <c r="Z321" t="s">
        <v>1327</v>
      </c>
    </row>
    <row r="322" spans="5:26" x14ac:dyDescent="0.25">
      <c r="E322" s="2">
        <v>2458.0079999999998</v>
      </c>
      <c r="F322" s="2">
        <v>1199.152</v>
      </c>
      <c r="G322" s="2" t="s">
        <v>1327</v>
      </c>
      <c r="J322">
        <v>125.208</v>
      </c>
      <c r="K322">
        <v>1098.4280000000001</v>
      </c>
      <c r="L322" t="s">
        <v>72</v>
      </c>
      <c r="X322">
        <v>2458.0079999999998</v>
      </c>
      <c r="Y322">
        <v>1199.1519999999996</v>
      </c>
      <c r="Z322" t="s">
        <v>1327</v>
      </c>
    </row>
    <row r="323" spans="5:26" x14ac:dyDescent="0.25">
      <c r="E323" s="2">
        <v>2555.2080000000001</v>
      </c>
      <c r="F323" s="2">
        <v>2156.0300000000002</v>
      </c>
      <c r="G323" s="2" t="s">
        <v>72</v>
      </c>
      <c r="J323">
        <v>125.208</v>
      </c>
      <c r="K323">
        <v>796.25599999999997</v>
      </c>
      <c r="L323" t="s">
        <v>72</v>
      </c>
      <c r="X323">
        <v>2555.2079999999996</v>
      </c>
      <c r="Y323">
        <v>2156.0300000000011</v>
      </c>
      <c r="Z323" t="s">
        <v>72</v>
      </c>
    </row>
    <row r="324" spans="5:26" x14ac:dyDescent="0.25">
      <c r="E324" s="2">
        <v>2555.2080000000001</v>
      </c>
      <c r="F324" s="2">
        <v>2055.306</v>
      </c>
      <c r="G324" s="2" t="s">
        <v>1327</v>
      </c>
      <c r="J324">
        <v>125.208</v>
      </c>
      <c r="K324">
        <v>695.53200000000004</v>
      </c>
      <c r="L324" t="s">
        <v>72</v>
      </c>
      <c r="X324">
        <v>2555.2079999999996</v>
      </c>
      <c r="Y324">
        <v>2055.3060000000009</v>
      </c>
      <c r="Z324" t="s">
        <v>1327</v>
      </c>
    </row>
    <row r="325" spans="5:26" x14ac:dyDescent="0.25">
      <c r="E325" s="2">
        <v>2555.2080000000001</v>
      </c>
      <c r="F325" s="2">
        <v>1954.5820000000001</v>
      </c>
      <c r="G325" s="2" t="s">
        <v>1336</v>
      </c>
      <c r="J325">
        <v>125.208</v>
      </c>
      <c r="K325">
        <v>594.80799999999999</v>
      </c>
      <c r="L325" t="s">
        <v>72</v>
      </c>
      <c r="X325">
        <v>2555.2079999999996</v>
      </c>
      <c r="Y325">
        <v>1954.5820000000008</v>
      </c>
      <c r="Z325" t="s">
        <v>1336</v>
      </c>
    </row>
    <row r="326" spans="5:26" x14ac:dyDescent="0.25">
      <c r="E326" s="2">
        <v>2555.2080000000001</v>
      </c>
      <c r="F326" s="2">
        <v>1853.8579999999999</v>
      </c>
      <c r="G326" s="2" t="s">
        <v>1378</v>
      </c>
      <c r="J326">
        <v>222.40799999999999</v>
      </c>
      <c r="K326">
        <v>2055.306</v>
      </c>
      <c r="L326" t="s">
        <v>72</v>
      </c>
      <c r="X326">
        <v>2555.2079999999996</v>
      </c>
      <c r="Y326">
        <v>1853.8580000000006</v>
      </c>
      <c r="Z326" t="s">
        <v>1378</v>
      </c>
    </row>
    <row r="327" spans="5:26" x14ac:dyDescent="0.25">
      <c r="E327" s="2">
        <v>2555.2080000000001</v>
      </c>
      <c r="F327" s="2">
        <v>1753.134</v>
      </c>
      <c r="G327" s="2" t="s">
        <v>1400</v>
      </c>
      <c r="J327">
        <v>222.40799999999999</v>
      </c>
      <c r="K327">
        <v>1954.5820000000001</v>
      </c>
      <c r="L327" t="s">
        <v>72</v>
      </c>
      <c r="X327">
        <v>2555.2079999999996</v>
      </c>
      <c r="Y327">
        <v>1753.1340000000005</v>
      </c>
      <c r="Z327" t="s">
        <v>1400</v>
      </c>
    </row>
    <row r="328" spans="5:26" x14ac:dyDescent="0.25">
      <c r="E328" s="2">
        <v>2555.2080000000001</v>
      </c>
      <c r="F328" s="2">
        <v>1652.41</v>
      </c>
      <c r="G328" s="2" t="s">
        <v>1327</v>
      </c>
      <c r="J328">
        <v>222.40799999999999</v>
      </c>
      <c r="K328">
        <v>1853.8579999999999</v>
      </c>
      <c r="L328" t="s">
        <v>72</v>
      </c>
      <c r="X328">
        <v>2555.2079999999996</v>
      </c>
      <c r="Y328">
        <v>1652.4100000000003</v>
      </c>
      <c r="Z328" t="s">
        <v>1327</v>
      </c>
    </row>
    <row r="329" spans="5:26" x14ac:dyDescent="0.25">
      <c r="E329" s="2">
        <v>2555.2080000000001</v>
      </c>
      <c r="F329" s="2">
        <v>1551.6859999999999</v>
      </c>
      <c r="G329" s="2" t="s">
        <v>1416</v>
      </c>
      <c r="J329">
        <v>222.40799999999999</v>
      </c>
      <c r="K329">
        <v>1753.134</v>
      </c>
      <c r="L329" t="s">
        <v>72</v>
      </c>
      <c r="X329">
        <v>2555.2079999999996</v>
      </c>
      <c r="Y329">
        <v>1551.6860000000001</v>
      </c>
      <c r="Z329" t="s">
        <v>1416</v>
      </c>
    </row>
    <row r="330" spans="5:26" x14ac:dyDescent="0.25">
      <c r="E330" s="2">
        <v>2555.2080000000001</v>
      </c>
      <c r="F330" s="2">
        <v>1450.962</v>
      </c>
      <c r="G330" s="2" t="s">
        <v>72</v>
      </c>
      <c r="J330">
        <v>222.40799999999999</v>
      </c>
      <c r="K330">
        <v>1652.41</v>
      </c>
      <c r="L330" t="s">
        <v>72</v>
      </c>
      <c r="X330">
        <v>2555.2079999999996</v>
      </c>
      <c r="Y330">
        <v>1450.962</v>
      </c>
      <c r="Z330" t="s">
        <v>72</v>
      </c>
    </row>
    <row r="331" spans="5:26" x14ac:dyDescent="0.25">
      <c r="E331" s="2">
        <v>2555.2080000000001</v>
      </c>
      <c r="F331" s="2">
        <v>1350.2380000000001</v>
      </c>
      <c r="G331" s="2" t="s">
        <v>72</v>
      </c>
      <c r="J331">
        <v>222.40799999999999</v>
      </c>
      <c r="K331">
        <v>1551.6859999999999</v>
      </c>
      <c r="L331" t="s">
        <v>72</v>
      </c>
      <c r="X331">
        <v>2555.2079999999996</v>
      </c>
      <c r="Y331">
        <v>1350.2379999999998</v>
      </c>
      <c r="Z331" t="s">
        <v>72</v>
      </c>
    </row>
    <row r="332" spans="5:26" x14ac:dyDescent="0.25">
      <c r="E332" s="2">
        <v>2555.2080000000001</v>
      </c>
      <c r="F332" s="2">
        <v>1249.5139999999999</v>
      </c>
      <c r="G332" s="2" t="s">
        <v>72</v>
      </c>
      <c r="J332">
        <v>222.40799999999999</v>
      </c>
      <c r="K332">
        <v>1450.962</v>
      </c>
      <c r="L332" t="s">
        <v>72</v>
      </c>
      <c r="X332">
        <v>2555.2079999999996</v>
      </c>
      <c r="Y332">
        <v>1249.5139999999997</v>
      </c>
      <c r="Z332" t="s">
        <v>72</v>
      </c>
    </row>
    <row r="333" spans="5:26" x14ac:dyDescent="0.25">
      <c r="E333" s="2">
        <v>2652.4079999999999</v>
      </c>
      <c r="F333" s="2">
        <v>2105.6680000000001</v>
      </c>
      <c r="G333" s="2" t="s">
        <v>1328</v>
      </c>
      <c r="J333">
        <v>222.40799999999999</v>
      </c>
      <c r="K333">
        <v>1350.2380000000001</v>
      </c>
      <c r="L333" t="s">
        <v>72</v>
      </c>
      <c r="X333">
        <v>2652.4079999999994</v>
      </c>
      <c r="Y333">
        <v>2105.668000000001</v>
      </c>
      <c r="Z333" t="s">
        <v>1328</v>
      </c>
    </row>
    <row r="334" spans="5:26" x14ac:dyDescent="0.25">
      <c r="E334" s="2">
        <v>2652.4079999999999</v>
      </c>
      <c r="F334" s="2">
        <v>2004.944</v>
      </c>
      <c r="G334" s="2" t="s">
        <v>1347</v>
      </c>
      <c r="J334">
        <v>222.40799999999999</v>
      </c>
      <c r="K334">
        <v>1249.5139999999999</v>
      </c>
      <c r="L334" t="s">
        <v>72</v>
      </c>
      <c r="X334">
        <v>2652.4079999999994</v>
      </c>
      <c r="Y334">
        <v>2004.9440000000009</v>
      </c>
      <c r="Z334" t="s">
        <v>1347</v>
      </c>
    </row>
    <row r="335" spans="5:26" x14ac:dyDescent="0.25">
      <c r="E335" s="2">
        <v>2652.4079999999999</v>
      </c>
      <c r="F335" s="2">
        <v>1904.22</v>
      </c>
      <c r="G335" s="2" t="s">
        <v>1367</v>
      </c>
      <c r="J335">
        <v>319.608</v>
      </c>
      <c r="K335">
        <v>1602.048</v>
      </c>
      <c r="L335" t="s">
        <v>72</v>
      </c>
      <c r="X335">
        <v>2652.4079999999994</v>
      </c>
      <c r="Y335">
        <v>1904.2200000000007</v>
      </c>
      <c r="Z335" t="s">
        <v>1367</v>
      </c>
    </row>
    <row r="336" spans="5:26" x14ac:dyDescent="0.25">
      <c r="E336" s="2">
        <v>2652.4079999999999</v>
      </c>
      <c r="F336" s="2">
        <v>1803.4960000000001</v>
      </c>
      <c r="G336" s="2" t="s">
        <v>1409</v>
      </c>
      <c r="J336">
        <v>319.608</v>
      </c>
      <c r="K336">
        <v>1501.3240000000001</v>
      </c>
      <c r="L336" t="s">
        <v>72</v>
      </c>
      <c r="X336">
        <v>2652.4079999999994</v>
      </c>
      <c r="Y336">
        <v>1803.4960000000005</v>
      </c>
      <c r="Z336" t="s">
        <v>1409</v>
      </c>
    </row>
    <row r="337" spans="5:26" x14ac:dyDescent="0.25">
      <c r="E337" s="2">
        <v>2652.4079999999999</v>
      </c>
      <c r="F337" s="2">
        <v>1702.7719999999999</v>
      </c>
      <c r="G337" s="2" t="s">
        <v>1328</v>
      </c>
      <c r="J337">
        <v>319.608</v>
      </c>
      <c r="K337">
        <v>1400.6</v>
      </c>
      <c r="L337" t="s">
        <v>72</v>
      </c>
      <c r="X337">
        <v>2652.4079999999994</v>
      </c>
      <c r="Y337">
        <v>1702.7720000000004</v>
      </c>
      <c r="Z337" t="s">
        <v>1328</v>
      </c>
    </row>
    <row r="338" spans="5:26" x14ac:dyDescent="0.25">
      <c r="E338" s="2">
        <v>2652.4079999999999</v>
      </c>
      <c r="F338" s="2">
        <v>1602.048</v>
      </c>
      <c r="G338" s="2" t="s">
        <v>72</v>
      </c>
      <c r="J338">
        <v>319.608</v>
      </c>
      <c r="K338">
        <v>1299.876</v>
      </c>
      <c r="L338" t="s">
        <v>72</v>
      </c>
      <c r="X338">
        <v>2652.4079999999994</v>
      </c>
      <c r="Y338">
        <v>1602.0480000000002</v>
      </c>
      <c r="Z338" t="s">
        <v>72</v>
      </c>
    </row>
    <row r="339" spans="5:26" x14ac:dyDescent="0.25">
      <c r="E339" s="2">
        <v>2652.4079999999999</v>
      </c>
      <c r="F339" s="2">
        <v>1501.3240000000001</v>
      </c>
      <c r="G339" s="2" t="s">
        <v>72</v>
      </c>
      <c r="J339">
        <v>319.608</v>
      </c>
      <c r="K339">
        <v>1199.152</v>
      </c>
      <c r="L339" t="s">
        <v>72</v>
      </c>
      <c r="X339">
        <v>2652.4079999999994</v>
      </c>
      <c r="Y339">
        <v>1501.3240000000001</v>
      </c>
      <c r="Z339" t="s">
        <v>72</v>
      </c>
    </row>
    <row r="340" spans="5:26" x14ac:dyDescent="0.25">
      <c r="E340" s="2">
        <v>2652.4079999999999</v>
      </c>
      <c r="F340" s="2">
        <v>1400.6</v>
      </c>
      <c r="G340" s="2" t="s">
        <v>72</v>
      </c>
      <c r="J340">
        <v>514.00800000000004</v>
      </c>
      <c r="K340">
        <v>1602.048</v>
      </c>
      <c r="L340" t="s">
        <v>72</v>
      </c>
      <c r="X340">
        <v>2652.4079999999994</v>
      </c>
      <c r="Y340">
        <v>1400.6</v>
      </c>
      <c r="Z340" t="s">
        <v>72</v>
      </c>
    </row>
    <row r="341" spans="5:26" x14ac:dyDescent="0.25">
      <c r="E341" s="2">
        <v>2652.4079999999999</v>
      </c>
      <c r="F341" s="2">
        <v>1299.876</v>
      </c>
      <c r="G341" s="2" t="s">
        <v>72</v>
      </c>
      <c r="J341">
        <v>611.20799999999997</v>
      </c>
      <c r="K341">
        <v>2156.0300000000002</v>
      </c>
      <c r="L341" t="s">
        <v>72</v>
      </c>
      <c r="X341">
        <v>2652.4079999999994</v>
      </c>
      <c r="Y341">
        <v>1299.8759999999997</v>
      </c>
      <c r="Z341" t="s">
        <v>72</v>
      </c>
    </row>
    <row r="342" spans="5:26" x14ac:dyDescent="0.25">
      <c r="E342" s="2">
        <v>2652.4079999999999</v>
      </c>
      <c r="F342" s="2">
        <v>1199.152</v>
      </c>
      <c r="G342" s="2" t="s">
        <v>72</v>
      </c>
      <c r="J342">
        <v>611.20799999999997</v>
      </c>
      <c r="K342">
        <v>1450.962</v>
      </c>
      <c r="L342" t="s">
        <v>72</v>
      </c>
      <c r="X342">
        <v>2652.4079999999994</v>
      </c>
      <c r="Y342">
        <v>1199.1519999999996</v>
      </c>
      <c r="Z342" t="s">
        <v>72</v>
      </c>
    </row>
    <row r="343" spans="5:26" x14ac:dyDescent="0.25">
      <c r="E343" s="2">
        <v>2749.6080000000002</v>
      </c>
      <c r="F343" s="2">
        <v>2156.0300000000002</v>
      </c>
      <c r="G343" s="2" t="s">
        <v>72</v>
      </c>
      <c r="J343">
        <v>611.20799999999997</v>
      </c>
      <c r="K343">
        <v>1350.2380000000001</v>
      </c>
      <c r="L343" t="s">
        <v>72</v>
      </c>
      <c r="X343">
        <v>2749.6079999999993</v>
      </c>
      <c r="Y343">
        <v>2156.0300000000011</v>
      </c>
      <c r="Z343" t="s">
        <v>72</v>
      </c>
    </row>
    <row r="344" spans="5:26" x14ac:dyDescent="0.25">
      <c r="E344" s="2">
        <v>2749.6080000000002</v>
      </c>
      <c r="F344" s="2">
        <v>2055.306</v>
      </c>
      <c r="G344" s="2" t="s">
        <v>1327</v>
      </c>
      <c r="J344">
        <v>611.20799999999997</v>
      </c>
      <c r="K344">
        <v>1249.5139999999999</v>
      </c>
      <c r="L344" t="s">
        <v>72</v>
      </c>
      <c r="X344">
        <v>2749.6079999999993</v>
      </c>
      <c r="Y344">
        <v>2055.3060000000009</v>
      </c>
      <c r="Z344" t="s">
        <v>1327</v>
      </c>
    </row>
    <row r="345" spans="5:26" x14ac:dyDescent="0.25">
      <c r="E345" s="2">
        <v>2749.6080000000002</v>
      </c>
      <c r="F345" s="2">
        <v>1954.5820000000001</v>
      </c>
      <c r="G345" s="2" t="s">
        <v>1368</v>
      </c>
      <c r="J345">
        <v>708.40800000000002</v>
      </c>
      <c r="K345">
        <v>1602.048</v>
      </c>
      <c r="L345" t="s">
        <v>72</v>
      </c>
      <c r="X345">
        <v>2749.6079999999993</v>
      </c>
      <c r="Y345">
        <v>1954.5820000000008</v>
      </c>
      <c r="Z345" t="s">
        <v>1368</v>
      </c>
    </row>
    <row r="346" spans="5:26" x14ac:dyDescent="0.25">
      <c r="E346" s="2">
        <v>2749.6080000000002</v>
      </c>
      <c r="F346" s="2">
        <v>1853.8579999999999</v>
      </c>
      <c r="G346" s="2" t="s">
        <v>1389</v>
      </c>
      <c r="J346">
        <v>708.40800000000002</v>
      </c>
      <c r="K346">
        <v>1501.3240000000001</v>
      </c>
      <c r="L346" t="s">
        <v>72</v>
      </c>
      <c r="X346">
        <v>2749.6079999999993</v>
      </c>
      <c r="Y346">
        <v>1853.8580000000006</v>
      </c>
      <c r="Z346" t="s">
        <v>1389</v>
      </c>
    </row>
    <row r="347" spans="5:26" x14ac:dyDescent="0.25">
      <c r="E347" s="2">
        <v>2749.6080000000002</v>
      </c>
      <c r="F347" s="2">
        <v>1753.134</v>
      </c>
      <c r="G347" s="2" t="s">
        <v>1328</v>
      </c>
      <c r="J347">
        <v>708.40800000000002</v>
      </c>
      <c r="K347">
        <v>1400.6</v>
      </c>
      <c r="L347" t="s">
        <v>72</v>
      </c>
      <c r="X347">
        <v>2749.6079999999993</v>
      </c>
      <c r="Y347">
        <v>1753.1340000000005</v>
      </c>
      <c r="Z347" t="s">
        <v>1328</v>
      </c>
    </row>
    <row r="348" spans="5:26" x14ac:dyDescent="0.25">
      <c r="E348" s="2">
        <v>2749.6080000000002</v>
      </c>
      <c r="F348" s="2">
        <v>1652.41</v>
      </c>
      <c r="G348" s="2" t="s">
        <v>1327</v>
      </c>
      <c r="J348">
        <v>708.40800000000002</v>
      </c>
      <c r="K348">
        <v>1299.876</v>
      </c>
      <c r="L348" t="s">
        <v>72</v>
      </c>
      <c r="X348">
        <v>2749.6079999999993</v>
      </c>
      <c r="Y348">
        <v>1652.4100000000003</v>
      </c>
      <c r="Z348" t="s">
        <v>1327</v>
      </c>
    </row>
    <row r="349" spans="5:26" x14ac:dyDescent="0.25">
      <c r="E349" s="2">
        <v>2749.6080000000002</v>
      </c>
      <c r="F349" s="2">
        <v>1551.6859999999999</v>
      </c>
      <c r="G349" s="2" t="s">
        <v>1327</v>
      </c>
      <c r="J349">
        <v>708.40800000000002</v>
      </c>
      <c r="K349">
        <v>1199.152</v>
      </c>
      <c r="L349" t="s">
        <v>72</v>
      </c>
      <c r="X349">
        <v>2749.6079999999993</v>
      </c>
      <c r="Y349">
        <v>1551.6860000000001</v>
      </c>
      <c r="Z349" t="s">
        <v>1327</v>
      </c>
    </row>
    <row r="350" spans="5:26" x14ac:dyDescent="0.25">
      <c r="E350" s="2">
        <v>2749.6080000000002</v>
      </c>
      <c r="F350" s="2">
        <v>1450.962</v>
      </c>
      <c r="G350" s="2" t="s">
        <v>1327</v>
      </c>
      <c r="J350">
        <v>805.60799999999995</v>
      </c>
      <c r="K350">
        <v>2156.0300000000002</v>
      </c>
      <c r="L350" t="s">
        <v>72</v>
      </c>
      <c r="X350">
        <v>2749.6079999999993</v>
      </c>
      <c r="Y350">
        <v>1450.962</v>
      </c>
      <c r="Z350" t="s">
        <v>1327</v>
      </c>
    </row>
    <row r="351" spans="5:26" x14ac:dyDescent="0.25">
      <c r="E351" s="2">
        <v>2749.6080000000002</v>
      </c>
      <c r="F351" s="2">
        <v>1350.2380000000001</v>
      </c>
      <c r="G351" s="2" t="s">
        <v>73</v>
      </c>
      <c r="J351">
        <v>902.80799999999999</v>
      </c>
      <c r="K351">
        <v>1602.048</v>
      </c>
      <c r="L351" t="s">
        <v>72</v>
      </c>
      <c r="X351">
        <v>2749.6079999999993</v>
      </c>
      <c r="Y351">
        <v>1350.2379999999998</v>
      </c>
      <c r="Z351" t="s">
        <v>73</v>
      </c>
    </row>
    <row r="352" spans="5:26" x14ac:dyDescent="0.25">
      <c r="E352" s="2">
        <v>2749.6080000000002</v>
      </c>
      <c r="F352" s="2">
        <v>1249.5139999999999</v>
      </c>
      <c r="G352" s="2" t="s">
        <v>73</v>
      </c>
      <c r="J352">
        <v>1000.008</v>
      </c>
      <c r="K352">
        <v>2156.0300000000002</v>
      </c>
      <c r="L352" t="s">
        <v>72</v>
      </c>
      <c r="X352">
        <v>2749.6079999999993</v>
      </c>
      <c r="Y352">
        <v>1249.5139999999997</v>
      </c>
      <c r="Z352" t="s">
        <v>73</v>
      </c>
    </row>
    <row r="353" spans="5:26" x14ac:dyDescent="0.25">
      <c r="E353" s="2">
        <v>2846.808</v>
      </c>
      <c r="F353" s="2">
        <v>2105.6680000000001</v>
      </c>
      <c r="G353" s="2" t="s">
        <v>1328</v>
      </c>
      <c r="J353">
        <v>1000.008</v>
      </c>
      <c r="K353">
        <v>1450.962</v>
      </c>
      <c r="L353" t="s">
        <v>72</v>
      </c>
      <c r="X353">
        <v>2846.8079999999991</v>
      </c>
      <c r="Y353">
        <v>2105.668000000001</v>
      </c>
      <c r="Z353" t="s">
        <v>1328</v>
      </c>
    </row>
    <row r="354" spans="5:26" x14ac:dyDescent="0.25">
      <c r="E354" s="2">
        <v>2846.808</v>
      </c>
      <c r="F354" s="2">
        <v>2004.944</v>
      </c>
      <c r="G354" s="2" t="s">
        <v>1348</v>
      </c>
      <c r="J354">
        <v>1000.008</v>
      </c>
      <c r="K354">
        <v>1350.2380000000001</v>
      </c>
      <c r="L354" t="s">
        <v>72</v>
      </c>
      <c r="X354">
        <v>2846.8079999999991</v>
      </c>
      <c r="Y354">
        <v>2004.9440000000009</v>
      </c>
      <c r="Z354" t="s">
        <v>1348</v>
      </c>
    </row>
    <row r="355" spans="5:26" x14ac:dyDescent="0.25">
      <c r="E355" s="2">
        <v>2846.808</v>
      </c>
      <c r="F355" s="2">
        <v>1904.22</v>
      </c>
      <c r="G355" s="2" t="s">
        <v>1390</v>
      </c>
      <c r="J355">
        <v>1000.008</v>
      </c>
      <c r="K355">
        <v>1249.5139999999999</v>
      </c>
      <c r="L355" t="s">
        <v>72</v>
      </c>
      <c r="X355">
        <v>2846.8079999999991</v>
      </c>
      <c r="Y355">
        <v>1904.2200000000007</v>
      </c>
      <c r="Z355" t="s">
        <v>1390</v>
      </c>
    </row>
    <row r="356" spans="5:26" x14ac:dyDescent="0.25">
      <c r="E356" s="2">
        <v>2846.808</v>
      </c>
      <c r="F356" s="2">
        <v>1803.4960000000001</v>
      </c>
      <c r="G356" s="2" t="s">
        <v>1410</v>
      </c>
      <c r="J356">
        <v>1097.2080000000001</v>
      </c>
      <c r="K356">
        <v>1602.048</v>
      </c>
      <c r="L356" t="s">
        <v>72</v>
      </c>
      <c r="X356">
        <v>2846.8079999999991</v>
      </c>
      <c r="Y356">
        <v>1803.4960000000005</v>
      </c>
      <c r="Z356" t="s">
        <v>1410</v>
      </c>
    </row>
    <row r="357" spans="5:26" x14ac:dyDescent="0.25">
      <c r="E357" s="2">
        <v>2846.808</v>
      </c>
      <c r="F357" s="2">
        <v>1702.7719999999999</v>
      </c>
      <c r="G357" s="2" t="s">
        <v>1328</v>
      </c>
      <c r="J357">
        <v>1097.2080000000001</v>
      </c>
      <c r="K357">
        <v>1501.3240000000001</v>
      </c>
      <c r="L357" t="s">
        <v>72</v>
      </c>
      <c r="X357">
        <v>2846.8079999999991</v>
      </c>
      <c r="Y357">
        <v>1702.7720000000004</v>
      </c>
      <c r="Z357" t="s">
        <v>1328</v>
      </c>
    </row>
    <row r="358" spans="5:26" x14ac:dyDescent="0.25">
      <c r="E358" s="2">
        <v>2846.808</v>
      </c>
      <c r="F358" s="2">
        <v>1602.048</v>
      </c>
      <c r="G358" s="2" t="s">
        <v>72</v>
      </c>
      <c r="J358">
        <v>1097.2080000000001</v>
      </c>
      <c r="K358">
        <v>1400.6</v>
      </c>
      <c r="L358" t="s">
        <v>72</v>
      </c>
      <c r="X358">
        <v>2846.8079999999991</v>
      </c>
      <c r="Y358">
        <v>1602.0480000000002</v>
      </c>
      <c r="Z358" t="s">
        <v>72</v>
      </c>
    </row>
    <row r="359" spans="5:26" x14ac:dyDescent="0.25">
      <c r="E359" s="2">
        <v>2846.808</v>
      </c>
      <c r="F359" s="2">
        <v>1501.3240000000001</v>
      </c>
      <c r="G359" s="2" t="s">
        <v>1327</v>
      </c>
      <c r="J359">
        <v>1097.2080000000001</v>
      </c>
      <c r="K359">
        <v>1299.876</v>
      </c>
      <c r="L359" t="s">
        <v>72</v>
      </c>
      <c r="X359">
        <v>2846.8079999999991</v>
      </c>
      <c r="Y359">
        <v>1501.3240000000001</v>
      </c>
      <c r="Z359" t="s">
        <v>1327</v>
      </c>
    </row>
    <row r="360" spans="5:26" x14ac:dyDescent="0.25">
      <c r="E360" s="2">
        <v>2846.808</v>
      </c>
      <c r="F360" s="2">
        <v>1400.6</v>
      </c>
      <c r="G360" s="2" t="s">
        <v>1327</v>
      </c>
      <c r="J360">
        <v>1097.2080000000001</v>
      </c>
      <c r="K360">
        <v>1199.152</v>
      </c>
      <c r="L360" t="s">
        <v>72</v>
      </c>
      <c r="X360">
        <v>2846.8079999999991</v>
      </c>
      <c r="Y360">
        <v>1400.6</v>
      </c>
      <c r="Z360" t="s">
        <v>1327</v>
      </c>
    </row>
    <row r="361" spans="5:26" x14ac:dyDescent="0.25">
      <c r="E361" s="2">
        <v>2846.808</v>
      </c>
      <c r="F361" s="2">
        <v>1299.876</v>
      </c>
      <c r="G361" s="2" t="s">
        <v>1327</v>
      </c>
      <c r="J361">
        <v>1194.4079999999999</v>
      </c>
      <c r="K361">
        <v>2156.0300000000002</v>
      </c>
      <c r="L361" t="s">
        <v>72</v>
      </c>
      <c r="X361">
        <v>2846.8079999999991</v>
      </c>
      <c r="Y361">
        <v>1299.8759999999997</v>
      </c>
      <c r="Z361" t="s">
        <v>1327</v>
      </c>
    </row>
    <row r="362" spans="5:26" x14ac:dyDescent="0.25">
      <c r="E362" s="2">
        <v>2846.808</v>
      </c>
      <c r="F362" s="2">
        <v>1199.152</v>
      </c>
      <c r="G362" s="2" t="s">
        <v>1327</v>
      </c>
      <c r="J362">
        <v>1291.6079999999999</v>
      </c>
      <c r="K362">
        <v>1602.048</v>
      </c>
      <c r="L362" t="s">
        <v>72</v>
      </c>
      <c r="X362">
        <v>2846.8079999999991</v>
      </c>
      <c r="Y362">
        <v>1199.1519999999996</v>
      </c>
      <c r="Z362" t="s">
        <v>1327</v>
      </c>
    </row>
    <row r="363" spans="5:26" x14ac:dyDescent="0.25">
      <c r="E363" s="2">
        <v>2944.0079999999998</v>
      </c>
      <c r="F363" s="2">
        <v>2156.0300000000002</v>
      </c>
      <c r="G363" s="2" t="s">
        <v>72</v>
      </c>
      <c r="J363">
        <v>1388.808</v>
      </c>
      <c r="K363">
        <v>2156.0300000000002</v>
      </c>
      <c r="L363" t="s">
        <v>72</v>
      </c>
      <c r="X363">
        <v>2944.0079999999989</v>
      </c>
      <c r="Y363">
        <v>2156.0300000000011</v>
      </c>
      <c r="Z363" t="s">
        <v>72</v>
      </c>
    </row>
    <row r="364" spans="5:26" x14ac:dyDescent="0.25">
      <c r="E364" s="2">
        <v>2944.0079999999998</v>
      </c>
      <c r="F364" s="2">
        <v>2055.306</v>
      </c>
      <c r="G364" s="2" t="s">
        <v>1327</v>
      </c>
      <c r="J364">
        <v>1388.808</v>
      </c>
      <c r="K364">
        <v>1450.962</v>
      </c>
      <c r="L364" t="s">
        <v>72</v>
      </c>
      <c r="X364">
        <v>2944.0079999999989</v>
      </c>
      <c r="Y364">
        <v>2055.3060000000009</v>
      </c>
      <c r="Z364" t="s">
        <v>1327</v>
      </c>
    </row>
    <row r="365" spans="5:26" x14ac:dyDescent="0.25">
      <c r="E365" s="2">
        <v>2944.0079999999998</v>
      </c>
      <c r="F365" s="2">
        <v>1954.5820000000001</v>
      </c>
      <c r="G365" s="2" t="s">
        <v>1349</v>
      </c>
      <c r="J365">
        <v>1388.808</v>
      </c>
      <c r="K365">
        <v>1350.2380000000001</v>
      </c>
      <c r="L365" t="s">
        <v>72</v>
      </c>
      <c r="X365">
        <v>2944.0079999999989</v>
      </c>
      <c r="Y365">
        <v>1954.5820000000008</v>
      </c>
      <c r="Z365" t="s">
        <v>1349</v>
      </c>
    </row>
    <row r="366" spans="5:26" x14ac:dyDescent="0.25">
      <c r="E366" s="2">
        <v>2944.0079999999998</v>
      </c>
      <c r="F366" s="2">
        <v>1853.8579999999999</v>
      </c>
      <c r="G366" s="2" t="s">
        <v>1369</v>
      </c>
      <c r="J366">
        <v>1388.808</v>
      </c>
      <c r="K366">
        <v>1249.5139999999999</v>
      </c>
      <c r="L366" t="s">
        <v>72</v>
      </c>
      <c r="X366">
        <v>2944.0079999999989</v>
      </c>
      <c r="Y366">
        <v>1853.8580000000006</v>
      </c>
      <c r="Z366" t="s">
        <v>1369</v>
      </c>
    </row>
    <row r="367" spans="5:26" x14ac:dyDescent="0.25">
      <c r="E367" s="2">
        <v>2944.0079999999998</v>
      </c>
      <c r="F367" s="2">
        <v>1753.134</v>
      </c>
      <c r="G367" s="2" t="s">
        <v>1411</v>
      </c>
      <c r="J367">
        <v>1486.008</v>
      </c>
      <c r="K367">
        <v>1602.048</v>
      </c>
      <c r="L367" t="s">
        <v>72</v>
      </c>
      <c r="X367">
        <v>2944.0079999999989</v>
      </c>
      <c r="Y367">
        <v>1753.1340000000005</v>
      </c>
      <c r="Z367" t="s">
        <v>1411</v>
      </c>
    </row>
    <row r="368" spans="5:26" x14ac:dyDescent="0.25">
      <c r="E368" s="2">
        <v>2944.0079999999998</v>
      </c>
      <c r="F368" s="2">
        <v>1652.41</v>
      </c>
      <c r="G368" s="2" t="s">
        <v>1327</v>
      </c>
      <c r="J368">
        <v>1486.008</v>
      </c>
      <c r="K368">
        <v>1501.3240000000001</v>
      </c>
      <c r="L368" t="s">
        <v>72</v>
      </c>
      <c r="X368">
        <v>2944.0079999999989</v>
      </c>
      <c r="Y368">
        <v>1652.4100000000003</v>
      </c>
      <c r="Z368" t="s">
        <v>1327</v>
      </c>
    </row>
    <row r="369" spans="5:26" x14ac:dyDescent="0.25">
      <c r="E369" s="2">
        <v>2944.0079999999998</v>
      </c>
      <c r="F369" s="2">
        <v>1551.6859999999999</v>
      </c>
      <c r="G369" s="2" t="s">
        <v>1416</v>
      </c>
      <c r="J369">
        <v>1486.008</v>
      </c>
      <c r="K369">
        <v>1400.6</v>
      </c>
      <c r="L369" t="s">
        <v>72</v>
      </c>
      <c r="X369">
        <v>2944.0079999999989</v>
      </c>
      <c r="Y369">
        <v>1551.6860000000001</v>
      </c>
      <c r="Z369" t="s">
        <v>1416</v>
      </c>
    </row>
    <row r="370" spans="5:26" x14ac:dyDescent="0.25">
      <c r="E370" s="2">
        <v>2944.0079999999998</v>
      </c>
      <c r="F370" s="2">
        <v>1450.962</v>
      </c>
      <c r="G370" s="2" t="s">
        <v>72</v>
      </c>
      <c r="J370">
        <v>1486.008</v>
      </c>
      <c r="K370">
        <v>1299.876</v>
      </c>
      <c r="L370" t="s">
        <v>72</v>
      </c>
      <c r="X370">
        <v>2944.0079999999989</v>
      </c>
      <c r="Y370">
        <v>1450.962</v>
      </c>
      <c r="Z370" t="s">
        <v>72</v>
      </c>
    </row>
    <row r="371" spans="5:26" x14ac:dyDescent="0.25">
      <c r="E371" s="2">
        <v>2944.0079999999998</v>
      </c>
      <c r="F371" s="2">
        <v>1350.2380000000001</v>
      </c>
      <c r="G371" s="2" t="s">
        <v>72</v>
      </c>
      <c r="J371">
        <v>1486.008</v>
      </c>
      <c r="K371">
        <v>1199.152</v>
      </c>
      <c r="L371" t="s">
        <v>72</v>
      </c>
      <c r="X371">
        <v>2944.0079999999989</v>
      </c>
      <c r="Y371">
        <v>1350.2379999999998</v>
      </c>
      <c r="Z371" t="s">
        <v>72</v>
      </c>
    </row>
    <row r="372" spans="5:26" x14ac:dyDescent="0.25">
      <c r="E372" s="2">
        <v>2944.0079999999998</v>
      </c>
      <c r="F372" s="2">
        <v>1249.5139999999999</v>
      </c>
      <c r="G372" s="2" t="s">
        <v>72</v>
      </c>
      <c r="J372">
        <v>1583.2080000000001</v>
      </c>
      <c r="K372">
        <v>2156.0300000000002</v>
      </c>
      <c r="L372" t="s">
        <v>72</v>
      </c>
      <c r="X372">
        <v>2944.0079999999989</v>
      </c>
      <c r="Y372">
        <v>1249.5139999999997</v>
      </c>
      <c r="Z372" t="s">
        <v>72</v>
      </c>
    </row>
    <row r="373" spans="5:26" x14ac:dyDescent="0.25">
      <c r="E373" s="2">
        <v>3041.2080000000001</v>
      </c>
      <c r="F373" s="2">
        <v>2105.6680000000001</v>
      </c>
      <c r="G373" s="2" t="s">
        <v>1328</v>
      </c>
      <c r="J373">
        <v>1680.4079999999999</v>
      </c>
      <c r="K373">
        <v>1602.048</v>
      </c>
      <c r="L373" t="s">
        <v>72</v>
      </c>
      <c r="X373">
        <v>3041.2079999999987</v>
      </c>
      <c r="Y373">
        <v>2105.668000000001</v>
      </c>
      <c r="Z373" t="s">
        <v>1328</v>
      </c>
    </row>
    <row r="374" spans="5:26" x14ac:dyDescent="0.25">
      <c r="E374" s="2">
        <v>3041.2080000000001</v>
      </c>
      <c r="F374" s="2">
        <v>2004.944</v>
      </c>
      <c r="G374" s="2" t="s">
        <v>1327</v>
      </c>
      <c r="J374">
        <v>1777.6079999999999</v>
      </c>
      <c r="K374">
        <v>2156.0300000000002</v>
      </c>
      <c r="L374" t="s">
        <v>72</v>
      </c>
      <c r="X374">
        <v>3041.2079999999987</v>
      </c>
      <c r="Y374">
        <v>2004.9440000000009</v>
      </c>
      <c r="Z374" t="s">
        <v>1327</v>
      </c>
    </row>
    <row r="375" spans="5:26" x14ac:dyDescent="0.25">
      <c r="E375" s="2">
        <v>3041.2080000000001</v>
      </c>
      <c r="F375" s="2">
        <v>1904.22</v>
      </c>
      <c r="G375" s="2" t="s">
        <v>1392</v>
      </c>
      <c r="J375">
        <v>1777.6079999999999</v>
      </c>
      <c r="K375">
        <v>1450.962</v>
      </c>
      <c r="L375" t="s">
        <v>72</v>
      </c>
      <c r="X375">
        <v>3041.2079999999987</v>
      </c>
      <c r="Y375">
        <v>1904.2200000000007</v>
      </c>
      <c r="Z375" t="s">
        <v>1392</v>
      </c>
    </row>
    <row r="376" spans="5:26" x14ac:dyDescent="0.25">
      <c r="E376" s="2">
        <v>3041.2080000000001</v>
      </c>
      <c r="F376" s="2">
        <v>1803.4960000000001</v>
      </c>
      <c r="G376" s="2" t="s">
        <v>1391</v>
      </c>
      <c r="J376">
        <v>1777.6079999999999</v>
      </c>
      <c r="K376">
        <v>1350.2380000000001</v>
      </c>
      <c r="L376" t="s">
        <v>72</v>
      </c>
      <c r="X376">
        <v>3041.2079999999987</v>
      </c>
      <c r="Y376">
        <v>1803.4960000000005</v>
      </c>
      <c r="Z376" t="s">
        <v>1391</v>
      </c>
    </row>
    <row r="377" spans="5:26" x14ac:dyDescent="0.25">
      <c r="E377" s="2">
        <v>3041.2080000000001</v>
      </c>
      <c r="F377" s="2">
        <v>1702.7719999999999</v>
      </c>
      <c r="G377" s="2" t="s">
        <v>1328</v>
      </c>
      <c r="J377">
        <v>1777.6079999999999</v>
      </c>
      <c r="K377">
        <v>1249.5139999999999</v>
      </c>
      <c r="L377" t="s">
        <v>72</v>
      </c>
      <c r="X377">
        <v>3041.2079999999987</v>
      </c>
      <c r="Y377">
        <v>1702.7720000000004</v>
      </c>
      <c r="Z377" t="s">
        <v>1328</v>
      </c>
    </row>
    <row r="378" spans="5:26" x14ac:dyDescent="0.25">
      <c r="E378" s="2">
        <v>3041.2080000000001</v>
      </c>
      <c r="F378" s="2">
        <v>1602.048</v>
      </c>
      <c r="G378" s="2" t="s">
        <v>72</v>
      </c>
      <c r="J378">
        <v>1874.808</v>
      </c>
      <c r="K378">
        <v>1602.048</v>
      </c>
      <c r="L378" t="s">
        <v>72</v>
      </c>
      <c r="X378">
        <v>3041.2079999999987</v>
      </c>
      <c r="Y378">
        <v>1602.0480000000002</v>
      </c>
      <c r="Z378" t="s">
        <v>72</v>
      </c>
    </row>
    <row r="379" spans="5:26" x14ac:dyDescent="0.25">
      <c r="E379" s="2">
        <v>3041.2080000000001</v>
      </c>
      <c r="F379" s="2">
        <v>1501.3240000000001</v>
      </c>
      <c r="G379" s="2" t="s">
        <v>72</v>
      </c>
      <c r="J379">
        <v>1874.808</v>
      </c>
      <c r="K379">
        <v>1501.3240000000001</v>
      </c>
      <c r="L379" t="s">
        <v>72</v>
      </c>
      <c r="X379">
        <v>3041.2079999999987</v>
      </c>
      <c r="Y379">
        <v>1501.3240000000001</v>
      </c>
      <c r="Z379" t="s">
        <v>72</v>
      </c>
    </row>
    <row r="380" spans="5:26" x14ac:dyDescent="0.25">
      <c r="E380" s="2">
        <v>3041.2080000000001</v>
      </c>
      <c r="F380" s="2">
        <v>1400.6</v>
      </c>
      <c r="G380" s="2" t="s">
        <v>72</v>
      </c>
      <c r="J380">
        <v>1874.808</v>
      </c>
      <c r="K380">
        <v>1400.6</v>
      </c>
      <c r="L380" t="s">
        <v>72</v>
      </c>
      <c r="X380">
        <v>3041.2079999999987</v>
      </c>
      <c r="Y380">
        <v>1400.6</v>
      </c>
      <c r="Z380" t="s">
        <v>72</v>
      </c>
    </row>
    <row r="381" spans="5:26" x14ac:dyDescent="0.25">
      <c r="E381" s="2">
        <v>3041.2080000000001</v>
      </c>
      <c r="F381" s="2">
        <v>1299.876</v>
      </c>
      <c r="G381" s="2" t="s">
        <v>72</v>
      </c>
      <c r="J381">
        <v>1874.808</v>
      </c>
      <c r="K381">
        <v>1299.876</v>
      </c>
      <c r="L381" t="s">
        <v>72</v>
      </c>
      <c r="X381">
        <v>3041.2079999999987</v>
      </c>
      <c r="Y381">
        <v>1299.8759999999997</v>
      </c>
      <c r="Z381" t="s">
        <v>72</v>
      </c>
    </row>
    <row r="382" spans="5:26" x14ac:dyDescent="0.25">
      <c r="E382" s="2">
        <v>3041.2080000000001</v>
      </c>
      <c r="F382" s="2">
        <v>1199.152</v>
      </c>
      <c r="G382" s="2" t="s">
        <v>72</v>
      </c>
      <c r="J382">
        <v>1874.808</v>
      </c>
      <c r="K382">
        <v>1199.152</v>
      </c>
      <c r="L382" t="s">
        <v>72</v>
      </c>
      <c r="X382">
        <v>3041.2079999999987</v>
      </c>
      <c r="Y382">
        <v>1199.1519999999996</v>
      </c>
      <c r="Z382" t="s">
        <v>72</v>
      </c>
    </row>
    <row r="383" spans="5:26" x14ac:dyDescent="0.25">
      <c r="E383" s="2">
        <v>3138.4079999999999</v>
      </c>
      <c r="F383" s="2">
        <v>2156.0300000000002</v>
      </c>
      <c r="G383" s="2" t="s">
        <v>72</v>
      </c>
      <c r="J383">
        <v>1972.008</v>
      </c>
      <c r="K383">
        <v>2156.0300000000002</v>
      </c>
      <c r="L383" t="s">
        <v>72</v>
      </c>
      <c r="X383">
        <v>3138.4079999999985</v>
      </c>
      <c r="Y383">
        <v>2156.0300000000011</v>
      </c>
      <c r="Z383" t="s">
        <v>72</v>
      </c>
    </row>
    <row r="384" spans="5:26" x14ac:dyDescent="0.25">
      <c r="E384" s="2">
        <v>3138.4079999999999</v>
      </c>
      <c r="F384" s="2">
        <v>2055.306</v>
      </c>
      <c r="G384" s="2" t="s">
        <v>72</v>
      </c>
      <c r="J384">
        <v>2069.2080000000001</v>
      </c>
      <c r="K384">
        <v>1602.048</v>
      </c>
      <c r="L384" t="s">
        <v>72</v>
      </c>
      <c r="X384">
        <v>3138.4079999999985</v>
      </c>
      <c r="Y384">
        <v>2055.3060000000009</v>
      </c>
      <c r="Z384" t="s">
        <v>72</v>
      </c>
    </row>
    <row r="385" spans="5:26" x14ac:dyDescent="0.25">
      <c r="E385" s="2">
        <v>3138.4079999999999</v>
      </c>
      <c r="F385" s="2">
        <v>1954.5820000000001</v>
      </c>
      <c r="G385" s="2" t="s">
        <v>72</v>
      </c>
      <c r="J385">
        <v>2166.4079999999999</v>
      </c>
      <c r="K385">
        <v>2156.0300000000002</v>
      </c>
      <c r="L385" t="s">
        <v>72</v>
      </c>
      <c r="X385">
        <v>3138.4079999999985</v>
      </c>
      <c r="Y385">
        <v>1954.5820000000008</v>
      </c>
      <c r="Z385" t="s">
        <v>72</v>
      </c>
    </row>
    <row r="386" spans="5:26" x14ac:dyDescent="0.25">
      <c r="E386" s="2">
        <v>3138.4079999999999</v>
      </c>
      <c r="F386" s="2">
        <v>1853.8579999999999</v>
      </c>
      <c r="G386" s="2" t="s">
        <v>72</v>
      </c>
      <c r="J386">
        <v>2166.4079999999999</v>
      </c>
      <c r="K386">
        <v>1450.962</v>
      </c>
      <c r="L386" t="s">
        <v>72</v>
      </c>
      <c r="X386">
        <v>3138.4079999999985</v>
      </c>
      <c r="Y386">
        <v>1853.8580000000006</v>
      </c>
      <c r="Z386" t="s">
        <v>72</v>
      </c>
    </row>
    <row r="387" spans="5:26" x14ac:dyDescent="0.25">
      <c r="E387" s="2">
        <v>3138.4079999999999</v>
      </c>
      <c r="F387" s="2">
        <v>1753.134</v>
      </c>
      <c r="G387" s="2" t="s">
        <v>1412</v>
      </c>
      <c r="J387">
        <v>2166.4079999999999</v>
      </c>
      <c r="K387">
        <v>1350.2380000000001</v>
      </c>
      <c r="L387" t="s">
        <v>72</v>
      </c>
      <c r="X387">
        <v>3138.4079999999985</v>
      </c>
      <c r="Y387">
        <v>1753.1340000000005</v>
      </c>
      <c r="Z387" t="s">
        <v>1412</v>
      </c>
    </row>
    <row r="388" spans="5:26" x14ac:dyDescent="0.25">
      <c r="E388" s="2">
        <v>3138.4079999999999</v>
      </c>
      <c r="F388" s="2">
        <v>1652.41</v>
      </c>
      <c r="G388" s="2" t="s">
        <v>1327</v>
      </c>
      <c r="J388">
        <v>2166.4079999999999</v>
      </c>
      <c r="K388">
        <v>1249.5139999999999</v>
      </c>
      <c r="L388" t="s">
        <v>72</v>
      </c>
      <c r="X388">
        <v>3138.4079999999985</v>
      </c>
      <c r="Y388">
        <v>1652.4100000000003</v>
      </c>
      <c r="Z388" t="s">
        <v>1327</v>
      </c>
    </row>
    <row r="389" spans="5:26" x14ac:dyDescent="0.25">
      <c r="E389" s="2">
        <v>3138.4079999999999</v>
      </c>
      <c r="F389" s="2">
        <v>1551.6859999999999</v>
      </c>
      <c r="G389" s="2" t="s">
        <v>1327</v>
      </c>
      <c r="J389">
        <v>2263.6080000000002</v>
      </c>
      <c r="K389">
        <v>1602.048</v>
      </c>
      <c r="L389" t="s">
        <v>72</v>
      </c>
      <c r="X389">
        <v>3138.4079999999985</v>
      </c>
      <c r="Y389">
        <v>1551.6860000000001</v>
      </c>
      <c r="Z389" t="s">
        <v>1327</v>
      </c>
    </row>
    <row r="390" spans="5:26" x14ac:dyDescent="0.25">
      <c r="E390" s="2">
        <v>3138.4079999999999</v>
      </c>
      <c r="F390" s="2">
        <v>1450.962</v>
      </c>
      <c r="G390" s="2" t="s">
        <v>1327</v>
      </c>
      <c r="J390">
        <v>2263.6080000000002</v>
      </c>
      <c r="K390">
        <v>1501.3240000000001</v>
      </c>
      <c r="L390" t="s">
        <v>72</v>
      </c>
      <c r="X390">
        <v>3138.4079999999985</v>
      </c>
      <c r="Y390">
        <v>1450.962</v>
      </c>
      <c r="Z390" t="s">
        <v>1327</v>
      </c>
    </row>
    <row r="391" spans="5:26" x14ac:dyDescent="0.25">
      <c r="E391" s="2">
        <v>3138.4079999999999</v>
      </c>
      <c r="F391" s="2">
        <v>1350.2380000000001</v>
      </c>
      <c r="G391" s="2" t="s">
        <v>73</v>
      </c>
      <c r="J391">
        <v>2263.6080000000002</v>
      </c>
      <c r="K391">
        <v>1400.6</v>
      </c>
      <c r="L391" t="s">
        <v>72</v>
      </c>
      <c r="X391">
        <v>3138.4079999999985</v>
      </c>
      <c r="Y391">
        <v>1350.2379999999998</v>
      </c>
      <c r="Z391" t="s">
        <v>73</v>
      </c>
    </row>
    <row r="392" spans="5:26" x14ac:dyDescent="0.25">
      <c r="E392" s="2">
        <v>3138.4079999999999</v>
      </c>
      <c r="F392" s="2">
        <v>1249.5139999999999</v>
      </c>
      <c r="G392" s="2" t="s">
        <v>73</v>
      </c>
      <c r="J392">
        <v>2263.6080000000002</v>
      </c>
      <c r="K392">
        <v>1299.876</v>
      </c>
      <c r="L392" t="s">
        <v>72</v>
      </c>
      <c r="X392">
        <v>3138.4079999999985</v>
      </c>
      <c r="Y392">
        <v>1249.5139999999997</v>
      </c>
      <c r="Z392" t="s">
        <v>73</v>
      </c>
    </row>
    <row r="393" spans="5:26" x14ac:dyDescent="0.25">
      <c r="E393" s="2">
        <v>3235.6080000000002</v>
      </c>
      <c r="F393" s="2">
        <v>2105.6680000000001</v>
      </c>
      <c r="G393" s="2" t="s">
        <v>1328</v>
      </c>
      <c r="J393">
        <v>2263.6080000000002</v>
      </c>
      <c r="K393">
        <v>1199.152</v>
      </c>
      <c r="L393" t="s">
        <v>72</v>
      </c>
      <c r="X393">
        <v>3235.6079999999984</v>
      </c>
      <c r="Y393">
        <v>2105.668000000001</v>
      </c>
      <c r="Z393" t="s">
        <v>1328</v>
      </c>
    </row>
    <row r="394" spans="5:26" x14ac:dyDescent="0.25">
      <c r="E394" s="2">
        <v>3235.6080000000002</v>
      </c>
      <c r="F394" s="2">
        <v>2004.944</v>
      </c>
      <c r="G394" s="2" t="s">
        <v>1327</v>
      </c>
      <c r="J394">
        <v>2360.808</v>
      </c>
      <c r="K394">
        <v>2156.0300000000002</v>
      </c>
      <c r="L394" t="s">
        <v>72</v>
      </c>
      <c r="X394">
        <v>3235.6079999999984</v>
      </c>
      <c r="Y394">
        <v>2004.9440000000009</v>
      </c>
      <c r="Z394" t="s">
        <v>1327</v>
      </c>
    </row>
    <row r="395" spans="5:26" x14ac:dyDescent="0.25">
      <c r="E395" s="2">
        <v>3235.6080000000002</v>
      </c>
      <c r="F395" s="2">
        <v>1904.22</v>
      </c>
      <c r="G395" s="2" t="s">
        <v>1370</v>
      </c>
      <c r="J395">
        <v>2458.0079999999998</v>
      </c>
      <c r="K395">
        <v>1602.048</v>
      </c>
      <c r="L395" t="s">
        <v>72</v>
      </c>
      <c r="X395">
        <v>3235.6079999999984</v>
      </c>
      <c r="Y395">
        <v>1904.2200000000007</v>
      </c>
      <c r="Z395" t="s">
        <v>1370</v>
      </c>
    </row>
    <row r="396" spans="5:26" x14ac:dyDescent="0.25">
      <c r="E396" s="2">
        <v>3235.6080000000002</v>
      </c>
      <c r="F396" s="2">
        <v>1803.4960000000001</v>
      </c>
      <c r="G396" s="2" t="s">
        <v>1327</v>
      </c>
      <c r="J396">
        <v>2555.2080000000001</v>
      </c>
      <c r="K396">
        <v>2156.0300000000002</v>
      </c>
      <c r="L396" t="s">
        <v>72</v>
      </c>
      <c r="X396">
        <v>3235.6079999999984</v>
      </c>
      <c r="Y396">
        <v>1803.4960000000005</v>
      </c>
      <c r="Z396" t="s">
        <v>1327</v>
      </c>
    </row>
    <row r="397" spans="5:26" x14ac:dyDescent="0.25">
      <c r="E397" s="2">
        <v>3235.6080000000002</v>
      </c>
      <c r="F397" s="2">
        <v>1702.7719999999999</v>
      </c>
      <c r="G397" s="2" t="s">
        <v>1328</v>
      </c>
      <c r="J397">
        <v>2555.2080000000001</v>
      </c>
      <c r="K397">
        <v>1450.962</v>
      </c>
      <c r="L397" t="s">
        <v>72</v>
      </c>
      <c r="X397">
        <v>3235.6079999999984</v>
      </c>
      <c r="Y397">
        <v>1702.7720000000004</v>
      </c>
      <c r="Z397" t="s">
        <v>1328</v>
      </c>
    </row>
    <row r="398" spans="5:26" x14ac:dyDescent="0.25">
      <c r="E398" s="2">
        <v>3235.6080000000002</v>
      </c>
      <c r="F398" s="2">
        <v>1602.048</v>
      </c>
      <c r="G398" s="2" t="s">
        <v>72</v>
      </c>
      <c r="J398">
        <v>2555.2080000000001</v>
      </c>
      <c r="K398">
        <v>1350.2380000000001</v>
      </c>
      <c r="L398" t="s">
        <v>72</v>
      </c>
      <c r="X398">
        <v>3235.6079999999984</v>
      </c>
      <c r="Y398">
        <v>1602.0480000000002</v>
      </c>
      <c r="Z398" t="s">
        <v>72</v>
      </c>
    </row>
    <row r="399" spans="5:26" x14ac:dyDescent="0.25">
      <c r="E399" s="2">
        <v>3235.6080000000002</v>
      </c>
      <c r="F399" s="2">
        <v>1501.3240000000001</v>
      </c>
      <c r="G399" s="2" t="s">
        <v>1414</v>
      </c>
      <c r="J399">
        <v>2555.2080000000001</v>
      </c>
      <c r="K399">
        <v>1249.5139999999999</v>
      </c>
      <c r="L399" t="s">
        <v>72</v>
      </c>
      <c r="X399">
        <v>3235.6079999999984</v>
      </c>
      <c r="Y399">
        <v>1501.3240000000001</v>
      </c>
      <c r="Z399" t="s">
        <v>1414</v>
      </c>
    </row>
    <row r="400" spans="5:26" x14ac:dyDescent="0.25">
      <c r="E400" s="2">
        <v>3235.6080000000002</v>
      </c>
      <c r="F400" s="2">
        <v>1400.6</v>
      </c>
      <c r="G400" s="2" t="s">
        <v>1327</v>
      </c>
      <c r="J400">
        <v>2652.4079999999999</v>
      </c>
      <c r="K400">
        <v>1602.048</v>
      </c>
      <c r="L400" t="s">
        <v>72</v>
      </c>
      <c r="X400">
        <v>3235.6079999999984</v>
      </c>
      <c r="Y400">
        <v>1400.6</v>
      </c>
      <c r="Z400" t="s">
        <v>1327</v>
      </c>
    </row>
    <row r="401" spans="5:26" x14ac:dyDescent="0.25">
      <c r="E401" s="2">
        <v>3235.6080000000002</v>
      </c>
      <c r="F401" s="2">
        <v>1299.876</v>
      </c>
      <c r="G401" s="2" t="s">
        <v>1327</v>
      </c>
      <c r="J401">
        <v>2652.4079999999999</v>
      </c>
      <c r="K401">
        <v>1501.3240000000001</v>
      </c>
      <c r="L401" t="s">
        <v>72</v>
      </c>
      <c r="X401">
        <v>3235.6079999999984</v>
      </c>
      <c r="Y401">
        <v>1299.8759999999997</v>
      </c>
      <c r="Z401" t="s">
        <v>1327</v>
      </c>
    </row>
    <row r="402" spans="5:26" x14ac:dyDescent="0.25">
      <c r="E402" s="2">
        <v>3235.6080000000002</v>
      </c>
      <c r="F402" s="2">
        <v>1199.152</v>
      </c>
      <c r="G402" s="2" t="s">
        <v>1327</v>
      </c>
      <c r="J402">
        <v>2652.4079999999999</v>
      </c>
      <c r="K402">
        <v>1400.6</v>
      </c>
      <c r="L402" t="s">
        <v>72</v>
      </c>
      <c r="X402">
        <v>3235.6079999999984</v>
      </c>
      <c r="Y402">
        <v>1199.1519999999996</v>
      </c>
      <c r="Z402" t="s">
        <v>1327</v>
      </c>
    </row>
    <row r="403" spans="5:26" x14ac:dyDescent="0.25">
      <c r="E403" s="2">
        <v>3332.808</v>
      </c>
      <c r="F403" s="2">
        <v>2156.0300000000002</v>
      </c>
      <c r="G403" s="2" t="s">
        <v>72</v>
      </c>
      <c r="J403">
        <v>2652.4079999999999</v>
      </c>
      <c r="K403">
        <v>1299.876</v>
      </c>
      <c r="L403" t="s">
        <v>72</v>
      </c>
      <c r="X403">
        <v>3332.8079999999982</v>
      </c>
      <c r="Y403">
        <v>2156.0300000000011</v>
      </c>
      <c r="Z403" t="s">
        <v>72</v>
      </c>
    </row>
    <row r="404" spans="5:26" x14ac:dyDescent="0.25">
      <c r="E404" s="2">
        <v>3332.808</v>
      </c>
      <c r="F404" s="2">
        <v>2055.306</v>
      </c>
      <c r="G404" s="2" t="s">
        <v>72</v>
      </c>
      <c r="J404">
        <v>2652.4079999999999</v>
      </c>
      <c r="K404">
        <v>1199.152</v>
      </c>
      <c r="L404" t="s">
        <v>72</v>
      </c>
      <c r="X404">
        <v>3332.8079999999982</v>
      </c>
      <c r="Y404">
        <v>2055.3060000000009</v>
      </c>
      <c r="Z404" t="s">
        <v>72</v>
      </c>
    </row>
    <row r="405" spans="5:26" x14ac:dyDescent="0.25">
      <c r="E405" s="2">
        <v>3332.808</v>
      </c>
      <c r="F405" s="2">
        <v>1954.5820000000001</v>
      </c>
      <c r="G405" s="2" t="s">
        <v>72</v>
      </c>
      <c r="J405">
        <v>2749.6080000000002</v>
      </c>
      <c r="K405">
        <v>2156.0300000000002</v>
      </c>
      <c r="L405" t="s">
        <v>72</v>
      </c>
      <c r="X405">
        <v>3332.8079999999982</v>
      </c>
      <c r="Y405">
        <v>1954.5820000000008</v>
      </c>
      <c r="Z405" t="s">
        <v>72</v>
      </c>
    </row>
    <row r="406" spans="5:26" x14ac:dyDescent="0.25">
      <c r="E406" s="2">
        <v>3332.808</v>
      </c>
      <c r="F406" s="2">
        <v>1853.8579999999999</v>
      </c>
      <c r="G406" s="2" t="s">
        <v>72</v>
      </c>
      <c r="J406">
        <v>2846.808</v>
      </c>
      <c r="K406">
        <v>1602.048</v>
      </c>
      <c r="L406" t="s">
        <v>72</v>
      </c>
      <c r="X406">
        <v>3332.8079999999982</v>
      </c>
      <c r="Y406">
        <v>1853.8580000000006</v>
      </c>
      <c r="Z406" t="s">
        <v>72</v>
      </c>
    </row>
    <row r="407" spans="5:26" x14ac:dyDescent="0.25">
      <c r="E407" s="2">
        <v>3332.808</v>
      </c>
      <c r="F407" s="2">
        <v>1753.134</v>
      </c>
      <c r="G407" s="2" t="s">
        <v>1328</v>
      </c>
      <c r="J407">
        <v>2944.0079999999998</v>
      </c>
      <c r="K407">
        <v>2156.0300000000002</v>
      </c>
      <c r="L407" t="s">
        <v>72</v>
      </c>
      <c r="X407">
        <v>3332.8079999999982</v>
      </c>
      <c r="Y407">
        <v>1753.1340000000005</v>
      </c>
      <c r="Z407" t="s">
        <v>1328</v>
      </c>
    </row>
    <row r="408" spans="5:26" x14ac:dyDescent="0.25">
      <c r="E408" s="2">
        <v>3332.808</v>
      </c>
      <c r="F408" s="2">
        <v>1652.41</v>
      </c>
      <c r="G408" s="2" t="s">
        <v>72</v>
      </c>
      <c r="J408">
        <v>2944.0079999999998</v>
      </c>
      <c r="K408">
        <v>1450.962</v>
      </c>
      <c r="L408" t="s">
        <v>72</v>
      </c>
      <c r="X408">
        <v>3332.8079999999982</v>
      </c>
      <c r="Y408">
        <v>1652.4100000000003</v>
      </c>
      <c r="Z408" t="s">
        <v>72</v>
      </c>
    </row>
    <row r="409" spans="5:26" x14ac:dyDescent="0.25">
      <c r="E409" s="2">
        <v>3332.808</v>
      </c>
      <c r="F409" s="2">
        <v>1551.6859999999999</v>
      </c>
      <c r="G409" s="2" t="s">
        <v>1416</v>
      </c>
      <c r="J409">
        <v>2944.0079999999998</v>
      </c>
      <c r="K409">
        <v>1350.2380000000001</v>
      </c>
      <c r="L409" t="s">
        <v>72</v>
      </c>
      <c r="X409">
        <v>3332.8079999999982</v>
      </c>
      <c r="Y409">
        <v>1551.6860000000001</v>
      </c>
      <c r="Z409" t="s">
        <v>1416</v>
      </c>
    </row>
    <row r="410" spans="5:26" x14ac:dyDescent="0.25">
      <c r="E410" s="2">
        <v>3332.808</v>
      </c>
      <c r="F410" s="2">
        <v>1450.962</v>
      </c>
      <c r="G410" s="2" t="s">
        <v>72</v>
      </c>
      <c r="J410">
        <v>2944.0079999999998</v>
      </c>
      <c r="K410">
        <v>1249.5139999999999</v>
      </c>
      <c r="L410" t="s">
        <v>72</v>
      </c>
      <c r="X410">
        <v>3332.8079999999982</v>
      </c>
      <c r="Y410">
        <v>1450.962</v>
      </c>
      <c r="Z410" t="s">
        <v>72</v>
      </c>
    </row>
    <row r="411" spans="5:26" x14ac:dyDescent="0.25">
      <c r="E411" s="2">
        <v>3332.808</v>
      </c>
      <c r="F411" s="2">
        <v>1350.2380000000001</v>
      </c>
      <c r="G411" s="2" t="s">
        <v>72</v>
      </c>
      <c r="J411">
        <v>3041.2080000000001</v>
      </c>
      <c r="K411">
        <v>1602.048</v>
      </c>
      <c r="L411" t="s">
        <v>72</v>
      </c>
      <c r="X411">
        <v>3332.8079999999982</v>
      </c>
      <c r="Y411">
        <v>1350.2379999999998</v>
      </c>
      <c r="Z411" t="s">
        <v>72</v>
      </c>
    </row>
    <row r="412" spans="5:26" x14ac:dyDescent="0.25">
      <c r="E412" s="2">
        <v>3332.808</v>
      </c>
      <c r="F412" s="2">
        <v>1249.5139999999999</v>
      </c>
      <c r="G412" s="2" t="s">
        <v>72</v>
      </c>
      <c r="J412">
        <v>3041.2080000000001</v>
      </c>
      <c r="K412">
        <v>1501.3240000000001</v>
      </c>
      <c r="L412" t="s">
        <v>72</v>
      </c>
      <c r="X412">
        <v>3332.8079999999982</v>
      </c>
      <c r="Y412">
        <v>1249.5139999999997</v>
      </c>
      <c r="Z412" t="s">
        <v>72</v>
      </c>
    </row>
    <row r="413" spans="5:26" x14ac:dyDescent="0.25">
      <c r="E413" s="2">
        <v>3430.0079999999998</v>
      </c>
      <c r="F413" s="2">
        <v>2105.6680000000001</v>
      </c>
      <c r="G413" s="2" t="s">
        <v>1328</v>
      </c>
      <c r="J413">
        <v>3041.2080000000001</v>
      </c>
      <c r="K413">
        <v>1400.6</v>
      </c>
      <c r="L413" t="s">
        <v>72</v>
      </c>
      <c r="X413">
        <v>3430.007999999998</v>
      </c>
      <c r="Y413">
        <v>2105.668000000001</v>
      </c>
      <c r="Z413" t="s">
        <v>1328</v>
      </c>
    </row>
    <row r="414" spans="5:26" x14ac:dyDescent="0.25">
      <c r="E414" s="2">
        <v>3430.0079999999998</v>
      </c>
      <c r="F414" s="2">
        <v>2004.944</v>
      </c>
      <c r="G414" s="2" t="s">
        <v>1327</v>
      </c>
      <c r="J414">
        <v>3041.2080000000001</v>
      </c>
      <c r="K414">
        <v>1299.876</v>
      </c>
      <c r="L414" t="s">
        <v>72</v>
      </c>
      <c r="X414">
        <v>3430.007999999998</v>
      </c>
      <c r="Y414">
        <v>2004.9440000000009</v>
      </c>
      <c r="Z414" t="s">
        <v>1327</v>
      </c>
    </row>
    <row r="415" spans="5:26" x14ac:dyDescent="0.25">
      <c r="E415" s="2">
        <v>3430.0079999999998</v>
      </c>
      <c r="F415" s="2">
        <v>1904.22</v>
      </c>
      <c r="G415" s="2" t="s">
        <v>1350</v>
      </c>
      <c r="J415">
        <v>3041.2080000000001</v>
      </c>
      <c r="K415">
        <v>1199.152</v>
      </c>
      <c r="L415" t="s">
        <v>72</v>
      </c>
      <c r="X415">
        <v>3430.007999999998</v>
      </c>
      <c r="Y415">
        <v>1904.2200000000007</v>
      </c>
      <c r="Z415" t="s">
        <v>1350</v>
      </c>
    </row>
    <row r="416" spans="5:26" x14ac:dyDescent="0.25">
      <c r="E416" s="2">
        <v>3430.0079999999998</v>
      </c>
      <c r="F416" s="2">
        <v>1803.4960000000001</v>
      </c>
      <c r="G416" s="2" t="s">
        <v>1327</v>
      </c>
      <c r="J416">
        <v>3138.4079999999999</v>
      </c>
      <c r="K416">
        <v>2156.0300000000002</v>
      </c>
      <c r="L416" t="s">
        <v>72</v>
      </c>
      <c r="X416">
        <v>3430.007999999998</v>
      </c>
      <c r="Y416">
        <v>1803.4960000000005</v>
      </c>
      <c r="Z416" t="s">
        <v>1327</v>
      </c>
    </row>
    <row r="417" spans="5:26" x14ac:dyDescent="0.25">
      <c r="E417" s="2">
        <v>3430.0079999999998</v>
      </c>
      <c r="F417" s="2">
        <v>1702.7719999999999</v>
      </c>
      <c r="G417" s="2" t="s">
        <v>1328</v>
      </c>
      <c r="J417">
        <v>3138.4079999999999</v>
      </c>
      <c r="K417">
        <v>2055.306</v>
      </c>
      <c r="L417" t="s">
        <v>72</v>
      </c>
      <c r="X417">
        <v>3430.007999999998</v>
      </c>
      <c r="Y417">
        <v>1702.7720000000004</v>
      </c>
      <c r="Z417" t="s">
        <v>1328</v>
      </c>
    </row>
    <row r="418" spans="5:26" x14ac:dyDescent="0.25">
      <c r="E418" s="2">
        <v>3430.0079999999998</v>
      </c>
      <c r="F418" s="2">
        <v>1602.048</v>
      </c>
      <c r="G418" s="2" t="s">
        <v>1415</v>
      </c>
      <c r="J418">
        <v>3138.4079999999999</v>
      </c>
      <c r="K418">
        <v>1954.5820000000001</v>
      </c>
      <c r="L418" t="s">
        <v>72</v>
      </c>
      <c r="X418">
        <v>3430.007999999998</v>
      </c>
      <c r="Y418">
        <v>1602.0480000000002</v>
      </c>
      <c r="Z418" t="s">
        <v>1415</v>
      </c>
    </row>
    <row r="419" spans="5:26" x14ac:dyDescent="0.25">
      <c r="E419" s="2">
        <v>3430.0079999999998</v>
      </c>
      <c r="F419" s="2">
        <v>1501.3240000000001</v>
      </c>
      <c r="G419" s="2" t="s">
        <v>72</v>
      </c>
      <c r="J419">
        <v>3138.4079999999999</v>
      </c>
      <c r="K419">
        <v>1853.8579999999999</v>
      </c>
      <c r="L419" t="s">
        <v>72</v>
      </c>
      <c r="X419">
        <v>3430.007999999998</v>
      </c>
      <c r="Y419">
        <v>1501.3240000000001</v>
      </c>
      <c r="Z419" t="s">
        <v>72</v>
      </c>
    </row>
    <row r="420" spans="5:26" x14ac:dyDescent="0.25">
      <c r="E420" s="2">
        <v>3430.0079999999998</v>
      </c>
      <c r="F420" s="2">
        <v>1400.6</v>
      </c>
      <c r="G420" s="2" t="s">
        <v>1417</v>
      </c>
      <c r="J420">
        <v>3235.6080000000002</v>
      </c>
      <c r="K420">
        <v>1602.048</v>
      </c>
      <c r="L420" t="s">
        <v>72</v>
      </c>
      <c r="X420">
        <v>3430.007999999998</v>
      </c>
      <c r="Y420">
        <v>1400.6</v>
      </c>
      <c r="Z420" t="s">
        <v>1417</v>
      </c>
    </row>
    <row r="421" spans="5:26" x14ac:dyDescent="0.25">
      <c r="E421" s="2">
        <v>3430.0079999999998</v>
      </c>
      <c r="F421" s="2">
        <v>1299.876</v>
      </c>
      <c r="G421" s="2" t="s">
        <v>1417</v>
      </c>
      <c r="J421">
        <v>3332.808</v>
      </c>
      <c r="K421">
        <v>2156.0300000000002</v>
      </c>
      <c r="L421" t="s">
        <v>72</v>
      </c>
      <c r="X421">
        <v>3430.007999999998</v>
      </c>
      <c r="Y421">
        <v>1299.8759999999997</v>
      </c>
      <c r="Z421" t="s">
        <v>1417</v>
      </c>
    </row>
    <row r="422" spans="5:26" x14ac:dyDescent="0.25">
      <c r="E422" s="2">
        <v>3430.0079999999998</v>
      </c>
      <c r="F422" s="2">
        <v>1199.152</v>
      </c>
      <c r="G422" s="2" t="s">
        <v>1327</v>
      </c>
      <c r="J422">
        <v>3332.808</v>
      </c>
      <c r="K422">
        <v>2055.306</v>
      </c>
      <c r="L422" t="s">
        <v>72</v>
      </c>
      <c r="X422">
        <v>3430.007999999998</v>
      </c>
      <c r="Y422">
        <v>1199.1519999999996</v>
      </c>
      <c r="Z422" t="s">
        <v>1327</v>
      </c>
    </row>
    <row r="423" spans="5:26" x14ac:dyDescent="0.25">
      <c r="E423" s="2">
        <v>3527.2080000000001</v>
      </c>
      <c r="F423" s="2">
        <v>2156.0300000000002</v>
      </c>
      <c r="G423" s="2" t="s">
        <v>72</v>
      </c>
      <c r="J423">
        <v>3332.808</v>
      </c>
      <c r="K423">
        <v>1954.5820000000001</v>
      </c>
      <c r="L423" t="s">
        <v>72</v>
      </c>
      <c r="X423">
        <v>3527.2079999999978</v>
      </c>
      <c r="Y423">
        <v>2156.0300000000011</v>
      </c>
      <c r="Z423" t="s">
        <v>72</v>
      </c>
    </row>
    <row r="424" spans="5:26" x14ac:dyDescent="0.25">
      <c r="E424" s="2">
        <v>3527.2080000000001</v>
      </c>
      <c r="F424" s="2">
        <v>2055.306</v>
      </c>
      <c r="G424" s="2" t="s">
        <v>72</v>
      </c>
      <c r="J424">
        <v>3332.808</v>
      </c>
      <c r="K424">
        <v>1853.8579999999999</v>
      </c>
      <c r="L424" t="s">
        <v>72</v>
      </c>
      <c r="X424">
        <v>3527.2079999999978</v>
      </c>
      <c r="Y424">
        <v>2055.3060000000009</v>
      </c>
      <c r="Z424" t="s">
        <v>72</v>
      </c>
    </row>
    <row r="425" spans="5:26" x14ac:dyDescent="0.25">
      <c r="E425" s="2">
        <v>3527.2080000000001</v>
      </c>
      <c r="F425" s="2">
        <v>1954.5820000000001</v>
      </c>
      <c r="G425" s="2" t="s">
        <v>1338</v>
      </c>
      <c r="J425">
        <v>3332.808</v>
      </c>
      <c r="K425">
        <v>1652.41</v>
      </c>
      <c r="L425" t="s">
        <v>72</v>
      </c>
      <c r="X425">
        <v>3527.2079999999978</v>
      </c>
      <c r="Y425">
        <v>1954.5820000000008</v>
      </c>
      <c r="Z425" t="s">
        <v>1338</v>
      </c>
    </row>
    <row r="426" spans="5:26" x14ac:dyDescent="0.25">
      <c r="E426" s="2">
        <v>3527.2080000000001</v>
      </c>
      <c r="F426" s="2">
        <v>1853.8579999999999</v>
      </c>
      <c r="G426" s="2" t="s">
        <v>1380</v>
      </c>
      <c r="J426">
        <v>3332.808</v>
      </c>
      <c r="K426">
        <v>1450.962</v>
      </c>
      <c r="L426" t="s">
        <v>72</v>
      </c>
      <c r="X426">
        <v>3527.2079999999978</v>
      </c>
      <c r="Y426">
        <v>1853.8580000000006</v>
      </c>
      <c r="Z426" t="s">
        <v>1380</v>
      </c>
    </row>
    <row r="427" spans="5:26" x14ac:dyDescent="0.25">
      <c r="E427" s="2">
        <v>3527.2080000000001</v>
      </c>
      <c r="F427" s="2">
        <v>1753.134</v>
      </c>
      <c r="G427" s="2" t="s">
        <v>72</v>
      </c>
      <c r="J427">
        <v>3332.808</v>
      </c>
      <c r="K427">
        <v>1350.2380000000001</v>
      </c>
      <c r="L427" t="s">
        <v>72</v>
      </c>
      <c r="X427">
        <v>3527.2079999999978</v>
      </c>
      <c r="Y427">
        <v>1753.1340000000005</v>
      </c>
      <c r="Z427" t="s">
        <v>72</v>
      </c>
    </row>
    <row r="428" spans="5:26" x14ac:dyDescent="0.25">
      <c r="E428" s="2">
        <v>3527.2080000000001</v>
      </c>
      <c r="F428" s="2">
        <v>1652.41</v>
      </c>
      <c r="G428" s="2" t="s">
        <v>72</v>
      </c>
      <c r="J428">
        <v>3332.808</v>
      </c>
      <c r="K428">
        <v>1249.5139999999999</v>
      </c>
      <c r="L428" t="s">
        <v>72</v>
      </c>
      <c r="X428">
        <v>3527.2079999999978</v>
      </c>
      <c r="Y428">
        <v>1652.4100000000003</v>
      </c>
      <c r="Z428" t="s">
        <v>72</v>
      </c>
    </row>
    <row r="429" spans="5:26" x14ac:dyDescent="0.25">
      <c r="E429" s="2">
        <v>3527.2080000000001</v>
      </c>
      <c r="F429" s="2">
        <v>1551.6859999999999</v>
      </c>
      <c r="G429" s="2" t="s">
        <v>72</v>
      </c>
      <c r="J429">
        <v>3430.0079999999998</v>
      </c>
      <c r="K429">
        <v>1501.3240000000001</v>
      </c>
      <c r="L429" t="s">
        <v>72</v>
      </c>
      <c r="X429">
        <v>3527.2079999999978</v>
      </c>
      <c r="Y429">
        <v>1551.6860000000001</v>
      </c>
      <c r="Z429" t="s">
        <v>72</v>
      </c>
    </row>
    <row r="430" spans="5:26" x14ac:dyDescent="0.25">
      <c r="E430" s="2">
        <v>3527.2080000000001</v>
      </c>
      <c r="F430" s="2">
        <v>1450.962</v>
      </c>
      <c r="G430" s="2" t="s">
        <v>72</v>
      </c>
      <c r="J430">
        <v>3527.2080000000001</v>
      </c>
      <c r="K430">
        <v>2156.0300000000002</v>
      </c>
      <c r="L430" t="s">
        <v>72</v>
      </c>
      <c r="X430">
        <v>3527.2079999999978</v>
      </c>
      <c r="Y430">
        <v>1450.962</v>
      </c>
      <c r="Z430" t="s">
        <v>72</v>
      </c>
    </row>
    <row r="431" spans="5:26" x14ac:dyDescent="0.25">
      <c r="E431" s="2">
        <v>3527.2080000000001</v>
      </c>
      <c r="F431" s="2">
        <v>1350.2380000000001</v>
      </c>
      <c r="G431" s="2" t="s">
        <v>72</v>
      </c>
      <c r="J431">
        <v>3527.2080000000001</v>
      </c>
      <c r="K431">
        <v>2055.306</v>
      </c>
      <c r="L431" t="s">
        <v>72</v>
      </c>
      <c r="X431">
        <v>3527.2079999999978</v>
      </c>
      <c r="Y431">
        <v>1350.2379999999998</v>
      </c>
      <c r="Z431" t="s">
        <v>72</v>
      </c>
    </row>
    <row r="432" spans="5:26" x14ac:dyDescent="0.25">
      <c r="E432" s="2">
        <v>3527.2080000000001</v>
      </c>
      <c r="F432" s="2">
        <v>1249.5139999999999</v>
      </c>
      <c r="G432" s="2" t="s">
        <v>1419</v>
      </c>
      <c r="J432">
        <v>3527.2080000000001</v>
      </c>
      <c r="K432">
        <v>1753.134</v>
      </c>
      <c r="L432" t="s">
        <v>72</v>
      </c>
      <c r="X432">
        <v>3527.2079999999978</v>
      </c>
      <c r="Y432">
        <v>1249.5139999999997</v>
      </c>
      <c r="Z432" t="s">
        <v>1419</v>
      </c>
    </row>
    <row r="433" spans="5:26" x14ac:dyDescent="0.25">
      <c r="E433" s="2">
        <v>3527.2080000000001</v>
      </c>
      <c r="F433" s="2">
        <v>1148.79</v>
      </c>
      <c r="G433" s="2" t="s">
        <v>72</v>
      </c>
      <c r="J433">
        <v>3527.2080000000001</v>
      </c>
      <c r="K433">
        <v>1652.41</v>
      </c>
      <c r="L433" t="s">
        <v>72</v>
      </c>
      <c r="X433">
        <v>3527.2079999999978</v>
      </c>
      <c r="Y433">
        <v>1148.7899999999995</v>
      </c>
      <c r="Z433" t="s">
        <v>72</v>
      </c>
    </row>
    <row r="434" spans="5:26" x14ac:dyDescent="0.25">
      <c r="E434" s="2">
        <v>3527.2080000000001</v>
      </c>
      <c r="F434" s="2">
        <v>1048.066</v>
      </c>
      <c r="G434" s="2" t="s">
        <v>72</v>
      </c>
      <c r="J434">
        <v>3527.2080000000001</v>
      </c>
      <c r="K434">
        <v>1551.6859999999999</v>
      </c>
      <c r="L434" t="s">
        <v>72</v>
      </c>
      <c r="X434">
        <v>3527.2079999999978</v>
      </c>
      <c r="Y434">
        <v>1048.0659999999993</v>
      </c>
      <c r="Z434" t="s">
        <v>72</v>
      </c>
    </row>
    <row r="435" spans="5:26" x14ac:dyDescent="0.25">
      <c r="E435" s="2">
        <v>3527.2080000000001</v>
      </c>
      <c r="F435" s="2">
        <v>947.34199999999896</v>
      </c>
      <c r="G435" s="2" t="s">
        <v>72</v>
      </c>
      <c r="J435">
        <v>3527.2080000000001</v>
      </c>
      <c r="K435">
        <v>1450.962</v>
      </c>
      <c r="L435" t="s">
        <v>72</v>
      </c>
      <c r="X435">
        <v>3527.2079999999978</v>
      </c>
      <c r="Y435">
        <v>947.34199999999942</v>
      </c>
      <c r="Z435" t="s">
        <v>72</v>
      </c>
    </row>
    <row r="436" spans="5:26" x14ac:dyDescent="0.25">
      <c r="E436" s="2">
        <v>3527.2080000000001</v>
      </c>
      <c r="F436" s="2">
        <v>846.61799999999903</v>
      </c>
      <c r="G436" s="2" t="s">
        <v>72</v>
      </c>
      <c r="J436">
        <v>3527.2080000000001</v>
      </c>
      <c r="K436">
        <v>1350.2380000000001</v>
      </c>
      <c r="L436" t="s">
        <v>72</v>
      </c>
      <c r="X436">
        <v>3527.2079999999978</v>
      </c>
      <c r="Y436">
        <v>846.61799999999948</v>
      </c>
      <c r="Z436" t="s">
        <v>72</v>
      </c>
    </row>
    <row r="437" spans="5:26" x14ac:dyDescent="0.25">
      <c r="E437" s="2">
        <v>3527.2080000000001</v>
      </c>
      <c r="F437" s="2">
        <v>745.89400000000001</v>
      </c>
      <c r="G437" s="2" t="s">
        <v>72</v>
      </c>
      <c r="J437">
        <v>3527.2080000000001</v>
      </c>
      <c r="K437">
        <v>1148.79</v>
      </c>
      <c r="L437" t="s">
        <v>72</v>
      </c>
      <c r="X437">
        <v>3527.2079999999978</v>
      </c>
      <c r="Y437">
        <v>745.89399999999955</v>
      </c>
      <c r="Z437" t="s">
        <v>72</v>
      </c>
    </row>
    <row r="438" spans="5:26" x14ac:dyDescent="0.25">
      <c r="E438" s="2">
        <v>3527.2080000000001</v>
      </c>
      <c r="F438" s="2">
        <v>645.16999999999996</v>
      </c>
      <c r="G438" s="2" t="s">
        <v>72</v>
      </c>
      <c r="J438">
        <v>3527.2080000000001</v>
      </c>
      <c r="K438">
        <v>1048.066</v>
      </c>
      <c r="L438" t="s">
        <v>72</v>
      </c>
      <c r="X438">
        <v>3527.2079999999978</v>
      </c>
      <c r="Y438">
        <v>645.16999999999962</v>
      </c>
      <c r="Z438" t="s">
        <v>72</v>
      </c>
    </row>
    <row r="439" spans="5:26" x14ac:dyDescent="0.25">
      <c r="E439" s="2">
        <v>3527.2080000000001</v>
      </c>
      <c r="F439" s="2">
        <v>544.44600000000003</v>
      </c>
      <c r="G439" s="2" t="s">
        <v>72</v>
      </c>
      <c r="J439">
        <v>3527.2080000000001</v>
      </c>
      <c r="K439">
        <v>947.34199999999896</v>
      </c>
      <c r="L439" t="s">
        <v>72</v>
      </c>
      <c r="X439">
        <v>3527.2079999999978</v>
      </c>
      <c r="Y439">
        <v>544.44599999999969</v>
      </c>
      <c r="Z439" t="s">
        <v>72</v>
      </c>
    </row>
    <row r="440" spans="5:26" x14ac:dyDescent="0.25">
      <c r="E440" s="20">
        <v>3527.2080000000001</v>
      </c>
      <c r="F440" s="20">
        <v>443.72199999999998</v>
      </c>
      <c r="G440" s="20" t="s">
        <v>72</v>
      </c>
      <c r="J440">
        <v>3527.2080000000001</v>
      </c>
      <c r="K440">
        <v>846.61799999999903</v>
      </c>
      <c r="L440" t="s">
        <v>72</v>
      </c>
      <c r="X440">
        <v>3527.2079999999978</v>
      </c>
      <c r="Y440">
        <v>443.72199999999964</v>
      </c>
      <c r="Z440" t="s">
        <v>72</v>
      </c>
    </row>
    <row r="441" spans="5:26" x14ac:dyDescent="0.25">
      <c r="E441" s="2">
        <v>3527.2080000000001</v>
      </c>
      <c r="F441" s="2">
        <v>342.99799999999999</v>
      </c>
      <c r="G441" s="2" t="s">
        <v>72</v>
      </c>
      <c r="J441">
        <v>3527.2080000000001</v>
      </c>
      <c r="K441">
        <v>745.89400000000001</v>
      </c>
      <c r="L441" t="s">
        <v>72</v>
      </c>
      <c r="X441">
        <v>3527.2079999999978</v>
      </c>
      <c r="Y441">
        <v>342.99799999999959</v>
      </c>
      <c r="Z441" t="s">
        <v>72</v>
      </c>
    </row>
    <row r="442" spans="5:26" x14ac:dyDescent="0.25">
      <c r="E442" s="2">
        <v>3527.2080000000001</v>
      </c>
      <c r="F442" s="2">
        <v>242.274</v>
      </c>
      <c r="G442" s="2" t="s">
        <v>72</v>
      </c>
      <c r="J442">
        <v>3527.2080000000001</v>
      </c>
      <c r="K442">
        <v>645.16999999999996</v>
      </c>
      <c r="L442" t="s">
        <v>72</v>
      </c>
      <c r="X442">
        <v>3527.2079999999978</v>
      </c>
      <c r="Y442">
        <v>242.27399999999957</v>
      </c>
      <c r="Z442" t="s">
        <v>72</v>
      </c>
    </row>
    <row r="443" spans="5:26" x14ac:dyDescent="0.25">
      <c r="E443" s="2">
        <v>3527.2080000000001</v>
      </c>
      <c r="F443" s="2">
        <v>141.55000000000001</v>
      </c>
      <c r="G443" s="2" t="s">
        <v>72</v>
      </c>
      <c r="J443">
        <v>3527.2080000000001</v>
      </c>
      <c r="K443">
        <v>544.44600000000003</v>
      </c>
      <c r="L443" t="s">
        <v>72</v>
      </c>
      <c r="X443">
        <v>3527.2079999999978</v>
      </c>
      <c r="Y443">
        <v>141.54999999999959</v>
      </c>
      <c r="Z443" t="s">
        <v>72</v>
      </c>
    </row>
    <row r="444" spans="5:26" x14ac:dyDescent="0.25">
      <c r="E444" s="2">
        <v>3624.4079999999999</v>
      </c>
      <c r="F444" s="2">
        <v>2105.6680000000001</v>
      </c>
      <c r="G444" s="2" t="s">
        <v>1328</v>
      </c>
      <c r="J444">
        <v>3527.2080000000001</v>
      </c>
      <c r="K444">
        <v>443.72199999999998</v>
      </c>
      <c r="L444" t="s">
        <v>72</v>
      </c>
      <c r="X444">
        <v>3624.4079999999976</v>
      </c>
      <c r="Y444">
        <v>2105.668000000001</v>
      </c>
      <c r="Z444" t="s">
        <v>1328</v>
      </c>
    </row>
    <row r="445" spans="5:26" x14ac:dyDescent="0.25">
      <c r="E445" s="2">
        <v>3624.4079999999999</v>
      </c>
      <c r="F445" s="2">
        <v>2004.944</v>
      </c>
      <c r="G445" s="2" t="s">
        <v>1327</v>
      </c>
      <c r="J445">
        <v>3527.2080000000001</v>
      </c>
      <c r="K445">
        <v>342.99799999999999</v>
      </c>
      <c r="L445" t="s">
        <v>72</v>
      </c>
      <c r="X445">
        <v>3624.4079999999976</v>
      </c>
      <c r="Y445">
        <v>2004.9440000000009</v>
      </c>
      <c r="Z445" t="s">
        <v>1327</v>
      </c>
    </row>
    <row r="446" spans="5:26" x14ac:dyDescent="0.25">
      <c r="E446" s="2">
        <v>3624.4079999999999</v>
      </c>
      <c r="F446" s="2">
        <v>1904.22</v>
      </c>
      <c r="G446" s="2" t="s">
        <v>1327</v>
      </c>
      <c r="J446">
        <v>3527.2080000000001</v>
      </c>
      <c r="K446">
        <v>242.274</v>
      </c>
      <c r="L446" t="s">
        <v>72</v>
      </c>
      <c r="X446">
        <v>3624.4079999999976</v>
      </c>
      <c r="Y446">
        <v>1904.2200000000007</v>
      </c>
      <c r="Z446" t="s">
        <v>1327</v>
      </c>
    </row>
    <row r="447" spans="5:26" x14ac:dyDescent="0.25">
      <c r="E447" s="2">
        <v>3624.4079999999999</v>
      </c>
      <c r="F447" s="2">
        <v>1803.4960000000001</v>
      </c>
      <c r="G447" s="2" t="s">
        <v>1327</v>
      </c>
      <c r="J447">
        <v>3527.2080000000001</v>
      </c>
      <c r="K447">
        <v>141.55000000000001</v>
      </c>
      <c r="L447" t="s">
        <v>72</v>
      </c>
      <c r="X447">
        <v>3624.4079999999976</v>
      </c>
      <c r="Y447">
        <v>1803.4960000000005</v>
      </c>
      <c r="Z447" t="s">
        <v>1327</v>
      </c>
    </row>
    <row r="448" spans="5:26" x14ac:dyDescent="0.25">
      <c r="E448" s="2">
        <v>3624.4079999999999</v>
      </c>
      <c r="F448" s="2">
        <v>1702.7719999999999</v>
      </c>
      <c r="G448" s="2" t="s">
        <v>72</v>
      </c>
      <c r="J448">
        <v>3624.4079999999999</v>
      </c>
      <c r="K448">
        <v>1702.7719999999999</v>
      </c>
      <c r="L448" t="s">
        <v>72</v>
      </c>
      <c r="X448">
        <v>3624.4079999999976</v>
      </c>
      <c r="Y448">
        <v>1702.7720000000004</v>
      </c>
      <c r="Z448" t="s">
        <v>72</v>
      </c>
    </row>
    <row r="449" spans="5:26" x14ac:dyDescent="0.25">
      <c r="E449" s="2">
        <v>3624.4079999999999</v>
      </c>
      <c r="F449" s="2">
        <v>1602.048</v>
      </c>
      <c r="G449" s="2" t="s">
        <v>1413</v>
      </c>
      <c r="J449">
        <v>3624.4079999999999</v>
      </c>
      <c r="K449">
        <v>1501.3240000000001</v>
      </c>
      <c r="L449" t="s">
        <v>72</v>
      </c>
      <c r="X449">
        <v>3624.4079999999976</v>
      </c>
      <c r="Y449">
        <v>1602.0480000000002</v>
      </c>
      <c r="Z449" t="s">
        <v>1413</v>
      </c>
    </row>
    <row r="450" spans="5:26" x14ac:dyDescent="0.25">
      <c r="E450" s="2">
        <v>3624.4079999999999</v>
      </c>
      <c r="F450" s="2">
        <v>1501.3240000000001</v>
      </c>
      <c r="G450" s="2" t="s">
        <v>72</v>
      </c>
      <c r="J450">
        <v>3624.4079999999999</v>
      </c>
      <c r="K450">
        <v>1199.152</v>
      </c>
      <c r="L450" t="s">
        <v>72</v>
      </c>
      <c r="X450">
        <v>3624.4079999999976</v>
      </c>
      <c r="Y450">
        <v>1501.3240000000001</v>
      </c>
      <c r="Z450" t="s">
        <v>72</v>
      </c>
    </row>
    <row r="451" spans="5:26" x14ac:dyDescent="0.25">
      <c r="E451" s="2">
        <v>3624.4079999999999</v>
      </c>
      <c r="F451" s="2">
        <v>1400.6</v>
      </c>
      <c r="G451" s="2" t="s">
        <v>1419</v>
      </c>
      <c r="J451">
        <v>3624.4079999999999</v>
      </c>
      <c r="K451">
        <v>1098.4280000000001</v>
      </c>
      <c r="L451" t="s">
        <v>72</v>
      </c>
      <c r="X451">
        <v>3624.4079999999976</v>
      </c>
      <c r="Y451">
        <v>1400.6</v>
      </c>
      <c r="Z451" t="s">
        <v>1419</v>
      </c>
    </row>
    <row r="452" spans="5:26" x14ac:dyDescent="0.25">
      <c r="E452" s="2">
        <v>3624.4079999999999</v>
      </c>
      <c r="F452" s="2">
        <v>1299.876</v>
      </c>
      <c r="G452" s="2" t="s">
        <v>1419</v>
      </c>
      <c r="J452">
        <v>3624.4079999999999</v>
      </c>
      <c r="K452">
        <v>896.979999999999</v>
      </c>
      <c r="L452" t="s">
        <v>72</v>
      </c>
      <c r="X452">
        <v>3624.4079999999976</v>
      </c>
      <c r="Y452">
        <v>1299.8759999999997</v>
      </c>
      <c r="Z452" t="s">
        <v>1419</v>
      </c>
    </row>
    <row r="453" spans="5:26" x14ac:dyDescent="0.25">
      <c r="E453" s="2">
        <v>3624.4079999999999</v>
      </c>
      <c r="F453" s="2">
        <v>1199.152</v>
      </c>
      <c r="G453" s="2" t="s">
        <v>72</v>
      </c>
      <c r="J453">
        <v>3624.4079999999999</v>
      </c>
      <c r="K453">
        <v>796.25599999999997</v>
      </c>
      <c r="L453" t="s">
        <v>72</v>
      </c>
      <c r="X453">
        <v>3624.4079999999976</v>
      </c>
      <c r="Y453">
        <v>1199.1519999999996</v>
      </c>
      <c r="Z453" t="s">
        <v>72</v>
      </c>
    </row>
    <row r="454" spans="5:26" x14ac:dyDescent="0.25">
      <c r="E454" s="2">
        <v>3624.4079999999999</v>
      </c>
      <c r="F454" s="2">
        <v>1098.4280000000001</v>
      </c>
      <c r="G454" s="2" t="s">
        <v>72</v>
      </c>
      <c r="J454">
        <v>3624.4079999999999</v>
      </c>
      <c r="K454">
        <v>594.80799999999999</v>
      </c>
      <c r="L454" t="s">
        <v>72</v>
      </c>
      <c r="X454">
        <v>3624.4079999999976</v>
      </c>
      <c r="Y454">
        <v>1098.4279999999994</v>
      </c>
      <c r="Z454" t="s">
        <v>72</v>
      </c>
    </row>
    <row r="455" spans="5:26" x14ac:dyDescent="0.25">
      <c r="E455" s="2">
        <v>3624.4079999999999</v>
      </c>
      <c r="F455" s="2">
        <v>997.70399999999904</v>
      </c>
      <c r="G455" s="2" t="s">
        <v>1421</v>
      </c>
      <c r="J455">
        <v>3624.4079999999999</v>
      </c>
      <c r="K455">
        <v>494.084</v>
      </c>
      <c r="L455" t="s">
        <v>72</v>
      </c>
      <c r="X455">
        <v>3624.4079999999976</v>
      </c>
      <c r="Y455">
        <v>997.70399999999938</v>
      </c>
      <c r="Z455" t="s">
        <v>1421</v>
      </c>
    </row>
    <row r="456" spans="5:26" x14ac:dyDescent="0.25">
      <c r="E456" s="2">
        <v>3624.4079999999999</v>
      </c>
      <c r="F456" s="2">
        <v>896.979999999999</v>
      </c>
      <c r="G456" s="2" t="s">
        <v>72</v>
      </c>
      <c r="J456">
        <v>3624.4079999999999</v>
      </c>
      <c r="K456">
        <v>292.63600000000002</v>
      </c>
      <c r="L456" t="s">
        <v>72</v>
      </c>
      <c r="X456">
        <v>3624.4079999999976</v>
      </c>
      <c r="Y456">
        <v>896.97999999999945</v>
      </c>
      <c r="Z456" t="s">
        <v>72</v>
      </c>
    </row>
    <row r="457" spans="5:26" x14ac:dyDescent="0.25">
      <c r="E457" s="2">
        <v>3624.4079999999999</v>
      </c>
      <c r="F457" s="2">
        <v>796.25599999999997</v>
      </c>
      <c r="G457" s="2" t="s">
        <v>72</v>
      </c>
      <c r="J457">
        <v>3624.4079999999999</v>
      </c>
      <c r="K457">
        <v>191.91200000000001</v>
      </c>
      <c r="L457" t="s">
        <v>72</v>
      </c>
      <c r="X457">
        <v>3624.4079999999976</v>
      </c>
      <c r="Y457">
        <v>796.25599999999952</v>
      </c>
      <c r="Z457" t="s">
        <v>72</v>
      </c>
    </row>
    <row r="458" spans="5:26" x14ac:dyDescent="0.25">
      <c r="E458" s="2">
        <v>3624.4079999999999</v>
      </c>
      <c r="F458" s="2">
        <v>695.53200000000004</v>
      </c>
      <c r="G458" s="2" t="s">
        <v>1425</v>
      </c>
      <c r="J458">
        <v>3721.6080000000002</v>
      </c>
      <c r="K458">
        <v>2055.306</v>
      </c>
      <c r="L458" t="s">
        <v>72</v>
      </c>
      <c r="X458">
        <v>3624.4079999999976</v>
      </c>
      <c r="Y458">
        <v>695.53199999999958</v>
      </c>
      <c r="Z458" t="s">
        <v>1425</v>
      </c>
    </row>
    <row r="459" spans="5:26" x14ac:dyDescent="0.25">
      <c r="E459" s="2">
        <v>3624.4079999999999</v>
      </c>
      <c r="F459" s="2">
        <v>594.80799999999999</v>
      </c>
      <c r="G459" s="2" t="s">
        <v>72</v>
      </c>
      <c r="J459">
        <v>3721.6080000000002</v>
      </c>
      <c r="K459">
        <v>1753.134</v>
      </c>
      <c r="L459" t="s">
        <v>72</v>
      </c>
      <c r="X459">
        <v>3624.4079999999976</v>
      </c>
      <c r="Y459">
        <v>594.80799999999965</v>
      </c>
      <c r="Z459" t="s">
        <v>72</v>
      </c>
    </row>
    <row r="460" spans="5:26" x14ac:dyDescent="0.25">
      <c r="E460" s="2">
        <v>3624.4079999999999</v>
      </c>
      <c r="F460" s="2">
        <v>494.084</v>
      </c>
      <c r="G460" s="2" t="s">
        <v>72</v>
      </c>
      <c r="J460">
        <v>3721.6080000000002</v>
      </c>
      <c r="K460">
        <v>1652.41</v>
      </c>
      <c r="L460" t="s">
        <v>72</v>
      </c>
      <c r="X460">
        <v>3624.4079999999976</v>
      </c>
      <c r="Y460">
        <v>494.08399999999966</v>
      </c>
      <c r="Z460" t="s">
        <v>72</v>
      </c>
    </row>
    <row r="461" spans="5:26" x14ac:dyDescent="0.25">
      <c r="E461" s="2">
        <v>3624.4079999999999</v>
      </c>
      <c r="F461" s="2">
        <v>393.36</v>
      </c>
      <c r="G461" s="2" t="s">
        <v>1427</v>
      </c>
      <c r="J461">
        <v>3721.6080000000002</v>
      </c>
      <c r="K461">
        <v>846.61799999999903</v>
      </c>
      <c r="L461" t="s">
        <v>72</v>
      </c>
      <c r="X461">
        <v>3624.4079999999976</v>
      </c>
      <c r="Y461">
        <v>393.35999999999962</v>
      </c>
      <c r="Z461" t="s">
        <v>1427</v>
      </c>
    </row>
    <row r="462" spans="5:26" x14ac:dyDescent="0.25">
      <c r="E462" s="2">
        <v>3624.4079999999999</v>
      </c>
      <c r="F462" s="2">
        <v>292.63600000000002</v>
      </c>
      <c r="G462" s="2" t="s">
        <v>72</v>
      </c>
      <c r="J462">
        <v>3721.6080000000002</v>
      </c>
      <c r="K462">
        <v>645.16999999999996</v>
      </c>
      <c r="L462" t="s">
        <v>72</v>
      </c>
      <c r="X462">
        <v>3624.4079999999976</v>
      </c>
      <c r="Y462">
        <v>292.63599999999957</v>
      </c>
      <c r="Z462" t="s">
        <v>72</v>
      </c>
    </row>
    <row r="463" spans="5:26" x14ac:dyDescent="0.25">
      <c r="E463" s="2">
        <v>3624.4079999999999</v>
      </c>
      <c r="F463" s="2">
        <v>191.91200000000001</v>
      </c>
      <c r="G463" s="2" t="s">
        <v>72</v>
      </c>
      <c r="J463">
        <v>3721.6080000000002</v>
      </c>
      <c r="K463">
        <v>544.44600000000003</v>
      </c>
      <c r="L463" t="s">
        <v>72</v>
      </c>
      <c r="X463">
        <v>3624.4079999999976</v>
      </c>
      <c r="Y463">
        <v>191.91199999999958</v>
      </c>
      <c r="Z463" t="s">
        <v>72</v>
      </c>
    </row>
    <row r="464" spans="5:26" x14ac:dyDescent="0.25">
      <c r="E464" s="2">
        <v>3721.6080000000002</v>
      </c>
      <c r="F464" s="2">
        <v>2055.306</v>
      </c>
      <c r="G464" s="2" t="s">
        <v>72</v>
      </c>
      <c r="J464">
        <v>3721.6080000000002</v>
      </c>
      <c r="K464">
        <v>342.99799999999999</v>
      </c>
      <c r="L464" t="s">
        <v>72</v>
      </c>
      <c r="X464">
        <v>3721.6079999999974</v>
      </c>
      <c r="Y464">
        <v>2055.3060000000009</v>
      </c>
      <c r="Z464" t="s">
        <v>72</v>
      </c>
    </row>
    <row r="465" spans="5:26" x14ac:dyDescent="0.25">
      <c r="E465" s="2">
        <v>3721.6080000000002</v>
      </c>
      <c r="F465" s="2">
        <v>1954.5820000000001</v>
      </c>
      <c r="G465" s="2" t="s">
        <v>1337</v>
      </c>
      <c r="J465">
        <v>3721.6080000000002</v>
      </c>
      <c r="K465">
        <v>242.274</v>
      </c>
      <c r="L465" t="s">
        <v>72</v>
      </c>
      <c r="X465">
        <v>3721.6079999999974</v>
      </c>
      <c r="Y465">
        <v>1954.5820000000008</v>
      </c>
      <c r="Z465" t="s">
        <v>1337</v>
      </c>
    </row>
    <row r="466" spans="5:26" x14ac:dyDescent="0.25">
      <c r="E466" s="2">
        <v>3721.6080000000002</v>
      </c>
      <c r="F466" s="2">
        <v>1853.8579999999999</v>
      </c>
      <c r="G466" s="2" t="s">
        <v>1379</v>
      </c>
      <c r="J466">
        <v>3818.808</v>
      </c>
      <c r="K466">
        <v>2004.944</v>
      </c>
      <c r="L466" t="s">
        <v>72</v>
      </c>
      <c r="X466">
        <v>3721.6079999999974</v>
      </c>
      <c r="Y466">
        <v>1853.8580000000006</v>
      </c>
      <c r="Z466" t="s">
        <v>1379</v>
      </c>
    </row>
    <row r="467" spans="5:26" x14ac:dyDescent="0.25">
      <c r="E467" s="2">
        <v>3721.6080000000002</v>
      </c>
      <c r="F467" s="2">
        <v>1753.134</v>
      </c>
      <c r="G467" s="2" t="s">
        <v>72</v>
      </c>
      <c r="J467">
        <v>3818.808</v>
      </c>
      <c r="K467">
        <v>1904.22</v>
      </c>
      <c r="L467" t="s">
        <v>72</v>
      </c>
      <c r="X467">
        <v>3721.6079999999974</v>
      </c>
      <c r="Y467">
        <v>1753.1340000000005</v>
      </c>
      <c r="Z467" t="s">
        <v>72</v>
      </c>
    </row>
    <row r="468" spans="5:26" x14ac:dyDescent="0.25">
      <c r="E468" s="2">
        <v>3721.6080000000002</v>
      </c>
      <c r="F468" s="2">
        <v>1652.41</v>
      </c>
      <c r="G468" s="2" t="s">
        <v>72</v>
      </c>
      <c r="J468">
        <v>3818.808</v>
      </c>
      <c r="K468">
        <v>1803.4960000000001</v>
      </c>
      <c r="L468" t="s">
        <v>72</v>
      </c>
      <c r="X468">
        <v>3721.6079999999974</v>
      </c>
      <c r="Y468">
        <v>1652.4100000000003</v>
      </c>
      <c r="Z468" t="s">
        <v>72</v>
      </c>
    </row>
    <row r="469" spans="5:26" x14ac:dyDescent="0.25">
      <c r="E469" s="2">
        <v>3721.6080000000002</v>
      </c>
      <c r="F469" s="2">
        <v>1551.6859999999999</v>
      </c>
      <c r="G469" s="2" t="s">
        <v>1327</v>
      </c>
      <c r="J469">
        <v>3818.808</v>
      </c>
      <c r="K469">
        <v>1702.7719999999999</v>
      </c>
      <c r="L469" t="s">
        <v>72</v>
      </c>
      <c r="X469">
        <v>3721.6079999999974</v>
      </c>
      <c r="Y469">
        <v>1551.6860000000001</v>
      </c>
      <c r="Z469" t="s">
        <v>1327</v>
      </c>
    </row>
    <row r="470" spans="5:26" x14ac:dyDescent="0.25">
      <c r="E470" s="2">
        <v>3721.6080000000002</v>
      </c>
      <c r="F470" s="2">
        <v>1450.962</v>
      </c>
      <c r="G470" s="2" t="s">
        <v>1327</v>
      </c>
      <c r="J470">
        <v>3818.808</v>
      </c>
      <c r="K470">
        <v>1602.048</v>
      </c>
      <c r="L470" t="s">
        <v>72</v>
      </c>
      <c r="X470">
        <v>3721.6079999999974</v>
      </c>
      <c r="Y470">
        <v>1450.962</v>
      </c>
      <c r="Z470" t="s">
        <v>1327</v>
      </c>
    </row>
    <row r="471" spans="5:26" x14ac:dyDescent="0.25">
      <c r="E471" s="2">
        <v>3721.6080000000002</v>
      </c>
      <c r="F471" s="2">
        <v>1350.2380000000001</v>
      </c>
      <c r="G471" s="2" t="s">
        <v>1327</v>
      </c>
      <c r="J471">
        <v>3818.808</v>
      </c>
      <c r="K471">
        <v>1501.3240000000001</v>
      </c>
      <c r="L471" t="s">
        <v>72</v>
      </c>
      <c r="X471">
        <v>3721.6079999999974</v>
      </c>
      <c r="Y471">
        <v>1350.2379999999998</v>
      </c>
      <c r="Z471" t="s">
        <v>1327</v>
      </c>
    </row>
    <row r="472" spans="5:26" x14ac:dyDescent="0.25">
      <c r="E472" s="2">
        <v>3721.6080000000002</v>
      </c>
      <c r="F472" s="2">
        <v>1249.5139999999999</v>
      </c>
      <c r="G472" s="2" t="s">
        <v>1327</v>
      </c>
      <c r="J472">
        <v>3818.808</v>
      </c>
      <c r="K472">
        <v>1400.6</v>
      </c>
      <c r="L472" t="s">
        <v>72</v>
      </c>
      <c r="X472">
        <v>3721.6079999999974</v>
      </c>
      <c r="Y472">
        <v>1249.5139999999997</v>
      </c>
      <c r="Z472" t="s">
        <v>1327</v>
      </c>
    </row>
    <row r="473" spans="5:26" x14ac:dyDescent="0.25">
      <c r="E473" s="2">
        <v>3721.6080000000002</v>
      </c>
      <c r="F473" s="2">
        <v>1148.79</v>
      </c>
      <c r="G473" s="2" t="s">
        <v>1418</v>
      </c>
      <c r="J473">
        <v>3818.808</v>
      </c>
      <c r="K473">
        <v>1299.876</v>
      </c>
      <c r="L473" t="s">
        <v>72</v>
      </c>
      <c r="X473">
        <v>3721.6079999999974</v>
      </c>
      <c r="Y473">
        <v>1148.7899999999995</v>
      </c>
      <c r="Z473" t="s">
        <v>1418</v>
      </c>
    </row>
    <row r="474" spans="5:26" x14ac:dyDescent="0.25">
      <c r="E474" s="2">
        <v>3721.6080000000002</v>
      </c>
      <c r="F474" s="2">
        <v>1048.066</v>
      </c>
      <c r="G474" s="2" t="s">
        <v>1420</v>
      </c>
      <c r="J474">
        <v>3818.808</v>
      </c>
      <c r="K474">
        <v>1199.152</v>
      </c>
      <c r="L474" t="s">
        <v>72</v>
      </c>
      <c r="X474">
        <v>3721.6079999999974</v>
      </c>
      <c r="Y474">
        <v>1048.0659999999993</v>
      </c>
      <c r="Z474" t="s">
        <v>1420</v>
      </c>
    </row>
    <row r="475" spans="5:26" x14ac:dyDescent="0.25">
      <c r="E475" s="2">
        <v>3721.6080000000002</v>
      </c>
      <c r="F475" s="2">
        <v>947.34199999999896</v>
      </c>
      <c r="G475" s="2" t="s">
        <v>1422</v>
      </c>
      <c r="J475">
        <v>3818.808</v>
      </c>
      <c r="K475">
        <v>1098.4280000000001</v>
      </c>
      <c r="L475" t="s">
        <v>72</v>
      </c>
      <c r="X475">
        <v>3721.6079999999974</v>
      </c>
      <c r="Y475">
        <v>947.34199999999942</v>
      </c>
      <c r="Z475" t="s">
        <v>1422</v>
      </c>
    </row>
    <row r="476" spans="5:26" x14ac:dyDescent="0.25">
      <c r="E476" s="2">
        <v>3721.6080000000002</v>
      </c>
      <c r="F476" s="2">
        <v>846.61799999999903</v>
      </c>
      <c r="G476" s="2" t="s">
        <v>72</v>
      </c>
      <c r="J476">
        <v>3818.808</v>
      </c>
      <c r="K476">
        <v>796.25599999999997</v>
      </c>
      <c r="L476" t="s">
        <v>72</v>
      </c>
      <c r="X476">
        <v>3721.6079999999974</v>
      </c>
      <c r="Y476">
        <v>846.61799999999948</v>
      </c>
      <c r="Z476" t="s">
        <v>72</v>
      </c>
    </row>
    <row r="477" spans="5:26" x14ac:dyDescent="0.25">
      <c r="E477" s="2">
        <v>3721.6080000000002</v>
      </c>
      <c r="F477" s="2">
        <v>745.89400000000001</v>
      </c>
      <c r="G477" s="2" t="s">
        <v>1426</v>
      </c>
      <c r="J477">
        <v>3818.808</v>
      </c>
      <c r="K477">
        <v>695.53200000000004</v>
      </c>
      <c r="L477" t="s">
        <v>72</v>
      </c>
      <c r="X477">
        <v>3721.6079999999974</v>
      </c>
      <c r="Y477">
        <v>745.89399999999955</v>
      </c>
      <c r="Z477" t="s">
        <v>1426</v>
      </c>
    </row>
    <row r="478" spans="5:26" x14ac:dyDescent="0.25">
      <c r="E478" s="2">
        <v>3721.6080000000002</v>
      </c>
      <c r="F478" s="2">
        <v>645.16999999999996</v>
      </c>
      <c r="G478" s="2" t="s">
        <v>72</v>
      </c>
      <c r="J478">
        <v>3818.808</v>
      </c>
      <c r="K478">
        <v>594.80799999999999</v>
      </c>
      <c r="L478" t="s">
        <v>72</v>
      </c>
      <c r="X478">
        <v>3721.6079999999974</v>
      </c>
      <c r="Y478">
        <v>645.16999999999962</v>
      </c>
      <c r="Z478" t="s">
        <v>72</v>
      </c>
    </row>
    <row r="479" spans="5:26" x14ac:dyDescent="0.25">
      <c r="E479" s="2">
        <v>3721.6080000000002</v>
      </c>
      <c r="F479" s="2">
        <v>544.44600000000003</v>
      </c>
      <c r="G479" s="2" t="s">
        <v>72</v>
      </c>
      <c r="J479">
        <v>125.208</v>
      </c>
      <c r="K479">
        <v>896.979999999999</v>
      </c>
      <c r="L479" t="s">
        <v>1424</v>
      </c>
      <c r="X479">
        <v>3721.6079999999974</v>
      </c>
      <c r="Y479">
        <v>544.44599999999969</v>
      </c>
      <c r="Z479" t="s">
        <v>72</v>
      </c>
    </row>
    <row r="480" spans="5:26" x14ac:dyDescent="0.25">
      <c r="E480" s="2">
        <v>3721.6080000000002</v>
      </c>
      <c r="F480" s="2">
        <v>443.72199999999998</v>
      </c>
      <c r="G480" s="2" t="s">
        <v>1428</v>
      </c>
      <c r="J480">
        <v>125.208</v>
      </c>
      <c r="K480">
        <v>292.63600000000002</v>
      </c>
      <c r="L480" t="s">
        <v>1424</v>
      </c>
      <c r="X480">
        <v>3721.6079999999974</v>
      </c>
      <c r="Y480">
        <v>443.72199999999964</v>
      </c>
      <c r="Z480" t="s">
        <v>1428</v>
      </c>
    </row>
    <row r="481" spans="5:26" x14ac:dyDescent="0.25">
      <c r="E481" s="2">
        <v>3721.6080000000002</v>
      </c>
      <c r="F481" s="2">
        <v>342.99799999999999</v>
      </c>
      <c r="G481" s="2" t="s">
        <v>72</v>
      </c>
      <c r="J481">
        <v>3818.808</v>
      </c>
      <c r="K481">
        <v>896.979999999999</v>
      </c>
      <c r="L481" t="s">
        <v>1424</v>
      </c>
      <c r="X481">
        <v>3721.6079999999974</v>
      </c>
      <c r="Y481">
        <v>342.99799999999959</v>
      </c>
      <c r="Z481" t="s">
        <v>72</v>
      </c>
    </row>
    <row r="482" spans="5:26" x14ac:dyDescent="0.25">
      <c r="E482" s="2">
        <v>3721.6080000000002</v>
      </c>
      <c r="F482" s="2">
        <v>242.274</v>
      </c>
      <c r="G482" s="2" t="s">
        <v>72</v>
      </c>
      <c r="J482">
        <v>3818.808</v>
      </c>
      <c r="K482">
        <v>292.63600000000002</v>
      </c>
      <c r="L482" t="s">
        <v>1424</v>
      </c>
      <c r="X482">
        <v>3721.6079999999974</v>
      </c>
      <c r="Y482">
        <v>242.27399999999957</v>
      </c>
      <c r="Z482" t="s">
        <v>72</v>
      </c>
    </row>
    <row r="483" spans="5:26" x14ac:dyDescent="0.25">
      <c r="E483" s="2">
        <v>3818.808</v>
      </c>
      <c r="F483" s="2">
        <v>2004.944</v>
      </c>
      <c r="G483" s="2" t="s">
        <v>72</v>
      </c>
      <c r="J483">
        <v>125.208</v>
      </c>
      <c r="K483">
        <v>393.36</v>
      </c>
      <c r="L483" t="s">
        <v>1436</v>
      </c>
      <c r="X483">
        <v>3818.8079999999973</v>
      </c>
      <c r="Y483">
        <v>2004.9440000000009</v>
      </c>
      <c r="Z483" t="s">
        <v>72</v>
      </c>
    </row>
    <row r="484" spans="5:26" x14ac:dyDescent="0.25">
      <c r="E484" s="2">
        <v>3818.808</v>
      </c>
      <c r="F484" s="2">
        <v>1904.22</v>
      </c>
      <c r="G484" s="2" t="s">
        <v>72</v>
      </c>
      <c r="J484">
        <v>3818.808</v>
      </c>
      <c r="K484">
        <v>393.36</v>
      </c>
      <c r="L484" t="s">
        <v>1436</v>
      </c>
      <c r="X484">
        <v>3818.8079999999973</v>
      </c>
      <c r="Y484">
        <v>1904.2200000000007</v>
      </c>
      <c r="Z484" t="s">
        <v>72</v>
      </c>
    </row>
    <row r="485" spans="5:26" x14ac:dyDescent="0.25">
      <c r="E485" s="2">
        <v>3818.808</v>
      </c>
      <c r="F485" s="2">
        <v>1803.4960000000001</v>
      </c>
      <c r="G485" s="2" t="s">
        <v>72</v>
      </c>
      <c r="J485">
        <v>125.208</v>
      </c>
      <c r="K485">
        <v>997.70399999999904</v>
      </c>
      <c r="L485" t="s">
        <v>1423</v>
      </c>
      <c r="X485">
        <v>3818.8079999999973</v>
      </c>
      <c r="Y485">
        <v>1803.4960000000005</v>
      </c>
      <c r="Z485" t="s">
        <v>72</v>
      </c>
    </row>
    <row r="486" spans="5:26" x14ac:dyDescent="0.25">
      <c r="E486" s="2">
        <v>3818.808</v>
      </c>
      <c r="F486" s="2">
        <v>1702.7719999999999</v>
      </c>
      <c r="G486" s="2" t="s">
        <v>72</v>
      </c>
      <c r="J486">
        <v>125.208</v>
      </c>
      <c r="K486">
        <v>494.084</v>
      </c>
      <c r="L486" t="s">
        <v>1423</v>
      </c>
      <c r="X486">
        <v>3818.8079999999973</v>
      </c>
      <c r="Y486">
        <v>1702.7720000000004</v>
      </c>
      <c r="Z486" t="s">
        <v>72</v>
      </c>
    </row>
    <row r="487" spans="5:26" x14ac:dyDescent="0.25">
      <c r="E487" s="2">
        <v>3818.808</v>
      </c>
      <c r="F487" s="2">
        <v>1602.048</v>
      </c>
      <c r="G487" s="2" t="s">
        <v>72</v>
      </c>
      <c r="J487">
        <v>3818.808</v>
      </c>
      <c r="K487">
        <v>997.70399999999904</v>
      </c>
      <c r="L487" t="s">
        <v>1423</v>
      </c>
      <c r="X487">
        <v>3818.8079999999973</v>
      </c>
      <c r="Y487">
        <v>1602.0480000000002</v>
      </c>
      <c r="Z487" t="s">
        <v>72</v>
      </c>
    </row>
    <row r="488" spans="5:26" x14ac:dyDescent="0.25">
      <c r="E488" s="2">
        <v>3818.808</v>
      </c>
      <c r="F488" s="2">
        <v>1501.3240000000001</v>
      </c>
      <c r="G488" s="2" t="s">
        <v>72</v>
      </c>
      <c r="J488">
        <v>3818.808</v>
      </c>
      <c r="K488">
        <v>494.084</v>
      </c>
      <c r="L488" t="s">
        <v>1423</v>
      </c>
      <c r="X488">
        <v>3818.8079999999973</v>
      </c>
      <c r="Y488">
        <v>1501.3240000000001</v>
      </c>
      <c r="Z488" t="s">
        <v>72</v>
      </c>
    </row>
    <row r="489" spans="5:26" x14ac:dyDescent="0.25">
      <c r="E489" s="2">
        <v>3818.808</v>
      </c>
      <c r="F489" s="2">
        <v>1400.6</v>
      </c>
      <c r="G489" s="2" t="s">
        <v>72</v>
      </c>
      <c r="J489">
        <v>3721.6080000000002</v>
      </c>
      <c r="K489">
        <v>745.89400000000001</v>
      </c>
      <c r="L489" t="s">
        <v>1426</v>
      </c>
      <c r="X489">
        <v>3818.8079999999973</v>
      </c>
      <c r="Y489">
        <v>1400.6</v>
      </c>
      <c r="Z489" t="s">
        <v>72</v>
      </c>
    </row>
    <row r="490" spans="5:26" x14ac:dyDescent="0.25">
      <c r="E490" s="2">
        <v>3818.808</v>
      </c>
      <c r="F490" s="2">
        <v>1299.876</v>
      </c>
      <c r="G490" s="2" t="s">
        <v>72</v>
      </c>
      <c r="J490">
        <v>3721.6080000000002</v>
      </c>
      <c r="K490">
        <v>947.34199999999896</v>
      </c>
      <c r="L490" t="s">
        <v>1422</v>
      </c>
      <c r="X490">
        <v>3818.8079999999973</v>
      </c>
      <c r="Y490">
        <v>1299.8759999999997</v>
      </c>
      <c r="Z490" t="s">
        <v>72</v>
      </c>
    </row>
    <row r="491" spans="5:26" x14ac:dyDescent="0.25">
      <c r="E491" s="2">
        <v>3818.808</v>
      </c>
      <c r="F491" s="2">
        <v>1199.152</v>
      </c>
      <c r="G491" s="2" t="s">
        <v>72</v>
      </c>
      <c r="J491">
        <v>3624.4079999999999</v>
      </c>
      <c r="K491">
        <v>695.53200000000004</v>
      </c>
      <c r="L491" t="s">
        <v>1425</v>
      </c>
      <c r="X491">
        <v>3818.8079999999973</v>
      </c>
      <c r="Y491">
        <v>1199.1519999999996</v>
      </c>
      <c r="Z491" t="s">
        <v>72</v>
      </c>
    </row>
    <row r="492" spans="5:26" x14ac:dyDescent="0.25">
      <c r="E492" s="2">
        <v>3818.808</v>
      </c>
      <c r="F492" s="2">
        <v>1098.4280000000001</v>
      </c>
      <c r="G492" s="2" t="s">
        <v>72</v>
      </c>
      <c r="J492">
        <v>3721.6080000000002</v>
      </c>
      <c r="K492">
        <v>1048.066</v>
      </c>
      <c r="L492" t="s">
        <v>1420</v>
      </c>
      <c r="X492">
        <v>3818.8079999999973</v>
      </c>
      <c r="Y492">
        <v>1098.4279999999994</v>
      </c>
      <c r="Z492" t="s">
        <v>72</v>
      </c>
    </row>
    <row r="493" spans="5:26" x14ac:dyDescent="0.25">
      <c r="E493" s="2">
        <v>3818.808</v>
      </c>
      <c r="F493" s="2">
        <v>997.70399999999904</v>
      </c>
      <c r="G493" s="2" t="s">
        <v>1423</v>
      </c>
      <c r="J493">
        <v>3624.4079999999999</v>
      </c>
      <c r="K493">
        <v>393.36</v>
      </c>
      <c r="L493" t="s">
        <v>1427</v>
      </c>
      <c r="X493">
        <v>3818.8079999999973</v>
      </c>
      <c r="Y493">
        <v>997.70399999999938</v>
      </c>
      <c r="Z493" t="s">
        <v>1423</v>
      </c>
    </row>
    <row r="494" spans="5:26" x14ac:dyDescent="0.25">
      <c r="E494" s="2">
        <v>3818.808</v>
      </c>
      <c r="F494" s="2">
        <v>896.979999999999</v>
      </c>
      <c r="G494" s="2" t="s">
        <v>1424</v>
      </c>
      <c r="J494">
        <v>3624.4079999999999</v>
      </c>
      <c r="K494">
        <v>997.70399999999904</v>
      </c>
      <c r="L494" t="s">
        <v>1421</v>
      </c>
      <c r="X494">
        <v>3818.8079999999973</v>
      </c>
      <c r="Y494">
        <v>896.97999999999945</v>
      </c>
      <c r="Z494" t="s">
        <v>1424</v>
      </c>
    </row>
    <row r="495" spans="5:26" x14ac:dyDescent="0.25">
      <c r="E495" s="2">
        <v>3818.808</v>
      </c>
      <c r="F495" s="2">
        <v>796.25599999999997</v>
      </c>
      <c r="G495" s="2" t="s">
        <v>72</v>
      </c>
      <c r="J495">
        <v>3721.6080000000002</v>
      </c>
      <c r="K495">
        <v>443.72199999999998</v>
      </c>
      <c r="L495" t="s">
        <v>1428</v>
      </c>
      <c r="X495">
        <v>3818.8079999999973</v>
      </c>
      <c r="Y495">
        <v>796.25599999999952</v>
      </c>
      <c r="Z495" t="s">
        <v>72</v>
      </c>
    </row>
    <row r="496" spans="5:26" x14ac:dyDescent="0.25">
      <c r="E496" s="2">
        <v>3818.808</v>
      </c>
      <c r="F496" s="2">
        <v>695.53200000000004</v>
      </c>
      <c r="G496" s="2" t="s">
        <v>72</v>
      </c>
      <c r="J496">
        <v>3721.6080000000002</v>
      </c>
      <c r="K496">
        <v>1148.79</v>
      </c>
      <c r="L496" t="s">
        <v>1418</v>
      </c>
      <c r="X496">
        <v>3818.8079999999973</v>
      </c>
      <c r="Y496">
        <v>695.53199999999958</v>
      </c>
      <c r="Z496" t="s">
        <v>72</v>
      </c>
    </row>
    <row r="497" spans="5:26" x14ac:dyDescent="0.25">
      <c r="E497" s="2">
        <v>3818.808</v>
      </c>
      <c r="F497" s="2">
        <v>594.80799999999999</v>
      </c>
      <c r="G497" s="2" t="s">
        <v>72</v>
      </c>
      <c r="J497">
        <v>3527.2080000000001</v>
      </c>
      <c r="K497">
        <v>1249.5139999999999</v>
      </c>
      <c r="L497" t="s">
        <v>1419</v>
      </c>
      <c r="X497">
        <v>3818.8079999999973</v>
      </c>
      <c r="Y497">
        <v>594.80799999999965</v>
      </c>
      <c r="Z497" t="s">
        <v>72</v>
      </c>
    </row>
    <row r="498" spans="5:26" x14ac:dyDescent="0.25">
      <c r="E498" s="2">
        <v>3818.808</v>
      </c>
      <c r="F498" s="2">
        <v>494.084</v>
      </c>
      <c r="G498" s="2" t="s">
        <v>1423</v>
      </c>
      <c r="J498">
        <v>3624.4079999999999</v>
      </c>
      <c r="K498">
        <v>1400.6</v>
      </c>
      <c r="L498" t="s">
        <v>1419</v>
      </c>
      <c r="X498">
        <v>3818.8079999999973</v>
      </c>
      <c r="Y498">
        <v>494.08399999999966</v>
      </c>
      <c r="Z498" t="s">
        <v>1423</v>
      </c>
    </row>
    <row r="499" spans="5:26" x14ac:dyDescent="0.25">
      <c r="E499" s="2">
        <v>3818.808</v>
      </c>
      <c r="F499" s="2">
        <v>393.36</v>
      </c>
      <c r="G499" s="2" t="s">
        <v>1436</v>
      </c>
      <c r="J499">
        <v>3624.4079999999999</v>
      </c>
      <c r="K499">
        <v>1299.876</v>
      </c>
      <c r="L499" t="s">
        <v>1419</v>
      </c>
      <c r="X499">
        <v>3818.8079999999973</v>
      </c>
      <c r="Y499">
        <v>393.35999999999962</v>
      </c>
      <c r="Z499" t="s">
        <v>1436</v>
      </c>
    </row>
    <row r="500" spans="5:26" x14ac:dyDescent="0.25">
      <c r="E500" s="2">
        <v>3818.808</v>
      </c>
      <c r="F500" s="2">
        <v>292.63600000000002</v>
      </c>
      <c r="G500" s="2" t="s">
        <v>1424</v>
      </c>
      <c r="J500">
        <v>3235.6080000000002</v>
      </c>
      <c r="K500">
        <v>1501.3240000000001</v>
      </c>
      <c r="L500" t="s">
        <v>1414</v>
      </c>
      <c r="X500">
        <v>3818.8079999999973</v>
      </c>
      <c r="Y500">
        <v>292.63599999999957</v>
      </c>
      <c r="Z500" t="s">
        <v>1424</v>
      </c>
    </row>
  </sheetData>
  <autoFilter ref="E65:E441" xr:uid="{00000000-0009-0000-0000-000005000000}"/>
  <sortState xmlns:xlrd2="http://schemas.microsoft.com/office/spreadsheetml/2017/richdata2" ref="E66:H500">
    <sortCondition ref="E65:E500"/>
  </sortState>
  <mergeCells count="2">
    <mergeCell ref="E61:J61"/>
    <mergeCell ref="E64:G64"/>
  </mergeCells>
  <conditionalFormatting sqref="E56 G56:BN56">
    <cfRule type="cellIs" dxfId="655" priority="318" operator="equal">
      <formula>"TC_VDDQ"</formula>
    </cfRule>
    <cfRule type="cellIs" dxfId="654" priority="319" operator="equal">
      <formula>"vdd"</formula>
    </cfRule>
    <cfRule type="cellIs" dxfId="653" priority="320" operator="equal">
      <formula>"vss"</formula>
    </cfRule>
    <cfRule type="expression" dxfId="652" priority="321">
      <formula>LEFT(E56,2)="RX"</formula>
    </cfRule>
    <cfRule type="expression" dxfId="651" priority="322">
      <formula>LEFT(E56,2)="TX"</formula>
    </cfRule>
  </conditionalFormatting>
  <conditionalFormatting sqref="D11:AP55">
    <cfRule type="cellIs" dxfId="650" priority="312" operator="equal">
      <formula>"NC"</formula>
    </cfRule>
    <cfRule type="cellIs" dxfId="649" priority="313" operator="equal">
      <formula>"VDD"</formula>
    </cfRule>
    <cfRule type="cellIs" dxfId="648" priority="314" operator="equal">
      <formula>"VCCIO"</formula>
    </cfRule>
    <cfRule type="cellIs" dxfId="647" priority="315" operator="equal">
      <formula>"VSS"</formula>
    </cfRule>
    <cfRule type="containsText" dxfId="646" priority="316" operator="containsText" text="TX">
      <formula>NOT(ISERROR(SEARCH("TX",D11)))</formula>
    </cfRule>
    <cfRule type="containsText" dxfId="645" priority="317" operator="containsText" text="RX">
      <formula>NOT(ISERROR(SEARCH("RX",D11)))</formula>
    </cfRule>
  </conditionalFormatting>
  <conditionalFormatting sqref="T17">
    <cfRule type="cellIs" dxfId="644" priority="300" operator="equal">
      <formula>"NC"</formula>
    </cfRule>
    <cfRule type="cellIs" dxfId="643" priority="301" operator="equal">
      <formula>"VDD"</formula>
    </cfRule>
    <cfRule type="cellIs" dxfId="642" priority="302" operator="equal">
      <formula>"VCCIO"</formula>
    </cfRule>
    <cfRule type="cellIs" dxfId="641" priority="303" operator="equal">
      <formula>"VSS"</formula>
    </cfRule>
    <cfRule type="containsText" dxfId="640" priority="304" operator="containsText" text="TX">
      <formula>NOT(ISERROR(SEARCH("TX",T17)))</formula>
    </cfRule>
    <cfRule type="containsText" dxfId="639" priority="305" operator="containsText" text="RX">
      <formula>NOT(ISERROR(SEARCH("RX",T17)))</formula>
    </cfRule>
  </conditionalFormatting>
  <conditionalFormatting sqref="V17">
    <cfRule type="cellIs" dxfId="638" priority="294" operator="equal">
      <formula>"NC"</formula>
    </cfRule>
    <cfRule type="cellIs" dxfId="637" priority="295" operator="equal">
      <formula>"VDD"</formula>
    </cfRule>
    <cfRule type="cellIs" dxfId="636" priority="296" operator="equal">
      <formula>"VCCIO"</formula>
    </cfRule>
    <cfRule type="cellIs" dxfId="635" priority="297" operator="equal">
      <formula>"VSS"</formula>
    </cfRule>
    <cfRule type="containsText" dxfId="634" priority="298" operator="containsText" text="TX">
      <formula>NOT(ISERROR(SEARCH("TX",V17)))</formula>
    </cfRule>
    <cfRule type="containsText" dxfId="633" priority="299" operator="containsText" text="RX">
      <formula>NOT(ISERROR(SEARCH("RX",V17)))</formula>
    </cfRule>
  </conditionalFormatting>
  <conditionalFormatting sqref="V19">
    <cfRule type="cellIs" dxfId="632" priority="288" operator="equal">
      <formula>"NC"</formula>
    </cfRule>
    <cfRule type="cellIs" dxfId="631" priority="289" operator="equal">
      <formula>"VDD"</formula>
    </cfRule>
    <cfRule type="cellIs" dxfId="630" priority="290" operator="equal">
      <formula>"VCCIO"</formula>
    </cfRule>
    <cfRule type="cellIs" dxfId="629" priority="291" operator="equal">
      <formula>"VSS"</formula>
    </cfRule>
    <cfRule type="containsText" dxfId="628" priority="292" operator="containsText" text="TX">
      <formula>NOT(ISERROR(SEARCH("TX",V19)))</formula>
    </cfRule>
    <cfRule type="containsText" dxfId="627" priority="293" operator="containsText" text="RX">
      <formula>NOT(ISERROR(SEARCH("RX",V19)))</formula>
    </cfRule>
  </conditionalFormatting>
  <conditionalFormatting sqref="AC19:AC22">
    <cfRule type="cellIs" dxfId="626" priority="276" operator="equal">
      <formula>"NC"</formula>
    </cfRule>
    <cfRule type="cellIs" dxfId="625" priority="277" operator="equal">
      <formula>"VDD"</formula>
    </cfRule>
    <cfRule type="cellIs" dxfId="624" priority="278" operator="equal">
      <formula>"VCCIO"</formula>
    </cfRule>
    <cfRule type="cellIs" dxfId="623" priority="279" operator="equal">
      <formula>"VSS"</formula>
    </cfRule>
    <cfRule type="containsText" dxfId="622" priority="280" operator="containsText" text="TX">
      <formula>NOT(ISERROR(SEARCH("TX",AC19)))</formula>
    </cfRule>
    <cfRule type="containsText" dxfId="621" priority="281" operator="containsText" text="RX">
      <formula>NOT(ISERROR(SEARCH("RX",AC19)))</formula>
    </cfRule>
  </conditionalFormatting>
  <conditionalFormatting sqref="AE21">
    <cfRule type="cellIs" dxfId="620" priority="270" operator="equal">
      <formula>"NC"</formula>
    </cfRule>
    <cfRule type="cellIs" dxfId="619" priority="271" operator="equal">
      <formula>"VDD"</formula>
    </cfRule>
    <cfRule type="cellIs" dxfId="618" priority="272" operator="equal">
      <formula>"VCCIO"</formula>
    </cfRule>
    <cfRule type="cellIs" dxfId="617" priority="273" operator="equal">
      <formula>"VSS"</formula>
    </cfRule>
    <cfRule type="containsText" dxfId="616" priority="274" operator="containsText" text="TX">
      <formula>NOT(ISERROR(SEARCH("TX",AE21)))</formula>
    </cfRule>
    <cfRule type="containsText" dxfId="615" priority="275" operator="containsText" text="RX">
      <formula>NOT(ISERROR(SEARCH("RX",AE21)))</formula>
    </cfRule>
  </conditionalFormatting>
  <conditionalFormatting sqref="AF18">
    <cfRule type="cellIs" dxfId="614" priority="264" operator="equal">
      <formula>"NC"</formula>
    </cfRule>
    <cfRule type="cellIs" dxfId="613" priority="265" operator="equal">
      <formula>"VDD"</formula>
    </cfRule>
    <cfRule type="cellIs" dxfId="612" priority="266" operator="equal">
      <formula>"VCCIO"</formula>
    </cfRule>
    <cfRule type="cellIs" dxfId="611" priority="267" operator="equal">
      <formula>"VSS"</formula>
    </cfRule>
    <cfRule type="containsText" dxfId="610" priority="268" operator="containsText" text="TX">
      <formula>NOT(ISERROR(SEARCH("TX",AF18)))</formula>
    </cfRule>
    <cfRule type="containsText" dxfId="609" priority="269" operator="containsText" text="RX">
      <formula>NOT(ISERROR(SEARCH("RX",AF18)))</formula>
    </cfRule>
  </conditionalFormatting>
  <conditionalFormatting sqref="AF22">
    <cfRule type="cellIs" dxfId="608" priority="258" operator="equal">
      <formula>"NC"</formula>
    </cfRule>
    <cfRule type="cellIs" dxfId="607" priority="259" operator="equal">
      <formula>"VDD"</formula>
    </cfRule>
    <cfRule type="cellIs" dxfId="606" priority="260" operator="equal">
      <formula>"VCCIO"</formula>
    </cfRule>
    <cfRule type="cellIs" dxfId="605" priority="261" operator="equal">
      <formula>"VSS"</formula>
    </cfRule>
    <cfRule type="containsText" dxfId="604" priority="262" operator="containsText" text="TX">
      <formula>NOT(ISERROR(SEARCH("TX",AF22)))</formula>
    </cfRule>
    <cfRule type="containsText" dxfId="603" priority="263" operator="containsText" text="RX">
      <formula>NOT(ISERROR(SEARCH("RX",AF22)))</formula>
    </cfRule>
  </conditionalFormatting>
  <conditionalFormatting sqref="AG21">
    <cfRule type="cellIs" dxfId="602" priority="252" operator="equal">
      <formula>"NC"</formula>
    </cfRule>
    <cfRule type="cellIs" dxfId="601" priority="253" operator="equal">
      <formula>"VDD"</formula>
    </cfRule>
    <cfRule type="cellIs" dxfId="600" priority="254" operator="equal">
      <formula>"VCCIO"</formula>
    </cfRule>
    <cfRule type="cellIs" dxfId="599" priority="255" operator="equal">
      <formula>"VSS"</formula>
    </cfRule>
    <cfRule type="containsText" dxfId="598" priority="256" operator="containsText" text="TX">
      <formula>NOT(ISERROR(SEARCH("TX",AG21)))</formula>
    </cfRule>
    <cfRule type="containsText" dxfId="597" priority="257" operator="containsText" text="RX">
      <formula>NOT(ISERROR(SEARCH("RX",AG21)))</formula>
    </cfRule>
  </conditionalFormatting>
  <conditionalFormatting sqref="AH22">
    <cfRule type="cellIs" dxfId="596" priority="246" operator="equal">
      <formula>"NC"</formula>
    </cfRule>
    <cfRule type="cellIs" dxfId="595" priority="247" operator="equal">
      <formula>"VDD"</formula>
    </cfRule>
    <cfRule type="cellIs" dxfId="594" priority="248" operator="equal">
      <formula>"VCCIO"</formula>
    </cfRule>
    <cfRule type="cellIs" dxfId="593" priority="249" operator="equal">
      <formula>"VSS"</formula>
    </cfRule>
    <cfRule type="containsText" dxfId="592" priority="250" operator="containsText" text="TX">
      <formula>NOT(ISERROR(SEARCH("TX",AH22)))</formula>
    </cfRule>
    <cfRule type="containsText" dxfId="591" priority="251" operator="containsText" text="RX">
      <formula>NOT(ISERROR(SEARCH("RX",AH22)))</formula>
    </cfRule>
  </conditionalFormatting>
  <conditionalFormatting sqref="AH18">
    <cfRule type="cellIs" dxfId="590" priority="240" operator="equal">
      <formula>"NC"</formula>
    </cfRule>
    <cfRule type="cellIs" dxfId="589" priority="241" operator="equal">
      <formula>"VDD"</formula>
    </cfRule>
    <cfRule type="cellIs" dxfId="588" priority="242" operator="equal">
      <formula>"VCCIO"</formula>
    </cfRule>
    <cfRule type="cellIs" dxfId="587" priority="243" operator="equal">
      <formula>"VSS"</formula>
    </cfRule>
    <cfRule type="containsText" dxfId="586" priority="244" operator="containsText" text="TX">
      <formula>NOT(ISERROR(SEARCH("TX",AH18)))</formula>
    </cfRule>
    <cfRule type="containsText" dxfId="585" priority="245" operator="containsText" text="RX">
      <formula>NOT(ISERROR(SEARCH("RX",AH18)))</formula>
    </cfRule>
  </conditionalFormatting>
  <conditionalFormatting sqref="AI17">
    <cfRule type="cellIs" dxfId="584" priority="234" operator="equal">
      <formula>"NC"</formula>
    </cfRule>
    <cfRule type="cellIs" dxfId="583" priority="235" operator="equal">
      <formula>"VDD"</formula>
    </cfRule>
    <cfRule type="cellIs" dxfId="582" priority="236" operator="equal">
      <formula>"VCCIO"</formula>
    </cfRule>
    <cfRule type="cellIs" dxfId="581" priority="237" operator="equal">
      <formula>"VSS"</formula>
    </cfRule>
    <cfRule type="containsText" dxfId="580" priority="238" operator="containsText" text="TX">
      <formula>NOT(ISERROR(SEARCH("TX",AI17)))</formula>
    </cfRule>
    <cfRule type="containsText" dxfId="579" priority="239" operator="containsText" text="RX">
      <formula>NOT(ISERROR(SEARCH("RX",AI17)))</formula>
    </cfRule>
  </conditionalFormatting>
  <conditionalFormatting sqref="AJ18">
    <cfRule type="cellIs" dxfId="578" priority="228" operator="equal">
      <formula>"NC"</formula>
    </cfRule>
    <cfRule type="cellIs" dxfId="577" priority="229" operator="equal">
      <formula>"VDD"</formula>
    </cfRule>
    <cfRule type="cellIs" dxfId="576" priority="230" operator="equal">
      <formula>"VCCIO"</formula>
    </cfRule>
    <cfRule type="cellIs" dxfId="575" priority="231" operator="equal">
      <formula>"VSS"</formula>
    </cfRule>
    <cfRule type="containsText" dxfId="574" priority="232" operator="containsText" text="TX">
      <formula>NOT(ISERROR(SEARCH("TX",AJ18)))</formula>
    </cfRule>
    <cfRule type="containsText" dxfId="573" priority="233" operator="containsText" text="RX">
      <formula>NOT(ISERROR(SEARCH("RX",AJ18)))</formula>
    </cfRule>
  </conditionalFormatting>
  <conditionalFormatting sqref="AK17">
    <cfRule type="cellIs" dxfId="572" priority="222" operator="equal">
      <formula>"NC"</formula>
    </cfRule>
    <cfRule type="cellIs" dxfId="571" priority="223" operator="equal">
      <formula>"VDD"</formula>
    </cfRule>
    <cfRule type="cellIs" dxfId="570" priority="224" operator="equal">
      <formula>"VCCIO"</formula>
    </cfRule>
    <cfRule type="cellIs" dxfId="569" priority="225" operator="equal">
      <formula>"VSS"</formula>
    </cfRule>
    <cfRule type="containsText" dxfId="568" priority="226" operator="containsText" text="TX">
      <formula>NOT(ISERROR(SEARCH("TX",AK17)))</formula>
    </cfRule>
    <cfRule type="containsText" dxfId="567" priority="227" operator="containsText" text="RX">
      <formula>NOT(ISERROR(SEARCH("RX",AK17)))</formula>
    </cfRule>
  </conditionalFormatting>
  <conditionalFormatting sqref="AK21">
    <cfRule type="cellIs" dxfId="566" priority="216" operator="equal">
      <formula>"NC"</formula>
    </cfRule>
    <cfRule type="cellIs" dxfId="565" priority="217" operator="equal">
      <formula>"VDD"</formula>
    </cfRule>
    <cfRule type="cellIs" dxfId="564" priority="218" operator="equal">
      <formula>"VCCIO"</formula>
    </cfRule>
    <cfRule type="cellIs" dxfId="563" priority="219" operator="equal">
      <formula>"VSS"</formula>
    </cfRule>
    <cfRule type="containsText" dxfId="562" priority="220" operator="containsText" text="TX">
      <formula>NOT(ISERROR(SEARCH("TX",AK21)))</formula>
    </cfRule>
    <cfRule type="containsText" dxfId="561" priority="221" operator="containsText" text="RX">
      <formula>NOT(ISERROR(SEARCH("RX",AK21)))</formula>
    </cfRule>
  </conditionalFormatting>
  <conditionalFormatting sqref="AI21">
    <cfRule type="cellIs" dxfId="560" priority="210" operator="equal">
      <formula>"NC"</formula>
    </cfRule>
    <cfRule type="cellIs" dxfId="559" priority="211" operator="equal">
      <formula>"VDD"</formula>
    </cfRule>
    <cfRule type="cellIs" dxfId="558" priority="212" operator="equal">
      <formula>"VCCIO"</formula>
    </cfRule>
    <cfRule type="cellIs" dxfId="557" priority="213" operator="equal">
      <formula>"VSS"</formula>
    </cfRule>
    <cfRule type="containsText" dxfId="556" priority="214" operator="containsText" text="TX">
      <formula>NOT(ISERROR(SEARCH("TX",AI21)))</formula>
    </cfRule>
    <cfRule type="containsText" dxfId="555" priority="215" operator="containsText" text="RX">
      <formula>NOT(ISERROR(SEARCH("RX",AI21)))</formula>
    </cfRule>
  </conditionalFormatting>
  <conditionalFormatting sqref="AL18:AN20">
    <cfRule type="cellIs" dxfId="554" priority="204" operator="equal">
      <formula>"NC"</formula>
    </cfRule>
    <cfRule type="cellIs" dxfId="553" priority="205" operator="equal">
      <formula>"VDD"</formula>
    </cfRule>
    <cfRule type="cellIs" dxfId="552" priority="206" operator="equal">
      <formula>"VCCIO"</formula>
    </cfRule>
    <cfRule type="cellIs" dxfId="551" priority="207" operator="equal">
      <formula>"VSS"</formula>
    </cfRule>
    <cfRule type="containsText" dxfId="550" priority="208" operator="containsText" text="TX">
      <formula>NOT(ISERROR(SEARCH("TX",AL18)))</formula>
    </cfRule>
    <cfRule type="containsText" dxfId="549" priority="209" operator="containsText" text="RX">
      <formula>NOT(ISERROR(SEARCH("RX",AL18)))</formula>
    </cfRule>
  </conditionalFormatting>
  <conditionalFormatting sqref="Q18:R19 Q20:S21 Q22 S18 S22">
    <cfRule type="cellIs" dxfId="548" priority="198" operator="equal">
      <formula>"NC"</formula>
    </cfRule>
    <cfRule type="cellIs" dxfId="547" priority="199" operator="equal">
      <formula>"VDD"</formula>
    </cfRule>
    <cfRule type="cellIs" dxfId="546" priority="200" operator="equal">
      <formula>"VCCIO"</formula>
    </cfRule>
    <cfRule type="cellIs" dxfId="545" priority="201" operator="equal">
      <formula>"VSS"</formula>
    </cfRule>
    <cfRule type="containsText" dxfId="544" priority="202" operator="containsText" text="TX">
      <formula>NOT(ISERROR(SEARCH("TX",Q18)))</formula>
    </cfRule>
    <cfRule type="containsText" dxfId="543" priority="203" operator="containsText" text="RX">
      <formula>NOT(ISERROR(SEARCH("RX",Q18)))</formula>
    </cfRule>
  </conditionalFormatting>
  <conditionalFormatting sqref="Q17">
    <cfRule type="cellIs" dxfId="542" priority="192" operator="equal">
      <formula>"NC"</formula>
    </cfRule>
    <cfRule type="cellIs" dxfId="541" priority="193" operator="equal">
      <formula>"VDD"</formula>
    </cfRule>
    <cfRule type="cellIs" dxfId="540" priority="194" operator="equal">
      <formula>"VCCIO"</formula>
    </cfRule>
    <cfRule type="cellIs" dxfId="539" priority="195" operator="equal">
      <formula>"VSS"</formula>
    </cfRule>
    <cfRule type="containsText" dxfId="538" priority="196" operator="containsText" text="TX">
      <formula>NOT(ISERROR(SEARCH("TX",Q17)))</formula>
    </cfRule>
    <cfRule type="containsText" dxfId="537" priority="197" operator="containsText" text="RX">
      <formula>NOT(ISERROR(SEARCH("RX",Q17)))</formula>
    </cfRule>
  </conditionalFormatting>
  <conditionalFormatting sqref="S17">
    <cfRule type="cellIs" dxfId="536" priority="186" operator="equal">
      <formula>"NC"</formula>
    </cfRule>
    <cfRule type="cellIs" dxfId="535" priority="187" operator="equal">
      <formula>"VDD"</formula>
    </cfRule>
    <cfRule type="cellIs" dxfId="534" priority="188" operator="equal">
      <formula>"VCCIO"</formula>
    </cfRule>
    <cfRule type="cellIs" dxfId="533" priority="189" operator="equal">
      <formula>"VSS"</formula>
    </cfRule>
    <cfRule type="containsText" dxfId="532" priority="190" operator="containsText" text="TX">
      <formula>NOT(ISERROR(SEARCH("TX",S17)))</formula>
    </cfRule>
    <cfRule type="containsText" dxfId="531" priority="191" operator="containsText" text="RX">
      <formula>NOT(ISERROR(SEARCH("RX",S17)))</formula>
    </cfRule>
  </conditionalFormatting>
  <conditionalFormatting sqref="S19">
    <cfRule type="cellIs" dxfId="530" priority="180" operator="equal">
      <formula>"NC"</formula>
    </cfRule>
    <cfRule type="cellIs" dxfId="529" priority="181" operator="equal">
      <formula>"VDD"</formula>
    </cfRule>
    <cfRule type="cellIs" dxfId="528" priority="182" operator="equal">
      <formula>"VCCIO"</formula>
    </cfRule>
    <cfRule type="cellIs" dxfId="527" priority="183" operator="equal">
      <formula>"VSS"</formula>
    </cfRule>
    <cfRule type="containsText" dxfId="526" priority="184" operator="containsText" text="TX">
      <formula>NOT(ISERROR(SEARCH("TX",S19)))</formula>
    </cfRule>
    <cfRule type="containsText" dxfId="525" priority="185" operator="containsText" text="RX">
      <formula>NOT(ISERROR(SEARCH("RX",S19)))</formula>
    </cfRule>
  </conditionalFormatting>
  <conditionalFormatting sqref="N18:O19 N20:P22 P18">
    <cfRule type="cellIs" dxfId="524" priority="174" operator="equal">
      <formula>"NC"</formula>
    </cfRule>
    <cfRule type="cellIs" dxfId="523" priority="175" operator="equal">
      <formula>"VDD"</formula>
    </cfRule>
    <cfRule type="cellIs" dxfId="522" priority="176" operator="equal">
      <formula>"VCCIO"</formula>
    </cfRule>
    <cfRule type="cellIs" dxfId="521" priority="177" operator="equal">
      <formula>"VSS"</formula>
    </cfRule>
    <cfRule type="containsText" dxfId="520" priority="178" operator="containsText" text="TX">
      <formula>NOT(ISERROR(SEARCH("TX",N18)))</formula>
    </cfRule>
    <cfRule type="containsText" dxfId="519" priority="179" operator="containsText" text="RX">
      <formula>NOT(ISERROR(SEARCH("RX",N18)))</formula>
    </cfRule>
  </conditionalFormatting>
  <conditionalFormatting sqref="N17">
    <cfRule type="cellIs" dxfId="518" priority="168" operator="equal">
      <formula>"NC"</formula>
    </cfRule>
    <cfRule type="cellIs" dxfId="517" priority="169" operator="equal">
      <formula>"VDD"</formula>
    </cfRule>
    <cfRule type="cellIs" dxfId="516" priority="170" operator="equal">
      <formula>"VCCIO"</formula>
    </cfRule>
    <cfRule type="cellIs" dxfId="515" priority="171" operator="equal">
      <formula>"VSS"</formula>
    </cfRule>
    <cfRule type="containsText" dxfId="514" priority="172" operator="containsText" text="TX">
      <formula>NOT(ISERROR(SEARCH("TX",N17)))</formula>
    </cfRule>
    <cfRule type="containsText" dxfId="513" priority="173" operator="containsText" text="RX">
      <formula>NOT(ISERROR(SEARCH("RX",N17)))</formula>
    </cfRule>
  </conditionalFormatting>
  <conditionalFormatting sqref="P17">
    <cfRule type="cellIs" dxfId="512" priority="162" operator="equal">
      <formula>"NC"</formula>
    </cfRule>
    <cfRule type="cellIs" dxfId="511" priority="163" operator="equal">
      <formula>"VDD"</formula>
    </cfRule>
    <cfRule type="cellIs" dxfId="510" priority="164" operator="equal">
      <formula>"VCCIO"</formula>
    </cfRule>
    <cfRule type="cellIs" dxfId="509" priority="165" operator="equal">
      <formula>"VSS"</formula>
    </cfRule>
    <cfRule type="containsText" dxfId="508" priority="166" operator="containsText" text="TX">
      <formula>NOT(ISERROR(SEARCH("TX",P17)))</formula>
    </cfRule>
    <cfRule type="containsText" dxfId="507" priority="167" operator="containsText" text="RX">
      <formula>NOT(ISERROR(SEARCH("RX",P17)))</formula>
    </cfRule>
  </conditionalFormatting>
  <conditionalFormatting sqref="P19">
    <cfRule type="cellIs" dxfId="506" priority="156" operator="equal">
      <formula>"NC"</formula>
    </cfRule>
    <cfRule type="cellIs" dxfId="505" priority="157" operator="equal">
      <formula>"VDD"</formula>
    </cfRule>
    <cfRule type="cellIs" dxfId="504" priority="158" operator="equal">
      <formula>"VCCIO"</formula>
    </cfRule>
    <cfRule type="cellIs" dxfId="503" priority="159" operator="equal">
      <formula>"VSS"</formula>
    </cfRule>
    <cfRule type="containsText" dxfId="502" priority="160" operator="containsText" text="TX">
      <formula>NOT(ISERROR(SEARCH("TX",P19)))</formula>
    </cfRule>
    <cfRule type="containsText" dxfId="501" priority="161" operator="containsText" text="RX">
      <formula>NOT(ISERROR(SEARCH("RX",P19)))</formula>
    </cfRule>
  </conditionalFormatting>
  <conditionalFormatting sqref="K18:L19 K20:M21 K22 M18 M22">
    <cfRule type="cellIs" dxfId="500" priority="150" operator="equal">
      <formula>"NC"</formula>
    </cfRule>
    <cfRule type="cellIs" dxfId="499" priority="151" operator="equal">
      <formula>"VDD"</formula>
    </cfRule>
    <cfRule type="cellIs" dxfId="498" priority="152" operator="equal">
      <formula>"VCCIO"</formula>
    </cfRule>
    <cfRule type="cellIs" dxfId="497" priority="153" operator="equal">
      <formula>"VSS"</formula>
    </cfRule>
    <cfRule type="containsText" dxfId="496" priority="154" operator="containsText" text="TX">
      <formula>NOT(ISERROR(SEARCH("TX",K18)))</formula>
    </cfRule>
    <cfRule type="containsText" dxfId="495" priority="155" operator="containsText" text="RX">
      <formula>NOT(ISERROR(SEARCH("RX",K18)))</formula>
    </cfRule>
  </conditionalFormatting>
  <conditionalFormatting sqref="K17">
    <cfRule type="cellIs" dxfId="494" priority="144" operator="equal">
      <formula>"NC"</formula>
    </cfRule>
    <cfRule type="cellIs" dxfId="493" priority="145" operator="equal">
      <formula>"VDD"</formula>
    </cfRule>
    <cfRule type="cellIs" dxfId="492" priority="146" operator="equal">
      <formula>"VCCIO"</formula>
    </cfRule>
    <cfRule type="cellIs" dxfId="491" priority="147" operator="equal">
      <formula>"VSS"</formula>
    </cfRule>
    <cfRule type="containsText" dxfId="490" priority="148" operator="containsText" text="TX">
      <formula>NOT(ISERROR(SEARCH("TX",K17)))</formula>
    </cfRule>
    <cfRule type="containsText" dxfId="489" priority="149" operator="containsText" text="RX">
      <formula>NOT(ISERROR(SEARCH("RX",K17)))</formula>
    </cfRule>
  </conditionalFormatting>
  <conditionalFormatting sqref="M17">
    <cfRule type="cellIs" dxfId="488" priority="138" operator="equal">
      <formula>"NC"</formula>
    </cfRule>
    <cfRule type="cellIs" dxfId="487" priority="139" operator="equal">
      <formula>"VDD"</formula>
    </cfRule>
    <cfRule type="cellIs" dxfId="486" priority="140" operator="equal">
      <formula>"VCCIO"</formula>
    </cfRule>
    <cfRule type="cellIs" dxfId="485" priority="141" operator="equal">
      <formula>"VSS"</formula>
    </cfRule>
    <cfRule type="containsText" dxfId="484" priority="142" operator="containsText" text="TX">
      <formula>NOT(ISERROR(SEARCH("TX",M17)))</formula>
    </cfRule>
    <cfRule type="containsText" dxfId="483" priority="143" operator="containsText" text="RX">
      <formula>NOT(ISERROR(SEARCH("RX",M17)))</formula>
    </cfRule>
  </conditionalFormatting>
  <conditionalFormatting sqref="M19">
    <cfRule type="cellIs" dxfId="482" priority="132" operator="equal">
      <formula>"NC"</formula>
    </cfRule>
    <cfRule type="cellIs" dxfId="481" priority="133" operator="equal">
      <formula>"VDD"</formula>
    </cfRule>
    <cfRule type="cellIs" dxfId="480" priority="134" operator="equal">
      <formula>"VCCIO"</formula>
    </cfRule>
    <cfRule type="cellIs" dxfId="479" priority="135" operator="equal">
      <formula>"VSS"</formula>
    </cfRule>
    <cfRule type="containsText" dxfId="478" priority="136" operator="containsText" text="TX">
      <formula>NOT(ISERROR(SEARCH("TX",M19)))</formula>
    </cfRule>
    <cfRule type="containsText" dxfId="477" priority="137" operator="containsText" text="RX">
      <formula>NOT(ISERROR(SEARCH("RX",M19)))</formula>
    </cfRule>
  </conditionalFormatting>
  <conditionalFormatting sqref="H18:I19 H20:J22 J18">
    <cfRule type="cellIs" dxfId="476" priority="126" operator="equal">
      <formula>"NC"</formula>
    </cfRule>
    <cfRule type="cellIs" dxfId="475" priority="127" operator="equal">
      <formula>"VDD"</formula>
    </cfRule>
    <cfRule type="cellIs" dxfId="474" priority="128" operator="equal">
      <formula>"VCCIO"</formula>
    </cfRule>
    <cfRule type="cellIs" dxfId="473" priority="129" operator="equal">
      <formula>"VSS"</formula>
    </cfRule>
    <cfRule type="containsText" dxfId="472" priority="130" operator="containsText" text="TX">
      <formula>NOT(ISERROR(SEARCH("TX",H18)))</formula>
    </cfRule>
    <cfRule type="containsText" dxfId="471" priority="131" operator="containsText" text="RX">
      <formula>NOT(ISERROR(SEARCH("RX",H18)))</formula>
    </cfRule>
  </conditionalFormatting>
  <conditionalFormatting sqref="H17">
    <cfRule type="cellIs" dxfId="470" priority="120" operator="equal">
      <formula>"NC"</formula>
    </cfRule>
    <cfRule type="cellIs" dxfId="469" priority="121" operator="equal">
      <formula>"VDD"</formula>
    </cfRule>
    <cfRule type="cellIs" dxfId="468" priority="122" operator="equal">
      <formula>"VCCIO"</formula>
    </cfRule>
    <cfRule type="cellIs" dxfId="467" priority="123" operator="equal">
      <formula>"VSS"</formula>
    </cfRule>
    <cfRule type="containsText" dxfId="466" priority="124" operator="containsText" text="TX">
      <formula>NOT(ISERROR(SEARCH("TX",H17)))</formula>
    </cfRule>
    <cfRule type="containsText" dxfId="465" priority="125" operator="containsText" text="RX">
      <formula>NOT(ISERROR(SEARCH("RX",H17)))</formula>
    </cfRule>
  </conditionalFormatting>
  <conditionalFormatting sqref="J17">
    <cfRule type="cellIs" dxfId="464" priority="114" operator="equal">
      <formula>"NC"</formula>
    </cfRule>
    <cfRule type="cellIs" dxfId="463" priority="115" operator="equal">
      <formula>"VDD"</formula>
    </cfRule>
    <cfRule type="cellIs" dxfId="462" priority="116" operator="equal">
      <formula>"VCCIO"</formula>
    </cfRule>
    <cfRule type="cellIs" dxfId="461" priority="117" operator="equal">
      <formula>"VSS"</formula>
    </cfRule>
    <cfRule type="containsText" dxfId="460" priority="118" operator="containsText" text="TX">
      <formula>NOT(ISERROR(SEARCH("TX",J17)))</formula>
    </cfRule>
    <cfRule type="containsText" dxfId="459" priority="119" operator="containsText" text="RX">
      <formula>NOT(ISERROR(SEARCH("RX",J17)))</formula>
    </cfRule>
  </conditionalFormatting>
  <conditionalFormatting sqref="J19">
    <cfRule type="cellIs" dxfId="458" priority="108" operator="equal">
      <formula>"NC"</formula>
    </cfRule>
    <cfRule type="cellIs" dxfId="457" priority="109" operator="equal">
      <formula>"VDD"</formula>
    </cfRule>
    <cfRule type="cellIs" dxfId="456" priority="110" operator="equal">
      <formula>"VCCIO"</formula>
    </cfRule>
    <cfRule type="cellIs" dxfId="455" priority="111" operator="equal">
      <formula>"VSS"</formula>
    </cfRule>
    <cfRule type="containsText" dxfId="454" priority="112" operator="containsText" text="TX">
      <formula>NOT(ISERROR(SEARCH("TX",J19)))</formula>
    </cfRule>
    <cfRule type="containsText" dxfId="453" priority="113" operator="containsText" text="RX">
      <formula>NOT(ISERROR(SEARCH("RX",J19)))</formula>
    </cfRule>
  </conditionalFormatting>
  <conditionalFormatting sqref="E18:F19 E20:G21 E22 G18 G22">
    <cfRule type="cellIs" dxfId="452" priority="102" operator="equal">
      <formula>"NC"</formula>
    </cfRule>
    <cfRule type="cellIs" dxfId="451" priority="103" operator="equal">
      <formula>"VDD"</formula>
    </cfRule>
    <cfRule type="cellIs" dxfId="450" priority="104" operator="equal">
      <formula>"VCCIO"</formula>
    </cfRule>
    <cfRule type="cellIs" dxfId="449" priority="105" operator="equal">
      <formula>"VSS"</formula>
    </cfRule>
    <cfRule type="containsText" dxfId="448" priority="106" operator="containsText" text="TX">
      <formula>NOT(ISERROR(SEARCH("TX",E18)))</formula>
    </cfRule>
    <cfRule type="containsText" dxfId="447" priority="107" operator="containsText" text="RX">
      <formula>NOT(ISERROR(SEARCH("RX",E18)))</formula>
    </cfRule>
  </conditionalFormatting>
  <conditionalFormatting sqref="E17">
    <cfRule type="cellIs" dxfId="446" priority="96" operator="equal">
      <formula>"NC"</formula>
    </cfRule>
    <cfRule type="cellIs" dxfId="445" priority="97" operator="equal">
      <formula>"VDD"</formula>
    </cfRule>
    <cfRule type="cellIs" dxfId="444" priority="98" operator="equal">
      <formula>"VCCIO"</formula>
    </cfRule>
    <cfRule type="cellIs" dxfId="443" priority="99" operator="equal">
      <formula>"VSS"</formula>
    </cfRule>
    <cfRule type="containsText" dxfId="442" priority="100" operator="containsText" text="TX">
      <formula>NOT(ISERROR(SEARCH("TX",E17)))</formula>
    </cfRule>
    <cfRule type="containsText" dxfId="441" priority="101" operator="containsText" text="RX">
      <formula>NOT(ISERROR(SEARCH("RX",E17)))</formula>
    </cfRule>
  </conditionalFormatting>
  <conditionalFormatting sqref="G17">
    <cfRule type="cellIs" dxfId="440" priority="90" operator="equal">
      <formula>"NC"</formula>
    </cfRule>
    <cfRule type="cellIs" dxfId="439" priority="91" operator="equal">
      <formula>"VDD"</formula>
    </cfRule>
    <cfRule type="cellIs" dxfId="438" priority="92" operator="equal">
      <formula>"VCCIO"</formula>
    </cfRule>
    <cfRule type="cellIs" dxfId="437" priority="93" operator="equal">
      <formula>"VSS"</formula>
    </cfRule>
    <cfRule type="containsText" dxfId="436" priority="94" operator="containsText" text="TX">
      <formula>NOT(ISERROR(SEARCH("TX",G17)))</formula>
    </cfRule>
    <cfRule type="containsText" dxfId="435" priority="95" operator="containsText" text="RX">
      <formula>NOT(ISERROR(SEARCH("RX",G17)))</formula>
    </cfRule>
  </conditionalFormatting>
  <conditionalFormatting sqref="G19">
    <cfRule type="cellIs" dxfId="434" priority="84" operator="equal">
      <formula>"NC"</formula>
    </cfRule>
    <cfRule type="cellIs" dxfId="433" priority="85" operator="equal">
      <formula>"VDD"</formula>
    </cfRule>
    <cfRule type="cellIs" dxfId="432" priority="86" operator="equal">
      <formula>"VCCIO"</formula>
    </cfRule>
    <cfRule type="cellIs" dxfId="431" priority="87" operator="equal">
      <formula>"VSS"</formula>
    </cfRule>
    <cfRule type="containsText" dxfId="430" priority="88" operator="containsText" text="TX">
      <formula>NOT(ISERROR(SEARCH("TX",G19)))</formula>
    </cfRule>
    <cfRule type="containsText" dxfId="429" priority="89" operator="containsText" text="RX">
      <formula>NOT(ISERROR(SEARCH("RX",G19)))</formula>
    </cfRule>
  </conditionalFormatting>
  <conditionalFormatting sqref="I17">
    <cfRule type="cellIs" dxfId="428" priority="78" operator="equal">
      <formula>"NC"</formula>
    </cfRule>
    <cfRule type="cellIs" dxfId="427" priority="79" operator="equal">
      <formula>"VDD"</formula>
    </cfRule>
    <cfRule type="cellIs" dxfId="426" priority="80" operator="equal">
      <formula>"VCCIO"</formula>
    </cfRule>
    <cfRule type="cellIs" dxfId="425" priority="81" operator="equal">
      <formula>"VSS"</formula>
    </cfRule>
    <cfRule type="containsText" dxfId="424" priority="82" operator="containsText" text="TX">
      <formula>NOT(ISERROR(SEARCH("TX",I17)))</formula>
    </cfRule>
    <cfRule type="containsText" dxfId="423" priority="83" operator="containsText" text="RX">
      <formula>NOT(ISERROR(SEARCH("RX",I17)))</formula>
    </cfRule>
  </conditionalFormatting>
  <conditionalFormatting sqref="F22">
    <cfRule type="cellIs" dxfId="422" priority="72" operator="equal">
      <formula>"NC"</formula>
    </cfRule>
    <cfRule type="cellIs" dxfId="421" priority="73" operator="equal">
      <formula>"VDD"</formula>
    </cfRule>
    <cfRule type="cellIs" dxfId="420" priority="74" operator="equal">
      <formula>"VCCIO"</formula>
    </cfRule>
    <cfRule type="cellIs" dxfId="419" priority="75" operator="equal">
      <formula>"VSS"</formula>
    </cfRule>
    <cfRule type="containsText" dxfId="418" priority="76" operator="containsText" text="TX">
      <formula>NOT(ISERROR(SEARCH("TX",F22)))</formula>
    </cfRule>
    <cfRule type="containsText" dxfId="417" priority="77" operator="containsText" text="RX">
      <formula>NOT(ISERROR(SEARCH("RX",F22)))</formula>
    </cfRule>
  </conditionalFormatting>
  <conditionalFormatting sqref="L22">
    <cfRule type="cellIs" dxfId="416" priority="66" operator="equal">
      <formula>"NC"</formula>
    </cfRule>
    <cfRule type="cellIs" dxfId="415" priority="67" operator="equal">
      <formula>"VDD"</formula>
    </cfRule>
    <cfRule type="cellIs" dxfId="414" priority="68" operator="equal">
      <formula>"VCCIO"</formula>
    </cfRule>
    <cfRule type="cellIs" dxfId="413" priority="69" operator="equal">
      <formula>"VSS"</formula>
    </cfRule>
    <cfRule type="containsText" dxfId="412" priority="70" operator="containsText" text="TX">
      <formula>NOT(ISERROR(SEARCH("TX",L22)))</formula>
    </cfRule>
    <cfRule type="containsText" dxfId="411" priority="71" operator="containsText" text="RX">
      <formula>NOT(ISERROR(SEARCH("RX",L22)))</formula>
    </cfRule>
  </conditionalFormatting>
  <conditionalFormatting sqref="R22">
    <cfRule type="cellIs" dxfId="410" priority="60" operator="equal">
      <formula>"NC"</formula>
    </cfRule>
    <cfRule type="cellIs" dxfId="409" priority="61" operator="equal">
      <formula>"VDD"</formula>
    </cfRule>
    <cfRule type="cellIs" dxfId="408" priority="62" operator="equal">
      <formula>"VCCIO"</formula>
    </cfRule>
    <cfRule type="cellIs" dxfId="407" priority="63" operator="equal">
      <formula>"VSS"</formula>
    </cfRule>
    <cfRule type="containsText" dxfId="406" priority="64" operator="containsText" text="TX">
      <formula>NOT(ISERROR(SEARCH("TX",R22)))</formula>
    </cfRule>
    <cfRule type="containsText" dxfId="405" priority="65" operator="containsText" text="RX">
      <formula>NOT(ISERROR(SEARCH("RX",R22)))</formula>
    </cfRule>
  </conditionalFormatting>
  <conditionalFormatting sqref="X22">
    <cfRule type="cellIs" dxfId="404" priority="54" operator="equal">
      <formula>"NC"</formula>
    </cfRule>
    <cfRule type="cellIs" dxfId="403" priority="55" operator="equal">
      <formula>"VDD"</formula>
    </cfRule>
    <cfRule type="cellIs" dxfId="402" priority="56" operator="equal">
      <formula>"VCCIO"</formula>
    </cfRule>
    <cfRule type="cellIs" dxfId="401" priority="57" operator="equal">
      <formula>"VSS"</formula>
    </cfRule>
    <cfRule type="containsText" dxfId="400" priority="58" operator="containsText" text="TX">
      <formula>NOT(ISERROR(SEARCH("TX",X22)))</formula>
    </cfRule>
    <cfRule type="containsText" dxfId="399" priority="59" operator="containsText" text="RX">
      <formula>NOT(ISERROR(SEARCH("RX",X22)))</formula>
    </cfRule>
  </conditionalFormatting>
  <conditionalFormatting sqref="AD22">
    <cfRule type="cellIs" dxfId="398" priority="48" operator="equal">
      <formula>"NC"</formula>
    </cfRule>
    <cfRule type="cellIs" dxfId="397" priority="49" operator="equal">
      <formula>"VDD"</formula>
    </cfRule>
    <cfRule type="cellIs" dxfId="396" priority="50" operator="equal">
      <formula>"VCCIO"</formula>
    </cfRule>
    <cfRule type="cellIs" dxfId="395" priority="51" operator="equal">
      <formula>"VSS"</formula>
    </cfRule>
    <cfRule type="containsText" dxfId="394" priority="52" operator="containsText" text="TX">
      <formula>NOT(ISERROR(SEARCH("TX",AD22)))</formula>
    </cfRule>
    <cfRule type="containsText" dxfId="393" priority="53" operator="containsText" text="RX">
      <formula>NOT(ISERROR(SEARCH("RX",AD22)))</formula>
    </cfRule>
  </conditionalFormatting>
  <conditionalFormatting sqref="AJ22">
    <cfRule type="cellIs" dxfId="392" priority="42" operator="equal">
      <formula>"NC"</formula>
    </cfRule>
    <cfRule type="cellIs" dxfId="391" priority="43" operator="equal">
      <formula>"VDD"</formula>
    </cfRule>
    <cfRule type="cellIs" dxfId="390" priority="44" operator="equal">
      <formula>"VCCIO"</formula>
    </cfRule>
    <cfRule type="cellIs" dxfId="389" priority="45" operator="equal">
      <formula>"VSS"</formula>
    </cfRule>
    <cfRule type="containsText" dxfId="388" priority="46" operator="containsText" text="TX">
      <formula>NOT(ISERROR(SEARCH("TX",AJ22)))</formula>
    </cfRule>
    <cfRule type="containsText" dxfId="387" priority="47" operator="containsText" text="RX">
      <formula>NOT(ISERROR(SEARCH("RX",AJ22)))</formula>
    </cfRule>
  </conditionalFormatting>
  <conditionalFormatting sqref="O17">
    <cfRule type="cellIs" dxfId="386" priority="36" operator="equal">
      <formula>"NC"</formula>
    </cfRule>
    <cfRule type="cellIs" dxfId="385" priority="37" operator="equal">
      <formula>"VDD"</formula>
    </cfRule>
    <cfRule type="cellIs" dxfId="384" priority="38" operator="equal">
      <formula>"VCCIO"</formula>
    </cfRule>
    <cfRule type="cellIs" dxfId="383" priority="39" operator="equal">
      <formula>"VSS"</formula>
    </cfRule>
    <cfRule type="containsText" dxfId="382" priority="40" operator="containsText" text="TX">
      <formula>NOT(ISERROR(SEARCH("TX",O17)))</formula>
    </cfRule>
    <cfRule type="containsText" dxfId="381" priority="41" operator="containsText" text="RX">
      <formula>NOT(ISERROR(SEARCH("RX",O17)))</formula>
    </cfRule>
  </conditionalFormatting>
  <conditionalFormatting sqref="U17">
    <cfRule type="cellIs" dxfId="380" priority="30" operator="equal">
      <formula>"NC"</formula>
    </cfRule>
    <cfRule type="cellIs" dxfId="379" priority="31" operator="equal">
      <formula>"VDD"</formula>
    </cfRule>
    <cfRule type="cellIs" dxfId="378" priority="32" operator="equal">
      <formula>"VCCIO"</formula>
    </cfRule>
    <cfRule type="cellIs" dxfId="377" priority="33" operator="equal">
      <formula>"VSS"</formula>
    </cfRule>
    <cfRule type="containsText" dxfId="376" priority="34" operator="containsText" text="TX">
      <formula>NOT(ISERROR(SEARCH("TX",U17)))</formula>
    </cfRule>
    <cfRule type="containsText" dxfId="375" priority="35" operator="containsText" text="RX">
      <formula>NOT(ISERROR(SEARCH("RX",U17)))</formula>
    </cfRule>
  </conditionalFormatting>
  <conditionalFormatting sqref="AA17">
    <cfRule type="cellIs" dxfId="374" priority="24" operator="equal">
      <formula>"NC"</formula>
    </cfRule>
    <cfRule type="cellIs" dxfId="373" priority="25" operator="equal">
      <formula>"VDD"</formula>
    </cfRule>
    <cfRule type="cellIs" dxfId="372" priority="26" operator="equal">
      <formula>"VCCIO"</formula>
    </cfRule>
    <cfRule type="cellIs" dxfId="371" priority="27" operator="equal">
      <formula>"VSS"</formula>
    </cfRule>
    <cfRule type="containsText" dxfId="370" priority="28" operator="containsText" text="TX">
      <formula>NOT(ISERROR(SEARCH("TX",AA17)))</formula>
    </cfRule>
    <cfRule type="containsText" dxfId="369" priority="29" operator="containsText" text="RX">
      <formula>NOT(ISERROR(SEARCH("RX",AA17)))</formula>
    </cfRule>
  </conditionalFormatting>
  <conditionalFormatting sqref="AG17">
    <cfRule type="cellIs" dxfId="368" priority="18" operator="equal">
      <formula>"NC"</formula>
    </cfRule>
    <cfRule type="cellIs" dxfId="367" priority="19" operator="equal">
      <formula>"VDD"</formula>
    </cfRule>
    <cfRule type="cellIs" dxfId="366" priority="20" operator="equal">
      <formula>"VCCIO"</formula>
    </cfRule>
    <cfRule type="cellIs" dxfId="365" priority="21" operator="equal">
      <formula>"VSS"</formula>
    </cfRule>
    <cfRule type="containsText" dxfId="364" priority="22" operator="containsText" text="TX">
      <formula>NOT(ISERROR(SEARCH("TX",AG17)))</formula>
    </cfRule>
    <cfRule type="containsText" dxfId="363" priority="23" operator="containsText" text="RX">
      <formula>NOT(ISERROR(SEARCH("RX",AG17)))</formula>
    </cfRule>
  </conditionalFormatting>
  <conditionalFormatting sqref="AM17">
    <cfRule type="cellIs" dxfId="362" priority="12" operator="equal">
      <formula>"NC"</formula>
    </cfRule>
    <cfRule type="cellIs" dxfId="361" priority="13" operator="equal">
      <formula>"VDD"</formula>
    </cfRule>
    <cfRule type="cellIs" dxfId="360" priority="14" operator="equal">
      <formula>"VCCIO"</formula>
    </cfRule>
    <cfRule type="cellIs" dxfId="359" priority="15" operator="equal">
      <formula>"VSS"</formula>
    </cfRule>
    <cfRule type="containsText" dxfId="358" priority="16" operator="containsText" text="TX">
      <formula>NOT(ISERROR(SEARCH("TX",AM17)))</formula>
    </cfRule>
    <cfRule type="containsText" dxfId="357" priority="17" operator="containsText" text="RX">
      <formula>NOT(ISERROR(SEARCH("RX",AM17)))</formula>
    </cfRule>
  </conditionalFormatting>
  <conditionalFormatting sqref="D11:AP33">
    <cfRule type="cellIs" dxfId="356" priority="11" operator="equal">
      <formula>"TC_VDDQ"</formula>
    </cfRule>
  </conditionalFormatting>
  <conditionalFormatting sqref="C11:C55">
    <cfRule type="cellIs" dxfId="355" priority="4" operator="equal">
      <formula>"TC_VDDQ"</formula>
    </cfRule>
    <cfRule type="cellIs" dxfId="354" priority="5" operator="equal">
      <formula>"NC"</formula>
    </cfRule>
    <cfRule type="cellIs" dxfId="353" priority="6" operator="equal">
      <formula>"VDD"</formula>
    </cfRule>
    <cfRule type="cellIs" dxfId="352" priority="7" operator="equal">
      <formula>"VCCIO"</formula>
    </cfRule>
    <cfRule type="cellIs" dxfId="351" priority="8" operator="equal">
      <formula>"VSS"</formula>
    </cfRule>
    <cfRule type="containsText" dxfId="350" priority="9" operator="containsText" text="TX">
      <formula>NOT(ISERROR(SEARCH("TX",C11)))</formula>
    </cfRule>
    <cfRule type="containsText" dxfId="349" priority="10" operator="containsText" text="RX">
      <formula>NOT(ISERROR(SEARCH("RX",C11)))</formula>
    </cfRule>
  </conditionalFormatting>
  <conditionalFormatting sqref="AN34">
    <cfRule type="cellIs" dxfId="348" priority="2" operator="equal">
      <formula>"TC_VDDQ"</formula>
    </cfRule>
    <cfRule type="cellIs" dxfId="347" priority="3" operator="equal">
      <formula>"TC_VDDQ"</formula>
    </cfRule>
  </conditionalFormatting>
  <conditionalFormatting sqref="C11:AP55">
    <cfRule type="containsText" dxfId="346" priority="1" operator="containsText" text="_probe">
      <formula>NOT(ISERROR(SEARCH("_probe",C11)))</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filterMode="1"/>
  <dimension ref="A1:AJ2244"/>
  <sheetViews>
    <sheetView tabSelected="1" zoomScale="85" zoomScaleNormal="85" workbookViewId="0">
      <selection activeCell="B1693" sqref="B1693"/>
    </sheetView>
  </sheetViews>
  <sheetFormatPr defaultRowHeight="15" x14ac:dyDescent="0.25"/>
  <cols>
    <col min="1" max="1" width="10.140625" bestFit="1" customWidth="1"/>
    <col min="2" max="2" width="14.7109375" customWidth="1"/>
    <col min="3" max="3" width="19.5703125" customWidth="1"/>
  </cols>
  <sheetData>
    <row r="1" spans="1:36" s="3" customFormat="1" ht="26.25" customHeight="1" x14ac:dyDescent="0.4">
      <c r="B1" s="3" t="s">
        <v>1440</v>
      </c>
    </row>
    <row r="2" spans="1:36" x14ac:dyDescent="0.25">
      <c r="B2" s="4" t="s">
        <v>32</v>
      </c>
      <c r="D2" s="5"/>
      <c r="E2" s="5"/>
      <c r="F2" s="5"/>
      <c r="G2" s="5"/>
      <c r="H2" s="5"/>
      <c r="I2" s="5"/>
      <c r="J2" s="5"/>
      <c r="K2" s="5"/>
    </row>
    <row r="3" spans="1:36" x14ac:dyDescent="0.25">
      <c r="B3" s="5" t="s">
        <v>1441</v>
      </c>
      <c r="D3" s="5"/>
      <c r="E3" s="5"/>
      <c r="F3" s="5"/>
      <c r="G3" s="5"/>
      <c r="H3" s="5"/>
      <c r="I3" s="5"/>
      <c r="J3" s="5"/>
      <c r="K3" s="5"/>
    </row>
    <row r="4" spans="1:36" x14ac:dyDescent="0.25">
      <c r="C4" s="5"/>
      <c r="D4" s="5"/>
      <c r="E4" s="5"/>
      <c r="F4" s="5"/>
      <c r="G4" s="5"/>
      <c r="H4" s="5"/>
      <c r="I4" s="5"/>
      <c r="J4" s="5"/>
      <c r="K4" s="5"/>
    </row>
    <row r="5" spans="1:36" s="7" customFormat="1" x14ac:dyDescent="0.25">
      <c r="C5" s="6"/>
      <c r="D5" s="6"/>
      <c r="E5" s="6"/>
      <c r="F5" s="6"/>
      <c r="G5" s="6"/>
      <c r="H5" s="6"/>
      <c r="I5" s="6"/>
      <c r="J5" s="6"/>
      <c r="K5" s="6"/>
    </row>
    <row r="7" spans="1:36" x14ac:dyDescent="0.25">
      <c r="A7" s="114" t="s">
        <v>28</v>
      </c>
      <c r="B7" s="104"/>
      <c r="C7" s="104"/>
      <c r="D7" s="104"/>
      <c r="E7" s="105"/>
      <c r="F7" s="49"/>
      <c r="G7" s="49"/>
    </row>
    <row r="8" spans="1:36" x14ac:dyDescent="0.25">
      <c r="A8" s="42"/>
      <c r="B8" s="43"/>
      <c r="C8" s="43"/>
      <c r="D8" s="113" t="s">
        <v>1442</v>
      </c>
      <c r="E8" s="105"/>
      <c r="F8" s="113" t="s">
        <v>1443</v>
      </c>
      <c r="G8" s="105"/>
    </row>
    <row r="9" spans="1:36" ht="12.75" customHeight="1" x14ac:dyDescent="0.25">
      <c r="A9" s="19" t="s">
        <v>1444</v>
      </c>
      <c r="B9" s="19" t="s">
        <v>1445</v>
      </c>
      <c r="C9" s="19" t="s">
        <v>1446</v>
      </c>
      <c r="D9" s="19" t="s">
        <v>1324</v>
      </c>
      <c r="E9" s="19" t="s">
        <v>1242</v>
      </c>
      <c r="F9" s="19" t="s">
        <v>1324</v>
      </c>
      <c r="G9" s="19" t="s">
        <v>1242</v>
      </c>
    </row>
    <row r="10" spans="1:36" ht="18.75" hidden="1" customHeight="1" x14ac:dyDescent="0.3">
      <c r="A10" s="2" t="s">
        <v>1447</v>
      </c>
      <c r="B10" s="20" t="s">
        <v>1337</v>
      </c>
      <c r="C10" s="2" t="s">
        <v>1337</v>
      </c>
      <c r="D10" s="2">
        <v>3721.6080000000002</v>
      </c>
      <c r="E10" s="2">
        <v>1954.5820000000001</v>
      </c>
      <c r="F10" s="2">
        <f>D10-SUM(Parameters!$C$23:$C$25)</f>
        <v>3700.0080000000003</v>
      </c>
      <c r="G10" s="2">
        <f>E10-SUM(Parameters!$C$23:$C$25)</f>
        <v>1932.9820000000002</v>
      </c>
      <c r="AI10" s="33" t="s">
        <v>5</v>
      </c>
    </row>
    <row r="11" spans="1:36" hidden="1" x14ac:dyDescent="0.25">
      <c r="A11" s="2" t="s">
        <v>1447</v>
      </c>
      <c r="B11" s="20" t="s">
        <v>1338</v>
      </c>
      <c r="C11" s="2" t="s">
        <v>1338</v>
      </c>
      <c r="D11" s="2">
        <v>3527.2080000000001</v>
      </c>
      <c r="E11" s="2">
        <v>1954.5820000000001</v>
      </c>
      <c r="F11" s="2">
        <f>D11-SUM(Parameters!$C$23:$C$25)</f>
        <v>3505.6080000000002</v>
      </c>
      <c r="G11" s="2">
        <f>E11-SUM(Parameters!$C$23:$C$25)</f>
        <v>1932.9820000000002</v>
      </c>
    </row>
    <row r="12" spans="1:36" hidden="1" x14ac:dyDescent="0.25">
      <c r="A12" s="2" t="s">
        <v>1447</v>
      </c>
      <c r="B12" s="20" t="s">
        <v>1448</v>
      </c>
      <c r="C12" s="2" t="s">
        <v>1415</v>
      </c>
      <c r="D12" s="2">
        <v>3430.0079999999998</v>
      </c>
      <c r="E12" s="2">
        <v>1602.048</v>
      </c>
      <c r="F12" s="2">
        <f>D12-SUM(Parameters!$C$23:$C$25)</f>
        <v>3408.4079999999999</v>
      </c>
      <c r="G12" s="2">
        <f>E12-SUM(Parameters!$C$23:$C$25)</f>
        <v>1580.4480000000001</v>
      </c>
      <c r="AJ12" s="34" t="s">
        <v>1449</v>
      </c>
    </row>
    <row r="13" spans="1:36" hidden="1" x14ac:dyDescent="0.25">
      <c r="A13" s="2" t="s">
        <v>1447</v>
      </c>
      <c r="B13" s="20" t="s">
        <v>1411</v>
      </c>
      <c r="C13" s="2" t="s">
        <v>1411</v>
      </c>
      <c r="D13" s="2">
        <v>2944.0079999999998</v>
      </c>
      <c r="E13" s="2">
        <v>1753.134</v>
      </c>
      <c r="F13" s="2">
        <f>D13-SUM(Parameters!$C$23:$C$25)</f>
        <v>2922.4079999999999</v>
      </c>
      <c r="G13" s="2">
        <f>E13-SUM(Parameters!$C$23:$C$25)</f>
        <v>1731.5340000000001</v>
      </c>
      <c r="AJ13" s="34" t="s">
        <v>1450</v>
      </c>
    </row>
    <row r="14" spans="1:36" hidden="1" x14ac:dyDescent="0.25">
      <c r="A14" s="2" t="s">
        <v>1447</v>
      </c>
      <c r="B14" s="20" t="s">
        <v>1370</v>
      </c>
      <c r="C14" s="2" t="s">
        <v>1370</v>
      </c>
      <c r="D14" s="2">
        <v>3235.6080000000002</v>
      </c>
      <c r="E14" s="2">
        <v>1904.22</v>
      </c>
      <c r="F14" s="2">
        <f>D14-SUM(Parameters!$C$23:$C$25)</f>
        <v>3214.0080000000003</v>
      </c>
      <c r="G14" s="2">
        <f>E14-SUM(Parameters!$C$23:$C$25)</f>
        <v>1882.6200000000001</v>
      </c>
    </row>
    <row r="15" spans="1:36" hidden="1" x14ac:dyDescent="0.25">
      <c r="A15" s="2" t="s">
        <v>1447</v>
      </c>
      <c r="B15" s="20" t="s">
        <v>1350</v>
      </c>
      <c r="C15" s="2" t="s">
        <v>1350</v>
      </c>
      <c r="D15" s="2">
        <v>3430.0079999999998</v>
      </c>
      <c r="E15" s="2">
        <v>1904.22</v>
      </c>
      <c r="F15" s="2">
        <f>D15-SUM(Parameters!$C$23:$C$25)</f>
        <v>3408.4079999999999</v>
      </c>
      <c r="G15" s="2">
        <f>E15-SUM(Parameters!$C$23:$C$25)</f>
        <v>1882.6200000000001</v>
      </c>
    </row>
    <row r="16" spans="1:36" hidden="1" x14ac:dyDescent="0.25">
      <c r="A16" s="2" t="s">
        <v>1447</v>
      </c>
      <c r="B16" s="20" t="s">
        <v>1379</v>
      </c>
      <c r="C16" s="2" t="s">
        <v>1379</v>
      </c>
      <c r="D16" s="2">
        <v>3721.6080000000002</v>
      </c>
      <c r="E16" s="2">
        <v>1853.8579999999999</v>
      </c>
      <c r="F16" s="2">
        <f>D16-SUM(Parameters!$C$23:$C$25)</f>
        <v>3700.0080000000003</v>
      </c>
      <c r="G16" s="2">
        <f>E16-SUM(Parameters!$C$23:$C$25)</f>
        <v>1832.258</v>
      </c>
    </row>
    <row r="17" spans="1:7" hidden="1" x14ac:dyDescent="0.25">
      <c r="A17" s="2" t="s">
        <v>1447</v>
      </c>
      <c r="B17" s="20" t="s">
        <v>1380</v>
      </c>
      <c r="C17" s="2" t="s">
        <v>1380</v>
      </c>
      <c r="D17" s="2">
        <v>3527.2080000000001</v>
      </c>
      <c r="E17" s="2">
        <v>1853.8579999999999</v>
      </c>
      <c r="F17" s="2">
        <f>D17-SUM(Parameters!$C$23:$C$25)</f>
        <v>3505.6080000000002</v>
      </c>
      <c r="G17" s="2">
        <f>E17-SUM(Parameters!$C$23:$C$25)</f>
        <v>1832.258</v>
      </c>
    </row>
    <row r="18" spans="1:7" hidden="1" x14ac:dyDescent="0.25">
      <c r="A18" s="2" t="s">
        <v>1447</v>
      </c>
      <c r="B18" s="20" t="s">
        <v>1392</v>
      </c>
      <c r="C18" s="2" t="s">
        <v>1392</v>
      </c>
      <c r="D18" s="2">
        <v>3041.2080000000001</v>
      </c>
      <c r="E18" s="2">
        <v>1904.22</v>
      </c>
      <c r="F18" s="2">
        <f>D18-SUM(Parameters!$C$23:$C$25)</f>
        <v>3019.6080000000002</v>
      </c>
      <c r="G18" s="2">
        <f>E18-SUM(Parameters!$C$23:$C$25)</f>
        <v>1882.6200000000001</v>
      </c>
    </row>
    <row r="19" spans="1:7" hidden="1" x14ac:dyDescent="0.25">
      <c r="A19" s="2" t="s">
        <v>1447</v>
      </c>
      <c r="B19" s="20" t="s">
        <v>1391</v>
      </c>
      <c r="C19" s="2" t="s">
        <v>1391</v>
      </c>
      <c r="D19" s="2">
        <v>3041.2080000000001</v>
      </c>
      <c r="E19" s="2">
        <v>1803.4960000000001</v>
      </c>
      <c r="F19" s="2">
        <f>D19-SUM(Parameters!$C$23:$C$25)</f>
        <v>3019.6080000000002</v>
      </c>
      <c r="G19" s="2">
        <f>E19-SUM(Parameters!$C$23:$C$25)</f>
        <v>1781.8960000000002</v>
      </c>
    </row>
    <row r="20" spans="1:7" hidden="1" x14ac:dyDescent="0.25">
      <c r="A20" s="2" t="s">
        <v>1447</v>
      </c>
      <c r="B20" s="20" t="s">
        <v>1451</v>
      </c>
      <c r="C20" s="2" t="s">
        <v>1413</v>
      </c>
      <c r="D20" s="2">
        <v>3624.4079999999999</v>
      </c>
      <c r="E20" s="2">
        <v>1602.048</v>
      </c>
      <c r="F20" s="2">
        <f>D20-SUM(Parameters!$C$23:$C$25)</f>
        <v>3602.808</v>
      </c>
      <c r="G20" s="2">
        <f>E20-SUM(Parameters!$C$23:$C$25)</f>
        <v>1580.4480000000001</v>
      </c>
    </row>
    <row r="21" spans="1:7" hidden="1" x14ac:dyDescent="0.25">
      <c r="A21" s="2" t="s">
        <v>1447</v>
      </c>
      <c r="B21" s="20" t="s">
        <v>1347</v>
      </c>
      <c r="C21" s="2" t="s">
        <v>1347</v>
      </c>
      <c r="D21" s="2">
        <v>2652.4079999999999</v>
      </c>
      <c r="E21" s="2">
        <v>2004.944</v>
      </c>
      <c r="F21" s="2">
        <f>D21-SUM(Parameters!$C$23:$C$25)</f>
        <v>2630.808</v>
      </c>
      <c r="G21" s="2">
        <f>E21-SUM(Parameters!$C$23:$C$25)</f>
        <v>1983.3440000000001</v>
      </c>
    </row>
    <row r="22" spans="1:7" hidden="1" x14ac:dyDescent="0.25">
      <c r="A22" s="2" t="s">
        <v>1447</v>
      </c>
      <c r="B22" s="20" t="s">
        <v>1339</v>
      </c>
      <c r="C22" s="2" t="s">
        <v>1339</v>
      </c>
      <c r="D22" s="2">
        <v>319.608</v>
      </c>
      <c r="E22" s="2">
        <v>2004.944</v>
      </c>
      <c r="F22" s="2">
        <f>D22-SUM(Parameters!$C$23:$C$25)</f>
        <v>298.00799999999998</v>
      </c>
      <c r="G22" s="2">
        <f>E22-SUM(Parameters!$C$23:$C$25)</f>
        <v>1983.3440000000001</v>
      </c>
    </row>
    <row r="23" spans="1:7" hidden="1" x14ac:dyDescent="0.25">
      <c r="A23" s="2" t="s">
        <v>1447</v>
      </c>
      <c r="B23" s="20" t="s">
        <v>1360</v>
      </c>
      <c r="C23" s="2" t="s">
        <v>1360</v>
      </c>
      <c r="D23" s="2">
        <v>416.80799999999999</v>
      </c>
      <c r="E23" s="2">
        <v>1954.5820000000001</v>
      </c>
      <c r="F23" s="2">
        <f>D23-SUM(Parameters!$C$23:$C$25)</f>
        <v>395.20799999999997</v>
      </c>
      <c r="G23" s="2">
        <f>E23-SUM(Parameters!$C$23:$C$25)</f>
        <v>1932.9820000000002</v>
      </c>
    </row>
    <row r="24" spans="1:7" hidden="1" x14ac:dyDescent="0.25">
      <c r="A24" s="2" t="s">
        <v>1447</v>
      </c>
      <c r="B24" s="20" t="s">
        <v>1344</v>
      </c>
      <c r="C24" s="2" t="s">
        <v>1344</v>
      </c>
      <c r="D24" s="2">
        <v>1680.4079999999999</v>
      </c>
      <c r="E24" s="2">
        <v>2004.944</v>
      </c>
      <c r="F24" s="2">
        <f>D24-SUM(Parameters!$C$23:$C$25)</f>
        <v>1658.808</v>
      </c>
      <c r="G24" s="2">
        <f>E24-SUM(Parameters!$C$23:$C$25)</f>
        <v>1983.3440000000001</v>
      </c>
    </row>
    <row r="25" spans="1:7" hidden="1" x14ac:dyDescent="0.25">
      <c r="A25" s="2" t="s">
        <v>1447</v>
      </c>
      <c r="B25" s="20" t="s">
        <v>1345</v>
      </c>
      <c r="C25" s="2" t="s">
        <v>1345</v>
      </c>
      <c r="D25" s="2">
        <v>1777.6079999999999</v>
      </c>
      <c r="E25" s="2">
        <v>1954.5820000000001</v>
      </c>
      <c r="F25" s="2">
        <f>D25-SUM(Parameters!$C$23:$C$25)</f>
        <v>1756.008</v>
      </c>
      <c r="G25" s="2">
        <f>E25-SUM(Parameters!$C$23:$C$25)</f>
        <v>1932.9820000000002</v>
      </c>
    </row>
    <row r="26" spans="1:7" hidden="1" x14ac:dyDescent="0.25">
      <c r="A26" s="2" t="s">
        <v>1447</v>
      </c>
      <c r="B26" s="20" t="s">
        <v>1333</v>
      </c>
      <c r="C26" s="2" t="s">
        <v>1333</v>
      </c>
      <c r="D26" s="2">
        <v>2069.2080000000001</v>
      </c>
      <c r="E26" s="2">
        <v>2004.944</v>
      </c>
      <c r="F26" s="2">
        <f>D26-SUM(Parameters!$C$23:$C$25)</f>
        <v>2047.6080000000002</v>
      </c>
      <c r="G26" s="2">
        <f>E26-SUM(Parameters!$C$23:$C$25)</f>
        <v>1983.3440000000001</v>
      </c>
    </row>
    <row r="27" spans="1:7" hidden="1" x14ac:dyDescent="0.25">
      <c r="A27" s="2" t="s">
        <v>1447</v>
      </c>
      <c r="B27" s="20" t="s">
        <v>1355</v>
      </c>
      <c r="C27" s="2" t="s">
        <v>1355</v>
      </c>
      <c r="D27" s="2">
        <v>2166.4079999999999</v>
      </c>
      <c r="E27" s="2">
        <v>1954.5820000000001</v>
      </c>
      <c r="F27" s="2">
        <f>D27-SUM(Parameters!$C$23:$C$25)</f>
        <v>2144.808</v>
      </c>
      <c r="G27" s="2">
        <f>E27-SUM(Parameters!$C$23:$C$25)</f>
        <v>1932.9820000000002</v>
      </c>
    </row>
    <row r="28" spans="1:7" hidden="1" x14ac:dyDescent="0.25">
      <c r="A28" s="2" t="s">
        <v>1447</v>
      </c>
      <c r="B28" s="20" t="s">
        <v>1334</v>
      </c>
      <c r="C28" s="2" t="s">
        <v>1334</v>
      </c>
      <c r="D28" s="2">
        <v>2263.6080000000002</v>
      </c>
      <c r="E28" s="2">
        <v>2004.944</v>
      </c>
      <c r="F28" s="2">
        <f>D28-SUM(Parameters!$C$23:$C$25)</f>
        <v>2242.0080000000003</v>
      </c>
      <c r="G28" s="2">
        <f>E28-SUM(Parameters!$C$23:$C$25)</f>
        <v>1983.3440000000001</v>
      </c>
    </row>
    <row r="29" spans="1:7" hidden="1" x14ac:dyDescent="0.25">
      <c r="A29" s="2" t="s">
        <v>1447</v>
      </c>
      <c r="B29" s="20" t="s">
        <v>1358</v>
      </c>
      <c r="C29" s="2" t="s">
        <v>1358</v>
      </c>
      <c r="D29" s="2">
        <v>2458.0079999999998</v>
      </c>
      <c r="E29" s="2">
        <v>1904.22</v>
      </c>
      <c r="F29" s="2">
        <f>D29-SUM(Parameters!$C$23:$C$25)</f>
        <v>2436.4079999999999</v>
      </c>
      <c r="G29" s="2">
        <f>E29-SUM(Parameters!$C$23:$C$25)</f>
        <v>1882.6200000000001</v>
      </c>
    </row>
    <row r="30" spans="1:7" hidden="1" x14ac:dyDescent="0.25">
      <c r="A30" s="2" t="s">
        <v>1447</v>
      </c>
      <c r="B30" s="20" t="s">
        <v>1401</v>
      </c>
      <c r="C30" s="2" t="s">
        <v>1401</v>
      </c>
      <c r="D30" s="2">
        <v>319.608</v>
      </c>
      <c r="E30" s="2">
        <v>1803.4960000000001</v>
      </c>
      <c r="F30" s="2">
        <f>D30-SUM(Parameters!$C$23:$C$25)</f>
        <v>298.00799999999998</v>
      </c>
      <c r="G30" s="2">
        <f>E30-SUM(Parameters!$C$23:$C$25)</f>
        <v>1781.8960000000002</v>
      </c>
    </row>
    <row r="31" spans="1:7" hidden="1" x14ac:dyDescent="0.25">
      <c r="A31" s="2" t="s">
        <v>1447</v>
      </c>
      <c r="B31" s="20" t="s">
        <v>1402</v>
      </c>
      <c r="C31" s="2" t="s">
        <v>1402</v>
      </c>
      <c r="D31" s="2">
        <v>514.00800000000004</v>
      </c>
      <c r="E31" s="2">
        <v>1803.4960000000001</v>
      </c>
      <c r="F31" s="2">
        <f>D31-SUM(Parameters!$C$23:$C$25)</f>
        <v>492.40800000000002</v>
      </c>
      <c r="G31" s="2">
        <f>E31-SUM(Parameters!$C$23:$C$25)</f>
        <v>1781.8960000000002</v>
      </c>
    </row>
    <row r="32" spans="1:7" hidden="1" x14ac:dyDescent="0.25">
      <c r="A32" s="2" t="s">
        <v>1447</v>
      </c>
      <c r="B32" s="20" t="s">
        <v>1383</v>
      </c>
      <c r="C32" s="2" t="s">
        <v>1383</v>
      </c>
      <c r="D32" s="2">
        <v>611.20799999999997</v>
      </c>
      <c r="E32" s="2">
        <v>1853.8579999999999</v>
      </c>
      <c r="F32" s="2">
        <f>D32-SUM(Parameters!$C$23:$C$25)</f>
        <v>589.60799999999995</v>
      </c>
      <c r="G32" s="2">
        <f>E32-SUM(Parameters!$C$23:$C$25)</f>
        <v>1832.258</v>
      </c>
    </row>
    <row r="33" spans="1:7" hidden="1" x14ac:dyDescent="0.25">
      <c r="A33" s="2" t="s">
        <v>1447</v>
      </c>
      <c r="B33" s="20" t="s">
        <v>1404</v>
      </c>
      <c r="C33" s="2" t="s">
        <v>1404</v>
      </c>
      <c r="D33" s="2">
        <v>805.60799999999995</v>
      </c>
      <c r="E33" s="2">
        <v>1753.134</v>
      </c>
      <c r="F33" s="2">
        <f>D33-SUM(Parameters!$C$23:$C$25)</f>
        <v>784.00799999999992</v>
      </c>
      <c r="G33" s="2">
        <f>E33-SUM(Parameters!$C$23:$C$25)</f>
        <v>1731.5340000000001</v>
      </c>
    </row>
    <row r="34" spans="1:7" hidden="1" x14ac:dyDescent="0.25">
      <c r="A34" s="2" t="s">
        <v>1447</v>
      </c>
      <c r="B34" s="20" t="s">
        <v>1341</v>
      </c>
      <c r="C34" s="2" t="s">
        <v>1341</v>
      </c>
      <c r="D34" s="2">
        <v>611.20799999999997</v>
      </c>
      <c r="E34" s="2">
        <v>1954.5820000000001</v>
      </c>
      <c r="F34" s="2">
        <f>D34-SUM(Parameters!$C$23:$C$25)</f>
        <v>589.60799999999995</v>
      </c>
      <c r="G34" s="2">
        <f>E34-SUM(Parameters!$C$23:$C$25)</f>
        <v>1932.9820000000002</v>
      </c>
    </row>
    <row r="35" spans="1:7" hidden="1" x14ac:dyDescent="0.25">
      <c r="A35" s="2" t="s">
        <v>1447</v>
      </c>
      <c r="B35" s="20" t="s">
        <v>1393</v>
      </c>
      <c r="C35" s="2" t="s">
        <v>1393</v>
      </c>
      <c r="D35" s="2">
        <v>902.80799999999999</v>
      </c>
      <c r="E35" s="2">
        <v>1803.4960000000001</v>
      </c>
      <c r="F35" s="2">
        <f>D35-SUM(Parameters!$C$23:$C$25)</f>
        <v>881.20799999999997</v>
      </c>
      <c r="G35" s="2">
        <f>E35-SUM(Parameters!$C$23:$C$25)</f>
        <v>1781.8960000000002</v>
      </c>
    </row>
    <row r="36" spans="1:7" hidden="1" x14ac:dyDescent="0.25">
      <c r="A36" s="2" t="s">
        <v>1447</v>
      </c>
      <c r="B36" s="20" t="s">
        <v>1394</v>
      </c>
      <c r="C36" s="2" t="s">
        <v>1394</v>
      </c>
      <c r="D36" s="2">
        <v>1097.2080000000001</v>
      </c>
      <c r="E36" s="2">
        <v>1803.4960000000001</v>
      </c>
      <c r="F36" s="2">
        <f>D36-SUM(Parameters!$C$23:$C$25)</f>
        <v>1075.6080000000002</v>
      </c>
      <c r="G36" s="2">
        <f>E36-SUM(Parameters!$C$23:$C$25)</f>
        <v>1781.8960000000002</v>
      </c>
    </row>
    <row r="37" spans="1:7" hidden="1" x14ac:dyDescent="0.25">
      <c r="A37" s="2" t="s">
        <v>1447</v>
      </c>
      <c r="B37" s="20" t="s">
        <v>1395</v>
      </c>
      <c r="C37" s="2" t="s">
        <v>1395</v>
      </c>
      <c r="D37" s="2">
        <v>1194.4079999999999</v>
      </c>
      <c r="E37" s="2">
        <v>1753.134</v>
      </c>
      <c r="F37" s="2">
        <f>D37-SUM(Parameters!$C$23:$C$25)</f>
        <v>1172.808</v>
      </c>
      <c r="G37" s="2">
        <f>E37-SUM(Parameters!$C$23:$C$25)</f>
        <v>1731.5340000000001</v>
      </c>
    </row>
    <row r="38" spans="1:7" hidden="1" x14ac:dyDescent="0.25">
      <c r="A38" s="2" t="s">
        <v>1447</v>
      </c>
      <c r="B38" s="20" t="s">
        <v>1374</v>
      </c>
      <c r="C38" s="2" t="s">
        <v>1374</v>
      </c>
      <c r="D38" s="2">
        <v>1291.6079999999999</v>
      </c>
      <c r="E38" s="2">
        <v>1803.4960000000001</v>
      </c>
      <c r="F38" s="2">
        <f>D38-SUM(Parameters!$C$23:$C$25)</f>
        <v>1270.008</v>
      </c>
      <c r="G38" s="2">
        <f>E38-SUM(Parameters!$C$23:$C$25)</f>
        <v>1781.8960000000002</v>
      </c>
    </row>
    <row r="39" spans="1:7" hidden="1" x14ac:dyDescent="0.25">
      <c r="A39" s="2" t="s">
        <v>1447</v>
      </c>
      <c r="B39" s="20" t="s">
        <v>1405</v>
      </c>
      <c r="C39" s="2" t="s">
        <v>1405</v>
      </c>
      <c r="D39" s="2">
        <v>1486.008</v>
      </c>
      <c r="E39" s="2">
        <v>1803.4960000000001</v>
      </c>
      <c r="F39" s="2">
        <f>D39-SUM(Parameters!$C$23:$C$25)</f>
        <v>1464.4080000000001</v>
      </c>
      <c r="G39" s="2">
        <f>E39-SUM(Parameters!$C$23:$C$25)</f>
        <v>1781.8960000000002</v>
      </c>
    </row>
    <row r="40" spans="1:7" hidden="1" x14ac:dyDescent="0.25">
      <c r="A40" s="2" t="s">
        <v>1447</v>
      </c>
      <c r="B40" s="20" t="s">
        <v>1386</v>
      </c>
      <c r="C40" s="2" t="s">
        <v>1386</v>
      </c>
      <c r="D40" s="2">
        <v>1583.2080000000001</v>
      </c>
      <c r="E40" s="2">
        <v>1853.8579999999999</v>
      </c>
      <c r="F40" s="2">
        <f>D40-SUM(Parameters!$C$23:$C$25)</f>
        <v>1561.6080000000002</v>
      </c>
      <c r="G40" s="2">
        <f>E40-SUM(Parameters!$C$23:$C$25)</f>
        <v>1832.258</v>
      </c>
    </row>
    <row r="41" spans="1:7" hidden="1" x14ac:dyDescent="0.25">
      <c r="A41" s="2" t="s">
        <v>1447</v>
      </c>
      <c r="B41" s="20" t="s">
        <v>1408</v>
      </c>
      <c r="C41" s="2" t="s">
        <v>1408</v>
      </c>
      <c r="D41" s="2">
        <v>1972.008</v>
      </c>
      <c r="E41" s="2">
        <v>1753.134</v>
      </c>
      <c r="F41" s="2">
        <f>D41-SUM(Parameters!$C$23:$C$25)</f>
        <v>1950.4080000000001</v>
      </c>
      <c r="G41" s="2">
        <f>E41-SUM(Parameters!$C$23:$C$25)</f>
        <v>1731.5340000000001</v>
      </c>
    </row>
    <row r="42" spans="1:7" hidden="1" x14ac:dyDescent="0.25">
      <c r="A42" s="2" t="s">
        <v>1447</v>
      </c>
      <c r="B42" s="20" t="s">
        <v>1366</v>
      </c>
      <c r="C42" s="2" t="s">
        <v>1366</v>
      </c>
      <c r="D42" s="2">
        <v>1972.008</v>
      </c>
      <c r="E42" s="2">
        <v>1853.8579999999999</v>
      </c>
      <c r="F42" s="2">
        <f>D42-SUM(Parameters!$C$23:$C$25)</f>
        <v>1950.4080000000001</v>
      </c>
      <c r="G42" s="2">
        <f>E42-SUM(Parameters!$C$23:$C$25)</f>
        <v>1832.258</v>
      </c>
    </row>
    <row r="43" spans="1:7" hidden="1" x14ac:dyDescent="0.25">
      <c r="A43" s="2" t="s">
        <v>1447</v>
      </c>
      <c r="B43" s="20" t="s">
        <v>1398</v>
      </c>
      <c r="C43" s="2" t="s">
        <v>1398</v>
      </c>
      <c r="D43" s="2">
        <v>2263.6080000000002</v>
      </c>
      <c r="E43" s="2">
        <v>1803.4960000000001</v>
      </c>
      <c r="F43" s="2">
        <f>D43-SUM(Parameters!$C$23:$C$25)</f>
        <v>2242.0080000000003</v>
      </c>
      <c r="G43" s="2">
        <f>E43-SUM(Parameters!$C$23:$C$25)</f>
        <v>1781.8960000000002</v>
      </c>
    </row>
    <row r="44" spans="1:7" hidden="1" x14ac:dyDescent="0.25">
      <c r="A44" s="2" t="s">
        <v>1447</v>
      </c>
      <c r="B44" s="20" t="s">
        <v>1376</v>
      </c>
      <c r="C44" s="2" t="s">
        <v>1376</v>
      </c>
      <c r="D44" s="2">
        <v>2166.4079999999999</v>
      </c>
      <c r="E44" s="2">
        <v>1853.8579999999999</v>
      </c>
      <c r="F44" s="2">
        <f>D44-SUM(Parameters!$C$23:$C$25)</f>
        <v>2144.808</v>
      </c>
      <c r="G44" s="2">
        <f>E44-SUM(Parameters!$C$23:$C$25)</f>
        <v>1832.258</v>
      </c>
    </row>
    <row r="45" spans="1:7" hidden="1" x14ac:dyDescent="0.25">
      <c r="A45" s="2" t="s">
        <v>1447</v>
      </c>
      <c r="B45" s="20" t="s">
        <v>1361</v>
      </c>
      <c r="C45" s="2" t="s">
        <v>1361</v>
      </c>
      <c r="D45" s="2">
        <v>708.40800000000002</v>
      </c>
      <c r="E45" s="2">
        <v>1904.22</v>
      </c>
      <c r="F45" s="2">
        <f>D45-SUM(Parameters!$C$23:$C$25)</f>
        <v>686.80799999999999</v>
      </c>
      <c r="G45" s="2">
        <f>E45-SUM(Parameters!$C$23:$C$25)</f>
        <v>1882.6200000000001</v>
      </c>
    </row>
    <row r="46" spans="1:7" hidden="1" x14ac:dyDescent="0.25">
      <c r="A46" s="2" t="s">
        <v>1447</v>
      </c>
      <c r="B46" s="20" t="s">
        <v>1357</v>
      </c>
      <c r="C46" s="2" t="s">
        <v>1357</v>
      </c>
      <c r="D46" s="2">
        <v>2360.808</v>
      </c>
      <c r="E46" s="2">
        <v>1853.8579999999999</v>
      </c>
      <c r="F46" s="2">
        <f>D46-SUM(Parameters!$C$23:$C$25)</f>
        <v>2339.2080000000001</v>
      </c>
      <c r="G46" s="2">
        <f>E46-SUM(Parameters!$C$23:$C$25)</f>
        <v>1832.258</v>
      </c>
    </row>
    <row r="47" spans="1:7" hidden="1" x14ac:dyDescent="0.25">
      <c r="A47" s="2" t="s">
        <v>1447</v>
      </c>
      <c r="B47" s="20" t="s">
        <v>1378</v>
      </c>
      <c r="C47" s="2" t="s">
        <v>1378</v>
      </c>
      <c r="D47" s="2">
        <v>2555.2080000000001</v>
      </c>
      <c r="E47" s="2">
        <v>1853.8579999999999</v>
      </c>
      <c r="F47" s="2">
        <f>D47-SUM(Parameters!$C$23:$C$25)</f>
        <v>2533.6080000000002</v>
      </c>
      <c r="G47" s="2">
        <f>E47-SUM(Parameters!$C$23:$C$25)</f>
        <v>1832.258</v>
      </c>
    </row>
    <row r="48" spans="1:7" hidden="1" x14ac:dyDescent="0.25">
      <c r="A48" s="2" t="s">
        <v>1447</v>
      </c>
      <c r="B48" s="20" t="s">
        <v>1329</v>
      </c>
      <c r="C48" s="2" t="s">
        <v>1329</v>
      </c>
      <c r="D48" s="2">
        <v>902.80799999999999</v>
      </c>
      <c r="E48" s="2">
        <v>2004.944</v>
      </c>
      <c r="F48" s="2">
        <f>D48-SUM(Parameters!$C$23:$C$25)</f>
        <v>881.20799999999997</v>
      </c>
      <c r="G48" s="2">
        <f>E48-SUM(Parameters!$C$23:$C$25)</f>
        <v>1983.3440000000001</v>
      </c>
    </row>
    <row r="49" spans="1:7" hidden="1" x14ac:dyDescent="0.25">
      <c r="A49" s="2" t="s">
        <v>1447</v>
      </c>
      <c r="B49" s="20" t="s">
        <v>1352</v>
      </c>
      <c r="C49" s="2" t="s">
        <v>1352</v>
      </c>
      <c r="D49" s="2">
        <v>1000.008</v>
      </c>
      <c r="E49" s="2">
        <v>1954.5820000000001</v>
      </c>
      <c r="F49" s="2">
        <f>D49-SUM(Parameters!$C$23:$C$25)</f>
        <v>978.40800000000002</v>
      </c>
      <c r="G49" s="2">
        <f>E49-SUM(Parameters!$C$23:$C$25)</f>
        <v>1932.9820000000002</v>
      </c>
    </row>
    <row r="50" spans="1:7" hidden="1" x14ac:dyDescent="0.25">
      <c r="A50" s="2" t="s">
        <v>1447</v>
      </c>
      <c r="B50" s="20" t="s">
        <v>1330</v>
      </c>
      <c r="C50" s="2" t="s">
        <v>1330</v>
      </c>
      <c r="D50" s="2">
        <v>1097.2080000000001</v>
      </c>
      <c r="E50" s="2">
        <v>2004.944</v>
      </c>
      <c r="F50" s="2">
        <f>D50-SUM(Parameters!$C$23:$C$25)</f>
        <v>1075.6080000000002</v>
      </c>
      <c r="G50" s="2">
        <f>E50-SUM(Parameters!$C$23:$C$25)</f>
        <v>1983.3440000000001</v>
      </c>
    </row>
    <row r="51" spans="1:7" hidden="1" x14ac:dyDescent="0.25">
      <c r="A51" s="2" t="s">
        <v>1447</v>
      </c>
      <c r="B51" s="20" t="s">
        <v>1353</v>
      </c>
      <c r="C51" s="2" t="s">
        <v>1353</v>
      </c>
      <c r="D51" s="2">
        <v>1291.6079999999999</v>
      </c>
      <c r="E51" s="2">
        <v>1904.22</v>
      </c>
      <c r="F51" s="2">
        <f>D51-SUM(Parameters!$C$23:$C$25)</f>
        <v>1270.008</v>
      </c>
      <c r="G51" s="2">
        <f>E51-SUM(Parameters!$C$23:$C$25)</f>
        <v>1882.6200000000001</v>
      </c>
    </row>
    <row r="52" spans="1:7" hidden="1" x14ac:dyDescent="0.25">
      <c r="A52" s="2" t="s">
        <v>1447</v>
      </c>
      <c r="B52" s="20" t="s">
        <v>1332</v>
      </c>
      <c r="C52" s="2" t="s">
        <v>1332</v>
      </c>
      <c r="D52" s="2">
        <v>1388.808</v>
      </c>
      <c r="E52" s="2">
        <v>1954.5820000000001</v>
      </c>
      <c r="F52" s="2">
        <f>D52-SUM(Parameters!$C$23:$C$25)</f>
        <v>1367.2080000000001</v>
      </c>
      <c r="G52" s="2">
        <f>E52-SUM(Parameters!$C$23:$C$25)</f>
        <v>1932.9820000000002</v>
      </c>
    </row>
    <row r="53" spans="1:7" hidden="1" x14ac:dyDescent="0.25">
      <c r="A53" s="2" t="s">
        <v>1447</v>
      </c>
      <c r="B53" s="20" t="s">
        <v>1385</v>
      </c>
      <c r="C53" s="2" t="s">
        <v>1385</v>
      </c>
      <c r="D53" s="2">
        <v>1486.008</v>
      </c>
      <c r="E53" s="2">
        <v>1904.22</v>
      </c>
      <c r="F53" s="2">
        <f>D53-SUM(Parameters!$C$23:$C$25)</f>
        <v>1464.4080000000001</v>
      </c>
      <c r="G53" s="2">
        <f>E53-SUM(Parameters!$C$23:$C$25)</f>
        <v>1882.6200000000001</v>
      </c>
    </row>
    <row r="54" spans="1:7" hidden="1" x14ac:dyDescent="0.25">
      <c r="A54" s="2" t="s">
        <v>1447</v>
      </c>
      <c r="B54" s="20" t="s">
        <v>1409</v>
      </c>
      <c r="C54" s="2" t="s">
        <v>1409</v>
      </c>
      <c r="D54" s="2">
        <v>2652.4079999999999</v>
      </c>
      <c r="E54" s="2">
        <v>1803.4960000000001</v>
      </c>
      <c r="F54" s="2">
        <f>D54-SUM(Parameters!$C$23:$C$25)</f>
        <v>2630.808</v>
      </c>
      <c r="G54" s="2">
        <f>E54-SUM(Parameters!$C$23:$C$25)</f>
        <v>1781.8960000000002</v>
      </c>
    </row>
    <row r="55" spans="1:7" hidden="1" x14ac:dyDescent="0.25">
      <c r="A55" s="2" t="s">
        <v>1447</v>
      </c>
      <c r="B55" s="20" t="s">
        <v>1367</v>
      </c>
      <c r="C55" s="2" t="s">
        <v>1367</v>
      </c>
      <c r="D55" s="2">
        <v>2652.4079999999999</v>
      </c>
      <c r="E55" s="2">
        <v>1904.22</v>
      </c>
      <c r="F55" s="2">
        <f>D55-SUM(Parameters!$C$23:$C$25)</f>
        <v>2630.808</v>
      </c>
      <c r="G55" s="2">
        <f>E55-SUM(Parameters!$C$23:$C$25)</f>
        <v>1882.6200000000001</v>
      </c>
    </row>
    <row r="56" spans="1:7" hidden="1" x14ac:dyDescent="0.25">
      <c r="A56" s="2" t="s">
        <v>1447</v>
      </c>
      <c r="B56" s="20" t="s">
        <v>1389</v>
      </c>
      <c r="C56" s="2" t="s">
        <v>1389</v>
      </c>
      <c r="D56" s="2">
        <v>2749.6080000000002</v>
      </c>
      <c r="E56" s="2">
        <v>1853.8579999999999</v>
      </c>
      <c r="F56" s="2">
        <f>D56-SUM(Parameters!$C$23:$C$25)</f>
        <v>2728.0080000000003</v>
      </c>
      <c r="G56" s="2">
        <f>E56-SUM(Parameters!$C$23:$C$25)</f>
        <v>1832.258</v>
      </c>
    </row>
    <row r="57" spans="1:7" hidden="1" x14ac:dyDescent="0.25">
      <c r="A57" s="2" t="s">
        <v>1447</v>
      </c>
      <c r="B57" s="20" t="s">
        <v>1359</v>
      </c>
      <c r="C57" s="2" t="s">
        <v>1359</v>
      </c>
      <c r="D57" s="2">
        <v>319.608</v>
      </c>
      <c r="E57" s="2">
        <v>1904.22</v>
      </c>
      <c r="F57" s="2">
        <f>D57-SUM(Parameters!$C$23:$C$25)</f>
        <v>298.00799999999998</v>
      </c>
      <c r="G57" s="2">
        <f>E57-SUM(Parameters!$C$23:$C$25)</f>
        <v>1882.6200000000001</v>
      </c>
    </row>
    <row r="58" spans="1:7" hidden="1" x14ac:dyDescent="0.25">
      <c r="A58" s="2" t="s">
        <v>1447</v>
      </c>
      <c r="B58" s="20" t="s">
        <v>1340</v>
      </c>
      <c r="C58" s="2" t="s">
        <v>1340</v>
      </c>
      <c r="D58" s="2">
        <v>514.00800000000004</v>
      </c>
      <c r="E58" s="2">
        <v>2004.944</v>
      </c>
      <c r="F58" s="2">
        <f>D58-SUM(Parameters!$C$23:$C$25)</f>
        <v>492.40800000000002</v>
      </c>
      <c r="G58" s="2">
        <f>E58-SUM(Parameters!$C$23:$C$25)</f>
        <v>1983.3440000000001</v>
      </c>
    </row>
    <row r="59" spans="1:7" hidden="1" x14ac:dyDescent="0.25">
      <c r="A59" s="2" t="s">
        <v>1447</v>
      </c>
      <c r="B59" s="20" t="s">
        <v>1365</v>
      </c>
      <c r="C59" s="2" t="s">
        <v>1365</v>
      </c>
      <c r="D59" s="2">
        <v>1874.808</v>
      </c>
      <c r="E59" s="2">
        <v>1904.22</v>
      </c>
      <c r="F59" s="2">
        <f>D59-SUM(Parameters!$C$23:$C$25)</f>
        <v>1853.2080000000001</v>
      </c>
      <c r="G59" s="2">
        <f>E59-SUM(Parameters!$C$23:$C$25)</f>
        <v>1882.6200000000001</v>
      </c>
    </row>
    <row r="60" spans="1:7" hidden="1" x14ac:dyDescent="0.25">
      <c r="A60" s="2" t="s">
        <v>1447</v>
      </c>
      <c r="B60" s="20" t="s">
        <v>1346</v>
      </c>
      <c r="C60" s="2" t="s">
        <v>1346</v>
      </c>
      <c r="D60" s="2">
        <v>1972.008</v>
      </c>
      <c r="E60" s="2">
        <v>1954.5820000000001</v>
      </c>
      <c r="F60" s="2">
        <f>D60-SUM(Parameters!$C$23:$C$25)</f>
        <v>1950.4080000000001</v>
      </c>
      <c r="G60" s="2">
        <f>E60-SUM(Parameters!$C$23:$C$25)</f>
        <v>1932.9820000000002</v>
      </c>
    </row>
    <row r="61" spans="1:7" hidden="1" x14ac:dyDescent="0.25">
      <c r="A61" s="2" t="s">
        <v>1447</v>
      </c>
      <c r="B61" s="20" t="s">
        <v>1375</v>
      </c>
      <c r="C61" s="2" t="s">
        <v>1375</v>
      </c>
      <c r="D61" s="2">
        <v>2069.2080000000001</v>
      </c>
      <c r="E61" s="2">
        <v>1904.22</v>
      </c>
      <c r="F61" s="2">
        <f>D61-SUM(Parameters!$C$23:$C$25)</f>
        <v>2047.6080000000002</v>
      </c>
      <c r="G61" s="2">
        <f>E61-SUM(Parameters!$C$23:$C$25)</f>
        <v>1882.6200000000001</v>
      </c>
    </row>
    <row r="62" spans="1:7" hidden="1" x14ac:dyDescent="0.25">
      <c r="A62" s="2" t="s">
        <v>1447</v>
      </c>
      <c r="B62" s="20" t="s">
        <v>1356</v>
      </c>
      <c r="C62" s="2" t="s">
        <v>1356</v>
      </c>
      <c r="D62" s="2">
        <v>2263.6080000000002</v>
      </c>
      <c r="E62" s="2">
        <v>1904.22</v>
      </c>
      <c r="F62" s="2">
        <f>D62-SUM(Parameters!$C$23:$C$25)</f>
        <v>2242.0080000000003</v>
      </c>
      <c r="G62" s="2">
        <f>E62-SUM(Parameters!$C$23:$C$25)</f>
        <v>1882.6200000000001</v>
      </c>
    </row>
    <row r="63" spans="1:7" hidden="1" x14ac:dyDescent="0.25">
      <c r="A63" s="2" t="s">
        <v>1447</v>
      </c>
      <c r="B63" s="20" t="s">
        <v>1335</v>
      </c>
      <c r="C63" s="2" t="s">
        <v>1335</v>
      </c>
      <c r="D63" s="2">
        <v>2360.808</v>
      </c>
      <c r="E63" s="2">
        <v>1954.5820000000001</v>
      </c>
      <c r="F63" s="2">
        <f>D63-SUM(Parameters!$C$23:$C$25)</f>
        <v>2339.2080000000001</v>
      </c>
      <c r="G63" s="2">
        <f>E63-SUM(Parameters!$C$23:$C$25)</f>
        <v>1932.9820000000002</v>
      </c>
    </row>
    <row r="64" spans="1:7" hidden="1" x14ac:dyDescent="0.25">
      <c r="A64" s="2" t="s">
        <v>1447</v>
      </c>
      <c r="B64" s="20" t="s">
        <v>1336</v>
      </c>
      <c r="C64" s="2" t="s">
        <v>1336</v>
      </c>
      <c r="D64" s="2">
        <v>2555.2080000000001</v>
      </c>
      <c r="E64" s="2">
        <v>1954.5820000000001</v>
      </c>
      <c r="F64" s="2">
        <f>D64-SUM(Parameters!$C$23:$C$25)</f>
        <v>2533.6080000000002</v>
      </c>
      <c r="G64" s="2">
        <f>E64-SUM(Parameters!$C$23:$C$25)</f>
        <v>1932.9820000000002</v>
      </c>
    </row>
    <row r="65" spans="1:7" hidden="1" x14ac:dyDescent="0.25">
      <c r="A65" s="2" t="s">
        <v>1447</v>
      </c>
      <c r="B65" s="20" t="s">
        <v>1381</v>
      </c>
      <c r="C65" s="2" t="s">
        <v>1381</v>
      </c>
      <c r="D65" s="2">
        <v>416.80799999999999</v>
      </c>
      <c r="E65" s="2">
        <v>1853.8579999999999</v>
      </c>
      <c r="F65" s="2">
        <f>D65-SUM(Parameters!$C$23:$C$25)</f>
        <v>395.20799999999997</v>
      </c>
      <c r="G65" s="2">
        <f>E65-SUM(Parameters!$C$23:$C$25)</f>
        <v>1832.258</v>
      </c>
    </row>
    <row r="66" spans="1:7" hidden="1" x14ac:dyDescent="0.25">
      <c r="A66" s="2" t="s">
        <v>1447</v>
      </c>
      <c r="B66" s="20" t="s">
        <v>1382</v>
      </c>
      <c r="C66" s="2" t="s">
        <v>1382</v>
      </c>
      <c r="D66" s="2">
        <v>514.00800000000004</v>
      </c>
      <c r="E66" s="2">
        <v>1904.22</v>
      </c>
      <c r="F66" s="2">
        <f>D66-SUM(Parameters!$C$23:$C$25)</f>
        <v>492.40800000000002</v>
      </c>
      <c r="G66" s="2">
        <f>E66-SUM(Parameters!$C$23:$C$25)</f>
        <v>1882.6200000000001</v>
      </c>
    </row>
    <row r="67" spans="1:7" hidden="1" x14ac:dyDescent="0.25">
      <c r="A67" s="2" t="s">
        <v>1447</v>
      </c>
      <c r="B67" s="20" t="s">
        <v>1403</v>
      </c>
      <c r="C67" s="2" t="s">
        <v>1403</v>
      </c>
      <c r="D67" s="2">
        <v>611.20799999999997</v>
      </c>
      <c r="E67" s="2">
        <v>1753.134</v>
      </c>
      <c r="F67" s="2">
        <f>D67-SUM(Parameters!$C$23:$C$25)</f>
        <v>589.60799999999995</v>
      </c>
      <c r="G67" s="2">
        <f>E67-SUM(Parameters!$C$23:$C$25)</f>
        <v>1731.5340000000001</v>
      </c>
    </row>
    <row r="68" spans="1:7" hidden="1" x14ac:dyDescent="0.25">
      <c r="A68" s="2" t="s">
        <v>1447</v>
      </c>
      <c r="B68" s="20" t="s">
        <v>1342</v>
      </c>
      <c r="C68" s="2" t="s">
        <v>1342</v>
      </c>
      <c r="D68" s="2">
        <v>805.60799999999995</v>
      </c>
      <c r="E68" s="2">
        <v>1954.5820000000001</v>
      </c>
      <c r="F68" s="2">
        <f>D68-SUM(Parameters!$C$23:$C$25)</f>
        <v>784.00799999999992</v>
      </c>
      <c r="G68" s="2">
        <f>E68-SUM(Parameters!$C$23:$C$25)</f>
        <v>1932.9820000000002</v>
      </c>
    </row>
    <row r="69" spans="1:7" hidden="1" x14ac:dyDescent="0.25">
      <c r="A69" s="2" t="s">
        <v>1447</v>
      </c>
      <c r="B69" s="20" t="s">
        <v>1362</v>
      </c>
      <c r="C69" s="2" t="s">
        <v>1362</v>
      </c>
      <c r="D69" s="2">
        <v>805.60799999999995</v>
      </c>
      <c r="E69" s="2">
        <v>1853.8579999999999</v>
      </c>
      <c r="F69" s="2">
        <f>D69-SUM(Parameters!$C$23:$C$25)</f>
        <v>784.00799999999992</v>
      </c>
      <c r="G69" s="2">
        <f>E69-SUM(Parameters!$C$23:$C$25)</f>
        <v>1832.258</v>
      </c>
    </row>
    <row r="70" spans="1:7" hidden="1" x14ac:dyDescent="0.25">
      <c r="A70" s="2" t="s">
        <v>1447</v>
      </c>
      <c r="B70" s="20" t="s">
        <v>1371</v>
      </c>
      <c r="C70" s="2" t="s">
        <v>1371</v>
      </c>
      <c r="D70" s="2">
        <v>1000.008</v>
      </c>
      <c r="E70" s="2">
        <v>1853.8579999999999</v>
      </c>
      <c r="F70" s="2">
        <f>D70-SUM(Parameters!$C$23:$C$25)</f>
        <v>978.40800000000002</v>
      </c>
      <c r="G70" s="2">
        <f>E70-SUM(Parameters!$C$23:$C$25)</f>
        <v>1832.258</v>
      </c>
    </row>
    <row r="71" spans="1:7" hidden="1" x14ac:dyDescent="0.25">
      <c r="A71" s="2" t="s">
        <v>1447</v>
      </c>
      <c r="B71" s="20" t="s">
        <v>1373</v>
      </c>
      <c r="C71" s="2" t="s">
        <v>1373</v>
      </c>
      <c r="D71" s="2">
        <v>1194.4079999999999</v>
      </c>
      <c r="E71" s="2">
        <v>1853.8579999999999</v>
      </c>
      <c r="F71" s="2">
        <f>D71-SUM(Parameters!$C$23:$C$25)</f>
        <v>1172.808</v>
      </c>
      <c r="G71" s="2">
        <f>E71-SUM(Parameters!$C$23:$C$25)</f>
        <v>1832.258</v>
      </c>
    </row>
    <row r="72" spans="1:7" hidden="1" x14ac:dyDescent="0.25">
      <c r="A72" s="2" t="s">
        <v>1447</v>
      </c>
      <c r="B72" s="20" t="s">
        <v>1396</v>
      </c>
      <c r="C72" s="2" t="s">
        <v>1396</v>
      </c>
      <c r="D72" s="2">
        <v>1388.808</v>
      </c>
      <c r="E72" s="2">
        <v>1753.134</v>
      </c>
      <c r="F72" s="2">
        <f>D72-SUM(Parameters!$C$23:$C$25)</f>
        <v>1367.2080000000001</v>
      </c>
      <c r="G72" s="2">
        <f>E72-SUM(Parameters!$C$23:$C$25)</f>
        <v>1731.5340000000001</v>
      </c>
    </row>
    <row r="73" spans="1:7" hidden="1" x14ac:dyDescent="0.25">
      <c r="A73" s="2" t="s">
        <v>1447</v>
      </c>
      <c r="B73" s="20" t="s">
        <v>1406</v>
      </c>
      <c r="C73" s="2" t="s">
        <v>1406</v>
      </c>
      <c r="D73" s="2">
        <v>1680.4079999999999</v>
      </c>
      <c r="E73" s="2">
        <v>1803.4960000000001</v>
      </c>
      <c r="F73" s="2">
        <f>D73-SUM(Parameters!$C$23:$C$25)</f>
        <v>1658.808</v>
      </c>
      <c r="G73" s="2">
        <f>E73-SUM(Parameters!$C$23:$C$25)</f>
        <v>1781.8960000000002</v>
      </c>
    </row>
    <row r="74" spans="1:7" hidden="1" x14ac:dyDescent="0.25">
      <c r="A74" s="2" t="s">
        <v>1447</v>
      </c>
      <c r="B74" s="20" t="s">
        <v>1364</v>
      </c>
      <c r="C74" s="2" t="s">
        <v>1364</v>
      </c>
      <c r="D74" s="2">
        <v>1680.4079999999999</v>
      </c>
      <c r="E74" s="2">
        <v>1904.22</v>
      </c>
      <c r="F74" s="2">
        <f>D74-SUM(Parameters!$C$23:$C$25)</f>
        <v>1658.808</v>
      </c>
      <c r="G74" s="2">
        <f>E74-SUM(Parameters!$C$23:$C$25)</f>
        <v>1882.6200000000001</v>
      </c>
    </row>
    <row r="75" spans="1:7" hidden="1" x14ac:dyDescent="0.25">
      <c r="A75" s="2" t="s">
        <v>1447</v>
      </c>
      <c r="B75" s="20" t="s">
        <v>1387</v>
      </c>
      <c r="C75" s="2" t="s">
        <v>1387</v>
      </c>
      <c r="D75" s="2">
        <v>1777.6079999999999</v>
      </c>
      <c r="E75" s="2">
        <v>1853.8579999999999</v>
      </c>
      <c r="F75" s="2">
        <f>D75-SUM(Parameters!$C$23:$C$25)</f>
        <v>1756.008</v>
      </c>
      <c r="G75" s="2">
        <f>E75-SUM(Parameters!$C$23:$C$25)</f>
        <v>1832.258</v>
      </c>
    </row>
    <row r="76" spans="1:7" hidden="1" x14ac:dyDescent="0.25">
      <c r="A76" s="2" t="s">
        <v>1447</v>
      </c>
      <c r="B76" s="20" t="s">
        <v>1407</v>
      </c>
      <c r="C76" s="2" t="s">
        <v>1407</v>
      </c>
      <c r="D76" s="2">
        <v>1777.6079999999999</v>
      </c>
      <c r="E76" s="2">
        <v>1753.134</v>
      </c>
      <c r="F76" s="2">
        <f>D76-SUM(Parameters!$C$23:$C$25)</f>
        <v>1756.008</v>
      </c>
      <c r="G76" s="2">
        <f>E76-SUM(Parameters!$C$23:$C$25)</f>
        <v>1731.5340000000001</v>
      </c>
    </row>
    <row r="77" spans="1:7" hidden="1" x14ac:dyDescent="0.25">
      <c r="A77" s="2" t="s">
        <v>1447</v>
      </c>
      <c r="B77" s="20" t="s">
        <v>1388</v>
      </c>
      <c r="C77" s="2" t="s">
        <v>1388</v>
      </c>
      <c r="D77" s="2">
        <v>1874.808</v>
      </c>
      <c r="E77" s="2">
        <v>1803.4960000000001</v>
      </c>
      <c r="F77" s="2">
        <f>D77-SUM(Parameters!$C$23:$C$25)</f>
        <v>1853.2080000000001</v>
      </c>
      <c r="G77" s="2">
        <f>E77-SUM(Parameters!$C$23:$C$25)</f>
        <v>1781.8960000000002</v>
      </c>
    </row>
    <row r="78" spans="1:7" hidden="1" x14ac:dyDescent="0.25">
      <c r="A78" s="2" t="s">
        <v>1447</v>
      </c>
      <c r="B78" s="20" t="s">
        <v>1397</v>
      </c>
      <c r="C78" s="2" t="s">
        <v>1397</v>
      </c>
      <c r="D78" s="2">
        <v>2069.2080000000001</v>
      </c>
      <c r="E78" s="2">
        <v>1803.4960000000001</v>
      </c>
      <c r="F78" s="2">
        <f>D78-SUM(Parameters!$C$23:$C$25)</f>
        <v>2047.6080000000002</v>
      </c>
      <c r="G78" s="2">
        <f>E78-SUM(Parameters!$C$23:$C$25)</f>
        <v>1781.8960000000002</v>
      </c>
    </row>
    <row r="79" spans="1:7" hidden="1" x14ac:dyDescent="0.25">
      <c r="A79" s="2" t="s">
        <v>1447</v>
      </c>
      <c r="B79" s="20" t="s">
        <v>1399</v>
      </c>
      <c r="C79" s="2" t="s">
        <v>1399</v>
      </c>
      <c r="D79" s="2">
        <v>2360.808</v>
      </c>
      <c r="E79" s="2">
        <v>1753.134</v>
      </c>
      <c r="F79" s="2">
        <f>D79-SUM(Parameters!$C$23:$C$25)</f>
        <v>2339.2080000000001</v>
      </c>
      <c r="G79" s="2">
        <f>E79-SUM(Parameters!$C$23:$C$25)</f>
        <v>1731.5340000000001</v>
      </c>
    </row>
    <row r="80" spans="1:7" hidden="1" x14ac:dyDescent="0.25">
      <c r="A80" s="2" t="s">
        <v>1447</v>
      </c>
      <c r="B80" s="20" t="s">
        <v>1384</v>
      </c>
      <c r="C80" s="2" t="s">
        <v>1384</v>
      </c>
      <c r="D80" s="2">
        <v>708.40800000000002</v>
      </c>
      <c r="E80" s="2">
        <v>1803.4960000000001</v>
      </c>
      <c r="F80" s="2">
        <f>D80-SUM(Parameters!$C$23:$C$25)</f>
        <v>686.80799999999999</v>
      </c>
      <c r="G80" s="2">
        <f>E80-SUM(Parameters!$C$23:$C$25)</f>
        <v>1781.8960000000002</v>
      </c>
    </row>
    <row r="81" spans="1:7" hidden="1" x14ac:dyDescent="0.25">
      <c r="A81" s="2" t="s">
        <v>1447</v>
      </c>
      <c r="B81" s="20" t="s">
        <v>1377</v>
      </c>
      <c r="C81" s="2" t="s">
        <v>1377</v>
      </c>
      <c r="D81" s="2">
        <v>2458.0079999999998</v>
      </c>
      <c r="E81" s="2">
        <v>1803.4960000000001</v>
      </c>
      <c r="F81" s="2">
        <f>D81-SUM(Parameters!$C$23:$C$25)</f>
        <v>2436.4079999999999</v>
      </c>
      <c r="G81" s="2">
        <f>E81-SUM(Parameters!$C$23:$C$25)</f>
        <v>1781.8960000000002</v>
      </c>
    </row>
    <row r="82" spans="1:7" hidden="1" x14ac:dyDescent="0.25">
      <c r="A82" s="2" t="s">
        <v>1447</v>
      </c>
      <c r="B82" s="20" t="s">
        <v>1400</v>
      </c>
      <c r="C82" s="2" t="s">
        <v>1400</v>
      </c>
      <c r="D82" s="2">
        <v>2555.2080000000001</v>
      </c>
      <c r="E82" s="2">
        <v>1753.134</v>
      </c>
      <c r="F82" s="2">
        <f>D82-SUM(Parameters!$C$23:$C$25)</f>
        <v>2533.6080000000002</v>
      </c>
      <c r="G82" s="2">
        <f>E82-SUM(Parameters!$C$23:$C$25)</f>
        <v>1731.5340000000001</v>
      </c>
    </row>
    <row r="83" spans="1:7" hidden="1" x14ac:dyDescent="0.25">
      <c r="A83" s="2" t="s">
        <v>1447</v>
      </c>
      <c r="B83" s="20" t="s">
        <v>1351</v>
      </c>
      <c r="C83" s="2" t="s">
        <v>1351</v>
      </c>
      <c r="D83" s="2">
        <v>902.80799999999999</v>
      </c>
      <c r="E83" s="2">
        <v>1904.22</v>
      </c>
      <c r="F83" s="2">
        <f>D83-SUM(Parameters!$C$23:$C$25)</f>
        <v>881.20799999999997</v>
      </c>
      <c r="G83" s="2">
        <f>E83-SUM(Parameters!$C$23:$C$25)</f>
        <v>1882.6200000000001</v>
      </c>
    </row>
    <row r="84" spans="1:7" hidden="1" x14ac:dyDescent="0.25">
      <c r="A84" s="2" t="s">
        <v>1447</v>
      </c>
      <c r="B84" s="20" t="s">
        <v>1372</v>
      </c>
      <c r="C84" s="2" t="s">
        <v>1372</v>
      </c>
      <c r="D84" s="2">
        <v>1097.2080000000001</v>
      </c>
      <c r="E84" s="2">
        <v>1904.22</v>
      </c>
      <c r="F84" s="2">
        <f>D84-SUM(Parameters!$C$23:$C$25)</f>
        <v>1075.6080000000002</v>
      </c>
      <c r="G84" s="2">
        <f>E84-SUM(Parameters!$C$23:$C$25)</f>
        <v>1882.6200000000001</v>
      </c>
    </row>
    <row r="85" spans="1:7" hidden="1" x14ac:dyDescent="0.25">
      <c r="A85" s="2" t="s">
        <v>1447</v>
      </c>
      <c r="B85" s="20" t="s">
        <v>1331</v>
      </c>
      <c r="C85" s="2" t="s">
        <v>1331</v>
      </c>
      <c r="D85" s="2">
        <v>1194.4079999999999</v>
      </c>
      <c r="E85" s="2">
        <v>1954.5820000000001</v>
      </c>
      <c r="F85" s="2">
        <f>D85-SUM(Parameters!$C$23:$C$25)</f>
        <v>1172.808</v>
      </c>
      <c r="G85" s="2">
        <f>E85-SUM(Parameters!$C$23:$C$25)</f>
        <v>1932.9820000000002</v>
      </c>
    </row>
    <row r="86" spans="1:7" hidden="1" x14ac:dyDescent="0.25">
      <c r="A86" s="2" t="s">
        <v>1447</v>
      </c>
      <c r="B86" s="20" t="s">
        <v>1354</v>
      </c>
      <c r="C86" s="2" t="s">
        <v>1354</v>
      </c>
      <c r="D86" s="2">
        <v>1388.808</v>
      </c>
      <c r="E86" s="2">
        <v>1853.8579999999999</v>
      </c>
      <c r="F86" s="2">
        <f>D86-SUM(Parameters!$C$23:$C$25)</f>
        <v>1367.2080000000001</v>
      </c>
      <c r="G86" s="2">
        <f>E86-SUM(Parameters!$C$23:$C$25)</f>
        <v>1832.258</v>
      </c>
    </row>
    <row r="87" spans="1:7" hidden="1" x14ac:dyDescent="0.25">
      <c r="A87" s="2" t="s">
        <v>1447</v>
      </c>
      <c r="B87" s="20" t="s">
        <v>1343</v>
      </c>
      <c r="C87" s="2" t="s">
        <v>1343</v>
      </c>
      <c r="D87" s="2">
        <v>1486.008</v>
      </c>
      <c r="E87" s="2">
        <v>2004.944</v>
      </c>
      <c r="F87" s="2">
        <f>D87-SUM(Parameters!$C$23:$C$25)</f>
        <v>1464.4080000000001</v>
      </c>
      <c r="G87" s="2">
        <f>E87-SUM(Parameters!$C$23:$C$25)</f>
        <v>1983.3440000000001</v>
      </c>
    </row>
    <row r="88" spans="1:7" hidden="1" x14ac:dyDescent="0.25">
      <c r="A88" s="2" t="s">
        <v>1447</v>
      </c>
      <c r="B88" s="20" t="s">
        <v>1363</v>
      </c>
      <c r="C88" s="2" t="s">
        <v>1363</v>
      </c>
      <c r="D88" s="2">
        <v>1583.2080000000001</v>
      </c>
      <c r="E88" s="2">
        <v>1954.5820000000001</v>
      </c>
      <c r="F88" s="2">
        <f>D88-SUM(Parameters!$C$23:$C$25)</f>
        <v>1561.6080000000002</v>
      </c>
      <c r="G88" s="2">
        <f>E88-SUM(Parameters!$C$23:$C$25)</f>
        <v>1932.9820000000002</v>
      </c>
    </row>
    <row r="89" spans="1:7" hidden="1" x14ac:dyDescent="0.25">
      <c r="A89" s="2" t="s">
        <v>1447</v>
      </c>
      <c r="B89" s="20" t="s">
        <v>1348</v>
      </c>
      <c r="C89" s="2" t="s">
        <v>1348</v>
      </c>
      <c r="D89" s="2">
        <v>2846.808</v>
      </c>
      <c r="E89" s="2">
        <v>2004.944</v>
      </c>
      <c r="F89" s="2">
        <f>D89-SUM(Parameters!$C$23:$C$25)</f>
        <v>2825.2080000000001</v>
      </c>
      <c r="G89" s="2">
        <f>E89-SUM(Parameters!$C$23:$C$25)</f>
        <v>1983.3440000000001</v>
      </c>
    </row>
    <row r="90" spans="1:7" hidden="1" x14ac:dyDescent="0.25">
      <c r="A90" s="2" t="s">
        <v>1447</v>
      </c>
      <c r="B90" s="20" t="s">
        <v>1368</v>
      </c>
      <c r="C90" s="2" t="s">
        <v>1368</v>
      </c>
      <c r="D90" s="2">
        <v>2749.6080000000002</v>
      </c>
      <c r="E90" s="2">
        <v>1954.5820000000001</v>
      </c>
      <c r="F90" s="2">
        <f>D90-SUM(Parameters!$C$23:$C$25)</f>
        <v>2728.0080000000003</v>
      </c>
      <c r="G90" s="2">
        <f>E90-SUM(Parameters!$C$23:$C$25)</f>
        <v>1932.9820000000002</v>
      </c>
    </row>
    <row r="91" spans="1:7" hidden="1" x14ac:dyDescent="0.25">
      <c r="A91" s="2" t="s">
        <v>1447</v>
      </c>
      <c r="B91" s="20" t="s">
        <v>1328</v>
      </c>
      <c r="C91" s="2" t="s">
        <v>1328</v>
      </c>
      <c r="D91" s="2">
        <v>319.608</v>
      </c>
      <c r="E91" s="2">
        <v>2105.6680000000001</v>
      </c>
      <c r="F91" s="2">
        <f>D91-SUM(Parameters!$C$23:$C$25)</f>
        <v>298.00799999999998</v>
      </c>
      <c r="G91" s="2">
        <f>E91-SUM(Parameters!$C$23:$C$25)</f>
        <v>2084.0680000000002</v>
      </c>
    </row>
    <row r="92" spans="1:7" hidden="1" x14ac:dyDescent="0.25">
      <c r="A92" s="2" t="s">
        <v>1447</v>
      </c>
      <c r="B92" s="20" t="s">
        <v>1328</v>
      </c>
      <c r="C92" s="2" t="s">
        <v>1328</v>
      </c>
      <c r="D92" s="2">
        <v>319.608</v>
      </c>
      <c r="E92" s="2">
        <v>1702.7719999999999</v>
      </c>
      <c r="F92" s="2">
        <f>D92-SUM(Parameters!$C$23:$C$25)</f>
        <v>298.00799999999998</v>
      </c>
      <c r="G92" s="2">
        <f>E92-SUM(Parameters!$C$23:$C$25)</f>
        <v>1681.172</v>
      </c>
    </row>
    <row r="93" spans="1:7" hidden="1" x14ac:dyDescent="0.25">
      <c r="A93" s="2" t="s">
        <v>1447</v>
      </c>
      <c r="B93" s="20" t="s">
        <v>1328</v>
      </c>
      <c r="C93" s="2" t="s">
        <v>1328</v>
      </c>
      <c r="D93" s="2">
        <v>416.80799999999999</v>
      </c>
      <c r="E93" s="2">
        <v>1753.134</v>
      </c>
      <c r="F93" s="2">
        <f>D93-SUM(Parameters!$C$23:$C$25)</f>
        <v>395.20799999999997</v>
      </c>
      <c r="G93" s="2">
        <f>E93-SUM(Parameters!$C$23:$C$25)</f>
        <v>1731.5340000000001</v>
      </c>
    </row>
    <row r="94" spans="1:7" hidden="1" x14ac:dyDescent="0.25">
      <c r="A94" s="2" t="s">
        <v>1447</v>
      </c>
      <c r="B94" s="20" t="s">
        <v>1328</v>
      </c>
      <c r="C94" s="2" t="s">
        <v>1328</v>
      </c>
      <c r="D94" s="2">
        <v>514.00800000000004</v>
      </c>
      <c r="E94" s="2">
        <v>2105.6680000000001</v>
      </c>
      <c r="F94" s="2">
        <f>D94-SUM(Parameters!$C$23:$C$25)</f>
        <v>492.40800000000002</v>
      </c>
      <c r="G94" s="2">
        <f>E94-SUM(Parameters!$C$23:$C$25)</f>
        <v>2084.0680000000002</v>
      </c>
    </row>
    <row r="95" spans="1:7" hidden="1" x14ac:dyDescent="0.25">
      <c r="A95" s="2" t="s">
        <v>1447</v>
      </c>
      <c r="B95" s="20" t="s">
        <v>1328</v>
      </c>
      <c r="C95" s="2" t="s">
        <v>1328</v>
      </c>
      <c r="D95" s="2">
        <v>514.00800000000004</v>
      </c>
      <c r="E95" s="2">
        <v>1702.7719999999999</v>
      </c>
      <c r="F95" s="2">
        <f>D95-SUM(Parameters!$C$23:$C$25)</f>
        <v>492.40800000000002</v>
      </c>
      <c r="G95" s="2">
        <f>E95-SUM(Parameters!$C$23:$C$25)</f>
        <v>1681.172</v>
      </c>
    </row>
    <row r="96" spans="1:7" hidden="1" x14ac:dyDescent="0.25">
      <c r="A96" s="2" t="s">
        <v>1447</v>
      </c>
      <c r="B96" s="20" t="s">
        <v>1328</v>
      </c>
      <c r="C96" s="2" t="s">
        <v>1328</v>
      </c>
      <c r="D96" s="2">
        <v>708.40800000000002</v>
      </c>
      <c r="E96" s="2">
        <v>2105.6680000000001</v>
      </c>
      <c r="F96" s="2">
        <f>D96-SUM(Parameters!$C$23:$C$25)</f>
        <v>686.80799999999999</v>
      </c>
      <c r="G96" s="2">
        <f>E96-SUM(Parameters!$C$23:$C$25)</f>
        <v>2084.0680000000002</v>
      </c>
    </row>
    <row r="97" spans="1:7" hidden="1" x14ac:dyDescent="0.25">
      <c r="A97" s="2" t="s">
        <v>1447</v>
      </c>
      <c r="B97" s="20" t="s">
        <v>1328</v>
      </c>
      <c r="C97" s="2" t="s">
        <v>1328</v>
      </c>
      <c r="D97" s="2">
        <v>708.40800000000002</v>
      </c>
      <c r="E97" s="2">
        <v>1702.7719999999999</v>
      </c>
      <c r="F97" s="2">
        <f>D97-SUM(Parameters!$C$23:$C$25)</f>
        <v>686.80799999999999</v>
      </c>
      <c r="G97" s="2">
        <f>E97-SUM(Parameters!$C$23:$C$25)</f>
        <v>1681.172</v>
      </c>
    </row>
    <row r="98" spans="1:7" hidden="1" x14ac:dyDescent="0.25">
      <c r="A98" s="2" t="s">
        <v>1447</v>
      </c>
      <c r="B98" s="20" t="s">
        <v>1328</v>
      </c>
      <c r="C98" s="2" t="s">
        <v>1328</v>
      </c>
      <c r="D98" s="2">
        <v>902.80799999999999</v>
      </c>
      <c r="E98" s="2">
        <v>2105.6680000000001</v>
      </c>
      <c r="F98" s="2">
        <f>D98-SUM(Parameters!$C$23:$C$25)</f>
        <v>881.20799999999997</v>
      </c>
      <c r="G98" s="2">
        <f>E98-SUM(Parameters!$C$23:$C$25)</f>
        <v>2084.0680000000002</v>
      </c>
    </row>
    <row r="99" spans="1:7" hidden="1" x14ac:dyDescent="0.25">
      <c r="A99" s="2" t="s">
        <v>1447</v>
      </c>
      <c r="B99" s="20" t="s">
        <v>1328</v>
      </c>
      <c r="C99" s="2" t="s">
        <v>1328</v>
      </c>
      <c r="D99" s="2">
        <v>902.80799999999999</v>
      </c>
      <c r="E99" s="2">
        <v>1702.7719999999999</v>
      </c>
      <c r="F99" s="2">
        <f>D99-SUM(Parameters!$C$23:$C$25)</f>
        <v>881.20799999999997</v>
      </c>
      <c r="G99" s="2">
        <f>E99-SUM(Parameters!$C$23:$C$25)</f>
        <v>1681.172</v>
      </c>
    </row>
    <row r="100" spans="1:7" hidden="1" x14ac:dyDescent="0.25">
      <c r="A100" s="2" t="s">
        <v>1447</v>
      </c>
      <c r="B100" s="20" t="s">
        <v>1328</v>
      </c>
      <c r="C100" s="2" t="s">
        <v>1328</v>
      </c>
      <c r="D100" s="2">
        <v>1000.008</v>
      </c>
      <c r="E100" s="2">
        <v>1753.134</v>
      </c>
      <c r="F100" s="2">
        <f>D100-SUM(Parameters!$C$23:$C$25)</f>
        <v>978.40800000000002</v>
      </c>
      <c r="G100" s="2">
        <f>E100-SUM(Parameters!$C$23:$C$25)</f>
        <v>1731.5340000000001</v>
      </c>
    </row>
    <row r="101" spans="1:7" hidden="1" x14ac:dyDescent="0.25">
      <c r="A101" s="2" t="s">
        <v>1447</v>
      </c>
      <c r="B101" s="20" t="s">
        <v>1328</v>
      </c>
      <c r="C101" s="2" t="s">
        <v>1328</v>
      </c>
      <c r="D101" s="2">
        <v>1097.2080000000001</v>
      </c>
      <c r="E101" s="2">
        <v>2105.6680000000001</v>
      </c>
      <c r="F101" s="2">
        <f>D101-SUM(Parameters!$C$23:$C$25)</f>
        <v>1075.6080000000002</v>
      </c>
      <c r="G101" s="2">
        <f>E101-SUM(Parameters!$C$23:$C$25)</f>
        <v>2084.0680000000002</v>
      </c>
    </row>
    <row r="102" spans="1:7" hidden="1" x14ac:dyDescent="0.25">
      <c r="A102" s="2" t="s">
        <v>1447</v>
      </c>
      <c r="B102" s="20" t="s">
        <v>1328</v>
      </c>
      <c r="C102" s="2" t="s">
        <v>1328</v>
      </c>
      <c r="D102" s="2">
        <v>1097.2080000000001</v>
      </c>
      <c r="E102" s="2">
        <v>1702.7719999999999</v>
      </c>
      <c r="F102" s="2">
        <f>D102-SUM(Parameters!$C$23:$C$25)</f>
        <v>1075.6080000000002</v>
      </c>
      <c r="G102" s="2">
        <f>E102-SUM(Parameters!$C$23:$C$25)</f>
        <v>1681.172</v>
      </c>
    </row>
    <row r="103" spans="1:7" hidden="1" x14ac:dyDescent="0.25">
      <c r="A103" s="2" t="s">
        <v>1447</v>
      </c>
      <c r="B103" s="20" t="s">
        <v>1328</v>
      </c>
      <c r="C103" s="2" t="s">
        <v>1328</v>
      </c>
      <c r="D103" s="2">
        <v>1291.6079999999999</v>
      </c>
      <c r="E103" s="2">
        <v>2105.6680000000001</v>
      </c>
      <c r="F103" s="2">
        <f>D103-SUM(Parameters!$C$23:$C$25)</f>
        <v>1270.008</v>
      </c>
      <c r="G103" s="2">
        <f>E103-SUM(Parameters!$C$23:$C$25)</f>
        <v>2084.0680000000002</v>
      </c>
    </row>
    <row r="104" spans="1:7" hidden="1" x14ac:dyDescent="0.25">
      <c r="A104" s="2" t="s">
        <v>1447</v>
      </c>
      <c r="B104" s="20" t="s">
        <v>1328</v>
      </c>
      <c r="C104" s="2" t="s">
        <v>1328</v>
      </c>
      <c r="D104" s="2">
        <v>1291.6079999999999</v>
      </c>
      <c r="E104" s="2">
        <v>1702.7719999999999</v>
      </c>
      <c r="F104" s="2">
        <f>D104-SUM(Parameters!$C$23:$C$25)</f>
        <v>1270.008</v>
      </c>
      <c r="G104" s="2">
        <f>E104-SUM(Parameters!$C$23:$C$25)</f>
        <v>1681.172</v>
      </c>
    </row>
    <row r="105" spans="1:7" hidden="1" x14ac:dyDescent="0.25">
      <c r="A105" s="2" t="s">
        <v>1447</v>
      </c>
      <c r="B105" s="20" t="s">
        <v>1328</v>
      </c>
      <c r="C105" s="2" t="s">
        <v>1328</v>
      </c>
      <c r="D105" s="2">
        <v>1486.008</v>
      </c>
      <c r="E105" s="2">
        <v>2105.6680000000001</v>
      </c>
      <c r="F105" s="2">
        <f>D105-SUM(Parameters!$C$23:$C$25)</f>
        <v>1464.4080000000001</v>
      </c>
      <c r="G105" s="2">
        <f>E105-SUM(Parameters!$C$23:$C$25)</f>
        <v>2084.0680000000002</v>
      </c>
    </row>
    <row r="106" spans="1:7" hidden="1" x14ac:dyDescent="0.25">
      <c r="A106" s="2" t="s">
        <v>1447</v>
      </c>
      <c r="B106" s="20" t="s">
        <v>1328</v>
      </c>
      <c r="C106" s="2" t="s">
        <v>1328</v>
      </c>
      <c r="D106" s="2">
        <v>1486.008</v>
      </c>
      <c r="E106" s="2">
        <v>1702.7719999999999</v>
      </c>
      <c r="F106" s="2">
        <f>D106-SUM(Parameters!$C$23:$C$25)</f>
        <v>1464.4080000000001</v>
      </c>
      <c r="G106" s="2">
        <f>E106-SUM(Parameters!$C$23:$C$25)</f>
        <v>1681.172</v>
      </c>
    </row>
    <row r="107" spans="1:7" hidden="1" x14ac:dyDescent="0.25">
      <c r="A107" s="2" t="s">
        <v>1447</v>
      </c>
      <c r="B107" s="20" t="s">
        <v>1328</v>
      </c>
      <c r="C107" s="2" t="s">
        <v>1328</v>
      </c>
      <c r="D107" s="2">
        <v>1583.2080000000001</v>
      </c>
      <c r="E107" s="2">
        <v>1753.134</v>
      </c>
      <c r="F107" s="2">
        <f>D107-SUM(Parameters!$C$23:$C$25)</f>
        <v>1561.6080000000002</v>
      </c>
      <c r="G107" s="2">
        <f>E107-SUM(Parameters!$C$23:$C$25)</f>
        <v>1731.5340000000001</v>
      </c>
    </row>
    <row r="108" spans="1:7" hidden="1" x14ac:dyDescent="0.25">
      <c r="A108" s="2" t="s">
        <v>1447</v>
      </c>
      <c r="B108" s="20" t="s">
        <v>1328</v>
      </c>
      <c r="C108" s="2" t="s">
        <v>1328</v>
      </c>
      <c r="D108" s="2">
        <v>1680.4079999999999</v>
      </c>
      <c r="E108" s="2">
        <v>2105.6680000000001</v>
      </c>
      <c r="F108" s="2">
        <f>D108-SUM(Parameters!$C$23:$C$25)</f>
        <v>1658.808</v>
      </c>
      <c r="G108" s="2">
        <f>E108-SUM(Parameters!$C$23:$C$25)</f>
        <v>2084.0680000000002</v>
      </c>
    </row>
    <row r="109" spans="1:7" hidden="1" x14ac:dyDescent="0.25">
      <c r="A109" s="2" t="s">
        <v>1447</v>
      </c>
      <c r="B109" s="20" t="s">
        <v>1328</v>
      </c>
      <c r="C109" s="2" t="s">
        <v>1328</v>
      </c>
      <c r="D109" s="2">
        <v>1680.4079999999999</v>
      </c>
      <c r="E109" s="2">
        <v>1702.7719999999999</v>
      </c>
      <c r="F109" s="2">
        <f>D109-SUM(Parameters!$C$23:$C$25)</f>
        <v>1658.808</v>
      </c>
      <c r="G109" s="2">
        <f>E109-SUM(Parameters!$C$23:$C$25)</f>
        <v>1681.172</v>
      </c>
    </row>
    <row r="110" spans="1:7" hidden="1" x14ac:dyDescent="0.25">
      <c r="A110" s="2" t="s">
        <v>1447</v>
      </c>
      <c r="B110" s="20" t="s">
        <v>1328</v>
      </c>
      <c r="C110" s="2" t="s">
        <v>1328</v>
      </c>
      <c r="D110" s="2">
        <v>1874.808</v>
      </c>
      <c r="E110" s="2">
        <v>2105.6680000000001</v>
      </c>
      <c r="F110" s="2">
        <f>D110-SUM(Parameters!$C$23:$C$25)</f>
        <v>1853.2080000000001</v>
      </c>
      <c r="G110" s="2">
        <f>E110-SUM(Parameters!$C$23:$C$25)</f>
        <v>2084.0680000000002</v>
      </c>
    </row>
    <row r="111" spans="1:7" hidden="1" x14ac:dyDescent="0.25">
      <c r="A111" s="2" t="s">
        <v>1447</v>
      </c>
      <c r="B111" s="20" t="s">
        <v>1328</v>
      </c>
      <c r="C111" s="2" t="s">
        <v>1328</v>
      </c>
      <c r="D111" s="2">
        <v>1874.808</v>
      </c>
      <c r="E111" s="2">
        <v>1702.7719999999999</v>
      </c>
      <c r="F111" s="2">
        <f>D111-SUM(Parameters!$C$23:$C$25)</f>
        <v>1853.2080000000001</v>
      </c>
      <c r="G111" s="2">
        <f>E111-SUM(Parameters!$C$23:$C$25)</f>
        <v>1681.172</v>
      </c>
    </row>
    <row r="112" spans="1:7" hidden="1" x14ac:dyDescent="0.25">
      <c r="A112" s="2" t="s">
        <v>1447</v>
      </c>
      <c r="B112" s="20" t="s">
        <v>1328</v>
      </c>
      <c r="C112" s="2" t="s">
        <v>1328</v>
      </c>
      <c r="D112" s="2">
        <v>2069.2080000000001</v>
      </c>
      <c r="E112" s="2">
        <v>2105.6680000000001</v>
      </c>
      <c r="F112" s="2">
        <f>D112-SUM(Parameters!$C$23:$C$25)</f>
        <v>2047.6080000000002</v>
      </c>
      <c r="G112" s="2">
        <f>E112-SUM(Parameters!$C$23:$C$25)</f>
        <v>2084.0680000000002</v>
      </c>
    </row>
    <row r="113" spans="1:7" hidden="1" x14ac:dyDescent="0.25">
      <c r="A113" s="2" t="s">
        <v>1447</v>
      </c>
      <c r="B113" s="20" t="s">
        <v>1328</v>
      </c>
      <c r="C113" s="2" t="s">
        <v>1328</v>
      </c>
      <c r="D113" s="2">
        <v>2069.2080000000001</v>
      </c>
      <c r="E113" s="2">
        <v>1702.7719999999999</v>
      </c>
      <c r="F113" s="2">
        <f>D113-SUM(Parameters!$C$23:$C$25)</f>
        <v>2047.6080000000002</v>
      </c>
      <c r="G113" s="2">
        <f>E113-SUM(Parameters!$C$23:$C$25)</f>
        <v>1681.172</v>
      </c>
    </row>
    <row r="114" spans="1:7" hidden="1" x14ac:dyDescent="0.25">
      <c r="A114" s="2" t="s">
        <v>1447</v>
      </c>
      <c r="B114" s="20" t="s">
        <v>1328</v>
      </c>
      <c r="C114" s="2" t="s">
        <v>1328</v>
      </c>
      <c r="D114" s="2">
        <v>2166.4079999999999</v>
      </c>
      <c r="E114" s="2">
        <v>1753.134</v>
      </c>
      <c r="F114" s="2">
        <f>D114-SUM(Parameters!$C$23:$C$25)</f>
        <v>2144.808</v>
      </c>
      <c r="G114" s="2">
        <f>E114-SUM(Parameters!$C$23:$C$25)</f>
        <v>1731.5340000000001</v>
      </c>
    </row>
    <row r="115" spans="1:7" hidden="1" x14ac:dyDescent="0.25">
      <c r="A115" s="2" t="s">
        <v>1447</v>
      </c>
      <c r="B115" s="20" t="s">
        <v>1328</v>
      </c>
      <c r="C115" s="2" t="s">
        <v>1328</v>
      </c>
      <c r="D115" s="2">
        <v>2263.6080000000002</v>
      </c>
      <c r="E115" s="2">
        <v>2105.6680000000001</v>
      </c>
      <c r="F115" s="2">
        <f>D115-SUM(Parameters!$C$23:$C$25)</f>
        <v>2242.0080000000003</v>
      </c>
      <c r="G115" s="2">
        <f>E115-SUM(Parameters!$C$23:$C$25)</f>
        <v>2084.0680000000002</v>
      </c>
    </row>
    <row r="116" spans="1:7" hidden="1" x14ac:dyDescent="0.25">
      <c r="A116" s="2" t="s">
        <v>1447</v>
      </c>
      <c r="B116" s="20" t="s">
        <v>1328</v>
      </c>
      <c r="C116" s="2" t="s">
        <v>1328</v>
      </c>
      <c r="D116" s="2">
        <v>2263.6080000000002</v>
      </c>
      <c r="E116" s="2">
        <v>1702.7719999999999</v>
      </c>
      <c r="F116" s="2">
        <f>D116-SUM(Parameters!$C$23:$C$25)</f>
        <v>2242.0080000000003</v>
      </c>
      <c r="G116" s="2">
        <f>E116-SUM(Parameters!$C$23:$C$25)</f>
        <v>1681.172</v>
      </c>
    </row>
    <row r="117" spans="1:7" hidden="1" x14ac:dyDescent="0.25">
      <c r="A117" s="2" t="s">
        <v>1447</v>
      </c>
      <c r="B117" s="20" t="s">
        <v>1328</v>
      </c>
      <c r="C117" s="2" t="s">
        <v>1328</v>
      </c>
      <c r="D117" s="2">
        <v>2458.0079999999998</v>
      </c>
      <c r="E117" s="2">
        <v>2105.6680000000001</v>
      </c>
      <c r="F117" s="2">
        <f>D117-SUM(Parameters!$C$23:$C$25)</f>
        <v>2436.4079999999999</v>
      </c>
      <c r="G117" s="2">
        <f>E117-SUM(Parameters!$C$23:$C$25)</f>
        <v>2084.0680000000002</v>
      </c>
    </row>
    <row r="118" spans="1:7" hidden="1" x14ac:dyDescent="0.25">
      <c r="A118" s="2" t="s">
        <v>1447</v>
      </c>
      <c r="B118" s="20" t="s">
        <v>1328</v>
      </c>
      <c r="C118" s="2" t="s">
        <v>1328</v>
      </c>
      <c r="D118" s="2">
        <v>2458.0079999999998</v>
      </c>
      <c r="E118" s="2">
        <v>1702.7719999999999</v>
      </c>
      <c r="F118" s="2">
        <f>D118-SUM(Parameters!$C$23:$C$25)</f>
        <v>2436.4079999999999</v>
      </c>
      <c r="G118" s="2">
        <f>E118-SUM(Parameters!$C$23:$C$25)</f>
        <v>1681.172</v>
      </c>
    </row>
    <row r="119" spans="1:7" hidden="1" x14ac:dyDescent="0.25">
      <c r="A119" s="2" t="s">
        <v>1447</v>
      </c>
      <c r="B119" s="20" t="s">
        <v>1328</v>
      </c>
      <c r="C119" s="2" t="s">
        <v>1328</v>
      </c>
      <c r="D119" s="2">
        <v>2652.4079999999999</v>
      </c>
      <c r="E119" s="2">
        <v>2105.6680000000001</v>
      </c>
      <c r="F119" s="2">
        <f>D119-SUM(Parameters!$C$23:$C$25)</f>
        <v>2630.808</v>
      </c>
      <c r="G119" s="2">
        <f>E119-SUM(Parameters!$C$23:$C$25)</f>
        <v>2084.0680000000002</v>
      </c>
    </row>
    <row r="120" spans="1:7" hidden="1" x14ac:dyDescent="0.25">
      <c r="A120" s="2" t="s">
        <v>1447</v>
      </c>
      <c r="B120" s="20" t="s">
        <v>1328</v>
      </c>
      <c r="C120" s="2" t="s">
        <v>1328</v>
      </c>
      <c r="D120" s="2">
        <v>2652.4079999999999</v>
      </c>
      <c r="E120" s="2">
        <v>1702.7719999999999</v>
      </c>
      <c r="F120" s="2">
        <f>D120-SUM(Parameters!$C$23:$C$25)</f>
        <v>2630.808</v>
      </c>
      <c r="G120" s="2">
        <f>E120-SUM(Parameters!$C$23:$C$25)</f>
        <v>1681.172</v>
      </c>
    </row>
    <row r="121" spans="1:7" hidden="1" x14ac:dyDescent="0.25">
      <c r="A121" s="2" t="s">
        <v>1447</v>
      </c>
      <c r="B121" s="20" t="s">
        <v>1328</v>
      </c>
      <c r="C121" s="2" t="s">
        <v>1328</v>
      </c>
      <c r="D121" s="2">
        <v>2749.6080000000002</v>
      </c>
      <c r="E121" s="2">
        <v>1753.134</v>
      </c>
      <c r="F121" s="2">
        <f>D121-SUM(Parameters!$C$23:$C$25)</f>
        <v>2728.0080000000003</v>
      </c>
      <c r="G121" s="2">
        <f>E121-SUM(Parameters!$C$23:$C$25)</f>
        <v>1731.5340000000001</v>
      </c>
    </row>
    <row r="122" spans="1:7" hidden="1" x14ac:dyDescent="0.25">
      <c r="A122" s="2" t="s">
        <v>1447</v>
      </c>
      <c r="B122" s="20" t="s">
        <v>1328</v>
      </c>
      <c r="C122" s="2" t="s">
        <v>1328</v>
      </c>
      <c r="D122" s="2">
        <v>2846.808</v>
      </c>
      <c r="E122" s="2">
        <v>2105.6680000000001</v>
      </c>
      <c r="F122" s="2">
        <f>D122-SUM(Parameters!$C$23:$C$25)</f>
        <v>2825.2080000000001</v>
      </c>
      <c r="G122" s="2">
        <f>E122-SUM(Parameters!$C$23:$C$25)</f>
        <v>2084.0680000000002</v>
      </c>
    </row>
    <row r="123" spans="1:7" hidden="1" x14ac:dyDescent="0.25">
      <c r="A123" s="2" t="s">
        <v>1447</v>
      </c>
      <c r="B123" s="20" t="s">
        <v>1328</v>
      </c>
      <c r="C123" s="2" t="s">
        <v>1328</v>
      </c>
      <c r="D123" s="2">
        <v>2846.808</v>
      </c>
      <c r="E123" s="2">
        <v>1702.7719999999999</v>
      </c>
      <c r="F123" s="2">
        <f>D123-SUM(Parameters!$C$23:$C$25)</f>
        <v>2825.2080000000001</v>
      </c>
      <c r="G123" s="2">
        <f>E123-SUM(Parameters!$C$23:$C$25)</f>
        <v>1681.172</v>
      </c>
    </row>
    <row r="124" spans="1:7" hidden="1" x14ac:dyDescent="0.25">
      <c r="A124" s="2" t="s">
        <v>1447</v>
      </c>
      <c r="B124" s="20" t="s">
        <v>1328</v>
      </c>
      <c r="C124" s="2" t="s">
        <v>1328</v>
      </c>
      <c r="D124" s="2">
        <v>3041.2080000000001</v>
      </c>
      <c r="E124" s="2">
        <v>2105.6680000000001</v>
      </c>
      <c r="F124" s="2">
        <f>D124-SUM(Parameters!$C$23:$C$25)</f>
        <v>3019.6080000000002</v>
      </c>
      <c r="G124" s="2">
        <f>E124-SUM(Parameters!$C$23:$C$25)</f>
        <v>2084.0680000000002</v>
      </c>
    </row>
    <row r="125" spans="1:7" hidden="1" x14ac:dyDescent="0.25">
      <c r="A125" s="2" t="s">
        <v>1447</v>
      </c>
      <c r="B125" s="20" t="s">
        <v>1328</v>
      </c>
      <c r="C125" s="2" t="s">
        <v>1328</v>
      </c>
      <c r="D125" s="2">
        <v>3041.2080000000001</v>
      </c>
      <c r="E125" s="2">
        <v>1702.7719999999999</v>
      </c>
      <c r="F125" s="2">
        <f>D125-SUM(Parameters!$C$23:$C$25)</f>
        <v>3019.6080000000002</v>
      </c>
      <c r="G125" s="2">
        <f>E125-SUM(Parameters!$C$23:$C$25)</f>
        <v>1681.172</v>
      </c>
    </row>
    <row r="126" spans="1:7" hidden="1" x14ac:dyDescent="0.25">
      <c r="A126" s="2" t="s">
        <v>1447</v>
      </c>
      <c r="B126" s="20" t="s">
        <v>1328</v>
      </c>
      <c r="C126" s="2" t="s">
        <v>1328</v>
      </c>
      <c r="D126" s="2">
        <v>3235.6080000000002</v>
      </c>
      <c r="E126" s="2">
        <v>2105.6680000000001</v>
      </c>
      <c r="F126" s="2">
        <f>D126-SUM(Parameters!$C$23:$C$25)</f>
        <v>3214.0080000000003</v>
      </c>
      <c r="G126" s="2">
        <f>E126-SUM(Parameters!$C$23:$C$25)</f>
        <v>2084.0680000000002</v>
      </c>
    </row>
    <row r="127" spans="1:7" hidden="1" x14ac:dyDescent="0.25">
      <c r="A127" s="2" t="s">
        <v>1447</v>
      </c>
      <c r="B127" s="20" t="s">
        <v>1328</v>
      </c>
      <c r="C127" s="2" t="s">
        <v>1328</v>
      </c>
      <c r="D127" s="2">
        <v>3235.6080000000002</v>
      </c>
      <c r="E127" s="2">
        <v>1702.7719999999999</v>
      </c>
      <c r="F127" s="2">
        <f>D127-SUM(Parameters!$C$23:$C$25)</f>
        <v>3214.0080000000003</v>
      </c>
      <c r="G127" s="2">
        <f>E127-SUM(Parameters!$C$23:$C$25)</f>
        <v>1681.172</v>
      </c>
    </row>
    <row r="128" spans="1:7" hidden="1" x14ac:dyDescent="0.25">
      <c r="A128" s="2" t="s">
        <v>1447</v>
      </c>
      <c r="B128" s="20" t="s">
        <v>1328</v>
      </c>
      <c r="C128" s="2" t="s">
        <v>1328</v>
      </c>
      <c r="D128" s="2">
        <v>3332.808</v>
      </c>
      <c r="E128" s="2">
        <v>1753.134</v>
      </c>
      <c r="F128" s="2">
        <f>D128-SUM(Parameters!$C$23:$C$25)</f>
        <v>3311.2080000000001</v>
      </c>
      <c r="G128" s="2">
        <f>E128-SUM(Parameters!$C$23:$C$25)</f>
        <v>1731.5340000000001</v>
      </c>
    </row>
    <row r="129" spans="1:7" hidden="1" x14ac:dyDescent="0.25">
      <c r="A129" s="2" t="s">
        <v>1447</v>
      </c>
      <c r="B129" s="20" t="s">
        <v>1328</v>
      </c>
      <c r="C129" s="2" t="s">
        <v>1328</v>
      </c>
      <c r="D129" s="2">
        <v>3430.0079999999998</v>
      </c>
      <c r="E129" s="2">
        <v>2105.6680000000001</v>
      </c>
      <c r="F129" s="2">
        <f>D129-SUM(Parameters!$C$23:$C$25)</f>
        <v>3408.4079999999999</v>
      </c>
      <c r="G129" s="2">
        <f>E129-SUM(Parameters!$C$23:$C$25)</f>
        <v>2084.0680000000002</v>
      </c>
    </row>
    <row r="130" spans="1:7" hidden="1" x14ac:dyDescent="0.25">
      <c r="A130" s="2" t="s">
        <v>1447</v>
      </c>
      <c r="B130" s="20" t="s">
        <v>1328</v>
      </c>
      <c r="C130" s="2" t="s">
        <v>1328</v>
      </c>
      <c r="D130" s="2">
        <v>3430.0079999999998</v>
      </c>
      <c r="E130" s="2">
        <v>1702.7719999999999</v>
      </c>
      <c r="F130" s="2">
        <f>D130-SUM(Parameters!$C$23:$C$25)</f>
        <v>3408.4079999999999</v>
      </c>
      <c r="G130" s="2">
        <f>E130-SUM(Parameters!$C$23:$C$25)</f>
        <v>1681.172</v>
      </c>
    </row>
    <row r="131" spans="1:7" hidden="1" x14ac:dyDescent="0.25">
      <c r="A131" s="2" t="s">
        <v>1447</v>
      </c>
      <c r="B131" s="20" t="s">
        <v>1328</v>
      </c>
      <c r="C131" s="2" t="s">
        <v>1328</v>
      </c>
      <c r="D131" s="2">
        <v>3624.4079999999999</v>
      </c>
      <c r="E131" s="2">
        <v>2105.6680000000001</v>
      </c>
      <c r="F131" s="2">
        <f>D131-SUM(Parameters!$C$23:$C$25)</f>
        <v>3602.808</v>
      </c>
      <c r="G131" s="2">
        <f>E131-SUM(Parameters!$C$23:$C$25)</f>
        <v>2084.0680000000002</v>
      </c>
    </row>
    <row r="132" spans="1:7" hidden="1" x14ac:dyDescent="0.25">
      <c r="A132" s="2" t="s">
        <v>1447</v>
      </c>
      <c r="B132" s="20" t="s">
        <v>1412</v>
      </c>
      <c r="C132" s="2" t="s">
        <v>1412</v>
      </c>
      <c r="D132" s="2">
        <v>3138.4079999999999</v>
      </c>
      <c r="E132" s="2">
        <v>1753.134</v>
      </c>
      <c r="F132" s="2">
        <f>D132-SUM(Parameters!$C$23:$C$25)</f>
        <v>3116.808</v>
      </c>
      <c r="G132" s="2">
        <f>E132-SUM(Parameters!$C$23:$C$25)</f>
        <v>1731.5340000000001</v>
      </c>
    </row>
    <row r="133" spans="1:7" hidden="1" x14ac:dyDescent="0.25">
      <c r="A133" s="2" t="s">
        <v>1447</v>
      </c>
      <c r="B133" s="20" t="s">
        <v>1349</v>
      </c>
      <c r="C133" s="2" t="s">
        <v>1349</v>
      </c>
      <c r="D133" s="2">
        <v>2944.0079999999998</v>
      </c>
      <c r="E133" s="2">
        <v>1954.5820000000001</v>
      </c>
      <c r="F133" s="2">
        <f>D133-SUM(Parameters!$C$23:$C$25)</f>
        <v>2922.4079999999999</v>
      </c>
      <c r="G133" s="2">
        <f>E133-SUM(Parameters!$C$23:$C$25)</f>
        <v>1932.9820000000002</v>
      </c>
    </row>
    <row r="134" spans="1:7" hidden="1" x14ac:dyDescent="0.25">
      <c r="A134" s="2" t="s">
        <v>1447</v>
      </c>
      <c r="B134" s="20" t="s">
        <v>1369</v>
      </c>
      <c r="C134" s="2" t="s">
        <v>1369</v>
      </c>
      <c r="D134" s="2">
        <v>2944.0079999999998</v>
      </c>
      <c r="E134" s="2">
        <v>1853.8579999999999</v>
      </c>
      <c r="F134" s="2">
        <f>D134-SUM(Parameters!$C$23:$C$25)</f>
        <v>2922.4079999999999</v>
      </c>
      <c r="G134" s="2">
        <f>E134-SUM(Parameters!$C$23:$C$25)</f>
        <v>1832.258</v>
      </c>
    </row>
    <row r="135" spans="1:7" hidden="1" x14ac:dyDescent="0.25">
      <c r="A135" s="2" t="s">
        <v>1447</v>
      </c>
      <c r="B135" s="20" t="s">
        <v>1390</v>
      </c>
      <c r="C135" s="2" t="s">
        <v>1390</v>
      </c>
      <c r="D135" s="2">
        <v>2846.808</v>
      </c>
      <c r="E135" s="2">
        <v>1904.22</v>
      </c>
      <c r="F135" s="2">
        <f>D135-SUM(Parameters!$C$23:$C$25)</f>
        <v>2825.2080000000001</v>
      </c>
      <c r="G135" s="2">
        <f>E135-SUM(Parameters!$C$23:$C$25)</f>
        <v>1882.6200000000001</v>
      </c>
    </row>
    <row r="136" spans="1:7" hidden="1" x14ac:dyDescent="0.25">
      <c r="A136" s="2" t="s">
        <v>1447</v>
      </c>
      <c r="B136" s="20" t="s">
        <v>1410</v>
      </c>
      <c r="C136" s="2" t="s">
        <v>1410</v>
      </c>
      <c r="D136" s="2">
        <v>2846.808</v>
      </c>
      <c r="E136" s="2">
        <v>1803.4960000000001</v>
      </c>
      <c r="F136" s="2">
        <f>D136-SUM(Parameters!$C$23:$C$25)</f>
        <v>2825.2080000000001</v>
      </c>
      <c r="G136" s="2">
        <f>E136-SUM(Parameters!$C$23:$C$25)</f>
        <v>1781.8960000000002</v>
      </c>
    </row>
    <row r="137" spans="1:7" hidden="1" x14ac:dyDescent="0.25">
      <c r="A137" s="2" t="s">
        <v>1447</v>
      </c>
      <c r="B137" s="20" t="s">
        <v>1417</v>
      </c>
      <c r="C137" s="2" t="s">
        <v>1417</v>
      </c>
      <c r="D137" s="2">
        <v>3430.0079999999998</v>
      </c>
      <c r="E137" s="2">
        <v>1400.6</v>
      </c>
      <c r="F137" s="2">
        <f>D137-SUM(Parameters!$C$23:$C$25)</f>
        <v>3408.4079999999999</v>
      </c>
      <c r="G137" s="2">
        <f>E137-SUM(Parameters!$C$23:$C$25)</f>
        <v>1379</v>
      </c>
    </row>
    <row r="138" spans="1:7" hidden="1" x14ac:dyDescent="0.25">
      <c r="A138" s="2" t="s">
        <v>1447</v>
      </c>
      <c r="B138" s="20" t="s">
        <v>1417</v>
      </c>
      <c r="C138" s="2" t="s">
        <v>1417</v>
      </c>
      <c r="D138" s="2">
        <v>3430.0079999999998</v>
      </c>
      <c r="E138" s="2">
        <v>1299.876</v>
      </c>
      <c r="F138" s="2">
        <f>D138-SUM(Parameters!$C$23:$C$25)</f>
        <v>3408.4079999999999</v>
      </c>
      <c r="G138" s="2">
        <f>E138-SUM(Parameters!$C$23:$C$25)</f>
        <v>1278.2760000000001</v>
      </c>
    </row>
    <row r="139" spans="1:7" hidden="1" x14ac:dyDescent="0.25">
      <c r="A139" s="2" t="s">
        <v>1447</v>
      </c>
      <c r="B139" s="20" t="s">
        <v>1416</v>
      </c>
      <c r="C139" s="2" t="s">
        <v>1416</v>
      </c>
      <c r="D139" s="2">
        <v>611.20799999999997</v>
      </c>
      <c r="E139" s="2">
        <v>1551.6859999999999</v>
      </c>
      <c r="F139" s="2">
        <f>D139-SUM(Parameters!$C$23:$C$25)</f>
        <v>589.60799999999995</v>
      </c>
      <c r="G139" s="2">
        <f>E139-SUM(Parameters!$C$23:$C$25)</f>
        <v>1530.086</v>
      </c>
    </row>
    <row r="140" spans="1:7" hidden="1" x14ac:dyDescent="0.25">
      <c r="A140" s="2" t="s">
        <v>1447</v>
      </c>
      <c r="B140" s="20" t="s">
        <v>1416</v>
      </c>
      <c r="C140" s="2" t="s">
        <v>1416</v>
      </c>
      <c r="D140" s="2">
        <v>1000.008</v>
      </c>
      <c r="E140" s="2">
        <v>1551.6859999999999</v>
      </c>
      <c r="F140" s="2">
        <f>D140-SUM(Parameters!$C$23:$C$25)</f>
        <v>978.40800000000002</v>
      </c>
      <c r="G140" s="2">
        <f>E140-SUM(Parameters!$C$23:$C$25)</f>
        <v>1530.086</v>
      </c>
    </row>
    <row r="141" spans="1:7" hidden="1" x14ac:dyDescent="0.25">
      <c r="A141" s="2" t="s">
        <v>1447</v>
      </c>
      <c r="B141" s="20" t="s">
        <v>1416</v>
      </c>
      <c r="C141" s="2" t="s">
        <v>1416</v>
      </c>
      <c r="D141" s="2">
        <v>1388.808</v>
      </c>
      <c r="E141" s="2">
        <v>1551.6859999999999</v>
      </c>
      <c r="F141" s="2">
        <f>D141-SUM(Parameters!$C$23:$C$25)</f>
        <v>1367.2080000000001</v>
      </c>
      <c r="G141" s="2">
        <f>E141-SUM(Parameters!$C$23:$C$25)</f>
        <v>1530.086</v>
      </c>
    </row>
    <row r="142" spans="1:7" hidden="1" x14ac:dyDescent="0.25">
      <c r="A142" s="2" t="s">
        <v>1447</v>
      </c>
      <c r="B142" s="20" t="s">
        <v>1416</v>
      </c>
      <c r="C142" s="2" t="s">
        <v>1416</v>
      </c>
      <c r="D142" s="2">
        <v>1777.6079999999999</v>
      </c>
      <c r="E142" s="2">
        <v>1551.6859999999999</v>
      </c>
      <c r="F142" s="2">
        <f>D142-SUM(Parameters!$C$23:$C$25)</f>
        <v>1756.008</v>
      </c>
      <c r="G142" s="2">
        <f>E142-SUM(Parameters!$C$23:$C$25)</f>
        <v>1530.086</v>
      </c>
    </row>
    <row r="143" spans="1:7" hidden="1" x14ac:dyDescent="0.25">
      <c r="A143" s="2" t="s">
        <v>1447</v>
      </c>
      <c r="B143" s="20" t="s">
        <v>1416</v>
      </c>
      <c r="C143" s="2" t="s">
        <v>1416</v>
      </c>
      <c r="D143" s="2">
        <v>2166.4079999999999</v>
      </c>
      <c r="E143" s="2">
        <v>1551.6859999999999</v>
      </c>
      <c r="F143" s="2">
        <f>D143-SUM(Parameters!$C$23:$C$25)</f>
        <v>2144.808</v>
      </c>
      <c r="G143" s="2">
        <f>E143-SUM(Parameters!$C$23:$C$25)</f>
        <v>1530.086</v>
      </c>
    </row>
    <row r="144" spans="1:7" hidden="1" x14ac:dyDescent="0.25">
      <c r="A144" s="2" t="s">
        <v>1447</v>
      </c>
      <c r="B144" s="20" t="s">
        <v>1416</v>
      </c>
      <c r="C144" s="2" t="s">
        <v>1416</v>
      </c>
      <c r="D144" s="2">
        <v>2555.2080000000001</v>
      </c>
      <c r="E144" s="2">
        <v>1551.6859999999999</v>
      </c>
      <c r="F144" s="2">
        <f>D144-SUM(Parameters!$C$23:$C$25)</f>
        <v>2533.6080000000002</v>
      </c>
      <c r="G144" s="2">
        <f>E144-SUM(Parameters!$C$23:$C$25)</f>
        <v>1530.086</v>
      </c>
    </row>
    <row r="145" spans="1:7" hidden="1" x14ac:dyDescent="0.25">
      <c r="A145" s="2" t="s">
        <v>1447</v>
      </c>
      <c r="B145" s="20" t="s">
        <v>1416</v>
      </c>
      <c r="C145" s="2" t="s">
        <v>1416</v>
      </c>
      <c r="D145" s="2">
        <v>2944.0079999999998</v>
      </c>
      <c r="E145" s="2">
        <v>1551.6859999999999</v>
      </c>
      <c r="F145" s="2">
        <f>D145-SUM(Parameters!$C$23:$C$25)</f>
        <v>2922.4079999999999</v>
      </c>
      <c r="G145" s="2">
        <f>E145-SUM(Parameters!$C$23:$C$25)</f>
        <v>1530.086</v>
      </c>
    </row>
    <row r="146" spans="1:7" hidden="1" x14ac:dyDescent="0.25">
      <c r="A146" s="2" t="s">
        <v>1447</v>
      </c>
      <c r="B146" s="20" t="s">
        <v>1416</v>
      </c>
      <c r="C146" s="2" t="s">
        <v>1416</v>
      </c>
      <c r="D146" s="2">
        <v>3332.808</v>
      </c>
      <c r="E146" s="2">
        <v>1551.6859999999999</v>
      </c>
      <c r="F146" s="2">
        <f>D146-SUM(Parameters!$C$23:$C$25)</f>
        <v>3311.2080000000001</v>
      </c>
      <c r="G146" s="2">
        <f>E146-SUM(Parameters!$C$23:$C$25)</f>
        <v>1530.086</v>
      </c>
    </row>
    <row r="147" spans="1:7" hidden="1" x14ac:dyDescent="0.25">
      <c r="A147" s="2" t="s">
        <v>1447</v>
      </c>
      <c r="B147" s="20" t="s">
        <v>73</v>
      </c>
      <c r="C147" s="2" t="s">
        <v>73</v>
      </c>
      <c r="D147" s="2">
        <v>416.80799999999999</v>
      </c>
      <c r="E147" s="2">
        <v>1350.2380000000001</v>
      </c>
      <c r="F147" s="2">
        <f>D147-SUM(Parameters!$C$23:$C$25)</f>
        <v>395.20799999999997</v>
      </c>
      <c r="G147" s="2">
        <f>E147-SUM(Parameters!$C$23:$C$25)</f>
        <v>1328.6380000000001</v>
      </c>
    </row>
    <row r="148" spans="1:7" hidden="1" x14ac:dyDescent="0.25">
      <c r="A148" s="2" t="s">
        <v>1447</v>
      </c>
      <c r="B148" s="20" t="s">
        <v>73</v>
      </c>
      <c r="C148" s="2" t="s">
        <v>73</v>
      </c>
      <c r="D148" s="2">
        <v>416.80799999999999</v>
      </c>
      <c r="E148" s="2">
        <v>1249.5139999999999</v>
      </c>
      <c r="F148" s="2">
        <f>D148-SUM(Parameters!$C$23:$C$25)</f>
        <v>395.20799999999997</v>
      </c>
      <c r="G148" s="2">
        <f>E148-SUM(Parameters!$C$23:$C$25)</f>
        <v>1227.914</v>
      </c>
    </row>
    <row r="149" spans="1:7" hidden="1" x14ac:dyDescent="0.25">
      <c r="A149" s="2" t="s">
        <v>1447</v>
      </c>
      <c r="B149" s="20" t="s">
        <v>73</v>
      </c>
      <c r="C149" s="2" t="s">
        <v>73</v>
      </c>
      <c r="D149" s="2">
        <v>805.60799999999995</v>
      </c>
      <c r="E149" s="2">
        <v>1350.2380000000001</v>
      </c>
      <c r="F149" s="2">
        <f>D149-SUM(Parameters!$C$23:$C$25)</f>
        <v>784.00799999999992</v>
      </c>
      <c r="G149" s="2">
        <f>E149-SUM(Parameters!$C$23:$C$25)</f>
        <v>1328.6380000000001</v>
      </c>
    </row>
    <row r="150" spans="1:7" hidden="1" x14ac:dyDescent="0.25">
      <c r="A150" s="2" t="s">
        <v>1447</v>
      </c>
      <c r="B150" s="20" t="s">
        <v>73</v>
      </c>
      <c r="C150" s="2" t="s">
        <v>73</v>
      </c>
      <c r="D150" s="2">
        <v>805.60799999999995</v>
      </c>
      <c r="E150" s="2">
        <v>1249.5139999999999</v>
      </c>
      <c r="F150" s="2">
        <f>D150-SUM(Parameters!$C$23:$C$25)</f>
        <v>784.00799999999992</v>
      </c>
      <c r="G150" s="2">
        <f>E150-SUM(Parameters!$C$23:$C$25)</f>
        <v>1227.914</v>
      </c>
    </row>
    <row r="151" spans="1:7" hidden="1" x14ac:dyDescent="0.25">
      <c r="A151" s="2" t="s">
        <v>1447</v>
      </c>
      <c r="B151" s="20" t="s">
        <v>73</v>
      </c>
      <c r="C151" s="2" t="s">
        <v>73</v>
      </c>
      <c r="D151" s="2">
        <v>1194.4079999999999</v>
      </c>
      <c r="E151" s="2">
        <v>1350.2380000000001</v>
      </c>
      <c r="F151" s="2">
        <f>D151-SUM(Parameters!$C$23:$C$25)</f>
        <v>1172.808</v>
      </c>
      <c r="G151" s="2">
        <f>E151-SUM(Parameters!$C$23:$C$25)</f>
        <v>1328.6380000000001</v>
      </c>
    </row>
    <row r="152" spans="1:7" hidden="1" x14ac:dyDescent="0.25">
      <c r="A152" s="2" t="s">
        <v>1447</v>
      </c>
      <c r="B152" s="20" t="s">
        <v>73</v>
      </c>
      <c r="C152" s="2" t="s">
        <v>73</v>
      </c>
      <c r="D152" s="2">
        <v>1194.4079999999999</v>
      </c>
      <c r="E152" s="2">
        <v>1249.5139999999999</v>
      </c>
      <c r="F152" s="2">
        <f>D152-SUM(Parameters!$C$23:$C$25)</f>
        <v>1172.808</v>
      </c>
      <c r="G152" s="2">
        <f>E152-SUM(Parameters!$C$23:$C$25)</f>
        <v>1227.914</v>
      </c>
    </row>
    <row r="153" spans="1:7" hidden="1" x14ac:dyDescent="0.25">
      <c r="A153" s="2" t="s">
        <v>1447</v>
      </c>
      <c r="B153" s="20" t="s">
        <v>73</v>
      </c>
      <c r="C153" s="2" t="s">
        <v>73</v>
      </c>
      <c r="D153" s="2">
        <v>1583.2080000000001</v>
      </c>
      <c r="E153" s="2">
        <v>1350.2380000000001</v>
      </c>
      <c r="F153" s="2">
        <f>D153-SUM(Parameters!$C$23:$C$25)</f>
        <v>1561.6080000000002</v>
      </c>
      <c r="G153" s="2">
        <f>E153-SUM(Parameters!$C$23:$C$25)</f>
        <v>1328.6380000000001</v>
      </c>
    </row>
    <row r="154" spans="1:7" hidden="1" x14ac:dyDescent="0.25">
      <c r="A154" s="2" t="s">
        <v>1447</v>
      </c>
      <c r="B154" s="20" t="s">
        <v>73</v>
      </c>
      <c r="C154" s="2" t="s">
        <v>73</v>
      </c>
      <c r="D154" s="2">
        <v>1583.2080000000001</v>
      </c>
      <c r="E154" s="2">
        <v>1249.5139999999999</v>
      </c>
      <c r="F154" s="2">
        <f>D154-SUM(Parameters!$C$23:$C$25)</f>
        <v>1561.6080000000002</v>
      </c>
      <c r="G154" s="2">
        <f>E154-SUM(Parameters!$C$23:$C$25)</f>
        <v>1227.914</v>
      </c>
    </row>
    <row r="155" spans="1:7" hidden="1" x14ac:dyDescent="0.25">
      <c r="A155" s="2" t="s">
        <v>1447</v>
      </c>
      <c r="B155" s="20" t="s">
        <v>73</v>
      </c>
      <c r="C155" s="2" t="s">
        <v>73</v>
      </c>
      <c r="D155" s="2">
        <v>1972.008</v>
      </c>
      <c r="E155" s="2">
        <v>1350.2380000000001</v>
      </c>
      <c r="F155" s="2">
        <f>D155-SUM(Parameters!$C$23:$C$25)</f>
        <v>1950.4080000000001</v>
      </c>
      <c r="G155" s="2">
        <f>E155-SUM(Parameters!$C$23:$C$25)</f>
        <v>1328.6380000000001</v>
      </c>
    </row>
    <row r="156" spans="1:7" hidden="1" x14ac:dyDescent="0.25">
      <c r="A156" s="2" t="s">
        <v>1447</v>
      </c>
      <c r="B156" s="20" t="s">
        <v>73</v>
      </c>
      <c r="C156" s="2" t="s">
        <v>73</v>
      </c>
      <c r="D156" s="2">
        <v>1972.008</v>
      </c>
      <c r="E156" s="2">
        <v>1249.5139999999999</v>
      </c>
      <c r="F156" s="2">
        <f>D156-SUM(Parameters!$C$23:$C$25)</f>
        <v>1950.4080000000001</v>
      </c>
      <c r="G156" s="2">
        <f>E156-SUM(Parameters!$C$23:$C$25)</f>
        <v>1227.914</v>
      </c>
    </row>
    <row r="157" spans="1:7" hidden="1" x14ac:dyDescent="0.25">
      <c r="A157" s="2" t="s">
        <v>1447</v>
      </c>
      <c r="B157" s="20" t="s">
        <v>73</v>
      </c>
      <c r="C157" s="2" t="s">
        <v>73</v>
      </c>
      <c r="D157" s="2">
        <v>2360.808</v>
      </c>
      <c r="E157" s="2">
        <v>1350.2380000000001</v>
      </c>
      <c r="F157" s="2">
        <f>D157-SUM(Parameters!$C$23:$C$25)</f>
        <v>2339.2080000000001</v>
      </c>
      <c r="G157" s="2">
        <f>E157-SUM(Parameters!$C$23:$C$25)</f>
        <v>1328.6380000000001</v>
      </c>
    </row>
    <row r="158" spans="1:7" hidden="1" x14ac:dyDescent="0.25">
      <c r="A158" s="2" t="s">
        <v>1447</v>
      </c>
      <c r="B158" s="20" t="s">
        <v>73</v>
      </c>
      <c r="C158" s="2" t="s">
        <v>73</v>
      </c>
      <c r="D158" s="2">
        <v>2360.808</v>
      </c>
      <c r="E158" s="2">
        <v>1249.5139999999999</v>
      </c>
      <c r="F158" s="2">
        <f>D158-SUM(Parameters!$C$23:$C$25)</f>
        <v>2339.2080000000001</v>
      </c>
      <c r="G158" s="2">
        <f>E158-SUM(Parameters!$C$23:$C$25)</f>
        <v>1227.914</v>
      </c>
    </row>
    <row r="159" spans="1:7" hidden="1" x14ac:dyDescent="0.25">
      <c r="A159" s="2" t="s">
        <v>1447</v>
      </c>
      <c r="B159" s="20" t="s">
        <v>73</v>
      </c>
      <c r="C159" s="2" t="s">
        <v>73</v>
      </c>
      <c r="D159" s="2">
        <v>2749.6080000000002</v>
      </c>
      <c r="E159" s="2">
        <v>1350.2380000000001</v>
      </c>
      <c r="F159" s="2">
        <f>D159-SUM(Parameters!$C$23:$C$25)</f>
        <v>2728.0080000000003</v>
      </c>
      <c r="G159" s="2">
        <f>E159-SUM(Parameters!$C$23:$C$25)</f>
        <v>1328.6380000000001</v>
      </c>
    </row>
    <row r="160" spans="1:7" hidden="1" x14ac:dyDescent="0.25">
      <c r="A160" s="2" t="s">
        <v>1447</v>
      </c>
      <c r="B160" s="20" t="s">
        <v>73</v>
      </c>
      <c r="C160" s="2" t="s">
        <v>73</v>
      </c>
      <c r="D160" s="2">
        <v>2749.6080000000002</v>
      </c>
      <c r="E160" s="2">
        <v>1249.5139999999999</v>
      </c>
      <c r="F160" s="2">
        <f>D160-SUM(Parameters!$C$23:$C$25)</f>
        <v>2728.0080000000003</v>
      </c>
      <c r="G160" s="2">
        <f>E160-SUM(Parameters!$C$23:$C$25)</f>
        <v>1227.914</v>
      </c>
    </row>
    <row r="161" spans="1:7" hidden="1" x14ac:dyDescent="0.25">
      <c r="A161" s="2" t="s">
        <v>1447</v>
      </c>
      <c r="B161" s="20" t="s">
        <v>73</v>
      </c>
      <c r="C161" s="2" t="s">
        <v>73</v>
      </c>
      <c r="D161" s="2">
        <v>3138.4079999999999</v>
      </c>
      <c r="E161" s="2">
        <v>1350.2380000000001</v>
      </c>
      <c r="F161" s="2">
        <f>D161-SUM(Parameters!$C$23:$C$25)</f>
        <v>3116.808</v>
      </c>
      <c r="G161" s="2">
        <f>E161-SUM(Parameters!$C$23:$C$25)</f>
        <v>1328.6380000000001</v>
      </c>
    </row>
    <row r="162" spans="1:7" hidden="1" x14ac:dyDescent="0.25">
      <c r="A162" s="2" t="s">
        <v>1447</v>
      </c>
      <c r="B162" s="20" t="s">
        <v>73</v>
      </c>
      <c r="C162" s="2" t="s">
        <v>73</v>
      </c>
      <c r="D162" s="2">
        <v>3138.4079999999999</v>
      </c>
      <c r="E162" s="2">
        <v>1249.5139999999999</v>
      </c>
      <c r="F162" s="2">
        <f>D162-SUM(Parameters!$C$23:$C$25)</f>
        <v>3116.808</v>
      </c>
      <c r="G162" s="2">
        <f>E162-SUM(Parameters!$C$23:$C$25)</f>
        <v>1227.914</v>
      </c>
    </row>
    <row r="163" spans="1:7" hidden="1" x14ac:dyDescent="0.25">
      <c r="A163" s="2" t="s">
        <v>1447</v>
      </c>
      <c r="B163" s="20" t="s">
        <v>1327</v>
      </c>
      <c r="C163" s="2" t="s">
        <v>1327</v>
      </c>
      <c r="D163" s="2">
        <v>416.80799999999999</v>
      </c>
      <c r="E163" s="2">
        <v>2156.0300000000002</v>
      </c>
      <c r="F163" s="2">
        <f>D163-SUM(Parameters!$C$23:$C$25)</f>
        <v>395.20799999999997</v>
      </c>
      <c r="G163" s="2">
        <f>E163-SUM(Parameters!$C$23:$C$25)</f>
        <v>2134.4300000000003</v>
      </c>
    </row>
    <row r="164" spans="1:7" hidden="1" x14ac:dyDescent="0.25">
      <c r="A164" s="2" t="s">
        <v>1447</v>
      </c>
      <c r="B164" s="20" t="s">
        <v>1327</v>
      </c>
      <c r="C164" s="2" t="s">
        <v>1327</v>
      </c>
      <c r="D164" s="2">
        <v>416.80799999999999</v>
      </c>
      <c r="E164" s="2">
        <v>2055.306</v>
      </c>
      <c r="F164" s="2">
        <f>D164-SUM(Parameters!$C$23:$C$25)</f>
        <v>395.20799999999997</v>
      </c>
      <c r="G164" s="2">
        <f>E164-SUM(Parameters!$C$23:$C$25)</f>
        <v>2033.7060000000001</v>
      </c>
    </row>
    <row r="165" spans="1:7" hidden="1" x14ac:dyDescent="0.25">
      <c r="A165" s="2" t="s">
        <v>1447</v>
      </c>
      <c r="B165" s="20" t="s">
        <v>1327</v>
      </c>
      <c r="C165" s="2" t="s">
        <v>1327</v>
      </c>
      <c r="D165" s="2">
        <v>416.80799999999999</v>
      </c>
      <c r="E165" s="2">
        <v>1652.41</v>
      </c>
      <c r="F165" s="2">
        <f>D165-SUM(Parameters!$C$23:$C$25)</f>
        <v>395.20799999999997</v>
      </c>
      <c r="G165" s="2">
        <f>E165-SUM(Parameters!$C$23:$C$25)</f>
        <v>1630.8100000000002</v>
      </c>
    </row>
    <row r="166" spans="1:7" hidden="1" x14ac:dyDescent="0.25">
      <c r="A166" s="2" t="s">
        <v>1447</v>
      </c>
      <c r="B166" s="20" t="s">
        <v>1327</v>
      </c>
      <c r="C166" s="2" t="s">
        <v>1327</v>
      </c>
      <c r="D166" s="2">
        <v>416.80799999999999</v>
      </c>
      <c r="E166" s="2">
        <v>1551.6859999999999</v>
      </c>
      <c r="F166" s="2">
        <f>D166-SUM(Parameters!$C$23:$C$25)</f>
        <v>395.20799999999997</v>
      </c>
      <c r="G166" s="2">
        <f>E166-SUM(Parameters!$C$23:$C$25)</f>
        <v>1530.086</v>
      </c>
    </row>
    <row r="167" spans="1:7" hidden="1" x14ac:dyDescent="0.25">
      <c r="A167" s="2" t="s">
        <v>1447</v>
      </c>
      <c r="B167" s="20" t="s">
        <v>1327</v>
      </c>
      <c r="C167" s="2" t="s">
        <v>1327</v>
      </c>
      <c r="D167" s="2">
        <v>416.80799999999999</v>
      </c>
      <c r="E167" s="2">
        <v>1450.962</v>
      </c>
      <c r="F167" s="2">
        <f>D167-SUM(Parameters!$C$23:$C$25)</f>
        <v>395.20799999999997</v>
      </c>
      <c r="G167" s="2">
        <f>E167-SUM(Parameters!$C$23:$C$25)</f>
        <v>1429.3620000000001</v>
      </c>
    </row>
    <row r="168" spans="1:7" hidden="1" x14ac:dyDescent="0.25">
      <c r="A168" s="2" t="s">
        <v>1447</v>
      </c>
      <c r="B168" s="20" t="s">
        <v>1327</v>
      </c>
      <c r="C168" s="2" t="s">
        <v>1327</v>
      </c>
      <c r="D168" s="2">
        <v>514.00800000000004</v>
      </c>
      <c r="E168" s="2">
        <v>1501.3240000000001</v>
      </c>
      <c r="F168" s="2">
        <f>D168-SUM(Parameters!$C$23:$C$25)</f>
        <v>492.40800000000002</v>
      </c>
      <c r="G168" s="2">
        <f>E168-SUM(Parameters!$C$23:$C$25)</f>
        <v>1479.7240000000002</v>
      </c>
    </row>
    <row r="169" spans="1:7" hidden="1" x14ac:dyDescent="0.25">
      <c r="A169" s="2" t="s">
        <v>1447</v>
      </c>
      <c r="B169" s="20" t="s">
        <v>1327</v>
      </c>
      <c r="C169" s="2" t="s">
        <v>1327</v>
      </c>
      <c r="D169" s="2">
        <v>514.00800000000004</v>
      </c>
      <c r="E169" s="2">
        <v>1400.6</v>
      </c>
      <c r="F169" s="2">
        <f>D169-SUM(Parameters!$C$23:$C$25)</f>
        <v>492.40800000000002</v>
      </c>
      <c r="G169" s="2">
        <f>E169-SUM(Parameters!$C$23:$C$25)</f>
        <v>1379</v>
      </c>
    </row>
    <row r="170" spans="1:7" hidden="1" x14ac:dyDescent="0.25">
      <c r="A170" s="2" t="s">
        <v>1447</v>
      </c>
      <c r="B170" s="20" t="s">
        <v>1327</v>
      </c>
      <c r="C170" s="2" t="s">
        <v>1327</v>
      </c>
      <c r="D170" s="2">
        <v>514.00800000000004</v>
      </c>
      <c r="E170" s="2">
        <v>1299.876</v>
      </c>
      <c r="F170" s="2">
        <f>D170-SUM(Parameters!$C$23:$C$25)</f>
        <v>492.40800000000002</v>
      </c>
      <c r="G170" s="2">
        <f>E170-SUM(Parameters!$C$23:$C$25)</f>
        <v>1278.2760000000001</v>
      </c>
    </row>
    <row r="171" spans="1:7" hidden="1" x14ac:dyDescent="0.25">
      <c r="A171" s="2" t="s">
        <v>1447</v>
      </c>
      <c r="B171" s="20" t="s">
        <v>1327</v>
      </c>
      <c r="C171" s="2" t="s">
        <v>1327</v>
      </c>
      <c r="D171" s="2">
        <v>514.00800000000004</v>
      </c>
      <c r="E171" s="2">
        <v>1199.152</v>
      </c>
      <c r="F171" s="2">
        <f>D171-SUM(Parameters!$C$23:$C$25)</f>
        <v>492.40800000000002</v>
      </c>
      <c r="G171" s="2">
        <f>E171-SUM(Parameters!$C$23:$C$25)</f>
        <v>1177.5520000000001</v>
      </c>
    </row>
    <row r="172" spans="1:7" hidden="1" x14ac:dyDescent="0.25">
      <c r="A172" s="2" t="s">
        <v>1447</v>
      </c>
      <c r="B172" s="20" t="s">
        <v>1327</v>
      </c>
      <c r="C172" s="2" t="s">
        <v>1327</v>
      </c>
      <c r="D172" s="2">
        <v>611.20799999999997</v>
      </c>
      <c r="E172" s="2">
        <v>2055.306</v>
      </c>
      <c r="F172" s="2">
        <f>D172-SUM(Parameters!$C$23:$C$25)</f>
        <v>589.60799999999995</v>
      </c>
      <c r="G172" s="2">
        <f>E172-SUM(Parameters!$C$23:$C$25)</f>
        <v>2033.7060000000001</v>
      </c>
    </row>
    <row r="173" spans="1:7" hidden="1" x14ac:dyDescent="0.25">
      <c r="A173" s="2" t="s">
        <v>1447</v>
      </c>
      <c r="B173" s="20" t="s">
        <v>1327</v>
      </c>
      <c r="C173" s="2" t="s">
        <v>1327</v>
      </c>
      <c r="D173" s="2">
        <v>611.20799999999997</v>
      </c>
      <c r="E173" s="2">
        <v>1652.41</v>
      </c>
      <c r="F173" s="2">
        <f>D173-SUM(Parameters!$C$23:$C$25)</f>
        <v>589.60799999999995</v>
      </c>
      <c r="G173" s="2">
        <f>E173-SUM(Parameters!$C$23:$C$25)</f>
        <v>1630.8100000000002</v>
      </c>
    </row>
    <row r="174" spans="1:7" hidden="1" x14ac:dyDescent="0.25">
      <c r="A174" s="2" t="s">
        <v>1447</v>
      </c>
      <c r="B174" s="20" t="s">
        <v>1327</v>
      </c>
      <c r="C174" s="2" t="s">
        <v>1327</v>
      </c>
      <c r="D174" s="2">
        <v>708.40800000000002</v>
      </c>
      <c r="E174" s="2">
        <v>2004.944</v>
      </c>
      <c r="F174" s="2">
        <f>D174-SUM(Parameters!$C$23:$C$25)</f>
        <v>686.80799999999999</v>
      </c>
      <c r="G174" s="2">
        <f>E174-SUM(Parameters!$C$23:$C$25)</f>
        <v>1983.3440000000001</v>
      </c>
    </row>
    <row r="175" spans="1:7" hidden="1" x14ac:dyDescent="0.25">
      <c r="A175" s="2" t="s">
        <v>1447</v>
      </c>
      <c r="B175" s="20" t="s">
        <v>1327</v>
      </c>
      <c r="C175" s="2" t="s">
        <v>1327</v>
      </c>
      <c r="D175" s="2">
        <v>805.60799999999995</v>
      </c>
      <c r="E175" s="2">
        <v>2055.306</v>
      </c>
      <c r="F175" s="2">
        <f>D175-SUM(Parameters!$C$23:$C$25)</f>
        <v>784.00799999999992</v>
      </c>
      <c r="G175" s="2">
        <f>E175-SUM(Parameters!$C$23:$C$25)</f>
        <v>2033.7060000000001</v>
      </c>
    </row>
    <row r="176" spans="1:7" hidden="1" x14ac:dyDescent="0.25">
      <c r="A176" s="2" t="s">
        <v>1447</v>
      </c>
      <c r="B176" s="20" t="s">
        <v>1327</v>
      </c>
      <c r="C176" s="2" t="s">
        <v>1327</v>
      </c>
      <c r="D176" s="2">
        <v>805.60799999999995</v>
      </c>
      <c r="E176" s="2">
        <v>1652.41</v>
      </c>
      <c r="F176" s="2">
        <f>D176-SUM(Parameters!$C$23:$C$25)</f>
        <v>784.00799999999992</v>
      </c>
      <c r="G176" s="2">
        <f>E176-SUM(Parameters!$C$23:$C$25)</f>
        <v>1630.8100000000002</v>
      </c>
    </row>
    <row r="177" spans="1:7" hidden="1" x14ac:dyDescent="0.25">
      <c r="A177" s="2" t="s">
        <v>1447</v>
      </c>
      <c r="B177" s="20" t="s">
        <v>1327</v>
      </c>
      <c r="C177" s="2" t="s">
        <v>1327</v>
      </c>
      <c r="D177" s="2">
        <v>805.60799999999995</v>
      </c>
      <c r="E177" s="2">
        <v>1551.6859999999999</v>
      </c>
      <c r="F177" s="2">
        <f>D177-SUM(Parameters!$C$23:$C$25)</f>
        <v>784.00799999999992</v>
      </c>
      <c r="G177" s="2">
        <f>E177-SUM(Parameters!$C$23:$C$25)</f>
        <v>1530.086</v>
      </c>
    </row>
    <row r="178" spans="1:7" hidden="1" x14ac:dyDescent="0.25">
      <c r="A178" s="2" t="s">
        <v>1447</v>
      </c>
      <c r="B178" s="20" t="s">
        <v>1327</v>
      </c>
      <c r="C178" s="2" t="s">
        <v>1327</v>
      </c>
      <c r="D178" s="2">
        <v>805.60799999999995</v>
      </c>
      <c r="E178" s="2">
        <v>1450.962</v>
      </c>
      <c r="F178" s="2">
        <f>D178-SUM(Parameters!$C$23:$C$25)</f>
        <v>784.00799999999992</v>
      </c>
      <c r="G178" s="2">
        <f>E178-SUM(Parameters!$C$23:$C$25)</f>
        <v>1429.3620000000001</v>
      </c>
    </row>
    <row r="179" spans="1:7" hidden="1" x14ac:dyDescent="0.25">
      <c r="A179" s="2" t="s">
        <v>1447</v>
      </c>
      <c r="B179" s="20" t="s">
        <v>1327</v>
      </c>
      <c r="C179" s="2" t="s">
        <v>1327</v>
      </c>
      <c r="D179" s="2">
        <v>902.80799999999999</v>
      </c>
      <c r="E179" s="2">
        <v>1501.3240000000001</v>
      </c>
      <c r="F179" s="2">
        <f>D179-SUM(Parameters!$C$23:$C$25)</f>
        <v>881.20799999999997</v>
      </c>
      <c r="G179" s="2">
        <f>E179-SUM(Parameters!$C$23:$C$25)</f>
        <v>1479.7240000000002</v>
      </c>
    </row>
    <row r="180" spans="1:7" hidden="1" x14ac:dyDescent="0.25">
      <c r="A180" s="2" t="s">
        <v>1447</v>
      </c>
      <c r="B180" s="20" t="s">
        <v>1327</v>
      </c>
      <c r="C180" s="2" t="s">
        <v>1327</v>
      </c>
      <c r="D180" s="2">
        <v>902.80799999999999</v>
      </c>
      <c r="E180" s="2">
        <v>1400.6</v>
      </c>
      <c r="F180" s="2">
        <f>D180-SUM(Parameters!$C$23:$C$25)</f>
        <v>881.20799999999997</v>
      </c>
      <c r="G180" s="2">
        <f>E180-SUM(Parameters!$C$23:$C$25)</f>
        <v>1379</v>
      </c>
    </row>
    <row r="181" spans="1:7" hidden="1" x14ac:dyDescent="0.25">
      <c r="A181" s="2" t="s">
        <v>1447</v>
      </c>
      <c r="B181" s="20" t="s">
        <v>1327</v>
      </c>
      <c r="C181" s="2" t="s">
        <v>1327</v>
      </c>
      <c r="D181" s="2">
        <v>902.80799999999999</v>
      </c>
      <c r="E181" s="2">
        <v>1299.876</v>
      </c>
      <c r="F181" s="2">
        <f>D181-SUM(Parameters!$C$23:$C$25)</f>
        <v>881.20799999999997</v>
      </c>
      <c r="G181" s="2">
        <f>E181-SUM(Parameters!$C$23:$C$25)</f>
        <v>1278.2760000000001</v>
      </c>
    </row>
    <row r="182" spans="1:7" hidden="1" x14ac:dyDescent="0.25">
      <c r="A182" s="2" t="s">
        <v>1447</v>
      </c>
      <c r="B182" s="20" t="s">
        <v>1327</v>
      </c>
      <c r="C182" s="2" t="s">
        <v>1327</v>
      </c>
      <c r="D182" s="2">
        <v>902.80799999999999</v>
      </c>
      <c r="E182" s="2">
        <v>1199.152</v>
      </c>
      <c r="F182" s="2">
        <f>D182-SUM(Parameters!$C$23:$C$25)</f>
        <v>881.20799999999997</v>
      </c>
      <c r="G182" s="2">
        <f>E182-SUM(Parameters!$C$23:$C$25)</f>
        <v>1177.5520000000001</v>
      </c>
    </row>
    <row r="183" spans="1:7" hidden="1" x14ac:dyDescent="0.25">
      <c r="A183" s="2" t="s">
        <v>1447</v>
      </c>
      <c r="B183" s="20" t="s">
        <v>1327</v>
      </c>
      <c r="C183" s="2" t="s">
        <v>1327</v>
      </c>
      <c r="D183" s="2">
        <v>1000.008</v>
      </c>
      <c r="E183" s="2">
        <v>2055.306</v>
      </c>
      <c r="F183" s="2">
        <f>D183-SUM(Parameters!$C$23:$C$25)</f>
        <v>978.40800000000002</v>
      </c>
      <c r="G183" s="2">
        <f>E183-SUM(Parameters!$C$23:$C$25)</f>
        <v>2033.7060000000001</v>
      </c>
    </row>
    <row r="184" spans="1:7" hidden="1" x14ac:dyDescent="0.25">
      <c r="A184" s="2" t="s">
        <v>1447</v>
      </c>
      <c r="B184" s="20" t="s">
        <v>1327</v>
      </c>
      <c r="C184" s="2" t="s">
        <v>1327</v>
      </c>
      <c r="D184" s="2">
        <v>1000.008</v>
      </c>
      <c r="E184" s="2">
        <v>1652.41</v>
      </c>
      <c r="F184" s="2">
        <f>D184-SUM(Parameters!$C$23:$C$25)</f>
        <v>978.40800000000002</v>
      </c>
      <c r="G184" s="2">
        <f>E184-SUM(Parameters!$C$23:$C$25)</f>
        <v>1630.8100000000002</v>
      </c>
    </row>
    <row r="185" spans="1:7" hidden="1" x14ac:dyDescent="0.25">
      <c r="A185" s="2" t="s">
        <v>1447</v>
      </c>
      <c r="B185" s="20" t="s">
        <v>1327</v>
      </c>
      <c r="C185" s="2" t="s">
        <v>1327</v>
      </c>
      <c r="D185" s="2">
        <v>1194.4079999999999</v>
      </c>
      <c r="E185" s="2">
        <v>2055.306</v>
      </c>
      <c r="F185" s="2">
        <f>D185-SUM(Parameters!$C$23:$C$25)</f>
        <v>1172.808</v>
      </c>
      <c r="G185" s="2">
        <f>E185-SUM(Parameters!$C$23:$C$25)</f>
        <v>2033.7060000000001</v>
      </c>
    </row>
    <row r="186" spans="1:7" hidden="1" x14ac:dyDescent="0.25">
      <c r="A186" s="2" t="s">
        <v>1447</v>
      </c>
      <c r="B186" s="20" t="s">
        <v>1327</v>
      </c>
      <c r="C186" s="2" t="s">
        <v>1327</v>
      </c>
      <c r="D186" s="2">
        <v>1194.4079999999999</v>
      </c>
      <c r="E186" s="2">
        <v>1652.41</v>
      </c>
      <c r="F186" s="2">
        <f>D186-SUM(Parameters!$C$23:$C$25)</f>
        <v>1172.808</v>
      </c>
      <c r="G186" s="2">
        <f>E186-SUM(Parameters!$C$23:$C$25)</f>
        <v>1630.8100000000002</v>
      </c>
    </row>
    <row r="187" spans="1:7" hidden="1" x14ac:dyDescent="0.25">
      <c r="A187" s="2" t="s">
        <v>1447</v>
      </c>
      <c r="B187" s="20" t="s">
        <v>1327</v>
      </c>
      <c r="C187" s="2" t="s">
        <v>1327</v>
      </c>
      <c r="D187" s="2">
        <v>1194.4079999999999</v>
      </c>
      <c r="E187" s="2">
        <v>1551.6859999999999</v>
      </c>
      <c r="F187" s="2">
        <f>D187-SUM(Parameters!$C$23:$C$25)</f>
        <v>1172.808</v>
      </c>
      <c r="G187" s="2">
        <f>E187-SUM(Parameters!$C$23:$C$25)</f>
        <v>1530.086</v>
      </c>
    </row>
    <row r="188" spans="1:7" hidden="1" x14ac:dyDescent="0.25">
      <c r="A188" s="2" t="s">
        <v>1447</v>
      </c>
      <c r="B188" s="20" t="s">
        <v>1327</v>
      </c>
      <c r="C188" s="2" t="s">
        <v>1327</v>
      </c>
      <c r="D188" s="2">
        <v>1194.4079999999999</v>
      </c>
      <c r="E188" s="2">
        <v>1450.962</v>
      </c>
      <c r="F188" s="2">
        <f>D188-SUM(Parameters!$C$23:$C$25)</f>
        <v>1172.808</v>
      </c>
      <c r="G188" s="2">
        <f>E188-SUM(Parameters!$C$23:$C$25)</f>
        <v>1429.3620000000001</v>
      </c>
    </row>
    <row r="189" spans="1:7" hidden="1" x14ac:dyDescent="0.25">
      <c r="A189" s="2" t="s">
        <v>1447</v>
      </c>
      <c r="B189" s="20" t="s">
        <v>1327</v>
      </c>
      <c r="C189" s="2" t="s">
        <v>1327</v>
      </c>
      <c r="D189" s="2">
        <v>1291.6079999999999</v>
      </c>
      <c r="E189" s="2">
        <v>2004.944</v>
      </c>
      <c r="F189" s="2">
        <f>D189-SUM(Parameters!$C$23:$C$25)</f>
        <v>1270.008</v>
      </c>
      <c r="G189" s="2">
        <f>E189-SUM(Parameters!$C$23:$C$25)</f>
        <v>1983.3440000000001</v>
      </c>
    </row>
    <row r="190" spans="1:7" hidden="1" x14ac:dyDescent="0.25">
      <c r="A190" s="2" t="s">
        <v>1447</v>
      </c>
      <c r="B190" s="20" t="s">
        <v>1327</v>
      </c>
      <c r="C190" s="2" t="s">
        <v>1327</v>
      </c>
      <c r="D190" s="2">
        <v>1291.6079999999999</v>
      </c>
      <c r="E190" s="2">
        <v>1501.3240000000001</v>
      </c>
      <c r="F190" s="2">
        <f>D190-SUM(Parameters!$C$23:$C$25)</f>
        <v>1270.008</v>
      </c>
      <c r="G190" s="2">
        <f>E190-SUM(Parameters!$C$23:$C$25)</f>
        <v>1479.7240000000002</v>
      </c>
    </row>
    <row r="191" spans="1:7" hidden="1" x14ac:dyDescent="0.25">
      <c r="A191" s="2" t="s">
        <v>1447</v>
      </c>
      <c r="B191" s="20" t="s">
        <v>1327</v>
      </c>
      <c r="C191" s="2" t="s">
        <v>1327</v>
      </c>
      <c r="D191" s="2">
        <v>1291.6079999999999</v>
      </c>
      <c r="E191" s="2">
        <v>1400.6</v>
      </c>
      <c r="F191" s="2">
        <f>D191-SUM(Parameters!$C$23:$C$25)</f>
        <v>1270.008</v>
      </c>
      <c r="G191" s="2">
        <f>E191-SUM(Parameters!$C$23:$C$25)</f>
        <v>1379</v>
      </c>
    </row>
    <row r="192" spans="1:7" hidden="1" x14ac:dyDescent="0.25">
      <c r="A192" s="2" t="s">
        <v>1447</v>
      </c>
      <c r="B192" s="20" t="s">
        <v>1327</v>
      </c>
      <c r="C192" s="2" t="s">
        <v>1327</v>
      </c>
      <c r="D192" s="2">
        <v>1291.6079999999999</v>
      </c>
      <c r="E192" s="2">
        <v>1299.876</v>
      </c>
      <c r="F192" s="2">
        <f>D192-SUM(Parameters!$C$23:$C$25)</f>
        <v>1270.008</v>
      </c>
      <c r="G192" s="2">
        <f>E192-SUM(Parameters!$C$23:$C$25)</f>
        <v>1278.2760000000001</v>
      </c>
    </row>
    <row r="193" spans="1:7" hidden="1" x14ac:dyDescent="0.25">
      <c r="A193" s="2" t="s">
        <v>1447</v>
      </c>
      <c r="B193" s="20" t="s">
        <v>1327</v>
      </c>
      <c r="C193" s="2" t="s">
        <v>1327</v>
      </c>
      <c r="D193" s="2">
        <v>1291.6079999999999</v>
      </c>
      <c r="E193" s="2">
        <v>1199.152</v>
      </c>
      <c r="F193" s="2">
        <f>D193-SUM(Parameters!$C$23:$C$25)</f>
        <v>1270.008</v>
      </c>
      <c r="G193" s="2">
        <f>E193-SUM(Parameters!$C$23:$C$25)</f>
        <v>1177.5520000000001</v>
      </c>
    </row>
    <row r="194" spans="1:7" hidden="1" x14ac:dyDescent="0.25">
      <c r="A194" s="2" t="s">
        <v>1447</v>
      </c>
      <c r="B194" s="20" t="s">
        <v>1327</v>
      </c>
      <c r="C194" s="2" t="s">
        <v>1327</v>
      </c>
      <c r="D194" s="2">
        <v>1388.808</v>
      </c>
      <c r="E194" s="2">
        <v>2055.306</v>
      </c>
      <c r="F194" s="2">
        <f>D194-SUM(Parameters!$C$23:$C$25)</f>
        <v>1367.2080000000001</v>
      </c>
      <c r="G194" s="2">
        <f>E194-SUM(Parameters!$C$23:$C$25)</f>
        <v>2033.7060000000001</v>
      </c>
    </row>
    <row r="195" spans="1:7" hidden="1" x14ac:dyDescent="0.25">
      <c r="A195" s="2" t="s">
        <v>1447</v>
      </c>
      <c r="B195" s="20" t="s">
        <v>1327</v>
      </c>
      <c r="C195" s="2" t="s">
        <v>1327</v>
      </c>
      <c r="D195" s="2">
        <v>1388.808</v>
      </c>
      <c r="E195" s="2">
        <v>1652.41</v>
      </c>
      <c r="F195" s="2">
        <f>D195-SUM(Parameters!$C$23:$C$25)</f>
        <v>1367.2080000000001</v>
      </c>
      <c r="G195" s="2">
        <f>E195-SUM(Parameters!$C$23:$C$25)</f>
        <v>1630.8100000000002</v>
      </c>
    </row>
    <row r="196" spans="1:7" hidden="1" x14ac:dyDescent="0.25">
      <c r="A196" s="2" t="s">
        <v>1447</v>
      </c>
      <c r="B196" s="20" t="s">
        <v>1327</v>
      </c>
      <c r="C196" s="2" t="s">
        <v>1327</v>
      </c>
      <c r="D196" s="2">
        <v>1583.2080000000001</v>
      </c>
      <c r="E196" s="2">
        <v>2055.306</v>
      </c>
      <c r="F196" s="2">
        <f>D196-SUM(Parameters!$C$23:$C$25)</f>
        <v>1561.6080000000002</v>
      </c>
      <c r="G196" s="2">
        <f>E196-SUM(Parameters!$C$23:$C$25)</f>
        <v>2033.7060000000001</v>
      </c>
    </row>
    <row r="197" spans="1:7" hidden="1" x14ac:dyDescent="0.25">
      <c r="A197" s="2" t="s">
        <v>1447</v>
      </c>
      <c r="B197" s="20" t="s">
        <v>1327</v>
      </c>
      <c r="C197" s="2" t="s">
        <v>1327</v>
      </c>
      <c r="D197" s="2">
        <v>1583.2080000000001</v>
      </c>
      <c r="E197" s="2">
        <v>1652.41</v>
      </c>
      <c r="F197" s="2">
        <f>D197-SUM(Parameters!$C$23:$C$25)</f>
        <v>1561.6080000000002</v>
      </c>
      <c r="G197" s="2">
        <f>E197-SUM(Parameters!$C$23:$C$25)</f>
        <v>1630.8100000000002</v>
      </c>
    </row>
    <row r="198" spans="1:7" hidden="1" x14ac:dyDescent="0.25">
      <c r="A198" s="2" t="s">
        <v>1447</v>
      </c>
      <c r="B198" s="20" t="s">
        <v>1327</v>
      </c>
      <c r="C198" s="2" t="s">
        <v>1327</v>
      </c>
      <c r="D198" s="2">
        <v>1583.2080000000001</v>
      </c>
      <c r="E198" s="2">
        <v>1551.6859999999999</v>
      </c>
      <c r="F198" s="2">
        <f>D198-SUM(Parameters!$C$23:$C$25)</f>
        <v>1561.6080000000002</v>
      </c>
      <c r="G198" s="2">
        <f>E198-SUM(Parameters!$C$23:$C$25)</f>
        <v>1530.086</v>
      </c>
    </row>
    <row r="199" spans="1:7" hidden="1" x14ac:dyDescent="0.25">
      <c r="A199" s="2" t="s">
        <v>1447</v>
      </c>
      <c r="B199" s="20" t="s">
        <v>1327</v>
      </c>
      <c r="C199" s="2" t="s">
        <v>1327</v>
      </c>
      <c r="D199" s="2">
        <v>1583.2080000000001</v>
      </c>
      <c r="E199" s="2">
        <v>1450.962</v>
      </c>
      <c r="F199" s="2">
        <f>D199-SUM(Parameters!$C$23:$C$25)</f>
        <v>1561.6080000000002</v>
      </c>
      <c r="G199" s="2">
        <f>E199-SUM(Parameters!$C$23:$C$25)</f>
        <v>1429.3620000000001</v>
      </c>
    </row>
    <row r="200" spans="1:7" hidden="1" x14ac:dyDescent="0.25">
      <c r="A200" s="2" t="s">
        <v>1447</v>
      </c>
      <c r="B200" s="20" t="s">
        <v>1327</v>
      </c>
      <c r="C200" s="2" t="s">
        <v>1327</v>
      </c>
      <c r="D200" s="2">
        <v>1680.4079999999999</v>
      </c>
      <c r="E200" s="2">
        <v>1501.3240000000001</v>
      </c>
      <c r="F200" s="2">
        <f>D200-SUM(Parameters!$C$23:$C$25)</f>
        <v>1658.808</v>
      </c>
      <c r="G200" s="2">
        <f>E200-SUM(Parameters!$C$23:$C$25)</f>
        <v>1479.7240000000002</v>
      </c>
    </row>
    <row r="201" spans="1:7" hidden="1" x14ac:dyDescent="0.25">
      <c r="A201" s="2" t="s">
        <v>1447</v>
      </c>
      <c r="B201" s="20" t="s">
        <v>1327</v>
      </c>
      <c r="C201" s="2" t="s">
        <v>1327</v>
      </c>
      <c r="D201" s="2">
        <v>1680.4079999999999</v>
      </c>
      <c r="E201" s="2">
        <v>1400.6</v>
      </c>
      <c r="F201" s="2">
        <f>D201-SUM(Parameters!$C$23:$C$25)</f>
        <v>1658.808</v>
      </c>
      <c r="G201" s="2">
        <f>E201-SUM(Parameters!$C$23:$C$25)</f>
        <v>1379</v>
      </c>
    </row>
    <row r="202" spans="1:7" hidden="1" x14ac:dyDescent="0.25">
      <c r="A202" s="2" t="s">
        <v>1447</v>
      </c>
      <c r="B202" s="20" t="s">
        <v>1327</v>
      </c>
      <c r="C202" s="2" t="s">
        <v>1327</v>
      </c>
      <c r="D202" s="2">
        <v>1680.4079999999999</v>
      </c>
      <c r="E202" s="2">
        <v>1299.876</v>
      </c>
      <c r="F202" s="2">
        <f>D202-SUM(Parameters!$C$23:$C$25)</f>
        <v>1658.808</v>
      </c>
      <c r="G202" s="2">
        <f>E202-SUM(Parameters!$C$23:$C$25)</f>
        <v>1278.2760000000001</v>
      </c>
    </row>
    <row r="203" spans="1:7" hidden="1" x14ac:dyDescent="0.25">
      <c r="A203" s="2" t="s">
        <v>1447</v>
      </c>
      <c r="B203" s="20" t="s">
        <v>1327</v>
      </c>
      <c r="C203" s="2" t="s">
        <v>1327</v>
      </c>
      <c r="D203" s="2">
        <v>1680.4079999999999</v>
      </c>
      <c r="E203" s="2">
        <v>1199.152</v>
      </c>
      <c r="F203" s="2">
        <f>D203-SUM(Parameters!$C$23:$C$25)</f>
        <v>1658.808</v>
      </c>
      <c r="G203" s="2">
        <f>E203-SUM(Parameters!$C$23:$C$25)</f>
        <v>1177.5520000000001</v>
      </c>
    </row>
    <row r="204" spans="1:7" hidden="1" x14ac:dyDescent="0.25">
      <c r="A204" s="2" t="s">
        <v>1447</v>
      </c>
      <c r="B204" s="20" t="s">
        <v>1327</v>
      </c>
      <c r="C204" s="2" t="s">
        <v>1327</v>
      </c>
      <c r="D204" s="2">
        <v>1777.6079999999999</v>
      </c>
      <c r="E204" s="2">
        <v>2055.306</v>
      </c>
      <c r="F204" s="2">
        <f>D204-SUM(Parameters!$C$23:$C$25)</f>
        <v>1756.008</v>
      </c>
      <c r="G204" s="2">
        <f>E204-SUM(Parameters!$C$23:$C$25)</f>
        <v>2033.7060000000001</v>
      </c>
    </row>
    <row r="205" spans="1:7" hidden="1" x14ac:dyDescent="0.25">
      <c r="A205" s="2" t="s">
        <v>1447</v>
      </c>
      <c r="B205" s="20" t="s">
        <v>1327</v>
      </c>
      <c r="C205" s="2" t="s">
        <v>1327</v>
      </c>
      <c r="D205" s="2">
        <v>1777.6079999999999</v>
      </c>
      <c r="E205" s="2">
        <v>1652.41</v>
      </c>
      <c r="F205" s="2">
        <f>D205-SUM(Parameters!$C$23:$C$25)</f>
        <v>1756.008</v>
      </c>
      <c r="G205" s="2">
        <f>E205-SUM(Parameters!$C$23:$C$25)</f>
        <v>1630.8100000000002</v>
      </c>
    </row>
    <row r="206" spans="1:7" hidden="1" x14ac:dyDescent="0.25">
      <c r="A206" s="2" t="s">
        <v>1447</v>
      </c>
      <c r="B206" s="20" t="s">
        <v>1327</v>
      </c>
      <c r="C206" s="2" t="s">
        <v>1327</v>
      </c>
      <c r="D206" s="2">
        <v>1874.808</v>
      </c>
      <c r="E206" s="2">
        <v>2004.944</v>
      </c>
      <c r="F206" s="2">
        <f>D206-SUM(Parameters!$C$23:$C$25)</f>
        <v>1853.2080000000001</v>
      </c>
      <c r="G206" s="2">
        <f>E206-SUM(Parameters!$C$23:$C$25)</f>
        <v>1983.3440000000001</v>
      </c>
    </row>
    <row r="207" spans="1:7" hidden="1" x14ac:dyDescent="0.25">
      <c r="A207" s="2" t="s">
        <v>1447</v>
      </c>
      <c r="B207" s="20" t="s">
        <v>1327</v>
      </c>
      <c r="C207" s="2" t="s">
        <v>1327</v>
      </c>
      <c r="D207" s="2">
        <v>1972.008</v>
      </c>
      <c r="E207" s="2">
        <v>2055.306</v>
      </c>
      <c r="F207" s="2">
        <f>D207-SUM(Parameters!$C$23:$C$25)</f>
        <v>1950.4080000000001</v>
      </c>
      <c r="G207" s="2">
        <f>E207-SUM(Parameters!$C$23:$C$25)</f>
        <v>2033.7060000000001</v>
      </c>
    </row>
    <row r="208" spans="1:7" hidden="1" x14ac:dyDescent="0.25">
      <c r="A208" s="2" t="s">
        <v>1447</v>
      </c>
      <c r="B208" s="20" t="s">
        <v>1327</v>
      </c>
      <c r="C208" s="2" t="s">
        <v>1327</v>
      </c>
      <c r="D208" s="2">
        <v>1972.008</v>
      </c>
      <c r="E208" s="2">
        <v>1652.41</v>
      </c>
      <c r="F208" s="2">
        <f>D208-SUM(Parameters!$C$23:$C$25)</f>
        <v>1950.4080000000001</v>
      </c>
      <c r="G208" s="2">
        <f>E208-SUM(Parameters!$C$23:$C$25)</f>
        <v>1630.8100000000002</v>
      </c>
    </row>
    <row r="209" spans="1:7" hidden="1" x14ac:dyDescent="0.25">
      <c r="A209" s="2" t="s">
        <v>1447</v>
      </c>
      <c r="B209" s="20" t="s">
        <v>1327</v>
      </c>
      <c r="C209" s="2" t="s">
        <v>1327</v>
      </c>
      <c r="D209" s="2">
        <v>1972.008</v>
      </c>
      <c r="E209" s="2">
        <v>1551.6859999999999</v>
      </c>
      <c r="F209" s="2">
        <f>D209-SUM(Parameters!$C$23:$C$25)</f>
        <v>1950.4080000000001</v>
      </c>
      <c r="G209" s="2">
        <f>E209-SUM(Parameters!$C$23:$C$25)</f>
        <v>1530.086</v>
      </c>
    </row>
    <row r="210" spans="1:7" hidden="1" x14ac:dyDescent="0.25">
      <c r="A210" s="2" t="s">
        <v>1447</v>
      </c>
      <c r="B210" s="20" t="s">
        <v>1327</v>
      </c>
      <c r="C210" s="2" t="s">
        <v>1327</v>
      </c>
      <c r="D210" s="2">
        <v>1972.008</v>
      </c>
      <c r="E210" s="2">
        <v>1450.962</v>
      </c>
      <c r="F210" s="2">
        <f>D210-SUM(Parameters!$C$23:$C$25)</f>
        <v>1950.4080000000001</v>
      </c>
      <c r="G210" s="2">
        <f>E210-SUM(Parameters!$C$23:$C$25)</f>
        <v>1429.3620000000001</v>
      </c>
    </row>
    <row r="211" spans="1:7" hidden="1" x14ac:dyDescent="0.25">
      <c r="A211" s="2" t="s">
        <v>1447</v>
      </c>
      <c r="B211" s="20" t="s">
        <v>1327</v>
      </c>
      <c r="C211" s="2" t="s">
        <v>1327</v>
      </c>
      <c r="D211" s="2">
        <v>2069.2080000000001</v>
      </c>
      <c r="E211" s="2">
        <v>1501.3240000000001</v>
      </c>
      <c r="F211" s="2">
        <f>D211-SUM(Parameters!$C$23:$C$25)</f>
        <v>2047.6080000000002</v>
      </c>
      <c r="G211" s="2">
        <f>E211-SUM(Parameters!$C$23:$C$25)</f>
        <v>1479.7240000000002</v>
      </c>
    </row>
    <row r="212" spans="1:7" hidden="1" x14ac:dyDescent="0.25">
      <c r="A212" s="2" t="s">
        <v>1447</v>
      </c>
      <c r="B212" s="20" t="s">
        <v>1327</v>
      </c>
      <c r="C212" s="2" t="s">
        <v>1327</v>
      </c>
      <c r="D212" s="2">
        <v>2069.2080000000001</v>
      </c>
      <c r="E212" s="2">
        <v>1400.6</v>
      </c>
      <c r="F212" s="2">
        <f>D212-SUM(Parameters!$C$23:$C$25)</f>
        <v>2047.6080000000002</v>
      </c>
      <c r="G212" s="2">
        <f>E212-SUM(Parameters!$C$23:$C$25)</f>
        <v>1379</v>
      </c>
    </row>
    <row r="213" spans="1:7" hidden="1" x14ac:dyDescent="0.25">
      <c r="A213" s="2" t="s">
        <v>1447</v>
      </c>
      <c r="B213" s="20" t="s">
        <v>1327</v>
      </c>
      <c r="C213" s="2" t="s">
        <v>1327</v>
      </c>
      <c r="D213" s="2">
        <v>2069.2080000000001</v>
      </c>
      <c r="E213" s="2">
        <v>1299.876</v>
      </c>
      <c r="F213" s="2">
        <f>D213-SUM(Parameters!$C$23:$C$25)</f>
        <v>2047.6080000000002</v>
      </c>
      <c r="G213" s="2">
        <f>E213-SUM(Parameters!$C$23:$C$25)</f>
        <v>1278.2760000000001</v>
      </c>
    </row>
    <row r="214" spans="1:7" hidden="1" x14ac:dyDescent="0.25">
      <c r="A214" s="2" t="s">
        <v>1447</v>
      </c>
      <c r="B214" s="20" t="s">
        <v>1327</v>
      </c>
      <c r="C214" s="2" t="s">
        <v>1327</v>
      </c>
      <c r="D214" s="2">
        <v>2069.2080000000001</v>
      </c>
      <c r="E214" s="2">
        <v>1199.152</v>
      </c>
      <c r="F214" s="2">
        <f>D214-SUM(Parameters!$C$23:$C$25)</f>
        <v>2047.6080000000002</v>
      </c>
      <c r="G214" s="2">
        <f>E214-SUM(Parameters!$C$23:$C$25)</f>
        <v>1177.5520000000001</v>
      </c>
    </row>
    <row r="215" spans="1:7" hidden="1" x14ac:dyDescent="0.25">
      <c r="A215" s="2" t="s">
        <v>1447</v>
      </c>
      <c r="B215" s="20" t="s">
        <v>1327</v>
      </c>
      <c r="C215" s="2" t="s">
        <v>1327</v>
      </c>
      <c r="D215" s="2">
        <v>2166.4079999999999</v>
      </c>
      <c r="E215" s="2">
        <v>2055.306</v>
      </c>
      <c r="F215" s="2">
        <f>D215-SUM(Parameters!$C$23:$C$25)</f>
        <v>2144.808</v>
      </c>
      <c r="G215" s="2">
        <f>E215-SUM(Parameters!$C$23:$C$25)</f>
        <v>2033.7060000000001</v>
      </c>
    </row>
    <row r="216" spans="1:7" hidden="1" x14ac:dyDescent="0.25">
      <c r="A216" s="2" t="s">
        <v>1447</v>
      </c>
      <c r="B216" s="20" t="s">
        <v>1327</v>
      </c>
      <c r="C216" s="2" t="s">
        <v>1327</v>
      </c>
      <c r="D216" s="2">
        <v>2166.4079999999999</v>
      </c>
      <c r="E216" s="2">
        <v>1652.41</v>
      </c>
      <c r="F216" s="2">
        <f>D216-SUM(Parameters!$C$23:$C$25)</f>
        <v>2144.808</v>
      </c>
      <c r="G216" s="2">
        <f>E216-SUM(Parameters!$C$23:$C$25)</f>
        <v>1630.8100000000002</v>
      </c>
    </row>
    <row r="217" spans="1:7" hidden="1" x14ac:dyDescent="0.25">
      <c r="A217" s="2" t="s">
        <v>1447</v>
      </c>
      <c r="B217" s="20" t="s">
        <v>1327</v>
      </c>
      <c r="C217" s="2" t="s">
        <v>1327</v>
      </c>
      <c r="D217" s="2">
        <v>2360.808</v>
      </c>
      <c r="E217" s="2">
        <v>2055.306</v>
      </c>
      <c r="F217" s="2">
        <f>D217-SUM(Parameters!$C$23:$C$25)</f>
        <v>2339.2080000000001</v>
      </c>
      <c r="G217" s="2">
        <f>E217-SUM(Parameters!$C$23:$C$25)</f>
        <v>2033.7060000000001</v>
      </c>
    </row>
    <row r="218" spans="1:7" hidden="1" x14ac:dyDescent="0.25">
      <c r="A218" s="2" t="s">
        <v>1447</v>
      </c>
      <c r="B218" s="20" t="s">
        <v>1327</v>
      </c>
      <c r="C218" s="2" t="s">
        <v>1327</v>
      </c>
      <c r="D218" s="2">
        <v>2360.808</v>
      </c>
      <c r="E218" s="2">
        <v>1652.41</v>
      </c>
      <c r="F218" s="2">
        <f>D218-SUM(Parameters!$C$23:$C$25)</f>
        <v>2339.2080000000001</v>
      </c>
      <c r="G218" s="2">
        <f>E218-SUM(Parameters!$C$23:$C$25)</f>
        <v>1630.8100000000002</v>
      </c>
    </row>
    <row r="219" spans="1:7" hidden="1" x14ac:dyDescent="0.25">
      <c r="A219" s="2" t="s">
        <v>1447</v>
      </c>
      <c r="B219" s="20" t="s">
        <v>1327</v>
      </c>
      <c r="C219" s="2" t="s">
        <v>1327</v>
      </c>
      <c r="D219" s="2">
        <v>2360.808</v>
      </c>
      <c r="E219" s="2">
        <v>1551.6859999999999</v>
      </c>
      <c r="F219" s="2">
        <f>D219-SUM(Parameters!$C$23:$C$25)</f>
        <v>2339.2080000000001</v>
      </c>
      <c r="G219" s="2">
        <f>E219-SUM(Parameters!$C$23:$C$25)</f>
        <v>1530.086</v>
      </c>
    </row>
    <row r="220" spans="1:7" hidden="1" x14ac:dyDescent="0.25">
      <c r="A220" s="2" t="s">
        <v>1447</v>
      </c>
      <c r="B220" s="20" t="s">
        <v>1327</v>
      </c>
      <c r="C220" s="2" t="s">
        <v>1327</v>
      </c>
      <c r="D220" s="2">
        <v>2360.808</v>
      </c>
      <c r="E220" s="2">
        <v>1450.962</v>
      </c>
      <c r="F220" s="2">
        <f>D220-SUM(Parameters!$C$23:$C$25)</f>
        <v>2339.2080000000001</v>
      </c>
      <c r="G220" s="2">
        <f>E220-SUM(Parameters!$C$23:$C$25)</f>
        <v>1429.3620000000001</v>
      </c>
    </row>
    <row r="221" spans="1:7" hidden="1" x14ac:dyDescent="0.25">
      <c r="A221" s="2" t="s">
        <v>1447</v>
      </c>
      <c r="B221" s="20" t="s">
        <v>1327</v>
      </c>
      <c r="C221" s="2" t="s">
        <v>1327</v>
      </c>
      <c r="D221" s="2">
        <v>2458.0079999999998</v>
      </c>
      <c r="E221" s="2">
        <v>2004.944</v>
      </c>
      <c r="F221" s="2">
        <f>D221-SUM(Parameters!$C$23:$C$25)</f>
        <v>2436.4079999999999</v>
      </c>
      <c r="G221" s="2">
        <f>E221-SUM(Parameters!$C$23:$C$25)</f>
        <v>1983.3440000000001</v>
      </c>
    </row>
    <row r="222" spans="1:7" hidden="1" x14ac:dyDescent="0.25">
      <c r="A222" s="2" t="s">
        <v>1447</v>
      </c>
      <c r="B222" s="20" t="s">
        <v>1327</v>
      </c>
      <c r="C222" s="2" t="s">
        <v>1327</v>
      </c>
      <c r="D222" s="2">
        <v>2458.0079999999998</v>
      </c>
      <c r="E222" s="2">
        <v>1501.3240000000001</v>
      </c>
      <c r="F222" s="2">
        <f>D222-SUM(Parameters!$C$23:$C$25)</f>
        <v>2436.4079999999999</v>
      </c>
      <c r="G222" s="2">
        <f>E222-SUM(Parameters!$C$23:$C$25)</f>
        <v>1479.7240000000002</v>
      </c>
    </row>
    <row r="223" spans="1:7" hidden="1" x14ac:dyDescent="0.25">
      <c r="A223" s="2" t="s">
        <v>1447</v>
      </c>
      <c r="B223" s="20" t="s">
        <v>1327</v>
      </c>
      <c r="C223" s="2" t="s">
        <v>1327</v>
      </c>
      <c r="D223" s="2">
        <v>2458.0079999999998</v>
      </c>
      <c r="E223" s="2">
        <v>1400.6</v>
      </c>
      <c r="F223" s="2">
        <f>D223-SUM(Parameters!$C$23:$C$25)</f>
        <v>2436.4079999999999</v>
      </c>
      <c r="G223" s="2">
        <f>E223-SUM(Parameters!$C$23:$C$25)</f>
        <v>1379</v>
      </c>
    </row>
    <row r="224" spans="1:7" hidden="1" x14ac:dyDescent="0.25">
      <c r="A224" s="2" t="s">
        <v>1447</v>
      </c>
      <c r="B224" s="20" t="s">
        <v>1327</v>
      </c>
      <c r="C224" s="2" t="s">
        <v>1327</v>
      </c>
      <c r="D224" s="2">
        <v>2458.0079999999998</v>
      </c>
      <c r="E224" s="2">
        <v>1299.876</v>
      </c>
      <c r="F224" s="2">
        <f>D224-SUM(Parameters!$C$23:$C$25)</f>
        <v>2436.4079999999999</v>
      </c>
      <c r="G224" s="2">
        <f>E224-SUM(Parameters!$C$23:$C$25)</f>
        <v>1278.2760000000001</v>
      </c>
    </row>
    <row r="225" spans="1:7" hidden="1" x14ac:dyDescent="0.25">
      <c r="A225" s="2" t="s">
        <v>1447</v>
      </c>
      <c r="B225" s="20" t="s">
        <v>1327</v>
      </c>
      <c r="C225" s="2" t="s">
        <v>1327</v>
      </c>
      <c r="D225" s="2">
        <v>2458.0079999999998</v>
      </c>
      <c r="E225" s="2">
        <v>1199.152</v>
      </c>
      <c r="F225" s="2">
        <f>D225-SUM(Parameters!$C$23:$C$25)</f>
        <v>2436.4079999999999</v>
      </c>
      <c r="G225" s="2">
        <f>E225-SUM(Parameters!$C$23:$C$25)</f>
        <v>1177.5520000000001</v>
      </c>
    </row>
    <row r="226" spans="1:7" hidden="1" x14ac:dyDescent="0.25">
      <c r="A226" s="2" t="s">
        <v>1447</v>
      </c>
      <c r="B226" s="20" t="s">
        <v>1327</v>
      </c>
      <c r="C226" s="2" t="s">
        <v>1327</v>
      </c>
      <c r="D226" s="2">
        <v>2555.2080000000001</v>
      </c>
      <c r="E226" s="2">
        <v>2055.306</v>
      </c>
      <c r="F226" s="2">
        <f>D226-SUM(Parameters!$C$23:$C$25)</f>
        <v>2533.6080000000002</v>
      </c>
      <c r="G226" s="2">
        <f>E226-SUM(Parameters!$C$23:$C$25)</f>
        <v>2033.7060000000001</v>
      </c>
    </row>
    <row r="227" spans="1:7" hidden="1" x14ac:dyDescent="0.25">
      <c r="A227" s="2" t="s">
        <v>1447</v>
      </c>
      <c r="B227" s="20" t="s">
        <v>1327</v>
      </c>
      <c r="C227" s="2" t="s">
        <v>1327</v>
      </c>
      <c r="D227" s="2">
        <v>2555.2080000000001</v>
      </c>
      <c r="E227" s="2">
        <v>1652.41</v>
      </c>
      <c r="F227" s="2">
        <f>D227-SUM(Parameters!$C$23:$C$25)</f>
        <v>2533.6080000000002</v>
      </c>
      <c r="G227" s="2">
        <f>E227-SUM(Parameters!$C$23:$C$25)</f>
        <v>1630.8100000000002</v>
      </c>
    </row>
    <row r="228" spans="1:7" hidden="1" x14ac:dyDescent="0.25">
      <c r="A228" s="2" t="s">
        <v>1447</v>
      </c>
      <c r="B228" s="20" t="s">
        <v>1327</v>
      </c>
      <c r="C228" s="2" t="s">
        <v>1327</v>
      </c>
      <c r="D228" s="2">
        <v>2749.6080000000002</v>
      </c>
      <c r="E228" s="2">
        <v>2055.306</v>
      </c>
      <c r="F228" s="2">
        <f>D228-SUM(Parameters!$C$23:$C$25)</f>
        <v>2728.0080000000003</v>
      </c>
      <c r="G228" s="2">
        <f>E228-SUM(Parameters!$C$23:$C$25)</f>
        <v>2033.7060000000001</v>
      </c>
    </row>
    <row r="229" spans="1:7" hidden="1" x14ac:dyDescent="0.25">
      <c r="A229" s="2" t="s">
        <v>1447</v>
      </c>
      <c r="B229" s="20" t="s">
        <v>1327</v>
      </c>
      <c r="C229" s="2" t="s">
        <v>1327</v>
      </c>
      <c r="D229" s="2">
        <v>2749.6080000000002</v>
      </c>
      <c r="E229" s="2">
        <v>1652.41</v>
      </c>
      <c r="F229" s="2">
        <f>D229-SUM(Parameters!$C$23:$C$25)</f>
        <v>2728.0080000000003</v>
      </c>
      <c r="G229" s="2">
        <f>E229-SUM(Parameters!$C$23:$C$25)</f>
        <v>1630.8100000000002</v>
      </c>
    </row>
    <row r="230" spans="1:7" hidden="1" x14ac:dyDescent="0.25">
      <c r="A230" s="2" t="s">
        <v>1447</v>
      </c>
      <c r="B230" s="20" t="s">
        <v>1327</v>
      </c>
      <c r="C230" s="2" t="s">
        <v>1327</v>
      </c>
      <c r="D230" s="2">
        <v>2749.6080000000002</v>
      </c>
      <c r="E230" s="2">
        <v>1551.6859999999999</v>
      </c>
      <c r="F230" s="2">
        <f>D230-SUM(Parameters!$C$23:$C$25)</f>
        <v>2728.0080000000003</v>
      </c>
      <c r="G230" s="2">
        <f>E230-SUM(Parameters!$C$23:$C$25)</f>
        <v>1530.086</v>
      </c>
    </row>
    <row r="231" spans="1:7" hidden="1" x14ac:dyDescent="0.25">
      <c r="A231" s="2" t="s">
        <v>1447</v>
      </c>
      <c r="B231" s="20" t="s">
        <v>1327</v>
      </c>
      <c r="C231" s="2" t="s">
        <v>1327</v>
      </c>
      <c r="D231" s="2">
        <v>2749.6080000000002</v>
      </c>
      <c r="E231" s="2">
        <v>1450.962</v>
      </c>
      <c r="F231" s="2">
        <f>D231-SUM(Parameters!$C$23:$C$25)</f>
        <v>2728.0080000000003</v>
      </c>
      <c r="G231" s="2">
        <f>E231-SUM(Parameters!$C$23:$C$25)</f>
        <v>1429.3620000000001</v>
      </c>
    </row>
    <row r="232" spans="1:7" hidden="1" x14ac:dyDescent="0.25">
      <c r="A232" s="2" t="s">
        <v>1447</v>
      </c>
      <c r="B232" s="20" t="s">
        <v>1327</v>
      </c>
      <c r="C232" s="2" t="s">
        <v>1327</v>
      </c>
      <c r="D232" s="2">
        <v>2846.808</v>
      </c>
      <c r="E232" s="2">
        <v>1501.3240000000001</v>
      </c>
      <c r="F232" s="2">
        <f>D232-SUM(Parameters!$C$23:$C$25)</f>
        <v>2825.2080000000001</v>
      </c>
      <c r="G232" s="2">
        <f>E232-SUM(Parameters!$C$23:$C$25)</f>
        <v>1479.7240000000002</v>
      </c>
    </row>
    <row r="233" spans="1:7" hidden="1" x14ac:dyDescent="0.25">
      <c r="A233" s="2" t="s">
        <v>1447</v>
      </c>
      <c r="B233" s="20" t="s">
        <v>1327</v>
      </c>
      <c r="C233" s="2" t="s">
        <v>1327</v>
      </c>
      <c r="D233" s="2">
        <v>2846.808</v>
      </c>
      <c r="E233" s="2">
        <v>1400.6</v>
      </c>
      <c r="F233" s="2">
        <f>D233-SUM(Parameters!$C$23:$C$25)</f>
        <v>2825.2080000000001</v>
      </c>
      <c r="G233" s="2">
        <f>E233-SUM(Parameters!$C$23:$C$25)</f>
        <v>1379</v>
      </c>
    </row>
    <row r="234" spans="1:7" hidden="1" x14ac:dyDescent="0.25">
      <c r="A234" s="2" t="s">
        <v>1447</v>
      </c>
      <c r="B234" s="20" t="s">
        <v>1327</v>
      </c>
      <c r="C234" s="2" t="s">
        <v>1327</v>
      </c>
      <c r="D234" s="2">
        <v>2846.808</v>
      </c>
      <c r="E234" s="2">
        <v>1299.876</v>
      </c>
      <c r="F234" s="2">
        <f>D234-SUM(Parameters!$C$23:$C$25)</f>
        <v>2825.2080000000001</v>
      </c>
      <c r="G234" s="2">
        <f>E234-SUM(Parameters!$C$23:$C$25)</f>
        <v>1278.2760000000001</v>
      </c>
    </row>
    <row r="235" spans="1:7" hidden="1" x14ac:dyDescent="0.25">
      <c r="A235" s="2" t="s">
        <v>1447</v>
      </c>
      <c r="B235" s="20" t="s">
        <v>1327</v>
      </c>
      <c r="C235" s="2" t="s">
        <v>1327</v>
      </c>
      <c r="D235" s="2">
        <v>2846.808</v>
      </c>
      <c r="E235" s="2">
        <v>1199.152</v>
      </c>
      <c r="F235" s="2">
        <f>D235-SUM(Parameters!$C$23:$C$25)</f>
        <v>2825.2080000000001</v>
      </c>
      <c r="G235" s="2">
        <f>E235-SUM(Parameters!$C$23:$C$25)</f>
        <v>1177.5520000000001</v>
      </c>
    </row>
    <row r="236" spans="1:7" hidden="1" x14ac:dyDescent="0.25">
      <c r="A236" s="2" t="s">
        <v>1447</v>
      </c>
      <c r="B236" s="20" t="s">
        <v>1327</v>
      </c>
      <c r="C236" s="2" t="s">
        <v>1327</v>
      </c>
      <c r="D236" s="2">
        <v>2944.0079999999998</v>
      </c>
      <c r="E236" s="2">
        <v>2055.306</v>
      </c>
      <c r="F236" s="2">
        <f>D236-SUM(Parameters!$C$23:$C$25)</f>
        <v>2922.4079999999999</v>
      </c>
      <c r="G236" s="2">
        <f>E236-SUM(Parameters!$C$23:$C$25)</f>
        <v>2033.7060000000001</v>
      </c>
    </row>
    <row r="237" spans="1:7" hidden="1" x14ac:dyDescent="0.25">
      <c r="A237" s="2" t="s">
        <v>1447</v>
      </c>
      <c r="B237" s="20" t="s">
        <v>1327</v>
      </c>
      <c r="C237" s="2" t="s">
        <v>1327</v>
      </c>
      <c r="D237" s="2">
        <v>2944.0079999999998</v>
      </c>
      <c r="E237" s="2">
        <v>1652.41</v>
      </c>
      <c r="F237" s="2">
        <f>D237-SUM(Parameters!$C$23:$C$25)</f>
        <v>2922.4079999999999</v>
      </c>
      <c r="G237" s="2">
        <f>E237-SUM(Parameters!$C$23:$C$25)</f>
        <v>1630.8100000000002</v>
      </c>
    </row>
    <row r="238" spans="1:7" hidden="1" x14ac:dyDescent="0.25">
      <c r="A238" s="2" t="s">
        <v>1447</v>
      </c>
      <c r="B238" s="20" t="s">
        <v>1327</v>
      </c>
      <c r="C238" s="2" t="s">
        <v>1327</v>
      </c>
      <c r="D238" s="2">
        <v>3041.2080000000001</v>
      </c>
      <c r="E238" s="2">
        <v>2004.944</v>
      </c>
      <c r="F238" s="2">
        <f>D238-SUM(Parameters!$C$23:$C$25)</f>
        <v>3019.6080000000002</v>
      </c>
      <c r="G238" s="2">
        <f>E238-SUM(Parameters!$C$23:$C$25)</f>
        <v>1983.3440000000001</v>
      </c>
    </row>
    <row r="239" spans="1:7" hidden="1" x14ac:dyDescent="0.25">
      <c r="A239" s="2" t="s">
        <v>1447</v>
      </c>
      <c r="B239" s="20" t="s">
        <v>1327</v>
      </c>
      <c r="C239" s="2" t="s">
        <v>1327</v>
      </c>
      <c r="D239" s="2">
        <v>3138.4079999999999</v>
      </c>
      <c r="E239" s="2">
        <v>1652.41</v>
      </c>
      <c r="F239" s="2">
        <f>D239-SUM(Parameters!$C$23:$C$25)</f>
        <v>3116.808</v>
      </c>
      <c r="G239" s="2">
        <f>E239-SUM(Parameters!$C$23:$C$25)</f>
        <v>1630.8100000000002</v>
      </c>
    </row>
    <row r="240" spans="1:7" hidden="1" x14ac:dyDescent="0.25">
      <c r="A240" s="2" t="s">
        <v>1447</v>
      </c>
      <c r="B240" s="20" t="s">
        <v>1327</v>
      </c>
      <c r="C240" s="2" t="s">
        <v>1327</v>
      </c>
      <c r="D240" s="2">
        <v>3138.4079999999999</v>
      </c>
      <c r="E240" s="2">
        <v>1551.6859999999999</v>
      </c>
      <c r="F240" s="2">
        <f>D240-SUM(Parameters!$C$23:$C$25)</f>
        <v>3116.808</v>
      </c>
      <c r="G240" s="2">
        <f>E240-SUM(Parameters!$C$23:$C$25)</f>
        <v>1530.086</v>
      </c>
    </row>
    <row r="241" spans="1:7" hidden="1" x14ac:dyDescent="0.25">
      <c r="A241" s="2" t="s">
        <v>1447</v>
      </c>
      <c r="B241" s="20" t="s">
        <v>1327</v>
      </c>
      <c r="C241" s="2" t="s">
        <v>1327</v>
      </c>
      <c r="D241" s="2">
        <v>3138.4079999999999</v>
      </c>
      <c r="E241" s="2">
        <v>1450.962</v>
      </c>
      <c r="F241" s="2">
        <f>D241-SUM(Parameters!$C$23:$C$25)</f>
        <v>3116.808</v>
      </c>
      <c r="G241" s="2">
        <f>E241-SUM(Parameters!$C$23:$C$25)</f>
        <v>1429.3620000000001</v>
      </c>
    </row>
    <row r="242" spans="1:7" hidden="1" x14ac:dyDescent="0.25">
      <c r="A242" s="2" t="s">
        <v>1447</v>
      </c>
      <c r="B242" s="20" t="s">
        <v>1327</v>
      </c>
      <c r="C242" s="2" t="s">
        <v>1327</v>
      </c>
      <c r="D242" s="2">
        <v>3235.6080000000002</v>
      </c>
      <c r="E242" s="2">
        <v>2004.944</v>
      </c>
      <c r="F242" s="2">
        <f>D242-SUM(Parameters!$C$23:$C$25)</f>
        <v>3214.0080000000003</v>
      </c>
      <c r="G242" s="2">
        <f>E242-SUM(Parameters!$C$23:$C$25)</f>
        <v>1983.3440000000001</v>
      </c>
    </row>
    <row r="243" spans="1:7" hidden="1" x14ac:dyDescent="0.25">
      <c r="A243" s="2" t="s">
        <v>1447</v>
      </c>
      <c r="B243" s="20" t="s">
        <v>1327</v>
      </c>
      <c r="C243" s="2" t="s">
        <v>1327</v>
      </c>
      <c r="D243" s="2">
        <v>3235.6080000000002</v>
      </c>
      <c r="E243" s="2">
        <v>1803.4960000000001</v>
      </c>
      <c r="F243" s="2">
        <f>D243-SUM(Parameters!$C$23:$C$25)</f>
        <v>3214.0080000000003</v>
      </c>
      <c r="G243" s="2">
        <f>E243-SUM(Parameters!$C$23:$C$25)</f>
        <v>1781.8960000000002</v>
      </c>
    </row>
    <row r="244" spans="1:7" hidden="1" x14ac:dyDescent="0.25">
      <c r="A244" s="2" t="s">
        <v>1447</v>
      </c>
      <c r="B244" s="20" t="s">
        <v>1327</v>
      </c>
      <c r="C244" s="2" t="s">
        <v>1327</v>
      </c>
      <c r="D244" s="2">
        <v>3235.6080000000002</v>
      </c>
      <c r="E244" s="2">
        <v>1400.6</v>
      </c>
      <c r="F244" s="2">
        <f>D244-SUM(Parameters!$C$23:$C$25)</f>
        <v>3214.0080000000003</v>
      </c>
      <c r="G244" s="2">
        <f>E244-SUM(Parameters!$C$23:$C$25)</f>
        <v>1379</v>
      </c>
    </row>
    <row r="245" spans="1:7" hidden="1" x14ac:dyDescent="0.25">
      <c r="A245" s="2" t="s">
        <v>1447</v>
      </c>
      <c r="B245" s="20" t="s">
        <v>1327</v>
      </c>
      <c r="C245" s="2" t="s">
        <v>1327</v>
      </c>
      <c r="D245" s="2">
        <v>3235.6080000000002</v>
      </c>
      <c r="E245" s="2">
        <v>1299.876</v>
      </c>
      <c r="F245" s="2">
        <f>D245-SUM(Parameters!$C$23:$C$25)</f>
        <v>3214.0080000000003</v>
      </c>
      <c r="G245" s="2">
        <f>E245-SUM(Parameters!$C$23:$C$25)</f>
        <v>1278.2760000000001</v>
      </c>
    </row>
    <row r="246" spans="1:7" hidden="1" x14ac:dyDescent="0.25">
      <c r="A246" s="2" t="s">
        <v>1447</v>
      </c>
      <c r="B246" s="20" t="s">
        <v>1327</v>
      </c>
      <c r="C246" s="2" t="s">
        <v>1327</v>
      </c>
      <c r="D246" s="2">
        <v>3235.6080000000002</v>
      </c>
      <c r="E246" s="2">
        <v>1199.152</v>
      </c>
      <c r="F246" s="2">
        <f>D246-SUM(Parameters!$C$23:$C$25)</f>
        <v>3214.0080000000003</v>
      </c>
      <c r="G246" s="2">
        <f>E246-SUM(Parameters!$C$23:$C$25)</f>
        <v>1177.5520000000001</v>
      </c>
    </row>
    <row r="247" spans="1:7" hidden="1" x14ac:dyDescent="0.25">
      <c r="A247" s="2" t="s">
        <v>1447</v>
      </c>
      <c r="B247" s="20" t="s">
        <v>1327</v>
      </c>
      <c r="C247" s="2" t="s">
        <v>1327</v>
      </c>
      <c r="D247" s="2">
        <v>3430.0079999999998</v>
      </c>
      <c r="E247" s="2">
        <v>2004.944</v>
      </c>
      <c r="F247" s="2">
        <f>D247-SUM(Parameters!$C$23:$C$25)</f>
        <v>3408.4079999999999</v>
      </c>
      <c r="G247" s="2">
        <f>E247-SUM(Parameters!$C$23:$C$25)</f>
        <v>1983.3440000000001</v>
      </c>
    </row>
    <row r="248" spans="1:7" hidden="1" x14ac:dyDescent="0.25">
      <c r="A248" s="2" t="s">
        <v>1447</v>
      </c>
      <c r="B248" s="20" t="s">
        <v>1327</v>
      </c>
      <c r="C248" s="2" t="s">
        <v>1327</v>
      </c>
      <c r="D248" s="2">
        <v>3430.0079999999998</v>
      </c>
      <c r="E248" s="2">
        <v>1803.4960000000001</v>
      </c>
      <c r="F248" s="2">
        <f>D248-SUM(Parameters!$C$23:$C$25)</f>
        <v>3408.4079999999999</v>
      </c>
      <c r="G248" s="2">
        <f>E248-SUM(Parameters!$C$23:$C$25)</f>
        <v>1781.8960000000002</v>
      </c>
    </row>
    <row r="249" spans="1:7" hidden="1" x14ac:dyDescent="0.25">
      <c r="A249" s="2" t="s">
        <v>1447</v>
      </c>
      <c r="B249" s="20" t="s">
        <v>1327</v>
      </c>
      <c r="C249" s="2" t="s">
        <v>1327</v>
      </c>
      <c r="D249" s="2">
        <v>3430.0079999999998</v>
      </c>
      <c r="E249" s="2">
        <v>1199.152</v>
      </c>
      <c r="F249" s="2">
        <f>D249-SUM(Parameters!$C$23:$C$25)</f>
        <v>3408.4079999999999</v>
      </c>
      <c r="G249" s="2">
        <f>E249-SUM(Parameters!$C$23:$C$25)</f>
        <v>1177.5520000000001</v>
      </c>
    </row>
    <row r="250" spans="1:7" hidden="1" x14ac:dyDescent="0.25">
      <c r="A250" s="2" t="s">
        <v>1447</v>
      </c>
      <c r="B250" s="20" t="s">
        <v>1327</v>
      </c>
      <c r="C250" s="2" t="s">
        <v>1327</v>
      </c>
      <c r="D250" s="2">
        <v>3624.4079999999999</v>
      </c>
      <c r="E250" s="2">
        <v>2004.944</v>
      </c>
      <c r="F250" s="2">
        <f>D250-SUM(Parameters!$C$23:$C$25)</f>
        <v>3602.808</v>
      </c>
      <c r="G250" s="2">
        <f>E250-SUM(Parameters!$C$23:$C$25)</f>
        <v>1983.3440000000001</v>
      </c>
    </row>
    <row r="251" spans="1:7" hidden="1" x14ac:dyDescent="0.25">
      <c r="A251" s="2" t="s">
        <v>1447</v>
      </c>
      <c r="B251" s="20" t="s">
        <v>1327</v>
      </c>
      <c r="C251" s="2" t="s">
        <v>1327</v>
      </c>
      <c r="D251" s="2">
        <v>3624.4079999999999</v>
      </c>
      <c r="E251" s="2">
        <v>1904.22</v>
      </c>
      <c r="F251" s="2">
        <f>D251-SUM(Parameters!$C$23:$C$25)</f>
        <v>3602.808</v>
      </c>
      <c r="G251" s="2">
        <f>E251-SUM(Parameters!$C$23:$C$25)</f>
        <v>1882.6200000000001</v>
      </c>
    </row>
    <row r="252" spans="1:7" hidden="1" x14ac:dyDescent="0.25">
      <c r="A252" s="2" t="s">
        <v>1447</v>
      </c>
      <c r="B252" s="20" t="s">
        <v>1327</v>
      </c>
      <c r="C252" s="2" t="s">
        <v>1327</v>
      </c>
      <c r="D252" s="2">
        <v>3624.4079999999999</v>
      </c>
      <c r="E252" s="2">
        <v>1803.4960000000001</v>
      </c>
      <c r="F252" s="2">
        <f>D252-SUM(Parameters!$C$23:$C$25)</f>
        <v>3602.808</v>
      </c>
      <c r="G252" s="2">
        <f>E252-SUM(Parameters!$C$23:$C$25)</f>
        <v>1781.8960000000002</v>
      </c>
    </row>
    <row r="253" spans="1:7" hidden="1" x14ac:dyDescent="0.25">
      <c r="A253" s="2" t="s">
        <v>1447</v>
      </c>
      <c r="B253" s="20" t="s">
        <v>1327</v>
      </c>
      <c r="C253" s="2" t="s">
        <v>1327</v>
      </c>
      <c r="D253" s="2">
        <v>3721.6080000000002</v>
      </c>
      <c r="E253" s="2">
        <v>1551.6859999999999</v>
      </c>
      <c r="F253" s="2">
        <f>D253-SUM(Parameters!$C$23:$C$25)</f>
        <v>3700.0080000000003</v>
      </c>
      <c r="G253" s="2">
        <f>E253-SUM(Parameters!$C$23:$C$25)</f>
        <v>1530.086</v>
      </c>
    </row>
    <row r="254" spans="1:7" hidden="1" x14ac:dyDescent="0.25">
      <c r="A254" s="2" t="s">
        <v>1447</v>
      </c>
      <c r="B254" s="20" t="s">
        <v>1327</v>
      </c>
      <c r="C254" s="2" t="s">
        <v>1327</v>
      </c>
      <c r="D254" s="2">
        <v>3721.6080000000002</v>
      </c>
      <c r="E254" s="2">
        <v>1450.962</v>
      </c>
      <c r="F254" s="2">
        <f>D254-SUM(Parameters!$C$23:$C$25)</f>
        <v>3700.0080000000003</v>
      </c>
      <c r="G254" s="2">
        <f>E254-SUM(Parameters!$C$23:$C$25)</f>
        <v>1429.3620000000001</v>
      </c>
    </row>
    <row r="255" spans="1:7" hidden="1" x14ac:dyDescent="0.25">
      <c r="A255" s="2" t="s">
        <v>1447</v>
      </c>
      <c r="B255" s="20" t="s">
        <v>1327</v>
      </c>
      <c r="C255" s="2" t="s">
        <v>1327</v>
      </c>
      <c r="D255" s="2">
        <v>3721.6080000000002</v>
      </c>
      <c r="E255" s="2">
        <v>1350.2380000000001</v>
      </c>
      <c r="F255" s="2">
        <f>D255-SUM(Parameters!$C$23:$C$25)</f>
        <v>3700.0080000000003</v>
      </c>
      <c r="G255" s="2">
        <f>E255-SUM(Parameters!$C$23:$C$25)</f>
        <v>1328.6380000000001</v>
      </c>
    </row>
    <row r="256" spans="1:7" hidden="1" x14ac:dyDescent="0.25">
      <c r="A256" s="2" t="s">
        <v>1447</v>
      </c>
      <c r="B256" s="20" t="s">
        <v>1327</v>
      </c>
      <c r="C256" s="2" t="s">
        <v>1327</v>
      </c>
      <c r="D256" s="2">
        <v>3721.6080000000002</v>
      </c>
      <c r="E256" s="2">
        <v>1249.5139999999999</v>
      </c>
      <c r="F256" s="2">
        <f>D256-SUM(Parameters!$C$23:$C$25)</f>
        <v>3700.0080000000003</v>
      </c>
      <c r="G256" s="2">
        <f>E256-SUM(Parameters!$C$23:$C$25)</f>
        <v>1227.914</v>
      </c>
    </row>
    <row r="257" spans="1:7" hidden="1" x14ac:dyDescent="0.25">
      <c r="A257" s="2" t="s">
        <v>1447</v>
      </c>
      <c r="B257" s="20" t="s">
        <v>72</v>
      </c>
      <c r="C257" s="2" t="s">
        <v>72</v>
      </c>
      <c r="D257" s="2">
        <v>125.208</v>
      </c>
      <c r="E257" s="2">
        <v>2004.944</v>
      </c>
      <c r="F257" s="2">
        <f>D257-SUM(Parameters!$C$23:$C$25)</f>
        <v>103.608</v>
      </c>
      <c r="G257" s="2">
        <f>E257-SUM(Parameters!$C$23:$C$25)</f>
        <v>1983.3440000000001</v>
      </c>
    </row>
    <row r="258" spans="1:7" hidden="1" x14ac:dyDescent="0.25">
      <c r="A258" s="2" t="s">
        <v>1447</v>
      </c>
      <c r="B258" s="20" t="s">
        <v>72</v>
      </c>
      <c r="C258" s="2" t="s">
        <v>72</v>
      </c>
      <c r="D258" s="2">
        <v>125.208</v>
      </c>
      <c r="E258" s="2">
        <v>1904.22</v>
      </c>
      <c r="F258" s="2">
        <f>D258-SUM(Parameters!$C$23:$C$25)</f>
        <v>103.608</v>
      </c>
      <c r="G258" s="2">
        <f>E258-SUM(Parameters!$C$23:$C$25)</f>
        <v>1882.6200000000001</v>
      </c>
    </row>
    <row r="259" spans="1:7" hidden="1" x14ac:dyDescent="0.25">
      <c r="A259" s="2" t="s">
        <v>1447</v>
      </c>
      <c r="B259" s="20" t="s">
        <v>72</v>
      </c>
      <c r="C259" s="2" t="s">
        <v>72</v>
      </c>
      <c r="D259" s="2">
        <v>125.208</v>
      </c>
      <c r="E259" s="2">
        <v>1803.4960000000001</v>
      </c>
      <c r="F259" s="2">
        <f>D259-SUM(Parameters!$C$23:$C$25)</f>
        <v>103.608</v>
      </c>
      <c r="G259" s="2">
        <f>E259-SUM(Parameters!$C$23:$C$25)</f>
        <v>1781.8960000000002</v>
      </c>
    </row>
    <row r="260" spans="1:7" hidden="1" x14ac:dyDescent="0.25">
      <c r="A260" s="2" t="s">
        <v>1447</v>
      </c>
      <c r="B260" s="20" t="s">
        <v>72</v>
      </c>
      <c r="C260" s="2" t="s">
        <v>72</v>
      </c>
      <c r="D260" s="2">
        <v>125.208</v>
      </c>
      <c r="E260" s="2">
        <v>1702.7719999999999</v>
      </c>
      <c r="F260" s="2">
        <f>D260-SUM(Parameters!$C$23:$C$25)</f>
        <v>103.608</v>
      </c>
      <c r="G260" s="2">
        <f>E260-SUM(Parameters!$C$23:$C$25)</f>
        <v>1681.172</v>
      </c>
    </row>
    <row r="261" spans="1:7" hidden="1" x14ac:dyDescent="0.25">
      <c r="A261" s="2" t="s">
        <v>1447</v>
      </c>
      <c r="B261" s="20" t="s">
        <v>72</v>
      </c>
      <c r="C261" s="2" t="s">
        <v>72</v>
      </c>
      <c r="D261" s="2">
        <v>125.208</v>
      </c>
      <c r="E261" s="2">
        <v>1602.048</v>
      </c>
      <c r="F261" s="2">
        <f>D261-SUM(Parameters!$C$23:$C$25)</f>
        <v>103.608</v>
      </c>
      <c r="G261" s="2">
        <f>E261-SUM(Parameters!$C$23:$C$25)</f>
        <v>1580.4480000000001</v>
      </c>
    </row>
    <row r="262" spans="1:7" hidden="1" x14ac:dyDescent="0.25">
      <c r="A262" s="2" t="s">
        <v>1447</v>
      </c>
      <c r="B262" s="20" t="s">
        <v>72</v>
      </c>
      <c r="C262" s="2" t="s">
        <v>72</v>
      </c>
      <c r="D262" s="2">
        <v>125.208</v>
      </c>
      <c r="E262" s="2">
        <v>1501.3240000000001</v>
      </c>
      <c r="F262" s="2">
        <f>D262-SUM(Parameters!$C$23:$C$25)</f>
        <v>103.608</v>
      </c>
      <c r="G262" s="2">
        <f>E262-SUM(Parameters!$C$23:$C$25)</f>
        <v>1479.7240000000002</v>
      </c>
    </row>
    <row r="263" spans="1:7" hidden="1" x14ac:dyDescent="0.25">
      <c r="A263" s="2" t="s">
        <v>1447</v>
      </c>
      <c r="B263" s="20" t="s">
        <v>72</v>
      </c>
      <c r="C263" s="2" t="s">
        <v>72</v>
      </c>
      <c r="D263" s="2">
        <v>125.208</v>
      </c>
      <c r="E263" s="2">
        <v>1400.6</v>
      </c>
      <c r="F263" s="2">
        <f>D263-SUM(Parameters!$C$23:$C$25)</f>
        <v>103.608</v>
      </c>
      <c r="G263" s="2">
        <f>E263-SUM(Parameters!$C$23:$C$25)</f>
        <v>1379</v>
      </c>
    </row>
    <row r="264" spans="1:7" hidden="1" x14ac:dyDescent="0.25">
      <c r="A264" s="2" t="s">
        <v>1447</v>
      </c>
      <c r="B264" s="20" t="s">
        <v>72</v>
      </c>
      <c r="C264" s="2" t="s">
        <v>72</v>
      </c>
      <c r="D264" s="2">
        <v>125.208</v>
      </c>
      <c r="E264" s="2">
        <v>1299.876</v>
      </c>
      <c r="F264" s="2">
        <f>D264-SUM(Parameters!$C$23:$C$25)</f>
        <v>103.608</v>
      </c>
      <c r="G264" s="2">
        <f>E264-SUM(Parameters!$C$23:$C$25)</f>
        <v>1278.2760000000001</v>
      </c>
    </row>
    <row r="265" spans="1:7" hidden="1" x14ac:dyDescent="0.25">
      <c r="A265" s="2" t="s">
        <v>1447</v>
      </c>
      <c r="B265" s="20" t="s">
        <v>72</v>
      </c>
      <c r="C265" s="2" t="s">
        <v>72</v>
      </c>
      <c r="D265" s="2">
        <v>125.208</v>
      </c>
      <c r="E265" s="2">
        <v>1199.152</v>
      </c>
      <c r="F265" s="2">
        <f>D265-SUM(Parameters!$C$23:$C$25)</f>
        <v>103.608</v>
      </c>
      <c r="G265" s="2">
        <f>E265-SUM(Parameters!$C$23:$C$25)</f>
        <v>1177.5520000000001</v>
      </c>
    </row>
    <row r="266" spans="1:7" hidden="1" x14ac:dyDescent="0.25">
      <c r="A266" s="2" t="s">
        <v>1447</v>
      </c>
      <c r="B266" s="20" t="s">
        <v>72</v>
      </c>
      <c r="C266" s="2" t="s">
        <v>72</v>
      </c>
      <c r="D266" s="2">
        <v>125.208</v>
      </c>
      <c r="E266" s="2">
        <v>1098.4280000000001</v>
      </c>
      <c r="F266" s="2">
        <f>D266-SUM(Parameters!$C$23:$C$25)</f>
        <v>103.608</v>
      </c>
      <c r="G266" s="2">
        <f>E266-SUM(Parameters!$C$23:$C$25)</f>
        <v>1076.8280000000002</v>
      </c>
    </row>
    <row r="267" spans="1:7" hidden="1" x14ac:dyDescent="0.25">
      <c r="A267" s="2" t="s">
        <v>1447</v>
      </c>
      <c r="B267" s="20" t="s">
        <v>72</v>
      </c>
      <c r="C267" s="2" t="s">
        <v>72</v>
      </c>
      <c r="D267" s="2">
        <v>125.208</v>
      </c>
      <c r="E267" s="2">
        <v>796.25599999999997</v>
      </c>
      <c r="F267" s="2">
        <f>D267-SUM(Parameters!$C$23:$C$25)</f>
        <v>103.608</v>
      </c>
      <c r="G267" s="2">
        <f>E267-SUM(Parameters!$C$23:$C$25)</f>
        <v>774.65599999999995</v>
      </c>
    </row>
    <row r="268" spans="1:7" hidden="1" x14ac:dyDescent="0.25">
      <c r="A268" s="2" t="s">
        <v>1447</v>
      </c>
      <c r="B268" s="20" t="s">
        <v>72</v>
      </c>
      <c r="C268" s="2" t="s">
        <v>72</v>
      </c>
      <c r="D268" s="2">
        <v>125.208</v>
      </c>
      <c r="E268" s="2">
        <v>695.53200000000004</v>
      </c>
      <c r="F268" s="2">
        <f>D268-SUM(Parameters!$C$23:$C$25)</f>
        <v>103.608</v>
      </c>
      <c r="G268" s="2">
        <f>E268-SUM(Parameters!$C$23:$C$25)</f>
        <v>673.93200000000002</v>
      </c>
    </row>
    <row r="269" spans="1:7" hidden="1" x14ac:dyDescent="0.25">
      <c r="A269" s="2" t="s">
        <v>1447</v>
      </c>
      <c r="B269" s="20" t="s">
        <v>72</v>
      </c>
      <c r="C269" s="2" t="s">
        <v>72</v>
      </c>
      <c r="D269" s="2">
        <v>125.208</v>
      </c>
      <c r="E269" s="2">
        <v>594.80799999999999</v>
      </c>
      <c r="F269" s="2">
        <f>D269-SUM(Parameters!$C$23:$C$25)</f>
        <v>103.608</v>
      </c>
      <c r="G269" s="2">
        <f>E269-SUM(Parameters!$C$23:$C$25)</f>
        <v>573.20799999999997</v>
      </c>
    </row>
    <row r="270" spans="1:7" hidden="1" x14ac:dyDescent="0.25">
      <c r="A270" s="2" t="s">
        <v>1447</v>
      </c>
      <c r="B270" s="20" t="s">
        <v>72</v>
      </c>
      <c r="C270" s="2" t="s">
        <v>72</v>
      </c>
      <c r="D270" s="2">
        <v>222.40799999999999</v>
      </c>
      <c r="E270" s="2">
        <v>2055.306</v>
      </c>
      <c r="F270" s="2">
        <f>D270-SUM(Parameters!$C$23:$C$25)</f>
        <v>200.80799999999999</v>
      </c>
      <c r="G270" s="2">
        <f>E270-SUM(Parameters!$C$23:$C$25)</f>
        <v>2033.7060000000001</v>
      </c>
    </row>
    <row r="271" spans="1:7" hidden="1" x14ac:dyDescent="0.25">
      <c r="A271" s="2" t="s">
        <v>1447</v>
      </c>
      <c r="B271" s="20" t="s">
        <v>72</v>
      </c>
      <c r="C271" s="2" t="s">
        <v>72</v>
      </c>
      <c r="D271" s="2">
        <v>222.40799999999999</v>
      </c>
      <c r="E271" s="2">
        <v>1954.5820000000001</v>
      </c>
      <c r="F271" s="2">
        <f>D271-SUM(Parameters!$C$23:$C$25)</f>
        <v>200.80799999999999</v>
      </c>
      <c r="G271" s="2">
        <f>E271-SUM(Parameters!$C$23:$C$25)</f>
        <v>1932.9820000000002</v>
      </c>
    </row>
    <row r="272" spans="1:7" hidden="1" x14ac:dyDescent="0.25">
      <c r="A272" s="2" t="s">
        <v>1447</v>
      </c>
      <c r="B272" s="20" t="s">
        <v>72</v>
      </c>
      <c r="C272" s="2" t="s">
        <v>72</v>
      </c>
      <c r="D272" s="2">
        <v>222.40799999999999</v>
      </c>
      <c r="E272" s="2">
        <v>1853.8579999999999</v>
      </c>
      <c r="F272" s="2">
        <f>D272-SUM(Parameters!$C$23:$C$25)</f>
        <v>200.80799999999999</v>
      </c>
      <c r="G272" s="2">
        <f>E272-SUM(Parameters!$C$23:$C$25)</f>
        <v>1832.258</v>
      </c>
    </row>
    <row r="273" spans="1:7" hidden="1" x14ac:dyDescent="0.25">
      <c r="A273" s="2" t="s">
        <v>1447</v>
      </c>
      <c r="B273" s="20" t="s">
        <v>72</v>
      </c>
      <c r="C273" s="2" t="s">
        <v>72</v>
      </c>
      <c r="D273" s="2">
        <v>222.40799999999999</v>
      </c>
      <c r="E273" s="2">
        <v>1753.134</v>
      </c>
      <c r="F273" s="2">
        <f>D273-SUM(Parameters!$C$23:$C$25)</f>
        <v>200.80799999999999</v>
      </c>
      <c r="G273" s="2">
        <f>E273-SUM(Parameters!$C$23:$C$25)</f>
        <v>1731.5340000000001</v>
      </c>
    </row>
    <row r="274" spans="1:7" hidden="1" x14ac:dyDescent="0.25">
      <c r="A274" s="2" t="s">
        <v>1447</v>
      </c>
      <c r="B274" s="20" t="s">
        <v>72</v>
      </c>
      <c r="C274" s="2" t="s">
        <v>72</v>
      </c>
      <c r="D274" s="2">
        <v>222.40799999999999</v>
      </c>
      <c r="E274" s="2">
        <v>1652.41</v>
      </c>
      <c r="F274" s="2">
        <f>D274-SUM(Parameters!$C$23:$C$25)</f>
        <v>200.80799999999999</v>
      </c>
      <c r="G274" s="2">
        <f>E274-SUM(Parameters!$C$23:$C$25)</f>
        <v>1630.8100000000002</v>
      </c>
    </row>
    <row r="275" spans="1:7" hidden="1" x14ac:dyDescent="0.25">
      <c r="A275" s="2" t="s">
        <v>1447</v>
      </c>
      <c r="B275" s="20" t="s">
        <v>72</v>
      </c>
      <c r="C275" s="2" t="s">
        <v>72</v>
      </c>
      <c r="D275" s="2">
        <v>222.40799999999999</v>
      </c>
      <c r="E275" s="2">
        <v>1551.6859999999999</v>
      </c>
      <c r="F275" s="2">
        <f>D275-SUM(Parameters!$C$23:$C$25)</f>
        <v>200.80799999999999</v>
      </c>
      <c r="G275" s="2">
        <f>E275-SUM(Parameters!$C$23:$C$25)</f>
        <v>1530.086</v>
      </c>
    </row>
    <row r="276" spans="1:7" hidden="1" x14ac:dyDescent="0.25">
      <c r="A276" s="2" t="s">
        <v>1447</v>
      </c>
      <c r="B276" s="20" t="s">
        <v>72</v>
      </c>
      <c r="C276" s="2" t="s">
        <v>72</v>
      </c>
      <c r="D276" s="2">
        <v>222.40799999999999</v>
      </c>
      <c r="E276" s="2">
        <v>1450.962</v>
      </c>
      <c r="F276" s="2">
        <f>D276-SUM(Parameters!$C$23:$C$25)</f>
        <v>200.80799999999999</v>
      </c>
      <c r="G276" s="2">
        <f>E276-SUM(Parameters!$C$23:$C$25)</f>
        <v>1429.3620000000001</v>
      </c>
    </row>
    <row r="277" spans="1:7" hidden="1" x14ac:dyDescent="0.25">
      <c r="A277" s="2" t="s">
        <v>1447</v>
      </c>
      <c r="B277" s="20" t="s">
        <v>72</v>
      </c>
      <c r="C277" s="2" t="s">
        <v>72</v>
      </c>
      <c r="D277" s="2">
        <v>222.40799999999999</v>
      </c>
      <c r="E277" s="2">
        <v>1350.2380000000001</v>
      </c>
      <c r="F277" s="2">
        <f>D277-SUM(Parameters!$C$23:$C$25)</f>
        <v>200.80799999999999</v>
      </c>
      <c r="G277" s="2">
        <f>E277-SUM(Parameters!$C$23:$C$25)</f>
        <v>1328.6380000000001</v>
      </c>
    </row>
    <row r="278" spans="1:7" hidden="1" x14ac:dyDescent="0.25">
      <c r="A278" s="2" t="s">
        <v>1447</v>
      </c>
      <c r="B278" s="20" t="s">
        <v>72</v>
      </c>
      <c r="C278" s="2" t="s">
        <v>72</v>
      </c>
      <c r="D278" s="2">
        <v>222.40799999999999</v>
      </c>
      <c r="E278" s="2">
        <v>1249.5139999999999</v>
      </c>
      <c r="F278" s="2">
        <f>D278-SUM(Parameters!$C$23:$C$25)</f>
        <v>200.80799999999999</v>
      </c>
      <c r="G278" s="2">
        <f>E278-SUM(Parameters!$C$23:$C$25)</f>
        <v>1227.914</v>
      </c>
    </row>
    <row r="279" spans="1:7" hidden="1" x14ac:dyDescent="0.25">
      <c r="A279" s="2" t="s">
        <v>1447</v>
      </c>
      <c r="B279" s="20" t="s">
        <v>72</v>
      </c>
      <c r="C279" s="2" t="s">
        <v>72</v>
      </c>
      <c r="D279" s="2">
        <v>319.608</v>
      </c>
      <c r="E279" s="2">
        <v>1602.048</v>
      </c>
      <c r="F279" s="2">
        <f>D279-SUM(Parameters!$C$23:$C$25)</f>
        <v>298.00799999999998</v>
      </c>
      <c r="G279" s="2">
        <f>E279-SUM(Parameters!$C$23:$C$25)</f>
        <v>1580.4480000000001</v>
      </c>
    </row>
    <row r="280" spans="1:7" hidden="1" x14ac:dyDescent="0.25">
      <c r="A280" s="2" t="s">
        <v>1447</v>
      </c>
      <c r="B280" s="20" t="s">
        <v>72</v>
      </c>
      <c r="C280" s="2" t="s">
        <v>72</v>
      </c>
      <c r="D280" s="2">
        <v>319.608</v>
      </c>
      <c r="E280" s="2">
        <v>1501.3240000000001</v>
      </c>
      <c r="F280" s="2">
        <f>D280-SUM(Parameters!$C$23:$C$25)</f>
        <v>298.00799999999998</v>
      </c>
      <c r="G280" s="2">
        <f>E280-SUM(Parameters!$C$23:$C$25)</f>
        <v>1479.7240000000002</v>
      </c>
    </row>
    <row r="281" spans="1:7" hidden="1" x14ac:dyDescent="0.25">
      <c r="A281" s="2" t="s">
        <v>1447</v>
      </c>
      <c r="B281" s="20" t="s">
        <v>72</v>
      </c>
      <c r="C281" s="2" t="s">
        <v>72</v>
      </c>
      <c r="D281" s="2">
        <v>319.608</v>
      </c>
      <c r="E281" s="2">
        <v>1400.6</v>
      </c>
      <c r="F281" s="2">
        <f>D281-SUM(Parameters!$C$23:$C$25)</f>
        <v>298.00799999999998</v>
      </c>
      <c r="G281" s="2">
        <f>E281-SUM(Parameters!$C$23:$C$25)</f>
        <v>1379</v>
      </c>
    </row>
    <row r="282" spans="1:7" hidden="1" x14ac:dyDescent="0.25">
      <c r="A282" s="2" t="s">
        <v>1447</v>
      </c>
      <c r="B282" s="20" t="s">
        <v>72</v>
      </c>
      <c r="C282" s="2" t="s">
        <v>72</v>
      </c>
      <c r="D282" s="2">
        <v>319.608</v>
      </c>
      <c r="E282" s="2">
        <v>1299.876</v>
      </c>
      <c r="F282" s="2">
        <f>D282-SUM(Parameters!$C$23:$C$25)</f>
        <v>298.00799999999998</v>
      </c>
      <c r="G282" s="2">
        <f>E282-SUM(Parameters!$C$23:$C$25)</f>
        <v>1278.2760000000001</v>
      </c>
    </row>
    <row r="283" spans="1:7" hidden="1" x14ac:dyDescent="0.25">
      <c r="A283" s="2" t="s">
        <v>1447</v>
      </c>
      <c r="B283" s="20" t="s">
        <v>72</v>
      </c>
      <c r="C283" s="2" t="s">
        <v>72</v>
      </c>
      <c r="D283" s="2">
        <v>319.608</v>
      </c>
      <c r="E283" s="2">
        <v>1199.152</v>
      </c>
      <c r="F283" s="2">
        <f>D283-SUM(Parameters!$C$23:$C$25)</f>
        <v>298.00799999999998</v>
      </c>
      <c r="G283" s="2">
        <f>E283-SUM(Parameters!$C$23:$C$25)</f>
        <v>1177.5520000000001</v>
      </c>
    </row>
    <row r="284" spans="1:7" hidden="1" x14ac:dyDescent="0.25">
      <c r="A284" s="2" t="s">
        <v>1447</v>
      </c>
      <c r="B284" s="20" t="s">
        <v>72</v>
      </c>
      <c r="C284" s="2" t="s">
        <v>72</v>
      </c>
      <c r="D284" s="2">
        <v>514.00800000000004</v>
      </c>
      <c r="E284" s="2">
        <v>1602.048</v>
      </c>
      <c r="F284" s="2">
        <f>D284-SUM(Parameters!$C$23:$C$25)</f>
        <v>492.40800000000002</v>
      </c>
      <c r="G284" s="2">
        <f>E284-SUM(Parameters!$C$23:$C$25)</f>
        <v>1580.4480000000001</v>
      </c>
    </row>
    <row r="285" spans="1:7" hidden="1" x14ac:dyDescent="0.25">
      <c r="A285" s="2" t="s">
        <v>1447</v>
      </c>
      <c r="B285" s="20" t="s">
        <v>72</v>
      </c>
      <c r="C285" s="2" t="s">
        <v>72</v>
      </c>
      <c r="D285" s="2">
        <v>611.20799999999997</v>
      </c>
      <c r="E285" s="2">
        <v>2156.0300000000002</v>
      </c>
      <c r="F285" s="2">
        <f>D285-SUM(Parameters!$C$23:$C$25)</f>
        <v>589.60799999999995</v>
      </c>
      <c r="G285" s="2">
        <f>E285-SUM(Parameters!$C$23:$C$25)</f>
        <v>2134.4300000000003</v>
      </c>
    </row>
    <row r="286" spans="1:7" hidden="1" x14ac:dyDescent="0.25">
      <c r="A286" s="2" t="s">
        <v>1447</v>
      </c>
      <c r="B286" s="20" t="s">
        <v>72</v>
      </c>
      <c r="C286" s="2" t="s">
        <v>72</v>
      </c>
      <c r="D286" s="2">
        <v>611.20799999999997</v>
      </c>
      <c r="E286" s="2">
        <v>1450.962</v>
      </c>
      <c r="F286" s="2">
        <f>D286-SUM(Parameters!$C$23:$C$25)</f>
        <v>589.60799999999995</v>
      </c>
      <c r="G286" s="2">
        <f>E286-SUM(Parameters!$C$23:$C$25)</f>
        <v>1429.3620000000001</v>
      </c>
    </row>
    <row r="287" spans="1:7" hidden="1" x14ac:dyDescent="0.25">
      <c r="A287" s="2" t="s">
        <v>1447</v>
      </c>
      <c r="B287" s="20" t="s">
        <v>72</v>
      </c>
      <c r="C287" s="2" t="s">
        <v>72</v>
      </c>
      <c r="D287" s="2">
        <v>611.20799999999997</v>
      </c>
      <c r="E287" s="2">
        <v>1350.2380000000001</v>
      </c>
      <c r="F287" s="2">
        <f>D287-SUM(Parameters!$C$23:$C$25)</f>
        <v>589.60799999999995</v>
      </c>
      <c r="G287" s="2">
        <f>E287-SUM(Parameters!$C$23:$C$25)</f>
        <v>1328.6380000000001</v>
      </c>
    </row>
    <row r="288" spans="1:7" hidden="1" x14ac:dyDescent="0.25">
      <c r="A288" s="2" t="s">
        <v>1447</v>
      </c>
      <c r="B288" s="20" t="s">
        <v>72</v>
      </c>
      <c r="C288" s="2" t="s">
        <v>72</v>
      </c>
      <c r="D288" s="2">
        <v>611.20799999999997</v>
      </c>
      <c r="E288" s="2">
        <v>1249.5139999999999</v>
      </c>
      <c r="F288" s="2">
        <f>D288-SUM(Parameters!$C$23:$C$25)</f>
        <v>589.60799999999995</v>
      </c>
      <c r="G288" s="2">
        <f>E288-SUM(Parameters!$C$23:$C$25)</f>
        <v>1227.914</v>
      </c>
    </row>
    <row r="289" spans="1:7" hidden="1" x14ac:dyDescent="0.25">
      <c r="A289" s="2" t="s">
        <v>1447</v>
      </c>
      <c r="B289" s="20" t="s">
        <v>72</v>
      </c>
      <c r="C289" s="2" t="s">
        <v>72</v>
      </c>
      <c r="D289" s="2">
        <v>708.40800000000002</v>
      </c>
      <c r="E289" s="2">
        <v>1602.048</v>
      </c>
      <c r="F289" s="2">
        <f>D289-SUM(Parameters!$C$23:$C$25)</f>
        <v>686.80799999999999</v>
      </c>
      <c r="G289" s="2">
        <f>E289-SUM(Parameters!$C$23:$C$25)</f>
        <v>1580.4480000000001</v>
      </c>
    </row>
    <row r="290" spans="1:7" hidden="1" x14ac:dyDescent="0.25">
      <c r="A290" s="2" t="s">
        <v>1447</v>
      </c>
      <c r="B290" s="20" t="s">
        <v>72</v>
      </c>
      <c r="C290" s="2" t="s">
        <v>72</v>
      </c>
      <c r="D290" s="2">
        <v>708.40800000000002</v>
      </c>
      <c r="E290" s="2">
        <v>1501.3240000000001</v>
      </c>
      <c r="F290" s="2">
        <f>D290-SUM(Parameters!$C$23:$C$25)</f>
        <v>686.80799999999999</v>
      </c>
      <c r="G290" s="2">
        <f>E290-SUM(Parameters!$C$23:$C$25)</f>
        <v>1479.7240000000002</v>
      </c>
    </row>
    <row r="291" spans="1:7" hidden="1" x14ac:dyDescent="0.25">
      <c r="A291" s="2" t="s">
        <v>1447</v>
      </c>
      <c r="B291" s="20" t="s">
        <v>72</v>
      </c>
      <c r="C291" s="2" t="s">
        <v>72</v>
      </c>
      <c r="D291" s="2">
        <v>708.40800000000002</v>
      </c>
      <c r="E291" s="2">
        <v>1400.6</v>
      </c>
      <c r="F291" s="2">
        <f>D291-SUM(Parameters!$C$23:$C$25)</f>
        <v>686.80799999999999</v>
      </c>
      <c r="G291" s="2">
        <f>E291-SUM(Parameters!$C$23:$C$25)</f>
        <v>1379</v>
      </c>
    </row>
    <row r="292" spans="1:7" hidden="1" x14ac:dyDescent="0.25">
      <c r="A292" s="2" t="s">
        <v>1447</v>
      </c>
      <c r="B292" s="20" t="s">
        <v>72</v>
      </c>
      <c r="C292" s="2" t="s">
        <v>72</v>
      </c>
      <c r="D292" s="2">
        <v>708.40800000000002</v>
      </c>
      <c r="E292" s="2">
        <v>1299.876</v>
      </c>
      <c r="F292" s="2">
        <f>D292-SUM(Parameters!$C$23:$C$25)</f>
        <v>686.80799999999999</v>
      </c>
      <c r="G292" s="2">
        <f>E292-SUM(Parameters!$C$23:$C$25)</f>
        <v>1278.2760000000001</v>
      </c>
    </row>
    <row r="293" spans="1:7" hidden="1" x14ac:dyDescent="0.25">
      <c r="A293" s="2" t="s">
        <v>1447</v>
      </c>
      <c r="B293" s="20" t="s">
        <v>72</v>
      </c>
      <c r="C293" s="2" t="s">
        <v>72</v>
      </c>
      <c r="D293" s="2">
        <v>708.40800000000002</v>
      </c>
      <c r="E293" s="2">
        <v>1199.152</v>
      </c>
      <c r="F293" s="2">
        <f>D293-SUM(Parameters!$C$23:$C$25)</f>
        <v>686.80799999999999</v>
      </c>
      <c r="G293" s="2">
        <f>E293-SUM(Parameters!$C$23:$C$25)</f>
        <v>1177.5520000000001</v>
      </c>
    </row>
    <row r="294" spans="1:7" hidden="1" x14ac:dyDescent="0.25">
      <c r="A294" s="2" t="s">
        <v>1447</v>
      </c>
      <c r="B294" s="20" t="s">
        <v>72</v>
      </c>
      <c r="C294" s="2" t="s">
        <v>72</v>
      </c>
      <c r="D294" s="2">
        <v>805.60799999999995</v>
      </c>
      <c r="E294" s="2">
        <v>2156.0300000000002</v>
      </c>
      <c r="F294" s="2">
        <f>D294-SUM(Parameters!$C$23:$C$25)</f>
        <v>784.00799999999992</v>
      </c>
      <c r="G294" s="2">
        <f>E294-SUM(Parameters!$C$23:$C$25)</f>
        <v>2134.4300000000003</v>
      </c>
    </row>
    <row r="295" spans="1:7" hidden="1" x14ac:dyDescent="0.25">
      <c r="A295" s="2" t="s">
        <v>1447</v>
      </c>
      <c r="B295" s="20" t="s">
        <v>72</v>
      </c>
      <c r="C295" s="2" t="s">
        <v>72</v>
      </c>
      <c r="D295" s="2">
        <v>902.80799999999999</v>
      </c>
      <c r="E295" s="2">
        <v>1602.048</v>
      </c>
      <c r="F295" s="2">
        <f>D295-SUM(Parameters!$C$23:$C$25)</f>
        <v>881.20799999999997</v>
      </c>
      <c r="G295" s="2">
        <f>E295-SUM(Parameters!$C$23:$C$25)</f>
        <v>1580.4480000000001</v>
      </c>
    </row>
    <row r="296" spans="1:7" hidden="1" x14ac:dyDescent="0.25">
      <c r="A296" s="2" t="s">
        <v>1447</v>
      </c>
      <c r="B296" s="20" t="s">
        <v>72</v>
      </c>
      <c r="C296" s="2" t="s">
        <v>72</v>
      </c>
      <c r="D296" s="2">
        <v>1000.008</v>
      </c>
      <c r="E296" s="2">
        <v>2156.0300000000002</v>
      </c>
      <c r="F296" s="2">
        <f>D296-SUM(Parameters!$C$23:$C$25)</f>
        <v>978.40800000000002</v>
      </c>
      <c r="G296" s="2">
        <f>E296-SUM(Parameters!$C$23:$C$25)</f>
        <v>2134.4300000000003</v>
      </c>
    </row>
    <row r="297" spans="1:7" hidden="1" x14ac:dyDescent="0.25">
      <c r="A297" s="2" t="s">
        <v>1447</v>
      </c>
      <c r="B297" s="20" t="s">
        <v>72</v>
      </c>
      <c r="C297" s="2" t="s">
        <v>72</v>
      </c>
      <c r="D297" s="2">
        <v>1000.008</v>
      </c>
      <c r="E297" s="2">
        <v>1450.962</v>
      </c>
      <c r="F297" s="2">
        <f>D297-SUM(Parameters!$C$23:$C$25)</f>
        <v>978.40800000000002</v>
      </c>
      <c r="G297" s="2">
        <f>E297-SUM(Parameters!$C$23:$C$25)</f>
        <v>1429.3620000000001</v>
      </c>
    </row>
    <row r="298" spans="1:7" hidden="1" x14ac:dyDescent="0.25">
      <c r="A298" s="2" t="s">
        <v>1447</v>
      </c>
      <c r="B298" s="20" t="s">
        <v>72</v>
      </c>
      <c r="C298" s="2" t="s">
        <v>72</v>
      </c>
      <c r="D298" s="2">
        <v>1000.008</v>
      </c>
      <c r="E298" s="2">
        <v>1350.2380000000001</v>
      </c>
      <c r="F298" s="2">
        <f>D298-SUM(Parameters!$C$23:$C$25)</f>
        <v>978.40800000000002</v>
      </c>
      <c r="G298" s="2">
        <f>E298-SUM(Parameters!$C$23:$C$25)</f>
        <v>1328.6380000000001</v>
      </c>
    </row>
    <row r="299" spans="1:7" hidden="1" x14ac:dyDescent="0.25">
      <c r="A299" s="2" t="s">
        <v>1447</v>
      </c>
      <c r="B299" s="20" t="s">
        <v>72</v>
      </c>
      <c r="C299" s="2" t="s">
        <v>72</v>
      </c>
      <c r="D299" s="2">
        <v>1000.008</v>
      </c>
      <c r="E299" s="2">
        <v>1249.5139999999999</v>
      </c>
      <c r="F299" s="2">
        <f>D299-SUM(Parameters!$C$23:$C$25)</f>
        <v>978.40800000000002</v>
      </c>
      <c r="G299" s="2">
        <f>E299-SUM(Parameters!$C$23:$C$25)</f>
        <v>1227.914</v>
      </c>
    </row>
    <row r="300" spans="1:7" hidden="1" x14ac:dyDescent="0.25">
      <c r="A300" s="2" t="s">
        <v>1447</v>
      </c>
      <c r="B300" s="20" t="s">
        <v>72</v>
      </c>
      <c r="C300" s="2" t="s">
        <v>72</v>
      </c>
      <c r="D300" s="2">
        <v>1097.2080000000001</v>
      </c>
      <c r="E300" s="2">
        <v>1602.048</v>
      </c>
      <c r="F300" s="2">
        <f>D300-SUM(Parameters!$C$23:$C$25)</f>
        <v>1075.6080000000002</v>
      </c>
      <c r="G300" s="2">
        <f>E300-SUM(Parameters!$C$23:$C$25)</f>
        <v>1580.4480000000001</v>
      </c>
    </row>
    <row r="301" spans="1:7" hidden="1" x14ac:dyDescent="0.25">
      <c r="A301" s="2" t="s">
        <v>1447</v>
      </c>
      <c r="B301" s="20" t="s">
        <v>72</v>
      </c>
      <c r="C301" s="2" t="s">
        <v>72</v>
      </c>
      <c r="D301" s="2">
        <v>1097.2080000000001</v>
      </c>
      <c r="E301" s="2">
        <v>1501.3240000000001</v>
      </c>
      <c r="F301" s="2">
        <f>D301-SUM(Parameters!$C$23:$C$25)</f>
        <v>1075.6080000000002</v>
      </c>
      <c r="G301" s="2">
        <f>E301-SUM(Parameters!$C$23:$C$25)</f>
        <v>1479.7240000000002</v>
      </c>
    </row>
    <row r="302" spans="1:7" hidden="1" x14ac:dyDescent="0.25">
      <c r="A302" s="2" t="s">
        <v>1447</v>
      </c>
      <c r="B302" s="20" t="s">
        <v>72</v>
      </c>
      <c r="C302" s="2" t="s">
        <v>72</v>
      </c>
      <c r="D302" s="2">
        <v>1097.2080000000001</v>
      </c>
      <c r="E302" s="2">
        <v>1400.6</v>
      </c>
      <c r="F302" s="2">
        <f>D302-SUM(Parameters!$C$23:$C$25)</f>
        <v>1075.6080000000002</v>
      </c>
      <c r="G302" s="2">
        <f>E302-SUM(Parameters!$C$23:$C$25)</f>
        <v>1379</v>
      </c>
    </row>
    <row r="303" spans="1:7" hidden="1" x14ac:dyDescent="0.25">
      <c r="A303" s="2" t="s">
        <v>1447</v>
      </c>
      <c r="B303" s="20" t="s">
        <v>72</v>
      </c>
      <c r="C303" s="2" t="s">
        <v>72</v>
      </c>
      <c r="D303" s="2">
        <v>1097.2080000000001</v>
      </c>
      <c r="E303" s="2">
        <v>1299.876</v>
      </c>
      <c r="F303" s="2">
        <f>D303-SUM(Parameters!$C$23:$C$25)</f>
        <v>1075.6080000000002</v>
      </c>
      <c r="G303" s="2">
        <f>E303-SUM(Parameters!$C$23:$C$25)</f>
        <v>1278.2760000000001</v>
      </c>
    </row>
    <row r="304" spans="1:7" hidden="1" x14ac:dyDescent="0.25">
      <c r="A304" s="2" t="s">
        <v>1447</v>
      </c>
      <c r="B304" s="20" t="s">
        <v>72</v>
      </c>
      <c r="C304" s="2" t="s">
        <v>72</v>
      </c>
      <c r="D304" s="2">
        <v>1097.2080000000001</v>
      </c>
      <c r="E304" s="2">
        <v>1199.152</v>
      </c>
      <c r="F304" s="2">
        <f>D304-SUM(Parameters!$C$23:$C$25)</f>
        <v>1075.6080000000002</v>
      </c>
      <c r="G304" s="2">
        <f>E304-SUM(Parameters!$C$23:$C$25)</f>
        <v>1177.5520000000001</v>
      </c>
    </row>
    <row r="305" spans="1:7" hidden="1" x14ac:dyDescent="0.25">
      <c r="A305" s="2" t="s">
        <v>1447</v>
      </c>
      <c r="B305" s="20" t="s">
        <v>72</v>
      </c>
      <c r="C305" s="2" t="s">
        <v>72</v>
      </c>
      <c r="D305" s="2">
        <v>1194.4079999999999</v>
      </c>
      <c r="E305" s="2">
        <v>2156.0300000000002</v>
      </c>
      <c r="F305" s="2">
        <f>D305-SUM(Parameters!$C$23:$C$25)</f>
        <v>1172.808</v>
      </c>
      <c r="G305" s="2">
        <f>E305-SUM(Parameters!$C$23:$C$25)</f>
        <v>2134.4300000000003</v>
      </c>
    </row>
    <row r="306" spans="1:7" hidden="1" x14ac:dyDescent="0.25">
      <c r="A306" s="2" t="s">
        <v>1447</v>
      </c>
      <c r="B306" s="20" t="s">
        <v>72</v>
      </c>
      <c r="C306" s="2" t="s">
        <v>72</v>
      </c>
      <c r="D306" s="2">
        <v>1291.6079999999999</v>
      </c>
      <c r="E306" s="2">
        <v>1602.048</v>
      </c>
      <c r="F306" s="2">
        <f>D306-SUM(Parameters!$C$23:$C$25)</f>
        <v>1270.008</v>
      </c>
      <c r="G306" s="2">
        <f>E306-SUM(Parameters!$C$23:$C$25)</f>
        <v>1580.4480000000001</v>
      </c>
    </row>
    <row r="307" spans="1:7" hidden="1" x14ac:dyDescent="0.25">
      <c r="A307" s="2" t="s">
        <v>1447</v>
      </c>
      <c r="B307" s="20" t="s">
        <v>72</v>
      </c>
      <c r="C307" s="2" t="s">
        <v>72</v>
      </c>
      <c r="D307" s="2">
        <v>1388.808</v>
      </c>
      <c r="E307" s="2">
        <v>2156.0300000000002</v>
      </c>
      <c r="F307" s="2">
        <f>D307-SUM(Parameters!$C$23:$C$25)</f>
        <v>1367.2080000000001</v>
      </c>
      <c r="G307" s="2">
        <f>E307-SUM(Parameters!$C$23:$C$25)</f>
        <v>2134.4300000000003</v>
      </c>
    </row>
    <row r="308" spans="1:7" hidden="1" x14ac:dyDescent="0.25">
      <c r="A308" s="2" t="s">
        <v>1447</v>
      </c>
      <c r="B308" s="20" t="s">
        <v>72</v>
      </c>
      <c r="C308" s="2" t="s">
        <v>72</v>
      </c>
      <c r="D308" s="2">
        <v>1388.808</v>
      </c>
      <c r="E308" s="2">
        <v>1450.962</v>
      </c>
      <c r="F308" s="2">
        <f>D308-SUM(Parameters!$C$23:$C$25)</f>
        <v>1367.2080000000001</v>
      </c>
      <c r="G308" s="2">
        <f>E308-SUM(Parameters!$C$23:$C$25)</f>
        <v>1429.3620000000001</v>
      </c>
    </row>
    <row r="309" spans="1:7" hidden="1" x14ac:dyDescent="0.25">
      <c r="A309" s="2" t="s">
        <v>1447</v>
      </c>
      <c r="B309" s="20" t="s">
        <v>72</v>
      </c>
      <c r="C309" s="2" t="s">
        <v>72</v>
      </c>
      <c r="D309" s="2">
        <v>1388.808</v>
      </c>
      <c r="E309" s="2">
        <v>1350.2380000000001</v>
      </c>
      <c r="F309" s="2">
        <f>D309-SUM(Parameters!$C$23:$C$25)</f>
        <v>1367.2080000000001</v>
      </c>
      <c r="G309" s="2">
        <f>E309-SUM(Parameters!$C$23:$C$25)</f>
        <v>1328.6380000000001</v>
      </c>
    </row>
    <row r="310" spans="1:7" hidden="1" x14ac:dyDescent="0.25">
      <c r="A310" s="2" t="s">
        <v>1447</v>
      </c>
      <c r="B310" s="20" t="s">
        <v>72</v>
      </c>
      <c r="C310" s="2" t="s">
        <v>72</v>
      </c>
      <c r="D310" s="2">
        <v>1388.808</v>
      </c>
      <c r="E310" s="2">
        <v>1249.5139999999999</v>
      </c>
      <c r="F310" s="2">
        <f>D310-SUM(Parameters!$C$23:$C$25)</f>
        <v>1367.2080000000001</v>
      </c>
      <c r="G310" s="2">
        <f>E310-SUM(Parameters!$C$23:$C$25)</f>
        <v>1227.914</v>
      </c>
    </row>
    <row r="311" spans="1:7" hidden="1" x14ac:dyDescent="0.25">
      <c r="A311" s="2" t="s">
        <v>1447</v>
      </c>
      <c r="B311" s="20" t="s">
        <v>72</v>
      </c>
      <c r="C311" s="2" t="s">
        <v>72</v>
      </c>
      <c r="D311" s="2">
        <v>1486.008</v>
      </c>
      <c r="E311" s="2">
        <v>1602.048</v>
      </c>
      <c r="F311" s="2">
        <f>D311-SUM(Parameters!$C$23:$C$25)</f>
        <v>1464.4080000000001</v>
      </c>
      <c r="G311" s="2">
        <f>E311-SUM(Parameters!$C$23:$C$25)</f>
        <v>1580.4480000000001</v>
      </c>
    </row>
    <row r="312" spans="1:7" hidden="1" x14ac:dyDescent="0.25">
      <c r="A312" s="2" t="s">
        <v>1447</v>
      </c>
      <c r="B312" s="20" t="s">
        <v>72</v>
      </c>
      <c r="C312" s="2" t="s">
        <v>72</v>
      </c>
      <c r="D312" s="2">
        <v>1486.008</v>
      </c>
      <c r="E312" s="2">
        <v>1501.3240000000001</v>
      </c>
      <c r="F312" s="2">
        <f>D312-SUM(Parameters!$C$23:$C$25)</f>
        <v>1464.4080000000001</v>
      </c>
      <c r="G312" s="2">
        <f>E312-SUM(Parameters!$C$23:$C$25)</f>
        <v>1479.7240000000002</v>
      </c>
    </row>
    <row r="313" spans="1:7" hidden="1" x14ac:dyDescent="0.25">
      <c r="A313" s="2" t="s">
        <v>1447</v>
      </c>
      <c r="B313" s="20" t="s">
        <v>72</v>
      </c>
      <c r="C313" s="2" t="s">
        <v>72</v>
      </c>
      <c r="D313" s="2">
        <v>1486.008</v>
      </c>
      <c r="E313" s="2">
        <v>1400.6</v>
      </c>
      <c r="F313" s="2">
        <f>D313-SUM(Parameters!$C$23:$C$25)</f>
        <v>1464.4080000000001</v>
      </c>
      <c r="G313" s="2">
        <f>E313-SUM(Parameters!$C$23:$C$25)</f>
        <v>1379</v>
      </c>
    </row>
    <row r="314" spans="1:7" hidden="1" x14ac:dyDescent="0.25">
      <c r="A314" s="2" t="s">
        <v>1447</v>
      </c>
      <c r="B314" s="20" t="s">
        <v>72</v>
      </c>
      <c r="C314" s="2" t="s">
        <v>72</v>
      </c>
      <c r="D314" s="2">
        <v>1486.008</v>
      </c>
      <c r="E314" s="2">
        <v>1299.876</v>
      </c>
      <c r="F314" s="2">
        <f>D314-SUM(Parameters!$C$23:$C$25)</f>
        <v>1464.4080000000001</v>
      </c>
      <c r="G314" s="2">
        <f>E314-SUM(Parameters!$C$23:$C$25)</f>
        <v>1278.2760000000001</v>
      </c>
    </row>
    <row r="315" spans="1:7" hidden="1" x14ac:dyDescent="0.25">
      <c r="A315" s="2" t="s">
        <v>1447</v>
      </c>
      <c r="B315" s="20" t="s">
        <v>72</v>
      </c>
      <c r="C315" s="2" t="s">
        <v>72</v>
      </c>
      <c r="D315" s="2">
        <v>1486.008</v>
      </c>
      <c r="E315" s="2">
        <v>1199.152</v>
      </c>
      <c r="F315" s="2">
        <f>D315-SUM(Parameters!$C$23:$C$25)</f>
        <v>1464.4080000000001</v>
      </c>
      <c r="G315" s="2">
        <f>E315-SUM(Parameters!$C$23:$C$25)</f>
        <v>1177.5520000000001</v>
      </c>
    </row>
    <row r="316" spans="1:7" hidden="1" x14ac:dyDescent="0.25">
      <c r="A316" s="2" t="s">
        <v>1447</v>
      </c>
      <c r="B316" s="20" t="s">
        <v>72</v>
      </c>
      <c r="C316" s="2" t="s">
        <v>72</v>
      </c>
      <c r="D316" s="2">
        <v>1583.2080000000001</v>
      </c>
      <c r="E316" s="2">
        <v>2156.0300000000002</v>
      </c>
      <c r="F316" s="2">
        <f>D316-SUM(Parameters!$C$23:$C$25)</f>
        <v>1561.6080000000002</v>
      </c>
      <c r="G316" s="2">
        <f>E316-SUM(Parameters!$C$23:$C$25)</f>
        <v>2134.4300000000003</v>
      </c>
    </row>
    <row r="317" spans="1:7" hidden="1" x14ac:dyDescent="0.25">
      <c r="A317" s="2" t="s">
        <v>1447</v>
      </c>
      <c r="B317" s="20" t="s">
        <v>72</v>
      </c>
      <c r="C317" s="2" t="s">
        <v>72</v>
      </c>
      <c r="D317" s="2">
        <v>1680.4079999999999</v>
      </c>
      <c r="E317" s="2">
        <v>1602.048</v>
      </c>
      <c r="F317" s="2">
        <f>D317-SUM(Parameters!$C$23:$C$25)</f>
        <v>1658.808</v>
      </c>
      <c r="G317" s="2">
        <f>E317-SUM(Parameters!$C$23:$C$25)</f>
        <v>1580.4480000000001</v>
      </c>
    </row>
    <row r="318" spans="1:7" hidden="1" x14ac:dyDescent="0.25">
      <c r="A318" s="2" t="s">
        <v>1447</v>
      </c>
      <c r="B318" s="20" t="s">
        <v>72</v>
      </c>
      <c r="C318" s="2" t="s">
        <v>72</v>
      </c>
      <c r="D318" s="2">
        <v>1777.6079999999999</v>
      </c>
      <c r="E318" s="2">
        <v>2156.0300000000002</v>
      </c>
      <c r="F318" s="2">
        <f>D318-SUM(Parameters!$C$23:$C$25)</f>
        <v>1756.008</v>
      </c>
      <c r="G318" s="2">
        <f>E318-SUM(Parameters!$C$23:$C$25)</f>
        <v>2134.4300000000003</v>
      </c>
    </row>
    <row r="319" spans="1:7" hidden="1" x14ac:dyDescent="0.25">
      <c r="A319" s="2" t="s">
        <v>1447</v>
      </c>
      <c r="B319" s="20" t="s">
        <v>72</v>
      </c>
      <c r="C319" s="2" t="s">
        <v>72</v>
      </c>
      <c r="D319" s="2">
        <v>1777.6079999999999</v>
      </c>
      <c r="E319" s="2">
        <v>1450.962</v>
      </c>
      <c r="F319" s="2">
        <f>D319-SUM(Parameters!$C$23:$C$25)</f>
        <v>1756.008</v>
      </c>
      <c r="G319" s="2">
        <f>E319-SUM(Parameters!$C$23:$C$25)</f>
        <v>1429.3620000000001</v>
      </c>
    </row>
    <row r="320" spans="1:7" hidden="1" x14ac:dyDescent="0.25">
      <c r="A320" s="2" t="s">
        <v>1447</v>
      </c>
      <c r="B320" s="20" t="s">
        <v>72</v>
      </c>
      <c r="C320" s="2" t="s">
        <v>72</v>
      </c>
      <c r="D320" s="2">
        <v>1777.6079999999999</v>
      </c>
      <c r="E320" s="2">
        <v>1350.2380000000001</v>
      </c>
      <c r="F320" s="2">
        <f>D320-SUM(Parameters!$C$23:$C$25)</f>
        <v>1756.008</v>
      </c>
      <c r="G320" s="2">
        <f>E320-SUM(Parameters!$C$23:$C$25)</f>
        <v>1328.6380000000001</v>
      </c>
    </row>
    <row r="321" spans="1:7" hidden="1" x14ac:dyDescent="0.25">
      <c r="A321" s="2" t="s">
        <v>1447</v>
      </c>
      <c r="B321" s="20" t="s">
        <v>72</v>
      </c>
      <c r="C321" s="2" t="s">
        <v>72</v>
      </c>
      <c r="D321" s="2">
        <v>1777.6079999999999</v>
      </c>
      <c r="E321" s="2">
        <v>1249.5139999999999</v>
      </c>
      <c r="F321" s="2">
        <f>D321-SUM(Parameters!$C$23:$C$25)</f>
        <v>1756.008</v>
      </c>
      <c r="G321" s="2">
        <f>E321-SUM(Parameters!$C$23:$C$25)</f>
        <v>1227.914</v>
      </c>
    </row>
    <row r="322" spans="1:7" hidden="1" x14ac:dyDescent="0.25">
      <c r="A322" s="2" t="s">
        <v>1447</v>
      </c>
      <c r="B322" s="20" t="s">
        <v>72</v>
      </c>
      <c r="C322" s="2" t="s">
        <v>72</v>
      </c>
      <c r="D322" s="2">
        <v>1874.808</v>
      </c>
      <c r="E322" s="2">
        <v>1602.048</v>
      </c>
      <c r="F322" s="2">
        <f>D322-SUM(Parameters!$C$23:$C$25)</f>
        <v>1853.2080000000001</v>
      </c>
      <c r="G322" s="2">
        <f>E322-SUM(Parameters!$C$23:$C$25)</f>
        <v>1580.4480000000001</v>
      </c>
    </row>
    <row r="323" spans="1:7" hidden="1" x14ac:dyDescent="0.25">
      <c r="A323" s="2" t="s">
        <v>1447</v>
      </c>
      <c r="B323" s="20" t="s">
        <v>72</v>
      </c>
      <c r="C323" s="2" t="s">
        <v>72</v>
      </c>
      <c r="D323" s="2">
        <v>1874.808</v>
      </c>
      <c r="E323" s="2">
        <v>1501.3240000000001</v>
      </c>
      <c r="F323" s="2">
        <f>D323-SUM(Parameters!$C$23:$C$25)</f>
        <v>1853.2080000000001</v>
      </c>
      <c r="G323" s="2">
        <f>E323-SUM(Parameters!$C$23:$C$25)</f>
        <v>1479.7240000000002</v>
      </c>
    </row>
    <row r="324" spans="1:7" hidden="1" x14ac:dyDescent="0.25">
      <c r="A324" s="2" t="s">
        <v>1447</v>
      </c>
      <c r="B324" s="20" t="s">
        <v>72</v>
      </c>
      <c r="C324" s="2" t="s">
        <v>72</v>
      </c>
      <c r="D324" s="2">
        <v>1874.808</v>
      </c>
      <c r="E324" s="2">
        <v>1400.6</v>
      </c>
      <c r="F324" s="2">
        <f>D324-SUM(Parameters!$C$23:$C$25)</f>
        <v>1853.2080000000001</v>
      </c>
      <c r="G324" s="2">
        <f>E324-SUM(Parameters!$C$23:$C$25)</f>
        <v>1379</v>
      </c>
    </row>
    <row r="325" spans="1:7" hidden="1" x14ac:dyDescent="0.25">
      <c r="A325" s="2" t="s">
        <v>1447</v>
      </c>
      <c r="B325" s="20" t="s">
        <v>72</v>
      </c>
      <c r="C325" s="2" t="s">
        <v>72</v>
      </c>
      <c r="D325" s="2">
        <v>1874.808</v>
      </c>
      <c r="E325" s="2">
        <v>1299.876</v>
      </c>
      <c r="F325" s="2">
        <f>D325-SUM(Parameters!$C$23:$C$25)</f>
        <v>1853.2080000000001</v>
      </c>
      <c r="G325" s="2">
        <f>E325-SUM(Parameters!$C$23:$C$25)</f>
        <v>1278.2760000000001</v>
      </c>
    </row>
    <row r="326" spans="1:7" hidden="1" x14ac:dyDescent="0.25">
      <c r="A326" s="2" t="s">
        <v>1447</v>
      </c>
      <c r="B326" s="20" t="s">
        <v>72</v>
      </c>
      <c r="C326" s="2" t="s">
        <v>72</v>
      </c>
      <c r="D326" s="2">
        <v>1874.808</v>
      </c>
      <c r="E326" s="2">
        <v>1199.152</v>
      </c>
      <c r="F326" s="2">
        <f>D326-SUM(Parameters!$C$23:$C$25)</f>
        <v>1853.2080000000001</v>
      </c>
      <c r="G326" s="2">
        <f>E326-SUM(Parameters!$C$23:$C$25)</f>
        <v>1177.5520000000001</v>
      </c>
    </row>
    <row r="327" spans="1:7" hidden="1" x14ac:dyDescent="0.25">
      <c r="A327" s="2" t="s">
        <v>1447</v>
      </c>
      <c r="B327" s="20" t="s">
        <v>72</v>
      </c>
      <c r="C327" s="2" t="s">
        <v>72</v>
      </c>
      <c r="D327" s="2">
        <v>1972.008</v>
      </c>
      <c r="E327" s="2">
        <v>2156.0300000000002</v>
      </c>
      <c r="F327" s="2">
        <f>D327-SUM(Parameters!$C$23:$C$25)</f>
        <v>1950.4080000000001</v>
      </c>
      <c r="G327" s="2">
        <f>E327-SUM(Parameters!$C$23:$C$25)</f>
        <v>2134.4300000000003</v>
      </c>
    </row>
    <row r="328" spans="1:7" hidden="1" x14ac:dyDescent="0.25">
      <c r="A328" s="2" t="s">
        <v>1447</v>
      </c>
      <c r="B328" s="20" t="s">
        <v>72</v>
      </c>
      <c r="C328" s="2" t="s">
        <v>72</v>
      </c>
      <c r="D328" s="2">
        <v>2069.2080000000001</v>
      </c>
      <c r="E328" s="2">
        <v>1602.048</v>
      </c>
      <c r="F328" s="2">
        <f>D328-SUM(Parameters!$C$23:$C$25)</f>
        <v>2047.6080000000002</v>
      </c>
      <c r="G328" s="2">
        <f>E328-SUM(Parameters!$C$23:$C$25)</f>
        <v>1580.4480000000001</v>
      </c>
    </row>
    <row r="329" spans="1:7" hidden="1" x14ac:dyDescent="0.25">
      <c r="A329" s="2" t="s">
        <v>1447</v>
      </c>
      <c r="B329" s="20" t="s">
        <v>72</v>
      </c>
      <c r="C329" s="2" t="s">
        <v>72</v>
      </c>
      <c r="D329" s="2">
        <v>2166.4079999999999</v>
      </c>
      <c r="E329" s="2">
        <v>2156.0300000000002</v>
      </c>
      <c r="F329" s="2">
        <f>D329-SUM(Parameters!$C$23:$C$25)</f>
        <v>2144.808</v>
      </c>
      <c r="G329" s="2">
        <f>E329-SUM(Parameters!$C$23:$C$25)</f>
        <v>2134.4300000000003</v>
      </c>
    </row>
    <row r="330" spans="1:7" hidden="1" x14ac:dyDescent="0.25">
      <c r="A330" s="2" t="s">
        <v>1447</v>
      </c>
      <c r="B330" s="20" t="s">
        <v>72</v>
      </c>
      <c r="C330" s="2" t="s">
        <v>72</v>
      </c>
      <c r="D330" s="2">
        <v>2166.4079999999999</v>
      </c>
      <c r="E330" s="2">
        <v>1450.962</v>
      </c>
      <c r="F330" s="2">
        <f>D330-SUM(Parameters!$C$23:$C$25)</f>
        <v>2144.808</v>
      </c>
      <c r="G330" s="2">
        <f>E330-SUM(Parameters!$C$23:$C$25)</f>
        <v>1429.3620000000001</v>
      </c>
    </row>
    <row r="331" spans="1:7" hidden="1" x14ac:dyDescent="0.25">
      <c r="A331" s="2" t="s">
        <v>1447</v>
      </c>
      <c r="B331" s="20" t="s">
        <v>72</v>
      </c>
      <c r="C331" s="2" t="s">
        <v>72</v>
      </c>
      <c r="D331" s="2">
        <v>2166.4079999999999</v>
      </c>
      <c r="E331" s="2">
        <v>1350.2380000000001</v>
      </c>
      <c r="F331" s="2">
        <f>D331-SUM(Parameters!$C$23:$C$25)</f>
        <v>2144.808</v>
      </c>
      <c r="G331" s="2">
        <f>E331-SUM(Parameters!$C$23:$C$25)</f>
        <v>1328.6380000000001</v>
      </c>
    </row>
    <row r="332" spans="1:7" hidden="1" x14ac:dyDescent="0.25">
      <c r="A332" s="2" t="s">
        <v>1447</v>
      </c>
      <c r="B332" s="20" t="s">
        <v>72</v>
      </c>
      <c r="C332" s="2" t="s">
        <v>72</v>
      </c>
      <c r="D332" s="2">
        <v>2166.4079999999999</v>
      </c>
      <c r="E332" s="2">
        <v>1249.5139999999999</v>
      </c>
      <c r="F332" s="2">
        <f>D332-SUM(Parameters!$C$23:$C$25)</f>
        <v>2144.808</v>
      </c>
      <c r="G332" s="2">
        <f>E332-SUM(Parameters!$C$23:$C$25)</f>
        <v>1227.914</v>
      </c>
    </row>
    <row r="333" spans="1:7" hidden="1" x14ac:dyDescent="0.25">
      <c r="A333" s="2" t="s">
        <v>1447</v>
      </c>
      <c r="B333" s="20" t="s">
        <v>72</v>
      </c>
      <c r="C333" s="2" t="s">
        <v>72</v>
      </c>
      <c r="D333" s="2">
        <v>2263.6080000000002</v>
      </c>
      <c r="E333" s="2">
        <v>1602.048</v>
      </c>
      <c r="F333" s="2">
        <f>D333-SUM(Parameters!$C$23:$C$25)</f>
        <v>2242.0080000000003</v>
      </c>
      <c r="G333" s="2">
        <f>E333-SUM(Parameters!$C$23:$C$25)</f>
        <v>1580.4480000000001</v>
      </c>
    </row>
    <row r="334" spans="1:7" hidden="1" x14ac:dyDescent="0.25">
      <c r="A334" s="2" t="s">
        <v>1447</v>
      </c>
      <c r="B334" s="20" t="s">
        <v>72</v>
      </c>
      <c r="C334" s="2" t="s">
        <v>72</v>
      </c>
      <c r="D334" s="2">
        <v>2263.6080000000002</v>
      </c>
      <c r="E334" s="2">
        <v>1501.3240000000001</v>
      </c>
      <c r="F334" s="2">
        <f>D334-SUM(Parameters!$C$23:$C$25)</f>
        <v>2242.0080000000003</v>
      </c>
      <c r="G334" s="2">
        <f>E334-SUM(Parameters!$C$23:$C$25)</f>
        <v>1479.7240000000002</v>
      </c>
    </row>
    <row r="335" spans="1:7" hidden="1" x14ac:dyDescent="0.25">
      <c r="A335" s="2" t="s">
        <v>1447</v>
      </c>
      <c r="B335" s="20" t="s">
        <v>72</v>
      </c>
      <c r="C335" s="2" t="s">
        <v>72</v>
      </c>
      <c r="D335" s="2">
        <v>2263.6080000000002</v>
      </c>
      <c r="E335" s="2">
        <v>1400.6</v>
      </c>
      <c r="F335" s="2">
        <f>D335-SUM(Parameters!$C$23:$C$25)</f>
        <v>2242.0080000000003</v>
      </c>
      <c r="G335" s="2">
        <f>E335-SUM(Parameters!$C$23:$C$25)</f>
        <v>1379</v>
      </c>
    </row>
    <row r="336" spans="1:7" hidden="1" x14ac:dyDescent="0.25">
      <c r="A336" s="2" t="s">
        <v>1447</v>
      </c>
      <c r="B336" s="20" t="s">
        <v>72</v>
      </c>
      <c r="C336" s="2" t="s">
        <v>72</v>
      </c>
      <c r="D336" s="2">
        <v>2263.6080000000002</v>
      </c>
      <c r="E336" s="2">
        <v>1299.876</v>
      </c>
      <c r="F336" s="2">
        <f>D336-SUM(Parameters!$C$23:$C$25)</f>
        <v>2242.0080000000003</v>
      </c>
      <c r="G336" s="2">
        <f>E336-SUM(Parameters!$C$23:$C$25)</f>
        <v>1278.2760000000001</v>
      </c>
    </row>
    <row r="337" spans="1:7" hidden="1" x14ac:dyDescent="0.25">
      <c r="A337" s="2" t="s">
        <v>1447</v>
      </c>
      <c r="B337" s="20" t="s">
        <v>72</v>
      </c>
      <c r="C337" s="2" t="s">
        <v>72</v>
      </c>
      <c r="D337" s="2">
        <v>2263.6080000000002</v>
      </c>
      <c r="E337" s="2">
        <v>1199.152</v>
      </c>
      <c r="F337" s="2">
        <f>D337-SUM(Parameters!$C$23:$C$25)</f>
        <v>2242.0080000000003</v>
      </c>
      <c r="G337" s="2">
        <f>E337-SUM(Parameters!$C$23:$C$25)</f>
        <v>1177.5520000000001</v>
      </c>
    </row>
    <row r="338" spans="1:7" hidden="1" x14ac:dyDescent="0.25">
      <c r="A338" s="2" t="s">
        <v>1447</v>
      </c>
      <c r="B338" s="20" t="s">
        <v>72</v>
      </c>
      <c r="C338" s="2" t="s">
        <v>72</v>
      </c>
      <c r="D338" s="2">
        <v>2360.808</v>
      </c>
      <c r="E338" s="2">
        <v>2156.0300000000002</v>
      </c>
      <c r="F338" s="2">
        <f>D338-SUM(Parameters!$C$23:$C$25)</f>
        <v>2339.2080000000001</v>
      </c>
      <c r="G338" s="2">
        <f>E338-SUM(Parameters!$C$23:$C$25)</f>
        <v>2134.4300000000003</v>
      </c>
    </row>
    <row r="339" spans="1:7" hidden="1" x14ac:dyDescent="0.25">
      <c r="A339" s="2" t="s">
        <v>1447</v>
      </c>
      <c r="B339" s="20" t="s">
        <v>72</v>
      </c>
      <c r="C339" s="2" t="s">
        <v>72</v>
      </c>
      <c r="D339" s="2">
        <v>2458.0079999999998</v>
      </c>
      <c r="E339" s="2">
        <v>1602.048</v>
      </c>
      <c r="F339" s="2">
        <f>D339-SUM(Parameters!$C$23:$C$25)</f>
        <v>2436.4079999999999</v>
      </c>
      <c r="G339" s="2">
        <f>E339-SUM(Parameters!$C$23:$C$25)</f>
        <v>1580.4480000000001</v>
      </c>
    </row>
    <row r="340" spans="1:7" hidden="1" x14ac:dyDescent="0.25">
      <c r="A340" s="2" t="s">
        <v>1447</v>
      </c>
      <c r="B340" s="20" t="s">
        <v>72</v>
      </c>
      <c r="C340" s="2" t="s">
        <v>72</v>
      </c>
      <c r="D340" s="2">
        <v>2555.2080000000001</v>
      </c>
      <c r="E340" s="2">
        <v>2156.0300000000002</v>
      </c>
      <c r="F340" s="2">
        <f>D340-SUM(Parameters!$C$23:$C$25)</f>
        <v>2533.6080000000002</v>
      </c>
      <c r="G340" s="2">
        <f>E340-SUM(Parameters!$C$23:$C$25)</f>
        <v>2134.4300000000003</v>
      </c>
    </row>
    <row r="341" spans="1:7" hidden="1" x14ac:dyDescent="0.25">
      <c r="A341" s="2" t="s">
        <v>1447</v>
      </c>
      <c r="B341" s="20" t="s">
        <v>72</v>
      </c>
      <c r="C341" s="2" t="s">
        <v>72</v>
      </c>
      <c r="D341" s="2">
        <v>2555.2080000000001</v>
      </c>
      <c r="E341" s="2">
        <v>1450.962</v>
      </c>
      <c r="F341" s="2">
        <f>D341-SUM(Parameters!$C$23:$C$25)</f>
        <v>2533.6080000000002</v>
      </c>
      <c r="G341" s="2">
        <f>E341-SUM(Parameters!$C$23:$C$25)</f>
        <v>1429.3620000000001</v>
      </c>
    </row>
    <row r="342" spans="1:7" hidden="1" x14ac:dyDescent="0.25">
      <c r="A342" s="2" t="s">
        <v>1447</v>
      </c>
      <c r="B342" s="20" t="s">
        <v>72</v>
      </c>
      <c r="C342" s="2" t="s">
        <v>72</v>
      </c>
      <c r="D342" s="2">
        <v>2555.2080000000001</v>
      </c>
      <c r="E342" s="2">
        <v>1350.2380000000001</v>
      </c>
      <c r="F342" s="2">
        <f>D342-SUM(Parameters!$C$23:$C$25)</f>
        <v>2533.6080000000002</v>
      </c>
      <c r="G342" s="2">
        <f>E342-SUM(Parameters!$C$23:$C$25)</f>
        <v>1328.6380000000001</v>
      </c>
    </row>
    <row r="343" spans="1:7" hidden="1" x14ac:dyDescent="0.25">
      <c r="A343" s="2" t="s">
        <v>1447</v>
      </c>
      <c r="B343" s="20" t="s">
        <v>72</v>
      </c>
      <c r="C343" s="2" t="s">
        <v>72</v>
      </c>
      <c r="D343" s="2">
        <v>2555.2080000000001</v>
      </c>
      <c r="E343" s="2">
        <v>1249.5139999999999</v>
      </c>
      <c r="F343" s="2">
        <f>D343-SUM(Parameters!$C$23:$C$25)</f>
        <v>2533.6080000000002</v>
      </c>
      <c r="G343" s="2">
        <f>E343-SUM(Parameters!$C$23:$C$25)</f>
        <v>1227.914</v>
      </c>
    </row>
    <row r="344" spans="1:7" hidden="1" x14ac:dyDescent="0.25">
      <c r="A344" s="2" t="s">
        <v>1447</v>
      </c>
      <c r="B344" s="20" t="s">
        <v>72</v>
      </c>
      <c r="C344" s="2" t="s">
        <v>72</v>
      </c>
      <c r="D344" s="2">
        <v>2652.4079999999999</v>
      </c>
      <c r="E344" s="2">
        <v>1602.048</v>
      </c>
      <c r="F344" s="2">
        <f>D344-SUM(Parameters!$C$23:$C$25)</f>
        <v>2630.808</v>
      </c>
      <c r="G344" s="2">
        <f>E344-SUM(Parameters!$C$23:$C$25)</f>
        <v>1580.4480000000001</v>
      </c>
    </row>
    <row r="345" spans="1:7" hidden="1" x14ac:dyDescent="0.25">
      <c r="A345" s="2" t="s">
        <v>1447</v>
      </c>
      <c r="B345" s="20" t="s">
        <v>72</v>
      </c>
      <c r="C345" s="2" t="s">
        <v>72</v>
      </c>
      <c r="D345" s="2">
        <v>2652.4079999999999</v>
      </c>
      <c r="E345" s="2">
        <v>1501.3240000000001</v>
      </c>
      <c r="F345" s="2">
        <f>D345-SUM(Parameters!$C$23:$C$25)</f>
        <v>2630.808</v>
      </c>
      <c r="G345" s="2">
        <f>E345-SUM(Parameters!$C$23:$C$25)</f>
        <v>1479.7240000000002</v>
      </c>
    </row>
    <row r="346" spans="1:7" hidden="1" x14ac:dyDescent="0.25">
      <c r="A346" s="2" t="s">
        <v>1447</v>
      </c>
      <c r="B346" s="20" t="s">
        <v>72</v>
      </c>
      <c r="C346" s="2" t="s">
        <v>72</v>
      </c>
      <c r="D346" s="2">
        <v>2652.4079999999999</v>
      </c>
      <c r="E346" s="2">
        <v>1400.6</v>
      </c>
      <c r="F346" s="2">
        <f>D346-SUM(Parameters!$C$23:$C$25)</f>
        <v>2630.808</v>
      </c>
      <c r="G346" s="2">
        <f>E346-SUM(Parameters!$C$23:$C$25)</f>
        <v>1379</v>
      </c>
    </row>
    <row r="347" spans="1:7" hidden="1" x14ac:dyDescent="0.25">
      <c r="A347" s="2" t="s">
        <v>1447</v>
      </c>
      <c r="B347" s="20" t="s">
        <v>72</v>
      </c>
      <c r="C347" s="2" t="s">
        <v>72</v>
      </c>
      <c r="D347" s="2">
        <v>2652.4079999999999</v>
      </c>
      <c r="E347" s="2">
        <v>1299.876</v>
      </c>
      <c r="F347" s="2">
        <f>D347-SUM(Parameters!$C$23:$C$25)</f>
        <v>2630.808</v>
      </c>
      <c r="G347" s="2">
        <f>E347-SUM(Parameters!$C$23:$C$25)</f>
        <v>1278.2760000000001</v>
      </c>
    </row>
    <row r="348" spans="1:7" hidden="1" x14ac:dyDescent="0.25">
      <c r="A348" s="2" t="s">
        <v>1447</v>
      </c>
      <c r="B348" s="20" t="s">
        <v>72</v>
      </c>
      <c r="C348" s="2" t="s">
        <v>72</v>
      </c>
      <c r="D348" s="2">
        <v>2652.4079999999999</v>
      </c>
      <c r="E348" s="2">
        <v>1199.152</v>
      </c>
      <c r="F348" s="2">
        <f>D348-SUM(Parameters!$C$23:$C$25)</f>
        <v>2630.808</v>
      </c>
      <c r="G348" s="2">
        <f>E348-SUM(Parameters!$C$23:$C$25)</f>
        <v>1177.5520000000001</v>
      </c>
    </row>
    <row r="349" spans="1:7" hidden="1" x14ac:dyDescent="0.25">
      <c r="A349" s="2" t="s">
        <v>1447</v>
      </c>
      <c r="B349" s="20" t="s">
        <v>72</v>
      </c>
      <c r="C349" s="2" t="s">
        <v>72</v>
      </c>
      <c r="D349" s="2">
        <v>2749.6080000000002</v>
      </c>
      <c r="E349" s="2">
        <v>2156.0300000000002</v>
      </c>
      <c r="F349" s="2">
        <f>D349-SUM(Parameters!$C$23:$C$25)</f>
        <v>2728.0080000000003</v>
      </c>
      <c r="G349" s="2">
        <f>E349-SUM(Parameters!$C$23:$C$25)</f>
        <v>2134.4300000000003</v>
      </c>
    </row>
    <row r="350" spans="1:7" hidden="1" x14ac:dyDescent="0.25">
      <c r="A350" s="2" t="s">
        <v>1447</v>
      </c>
      <c r="B350" s="20" t="s">
        <v>72</v>
      </c>
      <c r="C350" s="2" t="s">
        <v>72</v>
      </c>
      <c r="D350" s="2">
        <v>2846.808</v>
      </c>
      <c r="E350" s="2">
        <v>1602.048</v>
      </c>
      <c r="F350" s="2">
        <f>D350-SUM(Parameters!$C$23:$C$25)</f>
        <v>2825.2080000000001</v>
      </c>
      <c r="G350" s="2">
        <f>E350-SUM(Parameters!$C$23:$C$25)</f>
        <v>1580.4480000000001</v>
      </c>
    </row>
    <row r="351" spans="1:7" hidden="1" x14ac:dyDescent="0.25">
      <c r="A351" s="2" t="s">
        <v>1447</v>
      </c>
      <c r="B351" s="20" t="s">
        <v>72</v>
      </c>
      <c r="C351" s="2" t="s">
        <v>72</v>
      </c>
      <c r="D351" s="2">
        <v>2944.0079999999998</v>
      </c>
      <c r="E351" s="2">
        <v>2156.0300000000002</v>
      </c>
      <c r="F351" s="2">
        <f>D351-SUM(Parameters!$C$23:$C$25)</f>
        <v>2922.4079999999999</v>
      </c>
      <c r="G351" s="2">
        <f>E351-SUM(Parameters!$C$23:$C$25)</f>
        <v>2134.4300000000003</v>
      </c>
    </row>
    <row r="352" spans="1:7" hidden="1" x14ac:dyDescent="0.25">
      <c r="A352" s="2" t="s">
        <v>1447</v>
      </c>
      <c r="B352" s="20" t="s">
        <v>72</v>
      </c>
      <c r="C352" s="2" t="s">
        <v>72</v>
      </c>
      <c r="D352" s="2">
        <v>2944.0079999999998</v>
      </c>
      <c r="E352" s="2">
        <v>1450.962</v>
      </c>
      <c r="F352" s="2">
        <f>D352-SUM(Parameters!$C$23:$C$25)</f>
        <v>2922.4079999999999</v>
      </c>
      <c r="G352" s="2">
        <f>E352-SUM(Parameters!$C$23:$C$25)</f>
        <v>1429.3620000000001</v>
      </c>
    </row>
    <row r="353" spans="1:7" hidden="1" x14ac:dyDescent="0.25">
      <c r="A353" s="2" t="s">
        <v>1447</v>
      </c>
      <c r="B353" s="20" t="s">
        <v>72</v>
      </c>
      <c r="C353" s="2" t="s">
        <v>72</v>
      </c>
      <c r="D353" s="2">
        <v>2944.0079999999998</v>
      </c>
      <c r="E353" s="2">
        <v>1350.2380000000001</v>
      </c>
      <c r="F353" s="2">
        <f>D353-SUM(Parameters!$C$23:$C$25)</f>
        <v>2922.4079999999999</v>
      </c>
      <c r="G353" s="2">
        <f>E353-SUM(Parameters!$C$23:$C$25)</f>
        <v>1328.6380000000001</v>
      </c>
    </row>
    <row r="354" spans="1:7" hidden="1" x14ac:dyDescent="0.25">
      <c r="A354" s="2" t="s">
        <v>1447</v>
      </c>
      <c r="B354" s="20" t="s">
        <v>72</v>
      </c>
      <c r="C354" s="2" t="s">
        <v>72</v>
      </c>
      <c r="D354" s="2">
        <v>2944.0079999999998</v>
      </c>
      <c r="E354" s="2">
        <v>1249.5139999999999</v>
      </c>
      <c r="F354" s="2">
        <f>D354-SUM(Parameters!$C$23:$C$25)</f>
        <v>2922.4079999999999</v>
      </c>
      <c r="G354" s="2">
        <f>E354-SUM(Parameters!$C$23:$C$25)</f>
        <v>1227.914</v>
      </c>
    </row>
    <row r="355" spans="1:7" hidden="1" x14ac:dyDescent="0.25">
      <c r="A355" s="2" t="s">
        <v>1447</v>
      </c>
      <c r="B355" s="20" t="s">
        <v>72</v>
      </c>
      <c r="C355" s="2" t="s">
        <v>72</v>
      </c>
      <c r="D355" s="2">
        <v>3041.2080000000001</v>
      </c>
      <c r="E355" s="2">
        <v>1602.048</v>
      </c>
      <c r="F355" s="2">
        <f>D355-SUM(Parameters!$C$23:$C$25)</f>
        <v>3019.6080000000002</v>
      </c>
      <c r="G355" s="2">
        <f>E355-SUM(Parameters!$C$23:$C$25)</f>
        <v>1580.4480000000001</v>
      </c>
    </row>
    <row r="356" spans="1:7" hidden="1" x14ac:dyDescent="0.25">
      <c r="A356" s="2" t="s">
        <v>1447</v>
      </c>
      <c r="B356" s="20" t="s">
        <v>72</v>
      </c>
      <c r="C356" s="2" t="s">
        <v>72</v>
      </c>
      <c r="D356" s="2">
        <v>3041.2080000000001</v>
      </c>
      <c r="E356" s="2">
        <v>1501.3240000000001</v>
      </c>
      <c r="F356" s="2">
        <f>D356-SUM(Parameters!$C$23:$C$25)</f>
        <v>3019.6080000000002</v>
      </c>
      <c r="G356" s="2">
        <f>E356-SUM(Parameters!$C$23:$C$25)</f>
        <v>1479.7240000000002</v>
      </c>
    </row>
    <row r="357" spans="1:7" hidden="1" x14ac:dyDescent="0.25">
      <c r="A357" s="2" t="s">
        <v>1447</v>
      </c>
      <c r="B357" s="20" t="s">
        <v>72</v>
      </c>
      <c r="C357" s="2" t="s">
        <v>72</v>
      </c>
      <c r="D357" s="2">
        <v>3041.2080000000001</v>
      </c>
      <c r="E357" s="2">
        <v>1400.6</v>
      </c>
      <c r="F357" s="2">
        <f>D357-SUM(Parameters!$C$23:$C$25)</f>
        <v>3019.6080000000002</v>
      </c>
      <c r="G357" s="2">
        <f>E357-SUM(Parameters!$C$23:$C$25)</f>
        <v>1379</v>
      </c>
    </row>
    <row r="358" spans="1:7" hidden="1" x14ac:dyDescent="0.25">
      <c r="A358" s="2" t="s">
        <v>1447</v>
      </c>
      <c r="B358" s="20" t="s">
        <v>72</v>
      </c>
      <c r="C358" s="2" t="s">
        <v>72</v>
      </c>
      <c r="D358" s="2">
        <v>3041.2080000000001</v>
      </c>
      <c r="E358" s="2">
        <v>1299.876</v>
      </c>
      <c r="F358" s="2">
        <f>D358-SUM(Parameters!$C$23:$C$25)</f>
        <v>3019.6080000000002</v>
      </c>
      <c r="G358" s="2">
        <f>E358-SUM(Parameters!$C$23:$C$25)</f>
        <v>1278.2760000000001</v>
      </c>
    </row>
    <row r="359" spans="1:7" hidden="1" x14ac:dyDescent="0.25">
      <c r="A359" s="2" t="s">
        <v>1447</v>
      </c>
      <c r="B359" s="20" t="s">
        <v>72</v>
      </c>
      <c r="C359" s="2" t="s">
        <v>72</v>
      </c>
      <c r="D359" s="2">
        <v>3041.2080000000001</v>
      </c>
      <c r="E359" s="2">
        <v>1199.152</v>
      </c>
      <c r="F359" s="2">
        <f>D359-SUM(Parameters!$C$23:$C$25)</f>
        <v>3019.6080000000002</v>
      </c>
      <c r="G359" s="2">
        <f>E359-SUM(Parameters!$C$23:$C$25)</f>
        <v>1177.5520000000001</v>
      </c>
    </row>
    <row r="360" spans="1:7" hidden="1" x14ac:dyDescent="0.25">
      <c r="A360" s="2" t="s">
        <v>1447</v>
      </c>
      <c r="B360" s="20" t="s">
        <v>72</v>
      </c>
      <c r="C360" s="2" t="s">
        <v>72</v>
      </c>
      <c r="D360" s="2">
        <v>3138.4079999999999</v>
      </c>
      <c r="E360" s="2">
        <v>2156.0300000000002</v>
      </c>
      <c r="F360" s="2">
        <f>D360-SUM(Parameters!$C$23:$C$25)</f>
        <v>3116.808</v>
      </c>
      <c r="G360" s="2">
        <f>E360-SUM(Parameters!$C$23:$C$25)</f>
        <v>2134.4300000000003</v>
      </c>
    </row>
    <row r="361" spans="1:7" hidden="1" x14ac:dyDescent="0.25">
      <c r="A361" s="2" t="s">
        <v>1447</v>
      </c>
      <c r="B361" s="20" t="s">
        <v>72</v>
      </c>
      <c r="C361" s="2" t="s">
        <v>72</v>
      </c>
      <c r="D361" s="2">
        <v>3138.4079999999999</v>
      </c>
      <c r="E361" s="2">
        <v>2055.306</v>
      </c>
      <c r="F361" s="2">
        <f>D361-SUM(Parameters!$C$23:$C$25)</f>
        <v>3116.808</v>
      </c>
      <c r="G361" s="2">
        <f>E361-SUM(Parameters!$C$23:$C$25)</f>
        <v>2033.7060000000001</v>
      </c>
    </row>
    <row r="362" spans="1:7" hidden="1" x14ac:dyDescent="0.25">
      <c r="A362" s="2" t="s">
        <v>1447</v>
      </c>
      <c r="B362" s="20" t="s">
        <v>72</v>
      </c>
      <c r="C362" s="2" t="s">
        <v>72</v>
      </c>
      <c r="D362" s="2">
        <v>3138.4079999999999</v>
      </c>
      <c r="E362" s="2">
        <v>1954.5820000000001</v>
      </c>
      <c r="F362" s="2">
        <f>D362-SUM(Parameters!$C$23:$C$25)</f>
        <v>3116.808</v>
      </c>
      <c r="G362" s="2">
        <f>E362-SUM(Parameters!$C$23:$C$25)</f>
        <v>1932.9820000000002</v>
      </c>
    </row>
    <row r="363" spans="1:7" hidden="1" x14ac:dyDescent="0.25">
      <c r="A363" s="2" t="s">
        <v>1447</v>
      </c>
      <c r="B363" s="20" t="s">
        <v>72</v>
      </c>
      <c r="C363" s="2" t="s">
        <v>72</v>
      </c>
      <c r="D363" s="2">
        <v>3138.4079999999999</v>
      </c>
      <c r="E363" s="2">
        <v>1853.8579999999999</v>
      </c>
      <c r="F363" s="2">
        <f>D363-SUM(Parameters!$C$23:$C$25)</f>
        <v>3116.808</v>
      </c>
      <c r="G363" s="2">
        <f>E363-SUM(Parameters!$C$23:$C$25)</f>
        <v>1832.258</v>
      </c>
    </row>
    <row r="364" spans="1:7" hidden="1" x14ac:dyDescent="0.25">
      <c r="A364" s="2" t="s">
        <v>1447</v>
      </c>
      <c r="B364" s="20" t="s">
        <v>72</v>
      </c>
      <c r="C364" s="2" t="s">
        <v>72</v>
      </c>
      <c r="D364" s="2">
        <v>3235.6080000000002</v>
      </c>
      <c r="E364" s="2">
        <v>1602.048</v>
      </c>
      <c r="F364" s="2">
        <f>D364-SUM(Parameters!$C$23:$C$25)</f>
        <v>3214.0080000000003</v>
      </c>
      <c r="G364" s="2">
        <f>E364-SUM(Parameters!$C$23:$C$25)</f>
        <v>1580.4480000000001</v>
      </c>
    </row>
    <row r="365" spans="1:7" hidden="1" x14ac:dyDescent="0.25">
      <c r="A365" s="2" t="s">
        <v>1447</v>
      </c>
      <c r="B365" s="20" t="s">
        <v>72</v>
      </c>
      <c r="C365" s="2" t="s">
        <v>72</v>
      </c>
      <c r="D365" s="2">
        <v>3332.808</v>
      </c>
      <c r="E365" s="2">
        <v>2156.0300000000002</v>
      </c>
      <c r="F365" s="2">
        <f>D365-SUM(Parameters!$C$23:$C$25)</f>
        <v>3311.2080000000001</v>
      </c>
      <c r="G365" s="2">
        <f>E365-SUM(Parameters!$C$23:$C$25)</f>
        <v>2134.4300000000003</v>
      </c>
    </row>
    <row r="366" spans="1:7" hidden="1" x14ac:dyDescent="0.25">
      <c r="A366" s="2" t="s">
        <v>1447</v>
      </c>
      <c r="B366" s="20" t="s">
        <v>72</v>
      </c>
      <c r="C366" s="2" t="s">
        <v>72</v>
      </c>
      <c r="D366" s="2">
        <v>3332.808</v>
      </c>
      <c r="E366" s="2">
        <v>2055.306</v>
      </c>
      <c r="F366" s="2">
        <f>D366-SUM(Parameters!$C$23:$C$25)</f>
        <v>3311.2080000000001</v>
      </c>
      <c r="G366" s="2">
        <f>E366-SUM(Parameters!$C$23:$C$25)</f>
        <v>2033.7060000000001</v>
      </c>
    </row>
    <row r="367" spans="1:7" hidden="1" x14ac:dyDescent="0.25">
      <c r="A367" s="2" t="s">
        <v>1447</v>
      </c>
      <c r="B367" s="20" t="s">
        <v>72</v>
      </c>
      <c r="C367" s="2" t="s">
        <v>72</v>
      </c>
      <c r="D367" s="2">
        <v>3332.808</v>
      </c>
      <c r="E367" s="2">
        <v>1954.5820000000001</v>
      </c>
      <c r="F367" s="2">
        <f>D367-SUM(Parameters!$C$23:$C$25)</f>
        <v>3311.2080000000001</v>
      </c>
      <c r="G367" s="2">
        <f>E367-SUM(Parameters!$C$23:$C$25)</f>
        <v>1932.9820000000002</v>
      </c>
    </row>
    <row r="368" spans="1:7" hidden="1" x14ac:dyDescent="0.25">
      <c r="A368" s="2" t="s">
        <v>1447</v>
      </c>
      <c r="B368" s="20" t="s">
        <v>72</v>
      </c>
      <c r="C368" s="2" t="s">
        <v>72</v>
      </c>
      <c r="D368" s="2">
        <v>3332.808</v>
      </c>
      <c r="E368" s="2">
        <v>1853.8579999999999</v>
      </c>
      <c r="F368" s="2">
        <f>D368-SUM(Parameters!$C$23:$C$25)</f>
        <v>3311.2080000000001</v>
      </c>
      <c r="G368" s="2">
        <f>E368-SUM(Parameters!$C$23:$C$25)</f>
        <v>1832.258</v>
      </c>
    </row>
    <row r="369" spans="1:7" hidden="1" x14ac:dyDescent="0.25">
      <c r="A369" s="2" t="s">
        <v>1447</v>
      </c>
      <c r="B369" s="20" t="s">
        <v>72</v>
      </c>
      <c r="C369" s="2" t="s">
        <v>72</v>
      </c>
      <c r="D369" s="2">
        <v>3332.808</v>
      </c>
      <c r="E369" s="2">
        <v>1652.41</v>
      </c>
      <c r="F369" s="2">
        <f>D369-SUM(Parameters!$C$23:$C$25)</f>
        <v>3311.2080000000001</v>
      </c>
      <c r="G369" s="2">
        <f>E369-SUM(Parameters!$C$23:$C$25)</f>
        <v>1630.8100000000002</v>
      </c>
    </row>
    <row r="370" spans="1:7" hidden="1" x14ac:dyDescent="0.25">
      <c r="A370" s="2" t="s">
        <v>1447</v>
      </c>
      <c r="B370" s="20" t="s">
        <v>72</v>
      </c>
      <c r="C370" s="2" t="s">
        <v>72</v>
      </c>
      <c r="D370" s="2">
        <v>3332.808</v>
      </c>
      <c r="E370" s="2">
        <v>1450.962</v>
      </c>
      <c r="F370" s="2">
        <f>D370-SUM(Parameters!$C$23:$C$25)</f>
        <v>3311.2080000000001</v>
      </c>
      <c r="G370" s="2">
        <f>E370-SUM(Parameters!$C$23:$C$25)</f>
        <v>1429.3620000000001</v>
      </c>
    </row>
    <row r="371" spans="1:7" hidden="1" x14ac:dyDescent="0.25">
      <c r="A371" s="2" t="s">
        <v>1447</v>
      </c>
      <c r="B371" s="20" t="s">
        <v>72</v>
      </c>
      <c r="C371" s="2" t="s">
        <v>72</v>
      </c>
      <c r="D371" s="2">
        <v>3332.808</v>
      </c>
      <c r="E371" s="2">
        <v>1350.2380000000001</v>
      </c>
      <c r="F371" s="2">
        <f>D371-SUM(Parameters!$C$23:$C$25)</f>
        <v>3311.2080000000001</v>
      </c>
      <c r="G371" s="2">
        <f>E371-SUM(Parameters!$C$23:$C$25)</f>
        <v>1328.6380000000001</v>
      </c>
    </row>
    <row r="372" spans="1:7" hidden="1" x14ac:dyDescent="0.25">
      <c r="A372" s="2" t="s">
        <v>1447</v>
      </c>
      <c r="B372" s="20" t="s">
        <v>72</v>
      </c>
      <c r="C372" s="2" t="s">
        <v>72</v>
      </c>
      <c r="D372" s="2">
        <v>3332.808</v>
      </c>
      <c r="E372" s="2">
        <v>1249.5139999999999</v>
      </c>
      <c r="F372" s="2">
        <f>D372-SUM(Parameters!$C$23:$C$25)</f>
        <v>3311.2080000000001</v>
      </c>
      <c r="G372" s="2">
        <f>E372-SUM(Parameters!$C$23:$C$25)</f>
        <v>1227.914</v>
      </c>
    </row>
    <row r="373" spans="1:7" hidden="1" x14ac:dyDescent="0.25">
      <c r="A373" s="2" t="s">
        <v>1447</v>
      </c>
      <c r="B373" s="20" t="s">
        <v>72</v>
      </c>
      <c r="C373" s="2" t="s">
        <v>72</v>
      </c>
      <c r="D373" s="2">
        <v>3430.0079999999998</v>
      </c>
      <c r="E373" s="2">
        <v>1501.3240000000001</v>
      </c>
      <c r="F373" s="2">
        <f>D373-SUM(Parameters!$C$23:$C$25)</f>
        <v>3408.4079999999999</v>
      </c>
      <c r="G373" s="2">
        <f>E373-SUM(Parameters!$C$23:$C$25)</f>
        <v>1479.7240000000002</v>
      </c>
    </row>
    <row r="374" spans="1:7" hidden="1" x14ac:dyDescent="0.25">
      <c r="A374" s="2" t="s">
        <v>1447</v>
      </c>
      <c r="B374" s="20" t="s">
        <v>72</v>
      </c>
      <c r="C374" s="2" t="s">
        <v>72</v>
      </c>
      <c r="D374" s="2">
        <v>3527.2080000000001</v>
      </c>
      <c r="E374" s="2">
        <v>2156.0300000000002</v>
      </c>
      <c r="F374" s="2">
        <f>D374-SUM(Parameters!$C$23:$C$25)</f>
        <v>3505.6080000000002</v>
      </c>
      <c r="G374" s="2">
        <f>E374-SUM(Parameters!$C$23:$C$25)</f>
        <v>2134.4300000000003</v>
      </c>
    </row>
    <row r="375" spans="1:7" hidden="1" x14ac:dyDescent="0.25">
      <c r="A375" s="2" t="s">
        <v>1447</v>
      </c>
      <c r="B375" s="20" t="s">
        <v>72</v>
      </c>
      <c r="C375" s="2" t="s">
        <v>72</v>
      </c>
      <c r="D375" s="2">
        <v>3527.2080000000001</v>
      </c>
      <c r="E375" s="2">
        <v>2055.306</v>
      </c>
      <c r="F375" s="2">
        <f>D375-SUM(Parameters!$C$23:$C$25)</f>
        <v>3505.6080000000002</v>
      </c>
      <c r="G375" s="2">
        <f>E375-SUM(Parameters!$C$23:$C$25)</f>
        <v>2033.7060000000001</v>
      </c>
    </row>
    <row r="376" spans="1:7" hidden="1" x14ac:dyDescent="0.25">
      <c r="A376" s="2" t="s">
        <v>1447</v>
      </c>
      <c r="B376" s="20" t="s">
        <v>72</v>
      </c>
      <c r="C376" s="2" t="s">
        <v>72</v>
      </c>
      <c r="D376" s="2">
        <v>3527.2080000000001</v>
      </c>
      <c r="E376" s="2">
        <v>1753.134</v>
      </c>
      <c r="F376" s="2">
        <f>D376-SUM(Parameters!$C$23:$C$25)</f>
        <v>3505.6080000000002</v>
      </c>
      <c r="G376" s="2">
        <f>E376-SUM(Parameters!$C$23:$C$25)</f>
        <v>1731.5340000000001</v>
      </c>
    </row>
    <row r="377" spans="1:7" hidden="1" x14ac:dyDescent="0.25">
      <c r="A377" s="2" t="s">
        <v>1447</v>
      </c>
      <c r="B377" s="20" t="s">
        <v>72</v>
      </c>
      <c r="C377" s="2" t="s">
        <v>72</v>
      </c>
      <c r="D377" s="2">
        <v>3527.2080000000001</v>
      </c>
      <c r="E377" s="2">
        <v>1652.41</v>
      </c>
      <c r="F377" s="2">
        <f>D377-SUM(Parameters!$C$23:$C$25)</f>
        <v>3505.6080000000002</v>
      </c>
      <c r="G377" s="2">
        <f>E377-SUM(Parameters!$C$23:$C$25)</f>
        <v>1630.8100000000002</v>
      </c>
    </row>
    <row r="378" spans="1:7" hidden="1" x14ac:dyDescent="0.25">
      <c r="A378" s="2" t="s">
        <v>1447</v>
      </c>
      <c r="B378" s="20" t="s">
        <v>72</v>
      </c>
      <c r="C378" s="2" t="s">
        <v>72</v>
      </c>
      <c r="D378" s="2">
        <v>3527.2080000000001</v>
      </c>
      <c r="E378" s="2">
        <v>1551.6859999999999</v>
      </c>
      <c r="F378" s="2">
        <f>D378-SUM(Parameters!$C$23:$C$25)</f>
        <v>3505.6080000000002</v>
      </c>
      <c r="G378" s="2">
        <f>E378-SUM(Parameters!$C$23:$C$25)</f>
        <v>1530.086</v>
      </c>
    </row>
    <row r="379" spans="1:7" hidden="1" x14ac:dyDescent="0.25">
      <c r="A379" s="2" t="s">
        <v>1447</v>
      </c>
      <c r="B379" s="20" t="s">
        <v>72</v>
      </c>
      <c r="C379" s="2" t="s">
        <v>72</v>
      </c>
      <c r="D379" s="2">
        <v>3527.2080000000001</v>
      </c>
      <c r="E379" s="2">
        <v>1450.962</v>
      </c>
      <c r="F379" s="2">
        <f>D379-SUM(Parameters!$C$23:$C$25)</f>
        <v>3505.6080000000002</v>
      </c>
      <c r="G379" s="2">
        <f>E379-SUM(Parameters!$C$23:$C$25)</f>
        <v>1429.3620000000001</v>
      </c>
    </row>
    <row r="380" spans="1:7" hidden="1" x14ac:dyDescent="0.25">
      <c r="A380" s="2" t="s">
        <v>1447</v>
      </c>
      <c r="B380" s="20" t="s">
        <v>72</v>
      </c>
      <c r="C380" s="2" t="s">
        <v>72</v>
      </c>
      <c r="D380" s="2">
        <v>3527.2080000000001</v>
      </c>
      <c r="E380" s="2">
        <v>1350.2380000000001</v>
      </c>
      <c r="F380" s="2">
        <f>D380-SUM(Parameters!$C$23:$C$25)</f>
        <v>3505.6080000000002</v>
      </c>
      <c r="G380" s="2">
        <f>E380-SUM(Parameters!$C$23:$C$25)</f>
        <v>1328.6380000000001</v>
      </c>
    </row>
    <row r="381" spans="1:7" hidden="1" x14ac:dyDescent="0.25">
      <c r="A381" s="2" t="s">
        <v>1447</v>
      </c>
      <c r="B381" s="20" t="s">
        <v>72</v>
      </c>
      <c r="C381" s="2" t="s">
        <v>72</v>
      </c>
      <c r="D381" s="2">
        <v>3527.2080000000001</v>
      </c>
      <c r="E381" s="2">
        <v>1148.79</v>
      </c>
      <c r="F381" s="2">
        <f>D381-SUM(Parameters!$C$23:$C$25)</f>
        <v>3505.6080000000002</v>
      </c>
      <c r="G381" s="2">
        <f>E381-SUM(Parameters!$C$23:$C$25)</f>
        <v>1127.19</v>
      </c>
    </row>
    <row r="382" spans="1:7" hidden="1" x14ac:dyDescent="0.25">
      <c r="A382" s="2" t="s">
        <v>1447</v>
      </c>
      <c r="B382" s="20" t="s">
        <v>72</v>
      </c>
      <c r="C382" s="2" t="s">
        <v>72</v>
      </c>
      <c r="D382" s="2">
        <v>3527.2080000000001</v>
      </c>
      <c r="E382" s="2">
        <v>1048.066</v>
      </c>
      <c r="F382" s="2">
        <f>D382-SUM(Parameters!$C$23:$C$25)</f>
        <v>3505.6080000000002</v>
      </c>
      <c r="G382" s="2">
        <f>E382-SUM(Parameters!$C$23:$C$25)</f>
        <v>1026.4660000000001</v>
      </c>
    </row>
    <row r="383" spans="1:7" hidden="1" x14ac:dyDescent="0.25">
      <c r="A383" s="2" t="s">
        <v>1447</v>
      </c>
      <c r="B383" s="20" t="s">
        <v>72</v>
      </c>
      <c r="C383" s="2" t="s">
        <v>72</v>
      </c>
      <c r="D383" s="2">
        <v>3527.2080000000001</v>
      </c>
      <c r="E383" s="2">
        <v>947.34199999999896</v>
      </c>
      <c r="F383" s="2">
        <f>D383-SUM(Parameters!$C$23:$C$25)</f>
        <v>3505.6080000000002</v>
      </c>
      <c r="G383" s="2">
        <f>E383-SUM(Parameters!$C$23:$C$25)</f>
        <v>925.74199999999894</v>
      </c>
    </row>
    <row r="384" spans="1:7" hidden="1" x14ac:dyDescent="0.25">
      <c r="A384" s="2" t="s">
        <v>1447</v>
      </c>
      <c r="B384" s="20" t="s">
        <v>72</v>
      </c>
      <c r="C384" s="2" t="s">
        <v>72</v>
      </c>
      <c r="D384" s="2">
        <v>3527.2080000000001</v>
      </c>
      <c r="E384" s="2">
        <v>846.61799999999903</v>
      </c>
      <c r="F384" s="2">
        <f>D384-SUM(Parameters!$C$23:$C$25)</f>
        <v>3505.6080000000002</v>
      </c>
      <c r="G384" s="2">
        <f>E384-SUM(Parameters!$C$23:$C$25)</f>
        <v>825.01799999999901</v>
      </c>
    </row>
    <row r="385" spans="1:7" hidden="1" x14ac:dyDescent="0.25">
      <c r="A385" s="2" t="s">
        <v>1447</v>
      </c>
      <c r="B385" s="20" t="s">
        <v>72</v>
      </c>
      <c r="C385" s="2" t="s">
        <v>72</v>
      </c>
      <c r="D385" s="2">
        <v>3527.2080000000001</v>
      </c>
      <c r="E385" s="2">
        <v>745.89400000000001</v>
      </c>
      <c r="F385" s="2">
        <f>D385-SUM(Parameters!$C$23:$C$25)</f>
        <v>3505.6080000000002</v>
      </c>
      <c r="G385" s="2">
        <f>E385-SUM(Parameters!$C$23:$C$25)</f>
        <v>724.29399999999998</v>
      </c>
    </row>
    <row r="386" spans="1:7" hidden="1" x14ac:dyDescent="0.25">
      <c r="A386" s="2" t="s">
        <v>1447</v>
      </c>
      <c r="B386" s="20" t="s">
        <v>72</v>
      </c>
      <c r="C386" s="2" t="s">
        <v>72</v>
      </c>
      <c r="D386" s="2">
        <v>3527.2080000000001</v>
      </c>
      <c r="E386" s="2">
        <v>645.16999999999996</v>
      </c>
      <c r="F386" s="2">
        <f>D386-SUM(Parameters!$C$23:$C$25)</f>
        <v>3505.6080000000002</v>
      </c>
      <c r="G386" s="2">
        <f>E386-SUM(Parameters!$C$23:$C$25)</f>
        <v>623.56999999999994</v>
      </c>
    </row>
    <row r="387" spans="1:7" hidden="1" x14ac:dyDescent="0.25">
      <c r="A387" s="2" t="s">
        <v>1447</v>
      </c>
      <c r="B387" s="20" t="s">
        <v>72</v>
      </c>
      <c r="C387" s="2" t="s">
        <v>72</v>
      </c>
      <c r="D387" s="2">
        <v>3527.2080000000001</v>
      </c>
      <c r="E387" s="2">
        <v>544.44600000000003</v>
      </c>
      <c r="F387" s="2">
        <f>D387-SUM(Parameters!$C$23:$C$25)</f>
        <v>3505.6080000000002</v>
      </c>
      <c r="G387" s="2">
        <f>E387-SUM(Parameters!$C$23:$C$25)</f>
        <v>522.846</v>
      </c>
    </row>
    <row r="388" spans="1:7" hidden="1" x14ac:dyDescent="0.25">
      <c r="A388" s="2" t="s">
        <v>1447</v>
      </c>
      <c r="B388" s="20" t="s">
        <v>72</v>
      </c>
      <c r="C388" s="2" t="s">
        <v>72</v>
      </c>
      <c r="D388" s="2">
        <v>3527.2080000000001</v>
      </c>
      <c r="E388" s="2">
        <v>443.72199999999998</v>
      </c>
      <c r="F388" s="2">
        <f>D388-SUM(Parameters!$C$23:$C$25)</f>
        <v>3505.6080000000002</v>
      </c>
      <c r="G388" s="2">
        <f>E388-SUM(Parameters!$C$23:$C$25)</f>
        <v>422.12199999999996</v>
      </c>
    </row>
    <row r="389" spans="1:7" hidden="1" x14ac:dyDescent="0.25">
      <c r="A389" s="2" t="s">
        <v>1447</v>
      </c>
      <c r="B389" s="20" t="s">
        <v>72</v>
      </c>
      <c r="C389" s="2" t="s">
        <v>72</v>
      </c>
      <c r="D389" s="2">
        <v>3527.2080000000001</v>
      </c>
      <c r="E389" s="2">
        <v>342.99799999999999</v>
      </c>
      <c r="F389" s="2">
        <f>D389-SUM(Parameters!$C$23:$C$25)</f>
        <v>3505.6080000000002</v>
      </c>
      <c r="G389" s="2">
        <f>E389-SUM(Parameters!$C$23:$C$25)</f>
        <v>321.39799999999997</v>
      </c>
    </row>
    <row r="390" spans="1:7" hidden="1" x14ac:dyDescent="0.25">
      <c r="A390" s="2" t="s">
        <v>1447</v>
      </c>
      <c r="B390" s="20" t="s">
        <v>72</v>
      </c>
      <c r="C390" s="2" t="s">
        <v>72</v>
      </c>
      <c r="D390" s="2">
        <v>3527.2080000000001</v>
      </c>
      <c r="E390" s="2">
        <v>242.274</v>
      </c>
      <c r="F390" s="2">
        <f>D390-SUM(Parameters!$C$23:$C$25)</f>
        <v>3505.6080000000002</v>
      </c>
      <c r="G390" s="2">
        <f>E390-SUM(Parameters!$C$23:$C$25)</f>
        <v>220.67400000000001</v>
      </c>
    </row>
    <row r="391" spans="1:7" hidden="1" x14ac:dyDescent="0.25">
      <c r="A391" s="2" t="s">
        <v>1447</v>
      </c>
      <c r="B391" s="20" t="s">
        <v>72</v>
      </c>
      <c r="C391" s="2" t="s">
        <v>72</v>
      </c>
      <c r="D391" s="2">
        <v>3527.2080000000001</v>
      </c>
      <c r="E391" s="2">
        <v>141.55000000000001</v>
      </c>
      <c r="F391" s="2">
        <f>D391-SUM(Parameters!$C$23:$C$25)</f>
        <v>3505.6080000000002</v>
      </c>
      <c r="G391" s="2">
        <f>E391-SUM(Parameters!$C$23:$C$25)</f>
        <v>119.95000000000002</v>
      </c>
    </row>
    <row r="392" spans="1:7" hidden="1" x14ac:dyDescent="0.25">
      <c r="A392" s="2" t="s">
        <v>1447</v>
      </c>
      <c r="B392" s="20" t="s">
        <v>72</v>
      </c>
      <c r="C392" s="2" t="s">
        <v>72</v>
      </c>
      <c r="D392" s="2">
        <v>3624.4079999999999</v>
      </c>
      <c r="E392" s="2">
        <v>1702.7719999999999</v>
      </c>
      <c r="F392" s="2">
        <f>D392-SUM(Parameters!$C$23:$C$25)</f>
        <v>3602.808</v>
      </c>
      <c r="G392" s="2">
        <f>E392-SUM(Parameters!$C$23:$C$25)</f>
        <v>1681.172</v>
      </c>
    </row>
    <row r="393" spans="1:7" hidden="1" x14ac:dyDescent="0.25">
      <c r="A393" s="2" t="s">
        <v>1447</v>
      </c>
      <c r="B393" s="20" t="s">
        <v>72</v>
      </c>
      <c r="C393" s="2" t="s">
        <v>72</v>
      </c>
      <c r="D393" s="2">
        <v>3624.4079999999999</v>
      </c>
      <c r="E393" s="2">
        <v>1501.3240000000001</v>
      </c>
      <c r="F393" s="2">
        <f>D393-SUM(Parameters!$C$23:$C$25)</f>
        <v>3602.808</v>
      </c>
      <c r="G393" s="2">
        <f>E393-SUM(Parameters!$C$23:$C$25)</f>
        <v>1479.7240000000002</v>
      </c>
    </row>
    <row r="394" spans="1:7" hidden="1" x14ac:dyDescent="0.25">
      <c r="A394" s="2" t="s">
        <v>1447</v>
      </c>
      <c r="B394" s="20" t="s">
        <v>72</v>
      </c>
      <c r="C394" s="2" t="s">
        <v>72</v>
      </c>
      <c r="D394" s="2">
        <v>3624.4079999999999</v>
      </c>
      <c r="E394" s="2">
        <v>1199.152</v>
      </c>
      <c r="F394" s="2">
        <f>D394-SUM(Parameters!$C$23:$C$25)</f>
        <v>3602.808</v>
      </c>
      <c r="G394" s="2">
        <f>E394-SUM(Parameters!$C$23:$C$25)</f>
        <v>1177.5520000000001</v>
      </c>
    </row>
    <row r="395" spans="1:7" hidden="1" x14ac:dyDescent="0.25">
      <c r="A395" s="2" t="s">
        <v>1447</v>
      </c>
      <c r="B395" s="20" t="s">
        <v>72</v>
      </c>
      <c r="C395" s="2" t="s">
        <v>72</v>
      </c>
      <c r="D395" s="2">
        <v>3624.4079999999999</v>
      </c>
      <c r="E395" s="2">
        <v>1098.4280000000001</v>
      </c>
      <c r="F395" s="2">
        <f>D395-SUM(Parameters!$C$23:$C$25)</f>
        <v>3602.808</v>
      </c>
      <c r="G395" s="2">
        <f>E395-SUM(Parameters!$C$23:$C$25)</f>
        <v>1076.8280000000002</v>
      </c>
    </row>
    <row r="396" spans="1:7" hidden="1" x14ac:dyDescent="0.25">
      <c r="A396" s="2" t="s">
        <v>1447</v>
      </c>
      <c r="B396" s="20" t="s">
        <v>72</v>
      </c>
      <c r="C396" s="2" t="s">
        <v>72</v>
      </c>
      <c r="D396" s="2">
        <v>3624.4079999999999</v>
      </c>
      <c r="E396" s="2">
        <v>896.979999999999</v>
      </c>
      <c r="F396" s="2">
        <f>D396-SUM(Parameters!$C$23:$C$25)</f>
        <v>3602.808</v>
      </c>
      <c r="G396" s="2">
        <f>E396-SUM(Parameters!$C$23:$C$25)</f>
        <v>875.37999999999897</v>
      </c>
    </row>
    <row r="397" spans="1:7" hidden="1" x14ac:dyDescent="0.25">
      <c r="A397" s="2" t="s">
        <v>1447</v>
      </c>
      <c r="B397" s="20" t="s">
        <v>72</v>
      </c>
      <c r="C397" s="2" t="s">
        <v>72</v>
      </c>
      <c r="D397" s="2">
        <v>3624.4079999999999</v>
      </c>
      <c r="E397" s="2">
        <v>796.25599999999997</v>
      </c>
      <c r="F397" s="2">
        <f>D397-SUM(Parameters!$C$23:$C$25)</f>
        <v>3602.808</v>
      </c>
      <c r="G397" s="2">
        <f>E397-SUM(Parameters!$C$23:$C$25)</f>
        <v>774.65599999999995</v>
      </c>
    </row>
    <row r="398" spans="1:7" hidden="1" x14ac:dyDescent="0.25">
      <c r="A398" s="2" t="s">
        <v>1447</v>
      </c>
      <c r="B398" s="20" t="s">
        <v>72</v>
      </c>
      <c r="C398" s="2" t="s">
        <v>72</v>
      </c>
      <c r="D398" s="2">
        <v>3624.4079999999999</v>
      </c>
      <c r="E398" s="2">
        <v>594.80799999999999</v>
      </c>
      <c r="F398" s="2">
        <f>D398-SUM(Parameters!$C$23:$C$25)</f>
        <v>3602.808</v>
      </c>
      <c r="G398" s="2">
        <f>E398-SUM(Parameters!$C$23:$C$25)</f>
        <v>573.20799999999997</v>
      </c>
    </row>
    <row r="399" spans="1:7" hidden="1" x14ac:dyDescent="0.25">
      <c r="A399" s="2" t="s">
        <v>1447</v>
      </c>
      <c r="B399" s="20" t="s">
        <v>72</v>
      </c>
      <c r="C399" s="2" t="s">
        <v>72</v>
      </c>
      <c r="D399" s="2">
        <v>3624.4079999999999</v>
      </c>
      <c r="E399" s="2">
        <v>494.084</v>
      </c>
      <c r="F399" s="2">
        <f>D399-SUM(Parameters!$C$23:$C$25)</f>
        <v>3602.808</v>
      </c>
      <c r="G399" s="2">
        <f>E399-SUM(Parameters!$C$23:$C$25)</f>
        <v>472.48399999999998</v>
      </c>
    </row>
    <row r="400" spans="1:7" hidden="1" x14ac:dyDescent="0.25">
      <c r="A400" s="2" t="s">
        <v>1447</v>
      </c>
      <c r="B400" s="20" t="s">
        <v>72</v>
      </c>
      <c r="C400" s="2" t="s">
        <v>72</v>
      </c>
      <c r="D400" s="2">
        <v>3624.4079999999999</v>
      </c>
      <c r="E400" s="2">
        <v>292.63600000000002</v>
      </c>
      <c r="F400" s="2">
        <f>D400-SUM(Parameters!$C$23:$C$25)</f>
        <v>3602.808</v>
      </c>
      <c r="G400" s="2">
        <f>E400-SUM(Parameters!$C$23:$C$25)</f>
        <v>271.036</v>
      </c>
    </row>
    <row r="401" spans="1:7" hidden="1" x14ac:dyDescent="0.25">
      <c r="A401" s="2" t="s">
        <v>1447</v>
      </c>
      <c r="B401" s="20" t="s">
        <v>72</v>
      </c>
      <c r="C401" s="2" t="s">
        <v>72</v>
      </c>
      <c r="D401" s="2">
        <v>3624.4079999999999</v>
      </c>
      <c r="E401" s="2">
        <v>191.91200000000001</v>
      </c>
      <c r="F401" s="2">
        <f>D401-SUM(Parameters!$C$23:$C$25)</f>
        <v>3602.808</v>
      </c>
      <c r="G401" s="2">
        <f>E401-SUM(Parameters!$C$23:$C$25)</f>
        <v>170.31200000000001</v>
      </c>
    </row>
    <row r="402" spans="1:7" hidden="1" x14ac:dyDescent="0.25">
      <c r="A402" s="2" t="s">
        <v>1447</v>
      </c>
      <c r="B402" s="20" t="s">
        <v>72</v>
      </c>
      <c r="C402" s="2" t="s">
        <v>72</v>
      </c>
      <c r="D402" s="2">
        <v>3721.6080000000002</v>
      </c>
      <c r="E402" s="2">
        <v>2055.306</v>
      </c>
      <c r="F402" s="2">
        <f>D402-SUM(Parameters!$C$23:$C$25)</f>
        <v>3700.0080000000003</v>
      </c>
      <c r="G402" s="2">
        <f>E402-SUM(Parameters!$C$23:$C$25)</f>
        <v>2033.7060000000001</v>
      </c>
    </row>
    <row r="403" spans="1:7" hidden="1" x14ac:dyDescent="0.25">
      <c r="A403" s="2" t="s">
        <v>1447</v>
      </c>
      <c r="B403" s="20" t="s">
        <v>72</v>
      </c>
      <c r="C403" s="2" t="s">
        <v>72</v>
      </c>
      <c r="D403" s="2">
        <v>3721.6080000000002</v>
      </c>
      <c r="E403" s="2">
        <v>1753.134</v>
      </c>
      <c r="F403" s="2">
        <f>D403-SUM(Parameters!$C$23:$C$25)</f>
        <v>3700.0080000000003</v>
      </c>
      <c r="G403" s="2">
        <f>E403-SUM(Parameters!$C$23:$C$25)</f>
        <v>1731.5340000000001</v>
      </c>
    </row>
    <row r="404" spans="1:7" hidden="1" x14ac:dyDescent="0.25">
      <c r="A404" s="2" t="s">
        <v>1447</v>
      </c>
      <c r="B404" s="20" t="s">
        <v>72</v>
      </c>
      <c r="C404" s="2" t="s">
        <v>72</v>
      </c>
      <c r="D404" s="2">
        <v>3721.6080000000002</v>
      </c>
      <c r="E404" s="2">
        <v>1652.41</v>
      </c>
      <c r="F404" s="2">
        <f>D404-SUM(Parameters!$C$23:$C$25)</f>
        <v>3700.0080000000003</v>
      </c>
      <c r="G404" s="2">
        <f>E404-SUM(Parameters!$C$23:$C$25)</f>
        <v>1630.8100000000002</v>
      </c>
    </row>
    <row r="405" spans="1:7" hidden="1" x14ac:dyDescent="0.25">
      <c r="A405" s="2" t="s">
        <v>1447</v>
      </c>
      <c r="B405" s="20" t="s">
        <v>72</v>
      </c>
      <c r="C405" s="2" t="s">
        <v>72</v>
      </c>
      <c r="D405" s="2">
        <v>3721.6080000000002</v>
      </c>
      <c r="E405" s="2">
        <v>846.61799999999903</v>
      </c>
      <c r="F405" s="2">
        <f>D405-SUM(Parameters!$C$23:$C$25)</f>
        <v>3700.0080000000003</v>
      </c>
      <c r="G405" s="2">
        <f>E405-SUM(Parameters!$C$23:$C$25)</f>
        <v>825.01799999999901</v>
      </c>
    </row>
    <row r="406" spans="1:7" hidden="1" x14ac:dyDescent="0.25">
      <c r="A406" s="2" t="s">
        <v>1447</v>
      </c>
      <c r="B406" s="20" t="s">
        <v>72</v>
      </c>
      <c r="C406" s="2" t="s">
        <v>72</v>
      </c>
      <c r="D406" s="2">
        <v>3721.6080000000002</v>
      </c>
      <c r="E406" s="2">
        <v>645.16999999999996</v>
      </c>
      <c r="F406" s="2">
        <f>D406-SUM(Parameters!$C$23:$C$25)</f>
        <v>3700.0080000000003</v>
      </c>
      <c r="G406" s="2">
        <f>E406-SUM(Parameters!$C$23:$C$25)</f>
        <v>623.56999999999994</v>
      </c>
    </row>
    <row r="407" spans="1:7" hidden="1" x14ac:dyDescent="0.25">
      <c r="A407" s="2" t="s">
        <v>1447</v>
      </c>
      <c r="B407" s="20" t="s">
        <v>72</v>
      </c>
      <c r="C407" s="2" t="s">
        <v>72</v>
      </c>
      <c r="D407" s="2">
        <v>3721.6080000000002</v>
      </c>
      <c r="E407" s="2">
        <v>544.44600000000003</v>
      </c>
      <c r="F407" s="2">
        <f>D407-SUM(Parameters!$C$23:$C$25)</f>
        <v>3700.0080000000003</v>
      </c>
      <c r="G407" s="2">
        <f>E407-SUM(Parameters!$C$23:$C$25)</f>
        <v>522.846</v>
      </c>
    </row>
    <row r="408" spans="1:7" hidden="1" x14ac:dyDescent="0.25">
      <c r="A408" s="2" t="s">
        <v>1447</v>
      </c>
      <c r="B408" s="20" t="s">
        <v>72</v>
      </c>
      <c r="C408" s="2" t="s">
        <v>72</v>
      </c>
      <c r="D408" s="2">
        <v>3721.6080000000002</v>
      </c>
      <c r="E408" s="2">
        <v>342.99799999999999</v>
      </c>
      <c r="F408" s="2">
        <f>D408-SUM(Parameters!$C$23:$C$25)</f>
        <v>3700.0080000000003</v>
      </c>
      <c r="G408" s="2">
        <f>E408-SUM(Parameters!$C$23:$C$25)</f>
        <v>321.39799999999997</v>
      </c>
    </row>
    <row r="409" spans="1:7" hidden="1" x14ac:dyDescent="0.25">
      <c r="A409" s="2" t="s">
        <v>1447</v>
      </c>
      <c r="B409" s="20" t="s">
        <v>72</v>
      </c>
      <c r="C409" s="2" t="s">
        <v>72</v>
      </c>
      <c r="D409" s="2">
        <v>3721.6080000000002</v>
      </c>
      <c r="E409" s="2">
        <v>242.274</v>
      </c>
      <c r="F409" s="2">
        <f>D409-SUM(Parameters!$C$23:$C$25)</f>
        <v>3700.0080000000003</v>
      </c>
      <c r="G409" s="2">
        <f>E409-SUM(Parameters!$C$23:$C$25)</f>
        <v>220.67400000000001</v>
      </c>
    </row>
    <row r="410" spans="1:7" hidden="1" x14ac:dyDescent="0.25">
      <c r="A410" s="2" t="s">
        <v>1447</v>
      </c>
      <c r="B410" s="20" t="s">
        <v>72</v>
      </c>
      <c r="C410" s="2" t="s">
        <v>72</v>
      </c>
      <c r="D410" s="2">
        <v>3818.808</v>
      </c>
      <c r="E410" s="2">
        <v>2004.944</v>
      </c>
      <c r="F410" s="2">
        <f>D410-SUM(Parameters!$C$23:$C$25)</f>
        <v>3797.2080000000001</v>
      </c>
      <c r="G410" s="2">
        <f>E410-SUM(Parameters!$C$23:$C$25)</f>
        <v>1983.3440000000001</v>
      </c>
    </row>
    <row r="411" spans="1:7" hidden="1" x14ac:dyDescent="0.25">
      <c r="A411" s="2" t="s">
        <v>1447</v>
      </c>
      <c r="B411" s="20" t="s">
        <v>72</v>
      </c>
      <c r="C411" s="2" t="s">
        <v>72</v>
      </c>
      <c r="D411" s="2">
        <v>3818.808</v>
      </c>
      <c r="E411" s="2">
        <v>1904.22</v>
      </c>
      <c r="F411" s="2">
        <f>D411-SUM(Parameters!$C$23:$C$25)</f>
        <v>3797.2080000000001</v>
      </c>
      <c r="G411" s="2">
        <f>E411-SUM(Parameters!$C$23:$C$25)</f>
        <v>1882.6200000000001</v>
      </c>
    </row>
    <row r="412" spans="1:7" hidden="1" x14ac:dyDescent="0.25">
      <c r="A412" s="2" t="s">
        <v>1447</v>
      </c>
      <c r="B412" s="20" t="s">
        <v>72</v>
      </c>
      <c r="C412" s="2" t="s">
        <v>72</v>
      </c>
      <c r="D412" s="2">
        <v>3818.808</v>
      </c>
      <c r="E412" s="2">
        <v>1803.4960000000001</v>
      </c>
      <c r="F412" s="2">
        <f>D412-SUM(Parameters!$C$23:$C$25)</f>
        <v>3797.2080000000001</v>
      </c>
      <c r="G412" s="2">
        <f>E412-SUM(Parameters!$C$23:$C$25)</f>
        <v>1781.8960000000002</v>
      </c>
    </row>
    <row r="413" spans="1:7" hidden="1" x14ac:dyDescent="0.25">
      <c r="A413" s="2" t="s">
        <v>1447</v>
      </c>
      <c r="B413" s="20" t="s">
        <v>72</v>
      </c>
      <c r="C413" s="2" t="s">
        <v>72</v>
      </c>
      <c r="D413" s="2">
        <v>3818.808</v>
      </c>
      <c r="E413" s="2">
        <v>1702.7719999999999</v>
      </c>
      <c r="F413" s="2">
        <f>D413-SUM(Parameters!$C$23:$C$25)</f>
        <v>3797.2080000000001</v>
      </c>
      <c r="G413" s="2">
        <f>E413-SUM(Parameters!$C$23:$C$25)</f>
        <v>1681.172</v>
      </c>
    </row>
    <row r="414" spans="1:7" hidden="1" x14ac:dyDescent="0.25">
      <c r="A414" s="2" t="s">
        <v>1447</v>
      </c>
      <c r="B414" s="20" t="s">
        <v>72</v>
      </c>
      <c r="C414" s="2" t="s">
        <v>72</v>
      </c>
      <c r="D414" s="2">
        <v>3818.808</v>
      </c>
      <c r="E414" s="2">
        <v>1602.048</v>
      </c>
      <c r="F414" s="2">
        <f>D414-SUM(Parameters!$C$23:$C$25)</f>
        <v>3797.2080000000001</v>
      </c>
      <c r="G414" s="2">
        <f>E414-SUM(Parameters!$C$23:$C$25)</f>
        <v>1580.4480000000001</v>
      </c>
    </row>
    <row r="415" spans="1:7" hidden="1" x14ac:dyDescent="0.25">
      <c r="A415" s="2" t="s">
        <v>1447</v>
      </c>
      <c r="B415" s="20" t="s">
        <v>72</v>
      </c>
      <c r="C415" s="2" t="s">
        <v>72</v>
      </c>
      <c r="D415" s="2">
        <v>3818.808</v>
      </c>
      <c r="E415" s="2">
        <v>1501.3240000000001</v>
      </c>
      <c r="F415" s="2">
        <f>D415-SUM(Parameters!$C$23:$C$25)</f>
        <v>3797.2080000000001</v>
      </c>
      <c r="G415" s="2">
        <f>E415-SUM(Parameters!$C$23:$C$25)</f>
        <v>1479.7240000000002</v>
      </c>
    </row>
    <row r="416" spans="1:7" hidden="1" x14ac:dyDescent="0.25">
      <c r="A416" s="2" t="s">
        <v>1447</v>
      </c>
      <c r="B416" s="20" t="s">
        <v>72</v>
      </c>
      <c r="C416" s="2" t="s">
        <v>72</v>
      </c>
      <c r="D416" s="2">
        <v>3818.808</v>
      </c>
      <c r="E416" s="2">
        <v>1400.6</v>
      </c>
      <c r="F416" s="2">
        <f>D416-SUM(Parameters!$C$23:$C$25)</f>
        <v>3797.2080000000001</v>
      </c>
      <c r="G416" s="2">
        <f>E416-SUM(Parameters!$C$23:$C$25)</f>
        <v>1379</v>
      </c>
    </row>
    <row r="417" spans="1:7" hidden="1" x14ac:dyDescent="0.25">
      <c r="A417" s="2" t="s">
        <v>1447</v>
      </c>
      <c r="B417" s="20" t="s">
        <v>72</v>
      </c>
      <c r="C417" s="2" t="s">
        <v>72</v>
      </c>
      <c r="D417" s="2">
        <v>3818.808</v>
      </c>
      <c r="E417" s="2">
        <v>1299.876</v>
      </c>
      <c r="F417" s="2">
        <f>D417-SUM(Parameters!$C$23:$C$25)</f>
        <v>3797.2080000000001</v>
      </c>
      <c r="G417" s="2">
        <f>E417-SUM(Parameters!$C$23:$C$25)</f>
        <v>1278.2760000000001</v>
      </c>
    </row>
    <row r="418" spans="1:7" hidden="1" x14ac:dyDescent="0.25">
      <c r="A418" s="2" t="s">
        <v>1447</v>
      </c>
      <c r="B418" s="20" t="s">
        <v>72</v>
      </c>
      <c r="C418" s="2" t="s">
        <v>72</v>
      </c>
      <c r="D418" s="2">
        <v>3818.808</v>
      </c>
      <c r="E418" s="2">
        <v>1199.152</v>
      </c>
      <c r="F418" s="2">
        <f>D418-SUM(Parameters!$C$23:$C$25)</f>
        <v>3797.2080000000001</v>
      </c>
      <c r="G418" s="2">
        <f>E418-SUM(Parameters!$C$23:$C$25)</f>
        <v>1177.5520000000001</v>
      </c>
    </row>
    <row r="419" spans="1:7" hidden="1" x14ac:dyDescent="0.25">
      <c r="A419" s="2" t="s">
        <v>1447</v>
      </c>
      <c r="B419" s="20" t="s">
        <v>72</v>
      </c>
      <c r="C419" s="2" t="s">
        <v>72</v>
      </c>
      <c r="D419" s="2">
        <v>3818.808</v>
      </c>
      <c r="E419" s="2">
        <v>1098.4280000000001</v>
      </c>
      <c r="F419" s="2">
        <f>D419-SUM(Parameters!$C$23:$C$25)</f>
        <v>3797.2080000000001</v>
      </c>
      <c r="G419" s="2">
        <f>E419-SUM(Parameters!$C$23:$C$25)</f>
        <v>1076.8280000000002</v>
      </c>
    </row>
    <row r="420" spans="1:7" hidden="1" x14ac:dyDescent="0.25">
      <c r="A420" s="2" t="s">
        <v>1447</v>
      </c>
      <c r="B420" s="20" t="s">
        <v>72</v>
      </c>
      <c r="C420" s="2" t="s">
        <v>72</v>
      </c>
      <c r="D420" s="2">
        <v>3818.808</v>
      </c>
      <c r="E420" s="2">
        <v>796.25599999999997</v>
      </c>
      <c r="F420" s="2">
        <f>D420-SUM(Parameters!$C$23:$C$25)</f>
        <v>3797.2080000000001</v>
      </c>
      <c r="G420" s="2">
        <f>E420-SUM(Parameters!$C$23:$C$25)</f>
        <v>774.65599999999995</v>
      </c>
    </row>
    <row r="421" spans="1:7" hidden="1" x14ac:dyDescent="0.25">
      <c r="A421" s="2" t="s">
        <v>1447</v>
      </c>
      <c r="B421" s="20" t="s">
        <v>72</v>
      </c>
      <c r="C421" s="2" t="s">
        <v>72</v>
      </c>
      <c r="D421" s="2">
        <v>3818.808</v>
      </c>
      <c r="E421" s="2">
        <v>695.53200000000004</v>
      </c>
      <c r="F421" s="2">
        <f>D421-SUM(Parameters!$C$23:$C$25)</f>
        <v>3797.2080000000001</v>
      </c>
      <c r="G421" s="2">
        <f>E421-SUM(Parameters!$C$23:$C$25)</f>
        <v>673.93200000000002</v>
      </c>
    </row>
    <row r="422" spans="1:7" hidden="1" x14ac:dyDescent="0.25">
      <c r="A422" s="2" t="s">
        <v>1447</v>
      </c>
      <c r="B422" s="20" t="s">
        <v>72</v>
      </c>
      <c r="C422" s="2" t="s">
        <v>72</v>
      </c>
      <c r="D422" s="2">
        <v>3818.808</v>
      </c>
      <c r="E422" s="2">
        <v>594.80799999999999</v>
      </c>
      <c r="F422" s="2">
        <f>D422-SUM(Parameters!$C$23:$C$25)</f>
        <v>3797.2080000000001</v>
      </c>
      <c r="G422" s="2">
        <f>E422-SUM(Parameters!$C$23:$C$25)</f>
        <v>573.20799999999997</v>
      </c>
    </row>
    <row r="423" spans="1:7" hidden="1" x14ac:dyDescent="0.25">
      <c r="A423" s="2" t="s">
        <v>1447</v>
      </c>
      <c r="B423" s="20" t="s">
        <v>1424</v>
      </c>
      <c r="C423" s="2" t="s">
        <v>72</v>
      </c>
      <c r="D423" s="2">
        <v>125.208</v>
      </c>
      <c r="E423" s="2">
        <v>896.979999999999</v>
      </c>
      <c r="F423" s="2">
        <f>D423-SUM(Parameters!$C$23:$C$25)</f>
        <v>103.608</v>
      </c>
      <c r="G423" s="2">
        <f>E423-SUM(Parameters!$C$23:$C$25)</f>
        <v>875.37999999999897</v>
      </c>
    </row>
    <row r="424" spans="1:7" hidden="1" x14ac:dyDescent="0.25">
      <c r="A424" s="2" t="s">
        <v>1447</v>
      </c>
      <c r="B424" s="20" t="s">
        <v>1424</v>
      </c>
      <c r="C424" s="2" t="s">
        <v>72</v>
      </c>
      <c r="D424" s="2">
        <v>125.208</v>
      </c>
      <c r="E424" s="2">
        <v>292.63600000000002</v>
      </c>
      <c r="F424" s="2">
        <f>D424-SUM(Parameters!$C$23:$C$25)</f>
        <v>103.608</v>
      </c>
      <c r="G424" s="2">
        <f>E424-SUM(Parameters!$C$23:$C$25)</f>
        <v>271.036</v>
      </c>
    </row>
    <row r="425" spans="1:7" hidden="1" x14ac:dyDescent="0.25">
      <c r="A425" s="2" t="s">
        <v>1447</v>
      </c>
      <c r="B425" s="20" t="s">
        <v>1424</v>
      </c>
      <c r="C425" s="2" t="s">
        <v>72</v>
      </c>
      <c r="D425" s="2">
        <v>3818.808</v>
      </c>
      <c r="E425" s="2">
        <v>896.979999999999</v>
      </c>
      <c r="F425" s="2">
        <f>D425-SUM(Parameters!$C$23:$C$25)</f>
        <v>3797.2080000000001</v>
      </c>
      <c r="G425" s="2">
        <f>E425-SUM(Parameters!$C$23:$C$25)</f>
        <v>875.37999999999897</v>
      </c>
    </row>
    <row r="426" spans="1:7" hidden="1" x14ac:dyDescent="0.25">
      <c r="A426" s="2" t="s">
        <v>1447</v>
      </c>
      <c r="B426" s="20" t="s">
        <v>1424</v>
      </c>
      <c r="C426" s="2" t="s">
        <v>72</v>
      </c>
      <c r="D426" s="2">
        <v>3818.808</v>
      </c>
      <c r="E426" s="2">
        <v>292.63600000000002</v>
      </c>
      <c r="F426" s="2">
        <f>D426-SUM(Parameters!$C$23:$C$25)</f>
        <v>3797.2080000000001</v>
      </c>
      <c r="G426" s="2">
        <f>E426-SUM(Parameters!$C$23:$C$25)</f>
        <v>271.036</v>
      </c>
    </row>
    <row r="427" spans="1:7" hidden="1" x14ac:dyDescent="0.25">
      <c r="A427" s="2" t="s">
        <v>1447</v>
      </c>
      <c r="B427" s="20" t="s">
        <v>1436</v>
      </c>
      <c r="C427" s="2" t="s">
        <v>73</v>
      </c>
      <c r="D427" s="2">
        <v>125.208</v>
      </c>
      <c r="E427" s="2">
        <v>393.36</v>
      </c>
      <c r="F427" s="2">
        <f>D427-SUM(Parameters!$C$23:$C$25)</f>
        <v>103.608</v>
      </c>
      <c r="G427" s="2">
        <f>E427-SUM(Parameters!$C$23:$C$25)</f>
        <v>371.76</v>
      </c>
    </row>
    <row r="428" spans="1:7" hidden="1" x14ac:dyDescent="0.25">
      <c r="A428" s="2" t="s">
        <v>1447</v>
      </c>
      <c r="B428" s="20" t="s">
        <v>1436</v>
      </c>
      <c r="C428" s="2" t="s">
        <v>73</v>
      </c>
      <c r="D428" s="2">
        <v>3818.808</v>
      </c>
      <c r="E428" s="2">
        <v>393.36</v>
      </c>
      <c r="F428" s="2">
        <f>D428-SUM(Parameters!$C$23:$C$25)</f>
        <v>3797.2080000000001</v>
      </c>
      <c r="G428" s="2">
        <f>E428-SUM(Parameters!$C$23:$C$25)</f>
        <v>371.76</v>
      </c>
    </row>
    <row r="429" spans="1:7" hidden="1" x14ac:dyDescent="0.25">
      <c r="A429" s="2" t="s">
        <v>1447</v>
      </c>
      <c r="B429" s="20" t="s">
        <v>1423</v>
      </c>
      <c r="C429" s="2" t="s">
        <v>1327</v>
      </c>
      <c r="D429" s="2">
        <v>125.208</v>
      </c>
      <c r="E429" s="2">
        <v>997.70399999999904</v>
      </c>
      <c r="F429" s="2">
        <f>D429-SUM(Parameters!$C$23:$C$25)</f>
        <v>103.608</v>
      </c>
      <c r="G429" s="2">
        <f>E429-SUM(Parameters!$C$23:$C$25)</f>
        <v>976.10399999999902</v>
      </c>
    </row>
    <row r="430" spans="1:7" hidden="1" x14ac:dyDescent="0.25">
      <c r="A430" s="2" t="s">
        <v>1447</v>
      </c>
      <c r="B430" s="20" t="s">
        <v>1423</v>
      </c>
      <c r="C430" s="2" t="s">
        <v>1327</v>
      </c>
      <c r="D430" s="2">
        <v>125.208</v>
      </c>
      <c r="E430" s="2">
        <v>494.084</v>
      </c>
      <c r="F430" s="2">
        <f>D430-SUM(Parameters!$C$23:$C$25)</f>
        <v>103.608</v>
      </c>
      <c r="G430" s="2">
        <f>E430-SUM(Parameters!$C$23:$C$25)</f>
        <v>472.48399999999998</v>
      </c>
    </row>
    <row r="431" spans="1:7" hidden="1" x14ac:dyDescent="0.25">
      <c r="A431" s="2" t="s">
        <v>1447</v>
      </c>
      <c r="B431" s="20" t="s">
        <v>1423</v>
      </c>
      <c r="C431" s="2" t="s">
        <v>1327</v>
      </c>
      <c r="D431" s="2">
        <v>3818.808</v>
      </c>
      <c r="E431" s="2">
        <v>997.70399999999904</v>
      </c>
      <c r="F431" s="2">
        <f>D431-SUM(Parameters!$C$23:$C$25)</f>
        <v>3797.2080000000001</v>
      </c>
      <c r="G431" s="2">
        <f>E431-SUM(Parameters!$C$23:$C$25)</f>
        <v>976.10399999999902</v>
      </c>
    </row>
    <row r="432" spans="1:7" hidden="1" x14ac:dyDescent="0.25">
      <c r="A432" s="2" t="s">
        <v>1447</v>
      </c>
      <c r="B432" s="20" t="s">
        <v>1423</v>
      </c>
      <c r="C432" s="2" t="s">
        <v>1327</v>
      </c>
      <c r="D432" s="2">
        <v>3818.808</v>
      </c>
      <c r="E432" s="2">
        <v>494.084</v>
      </c>
      <c r="F432" s="2">
        <f>D432-SUM(Parameters!$C$23:$C$25)</f>
        <v>3797.2080000000001</v>
      </c>
      <c r="G432" s="2">
        <f>E432-SUM(Parameters!$C$23:$C$25)</f>
        <v>472.48399999999998</v>
      </c>
    </row>
    <row r="433" spans="1:7" hidden="1" x14ac:dyDescent="0.25">
      <c r="A433" s="2" t="s">
        <v>1447</v>
      </c>
      <c r="B433" s="20" t="s">
        <v>1426</v>
      </c>
      <c r="C433" s="2" t="s">
        <v>1426</v>
      </c>
      <c r="D433" s="2">
        <v>3721.6080000000002</v>
      </c>
      <c r="E433" s="2">
        <v>745.89400000000001</v>
      </c>
      <c r="F433" s="2">
        <f>D433-SUM(Parameters!$C$23:$C$25)</f>
        <v>3700.0080000000003</v>
      </c>
      <c r="G433" s="2">
        <f>E433-SUM(Parameters!$C$23:$C$25)</f>
        <v>724.29399999999998</v>
      </c>
    </row>
    <row r="434" spans="1:7" hidden="1" x14ac:dyDescent="0.25">
      <c r="A434" s="2" t="s">
        <v>1447</v>
      </c>
      <c r="B434" s="20" t="s">
        <v>1422</v>
      </c>
      <c r="C434" s="2" t="s">
        <v>1422</v>
      </c>
      <c r="D434" s="2">
        <v>3721.6080000000002</v>
      </c>
      <c r="E434" s="2">
        <v>947.34199999999896</v>
      </c>
      <c r="F434" s="2">
        <f>D434-SUM(Parameters!$C$23:$C$25)</f>
        <v>3700.0080000000003</v>
      </c>
      <c r="G434" s="2">
        <f>E434-SUM(Parameters!$C$23:$C$25)</f>
        <v>925.74199999999894</v>
      </c>
    </row>
    <row r="435" spans="1:7" hidden="1" x14ac:dyDescent="0.25">
      <c r="A435" s="2" t="s">
        <v>1447</v>
      </c>
      <c r="B435" s="20" t="s">
        <v>1425</v>
      </c>
      <c r="C435" s="2" t="s">
        <v>1425</v>
      </c>
      <c r="D435" s="2">
        <v>3624.4079999999999</v>
      </c>
      <c r="E435" s="2">
        <v>695.53200000000004</v>
      </c>
      <c r="F435" s="2">
        <f>D435-SUM(Parameters!$C$23:$C$25)</f>
        <v>3602.808</v>
      </c>
      <c r="G435" s="2">
        <f>E435-SUM(Parameters!$C$23:$C$25)</f>
        <v>673.93200000000002</v>
      </c>
    </row>
    <row r="436" spans="1:7" hidden="1" x14ac:dyDescent="0.25">
      <c r="A436" s="2" t="s">
        <v>1447</v>
      </c>
      <c r="B436" s="20" t="s">
        <v>1420</v>
      </c>
      <c r="C436" s="2" t="s">
        <v>1420</v>
      </c>
      <c r="D436" s="2">
        <v>3721.6080000000002</v>
      </c>
      <c r="E436" s="2">
        <v>1048.066</v>
      </c>
      <c r="F436" s="2">
        <f>D436-SUM(Parameters!$C$23:$C$25)</f>
        <v>3700.0080000000003</v>
      </c>
      <c r="G436" s="2">
        <f>E436-SUM(Parameters!$C$23:$C$25)</f>
        <v>1026.4660000000001</v>
      </c>
    </row>
    <row r="437" spans="1:7" hidden="1" x14ac:dyDescent="0.25">
      <c r="A437" s="2" t="s">
        <v>1447</v>
      </c>
      <c r="B437" s="20" t="s">
        <v>1427</v>
      </c>
      <c r="C437" s="2" t="s">
        <v>1427</v>
      </c>
      <c r="D437" s="2">
        <v>3624.4079999999999</v>
      </c>
      <c r="E437" s="2">
        <v>393.36</v>
      </c>
      <c r="F437" s="2">
        <f>D437-SUM(Parameters!$C$23:$C$25)</f>
        <v>3602.808</v>
      </c>
      <c r="G437" s="2">
        <f>E437-SUM(Parameters!$C$23:$C$25)</f>
        <v>371.76</v>
      </c>
    </row>
    <row r="438" spans="1:7" hidden="1" x14ac:dyDescent="0.25">
      <c r="A438" s="2" t="s">
        <v>1447</v>
      </c>
      <c r="B438" s="20" t="s">
        <v>1421</v>
      </c>
      <c r="C438" s="2" t="s">
        <v>1421</v>
      </c>
      <c r="D438" s="2">
        <v>3624.4079999999999</v>
      </c>
      <c r="E438" s="2">
        <v>997.70399999999904</v>
      </c>
      <c r="F438" s="2">
        <f>D438-SUM(Parameters!$C$23:$C$25)</f>
        <v>3602.808</v>
      </c>
      <c r="G438" s="2">
        <f>E438-SUM(Parameters!$C$23:$C$25)</f>
        <v>976.10399999999902</v>
      </c>
    </row>
    <row r="439" spans="1:7" hidden="1" x14ac:dyDescent="0.25">
      <c r="A439" s="2" t="s">
        <v>1447</v>
      </c>
      <c r="B439" s="20" t="s">
        <v>1428</v>
      </c>
      <c r="C439" s="2" t="s">
        <v>1428</v>
      </c>
      <c r="D439" s="2">
        <v>3721.6080000000002</v>
      </c>
      <c r="E439" s="2">
        <v>443.72199999999998</v>
      </c>
      <c r="F439" s="2">
        <f>D439-SUM(Parameters!$C$23:$C$25)</f>
        <v>3700.0080000000003</v>
      </c>
      <c r="G439" s="2">
        <f>E439-SUM(Parameters!$C$23:$C$25)</f>
        <v>422.12199999999996</v>
      </c>
    </row>
    <row r="440" spans="1:7" hidden="1" x14ac:dyDescent="0.25">
      <c r="A440" s="2" t="s">
        <v>1447</v>
      </c>
      <c r="B440" s="20" t="s">
        <v>1418</v>
      </c>
      <c r="C440" s="2" t="s">
        <v>1418</v>
      </c>
      <c r="D440" s="2">
        <v>3721.6080000000002</v>
      </c>
      <c r="E440" s="2">
        <v>1148.79</v>
      </c>
      <c r="F440" s="2">
        <f>D440-SUM(Parameters!$C$23:$C$25)</f>
        <v>3700.0080000000003</v>
      </c>
      <c r="G440" s="2">
        <f>E440-SUM(Parameters!$C$23:$C$25)</f>
        <v>1127.19</v>
      </c>
    </row>
    <row r="441" spans="1:7" hidden="1" x14ac:dyDescent="0.25">
      <c r="A441" s="2" t="s">
        <v>1447</v>
      </c>
      <c r="B441" s="20" t="s">
        <v>1419</v>
      </c>
      <c r="C441" s="2" t="s">
        <v>1419</v>
      </c>
      <c r="D441" s="2">
        <v>3527.2080000000001</v>
      </c>
      <c r="E441" s="2">
        <v>1249.5139999999999</v>
      </c>
      <c r="F441" s="2">
        <f>D441-SUM(Parameters!$C$23:$C$25)</f>
        <v>3505.6080000000002</v>
      </c>
      <c r="G441" s="2">
        <f>E441-SUM(Parameters!$C$23:$C$25)</f>
        <v>1227.914</v>
      </c>
    </row>
    <row r="442" spans="1:7" hidden="1" x14ac:dyDescent="0.25">
      <c r="A442" s="2" t="s">
        <v>1447</v>
      </c>
      <c r="B442" s="20" t="s">
        <v>1419</v>
      </c>
      <c r="C442" s="2" t="s">
        <v>1419</v>
      </c>
      <c r="D442" s="2">
        <v>3624.4079999999999</v>
      </c>
      <c r="E442" s="2">
        <v>1400.6</v>
      </c>
      <c r="F442" s="2">
        <f>D442-SUM(Parameters!$C$23:$C$25)</f>
        <v>3602.808</v>
      </c>
      <c r="G442" s="2">
        <f>E442-SUM(Parameters!$C$23:$C$25)</f>
        <v>1379</v>
      </c>
    </row>
    <row r="443" spans="1:7" hidden="1" x14ac:dyDescent="0.25">
      <c r="A443" s="2" t="s">
        <v>1447</v>
      </c>
      <c r="B443" s="20" t="s">
        <v>1419</v>
      </c>
      <c r="C443" s="2" t="s">
        <v>1419</v>
      </c>
      <c r="D443" s="2">
        <v>3624.4079999999999</v>
      </c>
      <c r="E443" s="2">
        <v>1299.876</v>
      </c>
      <c r="F443" s="2">
        <f>D443-SUM(Parameters!$C$23:$C$25)</f>
        <v>3602.808</v>
      </c>
      <c r="G443" s="2">
        <f>E443-SUM(Parameters!$C$23:$C$25)</f>
        <v>1278.2760000000001</v>
      </c>
    </row>
    <row r="444" spans="1:7" hidden="1" x14ac:dyDescent="0.25">
      <c r="A444" s="2" t="s">
        <v>1447</v>
      </c>
      <c r="B444" s="20" t="s">
        <v>1452</v>
      </c>
      <c r="C444" s="2" t="s">
        <v>1414</v>
      </c>
      <c r="D444" s="2">
        <v>3235.6080000000002</v>
      </c>
      <c r="E444" s="2">
        <v>1501.3240000000001</v>
      </c>
      <c r="F444" s="2">
        <f>D444-SUM(Parameters!$C$23:$C$25)</f>
        <v>3214.0080000000003</v>
      </c>
      <c r="G444" s="2">
        <f>E444-SUM(Parameters!$C$23:$C$25)</f>
        <v>1479.7240000000002</v>
      </c>
    </row>
    <row r="445" spans="1:7" hidden="1" x14ac:dyDescent="0.25">
      <c r="A445" s="48" t="s">
        <v>1325</v>
      </c>
      <c r="B445" s="48" t="s">
        <v>1453</v>
      </c>
      <c r="C445" s="2" t="s">
        <v>567</v>
      </c>
      <c r="D445" s="2">
        <v>3206.4480000000099</v>
      </c>
      <c r="E445" s="2">
        <v>697.63199999999995</v>
      </c>
      <c r="F445" s="2">
        <f>D445-SUM(Parameters!$C$23:$C$25)</f>
        <v>3184.84800000001</v>
      </c>
      <c r="G445" s="2">
        <f>E445-SUM(Parameters!$C$23:$C$25)</f>
        <v>676.03199999999993</v>
      </c>
    </row>
    <row r="446" spans="1:7" hidden="1" x14ac:dyDescent="0.25">
      <c r="A446" s="48" t="s">
        <v>1325</v>
      </c>
      <c r="B446" s="48" t="s">
        <v>1454</v>
      </c>
      <c r="C446" s="2" t="s">
        <v>563</v>
      </c>
      <c r="D446" s="2">
        <v>2817.6480000000001</v>
      </c>
      <c r="E446" s="2">
        <v>697.63199999999995</v>
      </c>
      <c r="F446" s="2">
        <f>D446-SUM(Parameters!$C$23:$C$25)</f>
        <v>2796.0480000000002</v>
      </c>
      <c r="G446" s="2">
        <f>E446-SUM(Parameters!$C$23:$C$25)</f>
        <v>676.03199999999993</v>
      </c>
    </row>
    <row r="447" spans="1:7" hidden="1" x14ac:dyDescent="0.25">
      <c r="A447" s="48" t="s">
        <v>1325</v>
      </c>
      <c r="B447" s="48" t="s">
        <v>1455</v>
      </c>
      <c r="C447" s="2" t="s">
        <v>559</v>
      </c>
      <c r="D447" s="2">
        <v>2428.848</v>
      </c>
      <c r="E447" s="2">
        <v>697.63199999999995</v>
      </c>
      <c r="F447" s="2">
        <f>D447-SUM(Parameters!$C$23:$C$25)</f>
        <v>2407.248</v>
      </c>
      <c r="G447" s="2">
        <f>E447-SUM(Parameters!$C$23:$C$25)</f>
        <v>676.03199999999993</v>
      </c>
    </row>
    <row r="448" spans="1:7" hidden="1" x14ac:dyDescent="0.25">
      <c r="A448" s="48" t="s">
        <v>1325</v>
      </c>
      <c r="B448" s="48" t="s">
        <v>1456</v>
      </c>
      <c r="C448" s="2" t="s">
        <v>555</v>
      </c>
      <c r="D448" s="2">
        <v>2040.048</v>
      </c>
      <c r="E448" s="2">
        <v>697.63199999999995</v>
      </c>
      <c r="F448" s="2">
        <f>D448-SUM(Parameters!$C$23:$C$25)</f>
        <v>2018.4480000000001</v>
      </c>
      <c r="G448" s="2">
        <f>E448-SUM(Parameters!$C$23:$C$25)</f>
        <v>676.03199999999993</v>
      </c>
    </row>
    <row r="449" spans="1:7" hidden="1" x14ac:dyDescent="0.25">
      <c r="A449" s="48" t="s">
        <v>1325</v>
      </c>
      <c r="B449" s="48" t="s">
        <v>1457</v>
      </c>
      <c r="C449" s="2" t="s">
        <v>551</v>
      </c>
      <c r="D449" s="2">
        <v>1651.248</v>
      </c>
      <c r="E449" s="2">
        <v>697.63199999999995</v>
      </c>
      <c r="F449" s="2">
        <f>D449-SUM(Parameters!$C$23:$C$25)</f>
        <v>1629.6480000000001</v>
      </c>
      <c r="G449" s="2">
        <f>E449-SUM(Parameters!$C$23:$C$25)</f>
        <v>676.03199999999993</v>
      </c>
    </row>
    <row r="450" spans="1:7" hidden="1" x14ac:dyDescent="0.25">
      <c r="A450" s="48" t="s">
        <v>1325</v>
      </c>
      <c r="B450" s="48" t="s">
        <v>1458</v>
      </c>
      <c r="C450" s="2" t="s">
        <v>547</v>
      </c>
      <c r="D450" s="2">
        <v>1262.4480000000001</v>
      </c>
      <c r="E450" s="2">
        <v>697.63199999999995</v>
      </c>
      <c r="F450" s="2">
        <f>D450-SUM(Parameters!$C$23:$C$25)</f>
        <v>1240.8480000000002</v>
      </c>
      <c r="G450" s="2">
        <f>E450-SUM(Parameters!$C$23:$C$25)</f>
        <v>676.03199999999993</v>
      </c>
    </row>
    <row r="451" spans="1:7" hidden="1" x14ac:dyDescent="0.25">
      <c r="A451" s="48" t="s">
        <v>1325</v>
      </c>
      <c r="B451" s="48" t="s">
        <v>1459</v>
      </c>
      <c r="C451" s="2" t="s">
        <v>543</v>
      </c>
      <c r="D451" s="2">
        <v>873.64800000000002</v>
      </c>
      <c r="E451" s="2">
        <v>697.63199999999995</v>
      </c>
      <c r="F451" s="2">
        <f>D451-SUM(Parameters!$C$23:$C$25)</f>
        <v>852.048</v>
      </c>
      <c r="G451" s="2">
        <f>E451-SUM(Parameters!$C$23:$C$25)</f>
        <v>676.03199999999993</v>
      </c>
    </row>
    <row r="452" spans="1:7" hidden="1" x14ac:dyDescent="0.25">
      <c r="A452" s="48" t="s">
        <v>1325</v>
      </c>
      <c r="B452" s="48" t="s">
        <v>1460</v>
      </c>
      <c r="C452" s="2" t="s">
        <v>539</v>
      </c>
      <c r="D452" s="2">
        <v>484.84800000000001</v>
      </c>
      <c r="E452" s="2">
        <v>697.63199999999995</v>
      </c>
      <c r="F452" s="2">
        <f>D452-SUM(Parameters!$C$23:$C$25)</f>
        <v>463.24799999999999</v>
      </c>
      <c r="G452" s="2">
        <f>E452-SUM(Parameters!$C$23:$C$25)</f>
        <v>676.03199999999993</v>
      </c>
    </row>
    <row r="453" spans="1:7" hidden="1" x14ac:dyDescent="0.25">
      <c r="A453" s="48" t="s">
        <v>1325</v>
      </c>
      <c r="B453" s="48" t="s">
        <v>1461</v>
      </c>
      <c r="C453" s="2" t="s">
        <v>632</v>
      </c>
      <c r="D453" s="2">
        <v>3206.4480000000099</v>
      </c>
      <c r="E453" s="2">
        <v>652.31200000000001</v>
      </c>
      <c r="F453" s="2">
        <f>D453-SUM(Parameters!$C$23:$C$25)</f>
        <v>3184.84800000001</v>
      </c>
      <c r="G453" s="2">
        <f>E453-SUM(Parameters!$C$23:$C$25)</f>
        <v>630.71199999999999</v>
      </c>
    </row>
    <row r="454" spans="1:7" hidden="1" x14ac:dyDescent="0.25">
      <c r="A454" s="48" t="s">
        <v>1325</v>
      </c>
      <c r="B454" s="48" t="s">
        <v>1462</v>
      </c>
      <c r="C454" s="2" t="s">
        <v>628</v>
      </c>
      <c r="D454" s="2">
        <v>2817.6480000000001</v>
      </c>
      <c r="E454" s="2">
        <v>652.31200000000001</v>
      </c>
      <c r="F454" s="2">
        <f>D454-SUM(Parameters!$C$23:$C$25)</f>
        <v>2796.0480000000002</v>
      </c>
      <c r="G454" s="2">
        <f>E454-SUM(Parameters!$C$23:$C$25)</f>
        <v>630.71199999999999</v>
      </c>
    </row>
    <row r="455" spans="1:7" hidden="1" x14ac:dyDescent="0.25">
      <c r="A455" s="48" t="s">
        <v>1325</v>
      </c>
      <c r="B455" s="48" t="s">
        <v>1463</v>
      </c>
      <c r="C455" s="2" t="s">
        <v>624</v>
      </c>
      <c r="D455" s="2">
        <v>2428.848</v>
      </c>
      <c r="E455" s="2">
        <v>652.31200000000001</v>
      </c>
      <c r="F455" s="2">
        <f>D455-SUM(Parameters!$C$23:$C$25)</f>
        <v>2407.248</v>
      </c>
      <c r="G455" s="2">
        <f>E455-SUM(Parameters!$C$23:$C$25)</f>
        <v>630.71199999999999</v>
      </c>
    </row>
    <row r="456" spans="1:7" hidden="1" x14ac:dyDescent="0.25">
      <c r="A456" s="48" t="s">
        <v>1325</v>
      </c>
      <c r="B456" s="48" t="s">
        <v>1464</v>
      </c>
      <c r="C456" s="2" t="s">
        <v>620</v>
      </c>
      <c r="D456" s="2">
        <v>2040.048</v>
      </c>
      <c r="E456" s="2">
        <v>652.31200000000001</v>
      </c>
      <c r="F456" s="2">
        <f>D456-SUM(Parameters!$C$23:$C$25)</f>
        <v>2018.4480000000001</v>
      </c>
      <c r="G456" s="2">
        <f>E456-SUM(Parameters!$C$23:$C$25)</f>
        <v>630.71199999999999</v>
      </c>
    </row>
    <row r="457" spans="1:7" hidden="1" x14ac:dyDescent="0.25">
      <c r="A457" s="48" t="s">
        <v>1325</v>
      </c>
      <c r="B457" s="48" t="s">
        <v>1465</v>
      </c>
      <c r="C457" s="2" t="s">
        <v>616</v>
      </c>
      <c r="D457" s="2">
        <v>1651.248</v>
      </c>
      <c r="E457" s="2">
        <v>652.31200000000001</v>
      </c>
      <c r="F457" s="2">
        <f>D457-SUM(Parameters!$C$23:$C$25)</f>
        <v>1629.6480000000001</v>
      </c>
      <c r="G457" s="2">
        <f>E457-SUM(Parameters!$C$23:$C$25)</f>
        <v>630.71199999999999</v>
      </c>
    </row>
    <row r="458" spans="1:7" hidden="1" x14ac:dyDescent="0.25">
      <c r="A458" s="48" t="s">
        <v>1325</v>
      </c>
      <c r="B458" s="48" t="s">
        <v>1466</v>
      </c>
      <c r="C458" s="2" t="s">
        <v>612</v>
      </c>
      <c r="D458" s="2">
        <v>1262.4480000000001</v>
      </c>
      <c r="E458" s="2">
        <v>652.31200000000001</v>
      </c>
      <c r="F458" s="2">
        <f>D458-SUM(Parameters!$C$23:$C$25)</f>
        <v>1240.8480000000002</v>
      </c>
      <c r="G458" s="2">
        <f>E458-SUM(Parameters!$C$23:$C$25)</f>
        <v>630.71199999999999</v>
      </c>
    </row>
    <row r="459" spans="1:7" hidden="1" x14ac:dyDescent="0.25">
      <c r="A459" s="48" t="s">
        <v>1325</v>
      </c>
      <c r="B459" s="48" t="s">
        <v>1467</v>
      </c>
      <c r="C459" s="2" t="s">
        <v>608</v>
      </c>
      <c r="D459" s="2">
        <v>873.64800000000002</v>
      </c>
      <c r="E459" s="2">
        <v>652.31200000000001</v>
      </c>
      <c r="F459" s="2">
        <f>D459-SUM(Parameters!$C$23:$C$25)</f>
        <v>852.048</v>
      </c>
      <c r="G459" s="2">
        <f>E459-SUM(Parameters!$C$23:$C$25)</f>
        <v>630.71199999999999</v>
      </c>
    </row>
    <row r="460" spans="1:7" hidden="1" x14ac:dyDescent="0.25">
      <c r="A460" s="48" t="s">
        <v>1325</v>
      </c>
      <c r="B460" s="48" t="s">
        <v>1468</v>
      </c>
      <c r="C460" s="2" t="s">
        <v>604</v>
      </c>
      <c r="D460" s="2">
        <v>484.84800000000001</v>
      </c>
      <c r="E460" s="2">
        <v>652.31200000000001</v>
      </c>
      <c r="F460" s="2">
        <f>D460-SUM(Parameters!$C$23:$C$25)</f>
        <v>463.24799999999999</v>
      </c>
      <c r="G460" s="2">
        <f>E460-SUM(Parameters!$C$23:$C$25)</f>
        <v>630.71199999999999</v>
      </c>
    </row>
    <row r="461" spans="1:7" hidden="1" x14ac:dyDescent="0.25">
      <c r="A461" s="48" t="s">
        <v>1325</v>
      </c>
      <c r="B461" s="48" t="s">
        <v>1469</v>
      </c>
      <c r="C461" s="2" t="s">
        <v>503</v>
      </c>
      <c r="D461" s="2">
        <v>3206.4480000000099</v>
      </c>
      <c r="E461" s="2">
        <v>742.952</v>
      </c>
      <c r="F461" s="2">
        <f>D461-SUM(Parameters!$C$23:$C$25)</f>
        <v>3184.84800000001</v>
      </c>
      <c r="G461" s="2">
        <f>E461-SUM(Parameters!$C$23:$C$25)</f>
        <v>721.35199999999998</v>
      </c>
    </row>
    <row r="462" spans="1:7" hidden="1" x14ac:dyDescent="0.25">
      <c r="A462" s="48" t="s">
        <v>1325</v>
      </c>
      <c r="B462" s="48" t="s">
        <v>1470</v>
      </c>
      <c r="C462" s="2" t="s">
        <v>498</v>
      </c>
      <c r="D462" s="2">
        <v>2817.6480000000001</v>
      </c>
      <c r="E462" s="2">
        <v>742.952</v>
      </c>
      <c r="F462" s="2">
        <f>D462-SUM(Parameters!$C$23:$C$25)</f>
        <v>2796.0480000000002</v>
      </c>
      <c r="G462" s="2">
        <f>E462-SUM(Parameters!$C$23:$C$25)</f>
        <v>721.35199999999998</v>
      </c>
    </row>
    <row r="463" spans="1:7" hidden="1" x14ac:dyDescent="0.25">
      <c r="A463" s="48" t="s">
        <v>1325</v>
      </c>
      <c r="B463" s="48" t="s">
        <v>1471</v>
      </c>
      <c r="C463" s="2" t="s">
        <v>493</v>
      </c>
      <c r="D463" s="2">
        <v>2428.848</v>
      </c>
      <c r="E463" s="2">
        <v>742.952</v>
      </c>
      <c r="F463" s="2">
        <f>D463-SUM(Parameters!$C$23:$C$25)</f>
        <v>2407.248</v>
      </c>
      <c r="G463" s="2">
        <f>E463-SUM(Parameters!$C$23:$C$25)</f>
        <v>721.35199999999998</v>
      </c>
    </row>
    <row r="464" spans="1:7" hidden="1" x14ac:dyDescent="0.25">
      <c r="A464" s="48" t="s">
        <v>1325</v>
      </c>
      <c r="B464" s="48" t="s">
        <v>1472</v>
      </c>
      <c r="C464" s="2" t="s">
        <v>488</v>
      </c>
      <c r="D464" s="2">
        <v>2040.048</v>
      </c>
      <c r="E464" s="2">
        <v>742.952</v>
      </c>
      <c r="F464" s="2">
        <f>D464-SUM(Parameters!$C$23:$C$25)</f>
        <v>2018.4480000000001</v>
      </c>
      <c r="G464" s="2">
        <f>E464-SUM(Parameters!$C$23:$C$25)</f>
        <v>721.35199999999998</v>
      </c>
    </row>
    <row r="465" spans="1:7" hidden="1" x14ac:dyDescent="0.25">
      <c r="A465" s="48" t="s">
        <v>1325</v>
      </c>
      <c r="B465" s="48" t="s">
        <v>1473</v>
      </c>
      <c r="C465" s="2" t="s">
        <v>483</v>
      </c>
      <c r="D465" s="2">
        <v>1651.248</v>
      </c>
      <c r="E465" s="2">
        <v>742.952</v>
      </c>
      <c r="F465" s="2">
        <f>D465-SUM(Parameters!$C$23:$C$25)</f>
        <v>1629.6480000000001</v>
      </c>
      <c r="G465" s="2">
        <f>E465-SUM(Parameters!$C$23:$C$25)</f>
        <v>721.35199999999998</v>
      </c>
    </row>
    <row r="466" spans="1:7" hidden="1" x14ac:dyDescent="0.25">
      <c r="A466" s="48" t="s">
        <v>1325</v>
      </c>
      <c r="B466" s="48" t="s">
        <v>1474</v>
      </c>
      <c r="C466" s="2" t="s">
        <v>478</v>
      </c>
      <c r="D466" s="2">
        <v>1262.4480000000001</v>
      </c>
      <c r="E466" s="2">
        <v>742.952</v>
      </c>
      <c r="F466" s="2">
        <f>D466-SUM(Parameters!$C$23:$C$25)</f>
        <v>1240.8480000000002</v>
      </c>
      <c r="G466" s="2">
        <f>E466-SUM(Parameters!$C$23:$C$25)</f>
        <v>721.35199999999998</v>
      </c>
    </row>
    <row r="467" spans="1:7" hidden="1" x14ac:dyDescent="0.25">
      <c r="A467" s="48" t="s">
        <v>1325</v>
      </c>
      <c r="B467" s="48" t="s">
        <v>1475</v>
      </c>
      <c r="C467" s="2" t="s">
        <v>473</v>
      </c>
      <c r="D467" s="2">
        <v>873.64800000000002</v>
      </c>
      <c r="E467" s="2">
        <v>742.952</v>
      </c>
      <c r="F467" s="2">
        <f>D467-SUM(Parameters!$C$23:$C$25)</f>
        <v>852.048</v>
      </c>
      <c r="G467" s="2">
        <f>E467-SUM(Parameters!$C$23:$C$25)</f>
        <v>721.35199999999998</v>
      </c>
    </row>
    <row r="468" spans="1:7" hidden="1" x14ac:dyDescent="0.25">
      <c r="A468" s="48" t="s">
        <v>1325</v>
      </c>
      <c r="B468" s="48" t="s">
        <v>1476</v>
      </c>
      <c r="C468" s="2" t="s">
        <v>468</v>
      </c>
      <c r="D468" s="2">
        <v>484.84800000000001</v>
      </c>
      <c r="E468" s="2">
        <v>742.952</v>
      </c>
      <c r="F468" s="2">
        <f>D468-SUM(Parameters!$C$23:$C$25)</f>
        <v>463.24799999999999</v>
      </c>
      <c r="G468" s="2">
        <f>E468-SUM(Parameters!$C$23:$C$25)</f>
        <v>721.35199999999998</v>
      </c>
    </row>
    <row r="469" spans="1:7" hidden="1" x14ac:dyDescent="0.25">
      <c r="A469" s="48" t="s">
        <v>1325</v>
      </c>
      <c r="B469" s="48" t="s">
        <v>1477</v>
      </c>
      <c r="C469" s="2" t="s">
        <v>103</v>
      </c>
      <c r="D469" s="2">
        <v>3128.6880000000101</v>
      </c>
      <c r="E469" s="2">
        <v>1014.872</v>
      </c>
      <c r="F469" s="2">
        <f>D469-SUM(Parameters!$C$23:$C$25)</f>
        <v>3107.0880000000102</v>
      </c>
      <c r="G469" s="2">
        <f>E469-SUM(Parameters!$C$23:$C$25)</f>
        <v>993.27199999999993</v>
      </c>
    </row>
    <row r="470" spans="1:7" hidden="1" x14ac:dyDescent="0.25">
      <c r="A470" s="48" t="s">
        <v>1325</v>
      </c>
      <c r="B470" s="48" t="s">
        <v>1478</v>
      </c>
      <c r="C470" s="2" t="s">
        <v>99</v>
      </c>
      <c r="D470" s="2">
        <v>2739.8879999999999</v>
      </c>
      <c r="E470" s="2">
        <v>1014.872</v>
      </c>
      <c r="F470" s="2">
        <f>D470-SUM(Parameters!$C$23:$C$25)</f>
        <v>2718.288</v>
      </c>
      <c r="G470" s="2">
        <f>E470-SUM(Parameters!$C$23:$C$25)</f>
        <v>993.27199999999993</v>
      </c>
    </row>
    <row r="471" spans="1:7" hidden="1" x14ac:dyDescent="0.25">
      <c r="A471" s="48" t="s">
        <v>1325</v>
      </c>
      <c r="B471" s="48" t="s">
        <v>1479</v>
      </c>
      <c r="C471" s="2" t="s">
        <v>95</v>
      </c>
      <c r="D471" s="2">
        <v>2351.0880000000002</v>
      </c>
      <c r="E471" s="2">
        <v>1014.872</v>
      </c>
      <c r="F471" s="2">
        <f>D471-SUM(Parameters!$C$23:$C$25)</f>
        <v>2329.4880000000003</v>
      </c>
      <c r="G471" s="2">
        <f>E471-SUM(Parameters!$C$23:$C$25)</f>
        <v>993.27199999999993</v>
      </c>
    </row>
    <row r="472" spans="1:7" hidden="1" x14ac:dyDescent="0.25">
      <c r="A472" s="48" t="s">
        <v>1325</v>
      </c>
      <c r="B472" s="48" t="s">
        <v>1480</v>
      </c>
      <c r="C472" s="2" t="s">
        <v>91</v>
      </c>
      <c r="D472" s="2">
        <v>1962.288</v>
      </c>
      <c r="E472" s="2">
        <v>1014.872</v>
      </c>
      <c r="F472" s="2">
        <f>D472-SUM(Parameters!$C$23:$C$25)</f>
        <v>1940.6880000000001</v>
      </c>
      <c r="G472" s="2">
        <f>E472-SUM(Parameters!$C$23:$C$25)</f>
        <v>993.27199999999993</v>
      </c>
    </row>
    <row r="473" spans="1:7" hidden="1" x14ac:dyDescent="0.25">
      <c r="A473" s="48" t="s">
        <v>1325</v>
      </c>
      <c r="B473" s="48" t="s">
        <v>1481</v>
      </c>
      <c r="C473" s="2" t="s">
        <v>87</v>
      </c>
      <c r="D473" s="2">
        <v>1573.4880000000001</v>
      </c>
      <c r="E473" s="2">
        <v>1014.872</v>
      </c>
      <c r="F473" s="2">
        <f>D473-SUM(Parameters!$C$23:$C$25)</f>
        <v>1551.8880000000001</v>
      </c>
      <c r="G473" s="2">
        <f>E473-SUM(Parameters!$C$23:$C$25)</f>
        <v>993.27199999999993</v>
      </c>
    </row>
    <row r="474" spans="1:7" hidden="1" x14ac:dyDescent="0.25">
      <c r="A474" s="48" t="s">
        <v>1325</v>
      </c>
      <c r="B474" s="48" t="s">
        <v>1482</v>
      </c>
      <c r="C474" s="2" t="s">
        <v>83</v>
      </c>
      <c r="D474" s="2">
        <v>1184.6880000000001</v>
      </c>
      <c r="E474" s="2">
        <v>1014.872</v>
      </c>
      <c r="F474" s="2">
        <f>D474-SUM(Parameters!$C$23:$C$25)</f>
        <v>1163.0880000000002</v>
      </c>
      <c r="G474" s="2">
        <f>E474-SUM(Parameters!$C$23:$C$25)</f>
        <v>993.27199999999993</v>
      </c>
    </row>
    <row r="475" spans="1:7" hidden="1" x14ac:dyDescent="0.25">
      <c r="A475" s="48" t="s">
        <v>1325</v>
      </c>
      <c r="B475" s="48" t="s">
        <v>1483</v>
      </c>
      <c r="C475" s="2" t="s">
        <v>79</v>
      </c>
      <c r="D475" s="2">
        <v>795.88800000000003</v>
      </c>
      <c r="E475" s="2">
        <v>1014.872</v>
      </c>
      <c r="F475" s="2">
        <f>D475-SUM(Parameters!$C$23:$C$25)</f>
        <v>774.28800000000001</v>
      </c>
      <c r="G475" s="2">
        <f>E475-SUM(Parameters!$C$23:$C$25)</f>
        <v>993.27199999999993</v>
      </c>
    </row>
    <row r="476" spans="1:7" hidden="1" x14ac:dyDescent="0.25">
      <c r="A476" s="48" t="s">
        <v>1325</v>
      </c>
      <c r="B476" s="48" t="s">
        <v>1484</v>
      </c>
      <c r="C476" s="2" t="s">
        <v>75</v>
      </c>
      <c r="D476" s="2">
        <v>407.08800000000002</v>
      </c>
      <c r="E476" s="2">
        <v>1014.872</v>
      </c>
      <c r="F476" s="2">
        <f>D476-SUM(Parameters!$C$23:$C$25)</f>
        <v>385.488</v>
      </c>
      <c r="G476" s="2">
        <f>E476-SUM(Parameters!$C$23:$C$25)</f>
        <v>993.27199999999993</v>
      </c>
    </row>
    <row r="477" spans="1:7" hidden="1" x14ac:dyDescent="0.25">
      <c r="A477" s="48" t="s">
        <v>1325</v>
      </c>
      <c r="B477" s="48" t="s">
        <v>1485</v>
      </c>
      <c r="C477" s="2" t="s">
        <v>102</v>
      </c>
      <c r="D477" s="2">
        <v>3050.9280000000099</v>
      </c>
      <c r="E477" s="2">
        <v>1014.872</v>
      </c>
      <c r="F477" s="2">
        <f>D477-SUM(Parameters!$C$23:$C$25)</f>
        <v>3029.32800000001</v>
      </c>
      <c r="G477" s="2">
        <f>E477-SUM(Parameters!$C$23:$C$25)</f>
        <v>993.27199999999993</v>
      </c>
    </row>
    <row r="478" spans="1:7" hidden="1" x14ac:dyDescent="0.25">
      <c r="A478" s="48" t="s">
        <v>1325</v>
      </c>
      <c r="B478" s="48" t="s">
        <v>1486</v>
      </c>
      <c r="C478" s="2" t="s">
        <v>98</v>
      </c>
      <c r="D478" s="2">
        <v>2662.1280000000002</v>
      </c>
      <c r="E478" s="2">
        <v>1014.872</v>
      </c>
      <c r="F478" s="2">
        <f>D478-SUM(Parameters!$C$23:$C$25)</f>
        <v>2640.5280000000002</v>
      </c>
      <c r="G478" s="2">
        <f>E478-SUM(Parameters!$C$23:$C$25)</f>
        <v>993.27199999999993</v>
      </c>
    </row>
    <row r="479" spans="1:7" hidden="1" x14ac:dyDescent="0.25">
      <c r="A479" s="48" t="s">
        <v>1325</v>
      </c>
      <c r="B479" s="48" t="s">
        <v>1487</v>
      </c>
      <c r="C479" s="2" t="s">
        <v>94</v>
      </c>
      <c r="D479" s="2">
        <v>2273.328</v>
      </c>
      <c r="E479" s="2">
        <v>1014.872</v>
      </c>
      <c r="F479" s="2">
        <f>D479-SUM(Parameters!$C$23:$C$25)</f>
        <v>2251.7280000000001</v>
      </c>
      <c r="G479" s="2">
        <f>E479-SUM(Parameters!$C$23:$C$25)</f>
        <v>993.27199999999993</v>
      </c>
    </row>
    <row r="480" spans="1:7" hidden="1" x14ac:dyDescent="0.25">
      <c r="A480" s="48" t="s">
        <v>1325</v>
      </c>
      <c r="B480" s="48" t="s">
        <v>1488</v>
      </c>
      <c r="C480" s="2" t="s">
        <v>90</v>
      </c>
      <c r="D480" s="2">
        <v>1884.528</v>
      </c>
      <c r="E480" s="2">
        <v>1014.872</v>
      </c>
      <c r="F480" s="2">
        <f>D480-SUM(Parameters!$C$23:$C$25)</f>
        <v>1862.9280000000001</v>
      </c>
      <c r="G480" s="2">
        <f>E480-SUM(Parameters!$C$23:$C$25)</f>
        <v>993.27199999999993</v>
      </c>
    </row>
    <row r="481" spans="1:7" hidden="1" x14ac:dyDescent="0.25">
      <c r="A481" s="48" t="s">
        <v>1325</v>
      </c>
      <c r="B481" s="48" t="s">
        <v>1489</v>
      </c>
      <c r="C481" s="2" t="s">
        <v>86</v>
      </c>
      <c r="D481" s="2">
        <v>1495.7280000000001</v>
      </c>
      <c r="E481" s="2">
        <v>1014.872</v>
      </c>
      <c r="F481" s="2">
        <f>D481-SUM(Parameters!$C$23:$C$25)</f>
        <v>1474.1280000000002</v>
      </c>
      <c r="G481" s="2">
        <f>E481-SUM(Parameters!$C$23:$C$25)</f>
        <v>993.27199999999993</v>
      </c>
    </row>
    <row r="482" spans="1:7" hidden="1" x14ac:dyDescent="0.25">
      <c r="A482" s="48" t="s">
        <v>1325</v>
      </c>
      <c r="B482" s="48" t="s">
        <v>1490</v>
      </c>
      <c r="C482" s="2" t="s">
        <v>82</v>
      </c>
      <c r="D482" s="2">
        <v>1106.9280000000001</v>
      </c>
      <c r="E482" s="2">
        <v>1014.872</v>
      </c>
      <c r="F482" s="2">
        <f>D482-SUM(Parameters!$C$23:$C$25)</f>
        <v>1085.3280000000002</v>
      </c>
      <c r="G482" s="2">
        <f>E482-SUM(Parameters!$C$23:$C$25)</f>
        <v>993.27199999999993</v>
      </c>
    </row>
    <row r="483" spans="1:7" hidden="1" x14ac:dyDescent="0.25">
      <c r="A483" s="48" t="s">
        <v>1325</v>
      </c>
      <c r="B483" s="48" t="s">
        <v>1491</v>
      </c>
      <c r="C483" s="2" t="s">
        <v>78</v>
      </c>
      <c r="D483" s="2">
        <v>718.12800000000004</v>
      </c>
      <c r="E483" s="2">
        <v>1014.872</v>
      </c>
      <c r="F483" s="2">
        <f>D483-SUM(Parameters!$C$23:$C$25)</f>
        <v>696.52800000000002</v>
      </c>
      <c r="G483" s="2">
        <f>E483-SUM(Parameters!$C$23:$C$25)</f>
        <v>993.27199999999993</v>
      </c>
    </row>
    <row r="484" spans="1:7" hidden="1" x14ac:dyDescent="0.25">
      <c r="A484" s="48" t="s">
        <v>1325</v>
      </c>
      <c r="B484" s="48" t="s">
        <v>1492</v>
      </c>
      <c r="C484" s="2" t="s">
        <v>74</v>
      </c>
      <c r="D484" s="2">
        <v>329.32799999999997</v>
      </c>
      <c r="E484" s="2">
        <v>1014.872</v>
      </c>
      <c r="F484" s="2">
        <f>D484-SUM(Parameters!$C$23:$C$25)</f>
        <v>307.72799999999995</v>
      </c>
      <c r="G484" s="2">
        <f>E484-SUM(Parameters!$C$23:$C$25)</f>
        <v>993.27199999999993</v>
      </c>
    </row>
    <row r="485" spans="1:7" hidden="1" x14ac:dyDescent="0.25">
      <c r="A485" s="48" t="s">
        <v>1325</v>
      </c>
      <c r="B485" s="48" t="s">
        <v>1493</v>
      </c>
      <c r="C485" s="2" t="s">
        <v>297</v>
      </c>
      <c r="D485" s="2">
        <v>3361.9680000000099</v>
      </c>
      <c r="E485" s="2">
        <v>878.91200000000003</v>
      </c>
      <c r="F485" s="2">
        <f>D485-SUM(Parameters!$C$23:$C$25)</f>
        <v>3340.3680000000099</v>
      </c>
      <c r="G485" s="2">
        <f>E485-SUM(Parameters!$C$23:$C$25)</f>
        <v>857.31200000000001</v>
      </c>
    </row>
    <row r="486" spans="1:7" hidden="1" x14ac:dyDescent="0.25">
      <c r="A486" s="48" t="s">
        <v>1325</v>
      </c>
      <c r="B486" s="48" t="s">
        <v>1494</v>
      </c>
      <c r="C486" s="2" t="s">
        <v>369</v>
      </c>
      <c r="D486" s="2">
        <v>3361.9680000000099</v>
      </c>
      <c r="E486" s="2">
        <v>833.59199999999998</v>
      </c>
      <c r="F486" s="2">
        <f>D486-SUM(Parameters!$C$23:$C$25)</f>
        <v>3340.3680000000099</v>
      </c>
      <c r="G486" s="2">
        <f>E486-SUM(Parameters!$C$23:$C$25)</f>
        <v>811.99199999999996</v>
      </c>
    </row>
    <row r="487" spans="1:7" hidden="1" x14ac:dyDescent="0.25">
      <c r="A487" s="48" t="s">
        <v>1325</v>
      </c>
      <c r="B487" s="48" t="s">
        <v>1495</v>
      </c>
      <c r="C487" s="2" t="s">
        <v>409</v>
      </c>
      <c r="D487" s="2">
        <v>3323.0880000000102</v>
      </c>
      <c r="E487" s="2">
        <v>810.93200000000002</v>
      </c>
      <c r="F487" s="2">
        <f>D487-SUM(Parameters!$C$23:$C$25)</f>
        <v>3301.4880000000103</v>
      </c>
      <c r="G487" s="2">
        <f>E487-SUM(Parameters!$C$23:$C$25)</f>
        <v>789.33199999999999</v>
      </c>
    </row>
    <row r="488" spans="1:7" hidden="1" x14ac:dyDescent="0.25">
      <c r="A488" s="48" t="s">
        <v>1325</v>
      </c>
      <c r="B488" s="48" t="s">
        <v>1496</v>
      </c>
      <c r="C488" s="2" t="s">
        <v>243</v>
      </c>
      <c r="D488" s="2">
        <v>2739.8879999999999</v>
      </c>
      <c r="E488" s="2">
        <v>924.23199999999997</v>
      </c>
      <c r="F488" s="2">
        <f>D488-SUM(Parameters!$C$23:$C$25)</f>
        <v>2718.288</v>
      </c>
      <c r="G488" s="2">
        <f>E488-SUM(Parameters!$C$23:$C$25)</f>
        <v>902.63199999999995</v>
      </c>
    </row>
    <row r="489" spans="1:7" hidden="1" x14ac:dyDescent="0.25">
      <c r="A489" s="48" t="s">
        <v>1325</v>
      </c>
      <c r="B489" s="48" t="s">
        <v>1497</v>
      </c>
      <c r="C489" s="2" t="s">
        <v>361</v>
      </c>
      <c r="D489" s="2">
        <v>2739.8879999999999</v>
      </c>
      <c r="E489" s="2">
        <v>833.59199999999998</v>
      </c>
      <c r="F489" s="2">
        <f>D489-SUM(Parameters!$C$23:$C$25)</f>
        <v>2718.288</v>
      </c>
      <c r="G489" s="2">
        <f>E489-SUM(Parameters!$C$23:$C$25)</f>
        <v>811.99199999999996</v>
      </c>
    </row>
    <row r="490" spans="1:7" hidden="1" x14ac:dyDescent="0.25">
      <c r="A490" s="48" t="s">
        <v>1325</v>
      </c>
      <c r="B490" s="48" t="s">
        <v>1498</v>
      </c>
      <c r="C490" s="2" t="s">
        <v>429</v>
      </c>
      <c r="D490" s="2">
        <v>2739.8879999999999</v>
      </c>
      <c r="E490" s="2">
        <v>788.27200000000005</v>
      </c>
      <c r="F490" s="2">
        <f>D490-SUM(Parameters!$C$23:$C$25)</f>
        <v>2718.288</v>
      </c>
      <c r="G490" s="2">
        <f>E490-SUM(Parameters!$C$23:$C$25)</f>
        <v>766.67200000000003</v>
      </c>
    </row>
    <row r="491" spans="1:7" hidden="1" x14ac:dyDescent="0.25">
      <c r="A491" s="48" t="s">
        <v>1325</v>
      </c>
      <c r="B491" s="48" t="s">
        <v>1499</v>
      </c>
      <c r="C491" s="2" t="s">
        <v>497</v>
      </c>
      <c r="D491" s="2">
        <v>2739.8879999999999</v>
      </c>
      <c r="E491" s="2">
        <v>742.952</v>
      </c>
      <c r="F491" s="2">
        <f>D491-SUM(Parameters!$C$23:$C$25)</f>
        <v>2718.288</v>
      </c>
      <c r="G491" s="2">
        <f>E491-SUM(Parameters!$C$23:$C$25)</f>
        <v>721.35199999999998</v>
      </c>
    </row>
    <row r="492" spans="1:7" hidden="1" x14ac:dyDescent="0.25">
      <c r="A492" s="48" t="s">
        <v>1325</v>
      </c>
      <c r="B492" s="48" t="s">
        <v>1500</v>
      </c>
      <c r="C492" s="2" t="s">
        <v>627</v>
      </c>
      <c r="D492" s="2">
        <v>2739.8879999999999</v>
      </c>
      <c r="E492" s="2">
        <v>652.31200000000001</v>
      </c>
      <c r="F492" s="2">
        <f>D492-SUM(Parameters!$C$23:$C$25)</f>
        <v>2718.288</v>
      </c>
      <c r="G492" s="2">
        <f>E492-SUM(Parameters!$C$23:$C$25)</f>
        <v>630.71199999999999</v>
      </c>
    </row>
    <row r="493" spans="1:7" hidden="1" x14ac:dyDescent="0.25">
      <c r="A493" s="48" t="s">
        <v>1325</v>
      </c>
      <c r="B493" s="48" t="s">
        <v>1501</v>
      </c>
      <c r="C493" s="2" t="s">
        <v>699</v>
      </c>
      <c r="D493" s="2">
        <v>2739.8879999999999</v>
      </c>
      <c r="E493" s="2">
        <v>606.99199999999996</v>
      </c>
      <c r="F493" s="2">
        <f>D493-SUM(Parameters!$C$23:$C$25)</f>
        <v>2718.288</v>
      </c>
      <c r="G493" s="2">
        <f>E493-SUM(Parameters!$C$23:$C$25)</f>
        <v>585.39199999999994</v>
      </c>
    </row>
    <row r="494" spans="1:7" hidden="1" x14ac:dyDescent="0.25">
      <c r="A494" s="48" t="s">
        <v>1325</v>
      </c>
      <c r="B494" s="48" t="s">
        <v>1502</v>
      </c>
      <c r="C494" s="2" t="s">
        <v>724</v>
      </c>
      <c r="D494" s="2">
        <v>2701.0079999999998</v>
      </c>
      <c r="E494" s="2">
        <v>584.33199999999999</v>
      </c>
      <c r="F494" s="2">
        <f>D494-SUM(Parameters!$C$23:$C$25)</f>
        <v>2679.4079999999999</v>
      </c>
      <c r="G494" s="2">
        <f>E494-SUM(Parameters!$C$23:$C$25)</f>
        <v>562.73199999999997</v>
      </c>
    </row>
    <row r="495" spans="1:7" hidden="1" x14ac:dyDescent="0.25">
      <c r="A495" s="48" t="s">
        <v>1325</v>
      </c>
      <c r="B495" s="48" t="s">
        <v>1503</v>
      </c>
      <c r="C495" s="2" t="s">
        <v>665</v>
      </c>
      <c r="D495" s="2">
        <v>2701.0079999999998</v>
      </c>
      <c r="E495" s="2">
        <v>629.65200000000004</v>
      </c>
      <c r="F495" s="2">
        <f>D495-SUM(Parameters!$C$23:$C$25)</f>
        <v>2679.4079999999999</v>
      </c>
      <c r="G495" s="2">
        <f>E495-SUM(Parameters!$C$23:$C$25)</f>
        <v>608.05200000000002</v>
      </c>
    </row>
    <row r="496" spans="1:7" hidden="1" x14ac:dyDescent="0.25">
      <c r="A496" s="48" t="s">
        <v>1325</v>
      </c>
      <c r="B496" s="48" t="s">
        <v>1504</v>
      </c>
      <c r="C496" s="2" t="s">
        <v>595</v>
      </c>
      <c r="D496" s="2">
        <v>2701.0079999999998</v>
      </c>
      <c r="E496" s="2">
        <v>674.97199999999998</v>
      </c>
      <c r="F496" s="2">
        <f>D496-SUM(Parameters!$C$23:$C$25)</f>
        <v>2679.4079999999999</v>
      </c>
      <c r="G496" s="2">
        <f>E496-SUM(Parameters!$C$23:$C$25)</f>
        <v>653.37199999999996</v>
      </c>
    </row>
    <row r="497" spans="1:7" hidden="1" x14ac:dyDescent="0.25">
      <c r="A497" s="48" t="s">
        <v>1325</v>
      </c>
      <c r="B497" s="48" t="s">
        <v>1505</v>
      </c>
      <c r="C497" s="2" t="s">
        <v>530</v>
      </c>
      <c r="D497" s="2">
        <v>2701.0079999999998</v>
      </c>
      <c r="E497" s="2">
        <v>720.29200000000003</v>
      </c>
      <c r="F497" s="2">
        <f>D497-SUM(Parameters!$C$23:$C$25)</f>
        <v>2679.4079999999999</v>
      </c>
      <c r="G497" s="2">
        <f>E497-SUM(Parameters!$C$23:$C$25)</f>
        <v>698.69200000000001</v>
      </c>
    </row>
    <row r="498" spans="1:7" hidden="1" x14ac:dyDescent="0.25">
      <c r="A498" s="48" t="s">
        <v>1325</v>
      </c>
      <c r="B498" s="48" t="s">
        <v>1506</v>
      </c>
      <c r="C498" s="2" t="s">
        <v>329</v>
      </c>
      <c r="D498" s="2">
        <v>3323.0880000000102</v>
      </c>
      <c r="E498" s="2">
        <v>856.25199999999995</v>
      </c>
      <c r="F498" s="2">
        <f>D498-SUM(Parameters!$C$23:$C$25)</f>
        <v>3301.4880000000103</v>
      </c>
      <c r="G498" s="2">
        <f>E498-SUM(Parameters!$C$23:$C$25)</f>
        <v>834.65199999999993</v>
      </c>
    </row>
    <row r="499" spans="1:7" hidden="1" x14ac:dyDescent="0.25">
      <c r="A499" s="48" t="s">
        <v>1325</v>
      </c>
      <c r="B499" s="48" t="s">
        <v>1507</v>
      </c>
      <c r="C499" s="2" t="s">
        <v>459</v>
      </c>
      <c r="D499" s="2">
        <v>2701.0079999999998</v>
      </c>
      <c r="E499" s="2">
        <v>765.61199999999997</v>
      </c>
      <c r="F499" s="2">
        <f>D499-SUM(Parameters!$C$23:$C$25)</f>
        <v>2679.4079999999999</v>
      </c>
      <c r="G499" s="2">
        <f>E499-SUM(Parameters!$C$23:$C$25)</f>
        <v>744.01199999999994</v>
      </c>
    </row>
    <row r="500" spans="1:7" hidden="1" x14ac:dyDescent="0.25">
      <c r="A500" s="48" t="s">
        <v>1325</v>
      </c>
      <c r="B500" s="48" t="s">
        <v>1508</v>
      </c>
      <c r="C500" s="2" t="s">
        <v>401</v>
      </c>
      <c r="D500" s="2">
        <v>2701.0079999999998</v>
      </c>
      <c r="E500" s="2">
        <v>810.93200000000002</v>
      </c>
      <c r="F500" s="2">
        <f>D500-SUM(Parameters!$C$23:$C$25)</f>
        <v>2679.4079999999999</v>
      </c>
      <c r="G500" s="2">
        <f>E500-SUM(Parameters!$C$23:$C$25)</f>
        <v>789.33199999999999</v>
      </c>
    </row>
    <row r="501" spans="1:7" hidden="1" x14ac:dyDescent="0.25">
      <c r="A501" s="48" t="s">
        <v>1325</v>
      </c>
      <c r="B501" s="48" t="s">
        <v>1509</v>
      </c>
      <c r="C501" s="2" t="s">
        <v>322</v>
      </c>
      <c r="D501" s="2">
        <v>2701.0079999999998</v>
      </c>
      <c r="E501" s="2">
        <v>856.25199999999995</v>
      </c>
      <c r="F501" s="2">
        <f>D501-SUM(Parameters!$C$23:$C$25)</f>
        <v>2679.4079999999999</v>
      </c>
      <c r="G501" s="2">
        <f>E501-SUM(Parameters!$C$23:$C$25)</f>
        <v>834.65199999999993</v>
      </c>
    </row>
    <row r="502" spans="1:7" hidden="1" x14ac:dyDescent="0.25">
      <c r="A502" s="48" t="s">
        <v>1325</v>
      </c>
      <c r="B502" s="48" t="s">
        <v>1510</v>
      </c>
      <c r="C502" s="2" t="s">
        <v>209</v>
      </c>
      <c r="D502" s="2">
        <v>2701.0079999999998</v>
      </c>
      <c r="E502" s="2">
        <v>946.89200000000005</v>
      </c>
      <c r="F502" s="2">
        <f>D502-SUM(Parameters!$C$23:$C$25)</f>
        <v>2679.4079999999999</v>
      </c>
      <c r="G502" s="2">
        <f>E502-SUM(Parameters!$C$23:$C$25)</f>
        <v>925.29200000000003</v>
      </c>
    </row>
    <row r="503" spans="1:7" hidden="1" x14ac:dyDescent="0.25">
      <c r="A503" s="48" t="s">
        <v>1325</v>
      </c>
      <c r="B503" s="48" t="s">
        <v>1511</v>
      </c>
      <c r="C503" s="2" t="s">
        <v>168</v>
      </c>
      <c r="D503" s="2">
        <v>2662.1280000000002</v>
      </c>
      <c r="E503" s="2">
        <v>969.55200000000002</v>
      </c>
      <c r="F503" s="2">
        <f>D503-SUM(Parameters!$C$23:$C$25)</f>
        <v>2640.5280000000002</v>
      </c>
      <c r="G503" s="2">
        <f>E503-SUM(Parameters!$C$23:$C$25)</f>
        <v>947.952</v>
      </c>
    </row>
    <row r="504" spans="1:7" hidden="1" x14ac:dyDescent="0.25">
      <c r="A504" s="48" t="s">
        <v>1325</v>
      </c>
      <c r="B504" s="48" t="s">
        <v>1512</v>
      </c>
      <c r="C504" s="2" t="s">
        <v>242</v>
      </c>
      <c r="D504" s="2">
        <v>2662.1280000000002</v>
      </c>
      <c r="E504" s="2">
        <v>924.23199999999997</v>
      </c>
      <c r="F504" s="2">
        <f>D504-SUM(Parameters!$C$23:$C$25)</f>
        <v>2640.5280000000002</v>
      </c>
      <c r="G504" s="2">
        <f>E504-SUM(Parameters!$C$23:$C$25)</f>
        <v>902.63199999999995</v>
      </c>
    </row>
    <row r="505" spans="1:7" hidden="1" x14ac:dyDescent="0.25">
      <c r="A505" s="48" t="s">
        <v>1325</v>
      </c>
      <c r="B505" s="48" t="s">
        <v>1513</v>
      </c>
      <c r="C505" s="2" t="s">
        <v>292</v>
      </c>
      <c r="D505" s="2">
        <v>2662.1280000000002</v>
      </c>
      <c r="E505" s="2">
        <v>878.91200000000003</v>
      </c>
      <c r="F505" s="2">
        <f>D505-SUM(Parameters!$C$23:$C$25)</f>
        <v>2640.5280000000002</v>
      </c>
      <c r="G505" s="2">
        <f>E505-SUM(Parameters!$C$23:$C$25)</f>
        <v>857.31200000000001</v>
      </c>
    </row>
    <row r="506" spans="1:7" hidden="1" x14ac:dyDescent="0.25">
      <c r="A506" s="48" t="s">
        <v>1325</v>
      </c>
      <c r="B506" s="48" t="s">
        <v>1514</v>
      </c>
      <c r="C506" s="2" t="s">
        <v>360</v>
      </c>
      <c r="D506" s="2">
        <v>2662.1280000000002</v>
      </c>
      <c r="E506" s="2">
        <v>833.59199999999998</v>
      </c>
      <c r="F506" s="2">
        <f>D506-SUM(Parameters!$C$23:$C$25)</f>
        <v>2640.5280000000002</v>
      </c>
      <c r="G506" s="2">
        <f>E506-SUM(Parameters!$C$23:$C$25)</f>
        <v>811.99199999999996</v>
      </c>
    </row>
    <row r="507" spans="1:7" hidden="1" x14ac:dyDescent="0.25">
      <c r="A507" s="48" t="s">
        <v>1325</v>
      </c>
      <c r="B507" s="48" t="s">
        <v>1515</v>
      </c>
      <c r="C507" s="2" t="s">
        <v>428</v>
      </c>
      <c r="D507" s="2">
        <v>2662.1280000000002</v>
      </c>
      <c r="E507" s="2">
        <v>788.27200000000005</v>
      </c>
      <c r="F507" s="2">
        <f>D507-SUM(Parameters!$C$23:$C$25)</f>
        <v>2640.5280000000002</v>
      </c>
      <c r="G507" s="2">
        <f>E507-SUM(Parameters!$C$23:$C$25)</f>
        <v>766.67200000000003</v>
      </c>
    </row>
    <row r="508" spans="1:7" hidden="1" x14ac:dyDescent="0.25">
      <c r="A508" s="48" t="s">
        <v>1325</v>
      </c>
      <c r="B508" s="48" t="s">
        <v>1516</v>
      </c>
      <c r="C508" s="2" t="s">
        <v>496</v>
      </c>
      <c r="D508" s="2">
        <v>2662.1280000000002</v>
      </c>
      <c r="E508" s="2">
        <v>742.952</v>
      </c>
      <c r="F508" s="2">
        <f>D508-SUM(Parameters!$C$23:$C$25)</f>
        <v>2640.5280000000002</v>
      </c>
      <c r="G508" s="2">
        <f>E508-SUM(Parameters!$C$23:$C$25)</f>
        <v>721.35199999999998</v>
      </c>
    </row>
    <row r="509" spans="1:7" hidden="1" x14ac:dyDescent="0.25">
      <c r="A509" s="48" t="s">
        <v>1325</v>
      </c>
      <c r="B509" s="48" t="s">
        <v>1517</v>
      </c>
      <c r="C509" s="2" t="s">
        <v>273</v>
      </c>
      <c r="D509" s="2">
        <v>3323.0880000000102</v>
      </c>
      <c r="E509" s="2">
        <v>901.572</v>
      </c>
      <c r="F509" s="2">
        <f>D509-SUM(Parameters!$C$23:$C$25)</f>
        <v>3301.4880000000103</v>
      </c>
      <c r="G509" s="2">
        <f>E509-SUM(Parameters!$C$23:$C$25)</f>
        <v>879.97199999999998</v>
      </c>
    </row>
    <row r="510" spans="1:7" hidden="1" x14ac:dyDescent="0.25">
      <c r="A510" s="48" t="s">
        <v>1325</v>
      </c>
      <c r="B510" s="48" t="s">
        <v>1518</v>
      </c>
      <c r="C510" s="2" t="s">
        <v>562</v>
      </c>
      <c r="D510" s="2">
        <v>2662.1280000000002</v>
      </c>
      <c r="E510" s="2">
        <v>697.63199999999995</v>
      </c>
      <c r="F510" s="2">
        <f>D510-SUM(Parameters!$C$23:$C$25)</f>
        <v>2640.5280000000002</v>
      </c>
      <c r="G510" s="2">
        <f>E510-SUM(Parameters!$C$23:$C$25)</f>
        <v>676.03199999999993</v>
      </c>
    </row>
    <row r="511" spans="1:7" hidden="1" x14ac:dyDescent="0.25">
      <c r="A511" s="48" t="s">
        <v>1325</v>
      </c>
      <c r="B511" s="48" t="s">
        <v>1519</v>
      </c>
      <c r="C511" s="2" t="s">
        <v>626</v>
      </c>
      <c r="D511" s="2">
        <v>2662.1280000000002</v>
      </c>
      <c r="E511" s="2">
        <v>652.31200000000001</v>
      </c>
      <c r="F511" s="2">
        <f>D511-SUM(Parameters!$C$23:$C$25)</f>
        <v>2640.5280000000002</v>
      </c>
      <c r="G511" s="2">
        <f>E511-SUM(Parameters!$C$23:$C$25)</f>
        <v>630.71199999999999</v>
      </c>
    </row>
    <row r="512" spans="1:7" hidden="1" x14ac:dyDescent="0.25">
      <c r="A512" s="48" t="s">
        <v>1325</v>
      </c>
      <c r="B512" s="48" t="s">
        <v>1520</v>
      </c>
      <c r="C512" s="2" t="s">
        <v>698</v>
      </c>
      <c r="D512" s="2">
        <v>2662.1280000000002</v>
      </c>
      <c r="E512" s="2">
        <v>606.99199999999996</v>
      </c>
      <c r="F512" s="2">
        <f>D512-SUM(Parameters!$C$23:$C$25)</f>
        <v>2640.5280000000002</v>
      </c>
      <c r="G512" s="2">
        <f>E512-SUM(Parameters!$C$23:$C$25)</f>
        <v>585.39199999999994</v>
      </c>
    </row>
    <row r="513" spans="1:7" hidden="1" x14ac:dyDescent="0.25">
      <c r="A513" s="48" t="s">
        <v>1325</v>
      </c>
      <c r="B513" s="48" t="s">
        <v>1521</v>
      </c>
      <c r="C513" s="2" t="s">
        <v>664</v>
      </c>
      <c r="D513" s="2">
        <v>2623.248</v>
      </c>
      <c r="E513" s="2">
        <v>629.65200000000004</v>
      </c>
      <c r="F513" s="2">
        <f>D513-SUM(Parameters!$C$23:$C$25)</f>
        <v>2601.6480000000001</v>
      </c>
      <c r="G513" s="2">
        <f>E513-SUM(Parameters!$C$23:$C$25)</f>
        <v>608.05200000000002</v>
      </c>
    </row>
    <row r="514" spans="1:7" hidden="1" x14ac:dyDescent="0.25">
      <c r="A514" s="48" t="s">
        <v>1325</v>
      </c>
      <c r="B514" s="48" t="s">
        <v>1522</v>
      </c>
      <c r="C514" s="2" t="s">
        <v>594</v>
      </c>
      <c r="D514" s="2">
        <v>2623.248</v>
      </c>
      <c r="E514" s="2">
        <v>674.97199999999998</v>
      </c>
      <c r="F514" s="2">
        <f>D514-SUM(Parameters!$C$23:$C$25)</f>
        <v>2601.6480000000001</v>
      </c>
      <c r="G514" s="2">
        <f>E514-SUM(Parameters!$C$23:$C$25)</f>
        <v>653.37199999999996</v>
      </c>
    </row>
    <row r="515" spans="1:7" hidden="1" x14ac:dyDescent="0.25">
      <c r="A515" s="48" t="s">
        <v>1325</v>
      </c>
      <c r="B515" s="48" t="s">
        <v>1523</v>
      </c>
      <c r="C515" s="2" t="s">
        <v>458</v>
      </c>
      <c r="D515" s="2">
        <v>2623.248</v>
      </c>
      <c r="E515" s="2">
        <v>765.61199999999997</v>
      </c>
      <c r="F515" s="2">
        <f>D515-SUM(Parameters!$C$23:$C$25)</f>
        <v>2601.6480000000001</v>
      </c>
      <c r="G515" s="2">
        <f>E515-SUM(Parameters!$C$23:$C$25)</f>
        <v>744.01199999999994</v>
      </c>
    </row>
    <row r="516" spans="1:7" hidden="1" x14ac:dyDescent="0.25">
      <c r="A516" s="48" t="s">
        <v>1325</v>
      </c>
      <c r="B516" s="48" t="s">
        <v>1524</v>
      </c>
      <c r="C516" s="2" t="s">
        <v>400</v>
      </c>
      <c r="D516" s="2">
        <v>2623.248</v>
      </c>
      <c r="E516" s="2">
        <v>810.93200000000002</v>
      </c>
      <c r="F516" s="2">
        <f>D516-SUM(Parameters!$C$23:$C$25)</f>
        <v>2601.6480000000001</v>
      </c>
      <c r="G516" s="2">
        <f>E516-SUM(Parameters!$C$23:$C$25)</f>
        <v>789.33199999999999</v>
      </c>
    </row>
    <row r="517" spans="1:7" hidden="1" x14ac:dyDescent="0.25">
      <c r="A517" s="48" t="s">
        <v>1325</v>
      </c>
      <c r="B517" s="48" t="s">
        <v>1525</v>
      </c>
      <c r="C517" s="2" t="s">
        <v>268</v>
      </c>
      <c r="D517" s="2">
        <v>2623.248</v>
      </c>
      <c r="E517" s="2">
        <v>901.572</v>
      </c>
      <c r="F517" s="2">
        <f>D517-SUM(Parameters!$C$23:$C$25)</f>
        <v>2601.6480000000001</v>
      </c>
      <c r="G517" s="2">
        <f>E517-SUM(Parameters!$C$23:$C$25)</f>
        <v>879.97199999999998</v>
      </c>
    </row>
    <row r="518" spans="1:7" hidden="1" x14ac:dyDescent="0.25">
      <c r="A518" s="48" t="s">
        <v>1325</v>
      </c>
      <c r="B518" s="48" t="s">
        <v>1526</v>
      </c>
      <c r="C518" s="2" t="s">
        <v>291</v>
      </c>
      <c r="D518" s="2">
        <v>2584.3679999999999</v>
      </c>
      <c r="E518" s="2">
        <v>878.91200000000003</v>
      </c>
      <c r="F518" s="2">
        <f>D518-SUM(Parameters!$C$23:$C$25)</f>
        <v>2562.768</v>
      </c>
      <c r="G518" s="2">
        <f>E518-SUM(Parameters!$C$23:$C$25)</f>
        <v>857.31200000000001</v>
      </c>
    </row>
    <row r="519" spans="1:7" hidden="1" x14ac:dyDescent="0.25">
      <c r="A519" s="48" t="s">
        <v>1325</v>
      </c>
      <c r="B519" s="48" t="s">
        <v>1527</v>
      </c>
      <c r="C519" s="2" t="s">
        <v>359</v>
      </c>
      <c r="D519" s="2">
        <v>2584.3679999999999</v>
      </c>
      <c r="E519" s="2">
        <v>833.59199999999998</v>
      </c>
      <c r="F519" s="2">
        <f>D519-SUM(Parameters!$C$23:$C$25)</f>
        <v>2562.768</v>
      </c>
      <c r="G519" s="2">
        <f>E519-SUM(Parameters!$C$23:$C$25)</f>
        <v>811.99199999999996</v>
      </c>
    </row>
    <row r="520" spans="1:7" hidden="1" x14ac:dyDescent="0.25">
      <c r="A520" s="48" t="s">
        <v>1325</v>
      </c>
      <c r="B520" s="48" t="s">
        <v>1528</v>
      </c>
      <c r="C520" s="2" t="s">
        <v>217</v>
      </c>
      <c r="D520" s="2">
        <v>3323.0880000000102</v>
      </c>
      <c r="E520" s="2">
        <v>946.89200000000005</v>
      </c>
      <c r="F520" s="2">
        <f>D520-SUM(Parameters!$C$23:$C$25)</f>
        <v>3301.4880000000103</v>
      </c>
      <c r="G520" s="2">
        <f>E520-SUM(Parameters!$C$23:$C$25)</f>
        <v>925.29200000000003</v>
      </c>
    </row>
    <row r="521" spans="1:7" hidden="1" x14ac:dyDescent="0.25">
      <c r="A521" s="48" t="s">
        <v>1325</v>
      </c>
      <c r="B521" s="48" t="s">
        <v>1529</v>
      </c>
      <c r="C521" s="2" t="s">
        <v>495</v>
      </c>
      <c r="D521" s="2">
        <v>2584.3679999999999</v>
      </c>
      <c r="E521" s="2">
        <v>742.952</v>
      </c>
      <c r="F521" s="2">
        <f>D521-SUM(Parameters!$C$23:$C$25)</f>
        <v>2562.768</v>
      </c>
      <c r="G521" s="2">
        <f>E521-SUM(Parameters!$C$23:$C$25)</f>
        <v>721.35199999999998</v>
      </c>
    </row>
    <row r="522" spans="1:7" hidden="1" x14ac:dyDescent="0.25">
      <c r="A522" s="48" t="s">
        <v>1325</v>
      </c>
      <c r="B522" s="48" t="s">
        <v>1530</v>
      </c>
      <c r="C522" s="2" t="s">
        <v>561</v>
      </c>
      <c r="D522" s="2">
        <v>2584.3679999999999</v>
      </c>
      <c r="E522" s="2">
        <v>697.63199999999995</v>
      </c>
      <c r="F522" s="2">
        <f>D522-SUM(Parameters!$C$23:$C$25)</f>
        <v>2562.768</v>
      </c>
      <c r="G522" s="2">
        <f>E522-SUM(Parameters!$C$23:$C$25)</f>
        <v>676.03199999999993</v>
      </c>
    </row>
    <row r="523" spans="1:7" hidden="1" x14ac:dyDescent="0.25">
      <c r="A523" s="48" t="s">
        <v>1325</v>
      </c>
      <c r="B523" s="48" t="s">
        <v>1531</v>
      </c>
      <c r="C523" s="2" t="s">
        <v>697</v>
      </c>
      <c r="D523" s="2">
        <v>2584.3679999999999</v>
      </c>
      <c r="E523" s="2">
        <v>606.99199999999996</v>
      </c>
      <c r="F523" s="2">
        <f>D523-SUM(Parameters!$C$23:$C$25)</f>
        <v>2562.768</v>
      </c>
      <c r="G523" s="2">
        <f>E523-SUM(Parameters!$C$23:$C$25)</f>
        <v>585.39199999999994</v>
      </c>
    </row>
    <row r="524" spans="1:7" hidden="1" x14ac:dyDescent="0.25">
      <c r="A524" s="48" t="s">
        <v>1325</v>
      </c>
      <c r="B524" s="48" t="s">
        <v>1532</v>
      </c>
      <c r="C524" s="2" t="s">
        <v>723</v>
      </c>
      <c r="D524" s="2">
        <v>2545.4879999999998</v>
      </c>
      <c r="E524" s="2">
        <v>584.33199999999999</v>
      </c>
      <c r="F524" s="2">
        <f>D524-SUM(Parameters!$C$23:$C$25)</f>
        <v>2523.8879999999999</v>
      </c>
      <c r="G524" s="2">
        <f>E524-SUM(Parameters!$C$23:$C$25)</f>
        <v>562.73199999999997</v>
      </c>
    </row>
    <row r="525" spans="1:7" hidden="1" x14ac:dyDescent="0.25">
      <c r="A525" s="48" t="s">
        <v>1325</v>
      </c>
      <c r="B525" s="48" t="s">
        <v>1533</v>
      </c>
      <c r="C525" s="2" t="s">
        <v>663</v>
      </c>
      <c r="D525" s="2">
        <v>2545.4879999999998</v>
      </c>
      <c r="E525" s="2">
        <v>629.65200000000004</v>
      </c>
      <c r="F525" s="2">
        <f>D525-SUM(Parameters!$C$23:$C$25)</f>
        <v>2523.8879999999999</v>
      </c>
      <c r="G525" s="2">
        <f>E525-SUM(Parameters!$C$23:$C$25)</f>
        <v>608.05200000000002</v>
      </c>
    </row>
    <row r="526" spans="1:7" hidden="1" x14ac:dyDescent="0.25">
      <c r="A526" s="48" t="s">
        <v>1325</v>
      </c>
      <c r="B526" s="48" t="s">
        <v>1534</v>
      </c>
      <c r="C526" s="2" t="s">
        <v>593</v>
      </c>
      <c r="D526" s="2">
        <v>2545.4879999999998</v>
      </c>
      <c r="E526" s="2">
        <v>674.97199999999998</v>
      </c>
      <c r="F526" s="2">
        <f>D526-SUM(Parameters!$C$23:$C$25)</f>
        <v>2523.8879999999999</v>
      </c>
      <c r="G526" s="2">
        <f>E526-SUM(Parameters!$C$23:$C$25)</f>
        <v>653.37199999999996</v>
      </c>
    </row>
    <row r="527" spans="1:7" hidden="1" x14ac:dyDescent="0.25">
      <c r="A527" s="48" t="s">
        <v>1325</v>
      </c>
      <c r="B527" s="48" t="s">
        <v>1535</v>
      </c>
      <c r="C527" s="2" t="s">
        <v>529</v>
      </c>
      <c r="D527" s="2">
        <v>2545.4879999999998</v>
      </c>
      <c r="E527" s="2">
        <v>720.29200000000003</v>
      </c>
      <c r="F527" s="2">
        <f>D527-SUM(Parameters!$C$23:$C$25)</f>
        <v>2523.8879999999999</v>
      </c>
      <c r="G527" s="2">
        <f>E527-SUM(Parameters!$C$23:$C$25)</f>
        <v>698.69200000000001</v>
      </c>
    </row>
    <row r="528" spans="1:7" hidden="1" x14ac:dyDescent="0.25">
      <c r="A528" s="48" t="s">
        <v>1325</v>
      </c>
      <c r="B528" s="48" t="s">
        <v>1536</v>
      </c>
      <c r="C528" s="2" t="s">
        <v>457</v>
      </c>
      <c r="D528" s="2">
        <v>2545.4879999999998</v>
      </c>
      <c r="E528" s="2">
        <v>765.61199999999997</v>
      </c>
      <c r="F528" s="2">
        <f>D528-SUM(Parameters!$C$23:$C$25)</f>
        <v>2523.8879999999999</v>
      </c>
      <c r="G528" s="2">
        <f>E528-SUM(Parameters!$C$23:$C$25)</f>
        <v>744.01199999999994</v>
      </c>
    </row>
    <row r="529" spans="1:7" hidden="1" x14ac:dyDescent="0.25">
      <c r="A529" s="48" t="s">
        <v>1325</v>
      </c>
      <c r="B529" s="48" t="s">
        <v>1537</v>
      </c>
      <c r="C529" s="2" t="s">
        <v>399</v>
      </c>
      <c r="D529" s="2">
        <v>2545.4879999999998</v>
      </c>
      <c r="E529" s="2">
        <v>810.93200000000002</v>
      </c>
      <c r="F529" s="2">
        <f>D529-SUM(Parameters!$C$23:$C$25)</f>
        <v>2523.8879999999999</v>
      </c>
      <c r="G529" s="2">
        <f>E529-SUM(Parameters!$C$23:$C$25)</f>
        <v>789.33199999999999</v>
      </c>
    </row>
    <row r="530" spans="1:7" hidden="1" x14ac:dyDescent="0.25">
      <c r="A530" s="48" t="s">
        <v>1325</v>
      </c>
      <c r="B530" s="48" t="s">
        <v>1538</v>
      </c>
      <c r="C530" s="2" t="s">
        <v>321</v>
      </c>
      <c r="D530" s="2">
        <v>2545.4879999999998</v>
      </c>
      <c r="E530" s="2">
        <v>856.25199999999995</v>
      </c>
      <c r="F530" s="2">
        <f>D530-SUM(Parameters!$C$23:$C$25)</f>
        <v>2523.8879999999999</v>
      </c>
      <c r="G530" s="2">
        <f>E530-SUM(Parameters!$C$23:$C$25)</f>
        <v>834.65199999999993</v>
      </c>
    </row>
    <row r="531" spans="1:7" hidden="1" x14ac:dyDescent="0.25">
      <c r="A531" s="48" t="s">
        <v>1325</v>
      </c>
      <c r="B531" s="48" t="s">
        <v>1539</v>
      </c>
      <c r="C531" s="2" t="s">
        <v>176</v>
      </c>
      <c r="D531" s="2">
        <v>3284.2080000000101</v>
      </c>
      <c r="E531" s="2">
        <v>969.55200000000002</v>
      </c>
      <c r="F531" s="2">
        <f>D531-SUM(Parameters!$C$23:$C$25)</f>
        <v>3262.6080000000102</v>
      </c>
      <c r="G531" s="2">
        <f>E531-SUM(Parameters!$C$23:$C$25)</f>
        <v>947.952</v>
      </c>
    </row>
    <row r="532" spans="1:7" hidden="1" x14ac:dyDescent="0.25">
      <c r="A532" s="48" t="s">
        <v>1325</v>
      </c>
      <c r="B532" s="48" t="s">
        <v>1540</v>
      </c>
      <c r="C532" s="2" t="s">
        <v>267</v>
      </c>
      <c r="D532" s="2">
        <v>2545.4879999999998</v>
      </c>
      <c r="E532" s="2">
        <v>901.572</v>
      </c>
      <c r="F532" s="2">
        <f>D532-SUM(Parameters!$C$23:$C$25)</f>
        <v>2523.8879999999999</v>
      </c>
      <c r="G532" s="2">
        <f>E532-SUM(Parameters!$C$23:$C$25)</f>
        <v>879.97199999999998</v>
      </c>
    </row>
    <row r="533" spans="1:7" hidden="1" x14ac:dyDescent="0.25">
      <c r="A533" s="48" t="s">
        <v>1325</v>
      </c>
      <c r="B533" s="48" t="s">
        <v>1541</v>
      </c>
      <c r="C533" s="2" t="s">
        <v>207</v>
      </c>
      <c r="D533" s="2">
        <v>2545.4879999999998</v>
      </c>
      <c r="E533" s="2">
        <v>946.89200000000005</v>
      </c>
      <c r="F533" s="2">
        <f>D533-SUM(Parameters!$C$23:$C$25)</f>
        <v>2523.8879999999999</v>
      </c>
      <c r="G533" s="2">
        <f>E533-SUM(Parameters!$C$23:$C$25)</f>
        <v>925.29200000000003</v>
      </c>
    </row>
    <row r="534" spans="1:7" hidden="1" x14ac:dyDescent="0.25">
      <c r="A534" s="48" t="s">
        <v>1325</v>
      </c>
      <c r="B534" s="48" t="s">
        <v>1542</v>
      </c>
      <c r="C534" s="2" t="s">
        <v>166</v>
      </c>
      <c r="D534" s="2">
        <v>2506.6080000000002</v>
      </c>
      <c r="E534" s="2">
        <v>969.55200000000002</v>
      </c>
      <c r="F534" s="2">
        <f>D534-SUM(Parameters!$C$23:$C$25)</f>
        <v>2485.0080000000003</v>
      </c>
      <c r="G534" s="2">
        <f>E534-SUM(Parameters!$C$23:$C$25)</f>
        <v>947.952</v>
      </c>
    </row>
    <row r="535" spans="1:7" hidden="1" x14ac:dyDescent="0.25">
      <c r="A535" s="48" t="s">
        <v>1325</v>
      </c>
      <c r="B535" s="48" t="s">
        <v>1543</v>
      </c>
      <c r="C535" s="2" t="s">
        <v>241</v>
      </c>
      <c r="D535" s="2">
        <v>2506.6080000000002</v>
      </c>
      <c r="E535" s="2">
        <v>924.23199999999997</v>
      </c>
      <c r="F535" s="2">
        <f>D535-SUM(Parameters!$C$23:$C$25)</f>
        <v>2485.0080000000003</v>
      </c>
      <c r="G535" s="2">
        <f>E535-SUM(Parameters!$C$23:$C$25)</f>
        <v>902.63199999999995</v>
      </c>
    </row>
    <row r="536" spans="1:7" hidden="1" x14ac:dyDescent="0.25">
      <c r="A536" s="48" t="s">
        <v>1325</v>
      </c>
      <c r="B536" s="48" t="s">
        <v>1544</v>
      </c>
      <c r="C536" s="2" t="s">
        <v>358</v>
      </c>
      <c r="D536" s="2">
        <v>2506.6080000000002</v>
      </c>
      <c r="E536" s="2">
        <v>833.59199999999998</v>
      </c>
      <c r="F536" s="2">
        <f>D536-SUM(Parameters!$C$23:$C$25)</f>
        <v>2485.0080000000003</v>
      </c>
      <c r="G536" s="2">
        <f>E536-SUM(Parameters!$C$23:$C$25)</f>
        <v>811.99199999999996</v>
      </c>
    </row>
    <row r="537" spans="1:7" hidden="1" x14ac:dyDescent="0.25">
      <c r="A537" s="48" t="s">
        <v>1325</v>
      </c>
      <c r="B537" s="48" t="s">
        <v>1545</v>
      </c>
      <c r="C537" s="2" t="s">
        <v>427</v>
      </c>
      <c r="D537" s="2">
        <v>2506.6080000000002</v>
      </c>
      <c r="E537" s="2">
        <v>788.27200000000005</v>
      </c>
      <c r="F537" s="2">
        <f>D537-SUM(Parameters!$C$23:$C$25)</f>
        <v>2485.0080000000003</v>
      </c>
      <c r="G537" s="2">
        <f>E537-SUM(Parameters!$C$23:$C$25)</f>
        <v>766.67200000000003</v>
      </c>
    </row>
    <row r="538" spans="1:7" hidden="1" x14ac:dyDescent="0.25">
      <c r="A538" s="48" t="s">
        <v>1325</v>
      </c>
      <c r="B538" s="48" t="s">
        <v>1546</v>
      </c>
      <c r="C538" s="2" t="s">
        <v>494</v>
      </c>
      <c r="D538" s="2">
        <v>2506.6080000000002</v>
      </c>
      <c r="E538" s="2">
        <v>742.952</v>
      </c>
      <c r="F538" s="2">
        <f>D538-SUM(Parameters!$C$23:$C$25)</f>
        <v>2485.0080000000003</v>
      </c>
      <c r="G538" s="2">
        <f>E538-SUM(Parameters!$C$23:$C$25)</f>
        <v>721.35199999999998</v>
      </c>
    </row>
    <row r="539" spans="1:7" hidden="1" x14ac:dyDescent="0.25">
      <c r="A539" s="48" t="s">
        <v>1325</v>
      </c>
      <c r="B539" s="48" t="s">
        <v>1547</v>
      </c>
      <c r="C539" s="2" t="s">
        <v>560</v>
      </c>
      <c r="D539" s="2">
        <v>2506.6080000000002</v>
      </c>
      <c r="E539" s="2">
        <v>697.63199999999995</v>
      </c>
      <c r="F539" s="2">
        <f>D539-SUM(Parameters!$C$23:$C$25)</f>
        <v>2485.0080000000003</v>
      </c>
      <c r="G539" s="2">
        <f>E539-SUM(Parameters!$C$23:$C$25)</f>
        <v>676.03199999999993</v>
      </c>
    </row>
    <row r="540" spans="1:7" hidden="1" x14ac:dyDescent="0.25">
      <c r="A540" s="48" t="s">
        <v>1325</v>
      </c>
      <c r="B540" s="48" t="s">
        <v>1548</v>
      </c>
      <c r="C540" s="2" t="s">
        <v>625</v>
      </c>
      <c r="D540" s="2">
        <v>2506.6080000000002</v>
      </c>
      <c r="E540" s="2">
        <v>652.31200000000001</v>
      </c>
      <c r="F540" s="2">
        <f>D540-SUM(Parameters!$C$23:$C$25)</f>
        <v>2485.0080000000003</v>
      </c>
      <c r="G540" s="2">
        <f>E540-SUM(Parameters!$C$23:$C$25)</f>
        <v>630.71199999999999</v>
      </c>
    </row>
    <row r="541" spans="1:7" hidden="1" x14ac:dyDescent="0.25">
      <c r="A541" s="48" t="s">
        <v>1325</v>
      </c>
      <c r="B541" s="48" t="s">
        <v>1549</v>
      </c>
      <c r="C541" s="2" t="s">
        <v>696</v>
      </c>
      <c r="D541" s="2">
        <v>2506.6080000000002</v>
      </c>
      <c r="E541" s="2">
        <v>606.99199999999996</v>
      </c>
      <c r="F541" s="2">
        <f>D541-SUM(Parameters!$C$23:$C$25)</f>
        <v>2485.0080000000003</v>
      </c>
      <c r="G541" s="2">
        <f>E541-SUM(Parameters!$C$23:$C$25)</f>
        <v>585.39199999999994</v>
      </c>
    </row>
    <row r="542" spans="1:7" hidden="1" x14ac:dyDescent="0.25">
      <c r="A542" s="48" t="s">
        <v>1325</v>
      </c>
      <c r="B542" s="48" t="s">
        <v>1550</v>
      </c>
      <c r="C542" s="2" t="s">
        <v>249</v>
      </c>
      <c r="D542" s="2">
        <v>3284.2080000000101</v>
      </c>
      <c r="E542" s="2">
        <v>924.23199999999997</v>
      </c>
      <c r="F542" s="2">
        <f>D542-SUM(Parameters!$C$23:$C$25)</f>
        <v>3262.6080000000102</v>
      </c>
      <c r="G542" s="2">
        <f>E542-SUM(Parameters!$C$23:$C$25)</f>
        <v>902.63199999999995</v>
      </c>
    </row>
    <row r="543" spans="1:7" hidden="1" x14ac:dyDescent="0.25">
      <c r="A543" s="48" t="s">
        <v>1325</v>
      </c>
      <c r="B543" s="48" t="s">
        <v>1551</v>
      </c>
      <c r="C543" s="2" t="s">
        <v>722</v>
      </c>
      <c r="D543" s="2">
        <v>2467.7280000000001</v>
      </c>
      <c r="E543" s="2">
        <v>584.33199999999999</v>
      </c>
      <c r="F543" s="2">
        <f>D543-SUM(Parameters!$C$23:$C$25)</f>
        <v>2446.1280000000002</v>
      </c>
      <c r="G543" s="2">
        <f>E543-SUM(Parameters!$C$23:$C$25)</f>
        <v>562.73199999999997</v>
      </c>
    </row>
    <row r="544" spans="1:7" hidden="1" x14ac:dyDescent="0.25">
      <c r="A544" s="48" t="s">
        <v>1325</v>
      </c>
      <c r="B544" s="48" t="s">
        <v>1552</v>
      </c>
      <c r="C544" s="2" t="s">
        <v>662</v>
      </c>
      <c r="D544" s="2">
        <v>2467.7280000000001</v>
      </c>
      <c r="E544" s="2">
        <v>629.65200000000004</v>
      </c>
      <c r="F544" s="2">
        <f>D544-SUM(Parameters!$C$23:$C$25)</f>
        <v>2446.1280000000002</v>
      </c>
      <c r="G544" s="2">
        <f>E544-SUM(Parameters!$C$23:$C$25)</f>
        <v>608.05200000000002</v>
      </c>
    </row>
    <row r="545" spans="1:7" hidden="1" x14ac:dyDescent="0.25">
      <c r="A545" s="48" t="s">
        <v>1325</v>
      </c>
      <c r="B545" s="48" t="s">
        <v>1553</v>
      </c>
      <c r="C545" s="2" t="s">
        <v>528</v>
      </c>
      <c r="D545" s="2">
        <v>2467.7280000000001</v>
      </c>
      <c r="E545" s="2">
        <v>720.29200000000003</v>
      </c>
      <c r="F545" s="2">
        <f>D545-SUM(Parameters!$C$23:$C$25)</f>
        <v>2446.1280000000002</v>
      </c>
      <c r="G545" s="2">
        <f>E545-SUM(Parameters!$C$23:$C$25)</f>
        <v>698.69200000000001</v>
      </c>
    </row>
    <row r="546" spans="1:7" hidden="1" x14ac:dyDescent="0.25">
      <c r="A546" s="48" t="s">
        <v>1325</v>
      </c>
      <c r="B546" s="48" t="s">
        <v>1554</v>
      </c>
      <c r="C546" s="2" t="s">
        <v>456</v>
      </c>
      <c r="D546" s="2">
        <v>2467.7280000000001</v>
      </c>
      <c r="E546" s="2">
        <v>765.61199999999997</v>
      </c>
      <c r="F546" s="2">
        <f>D546-SUM(Parameters!$C$23:$C$25)</f>
        <v>2446.1280000000002</v>
      </c>
      <c r="G546" s="2">
        <f>E546-SUM(Parameters!$C$23:$C$25)</f>
        <v>744.01199999999994</v>
      </c>
    </row>
    <row r="547" spans="1:7" hidden="1" x14ac:dyDescent="0.25">
      <c r="A547" s="48" t="s">
        <v>1325</v>
      </c>
      <c r="B547" s="48" t="s">
        <v>1555</v>
      </c>
      <c r="C547" s="2" t="s">
        <v>398</v>
      </c>
      <c r="D547" s="2">
        <v>2467.7280000000001</v>
      </c>
      <c r="E547" s="2">
        <v>810.93200000000002</v>
      </c>
      <c r="F547" s="2">
        <f>D547-SUM(Parameters!$C$23:$C$25)</f>
        <v>2446.1280000000002</v>
      </c>
      <c r="G547" s="2">
        <f>E547-SUM(Parameters!$C$23:$C$25)</f>
        <v>789.33199999999999</v>
      </c>
    </row>
    <row r="548" spans="1:7" hidden="1" x14ac:dyDescent="0.25">
      <c r="A548" s="48" t="s">
        <v>1325</v>
      </c>
      <c r="B548" s="48" t="s">
        <v>1556</v>
      </c>
      <c r="C548" s="2" t="s">
        <v>320</v>
      </c>
      <c r="D548" s="2">
        <v>2467.7280000000001</v>
      </c>
      <c r="E548" s="2">
        <v>856.25199999999995</v>
      </c>
      <c r="F548" s="2">
        <f>D548-SUM(Parameters!$C$23:$C$25)</f>
        <v>2446.1280000000002</v>
      </c>
      <c r="G548" s="2">
        <f>E548-SUM(Parameters!$C$23:$C$25)</f>
        <v>834.65199999999993</v>
      </c>
    </row>
    <row r="549" spans="1:7" hidden="1" x14ac:dyDescent="0.25">
      <c r="A549" s="48" t="s">
        <v>1325</v>
      </c>
      <c r="B549" s="48" t="s">
        <v>1557</v>
      </c>
      <c r="C549" s="2" t="s">
        <v>206</v>
      </c>
      <c r="D549" s="2">
        <v>2467.7280000000001</v>
      </c>
      <c r="E549" s="2">
        <v>946.89200000000005</v>
      </c>
      <c r="F549" s="2">
        <f>D549-SUM(Parameters!$C$23:$C$25)</f>
        <v>2446.1280000000002</v>
      </c>
      <c r="G549" s="2">
        <f>E549-SUM(Parameters!$C$23:$C$25)</f>
        <v>925.29200000000003</v>
      </c>
    </row>
    <row r="550" spans="1:7" hidden="1" x14ac:dyDescent="0.25">
      <c r="A550" s="48" t="s">
        <v>1325</v>
      </c>
      <c r="B550" s="48" t="s">
        <v>1558</v>
      </c>
      <c r="C550" s="2" t="s">
        <v>165</v>
      </c>
      <c r="D550" s="2">
        <v>2428.848</v>
      </c>
      <c r="E550" s="2">
        <v>969.55200000000002</v>
      </c>
      <c r="F550" s="2">
        <f>D550-SUM(Parameters!$C$23:$C$25)</f>
        <v>2407.248</v>
      </c>
      <c r="G550" s="2">
        <f>E550-SUM(Parameters!$C$23:$C$25)</f>
        <v>947.952</v>
      </c>
    </row>
    <row r="551" spans="1:7" hidden="1" x14ac:dyDescent="0.25">
      <c r="A551" s="48" t="s">
        <v>1325</v>
      </c>
      <c r="B551" s="48" t="s">
        <v>1559</v>
      </c>
      <c r="C551" s="2" t="s">
        <v>240</v>
      </c>
      <c r="D551" s="2">
        <v>2428.848</v>
      </c>
      <c r="E551" s="2">
        <v>924.23199999999997</v>
      </c>
      <c r="F551" s="2">
        <f>D551-SUM(Parameters!$C$23:$C$25)</f>
        <v>2407.248</v>
      </c>
      <c r="G551" s="2">
        <f>E551-SUM(Parameters!$C$23:$C$25)</f>
        <v>902.63199999999995</v>
      </c>
    </row>
    <row r="552" spans="1:7" hidden="1" x14ac:dyDescent="0.25">
      <c r="A552" s="48" t="s">
        <v>1325</v>
      </c>
      <c r="B552" s="48" t="s">
        <v>1560</v>
      </c>
      <c r="C552" s="2" t="s">
        <v>290</v>
      </c>
      <c r="D552" s="2">
        <v>2428.848</v>
      </c>
      <c r="E552" s="2">
        <v>878.91200000000003</v>
      </c>
      <c r="F552" s="2">
        <f>D552-SUM(Parameters!$C$23:$C$25)</f>
        <v>2407.248</v>
      </c>
      <c r="G552" s="2">
        <f>E552-SUM(Parameters!$C$23:$C$25)</f>
        <v>857.31200000000001</v>
      </c>
    </row>
    <row r="553" spans="1:7" hidden="1" x14ac:dyDescent="0.25">
      <c r="A553" s="48" t="s">
        <v>1325</v>
      </c>
      <c r="B553" s="48" t="s">
        <v>1561</v>
      </c>
      <c r="C553" s="2" t="s">
        <v>368</v>
      </c>
      <c r="D553" s="2">
        <v>3284.2080000000101</v>
      </c>
      <c r="E553" s="2">
        <v>833.59199999999998</v>
      </c>
      <c r="F553" s="2">
        <f>D553-SUM(Parameters!$C$23:$C$25)</f>
        <v>3262.6080000000102</v>
      </c>
      <c r="G553" s="2">
        <f>E553-SUM(Parameters!$C$23:$C$25)</f>
        <v>811.99199999999996</v>
      </c>
    </row>
    <row r="554" spans="1:7" hidden="1" x14ac:dyDescent="0.25">
      <c r="A554" s="48" t="s">
        <v>1325</v>
      </c>
      <c r="B554" s="48" t="s">
        <v>1562</v>
      </c>
      <c r="C554" s="2" t="s">
        <v>319</v>
      </c>
      <c r="D554" s="2">
        <v>2389.9679999999998</v>
      </c>
      <c r="E554" s="2">
        <v>856.25199999999995</v>
      </c>
      <c r="F554" s="2">
        <f>D554-SUM(Parameters!$C$23:$C$25)</f>
        <v>2368.3679999999999</v>
      </c>
      <c r="G554" s="2">
        <f>E554-SUM(Parameters!$C$23:$C$25)</f>
        <v>834.65199999999993</v>
      </c>
    </row>
    <row r="555" spans="1:7" hidden="1" x14ac:dyDescent="0.25">
      <c r="A555" s="48" t="s">
        <v>1325</v>
      </c>
      <c r="B555" s="48" t="s">
        <v>1563</v>
      </c>
      <c r="C555" s="2" t="s">
        <v>266</v>
      </c>
      <c r="D555" s="2">
        <v>2389.9679999999998</v>
      </c>
      <c r="E555" s="2">
        <v>901.572</v>
      </c>
      <c r="F555" s="2">
        <f>D555-SUM(Parameters!$C$23:$C$25)</f>
        <v>2368.3679999999999</v>
      </c>
      <c r="G555" s="2">
        <f>E555-SUM(Parameters!$C$23:$C$25)</f>
        <v>879.97199999999998</v>
      </c>
    </row>
    <row r="556" spans="1:7" hidden="1" x14ac:dyDescent="0.25">
      <c r="A556" s="48" t="s">
        <v>1325</v>
      </c>
      <c r="B556" s="48" t="s">
        <v>1564</v>
      </c>
      <c r="C556" s="2" t="s">
        <v>205</v>
      </c>
      <c r="D556" s="2">
        <v>2389.9679999999998</v>
      </c>
      <c r="E556" s="2">
        <v>946.89200000000005</v>
      </c>
      <c r="F556" s="2">
        <f>D556-SUM(Parameters!$C$23:$C$25)</f>
        <v>2368.3679999999999</v>
      </c>
      <c r="G556" s="2">
        <f>E556-SUM(Parameters!$C$23:$C$25)</f>
        <v>925.29200000000003</v>
      </c>
    </row>
    <row r="557" spans="1:7" hidden="1" x14ac:dyDescent="0.25">
      <c r="A557" s="48" t="s">
        <v>1325</v>
      </c>
      <c r="B557" s="48" t="s">
        <v>1565</v>
      </c>
      <c r="C557" s="2" t="s">
        <v>164</v>
      </c>
      <c r="D557" s="2">
        <v>2351.0880000000002</v>
      </c>
      <c r="E557" s="2">
        <v>969.55200000000002</v>
      </c>
      <c r="F557" s="2">
        <f>D557-SUM(Parameters!$C$23:$C$25)</f>
        <v>2329.4880000000003</v>
      </c>
      <c r="G557" s="2">
        <f>E557-SUM(Parameters!$C$23:$C$25)</f>
        <v>947.952</v>
      </c>
    </row>
    <row r="558" spans="1:7" hidden="1" x14ac:dyDescent="0.25">
      <c r="A558" s="48" t="s">
        <v>1325</v>
      </c>
      <c r="B558" s="48" t="s">
        <v>1566</v>
      </c>
      <c r="C558" s="2" t="s">
        <v>239</v>
      </c>
      <c r="D558" s="2">
        <v>2351.0880000000002</v>
      </c>
      <c r="E558" s="2">
        <v>924.23199999999997</v>
      </c>
      <c r="F558" s="2">
        <f>D558-SUM(Parameters!$C$23:$C$25)</f>
        <v>2329.4880000000003</v>
      </c>
      <c r="G558" s="2">
        <f>E558-SUM(Parameters!$C$23:$C$25)</f>
        <v>902.63199999999995</v>
      </c>
    </row>
    <row r="559" spans="1:7" hidden="1" x14ac:dyDescent="0.25">
      <c r="A559" s="48" t="s">
        <v>1325</v>
      </c>
      <c r="B559" s="48" t="s">
        <v>1567</v>
      </c>
      <c r="C559" s="2" t="s">
        <v>356</v>
      </c>
      <c r="D559" s="2">
        <v>2351.0880000000002</v>
      </c>
      <c r="E559" s="2">
        <v>833.59199999999998</v>
      </c>
      <c r="F559" s="2">
        <f>D559-SUM(Parameters!$C$23:$C$25)</f>
        <v>2329.4880000000003</v>
      </c>
      <c r="G559" s="2">
        <f>E559-SUM(Parameters!$C$23:$C$25)</f>
        <v>811.99199999999996</v>
      </c>
    </row>
    <row r="560" spans="1:7" hidden="1" x14ac:dyDescent="0.25">
      <c r="A560" s="48" t="s">
        <v>1325</v>
      </c>
      <c r="B560" s="48" t="s">
        <v>1568</v>
      </c>
      <c r="C560" s="2" t="s">
        <v>426</v>
      </c>
      <c r="D560" s="2">
        <v>2351.0880000000002</v>
      </c>
      <c r="E560" s="2">
        <v>788.27200000000005</v>
      </c>
      <c r="F560" s="2">
        <f>D560-SUM(Parameters!$C$23:$C$25)</f>
        <v>2329.4880000000003</v>
      </c>
      <c r="G560" s="2">
        <f>E560-SUM(Parameters!$C$23:$C$25)</f>
        <v>766.67200000000003</v>
      </c>
    </row>
    <row r="561" spans="1:7" hidden="1" x14ac:dyDescent="0.25">
      <c r="A561" s="48" t="s">
        <v>1325</v>
      </c>
      <c r="B561" s="48" t="s">
        <v>1569</v>
      </c>
      <c r="C561" s="2" t="s">
        <v>492</v>
      </c>
      <c r="D561" s="2">
        <v>2351.0880000000002</v>
      </c>
      <c r="E561" s="2">
        <v>742.952</v>
      </c>
      <c r="F561" s="2">
        <f>D561-SUM(Parameters!$C$23:$C$25)</f>
        <v>2329.4880000000003</v>
      </c>
      <c r="G561" s="2">
        <f>E561-SUM(Parameters!$C$23:$C$25)</f>
        <v>721.35199999999998</v>
      </c>
    </row>
    <row r="562" spans="1:7" hidden="1" x14ac:dyDescent="0.25">
      <c r="A562" s="48" t="s">
        <v>1325</v>
      </c>
      <c r="B562" s="48" t="s">
        <v>1570</v>
      </c>
      <c r="C562" s="2" t="s">
        <v>623</v>
      </c>
      <c r="D562" s="2">
        <v>2351.0880000000002</v>
      </c>
      <c r="E562" s="2">
        <v>652.31200000000001</v>
      </c>
      <c r="F562" s="2">
        <f>D562-SUM(Parameters!$C$23:$C$25)</f>
        <v>2329.4880000000003</v>
      </c>
      <c r="G562" s="2">
        <f>E562-SUM(Parameters!$C$23:$C$25)</f>
        <v>630.71199999999999</v>
      </c>
    </row>
    <row r="563" spans="1:7" hidden="1" x14ac:dyDescent="0.25">
      <c r="A563" s="48" t="s">
        <v>1325</v>
      </c>
      <c r="B563" s="48" t="s">
        <v>1571</v>
      </c>
      <c r="C563" s="2" t="s">
        <v>695</v>
      </c>
      <c r="D563" s="2">
        <v>2351.0880000000002</v>
      </c>
      <c r="E563" s="2">
        <v>606.99199999999996</v>
      </c>
      <c r="F563" s="2">
        <f>D563-SUM(Parameters!$C$23:$C$25)</f>
        <v>2329.4880000000003</v>
      </c>
      <c r="G563" s="2">
        <f>E563-SUM(Parameters!$C$23:$C$25)</f>
        <v>585.39199999999994</v>
      </c>
    </row>
    <row r="564" spans="1:7" hidden="1" x14ac:dyDescent="0.25">
      <c r="A564" s="48" t="s">
        <v>1325</v>
      </c>
      <c r="B564" s="48" t="s">
        <v>1572</v>
      </c>
      <c r="C564" s="2" t="s">
        <v>433</v>
      </c>
      <c r="D564" s="2">
        <v>3284.2080000000101</v>
      </c>
      <c r="E564" s="2">
        <v>788.27200000000005</v>
      </c>
      <c r="F564" s="2">
        <f>D564-SUM(Parameters!$C$23:$C$25)</f>
        <v>3262.6080000000102</v>
      </c>
      <c r="G564" s="2">
        <f>E564-SUM(Parameters!$C$23:$C$25)</f>
        <v>766.67200000000003</v>
      </c>
    </row>
    <row r="565" spans="1:7" hidden="1" x14ac:dyDescent="0.25">
      <c r="A565" s="48" t="s">
        <v>1325</v>
      </c>
      <c r="B565" s="48" t="s">
        <v>1573</v>
      </c>
      <c r="C565" s="2" t="s">
        <v>721</v>
      </c>
      <c r="D565" s="2">
        <v>2312.2080000000001</v>
      </c>
      <c r="E565" s="2">
        <v>584.33199999999999</v>
      </c>
      <c r="F565" s="2">
        <f>D565-SUM(Parameters!$C$23:$C$25)</f>
        <v>2290.6080000000002</v>
      </c>
      <c r="G565" s="2">
        <f>E565-SUM(Parameters!$C$23:$C$25)</f>
        <v>562.73199999999997</v>
      </c>
    </row>
    <row r="566" spans="1:7" hidden="1" x14ac:dyDescent="0.25">
      <c r="A566" s="48" t="s">
        <v>1325</v>
      </c>
      <c r="B566" s="48" t="s">
        <v>1574</v>
      </c>
      <c r="C566" s="2" t="s">
        <v>660</v>
      </c>
      <c r="D566" s="2">
        <v>2312.2080000000001</v>
      </c>
      <c r="E566" s="2">
        <v>629.65200000000004</v>
      </c>
      <c r="F566" s="2">
        <f>D566-SUM(Parameters!$C$23:$C$25)</f>
        <v>2290.6080000000002</v>
      </c>
      <c r="G566" s="2">
        <f>E566-SUM(Parameters!$C$23:$C$25)</f>
        <v>608.05200000000002</v>
      </c>
    </row>
    <row r="567" spans="1:7" hidden="1" x14ac:dyDescent="0.25">
      <c r="A567" s="48" t="s">
        <v>1325</v>
      </c>
      <c r="B567" s="48" t="s">
        <v>1575</v>
      </c>
      <c r="C567" s="2" t="s">
        <v>591</v>
      </c>
      <c r="D567" s="2">
        <v>2312.2080000000001</v>
      </c>
      <c r="E567" s="2">
        <v>674.97199999999998</v>
      </c>
      <c r="F567" s="2">
        <f>D567-SUM(Parameters!$C$23:$C$25)</f>
        <v>2290.6080000000002</v>
      </c>
      <c r="G567" s="2">
        <f>E567-SUM(Parameters!$C$23:$C$25)</f>
        <v>653.37199999999996</v>
      </c>
    </row>
    <row r="568" spans="1:7" hidden="1" x14ac:dyDescent="0.25">
      <c r="A568" s="48" t="s">
        <v>1325</v>
      </c>
      <c r="B568" s="48" t="s">
        <v>1576</v>
      </c>
      <c r="C568" s="2" t="s">
        <v>526</v>
      </c>
      <c r="D568" s="2">
        <v>2312.2080000000001</v>
      </c>
      <c r="E568" s="2">
        <v>720.29200000000003</v>
      </c>
      <c r="F568" s="2">
        <f>D568-SUM(Parameters!$C$23:$C$25)</f>
        <v>2290.6080000000002</v>
      </c>
      <c r="G568" s="2">
        <f>E568-SUM(Parameters!$C$23:$C$25)</f>
        <v>698.69200000000001</v>
      </c>
    </row>
    <row r="569" spans="1:7" hidden="1" x14ac:dyDescent="0.25">
      <c r="A569" s="48" t="s">
        <v>1325</v>
      </c>
      <c r="B569" s="48" t="s">
        <v>1577</v>
      </c>
      <c r="C569" s="2" t="s">
        <v>455</v>
      </c>
      <c r="D569" s="2">
        <v>2312.2080000000001</v>
      </c>
      <c r="E569" s="2">
        <v>765.61199999999997</v>
      </c>
      <c r="F569" s="2">
        <f>D569-SUM(Parameters!$C$23:$C$25)</f>
        <v>2290.6080000000002</v>
      </c>
      <c r="G569" s="2">
        <f>E569-SUM(Parameters!$C$23:$C$25)</f>
        <v>744.01199999999994</v>
      </c>
    </row>
    <row r="570" spans="1:7" hidden="1" x14ac:dyDescent="0.25">
      <c r="A570" s="48" t="s">
        <v>1325</v>
      </c>
      <c r="B570" s="48" t="s">
        <v>1578</v>
      </c>
      <c r="C570" s="2" t="s">
        <v>396</v>
      </c>
      <c r="D570" s="2">
        <v>2312.2080000000001</v>
      </c>
      <c r="E570" s="2">
        <v>810.93200000000002</v>
      </c>
      <c r="F570" s="2">
        <f>D570-SUM(Parameters!$C$23:$C$25)</f>
        <v>2290.6080000000002</v>
      </c>
      <c r="G570" s="2">
        <f>E570-SUM(Parameters!$C$23:$C$25)</f>
        <v>789.33199999999999</v>
      </c>
    </row>
    <row r="571" spans="1:7" hidden="1" x14ac:dyDescent="0.25">
      <c r="A571" s="48" t="s">
        <v>1325</v>
      </c>
      <c r="B571" s="48" t="s">
        <v>1579</v>
      </c>
      <c r="C571" s="2" t="s">
        <v>318</v>
      </c>
      <c r="D571" s="2">
        <v>2312.2080000000001</v>
      </c>
      <c r="E571" s="2">
        <v>856.25199999999995</v>
      </c>
      <c r="F571" s="2">
        <f>D571-SUM(Parameters!$C$23:$C$25)</f>
        <v>2290.6080000000002</v>
      </c>
      <c r="G571" s="2">
        <f>E571-SUM(Parameters!$C$23:$C$25)</f>
        <v>834.65199999999993</v>
      </c>
    </row>
    <row r="572" spans="1:7" hidden="1" x14ac:dyDescent="0.25">
      <c r="A572" s="48" t="s">
        <v>1325</v>
      </c>
      <c r="B572" s="48" t="s">
        <v>1580</v>
      </c>
      <c r="C572" s="2" t="s">
        <v>204</v>
      </c>
      <c r="D572" s="2">
        <v>2312.2080000000001</v>
      </c>
      <c r="E572" s="2">
        <v>946.89200000000005</v>
      </c>
      <c r="F572" s="2">
        <f>D572-SUM(Parameters!$C$23:$C$25)</f>
        <v>2290.6080000000002</v>
      </c>
      <c r="G572" s="2">
        <f>E572-SUM(Parameters!$C$23:$C$25)</f>
        <v>925.29200000000003</v>
      </c>
    </row>
    <row r="573" spans="1:7" hidden="1" x14ac:dyDescent="0.25">
      <c r="A573" s="48" t="s">
        <v>1325</v>
      </c>
      <c r="B573" s="48" t="s">
        <v>1581</v>
      </c>
      <c r="C573" s="2" t="s">
        <v>163</v>
      </c>
      <c r="D573" s="2">
        <v>2273.328</v>
      </c>
      <c r="E573" s="2">
        <v>969.55200000000002</v>
      </c>
      <c r="F573" s="2">
        <f>D573-SUM(Parameters!$C$23:$C$25)</f>
        <v>2251.7280000000001</v>
      </c>
      <c r="G573" s="2">
        <f>E573-SUM(Parameters!$C$23:$C$25)</f>
        <v>947.952</v>
      </c>
    </row>
    <row r="574" spans="1:7" hidden="1" x14ac:dyDescent="0.25">
      <c r="A574" s="48" t="s">
        <v>1325</v>
      </c>
      <c r="B574" s="48" t="s">
        <v>1582</v>
      </c>
      <c r="C574" s="2" t="s">
        <v>238</v>
      </c>
      <c r="D574" s="2">
        <v>2273.328</v>
      </c>
      <c r="E574" s="2">
        <v>924.23199999999997</v>
      </c>
      <c r="F574" s="2">
        <f>D574-SUM(Parameters!$C$23:$C$25)</f>
        <v>2251.7280000000001</v>
      </c>
      <c r="G574" s="2">
        <f>E574-SUM(Parameters!$C$23:$C$25)</f>
        <v>902.63199999999995</v>
      </c>
    </row>
    <row r="575" spans="1:7" hidden="1" x14ac:dyDescent="0.25">
      <c r="A575" s="48" t="s">
        <v>1325</v>
      </c>
      <c r="B575" s="48" t="s">
        <v>1583</v>
      </c>
      <c r="C575" s="2" t="s">
        <v>504</v>
      </c>
      <c r="D575" s="2">
        <v>3284.2080000000101</v>
      </c>
      <c r="E575" s="2">
        <v>742.952</v>
      </c>
      <c r="F575" s="2">
        <f>D575-SUM(Parameters!$C$23:$C$25)</f>
        <v>3262.6080000000102</v>
      </c>
      <c r="G575" s="2">
        <f>E575-SUM(Parameters!$C$23:$C$25)</f>
        <v>721.35199999999998</v>
      </c>
    </row>
    <row r="576" spans="1:7" hidden="1" x14ac:dyDescent="0.25">
      <c r="A576" s="48" t="s">
        <v>1325</v>
      </c>
      <c r="B576" s="48" t="s">
        <v>1584</v>
      </c>
      <c r="C576" s="2" t="s">
        <v>289</v>
      </c>
      <c r="D576" s="2">
        <v>2273.328</v>
      </c>
      <c r="E576" s="2">
        <v>878.91200000000003</v>
      </c>
      <c r="F576" s="2">
        <f>D576-SUM(Parameters!$C$23:$C$25)</f>
        <v>2251.7280000000001</v>
      </c>
      <c r="G576" s="2">
        <f>E576-SUM(Parameters!$C$23:$C$25)</f>
        <v>857.31200000000001</v>
      </c>
    </row>
    <row r="577" spans="1:7" hidden="1" x14ac:dyDescent="0.25">
      <c r="A577" s="48" t="s">
        <v>1325</v>
      </c>
      <c r="B577" s="48" t="s">
        <v>1585</v>
      </c>
      <c r="C577" s="2" t="s">
        <v>355</v>
      </c>
      <c r="D577" s="2">
        <v>2273.328</v>
      </c>
      <c r="E577" s="2">
        <v>833.59199999999998</v>
      </c>
      <c r="F577" s="2">
        <f>D577-SUM(Parameters!$C$23:$C$25)</f>
        <v>2251.7280000000001</v>
      </c>
      <c r="G577" s="2">
        <f>E577-SUM(Parameters!$C$23:$C$25)</f>
        <v>811.99199999999996</v>
      </c>
    </row>
    <row r="578" spans="1:7" hidden="1" x14ac:dyDescent="0.25">
      <c r="A578" s="48" t="s">
        <v>1325</v>
      </c>
      <c r="B578" s="48" t="s">
        <v>1586</v>
      </c>
      <c r="C578" s="2" t="s">
        <v>425</v>
      </c>
      <c r="D578" s="2">
        <v>2273.328</v>
      </c>
      <c r="E578" s="2">
        <v>788.27200000000005</v>
      </c>
      <c r="F578" s="2">
        <f>D578-SUM(Parameters!$C$23:$C$25)</f>
        <v>2251.7280000000001</v>
      </c>
      <c r="G578" s="2">
        <f>E578-SUM(Parameters!$C$23:$C$25)</f>
        <v>766.67200000000003</v>
      </c>
    </row>
    <row r="579" spans="1:7" hidden="1" x14ac:dyDescent="0.25">
      <c r="A579" s="48" t="s">
        <v>1325</v>
      </c>
      <c r="B579" s="48" t="s">
        <v>1587</v>
      </c>
      <c r="C579" s="2" t="s">
        <v>491</v>
      </c>
      <c r="D579" s="2">
        <v>2273.328</v>
      </c>
      <c r="E579" s="2">
        <v>742.952</v>
      </c>
      <c r="F579" s="2">
        <f>D579-SUM(Parameters!$C$23:$C$25)</f>
        <v>2251.7280000000001</v>
      </c>
      <c r="G579" s="2">
        <f>E579-SUM(Parameters!$C$23:$C$25)</f>
        <v>721.35199999999998</v>
      </c>
    </row>
    <row r="580" spans="1:7" hidden="1" x14ac:dyDescent="0.25">
      <c r="A580" s="48" t="s">
        <v>1325</v>
      </c>
      <c r="B580" s="48" t="s">
        <v>1588</v>
      </c>
      <c r="C580" s="2" t="s">
        <v>558</v>
      </c>
      <c r="D580" s="2">
        <v>2273.328</v>
      </c>
      <c r="E580" s="2">
        <v>697.63199999999995</v>
      </c>
      <c r="F580" s="2">
        <f>D580-SUM(Parameters!$C$23:$C$25)</f>
        <v>2251.7280000000001</v>
      </c>
      <c r="G580" s="2">
        <f>E580-SUM(Parameters!$C$23:$C$25)</f>
        <v>676.03199999999993</v>
      </c>
    </row>
    <row r="581" spans="1:7" hidden="1" x14ac:dyDescent="0.25">
      <c r="A581" s="48" t="s">
        <v>1325</v>
      </c>
      <c r="B581" s="48" t="s">
        <v>1589</v>
      </c>
      <c r="C581" s="2" t="s">
        <v>622</v>
      </c>
      <c r="D581" s="2">
        <v>2273.328</v>
      </c>
      <c r="E581" s="2">
        <v>652.31200000000001</v>
      </c>
      <c r="F581" s="2">
        <f>D581-SUM(Parameters!$C$23:$C$25)</f>
        <v>2251.7280000000001</v>
      </c>
      <c r="G581" s="2">
        <f>E581-SUM(Parameters!$C$23:$C$25)</f>
        <v>630.71199999999999</v>
      </c>
    </row>
    <row r="582" spans="1:7" hidden="1" x14ac:dyDescent="0.25">
      <c r="A582" s="48" t="s">
        <v>1325</v>
      </c>
      <c r="B582" s="48" t="s">
        <v>1590</v>
      </c>
      <c r="C582" s="2" t="s">
        <v>694</v>
      </c>
      <c r="D582" s="2">
        <v>2273.328</v>
      </c>
      <c r="E582" s="2">
        <v>606.99199999999996</v>
      </c>
      <c r="F582" s="2">
        <f>D582-SUM(Parameters!$C$23:$C$25)</f>
        <v>2251.7280000000001</v>
      </c>
      <c r="G582" s="2">
        <f>E582-SUM(Parameters!$C$23:$C$25)</f>
        <v>585.39199999999994</v>
      </c>
    </row>
    <row r="583" spans="1:7" hidden="1" x14ac:dyDescent="0.25">
      <c r="A583" s="48" t="s">
        <v>1325</v>
      </c>
      <c r="B583" s="48" t="s">
        <v>1591</v>
      </c>
      <c r="C583" s="2" t="s">
        <v>659</v>
      </c>
      <c r="D583" s="2">
        <v>2234.4479999999999</v>
      </c>
      <c r="E583" s="2">
        <v>629.65200000000004</v>
      </c>
      <c r="F583" s="2">
        <f>D583-SUM(Parameters!$C$23:$C$25)</f>
        <v>2212.848</v>
      </c>
      <c r="G583" s="2">
        <f>E583-SUM(Parameters!$C$23:$C$25)</f>
        <v>608.05200000000002</v>
      </c>
    </row>
    <row r="584" spans="1:7" hidden="1" x14ac:dyDescent="0.25">
      <c r="A584" s="48" t="s">
        <v>1325</v>
      </c>
      <c r="B584" s="48" t="s">
        <v>1592</v>
      </c>
      <c r="C584" s="2" t="s">
        <v>590</v>
      </c>
      <c r="D584" s="2">
        <v>2234.4479999999999</v>
      </c>
      <c r="E584" s="2">
        <v>674.97199999999998</v>
      </c>
      <c r="F584" s="2">
        <f>D584-SUM(Parameters!$C$23:$C$25)</f>
        <v>2212.848</v>
      </c>
      <c r="G584" s="2">
        <f>E584-SUM(Parameters!$C$23:$C$25)</f>
        <v>653.37199999999996</v>
      </c>
    </row>
    <row r="585" spans="1:7" hidden="1" x14ac:dyDescent="0.25">
      <c r="A585" s="48" t="s">
        <v>1325</v>
      </c>
      <c r="B585" s="48" t="s">
        <v>1593</v>
      </c>
      <c r="C585" s="2" t="s">
        <v>454</v>
      </c>
      <c r="D585" s="2">
        <v>2234.4479999999999</v>
      </c>
      <c r="E585" s="2">
        <v>765.61199999999997</v>
      </c>
      <c r="F585" s="2">
        <f>D585-SUM(Parameters!$C$23:$C$25)</f>
        <v>2212.848</v>
      </c>
      <c r="G585" s="2">
        <f>E585-SUM(Parameters!$C$23:$C$25)</f>
        <v>744.01199999999994</v>
      </c>
    </row>
    <row r="586" spans="1:7" hidden="1" x14ac:dyDescent="0.25">
      <c r="A586" s="48" t="s">
        <v>1325</v>
      </c>
      <c r="B586" s="48" t="s">
        <v>1594</v>
      </c>
      <c r="C586" s="2" t="s">
        <v>568</v>
      </c>
      <c r="D586" s="2">
        <v>3284.2080000000101</v>
      </c>
      <c r="E586" s="2">
        <v>697.63199999999995</v>
      </c>
      <c r="F586" s="2">
        <f>D586-SUM(Parameters!$C$23:$C$25)</f>
        <v>3262.6080000000102</v>
      </c>
      <c r="G586" s="2">
        <f>E586-SUM(Parameters!$C$23:$C$25)</f>
        <v>676.03199999999993</v>
      </c>
    </row>
    <row r="587" spans="1:7" hidden="1" x14ac:dyDescent="0.25">
      <c r="A587" s="48" t="s">
        <v>1325</v>
      </c>
      <c r="B587" s="48" t="s">
        <v>1595</v>
      </c>
      <c r="C587" s="2" t="s">
        <v>395</v>
      </c>
      <c r="D587" s="2">
        <v>2234.4479999999999</v>
      </c>
      <c r="E587" s="2">
        <v>810.93200000000002</v>
      </c>
      <c r="F587" s="2">
        <f>D587-SUM(Parameters!$C$23:$C$25)</f>
        <v>2212.848</v>
      </c>
      <c r="G587" s="2">
        <f>E587-SUM(Parameters!$C$23:$C$25)</f>
        <v>789.33199999999999</v>
      </c>
    </row>
    <row r="588" spans="1:7" hidden="1" x14ac:dyDescent="0.25">
      <c r="A588" s="48" t="s">
        <v>1325</v>
      </c>
      <c r="B588" s="48" t="s">
        <v>1596</v>
      </c>
      <c r="C588" s="2" t="s">
        <v>265</v>
      </c>
      <c r="D588" s="2">
        <v>2234.4479999999999</v>
      </c>
      <c r="E588" s="2">
        <v>901.572</v>
      </c>
      <c r="F588" s="2">
        <f>D588-SUM(Parameters!$C$23:$C$25)</f>
        <v>2212.848</v>
      </c>
      <c r="G588" s="2">
        <f>E588-SUM(Parameters!$C$23:$C$25)</f>
        <v>879.97199999999998</v>
      </c>
    </row>
    <row r="589" spans="1:7" hidden="1" x14ac:dyDescent="0.25">
      <c r="A589" s="48" t="s">
        <v>1325</v>
      </c>
      <c r="B589" s="48" t="s">
        <v>1597</v>
      </c>
      <c r="C589" s="2" t="s">
        <v>288</v>
      </c>
      <c r="D589" s="2">
        <v>2195.5680000000002</v>
      </c>
      <c r="E589" s="2">
        <v>878.91200000000003</v>
      </c>
      <c r="F589" s="2">
        <f>D589-SUM(Parameters!$C$23:$C$25)</f>
        <v>2173.9680000000003</v>
      </c>
      <c r="G589" s="2">
        <f>E589-SUM(Parameters!$C$23:$C$25)</f>
        <v>857.31200000000001</v>
      </c>
    </row>
    <row r="590" spans="1:7" hidden="1" x14ac:dyDescent="0.25">
      <c r="A590" s="48" t="s">
        <v>1325</v>
      </c>
      <c r="B590" s="48" t="s">
        <v>1598</v>
      </c>
      <c r="C590" s="2" t="s">
        <v>354</v>
      </c>
      <c r="D590" s="2">
        <v>2195.5680000000002</v>
      </c>
      <c r="E590" s="2">
        <v>833.59199999999998</v>
      </c>
      <c r="F590" s="2">
        <f>D590-SUM(Parameters!$C$23:$C$25)</f>
        <v>2173.9680000000003</v>
      </c>
      <c r="G590" s="2">
        <f>E590-SUM(Parameters!$C$23:$C$25)</f>
        <v>811.99199999999996</v>
      </c>
    </row>
    <row r="591" spans="1:7" hidden="1" x14ac:dyDescent="0.25">
      <c r="A591" s="48" t="s">
        <v>1325</v>
      </c>
      <c r="B591" s="48" t="s">
        <v>1599</v>
      </c>
      <c r="C591" s="2" t="s">
        <v>490</v>
      </c>
      <c r="D591" s="2">
        <v>2195.5680000000002</v>
      </c>
      <c r="E591" s="2">
        <v>742.952</v>
      </c>
      <c r="F591" s="2">
        <f>D591-SUM(Parameters!$C$23:$C$25)</f>
        <v>2173.9680000000003</v>
      </c>
      <c r="G591" s="2">
        <f>E591-SUM(Parameters!$C$23:$C$25)</f>
        <v>721.35199999999998</v>
      </c>
    </row>
    <row r="592" spans="1:7" hidden="1" x14ac:dyDescent="0.25">
      <c r="A592" s="48" t="s">
        <v>1325</v>
      </c>
      <c r="B592" s="48" t="s">
        <v>1600</v>
      </c>
      <c r="C592" s="2" t="s">
        <v>557</v>
      </c>
      <c r="D592" s="2">
        <v>2195.5680000000002</v>
      </c>
      <c r="E592" s="2">
        <v>697.63199999999995</v>
      </c>
      <c r="F592" s="2">
        <f>D592-SUM(Parameters!$C$23:$C$25)</f>
        <v>2173.9680000000003</v>
      </c>
      <c r="G592" s="2">
        <f>E592-SUM(Parameters!$C$23:$C$25)</f>
        <v>676.03199999999993</v>
      </c>
    </row>
    <row r="593" spans="1:7" hidden="1" x14ac:dyDescent="0.25">
      <c r="A593" s="48" t="s">
        <v>1325</v>
      </c>
      <c r="B593" s="48" t="s">
        <v>1601</v>
      </c>
      <c r="C593" s="2" t="s">
        <v>693</v>
      </c>
      <c r="D593" s="2">
        <v>2195.5680000000002</v>
      </c>
      <c r="E593" s="2">
        <v>606.99199999999996</v>
      </c>
      <c r="F593" s="2">
        <f>D593-SUM(Parameters!$C$23:$C$25)</f>
        <v>2173.9680000000003</v>
      </c>
      <c r="G593" s="2">
        <f>E593-SUM(Parameters!$C$23:$C$25)</f>
        <v>585.39199999999994</v>
      </c>
    </row>
    <row r="594" spans="1:7" hidden="1" x14ac:dyDescent="0.25">
      <c r="A594" s="48" t="s">
        <v>1325</v>
      </c>
      <c r="B594" s="48" t="s">
        <v>1602</v>
      </c>
      <c r="C594" s="2" t="s">
        <v>720</v>
      </c>
      <c r="D594" s="2">
        <v>2156.6880000000001</v>
      </c>
      <c r="E594" s="2">
        <v>584.33199999999999</v>
      </c>
      <c r="F594" s="2">
        <f>D594-SUM(Parameters!$C$23:$C$25)</f>
        <v>2135.0880000000002</v>
      </c>
      <c r="G594" s="2">
        <f>E594-SUM(Parameters!$C$23:$C$25)</f>
        <v>562.73199999999997</v>
      </c>
    </row>
    <row r="595" spans="1:7" hidden="1" x14ac:dyDescent="0.25">
      <c r="A595" s="48" t="s">
        <v>1325</v>
      </c>
      <c r="B595" s="48" t="s">
        <v>1603</v>
      </c>
      <c r="C595" s="2" t="s">
        <v>658</v>
      </c>
      <c r="D595" s="2">
        <v>2156.6880000000001</v>
      </c>
      <c r="E595" s="2">
        <v>629.65200000000004</v>
      </c>
      <c r="F595" s="2">
        <f>D595-SUM(Parameters!$C$23:$C$25)</f>
        <v>2135.0880000000002</v>
      </c>
      <c r="G595" s="2">
        <f>E595-SUM(Parameters!$C$23:$C$25)</f>
        <v>608.05200000000002</v>
      </c>
    </row>
    <row r="596" spans="1:7" hidden="1" x14ac:dyDescent="0.25">
      <c r="A596" s="48" t="s">
        <v>1325</v>
      </c>
      <c r="B596" s="48" t="s">
        <v>1604</v>
      </c>
      <c r="C596" s="2" t="s">
        <v>589</v>
      </c>
      <c r="D596" s="2">
        <v>2156.6880000000001</v>
      </c>
      <c r="E596" s="2">
        <v>674.97199999999998</v>
      </c>
      <c r="F596" s="2">
        <f>D596-SUM(Parameters!$C$23:$C$25)</f>
        <v>2135.0880000000002</v>
      </c>
      <c r="G596" s="2">
        <f>E596-SUM(Parameters!$C$23:$C$25)</f>
        <v>653.37199999999996</v>
      </c>
    </row>
    <row r="597" spans="1:7" hidden="1" x14ac:dyDescent="0.25">
      <c r="A597" s="48" t="s">
        <v>1325</v>
      </c>
      <c r="B597" s="48" t="s">
        <v>1605</v>
      </c>
      <c r="C597" s="2" t="s">
        <v>505</v>
      </c>
      <c r="D597" s="2">
        <v>3361.9680000000099</v>
      </c>
      <c r="E597" s="2">
        <v>742.952</v>
      </c>
      <c r="F597" s="2">
        <f>D597-SUM(Parameters!$C$23:$C$25)</f>
        <v>3340.3680000000099</v>
      </c>
      <c r="G597" s="2">
        <f>E597-SUM(Parameters!$C$23:$C$25)</f>
        <v>721.35199999999998</v>
      </c>
    </row>
    <row r="598" spans="1:7" hidden="1" x14ac:dyDescent="0.25">
      <c r="A598" s="48" t="s">
        <v>1325</v>
      </c>
      <c r="B598" s="48" t="s">
        <v>1606</v>
      </c>
      <c r="C598" s="2" t="s">
        <v>633</v>
      </c>
      <c r="D598" s="2">
        <v>3284.2080000000101</v>
      </c>
      <c r="E598" s="2">
        <v>652.31200000000001</v>
      </c>
      <c r="F598" s="2">
        <f>D598-SUM(Parameters!$C$23:$C$25)</f>
        <v>3262.6080000000102</v>
      </c>
      <c r="G598" s="2">
        <f>E598-SUM(Parameters!$C$23:$C$25)</f>
        <v>630.71199999999999</v>
      </c>
    </row>
    <row r="599" spans="1:7" hidden="1" x14ac:dyDescent="0.25">
      <c r="A599" s="48" t="s">
        <v>1325</v>
      </c>
      <c r="B599" s="48" t="s">
        <v>1607</v>
      </c>
      <c r="C599" s="2" t="s">
        <v>525</v>
      </c>
      <c r="D599" s="2">
        <v>2156.6880000000001</v>
      </c>
      <c r="E599" s="2">
        <v>720.29200000000003</v>
      </c>
      <c r="F599" s="2">
        <f>D599-SUM(Parameters!$C$23:$C$25)</f>
        <v>2135.0880000000002</v>
      </c>
      <c r="G599" s="2">
        <f>E599-SUM(Parameters!$C$23:$C$25)</f>
        <v>698.69200000000001</v>
      </c>
    </row>
    <row r="600" spans="1:7" hidden="1" x14ac:dyDescent="0.25">
      <c r="A600" s="48" t="s">
        <v>1325</v>
      </c>
      <c r="B600" s="48" t="s">
        <v>1608</v>
      </c>
      <c r="C600" s="2" t="s">
        <v>453</v>
      </c>
      <c r="D600" s="2">
        <v>2156.6880000000001</v>
      </c>
      <c r="E600" s="2">
        <v>765.61199999999997</v>
      </c>
      <c r="F600" s="2">
        <f>D600-SUM(Parameters!$C$23:$C$25)</f>
        <v>2135.0880000000002</v>
      </c>
      <c r="G600" s="2">
        <f>E600-SUM(Parameters!$C$23:$C$25)</f>
        <v>744.01199999999994</v>
      </c>
    </row>
    <row r="601" spans="1:7" hidden="1" x14ac:dyDescent="0.25">
      <c r="A601" s="48" t="s">
        <v>1325</v>
      </c>
      <c r="B601" s="48" t="s">
        <v>1609</v>
      </c>
      <c r="C601" s="2" t="s">
        <v>394</v>
      </c>
      <c r="D601" s="2">
        <v>2156.6880000000001</v>
      </c>
      <c r="E601" s="2">
        <v>810.93200000000002</v>
      </c>
      <c r="F601" s="2">
        <f>D601-SUM(Parameters!$C$23:$C$25)</f>
        <v>2135.0880000000002</v>
      </c>
      <c r="G601" s="2">
        <f>E601-SUM(Parameters!$C$23:$C$25)</f>
        <v>789.33199999999999</v>
      </c>
    </row>
    <row r="602" spans="1:7" hidden="1" x14ac:dyDescent="0.25">
      <c r="A602" s="48" t="s">
        <v>1325</v>
      </c>
      <c r="B602" s="48" t="s">
        <v>1610</v>
      </c>
      <c r="C602" s="2" t="s">
        <v>317</v>
      </c>
      <c r="D602" s="2">
        <v>2156.6880000000001</v>
      </c>
      <c r="E602" s="2">
        <v>856.25199999999995</v>
      </c>
      <c r="F602" s="2">
        <f>D602-SUM(Parameters!$C$23:$C$25)</f>
        <v>2135.0880000000002</v>
      </c>
      <c r="G602" s="2">
        <f>E602-SUM(Parameters!$C$23:$C$25)</f>
        <v>834.65199999999993</v>
      </c>
    </row>
    <row r="603" spans="1:7" hidden="1" x14ac:dyDescent="0.25">
      <c r="A603" s="48" t="s">
        <v>1325</v>
      </c>
      <c r="B603" s="48" t="s">
        <v>1611</v>
      </c>
      <c r="C603" s="2" t="s">
        <v>264</v>
      </c>
      <c r="D603" s="2">
        <v>2156.6880000000001</v>
      </c>
      <c r="E603" s="2">
        <v>901.572</v>
      </c>
      <c r="F603" s="2">
        <f>D603-SUM(Parameters!$C$23:$C$25)</f>
        <v>2135.0880000000002</v>
      </c>
      <c r="G603" s="2">
        <f>E603-SUM(Parameters!$C$23:$C$25)</f>
        <v>879.97199999999998</v>
      </c>
    </row>
    <row r="604" spans="1:7" hidden="1" x14ac:dyDescent="0.25">
      <c r="A604" s="48" t="s">
        <v>1325</v>
      </c>
      <c r="B604" s="48" t="s">
        <v>1612</v>
      </c>
      <c r="C604" s="2" t="s">
        <v>202</v>
      </c>
      <c r="D604" s="2">
        <v>2156.6880000000001</v>
      </c>
      <c r="E604" s="2">
        <v>946.89200000000005</v>
      </c>
      <c r="F604" s="2">
        <f>D604-SUM(Parameters!$C$23:$C$25)</f>
        <v>2135.0880000000002</v>
      </c>
      <c r="G604" s="2">
        <f>E604-SUM(Parameters!$C$23:$C$25)</f>
        <v>925.29200000000003</v>
      </c>
    </row>
    <row r="605" spans="1:7" hidden="1" x14ac:dyDescent="0.25">
      <c r="A605" s="48" t="s">
        <v>1325</v>
      </c>
      <c r="B605" s="48" t="s">
        <v>1613</v>
      </c>
      <c r="C605" s="2" t="s">
        <v>161</v>
      </c>
      <c r="D605" s="2">
        <v>2117.808</v>
      </c>
      <c r="E605" s="2">
        <v>969.55200000000002</v>
      </c>
      <c r="F605" s="2">
        <f>D605-SUM(Parameters!$C$23:$C$25)</f>
        <v>2096.2080000000001</v>
      </c>
      <c r="G605" s="2">
        <f>E605-SUM(Parameters!$C$23:$C$25)</f>
        <v>947.952</v>
      </c>
    </row>
    <row r="606" spans="1:7" hidden="1" x14ac:dyDescent="0.25">
      <c r="A606" s="48" t="s">
        <v>1325</v>
      </c>
      <c r="B606" s="48" t="s">
        <v>1614</v>
      </c>
      <c r="C606" s="2" t="s">
        <v>237</v>
      </c>
      <c r="D606" s="2">
        <v>2117.808</v>
      </c>
      <c r="E606" s="2">
        <v>924.23199999999997</v>
      </c>
      <c r="F606" s="2">
        <f>D606-SUM(Parameters!$C$23:$C$25)</f>
        <v>2096.2080000000001</v>
      </c>
      <c r="G606" s="2">
        <f>E606-SUM(Parameters!$C$23:$C$25)</f>
        <v>902.63199999999995</v>
      </c>
    </row>
    <row r="607" spans="1:7" hidden="1" x14ac:dyDescent="0.25">
      <c r="A607" s="48" t="s">
        <v>1325</v>
      </c>
      <c r="B607" s="48" t="s">
        <v>1615</v>
      </c>
      <c r="C607" s="2" t="s">
        <v>353</v>
      </c>
      <c r="D607" s="2">
        <v>2117.808</v>
      </c>
      <c r="E607" s="2">
        <v>833.59199999999998</v>
      </c>
      <c r="F607" s="2">
        <f>D607-SUM(Parameters!$C$23:$C$25)</f>
        <v>2096.2080000000001</v>
      </c>
      <c r="G607" s="2">
        <f>E607-SUM(Parameters!$C$23:$C$25)</f>
        <v>811.99199999999996</v>
      </c>
    </row>
    <row r="608" spans="1:7" hidden="1" x14ac:dyDescent="0.25">
      <c r="A608" s="48" t="s">
        <v>1325</v>
      </c>
      <c r="B608" s="48" t="s">
        <v>1616</v>
      </c>
      <c r="C608" s="2" t="s">
        <v>424</v>
      </c>
      <c r="D608" s="2">
        <v>2117.808</v>
      </c>
      <c r="E608" s="2">
        <v>788.27200000000005</v>
      </c>
      <c r="F608" s="2">
        <f>D608-SUM(Parameters!$C$23:$C$25)</f>
        <v>2096.2080000000001</v>
      </c>
      <c r="G608" s="2">
        <f>E608-SUM(Parameters!$C$23:$C$25)</f>
        <v>766.67200000000003</v>
      </c>
    </row>
    <row r="609" spans="1:7" hidden="1" x14ac:dyDescent="0.25">
      <c r="A609" s="48" t="s">
        <v>1325</v>
      </c>
      <c r="B609" s="48" t="s">
        <v>1617</v>
      </c>
      <c r="C609" s="2" t="s">
        <v>704</v>
      </c>
      <c r="D609" s="2">
        <v>3284.2080000000101</v>
      </c>
      <c r="E609" s="2">
        <v>606.99199999999996</v>
      </c>
      <c r="F609" s="2">
        <f>D609-SUM(Parameters!$C$23:$C$25)</f>
        <v>3262.6080000000102</v>
      </c>
      <c r="G609" s="2">
        <f>E609-SUM(Parameters!$C$23:$C$25)</f>
        <v>585.39199999999994</v>
      </c>
    </row>
    <row r="610" spans="1:7" hidden="1" x14ac:dyDescent="0.25">
      <c r="A610" s="48" t="s">
        <v>1325</v>
      </c>
      <c r="B610" s="48" t="s">
        <v>1618</v>
      </c>
      <c r="C610" s="2" t="s">
        <v>489</v>
      </c>
      <c r="D610" s="2">
        <v>2117.808</v>
      </c>
      <c r="E610" s="2">
        <v>742.952</v>
      </c>
      <c r="F610" s="2">
        <f>D610-SUM(Parameters!$C$23:$C$25)</f>
        <v>2096.2080000000001</v>
      </c>
      <c r="G610" s="2">
        <f>E610-SUM(Parameters!$C$23:$C$25)</f>
        <v>721.35199999999998</v>
      </c>
    </row>
    <row r="611" spans="1:7" hidden="1" x14ac:dyDescent="0.25">
      <c r="A611" s="48" t="s">
        <v>1325</v>
      </c>
      <c r="B611" s="48" t="s">
        <v>1619</v>
      </c>
      <c r="C611" s="2" t="s">
        <v>556</v>
      </c>
      <c r="D611" s="2">
        <v>2117.808</v>
      </c>
      <c r="E611" s="2">
        <v>697.63199999999995</v>
      </c>
      <c r="F611" s="2">
        <f>D611-SUM(Parameters!$C$23:$C$25)</f>
        <v>2096.2080000000001</v>
      </c>
      <c r="G611" s="2">
        <f>E611-SUM(Parameters!$C$23:$C$25)</f>
        <v>676.03199999999993</v>
      </c>
    </row>
    <row r="612" spans="1:7" hidden="1" x14ac:dyDescent="0.25">
      <c r="A612" s="48" t="s">
        <v>1325</v>
      </c>
      <c r="B612" s="48" t="s">
        <v>1620</v>
      </c>
      <c r="C612" s="2" t="s">
        <v>621</v>
      </c>
      <c r="D612" s="2">
        <v>2117.808</v>
      </c>
      <c r="E612" s="2">
        <v>652.31200000000001</v>
      </c>
      <c r="F612" s="2">
        <f>D612-SUM(Parameters!$C$23:$C$25)</f>
        <v>2096.2080000000001</v>
      </c>
      <c r="G612" s="2">
        <f>E612-SUM(Parameters!$C$23:$C$25)</f>
        <v>630.71199999999999</v>
      </c>
    </row>
    <row r="613" spans="1:7" hidden="1" x14ac:dyDescent="0.25">
      <c r="A613" s="48" t="s">
        <v>1325</v>
      </c>
      <c r="B613" s="48" t="s">
        <v>1621</v>
      </c>
      <c r="C613" s="2" t="s">
        <v>692</v>
      </c>
      <c r="D613" s="2">
        <v>2117.808</v>
      </c>
      <c r="E613" s="2">
        <v>606.99199999999996</v>
      </c>
      <c r="F613" s="2">
        <f>D613-SUM(Parameters!$C$23:$C$25)</f>
        <v>2096.2080000000001</v>
      </c>
      <c r="G613" s="2">
        <f>E613-SUM(Parameters!$C$23:$C$25)</f>
        <v>585.39199999999994</v>
      </c>
    </row>
    <row r="614" spans="1:7" hidden="1" x14ac:dyDescent="0.25">
      <c r="A614" s="48" t="s">
        <v>1325</v>
      </c>
      <c r="B614" s="48" t="s">
        <v>1622</v>
      </c>
      <c r="C614" s="2" t="s">
        <v>719</v>
      </c>
      <c r="D614" s="2">
        <v>2078.9279999999999</v>
      </c>
      <c r="E614" s="2">
        <v>584.33199999999999</v>
      </c>
      <c r="F614" s="2">
        <f>D614-SUM(Parameters!$C$23:$C$25)</f>
        <v>2057.328</v>
      </c>
      <c r="G614" s="2">
        <f>E614-SUM(Parameters!$C$23:$C$25)</f>
        <v>562.73199999999997</v>
      </c>
    </row>
    <row r="615" spans="1:7" hidden="1" x14ac:dyDescent="0.25">
      <c r="A615" s="48" t="s">
        <v>1325</v>
      </c>
      <c r="B615" s="48" t="s">
        <v>1623</v>
      </c>
      <c r="C615" s="2" t="s">
        <v>657</v>
      </c>
      <c r="D615" s="2">
        <v>2078.9279999999999</v>
      </c>
      <c r="E615" s="2">
        <v>629.65200000000004</v>
      </c>
      <c r="F615" s="2">
        <f>D615-SUM(Parameters!$C$23:$C$25)</f>
        <v>2057.328</v>
      </c>
      <c r="G615" s="2">
        <f>E615-SUM(Parameters!$C$23:$C$25)</f>
        <v>608.05200000000002</v>
      </c>
    </row>
    <row r="616" spans="1:7" hidden="1" x14ac:dyDescent="0.25">
      <c r="A616" s="48" t="s">
        <v>1325</v>
      </c>
      <c r="B616" s="48" t="s">
        <v>1624</v>
      </c>
      <c r="C616" s="2" t="s">
        <v>524</v>
      </c>
      <c r="D616" s="2">
        <v>2078.9279999999999</v>
      </c>
      <c r="E616" s="2">
        <v>720.29200000000003</v>
      </c>
      <c r="F616" s="2">
        <f>D616-SUM(Parameters!$C$23:$C$25)</f>
        <v>2057.328</v>
      </c>
      <c r="G616" s="2">
        <f>E616-SUM(Parameters!$C$23:$C$25)</f>
        <v>698.69200000000001</v>
      </c>
    </row>
    <row r="617" spans="1:7" hidden="1" x14ac:dyDescent="0.25">
      <c r="A617" s="48" t="s">
        <v>1325</v>
      </c>
      <c r="B617" s="48" t="s">
        <v>1625</v>
      </c>
      <c r="C617" s="2" t="s">
        <v>452</v>
      </c>
      <c r="D617" s="2">
        <v>2078.9279999999999</v>
      </c>
      <c r="E617" s="2">
        <v>765.61199999999997</v>
      </c>
      <c r="F617" s="2">
        <f>D617-SUM(Parameters!$C$23:$C$25)</f>
        <v>2057.328</v>
      </c>
      <c r="G617" s="2">
        <f>E617-SUM(Parameters!$C$23:$C$25)</f>
        <v>744.01199999999994</v>
      </c>
    </row>
    <row r="618" spans="1:7" hidden="1" x14ac:dyDescent="0.25">
      <c r="A618" s="48" t="s">
        <v>1325</v>
      </c>
      <c r="B618" s="48" t="s">
        <v>1626</v>
      </c>
      <c r="C618" s="2" t="s">
        <v>393</v>
      </c>
      <c r="D618" s="2">
        <v>2078.9279999999999</v>
      </c>
      <c r="E618" s="2">
        <v>810.93200000000002</v>
      </c>
      <c r="F618" s="2">
        <f>D618-SUM(Parameters!$C$23:$C$25)</f>
        <v>2057.328</v>
      </c>
      <c r="G618" s="2">
        <f>E618-SUM(Parameters!$C$23:$C$25)</f>
        <v>789.33199999999999</v>
      </c>
    </row>
    <row r="619" spans="1:7" hidden="1" x14ac:dyDescent="0.25">
      <c r="A619" s="48" t="s">
        <v>1325</v>
      </c>
      <c r="B619" s="48" t="s">
        <v>1627</v>
      </c>
      <c r="C619" s="2" t="s">
        <v>316</v>
      </c>
      <c r="D619" s="2">
        <v>2078.9279999999999</v>
      </c>
      <c r="E619" s="2">
        <v>856.25199999999995</v>
      </c>
      <c r="F619" s="2">
        <f>D619-SUM(Parameters!$C$23:$C$25)</f>
        <v>2057.328</v>
      </c>
      <c r="G619" s="2">
        <f>E619-SUM(Parameters!$C$23:$C$25)</f>
        <v>834.65199999999993</v>
      </c>
    </row>
    <row r="620" spans="1:7" hidden="1" x14ac:dyDescent="0.25">
      <c r="A620" s="48" t="s">
        <v>1325</v>
      </c>
      <c r="B620" s="48" t="s">
        <v>1628</v>
      </c>
      <c r="C620" s="2" t="s">
        <v>728</v>
      </c>
      <c r="D620" s="2">
        <v>3245.32800000001</v>
      </c>
      <c r="E620" s="2">
        <v>584.33199999999999</v>
      </c>
      <c r="F620" s="2">
        <f>D620-SUM(Parameters!$C$23:$C$25)</f>
        <v>3223.7280000000101</v>
      </c>
      <c r="G620" s="2">
        <f>E620-SUM(Parameters!$C$23:$C$25)</f>
        <v>562.73199999999997</v>
      </c>
    </row>
    <row r="621" spans="1:7" hidden="1" x14ac:dyDescent="0.25">
      <c r="A621" s="48" t="s">
        <v>1325</v>
      </c>
      <c r="B621" s="48" t="s">
        <v>1629</v>
      </c>
      <c r="C621" s="2" t="s">
        <v>201</v>
      </c>
      <c r="D621" s="2">
        <v>2078.9279999999999</v>
      </c>
      <c r="E621" s="2">
        <v>946.89200000000005</v>
      </c>
      <c r="F621" s="2">
        <f>D621-SUM(Parameters!$C$23:$C$25)</f>
        <v>2057.328</v>
      </c>
      <c r="G621" s="2">
        <f>E621-SUM(Parameters!$C$23:$C$25)</f>
        <v>925.29200000000003</v>
      </c>
    </row>
    <row r="622" spans="1:7" hidden="1" x14ac:dyDescent="0.25">
      <c r="A622" s="48" t="s">
        <v>1325</v>
      </c>
      <c r="B622" s="48" t="s">
        <v>1630</v>
      </c>
      <c r="C622" s="2" t="s">
        <v>160</v>
      </c>
      <c r="D622" s="2">
        <v>2040.048</v>
      </c>
      <c r="E622" s="2">
        <v>969.55200000000002</v>
      </c>
      <c r="F622" s="2">
        <f>D622-SUM(Parameters!$C$23:$C$25)</f>
        <v>2018.4480000000001</v>
      </c>
      <c r="G622" s="2">
        <f>E622-SUM(Parameters!$C$23:$C$25)</f>
        <v>947.952</v>
      </c>
    </row>
    <row r="623" spans="1:7" hidden="1" x14ac:dyDescent="0.25">
      <c r="A623" s="48" t="s">
        <v>1325</v>
      </c>
      <c r="B623" s="48" t="s">
        <v>1631</v>
      </c>
      <c r="C623" s="2" t="s">
        <v>236</v>
      </c>
      <c r="D623" s="2">
        <v>2040.048</v>
      </c>
      <c r="E623" s="2">
        <v>924.23199999999997</v>
      </c>
      <c r="F623" s="2">
        <f>D623-SUM(Parameters!$C$23:$C$25)</f>
        <v>2018.4480000000001</v>
      </c>
      <c r="G623" s="2">
        <f>E623-SUM(Parameters!$C$23:$C$25)</f>
        <v>902.63199999999995</v>
      </c>
    </row>
    <row r="624" spans="1:7" hidden="1" x14ac:dyDescent="0.25">
      <c r="A624" s="48" t="s">
        <v>1325</v>
      </c>
      <c r="B624" s="48" t="s">
        <v>1632</v>
      </c>
      <c r="C624" s="2" t="s">
        <v>287</v>
      </c>
      <c r="D624" s="2">
        <v>2040.048</v>
      </c>
      <c r="E624" s="2">
        <v>878.91200000000003</v>
      </c>
      <c r="F624" s="2">
        <f>D624-SUM(Parameters!$C$23:$C$25)</f>
        <v>2018.4480000000001</v>
      </c>
      <c r="G624" s="2">
        <f>E624-SUM(Parameters!$C$23:$C$25)</f>
        <v>857.31200000000001</v>
      </c>
    </row>
    <row r="625" spans="1:7" hidden="1" x14ac:dyDescent="0.25">
      <c r="A625" s="48" t="s">
        <v>1325</v>
      </c>
      <c r="B625" s="48" t="s">
        <v>1633</v>
      </c>
      <c r="C625" s="2" t="s">
        <v>315</v>
      </c>
      <c r="D625" s="2">
        <v>2001.1679999999999</v>
      </c>
      <c r="E625" s="2">
        <v>856.25199999999995</v>
      </c>
      <c r="F625" s="2">
        <f>D625-SUM(Parameters!$C$23:$C$25)</f>
        <v>1979.568</v>
      </c>
      <c r="G625" s="2">
        <f>E625-SUM(Parameters!$C$23:$C$25)</f>
        <v>834.65199999999993</v>
      </c>
    </row>
    <row r="626" spans="1:7" hidden="1" x14ac:dyDescent="0.25">
      <c r="A626" s="48" t="s">
        <v>1325</v>
      </c>
      <c r="B626" s="48" t="s">
        <v>1634</v>
      </c>
      <c r="C626" s="2" t="s">
        <v>263</v>
      </c>
      <c r="D626" s="2">
        <v>2001.1679999999999</v>
      </c>
      <c r="E626" s="2">
        <v>901.572</v>
      </c>
      <c r="F626" s="2">
        <f>D626-SUM(Parameters!$C$23:$C$25)</f>
        <v>1979.568</v>
      </c>
      <c r="G626" s="2">
        <f>E626-SUM(Parameters!$C$23:$C$25)</f>
        <v>879.97199999999998</v>
      </c>
    </row>
    <row r="627" spans="1:7" hidden="1" x14ac:dyDescent="0.25">
      <c r="A627" s="48" t="s">
        <v>1325</v>
      </c>
      <c r="B627" s="48" t="s">
        <v>1635</v>
      </c>
      <c r="C627" s="2" t="s">
        <v>200</v>
      </c>
      <c r="D627" s="2">
        <v>2001.1679999999999</v>
      </c>
      <c r="E627" s="2">
        <v>946.89200000000005</v>
      </c>
      <c r="F627" s="2">
        <f>D627-SUM(Parameters!$C$23:$C$25)</f>
        <v>1979.568</v>
      </c>
      <c r="G627" s="2">
        <f>E627-SUM(Parameters!$C$23:$C$25)</f>
        <v>925.29200000000003</v>
      </c>
    </row>
    <row r="628" spans="1:7" hidden="1" x14ac:dyDescent="0.25">
      <c r="A628" s="48" t="s">
        <v>1325</v>
      </c>
      <c r="B628" s="48" t="s">
        <v>1636</v>
      </c>
      <c r="C628" s="2" t="s">
        <v>159</v>
      </c>
      <c r="D628" s="2">
        <v>1962.288</v>
      </c>
      <c r="E628" s="2">
        <v>969.55200000000002</v>
      </c>
      <c r="F628" s="2">
        <f>D628-SUM(Parameters!$C$23:$C$25)</f>
        <v>1940.6880000000001</v>
      </c>
      <c r="G628" s="2">
        <f>E628-SUM(Parameters!$C$23:$C$25)</f>
        <v>947.952</v>
      </c>
    </row>
    <row r="629" spans="1:7" hidden="1" x14ac:dyDescent="0.25">
      <c r="A629" s="48" t="s">
        <v>1325</v>
      </c>
      <c r="B629" s="48" t="s">
        <v>1637</v>
      </c>
      <c r="C629" s="2" t="s">
        <v>235</v>
      </c>
      <c r="D629" s="2">
        <v>1962.288</v>
      </c>
      <c r="E629" s="2">
        <v>924.23199999999997</v>
      </c>
      <c r="F629" s="2">
        <f>D629-SUM(Parameters!$C$23:$C$25)</f>
        <v>1940.6880000000001</v>
      </c>
      <c r="G629" s="2">
        <f>E629-SUM(Parameters!$C$23:$C$25)</f>
        <v>902.63199999999995</v>
      </c>
    </row>
    <row r="630" spans="1:7" hidden="1" x14ac:dyDescent="0.25">
      <c r="A630" s="48" t="s">
        <v>1325</v>
      </c>
      <c r="B630" s="48" t="s">
        <v>1638</v>
      </c>
      <c r="C630" s="2" t="s">
        <v>351</v>
      </c>
      <c r="D630" s="2">
        <v>1962.288</v>
      </c>
      <c r="E630" s="2">
        <v>833.59199999999998</v>
      </c>
      <c r="F630" s="2">
        <f>D630-SUM(Parameters!$C$23:$C$25)</f>
        <v>1940.6880000000001</v>
      </c>
      <c r="G630" s="2">
        <f>E630-SUM(Parameters!$C$23:$C$25)</f>
        <v>811.99199999999996</v>
      </c>
    </row>
    <row r="631" spans="1:7" hidden="1" x14ac:dyDescent="0.25">
      <c r="A631" s="48" t="s">
        <v>1325</v>
      </c>
      <c r="B631" s="48" t="s">
        <v>1639</v>
      </c>
      <c r="C631" s="2" t="s">
        <v>672</v>
      </c>
      <c r="D631" s="2">
        <v>3245.32800000001</v>
      </c>
      <c r="E631" s="2">
        <v>629.65200000000004</v>
      </c>
      <c r="F631" s="2">
        <f>D631-SUM(Parameters!$C$23:$C$25)</f>
        <v>3223.7280000000101</v>
      </c>
      <c r="G631" s="2">
        <f>E631-SUM(Parameters!$C$23:$C$25)</f>
        <v>608.05200000000002</v>
      </c>
    </row>
    <row r="632" spans="1:7" hidden="1" x14ac:dyDescent="0.25">
      <c r="A632" s="48" t="s">
        <v>1325</v>
      </c>
      <c r="B632" s="48" t="s">
        <v>1640</v>
      </c>
      <c r="C632" s="2" t="s">
        <v>423</v>
      </c>
      <c r="D632" s="2">
        <v>1962.288</v>
      </c>
      <c r="E632" s="2">
        <v>788.27200000000005</v>
      </c>
      <c r="F632" s="2">
        <f>D632-SUM(Parameters!$C$23:$C$25)</f>
        <v>1940.6880000000001</v>
      </c>
      <c r="G632" s="2">
        <f>E632-SUM(Parameters!$C$23:$C$25)</f>
        <v>766.67200000000003</v>
      </c>
    </row>
    <row r="633" spans="1:7" hidden="1" x14ac:dyDescent="0.25">
      <c r="A633" s="48" t="s">
        <v>1325</v>
      </c>
      <c r="B633" s="48" t="s">
        <v>1641</v>
      </c>
      <c r="C633" s="2" t="s">
        <v>487</v>
      </c>
      <c r="D633" s="2">
        <v>1962.288</v>
      </c>
      <c r="E633" s="2">
        <v>742.952</v>
      </c>
      <c r="F633" s="2">
        <f>D633-SUM(Parameters!$C$23:$C$25)</f>
        <v>1940.6880000000001</v>
      </c>
      <c r="G633" s="2">
        <f>E633-SUM(Parameters!$C$23:$C$25)</f>
        <v>721.35199999999998</v>
      </c>
    </row>
    <row r="634" spans="1:7" hidden="1" x14ac:dyDescent="0.25">
      <c r="A634" s="48" t="s">
        <v>1325</v>
      </c>
      <c r="B634" s="48" t="s">
        <v>1642</v>
      </c>
      <c r="C634" s="2" t="s">
        <v>619</v>
      </c>
      <c r="D634" s="2">
        <v>1962.288</v>
      </c>
      <c r="E634" s="2">
        <v>652.31200000000001</v>
      </c>
      <c r="F634" s="2">
        <f>D634-SUM(Parameters!$C$23:$C$25)</f>
        <v>1940.6880000000001</v>
      </c>
      <c r="G634" s="2">
        <f>E634-SUM(Parameters!$C$23:$C$25)</f>
        <v>630.71199999999999</v>
      </c>
    </row>
    <row r="635" spans="1:7" hidden="1" x14ac:dyDescent="0.25">
      <c r="A635" s="48" t="s">
        <v>1325</v>
      </c>
      <c r="B635" s="48" t="s">
        <v>1643</v>
      </c>
      <c r="C635" s="2" t="s">
        <v>691</v>
      </c>
      <c r="D635" s="2">
        <v>1962.288</v>
      </c>
      <c r="E635" s="2">
        <v>606.99199999999996</v>
      </c>
      <c r="F635" s="2">
        <f>D635-SUM(Parameters!$C$23:$C$25)</f>
        <v>1940.6880000000001</v>
      </c>
      <c r="G635" s="2">
        <f>E635-SUM(Parameters!$C$23:$C$25)</f>
        <v>585.39199999999994</v>
      </c>
    </row>
    <row r="636" spans="1:7" hidden="1" x14ac:dyDescent="0.25">
      <c r="A636" s="48" t="s">
        <v>1325</v>
      </c>
      <c r="B636" s="48" t="s">
        <v>1644</v>
      </c>
      <c r="C636" s="2" t="s">
        <v>718</v>
      </c>
      <c r="D636" s="2">
        <v>1923.4079999999999</v>
      </c>
      <c r="E636" s="2">
        <v>584.33199999999999</v>
      </c>
      <c r="F636" s="2">
        <f>D636-SUM(Parameters!$C$23:$C$25)</f>
        <v>1901.808</v>
      </c>
      <c r="G636" s="2">
        <f>E636-SUM(Parameters!$C$23:$C$25)</f>
        <v>562.73199999999997</v>
      </c>
    </row>
    <row r="637" spans="1:7" hidden="1" x14ac:dyDescent="0.25">
      <c r="A637" s="48" t="s">
        <v>1325</v>
      </c>
      <c r="B637" s="48" t="s">
        <v>1645</v>
      </c>
      <c r="C637" s="2" t="s">
        <v>655</v>
      </c>
      <c r="D637" s="2">
        <v>1923.4079999999999</v>
      </c>
      <c r="E637" s="2">
        <v>629.65200000000004</v>
      </c>
      <c r="F637" s="2">
        <f>D637-SUM(Parameters!$C$23:$C$25)</f>
        <v>1901.808</v>
      </c>
      <c r="G637" s="2">
        <f>E637-SUM(Parameters!$C$23:$C$25)</f>
        <v>608.05200000000002</v>
      </c>
    </row>
    <row r="638" spans="1:7" hidden="1" x14ac:dyDescent="0.25">
      <c r="A638" s="48" t="s">
        <v>1325</v>
      </c>
      <c r="B638" s="48" t="s">
        <v>1646</v>
      </c>
      <c r="C638" s="2" t="s">
        <v>587</v>
      </c>
      <c r="D638" s="2">
        <v>1923.4079999999999</v>
      </c>
      <c r="E638" s="2">
        <v>674.97199999999998</v>
      </c>
      <c r="F638" s="2">
        <f>D638-SUM(Parameters!$C$23:$C$25)</f>
        <v>1901.808</v>
      </c>
      <c r="G638" s="2">
        <f>E638-SUM(Parameters!$C$23:$C$25)</f>
        <v>653.37199999999996</v>
      </c>
    </row>
    <row r="639" spans="1:7" hidden="1" x14ac:dyDescent="0.25">
      <c r="A639" s="48" t="s">
        <v>1325</v>
      </c>
      <c r="B639" s="48" t="s">
        <v>1647</v>
      </c>
      <c r="C639" s="2" t="s">
        <v>522</v>
      </c>
      <c r="D639" s="2">
        <v>1923.4079999999999</v>
      </c>
      <c r="E639" s="2">
        <v>720.29200000000003</v>
      </c>
      <c r="F639" s="2">
        <f>D639-SUM(Parameters!$C$23:$C$25)</f>
        <v>1901.808</v>
      </c>
      <c r="G639" s="2">
        <f>E639-SUM(Parameters!$C$23:$C$25)</f>
        <v>698.69200000000001</v>
      </c>
    </row>
    <row r="640" spans="1:7" hidden="1" x14ac:dyDescent="0.25">
      <c r="A640" s="48" t="s">
        <v>1325</v>
      </c>
      <c r="B640" s="48" t="s">
        <v>1648</v>
      </c>
      <c r="C640" s="2" t="s">
        <v>451</v>
      </c>
      <c r="D640" s="2">
        <v>1923.4079999999999</v>
      </c>
      <c r="E640" s="2">
        <v>765.61199999999997</v>
      </c>
      <c r="F640" s="2">
        <f>D640-SUM(Parameters!$C$23:$C$25)</f>
        <v>1901.808</v>
      </c>
      <c r="G640" s="2">
        <f>E640-SUM(Parameters!$C$23:$C$25)</f>
        <v>744.01199999999994</v>
      </c>
    </row>
    <row r="641" spans="1:7" hidden="1" x14ac:dyDescent="0.25">
      <c r="A641" s="48" t="s">
        <v>1325</v>
      </c>
      <c r="B641" s="48" t="s">
        <v>1649</v>
      </c>
      <c r="C641" s="2" t="s">
        <v>391</v>
      </c>
      <c r="D641" s="2">
        <v>1923.4079999999999</v>
      </c>
      <c r="E641" s="2">
        <v>810.93200000000002</v>
      </c>
      <c r="F641" s="2">
        <f>D641-SUM(Parameters!$C$23:$C$25)</f>
        <v>1901.808</v>
      </c>
      <c r="G641" s="2">
        <f>E641-SUM(Parameters!$C$23:$C$25)</f>
        <v>789.33199999999999</v>
      </c>
    </row>
    <row r="642" spans="1:7" hidden="1" x14ac:dyDescent="0.25">
      <c r="A642" s="48" t="s">
        <v>1325</v>
      </c>
      <c r="B642" s="48" t="s">
        <v>1650</v>
      </c>
      <c r="C642" s="2" t="s">
        <v>536</v>
      </c>
      <c r="D642" s="2">
        <v>3245.32800000001</v>
      </c>
      <c r="E642" s="2">
        <v>720.29200000000003</v>
      </c>
      <c r="F642" s="2">
        <f>D642-SUM(Parameters!$C$23:$C$25)</f>
        <v>3223.7280000000101</v>
      </c>
      <c r="G642" s="2">
        <f>E642-SUM(Parameters!$C$23:$C$25)</f>
        <v>698.69200000000001</v>
      </c>
    </row>
    <row r="643" spans="1:7" hidden="1" x14ac:dyDescent="0.25">
      <c r="A643" s="48" t="s">
        <v>1325</v>
      </c>
      <c r="B643" s="48" t="s">
        <v>1651</v>
      </c>
      <c r="C643" s="2" t="s">
        <v>314</v>
      </c>
      <c r="D643" s="2">
        <v>1923.4079999999999</v>
      </c>
      <c r="E643" s="2">
        <v>856.25199999999995</v>
      </c>
      <c r="F643" s="2">
        <f>D643-SUM(Parameters!$C$23:$C$25)</f>
        <v>1901.808</v>
      </c>
      <c r="G643" s="2">
        <f>E643-SUM(Parameters!$C$23:$C$25)</f>
        <v>834.65199999999993</v>
      </c>
    </row>
    <row r="644" spans="1:7" hidden="1" x14ac:dyDescent="0.25">
      <c r="A644" s="48" t="s">
        <v>1325</v>
      </c>
      <c r="B644" s="48" t="s">
        <v>1652</v>
      </c>
      <c r="C644" s="2" t="s">
        <v>199</v>
      </c>
      <c r="D644" s="2">
        <v>1923.4079999999999</v>
      </c>
      <c r="E644" s="2">
        <v>946.89200000000005</v>
      </c>
      <c r="F644" s="2">
        <f>D644-SUM(Parameters!$C$23:$C$25)</f>
        <v>1901.808</v>
      </c>
      <c r="G644" s="2">
        <f>E644-SUM(Parameters!$C$23:$C$25)</f>
        <v>925.29200000000003</v>
      </c>
    </row>
    <row r="645" spans="1:7" hidden="1" x14ac:dyDescent="0.25">
      <c r="A645" s="48" t="s">
        <v>1325</v>
      </c>
      <c r="B645" s="48" t="s">
        <v>1653</v>
      </c>
      <c r="C645" s="2" t="s">
        <v>158</v>
      </c>
      <c r="D645" s="2">
        <v>1884.528</v>
      </c>
      <c r="E645" s="2">
        <v>969.55200000000002</v>
      </c>
      <c r="F645" s="2">
        <f>D645-SUM(Parameters!$C$23:$C$25)</f>
        <v>1862.9280000000001</v>
      </c>
      <c r="G645" s="2">
        <f>E645-SUM(Parameters!$C$23:$C$25)</f>
        <v>947.952</v>
      </c>
    </row>
    <row r="646" spans="1:7" hidden="1" x14ac:dyDescent="0.25">
      <c r="A646" s="48" t="s">
        <v>1325</v>
      </c>
      <c r="B646" s="48" t="s">
        <v>1654</v>
      </c>
      <c r="C646" s="2" t="s">
        <v>234</v>
      </c>
      <c r="D646" s="2">
        <v>1884.528</v>
      </c>
      <c r="E646" s="2">
        <v>924.23199999999997</v>
      </c>
      <c r="F646" s="2">
        <f>D646-SUM(Parameters!$C$23:$C$25)</f>
        <v>1862.9280000000001</v>
      </c>
      <c r="G646" s="2">
        <f>E646-SUM(Parameters!$C$23:$C$25)</f>
        <v>902.63199999999995</v>
      </c>
    </row>
    <row r="647" spans="1:7" hidden="1" x14ac:dyDescent="0.25">
      <c r="A647" s="48" t="s">
        <v>1325</v>
      </c>
      <c r="B647" s="48" t="s">
        <v>1655</v>
      </c>
      <c r="C647" s="2" t="s">
        <v>286</v>
      </c>
      <c r="D647" s="2">
        <v>1884.528</v>
      </c>
      <c r="E647" s="2">
        <v>878.91200000000003</v>
      </c>
      <c r="F647" s="2">
        <f>D647-SUM(Parameters!$C$23:$C$25)</f>
        <v>1862.9280000000001</v>
      </c>
      <c r="G647" s="2">
        <f>E647-SUM(Parameters!$C$23:$C$25)</f>
        <v>857.31200000000001</v>
      </c>
    </row>
    <row r="648" spans="1:7" hidden="1" x14ac:dyDescent="0.25">
      <c r="A648" s="48" t="s">
        <v>1325</v>
      </c>
      <c r="B648" s="48" t="s">
        <v>1656</v>
      </c>
      <c r="C648" s="2" t="s">
        <v>350</v>
      </c>
      <c r="D648" s="2">
        <v>1884.528</v>
      </c>
      <c r="E648" s="2">
        <v>833.59199999999998</v>
      </c>
      <c r="F648" s="2">
        <f>D648-SUM(Parameters!$C$23:$C$25)</f>
        <v>1862.9280000000001</v>
      </c>
      <c r="G648" s="2">
        <f>E648-SUM(Parameters!$C$23:$C$25)</f>
        <v>811.99199999999996</v>
      </c>
    </row>
    <row r="649" spans="1:7" hidden="1" x14ac:dyDescent="0.25">
      <c r="A649" s="48" t="s">
        <v>1325</v>
      </c>
      <c r="B649" s="48" t="s">
        <v>1657</v>
      </c>
      <c r="C649" s="2" t="s">
        <v>422</v>
      </c>
      <c r="D649" s="2">
        <v>1884.528</v>
      </c>
      <c r="E649" s="2">
        <v>788.27200000000005</v>
      </c>
      <c r="F649" s="2">
        <f>D649-SUM(Parameters!$C$23:$C$25)</f>
        <v>1862.9280000000001</v>
      </c>
      <c r="G649" s="2">
        <f>E649-SUM(Parameters!$C$23:$C$25)</f>
        <v>766.67200000000003</v>
      </c>
    </row>
    <row r="650" spans="1:7" hidden="1" x14ac:dyDescent="0.25">
      <c r="A650" s="48" t="s">
        <v>1325</v>
      </c>
      <c r="B650" s="48" t="s">
        <v>1658</v>
      </c>
      <c r="C650" s="2" t="s">
        <v>486</v>
      </c>
      <c r="D650" s="2">
        <v>1884.528</v>
      </c>
      <c r="E650" s="2">
        <v>742.952</v>
      </c>
      <c r="F650" s="2">
        <f>D650-SUM(Parameters!$C$23:$C$25)</f>
        <v>1862.9280000000001</v>
      </c>
      <c r="G650" s="2">
        <f>E650-SUM(Parameters!$C$23:$C$25)</f>
        <v>721.35199999999998</v>
      </c>
    </row>
    <row r="651" spans="1:7" hidden="1" x14ac:dyDescent="0.25">
      <c r="A651" s="48" t="s">
        <v>1325</v>
      </c>
      <c r="B651" s="48" t="s">
        <v>1659</v>
      </c>
      <c r="C651" s="2" t="s">
        <v>554</v>
      </c>
      <c r="D651" s="2">
        <v>1884.528</v>
      </c>
      <c r="E651" s="2">
        <v>697.63199999999995</v>
      </c>
      <c r="F651" s="2">
        <f>D651-SUM(Parameters!$C$23:$C$25)</f>
        <v>1862.9280000000001</v>
      </c>
      <c r="G651" s="2">
        <f>E651-SUM(Parameters!$C$23:$C$25)</f>
        <v>676.03199999999993</v>
      </c>
    </row>
    <row r="652" spans="1:7" hidden="1" x14ac:dyDescent="0.25">
      <c r="A652" s="48" t="s">
        <v>1325</v>
      </c>
      <c r="B652" s="48" t="s">
        <v>1660</v>
      </c>
      <c r="C652" s="2" t="s">
        <v>618</v>
      </c>
      <c r="D652" s="2">
        <v>1884.528</v>
      </c>
      <c r="E652" s="2">
        <v>652.31200000000001</v>
      </c>
      <c r="F652" s="2">
        <f>D652-SUM(Parameters!$C$23:$C$25)</f>
        <v>1862.9280000000001</v>
      </c>
      <c r="G652" s="2">
        <f>E652-SUM(Parameters!$C$23:$C$25)</f>
        <v>630.71199999999999</v>
      </c>
    </row>
    <row r="653" spans="1:7" hidden="1" x14ac:dyDescent="0.25">
      <c r="A653" s="48" t="s">
        <v>1325</v>
      </c>
      <c r="B653" s="48" t="s">
        <v>1661</v>
      </c>
      <c r="C653" s="2" t="s">
        <v>464</v>
      </c>
      <c r="D653" s="2">
        <v>3245.32800000001</v>
      </c>
      <c r="E653" s="2">
        <v>765.61199999999997</v>
      </c>
      <c r="F653" s="2">
        <f>D653-SUM(Parameters!$C$23:$C$25)</f>
        <v>3223.7280000000101</v>
      </c>
      <c r="G653" s="2">
        <f>E653-SUM(Parameters!$C$23:$C$25)</f>
        <v>744.01199999999994</v>
      </c>
    </row>
    <row r="654" spans="1:7" hidden="1" x14ac:dyDescent="0.25">
      <c r="A654" s="48" t="s">
        <v>1325</v>
      </c>
      <c r="B654" s="48" t="s">
        <v>1662</v>
      </c>
      <c r="C654" s="2" t="s">
        <v>690</v>
      </c>
      <c r="D654" s="2">
        <v>1884.528</v>
      </c>
      <c r="E654" s="2">
        <v>606.99199999999996</v>
      </c>
      <c r="F654" s="2">
        <f>D654-SUM(Parameters!$C$23:$C$25)</f>
        <v>1862.9280000000001</v>
      </c>
      <c r="G654" s="2">
        <f>E654-SUM(Parameters!$C$23:$C$25)</f>
        <v>585.39199999999994</v>
      </c>
    </row>
    <row r="655" spans="1:7" hidden="1" x14ac:dyDescent="0.25">
      <c r="A655" s="48" t="s">
        <v>1325</v>
      </c>
      <c r="B655" s="48" t="s">
        <v>1663</v>
      </c>
      <c r="C655" s="2" t="s">
        <v>654</v>
      </c>
      <c r="D655" s="2">
        <v>1845.6479999999999</v>
      </c>
      <c r="E655" s="2">
        <v>629.65200000000004</v>
      </c>
      <c r="F655" s="2">
        <f>D655-SUM(Parameters!$C$23:$C$25)</f>
        <v>1824.048</v>
      </c>
      <c r="G655" s="2">
        <f>E655-SUM(Parameters!$C$23:$C$25)</f>
        <v>608.05200000000002</v>
      </c>
    </row>
    <row r="656" spans="1:7" hidden="1" x14ac:dyDescent="0.25">
      <c r="A656" s="48" t="s">
        <v>1325</v>
      </c>
      <c r="B656" s="48" t="s">
        <v>1664</v>
      </c>
      <c r="C656" s="2" t="s">
        <v>586</v>
      </c>
      <c r="D656" s="2">
        <v>1845.6479999999999</v>
      </c>
      <c r="E656" s="2">
        <v>674.97199999999998</v>
      </c>
      <c r="F656" s="2">
        <f>D656-SUM(Parameters!$C$23:$C$25)</f>
        <v>1824.048</v>
      </c>
      <c r="G656" s="2">
        <f>E656-SUM(Parameters!$C$23:$C$25)</f>
        <v>653.37199999999996</v>
      </c>
    </row>
    <row r="657" spans="1:7" hidden="1" x14ac:dyDescent="0.25">
      <c r="A657" s="48" t="s">
        <v>1325</v>
      </c>
      <c r="B657" s="48" t="s">
        <v>1665</v>
      </c>
      <c r="C657" s="2" t="s">
        <v>450</v>
      </c>
      <c r="D657" s="2">
        <v>1845.6479999999999</v>
      </c>
      <c r="E657" s="2">
        <v>765.61199999999997</v>
      </c>
      <c r="F657" s="2">
        <f>D657-SUM(Parameters!$C$23:$C$25)</f>
        <v>1824.048</v>
      </c>
      <c r="G657" s="2">
        <f>E657-SUM(Parameters!$C$23:$C$25)</f>
        <v>744.01199999999994</v>
      </c>
    </row>
    <row r="658" spans="1:7" hidden="1" x14ac:dyDescent="0.25">
      <c r="A658" s="48" t="s">
        <v>1325</v>
      </c>
      <c r="B658" s="48" t="s">
        <v>1666</v>
      </c>
      <c r="C658" s="2" t="s">
        <v>390</v>
      </c>
      <c r="D658" s="2">
        <v>1845.6479999999999</v>
      </c>
      <c r="E658" s="2">
        <v>810.93200000000002</v>
      </c>
      <c r="F658" s="2">
        <f>D658-SUM(Parameters!$C$23:$C$25)</f>
        <v>1824.048</v>
      </c>
      <c r="G658" s="2">
        <f>E658-SUM(Parameters!$C$23:$C$25)</f>
        <v>789.33199999999999</v>
      </c>
    </row>
    <row r="659" spans="1:7" hidden="1" x14ac:dyDescent="0.25">
      <c r="A659" s="48" t="s">
        <v>1325</v>
      </c>
      <c r="B659" s="48" t="s">
        <v>1667</v>
      </c>
      <c r="C659" s="2" t="s">
        <v>262</v>
      </c>
      <c r="D659" s="2">
        <v>1845.6479999999999</v>
      </c>
      <c r="E659" s="2">
        <v>901.572</v>
      </c>
      <c r="F659" s="2">
        <f>D659-SUM(Parameters!$C$23:$C$25)</f>
        <v>1824.048</v>
      </c>
      <c r="G659" s="2">
        <f>E659-SUM(Parameters!$C$23:$C$25)</f>
        <v>879.97199999999998</v>
      </c>
    </row>
    <row r="660" spans="1:7" hidden="1" x14ac:dyDescent="0.25">
      <c r="A660" s="48" t="s">
        <v>1325</v>
      </c>
      <c r="B660" s="48" t="s">
        <v>1668</v>
      </c>
      <c r="C660" s="2" t="s">
        <v>285</v>
      </c>
      <c r="D660" s="2">
        <v>1806.768</v>
      </c>
      <c r="E660" s="2">
        <v>878.91200000000003</v>
      </c>
      <c r="F660" s="2">
        <f>D660-SUM(Parameters!$C$23:$C$25)</f>
        <v>1785.1680000000001</v>
      </c>
      <c r="G660" s="2">
        <f>E660-SUM(Parameters!$C$23:$C$25)</f>
        <v>857.31200000000001</v>
      </c>
    </row>
    <row r="661" spans="1:7" hidden="1" x14ac:dyDescent="0.25">
      <c r="A661" s="48" t="s">
        <v>1325</v>
      </c>
      <c r="B661" s="48" t="s">
        <v>1669</v>
      </c>
      <c r="C661" s="2" t="s">
        <v>349</v>
      </c>
      <c r="D661" s="2">
        <v>1806.768</v>
      </c>
      <c r="E661" s="2">
        <v>833.59199999999998</v>
      </c>
      <c r="F661" s="2">
        <f>D661-SUM(Parameters!$C$23:$C$25)</f>
        <v>1785.1680000000001</v>
      </c>
      <c r="G661" s="2">
        <f>E661-SUM(Parameters!$C$23:$C$25)</f>
        <v>811.99199999999996</v>
      </c>
    </row>
    <row r="662" spans="1:7" hidden="1" x14ac:dyDescent="0.25">
      <c r="A662" s="48" t="s">
        <v>1325</v>
      </c>
      <c r="B662" s="48" t="s">
        <v>1670</v>
      </c>
      <c r="C662" s="2" t="s">
        <v>485</v>
      </c>
      <c r="D662" s="2">
        <v>1806.768</v>
      </c>
      <c r="E662" s="2">
        <v>742.952</v>
      </c>
      <c r="F662" s="2">
        <f>D662-SUM(Parameters!$C$23:$C$25)</f>
        <v>1785.1680000000001</v>
      </c>
      <c r="G662" s="2">
        <f>E662-SUM(Parameters!$C$23:$C$25)</f>
        <v>721.35199999999998</v>
      </c>
    </row>
    <row r="663" spans="1:7" hidden="1" x14ac:dyDescent="0.25">
      <c r="A663" s="48" t="s">
        <v>1325</v>
      </c>
      <c r="B663" s="48" t="s">
        <v>1671</v>
      </c>
      <c r="C663" s="2" t="s">
        <v>553</v>
      </c>
      <c r="D663" s="2">
        <v>1806.768</v>
      </c>
      <c r="E663" s="2">
        <v>697.63199999999995</v>
      </c>
      <c r="F663" s="2">
        <f>D663-SUM(Parameters!$C$23:$C$25)</f>
        <v>1785.1680000000001</v>
      </c>
      <c r="G663" s="2">
        <f>E663-SUM(Parameters!$C$23:$C$25)</f>
        <v>676.03199999999993</v>
      </c>
    </row>
    <row r="664" spans="1:7" hidden="1" x14ac:dyDescent="0.25">
      <c r="A664" s="48" t="s">
        <v>1325</v>
      </c>
      <c r="B664" s="48" t="s">
        <v>1672</v>
      </c>
      <c r="C664" s="2" t="s">
        <v>408</v>
      </c>
      <c r="D664" s="2">
        <v>3245.32800000001</v>
      </c>
      <c r="E664" s="2">
        <v>810.93200000000002</v>
      </c>
      <c r="F664" s="2">
        <f>D664-SUM(Parameters!$C$23:$C$25)</f>
        <v>3223.7280000000101</v>
      </c>
      <c r="G664" s="2">
        <f>E664-SUM(Parameters!$C$23:$C$25)</f>
        <v>789.33199999999999</v>
      </c>
    </row>
    <row r="665" spans="1:7" hidden="1" x14ac:dyDescent="0.25">
      <c r="A665" s="48" t="s">
        <v>1325</v>
      </c>
      <c r="B665" s="48" t="s">
        <v>1673</v>
      </c>
      <c r="C665" s="2" t="s">
        <v>689</v>
      </c>
      <c r="D665" s="2">
        <v>1806.768</v>
      </c>
      <c r="E665" s="2">
        <v>606.99199999999996</v>
      </c>
      <c r="F665" s="2">
        <f>D665-SUM(Parameters!$C$23:$C$25)</f>
        <v>1785.1680000000001</v>
      </c>
      <c r="G665" s="2">
        <f>E665-SUM(Parameters!$C$23:$C$25)</f>
        <v>585.39199999999994</v>
      </c>
    </row>
    <row r="666" spans="1:7" hidden="1" x14ac:dyDescent="0.25">
      <c r="A666" s="48" t="s">
        <v>1325</v>
      </c>
      <c r="B666" s="48" t="s">
        <v>1674</v>
      </c>
      <c r="C666" s="2" t="s">
        <v>717</v>
      </c>
      <c r="D666" s="2">
        <v>1767.8879999999999</v>
      </c>
      <c r="E666" s="2">
        <v>584.33199999999999</v>
      </c>
      <c r="F666" s="2">
        <f>D666-SUM(Parameters!$C$23:$C$25)</f>
        <v>1746.288</v>
      </c>
      <c r="G666" s="2">
        <f>E666-SUM(Parameters!$C$23:$C$25)</f>
        <v>562.73199999999997</v>
      </c>
    </row>
    <row r="667" spans="1:7" hidden="1" x14ac:dyDescent="0.25">
      <c r="A667" s="48" t="s">
        <v>1325</v>
      </c>
      <c r="B667" s="48" t="s">
        <v>1675</v>
      </c>
      <c r="C667" s="2" t="s">
        <v>653</v>
      </c>
      <c r="D667" s="2">
        <v>1767.8879999999999</v>
      </c>
      <c r="E667" s="2">
        <v>629.65200000000004</v>
      </c>
      <c r="F667" s="2">
        <f>D667-SUM(Parameters!$C$23:$C$25)</f>
        <v>1746.288</v>
      </c>
      <c r="G667" s="2">
        <f>E667-SUM(Parameters!$C$23:$C$25)</f>
        <v>608.05200000000002</v>
      </c>
    </row>
    <row r="668" spans="1:7" hidden="1" x14ac:dyDescent="0.25">
      <c r="A668" s="48" t="s">
        <v>1325</v>
      </c>
      <c r="B668" s="48" t="s">
        <v>1676</v>
      </c>
      <c r="C668" s="2" t="s">
        <v>585</v>
      </c>
      <c r="D668" s="2">
        <v>1767.8879999999999</v>
      </c>
      <c r="E668" s="2">
        <v>674.97199999999998</v>
      </c>
      <c r="F668" s="2">
        <f>D668-SUM(Parameters!$C$23:$C$25)</f>
        <v>1746.288</v>
      </c>
      <c r="G668" s="2">
        <f>E668-SUM(Parameters!$C$23:$C$25)</f>
        <v>653.37199999999996</v>
      </c>
    </row>
    <row r="669" spans="1:7" hidden="1" x14ac:dyDescent="0.25">
      <c r="A669" s="48" t="s">
        <v>1325</v>
      </c>
      <c r="B669" s="48" t="s">
        <v>1677</v>
      </c>
      <c r="C669" s="2" t="s">
        <v>521</v>
      </c>
      <c r="D669" s="2">
        <v>1767.8879999999999</v>
      </c>
      <c r="E669" s="2">
        <v>720.29200000000003</v>
      </c>
      <c r="F669" s="2">
        <f>D669-SUM(Parameters!$C$23:$C$25)</f>
        <v>1746.288</v>
      </c>
      <c r="G669" s="2">
        <f>E669-SUM(Parameters!$C$23:$C$25)</f>
        <v>698.69200000000001</v>
      </c>
    </row>
    <row r="670" spans="1:7" hidden="1" x14ac:dyDescent="0.25">
      <c r="A670" s="48" t="s">
        <v>1325</v>
      </c>
      <c r="B670" s="48" t="s">
        <v>1678</v>
      </c>
      <c r="C670" s="2" t="s">
        <v>449</v>
      </c>
      <c r="D670" s="2">
        <v>1767.8879999999999</v>
      </c>
      <c r="E670" s="2">
        <v>765.61199999999997</v>
      </c>
      <c r="F670" s="2">
        <f>D670-SUM(Parameters!$C$23:$C$25)</f>
        <v>1746.288</v>
      </c>
      <c r="G670" s="2">
        <f>E670-SUM(Parameters!$C$23:$C$25)</f>
        <v>744.01199999999994</v>
      </c>
    </row>
    <row r="671" spans="1:7" hidden="1" x14ac:dyDescent="0.25">
      <c r="A671" s="48" t="s">
        <v>1325</v>
      </c>
      <c r="B671" s="48" t="s">
        <v>1679</v>
      </c>
      <c r="C671" s="2" t="s">
        <v>389</v>
      </c>
      <c r="D671" s="2">
        <v>1767.8879999999999</v>
      </c>
      <c r="E671" s="2">
        <v>810.93200000000002</v>
      </c>
      <c r="F671" s="2">
        <f>D671-SUM(Parameters!$C$23:$C$25)</f>
        <v>1746.288</v>
      </c>
      <c r="G671" s="2">
        <f>E671-SUM(Parameters!$C$23:$C$25)</f>
        <v>789.33199999999999</v>
      </c>
    </row>
    <row r="672" spans="1:7" hidden="1" x14ac:dyDescent="0.25">
      <c r="A672" s="48" t="s">
        <v>1325</v>
      </c>
      <c r="B672" s="48" t="s">
        <v>1680</v>
      </c>
      <c r="C672" s="2" t="s">
        <v>313</v>
      </c>
      <c r="D672" s="2">
        <v>1767.8879999999999</v>
      </c>
      <c r="E672" s="2">
        <v>856.25199999999995</v>
      </c>
      <c r="F672" s="2">
        <f>D672-SUM(Parameters!$C$23:$C$25)</f>
        <v>1746.288</v>
      </c>
      <c r="G672" s="2">
        <f>E672-SUM(Parameters!$C$23:$C$25)</f>
        <v>834.65199999999993</v>
      </c>
    </row>
    <row r="673" spans="1:7" hidden="1" x14ac:dyDescent="0.25">
      <c r="A673" s="48" t="s">
        <v>1325</v>
      </c>
      <c r="B673" s="48" t="s">
        <v>1681</v>
      </c>
      <c r="C673" s="2" t="s">
        <v>261</v>
      </c>
      <c r="D673" s="2">
        <v>1767.8879999999999</v>
      </c>
      <c r="E673" s="2">
        <v>901.572</v>
      </c>
      <c r="F673" s="2">
        <f>D673-SUM(Parameters!$C$23:$C$25)</f>
        <v>1746.288</v>
      </c>
      <c r="G673" s="2">
        <f>E673-SUM(Parameters!$C$23:$C$25)</f>
        <v>879.97199999999998</v>
      </c>
    </row>
    <row r="674" spans="1:7" hidden="1" x14ac:dyDescent="0.25">
      <c r="A674" s="48" t="s">
        <v>1325</v>
      </c>
      <c r="B674" s="48" t="s">
        <v>1682</v>
      </c>
      <c r="C674" s="2" t="s">
        <v>197</v>
      </c>
      <c r="D674" s="2">
        <v>1767.8879999999999</v>
      </c>
      <c r="E674" s="2">
        <v>946.89200000000005</v>
      </c>
      <c r="F674" s="2">
        <f>D674-SUM(Parameters!$C$23:$C$25)</f>
        <v>1746.288</v>
      </c>
      <c r="G674" s="2">
        <f>E674-SUM(Parameters!$C$23:$C$25)</f>
        <v>925.29200000000003</v>
      </c>
    </row>
    <row r="675" spans="1:7" hidden="1" x14ac:dyDescent="0.25">
      <c r="A675" s="48" t="s">
        <v>1325</v>
      </c>
      <c r="B675" s="48" t="s">
        <v>1683</v>
      </c>
      <c r="C675" s="2" t="s">
        <v>328</v>
      </c>
      <c r="D675" s="2">
        <v>3245.32800000001</v>
      </c>
      <c r="E675" s="2">
        <v>856.25199999999995</v>
      </c>
      <c r="F675" s="2">
        <f>D675-SUM(Parameters!$C$23:$C$25)</f>
        <v>3223.7280000000101</v>
      </c>
      <c r="G675" s="2">
        <f>E675-SUM(Parameters!$C$23:$C$25)</f>
        <v>834.65199999999993</v>
      </c>
    </row>
    <row r="676" spans="1:7" hidden="1" x14ac:dyDescent="0.25">
      <c r="A676" s="48" t="s">
        <v>1325</v>
      </c>
      <c r="B676" s="48" t="s">
        <v>1684</v>
      </c>
      <c r="C676" s="2" t="s">
        <v>156</v>
      </c>
      <c r="D676" s="2">
        <v>1729.008</v>
      </c>
      <c r="E676" s="2">
        <v>969.55200000000002</v>
      </c>
      <c r="F676" s="2">
        <f>D676-SUM(Parameters!$C$23:$C$25)</f>
        <v>1707.4080000000001</v>
      </c>
      <c r="G676" s="2">
        <f>E676-SUM(Parameters!$C$23:$C$25)</f>
        <v>947.952</v>
      </c>
    </row>
    <row r="677" spans="1:7" hidden="1" x14ac:dyDescent="0.25">
      <c r="A677" s="48" t="s">
        <v>1325</v>
      </c>
      <c r="B677" s="48" t="s">
        <v>1685</v>
      </c>
      <c r="C677" s="2" t="s">
        <v>233</v>
      </c>
      <c r="D677" s="2">
        <v>1729.008</v>
      </c>
      <c r="E677" s="2">
        <v>924.23199999999997</v>
      </c>
      <c r="F677" s="2">
        <f>D677-SUM(Parameters!$C$23:$C$25)</f>
        <v>1707.4080000000001</v>
      </c>
      <c r="G677" s="2">
        <f>E677-SUM(Parameters!$C$23:$C$25)</f>
        <v>902.63199999999995</v>
      </c>
    </row>
    <row r="678" spans="1:7" hidden="1" x14ac:dyDescent="0.25">
      <c r="A678" s="48" t="s">
        <v>1325</v>
      </c>
      <c r="B678" s="48" t="s">
        <v>1686</v>
      </c>
      <c r="C678" s="2" t="s">
        <v>348</v>
      </c>
      <c r="D678" s="2">
        <v>1729.008</v>
      </c>
      <c r="E678" s="2">
        <v>833.59199999999998</v>
      </c>
      <c r="F678" s="2">
        <f>D678-SUM(Parameters!$C$23:$C$25)</f>
        <v>1707.4080000000001</v>
      </c>
      <c r="G678" s="2">
        <f>E678-SUM(Parameters!$C$23:$C$25)</f>
        <v>811.99199999999996</v>
      </c>
    </row>
    <row r="679" spans="1:7" hidden="1" x14ac:dyDescent="0.25">
      <c r="A679" s="48" t="s">
        <v>1325</v>
      </c>
      <c r="B679" s="48" t="s">
        <v>1687</v>
      </c>
      <c r="C679" s="2" t="s">
        <v>421</v>
      </c>
      <c r="D679" s="2">
        <v>1729.008</v>
      </c>
      <c r="E679" s="2">
        <v>788.27200000000005</v>
      </c>
      <c r="F679" s="2">
        <f>D679-SUM(Parameters!$C$23:$C$25)</f>
        <v>1707.4080000000001</v>
      </c>
      <c r="G679" s="2">
        <f>E679-SUM(Parameters!$C$23:$C$25)</f>
        <v>766.67200000000003</v>
      </c>
    </row>
    <row r="680" spans="1:7" hidden="1" x14ac:dyDescent="0.25">
      <c r="A680" s="48" t="s">
        <v>1325</v>
      </c>
      <c r="B680" s="48" t="s">
        <v>1688</v>
      </c>
      <c r="C680" s="2" t="s">
        <v>484</v>
      </c>
      <c r="D680" s="2">
        <v>1729.008</v>
      </c>
      <c r="E680" s="2">
        <v>742.952</v>
      </c>
      <c r="F680" s="2">
        <f>D680-SUM(Parameters!$C$23:$C$25)</f>
        <v>1707.4080000000001</v>
      </c>
      <c r="G680" s="2">
        <f>E680-SUM(Parameters!$C$23:$C$25)</f>
        <v>721.35199999999998</v>
      </c>
    </row>
    <row r="681" spans="1:7" hidden="1" x14ac:dyDescent="0.25">
      <c r="A681" s="48" t="s">
        <v>1325</v>
      </c>
      <c r="B681" s="48" t="s">
        <v>1689</v>
      </c>
      <c r="C681" s="2" t="s">
        <v>552</v>
      </c>
      <c r="D681" s="2">
        <v>1729.008</v>
      </c>
      <c r="E681" s="2">
        <v>697.63199999999995</v>
      </c>
      <c r="F681" s="2">
        <f>D681-SUM(Parameters!$C$23:$C$25)</f>
        <v>1707.4080000000001</v>
      </c>
      <c r="G681" s="2">
        <f>E681-SUM(Parameters!$C$23:$C$25)</f>
        <v>676.03199999999993</v>
      </c>
    </row>
    <row r="682" spans="1:7" hidden="1" x14ac:dyDescent="0.25">
      <c r="A682" s="48" t="s">
        <v>1325</v>
      </c>
      <c r="B682" s="48" t="s">
        <v>1690</v>
      </c>
      <c r="C682" s="2" t="s">
        <v>617</v>
      </c>
      <c r="D682" s="2">
        <v>1729.008</v>
      </c>
      <c r="E682" s="2">
        <v>652.31200000000001</v>
      </c>
      <c r="F682" s="2">
        <f>D682-SUM(Parameters!$C$23:$C$25)</f>
        <v>1707.4080000000001</v>
      </c>
      <c r="G682" s="2">
        <f>E682-SUM(Parameters!$C$23:$C$25)</f>
        <v>630.71199999999999</v>
      </c>
    </row>
    <row r="683" spans="1:7" hidden="1" x14ac:dyDescent="0.25">
      <c r="A683" s="48" t="s">
        <v>1325</v>
      </c>
      <c r="B683" s="48" t="s">
        <v>1691</v>
      </c>
      <c r="C683" s="2" t="s">
        <v>688</v>
      </c>
      <c r="D683" s="2">
        <v>1729.008</v>
      </c>
      <c r="E683" s="2">
        <v>606.99199999999996</v>
      </c>
      <c r="F683" s="2">
        <f>D683-SUM(Parameters!$C$23:$C$25)</f>
        <v>1707.4080000000001</v>
      </c>
      <c r="G683" s="2">
        <f>E683-SUM(Parameters!$C$23:$C$25)</f>
        <v>585.39199999999994</v>
      </c>
    </row>
    <row r="684" spans="1:7" hidden="1" x14ac:dyDescent="0.25">
      <c r="A684" s="48" t="s">
        <v>1325</v>
      </c>
      <c r="B684" s="48" t="s">
        <v>1692</v>
      </c>
      <c r="C684" s="2" t="s">
        <v>716</v>
      </c>
      <c r="D684" s="2">
        <v>1690.1279999999999</v>
      </c>
      <c r="E684" s="2">
        <v>584.33199999999999</v>
      </c>
      <c r="F684" s="2">
        <f>D684-SUM(Parameters!$C$23:$C$25)</f>
        <v>1668.528</v>
      </c>
      <c r="G684" s="2">
        <f>E684-SUM(Parameters!$C$23:$C$25)</f>
        <v>562.73199999999997</v>
      </c>
    </row>
    <row r="685" spans="1:7" hidden="1" x14ac:dyDescent="0.25">
      <c r="A685" s="48" t="s">
        <v>1325</v>
      </c>
      <c r="B685" s="48" t="s">
        <v>1693</v>
      </c>
      <c r="C685" s="2" t="s">
        <v>652</v>
      </c>
      <c r="D685" s="2">
        <v>1690.1279999999999</v>
      </c>
      <c r="E685" s="2">
        <v>629.65200000000004</v>
      </c>
      <c r="F685" s="2">
        <f>D685-SUM(Parameters!$C$23:$C$25)</f>
        <v>1668.528</v>
      </c>
      <c r="G685" s="2">
        <f>E685-SUM(Parameters!$C$23:$C$25)</f>
        <v>608.05200000000002</v>
      </c>
    </row>
    <row r="686" spans="1:7" hidden="1" x14ac:dyDescent="0.25">
      <c r="A686" s="48" t="s">
        <v>1325</v>
      </c>
      <c r="B686" s="48" t="s">
        <v>1694</v>
      </c>
      <c r="C686" s="2" t="s">
        <v>216</v>
      </c>
      <c r="D686" s="2">
        <v>3245.32800000001</v>
      </c>
      <c r="E686" s="2">
        <v>946.89200000000005</v>
      </c>
      <c r="F686" s="2">
        <f>D686-SUM(Parameters!$C$23:$C$25)</f>
        <v>3223.7280000000101</v>
      </c>
      <c r="G686" s="2">
        <f>E686-SUM(Parameters!$C$23:$C$25)</f>
        <v>925.29200000000003</v>
      </c>
    </row>
    <row r="687" spans="1:7" hidden="1" x14ac:dyDescent="0.25">
      <c r="A687" s="48" t="s">
        <v>1325</v>
      </c>
      <c r="B687" s="48" t="s">
        <v>1695</v>
      </c>
      <c r="C687" s="2" t="s">
        <v>520</v>
      </c>
      <c r="D687" s="2">
        <v>1690.1279999999999</v>
      </c>
      <c r="E687" s="2">
        <v>720.29200000000003</v>
      </c>
      <c r="F687" s="2">
        <f>D687-SUM(Parameters!$C$23:$C$25)</f>
        <v>1668.528</v>
      </c>
      <c r="G687" s="2">
        <f>E687-SUM(Parameters!$C$23:$C$25)</f>
        <v>698.69200000000001</v>
      </c>
    </row>
    <row r="688" spans="1:7" hidden="1" x14ac:dyDescent="0.25">
      <c r="A688" s="48" t="s">
        <v>1325</v>
      </c>
      <c r="B688" s="48" t="s">
        <v>1696</v>
      </c>
      <c r="C688" s="2" t="s">
        <v>448</v>
      </c>
      <c r="D688" s="2">
        <v>1690.1279999999999</v>
      </c>
      <c r="E688" s="2">
        <v>765.61199999999997</v>
      </c>
      <c r="F688" s="2">
        <f>D688-SUM(Parameters!$C$23:$C$25)</f>
        <v>1668.528</v>
      </c>
      <c r="G688" s="2">
        <f>E688-SUM(Parameters!$C$23:$C$25)</f>
        <v>744.01199999999994</v>
      </c>
    </row>
    <row r="689" spans="1:7" hidden="1" x14ac:dyDescent="0.25">
      <c r="A689" s="48" t="s">
        <v>1325</v>
      </c>
      <c r="B689" s="48" t="s">
        <v>1697</v>
      </c>
      <c r="C689" s="2" t="s">
        <v>388</v>
      </c>
      <c r="D689" s="2">
        <v>1690.1279999999999</v>
      </c>
      <c r="E689" s="2">
        <v>810.93200000000002</v>
      </c>
      <c r="F689" s="2">
        <f>D689-SUM(Parameters!$C$23:$C$25)</f>
        <v>1668.528</v>
      </c>
      <c r="G689" s="2">
        <f>E689-SUM(Parameters!$C$23:$C$25)</f>
        <v>789.33199999999999</v>
      </c>
    </row>
    <row r="690" spans="1:7" hidden="1" x14ac:dyDescent="0.25">
      <c r="A690" s="48" t="s">
        <v>1325</v>
      </c>
      <c r="B690" s="48" t="s">
        <v>1698</v>
      </c>
      <c r="C690" s="2" t="s">
        <v>312</v>
      </c>
      <c r="D690" s="2">
        <v>1690.1279999999999</v>
      </c>
      <c r="E690" s="2">
        <v>856.25199999999995</v>
      </c>
      <c r="F690" s="2">
        <f>D690-SUM(Parameters!$C$23:$C$25)</f>
        <v>1668.528</v>
      </c>
      <c r="G690" s="2">
        <f>E690-SUM(Parameters!$C$23:$C$25)</f>
        <v>834.65199999999993</v>
      </c>
    </row>
    <row r="691" spans="1:7" hidden="1" x14ac:dyDescent="0.25">
      <c r="A691" s="48" t="s">
        <v>1325</v>
      </c>
      <c r="B691" s="48" t="s">
        <v>1699</v>
      </c>
      <c r="C691" s="2" t="s">
        <v>196</v>
      </c>
      <c r="D691" s="2">
        <v>1690.1279999999999</v>
      </c>
      <c r="E691" s="2">
        <v>946.89200000000005</v>
      </c>
      <c r="F691" s="2">
        <f>D691-SUM(Parameters!$C$23:$C$25)</f>
        <v>1668.528</v>
      </c>
      <c r="G691" s="2">
        <f>E691-SUM(Parameters!$C$23:$C$25)</f>
        <v>925.29200000000003</v>
      </c>
    </row>
    <row r="692" spans="1:7" hidden="1" x14ac:dyDescent="0.25">
      <c r="A692" s="48" t="s">
        <v>1325</v>
      </c>
      <c r="B692" s="48" t="s">
        <v>1700</v>
      </c>
      <c r="C692" s="2" t="s">
        <v>155</v>
      </c>
      <c r="D692" s="2">
        <v>1651.248</v>
      </c>
      <c r="E692" s="2">
        <v>969.55200000000002</v>
      </c>
      <c r="F692" s="2">
        <f>D692-SUM(Parameters!$C$23:$C$25)</f>
        <v>1629.6480000000001</v>
      </c>
      <c r="G692" s="2">
        <f>E692-SUM(Parameters!$C$23:$C$25)</f>
        <v>947.952</v>
      </c>
    </row>
    <row r="693" spans="1:7" hidden="1" x14ac:dyDescent="0.25">
      <c r="A693" s="48" t="s">
        <v>1325</v>
      </c>
      <c r="B693" s="48" t="s">
        <v>1701</v>
      </c>
      <c r="C693" s="2" t="s">
        <v>232</v>
      </c>
      <c r="D693" s="2">
        <v>1651.248</v>
      </c>
      <c r="E693" s="2">
        <v>924.23199999999997</v>
      </c>
      <c r="F693" s="2">
        <f>D693-SUM(Parameters!$C$23:$C$25)</f>
        <v>1629.6480000000001</v>
      </c>
      <c r="G693" s="2">
        <f>E693-SUM(Parameters!$C$23:$C$25)</f>
        <v>902.63199999999995</v>
      </c>
    </row>
    <row r="694" spans="1:7" hidden="1" x14ac:dyDescent="0.25">
      <c r="A694" s="48" t="s">
        <v>1325</v>
      </c>
      <c r="B694" s="48" t="s">
        <v>1702</v>
      </c>
      <c r="C694" s="2" t="s">
        <v>284</v>
      </c>
      <c r="D694" s="2">
        <v>1651.248</v>
      </c>
      <c r="E694" s="2">
        <v>878.91200000000003</v>
      </c>
      <c r="F694" s="2">
        <f>D694-SUM(Parameters!$C$23:$C$25)</f>
        <v>1629.6480000000001</v>
      </c>
      <c r="G694" s="2">
        <f>E694-SUM(Parameters!$C$23:$C$25)</f>
        <v>857.31200000000001</v>
      </c>
    </row>
    <row r="695" spans="1:7" hidden="1" x14ac:dyDescent="0.25">
      <c r="A695" s="48" t="s">
        <v>1325</v>
      </c>
      <c r="B695" s="48" t="s">
        <v>1703</v>
      </c>
      <c r="C695" s="2" t="s">
        <v>311</v>
      </c>
      <c r="D695" s="2">
        <v>1612.3679999999999</v>
      </c>
      <c r="E695" s="2">
        <v>856.25199999999995</v>
      </c>
      <c r="F695" s="2">
        <f>D695-SUM(Parameters!$C$23:$C$25)</f>
        <v>1590.768</v>
      </c>
      <c r="G695" s="2">
        <f>E695-SUM(Parameters!$C$23:$C$25)</f>
        <v>834.65199999999993</v>
      </c>
    </row>
    <row r="696" spans="1:7" hidden="1" x14ac:dyDescent="0.25">
      <c r="A696" s="48" t="s">
        <v>1325</v>
      </c>
      <c r="B696" s="48" t="s">
        <v>1704</v>
      </c>
      <c r="C696" s="2" t="s">
        <v>260</v>
      </c>
      <c r="D696" s="2">
        <v>1612.3679999999999</v>
      </c>
      <c r="E696" s="2">
        <v>901.572</v>
      </c>
      <c r="F696" s="2">
        <f>D696-SUM(Parameters!$C$23:$C$25)</f>
        <v>1590.768</v>
      </c>
      <c r="G696" s="2">
        <f>E696-SUM(Parameters!$C$23:$C$25)</f>
        <v>879.97199999999998</v>
      </c>
    </row>
    <row r="697" spans="1:7" hidden="1" x14ac:dyDescent="0.25">
      <c r="A697" s="48" t="s">
        <v>1325</v>
      </c>
      <c r="B697" s="48" t="s">
        <v>1705</v>
      </c>
      <c r="C697" s="2" t="s">
        <v>175</v>
      </c>
      <c r="D697" s="2">
        <v>3206.4480000000099</v>
      </c>
      <c r="E697" s="2">
        <v>969.55200000000002</v>
      </c>
      <c r="F697" s="2">
        <f>D697-SUM(Parameters!$C$23:$C$25)</f>
        <v>3184.84800000001</v>
      </c>
      <c r="G697" s="2">
        <f>E697-SUM(Parameters!$C$23:$C$25)</f>
        <v>947.952</v>
      </c>
    </row>
    <row r="698" spans="1:7" hidden="1" x14ac:dyDescent="0.25">
      <c r="A698" s="48" t="s">
        <v>1325</v>
      </c>
      <c r="B698" s="48" t="s">
        <v>1706</v>
      </c>
      <c r="C698" s="2" t="s">
        <v>195</v>
      </c>
      <c r="D698" s="2">
        <v>1612.3679999999999</v>
      </c>
      <c r="E698" s="2">
        <v>946.89200000000005</v>
      </c>
      <c r="F698" s="2">
        <f>D698-SUM(Parameters!$C$23:$C$25)</f>
        <v>1590.768</v>
      </c>
      <c r="G698" s="2">
        <f>E698-SUM(Parameters!$C$23:$C$25)</f>
        <v>925.29200000000003</v>
      </c>
    </row>
    <row r="699" spans="1:7" hidden="1" x14ac:dyDescent="0.25">
      <c r="A699" s="48" t="s">
        <v>1325</v>
      </c>
      <c r="B699" s="48" t="s">
        <v>1707</v>
      </c>
      <c r="C699" s="2" t="s">
        <v>154</v>
      </c>
      <c r="D699" s="2">
        <v>1573.4880000000001</v>
      </c>
      <c r="E699" s="2">
        <v>969.55200000000002</v>
      </c>
      <c r="F699" s="2">
        <f>D699-SUM(Parameters!$C$23:$C$25)</f>
        <v>1551.8880000000001</v>
      </c>
      <c r="G699" s="2">
        <f>E699-SUM(Parameters!$C$23:$C$25)</f>
        <v>947.952</v>
      </c>
    </row>
    <row r="700" spans="1:7" hidden="1" x14ac:dyDescent="0.25">
      <c r="A700" s="48" t="s">
        <v>1325</v>
      </c>
      <c r="B700" s="48" t="s">
        <v>1708</v>
      </c>
      <c r="C700" s="2" t="s">
        <v>231</v>
      </c>
      <c r="D700" s="2">
        <v>1573.4880000000001</v>
      </c>
      <c r="E700" s="2">
        <v>924.23199999999997</v>
      </c>
      <c r="F700" s="2">
        <f>D700-SUM(Parameters!$C$23:$C$25)</f>
        <v>1551.8880000000001</v>
      </c>
      <c r="G700" s="2">
        <f>E700-SUM(Parameters!$C$23:$C$25)</f>
        <v>902.63199999999995</v>
      </c>
    </row>
    <row r="701" spans="1:7" hidden="1" x14ac:dyDescent="0.25">
      <c r="A701" s="48" t="s">
        <v>1325</v>
      </c>
      <c r="B701" s="48" t="s">
        <v>1709</v>
      </c>
      <c r="C701" s="2" t="s">
        <v>346</v>
      </c>
      <c r="D701" s="2">
        <v>1573.4880000000001</v>
      </c>
      <c r="E701" s="2">
        <v>833.59199999999998</v>
      </c>
      <c r="F701" s="2">
        <f>D701-SUM(Parameters!$C$23:$C$25)</f>
        <v>1551.8880000000001</v>
      </c>
      <c r="G701" s="2">
        <f>E701-SUM(Parameters!$C$23:$C$25)</f>
        <v>811.99199999999996</v>
      </c>
    </row>
    <row r="702" spans="1:7" hidden="1" x14ac:dyDescent="0.25">
      <c r="A702" s="48" t="s">
        <v>1325</v>
      </c>
      <c r="B702" s="48" t="s">
        <v>1710</v>
      </c>
      <c r="C702" s="2" t="s">
        <v>420</v>
      </c>
      <c r="D702" s="2">
        <v>1573.4880000000001</v>
      </c>
      <c r="E702" s="2">
        <v>788.27200000000005</v>
      </c>
      <c r="F702" s="2">
        <f>D702-SUM(Parameters!$C$23:$C$25)</f>
        <v>1551.8880000000001</v>
      </c>
      <c r="G702" s="2">
        <f>E702-SUM(Parameters!$C$23:$C$25)</f>
        <v>766.67200000000003</v>
      </c>
    </row>
    <row r="703" spans="1:7" hidden="1" x14ac:dyDescent="0.25">
      <c r="A703" s="48" t="s">
        <v>1325</v>
      </c>
      <c r="B703" s="48" t="s">
        <v>1711</v>
      </c>
      <c r="C703" s="2" t="s">
        <v>482</v>
      </c>
      <c r="D703" s="2">
        <v>1573.4880000000001</v>
      </c>
      <c r="E703" s="2">
        <v>742.952</v>
      </c>
      <c r="F703" s="2">
        <f>D703-SUM(Parameters!$C$23:$C$25)</f>
        <v>1551.8880000000001</v>
      </c>
      <c r="G703" s="2">
        <f>E703-SUM(Parameters!$C$23:$C$25)</f>
        <v>721.35199999999998</v>
      </c>
    </row>
    <row r="704" spans="1:7" hidden="1" x14ac:dyDescent="0.25">
      <c r="A704" s="48" t="s">
        <v>1325</v>
      </c>
      <c r="B704" s="48" t="s">
        <v>1712</v>
      </c>
      <c r="C704" s="2" t="s">
        <v>615</v>
      </c>
      <c r="D704" s="2">
        <v>1573.4880000000001</v>
      </c>
      <c r="E704" s="2">
        <v>652.31200000000001</v>
      </c>
      <c r="F704" s="2">
        <f>D704-SUM(Parameters!$C$23:$C$25)</f>
        <v>1551.8880000000001</v>
      </c>
      <c r="G704" s="2">
        <f>E704-SUM(Parameters!$C$23:$C$25)</f>
        <v>630.71199999999999</v>
      </c>
    </row>
    <row r="705" spans="1:7" hidden="1" x14ac:dyDescent="0.25">
      <c r="A705" s="48" t="s">
        <v>1325</v>
      </c>
      <c r="B705" s="48" t="s">
        <v>1713</v>
      </c>
      <c r="C705" s="2" t="s">
        <v>687</v>
      </c>
      <c r="D705" s="2">
        <v>1573.4880000000001</v>
      </c>
      <c r="E705" s="2">
        <v>606.99199999999996</v>
      </c>
      <c r="F705" s="2">
        <f>D705-SUM(Parameters!$C$23:$C$25)</f>
        <v>1551.8880000000001</v>
      </c>
      <c r="G705" s="2">
        <f>E705-SUM(Parameters!$C$23:$C$25)</f>
        <v>585.39199999999994</v>
      </c>
    </row>
    <row r="706" spans="1:7" hidden="1" x14ac:dyDescent="0.25">
      <c r="A706" s="48" t="s">
        <v>1325</v>
      </c>
      <c r="B706" s="48" t="s">
        <v>1714</v>
      </c>
      <c r="C706" s="2" t="s">
        <v>715</v>
      </c>
      <c r="D706" s="2">
        <v>1534.6079999999999</v>
      </c>
      <c r="E706" s="2">
        <v>584.33199999999999</v>
      </c>
      <c r="F706" s="2">
        <f>D706-SUM(Parameters!$C$23:$C$25)</f>
        <v>1513.008</v>
      </c>
      <c r="G706" s="2">
        <f>E706-SUM(Parameters!$C$23:$C$25)</f>
        <v>562.73199999999997</v>
      </c>
    </row>
    <row r="707" spans="1:7" hidden="1" x14ac:dyDescent="0.25">
      <c r="A707" s="48" t="s">
        <v>1325</v>
      </c>
      <c r="B707" s="48" t="s">
        <v>1715</v>
      </c>
      <c r="C707" s="2" t="s">
        <v>650</v>
      </c>
      <c r="D707" s="2">
        <v>1534.6079999999999</v>
      </c>
      <c r="E707" s="2">
        <v>629.65200000000004</v>
      </c>
      <c r="F707" s="2">
        <f>D707-SUM(Parameters!$C$23:$C$25)</f>
        <v>1513.008</v>
      </c>
      <c r="G707" s="2">
        <f>E707-SUM(Parameters!$C$23:$C$25)</f>
        <v>608.05200000000002</v>
      </c>
    </row>
    <row r="708" spans="1:7" hidden="1" x14ac:dyDescent="0.25">
      <c r="A708" s="48" t="s">
        <v>1325</v>
      </c>
      <c r="B708" s="48" t="s">
        <v>1716</v>
      </c>
      <c r="C708" s="2" t="s">
        <v>569</v>
      </c>
      <c r="D708" s="2">
        <v>3361.9680000000099</v>
      </c>
      <c r="E708" s="2">
        <v>697.63199999999995</v>
      </c>
      <c r="F708" s="2">
        <f>D708-SUM(Parameters!$C$23:$C$25)</f>
        <v>3340.3680000000099</v>
      </c>
      <c r="G708" s="2">
        <f>E708-SUM(Parameters!$C$23:$C$25)</f>
        <v>676.03199999999993</v>
      </c>
    </row>
    <row r="709" spans="1:7" hidden="1" x14ac:dyDescent="0.25">
      <c r="A709" s="48" t="s">
        <v>1325</v>
      </c>
      <c r="B709" s="48" t="s">
        <v>1717</v>
      </c>
      <c r="C709" s="2" t="s">
        <v>248</v>
      </c>
      <c r="D709" s="2">
        <v>3206.4480000000099</v>
      </c>
      <c r="E709" s="2">
        <v>924.23199999999997</v>
      </c>
      <c r="F709" s="2">
        <f>D709-SUM(Parameters!$C$23:$C$25)</f>
        <v>3184.84800000001</v>
      </c>
      <c r="G709" s="2">
        <f>E709-SUM(Parameters!$C$23:$C$25)</f>
        <v>902.63199999999995</v>
      </c>
    </row>
    <row r="710" spans="1:7" hidden="1" x14ac:dyDescent="0.25">
      <c r="A710" s="48" t="s">
        <v>1325</v>
      </c>
      <c r="B710" s="48" t="s">
        <v>1718</v>
      </c>
      <c r="C710" s="2" t="s">
        <v>583</v>
      </c>
      <c r="D710" s="2">
        <v>1534.6079999999999</v>
      </c>
      <c r="E710" s="2">
        <v>674.97199999999998</v>
      </c>
      <c r="F710" s="2">
        <f>D710-SUM(Parameters!$C$23:$C$25)</f>
        <v>1513.008</v>
      </c>
      <c r="G710" s="2">
        <f>E710-SUM(Parameters!$C$23:$C$25)</f>
        <v>653.37199999999996</v>
      </c>
    </row>
    <row r="711" spans="1:7" hidden="1" x14ac:dyDescent="0.25">
      <c r="A711" s="48" t="s">
        <v>1325</v>
      </c>
      <c r="B711" s="48" t="s">
        <v>1719</v>
      </c>
      <c r="C711" s="2" t="s">
        <v>518</v>
      </c>
      <c r="D711" s="2">
        <v>1534.6079999999999</v>
      </c>
      <c r="E711" s="2">
        <v>720.29200000000003</v>
      </c>
      <c r="F711" s="2">
        <f>D711-SUM(Parameters!$C$23:$C$25)</f>
        <v>1513.008</v>
      </c>
      <c r="G711" s="2">
        <f>E711-SUM(Parameters!$C$23:$C$25)</f>
        <v>698.69200000000001</v>
      </c>
    </row>
    <row r="712" spans="1:7" hidden="1" x14ac:dyDescent="0.25">
      <c r="A712" s="48" t="s">
        <v>1325</v>
      </c>
      <c r="B712" s="48" t="s">
        <v>1720</v>
      </c>
      <c r="C712" s="2" t="s">
        <v>447</v>
      </c>
      <c r="D712" s="2">
        <v>1534.6079999999999</v>
      </c>
      <c r="E712" s="2">
        <v>765.61199999999997</v>
      </c>
      <c r="F712" s="2">
        <f>D712-SUM(Parameters!$C$23:$C$25)</f>
        <v>1513.008</v>
      </c>
      <c r="G712" s="2">
        <f>E712-SUM(Parameters!$C$23:$C$25)</f>
        <v>744.01199999999994</v>
      </c>
    </row>
    <row r="713" spans="1:7" hidden="1" x14ac:dyDescent="0.25">
      <c r="A713" s="48" t="s">
        <v>1325</v>
      </c>
      <c r="B713" s="48" t="s">
        <v>1721</v>
      </c>
      <c r="C713" s="2" t="s">
        <v>386</v>
      </c>
      <c r="D713" s="2">
        <v>1534.6079999999999</v>
      </c>
      <c r="E713" s="2">
        <v>810.93200000000002</v>
      </c>
      <c r="F713" s="2">
        <f>D713-SUM(Parameters!$C$23:$C$25)</f>
        <v>1513.008</v>
      </c>
      <c r="G713" s="2">
        <f>E713-SUM(Parameters!$C$23:$C$25)</f>
        <v>789.33199999999999</v>
      </c>
    </row>
    <row r="714" spans="1:7" hidden="1" x14ac:dyDescent="0.25">
      <c r="A714" s="48" t="s">
        <v>1325</v>
      </c>
      <c r="B714" s="48" t="s">
        <v>1722</v>
      </c>
      <c r="C714" s="2" t="s">
        <v>310</v>
      </c>
      <c r="D714" s="2">
        <v>1534.6079999999999</v>
      </c>
      <c r="E714" s="2">
        <v>856.25199999999995</v>
      </c>
      <c r="F714" s="2">
        <f>D714-SUM(Parameters!$C$23:$C$25)</f>
        <v>1513.008</v>
      </c>
      <c r="G714" s="2">
        <f>E714-SUM(Parameters!$C$23:$C$25)</f>
        <v>834.65199999999993</v>
      </c>
    </row>
    <row r="715" spans="1:7" hidden="1" x14ac:dyDescent="0.25">
      <c r="A715" s="48" t="s">
        <v>1325</v>
      </c>
      <c r="B715" s="48" t="s">
        <v>1723</v>
      </c>
      <c r="C715" s="2" t="s">
        <v>194</v>
      </c>
      <c r="D715" s="2">
        <v>1534.6079999999999</v>
      </c>
      <c r="E715" s="2">
        <v>946.89200000000005</v>
      </c>
      <c r="F715" s="2">
        <f>D715-SUM(Parameters!$C$23:$C$25)</f>
        <v>1513.008</v>
      </c>
      <c r="G715" s="2">
        <f>E715-SUM(Parameters!$C$23:$C$25)</f>
        <v>925.29200000000003</v>
      </c>
    </row>
    <row r="716" spans="1:7" hidden="1" x14ac:dyDescent="0.25">
      <c r="A716" s="48" t="s">
        <v>1325</v>
      </c>
      <c r="B716" s="48" t="s">
        <v>1724</v>
      </c>
      <c r="C716" s="2" t="s">
        <v>153</v>
      </c>
      <c r="D716" s="2">
        <v>1495.7280000000001</v>
      </c>
      <c r="E716" s="2">
        <v>969.55200000000002</v>
      </c>
      <c r="F716" s="2">
        <f>D716-SUM(Parameters!$C$23:$C$25)</f>
        <v>1474.1280000000002</v>
      </c>
      <c r="G716" s="2">
        <f>E716-SUM(Parameters!$C$23:$C$25)</f>
        <v>947.952</v>
      </c>
    </row>
    <row r="717" spans="1:7" hidden="1" x14ac:dyDescent="0.25">
      <c r="A717" s="48" t="s">
        <v>1325</v>
      </c>
      <c r="B717" s="48" t="s">
        <v>1725</v>
      </c>
      <c r="C717" s="2" t="s">
        <v>230</v>
      </c>
      <c r="D717" s="2">
        <v>1495.7280000000001</v>
      </c>
      <c r="E717" s="2">
        <v>924.23199999999997</v>
      </c>
      <c r="F717" s="2">
        <f>D717-SUM(Parameters!$C$23:$C$25)</f>
        <v>1474.1280000000002</v>
      </c>
      <c r="G717" s="2">
        <f>E717-SUM(Parameters!$C$23:$C$25)</f>
        <v>902.63199999999995</v>
      </c>
    </row>
    <row r="718" spans="1:7" hidden="1" x14ac:dyDescent="0.25">
      <c r="A718" s="48" t="s">
        <v>1325</v>
      </c>
      <c r="B718" s="48" t="s">
        <v>1726</v>
      </c>
      <c r="C718" s="2" t="s">
        <v>283</v>
      </c>
      <c r="D718" s="2">
        <v>1495.7280000000001</v>
      </c>
      <c r="E718" s="2">
        <v>878.91200000000003</v>
      </c>
      <c r="F718" s="2">
        <f>D718-SUM(Parameters!$C$23:$C$25)</f>
        <v>1474.1280000000002</v>
      </c>
      <c r="G718" s="2">
        <f>E718-SUM(Parameters!$C$23:$C$25)</f>
        <v>857.31200000000001</v>
      </c>
    </row>
    <row r="719" spans="1:7" hidden="1" x14ac:dyDescent="0.25">
      <c r="A719" s="48" t="s">
        <v>1325</v>
      </c>
      <c r="B719" s="48" t="s">
        <v>1727</v>
      </c>
      <c r="C719" s="2" t="s">
        <v>345</v>
      </c>
      <c r="D719" s="2">
        <v>1495.7280000000001</v>
      </c>
      <c r="E719" s="2">
        <v>833.59199999999998</v>
      </c>
      <c r="F719" s="2">
        <f>D719-SUM(Parameters!$C$23:$C$25)</f>
        <v>1474.1280000000002</v>
      </c>
      <c r="G719" s="2">
        <f>E719-SUM(Parameters!$C$23:$C$25)</f>
        <v>811.99199999999996</v>
      </c>
    </row>
    <row r="720" spans="1:7" hidden="1" x14ac:dyDescent="0.25">
      <c r="A720" s="48" t="s">
        <v>1325</v>
      </c>
      <c r="B720" s="48" t="s">
        <v>1728</v>
      </c>
      <c r="C720" s="2" t="s">
        <v>296</v>
      </c>
      <c r="D720" s="2">
        <v>3206.4480000000099</v>
      </c>
      <c r="E720" s="2">
        <v>878.91200000000003</v>
      </c>
      <c r="F720" s="2">
        <f>D720-SUM(Parameters!$C$23:$C$25)</f>
        <v>3184.84800000001</v>
      </c>
      <c r="G720" s="2">
        <f>E720-SUM(Parameters!$C$23:$C$25)</f>
        <v>857.31200000000001</v>
      </c>
    </row>
    <row r="721" spans="1:7" hidden="1" x14ac:dyDescent="0.25">
      <c r="A721" s="48" t="s">
        <v>1325</v>
      </c>
      <c r="B721" s="48" t="s">
        <v>1729</v>
      </c>
      <c r="C721" s="2" t="s">
        <v>419</v>
      </c>
      <c r="D721" s="2">
        <v>1495.7280000000001</v>
      </c>
      <c r="E721" s="2">
        <v>788.27200000000005</v>
      </c>
      <c r="F721" s="2">
        <f>D721-SUM(Parameters!$C$23:$C$25)</f>
        <v>1474.1280000000002</v>
      </c>
      <c r="G721" s="2">
        <f>E721-SUM(Parameters!$C$23:$C$25)</f>
        <v>766.67200000000003</v>
      </c>
    </row>
    <row r="722" spans="1:7" hidden="1" x14ac:dyDescent="0.25">
      <c r="A722" s="48" t="s">
        <v>1325</v>
      </c>
      <c r="B722" s="48" t="s">
        <v>1730</v>
      </c>
      <c r="C722" s="2" t="s">
        <v>481</v>
      </c>
      <c r="D722" s="2">
        <v>1495.7280000000001</v>
      </c>
      <c r="E722" s="2">
        <v>742.952</v>
      </c>
      <c r="F722" s="2">
        <f>D722-SUM(Parameters!$C$23:$C$25)</f>
        <v>1474.1280000000002</v>
      </c>
      <c r="G722" s="2">
        <f>E722-SUM(Parameters!$C$23:$C$25)</f>
        <v>721.35199999999998</v>
      </c>
    </row>
    <row r="723" spans="1:7" hidden="1" x14ac:dyDescent="0.25">
      <c r="A723" s="48" t="s">
        <v>1325</v>
      </c>
      <c r="B723" s="48" t="s">
        <v>1731</v>
      </c>
      <c r="C723" s="2" t="s">
        <v>550</v>
      </c>
      <c r="D723" s="2">
        <v>1495.7280000000001</v>
      </c>
      <c r="E723" s="2">
        <v>697.63199999999995</v>
      </c>
      <c r="F723" s="2">
        <f>D723-SUM(Parameters!$C$23:$C$25)</f>
        <v>1474.1280000000002</v>
      </c>
      <c r="G723" s="2">
        <f>E723-SUM(Parameters!$C$23:$C$25)</f>
        <v>676.03199999999993</v>
      </c>
    </row>
    <row r="724" spans="1:7" hidden="1" x14ac:dyDescent="0.25">
      <c r="A724" s="48" t="s">
        <v>1325</v>
      </c>
      <c r="B724" s="48" t="s">
        <v>1732</v>
      </c>
      <c r="C724" s="2" t="s">
        <v>614</v>
      </c>
      <c r="D724" s="2">
        <v>1495.7280000000001</v>
      </c>
      <c r="E724" s="2">
        <v>652.31200000000001</v>
      </c>
      <c r="F724" s="2">
        <f>D724-SUM(Parameters!$C$23:$C$25)</f>
        <v>1474.1280000000002</v>
      </c>
      <c r="G724" s="2">
        <f>E724-SUM(Parameters!$C$23:$C$25)</f>
        <v>630.71199999999999</v>
      </c>
    </row>
    <row r="725" spans="1:7" hidden="1" x14ac:dyDescent="0.25">
      <c r="A725" s="48" t="s">
        <v>1325</v>
      </c>
      <c r="B725" s="48" t="s">
        <v>1733</v>
      </c>
      <c r="C725" s="2" t="s">
        <v>686</v>
      </c>
      <c r="D725" s="2">
        <v>1495.7280000000001</v>
      </c>
      <c r="E725" s="2">
        <v>606.99199999999996</v>
      </c>
      <c r="F725" s="2">
        <f>D725-SUM(Parameters!$C$23:$C$25)</f>
        <v>1474.1280000000002</v>
      </c>
      <c r="G725" s="2">
        <f>E725-SUM(Parameters!$C$23:$C$25)</f>
        <v>585.39199999999994</v>
      </c>
    </row>
    <row r="726" spans="1:7" hidden="1" x14ac:dyDescent="0.25">
      <c r="A726" s="48" t="s">
        <v>1325</v>
      </c>
      <c r="B726" s="48" t="s">
        <v>1734</v>
      </c>
      <c r="C726" s="2" t="s">
        <v>649</v>
      </c>
      <c r="D726" s="2">
        <v>1456.848</v>
      </c>
      <c r="E726" s="2">
        <v>629.65200000000004</v>
      </c>
      <c r="F726" s="2">
        <f>D726-SUM(Parameters!$C$23:$C$25)</f>
        <v>1435.248</v>
      </c>
      <c r="G726" s="2">
        <f>E726-SUM(Parameters!$C$23:$C$25)</f>
        <v>608.05200000000002</v>
      </c>
    </row>
    <row r="727" spans="1:7" hidden="1" x14ac:dyDescent="0.25">
      <c r="A727" s="48" t="s">
        <v>1325</v>
      </c>
      <c r="B727" s="48" t="s">
        <v>1735</v>
      </c>
      <c r="C727" s="2" t="s">
        <v>582</v>
      </c>
      <c r="D727" s="2">
        <v>1456.848</v>
      </c>
      <c r="E727" s="2">
        <v>674.97199999999998</v>
      </c>
      <c r="F727" s="2">
        <f>D727-SUM(Parameters!$C$23:$C$25)</f>
        <v>1435.248</v>
      </c>
      <c r="G727" s="2">
        <f>E727-SUM(Parameters!$C$23:$C$25)</f>
        <v>653.37199999999996</v>
      </c>
    </row>
    <row r="728" spans="1:7" hidden="1" x14ac:dyDescent="0.25">
      <c r="A728" s="48" t="s">
        <v>1325</v>
      </c>
      <c r="B728" s="48" t="s">
        <v>1736</v>
      </c>
      <c r="C728" s="2" t="s">
        <v>446</v>
      </c>
      <c r="D728" s="2">
        <v>1456.848</v>
      </c>
      <c r="E728" s="2">
        <v>765.61199999999997</v>
      </c>
      <c r="F728" s="2">
        <f>D728-SUM(Parameters!$C$23:$C$25)</f>
        <v>1435.248</v>
      </c>
      <c r="G728" s="2">
        <f>E728-SUM(Parameters!$C$23:$C$25)</f>
        <v>744.01199999999994</v>
      </c>
    </row>
    <row r="729" spans="1:7" hidden="1" x14ac:dyDescent="0.25">
      <c r="A729" s="48" t="s">
        <v>1325</v>
      </c>
      <c r="B729" s="48" t="s">
        <v>1737</v>
      </c>
      <c r="C729" s="2" t="s">
        <v>385</v>
      </c>
      <c r="D729" s="2">
        <v>1456.848</v>
      </c>
      <c r="E729" s="2">
        <v>810.93200000000002</v>
      </c>
      <c r="F729" s="2">
        <f>D729-SUM(Parameters!$C$23:$C$25)</f>
        <v>1435.248</v>
      </c>
      <c r="G729" s="2">
        <f>E729-SUM(Parameters!$C$23:$C$25)</f>
        <v>789.33199999999999</v>
      </c>
    </row>
    <row r="730" spans="1:7" hidden="1" x14ac:dyDescent="0.25">
      <c r="A730" s="48" t="s">
        <v>1325</v>
      </c>
      <c r="B730" s="48" t="s">
        <v>1738</v>
      </c>
      <c r="C730" s="2" t="s">
        <v>259</v>
      </c>
      <c r="D730" s="2">
        <v>1456.848</v>
      </c>
      <c r="E730" s="2">
        <v>901.572</v>
      </c>
      <c r="F730" s="2">
        <f>D730-SUM(Parameters!$C$23:$C$25)</f>
        <v>1435.248</v>
      </c>
      <c r="G730" s="2">
        <f>E730-SUM(Parameters!$C$23:$C$25)</f>
        <v>879.97199999999998</v>
      </c>
    </row>
    <row r="731" spans="1:7" hidden="1" x14ac:dyDescent="0.25">
      <c r="A731" s="48" t="s">
        <v>1325</v>
      </c>
      <c r="B731" s="48" t="s">
        <v>1739</v>
      </c>
      <c r="C731" s="2" t="s">
        <v>327</v>
      </c>
      <c r="D731" s="2">
        <v>3167.5680000000102</v>
      </c>
      <c r="E731" s="2">
        <v>856.25199999999995</v>
      </c>
      <c r="F731" s="2">
        <f>D731-SUM(Parameters!$C$23:$C$25)</f>
        <v>3145.9680000000103</v>
      </c>
      <c r="G731" s="2">
        <f>E731-SUM(Parameters!$C$23:$C$25)</f>
        <v>834.65199999999993</v>
      </c>
    </row>
    <row r="732" spans="1:7" hidden="1" x14ac:dyDescent="0.25">
      <c r="A732" s="48" t="s">
        <v>1325</v>
      </c>
      <c r="B732" s="48" t="s">
        <v>1740</v>
      </c>
      <c r="C732" s="2" t="s">
        <v>282</v>
      </c>
      <c r="D732" s="2">
        <v>1417.9680000000001</v>
      </c>
      <c r="E732" s="2">
        <v>878.91200000000003</v>
      </c>
      <c r="F732" s="2">
        <f>D732-SUM(Parameters!$C$23:$C$25)</f>
        <v>1396.3680000000002</v>
      </c>
      <c r="G732" s="2">
        <f>E732-SUM(Parameters!$C$23:$C$25)</f>
        <v>857.31200000000001</v>
      </c>
    </row>
    <row r="733" spans="1:7" hidden="1" x14ac:dyDescent="0.25">
      <c r="A733" s="48" t="s">
        <v>1325</v>
      </c>
      <c r="B733" s="48" t="s">
        <v>1741</v>
      </c>
      <c r="C733" s="2" t="s">
        <v>344</v>
      </c>
      <c r="D733" s="2">
        <v>1417.9680000000001</v>
      </c>
      <c r="E733" s="2">
        <v>833.59199999999998</v>
      </c>
      <c r="F733" s="2">
        <f>D733-SUM(Parameters!$C$23:$C$25)</f>
        <v>1396.3680000000002</v>
      </c>
      <c r="G733" s="2">
        <f>E733-SUM(Parameters!$C$23:$C$25)</f>
        <v>811.99199999999996</v>
      </c>
    </row>
    <row r="734" spans="1:7" hidden="1" x14ac:dyDescent="0.25">
      <c r="A734" s="48" t="s">
        <v>1325</v>
      </c>
      <c r="B734" s="48" t="s">
        <v>1742</v>
      </c>
      <c r="C734" s="2" t="s">
        <v>480</v>
      </c>
      <c r="D734" s="2">
        <v>1417.9680000000001</v>
      </c>
      <c r="E734" s="2">
        <v>742.952</v>
      </c>
      <c r="F734" s="2">
        <f>D734-SUM(Parameters!$C$23:$C$25)</f>
        <v>1396.3680000000002</v>
      </c>
      <c r="G734" s="2">
        <f>E734-SUM(Parameters!$C$23:$C$25)</f>
        <v>721.35199999999998</v>
      </c>
    </row>
    <row r="735" spans="1:7" hidden="1" x14ac:dyDescent="0.25">
      <c r="A735" s="48" t="s">
        <v>1325</v>
      </c>
      <c r="B735" s="48" t="s">
        <v>1743</v>
      </c>
      <c r="C735" s="2" t="s">
        <v>549</v>
      </c>
      <c r="D735" s="2">
        <v>1417.9680000000001</v>
      </c>
      <c r="E735" s="2">
        <v>697.63199999999995</v>
      </c>
      <c r="F735" s="2">
        <f>D735-SUM(Parameters!$C$23:$C$25)</f>
        <v>1396.3680000000002</v>
      </c>
      <c r="G735" s="2">
        <f>E735-SUM(Parameters!$C$23:$C$25)</f>
        <v>676.03199999999993</v>
      </c>
    </row>
    <row r="736" spans="1:7" hidden="1" x14ac:dyDescent="0.25">
      <c r="A736" s="48" t="s">
        <v>1325</v>
      </c>
      <c r="B736" s="48" t="s">
        <v>1744</v>
      </c>
      <c r="C736" s="2" t="s">
        <v>685</v>
      </c>
      <c r="D736" s="2">
        <v>1417.9680000000001</v>
      </c>
      <c r="E736" s="2">
        <v>606.99199999999996</v>
      </c>
      <c r="F736" s="2">
        <f>D736-SUM(Parameters!$C$23:$C$25)</f>
        <v>1396.3680000000002</v>
      </c>
      <c r="G736" s="2">
        <f>E736-SUM(Parameters!$C$23:$C$25)</f>
        <v>585.39199999999994</v>
      </c>
    </row>
    <row r="737" spans="1:7" hidden="1" x14ac:dyDescent="0.25">
      <c r="A737" s="48" t="s">
        <v>1325</v>
      </c>
      <c r="B737" s="48" t="s">
        <v>1745</v>
      </c>
      <c r="C737" s="2" t="s">
        <v>714</v>
      </c>
      <c r="D737" s="2">
        <v>1379.088</v>
      </c>
      <c r="E737" s="2">
        <v>584.33199999999999</v>
      </c>
      <c r="F737" s="2">
        <f>D737-SUM(Parameters!$C$23:$C$25)</f>
        <v>1357.4880000000001</v>
      </c>
      <c r="G737" s="2">
        <f>E737-SUM(Parameters!$C$23:$C$25)</f>
        <v>562.73199999999997</v>
      </c>
    </row>
    <row r="738" spans="1:7" hidden="1" x14ac:dyDescent="0.25">
      <c r="A738" s="48" t="s">
        <v>1325</v>
      </c>
      <c r="B738" s="48" t="s">
        <v>1746</v>
      </c>
      <c r="C738" s="2" t="s">
        <v>648</v>
      </c>
      <c r="D738" s="2">
        <v>1379.088</v>
      </c>
      <c r="E738" s="2">
        <v>629.65200000000004</v>
      </c>
      <c r="F738" s="2">
        <f>D738-SUM(Parameters!$C$23:$C$25)</f>
        <v>1357.4880000000001</v>
      </c>
      <c r="G738" s="2">
        <f>E738-SUM(Parameters!$C$23:$C$25)</f>
        <v>608.05200000000002</v>
      </c>
    </row>
    <row r="739" spans="1:7" hidden="1" x14ac:dyDescent="0.25">
      <c r="A739" s="48" t="s">
        <v>1325</v>
      </c>
      <c r="B739" s="48" t="s">
        <v>1747</v>
      </c>
      <c r="C739" s="2" t="s">
        <v>581</v>
      </c>
      <c r="D739" s="2">
        <v>1379.088</v>
      </c>
      <c r="E739" s="2">
        <v>674.97199999999998</v>
      </c>
      <c r="F739" s="2">
        <f>D739-SUM(Parameters!$C$23:$C$25)</f>
        <v>1357.4880000000001</v>
      </c>
      <c r="G739" s="2">
        <f>E739-SUM(Parameters!$C$23:$C$25)</f>
        <v>653.37199999999996</v>
      </c>
    </row>
    <row r="740" spans="1:7" hidden="1" x14ac:dyDescent="0.25">
      <c r="A740" s="48" t="s">
        <v>1325</v>
      </c>
      <c r="B740" s="48" t="s">
        <v>1748</v>
      </c>
      <c r="C740" s="2" t="s">
        <v>517</v>
      </c>
      <c r="D740" s="2">
        <v>1379.088</v>
      </c>
      <c r="E740" s="2">
        <v>720.29200000000003</v>
      </c>
      <c r="F740" s="2">
        <f>D740-SUM(Parameters!$C$23:$C$25)</f>
        <v>1357.4880000000001</v>
      </c>
      <c r="G740" s="2">
        <f>E740-SUM(Parameters!$C$23:$C$25)</f>
        <v>698.69200000000001</v>
      </c>
    </row>
    <row r="741" spans="1:7" hidden="1" x14ac:dyDescent="0.25">
      <c r="A741" s="48" t="s">
        <v>1325</v>
      </c>
      <c r="B741" s="48" t="s">
        <v>1749</v>
      </c>
      <c r="C741" s="2" t="s">
        <v>445</v>
      </c>
      <c r="D741" s="2">
        <v>1379.088</v>
      </c>
      <c r="E741" s="2">
        <v>765.61199999999997</v>
      </c>
      <c r="F741" s="2">
        <f>D741-SUM(Parameters!$C$23:$C$25)</f>
        <v>1357.4880000000001</v>
      </c>
      <c r="G741" s="2">
        <f>E741-SUM(Parameters!$C$23:$C$25)</f>
        <v>744.01199999999994</v>
      </c>
    </row>
    <row r="742" spans="1:7" hidden="1" x14ac:dyDescent="0.25">
      <c r="A742" s="48" t="s">
        <v>1325</v>
      </c>
      <c r="B742" s="48" t="s">
        <v>1750</v>
      </c>
      <c r="C742" s="2" t="s">
        <v>272</v>
      </c>
      <c r="D742" s="2">
        <v>3167.5680000000102</v>
      </c>
      <c r="E742" s="2">
        <v>901.572</v>
      </c>
      <c r="F742" s="2">
        <f>D742-SUM(Parameters!$C$23:$C$25)</f>
        <v>3145.9680000000103</v>
      </c>
      <c r="G742" s="2">
        <f>E742-SUM(Parameters!$C$23:$C$25)</f>
        <v>879.97199999999998</v>
      </c>
    </row>
    <row r="743" spans="1:7" hidden="1" x14ac:dyDescent="0.25">
      <c r="A743" s="48" t="s">
        <v>1325</v>
      </c>
      <c r="B743" s="48" t="s">
        <v>1751</v>
      </c>
      <c r="C743" s="2" t="s">
        <v>384</v>
      </c>
      <c r="D743" s="2">
        <v>1379.088</v>
      </c>
      <c r="E743" s="2">
        <v>810.93200000000002</v>
      </c>
      <c r="F743" s="2">
        <f>D743-SUM(Parameters!$C$23:$C$25)</f>
        <v>1357.4880000000001</v>
      </c>
      <c r="G743" s="2">
        <f>E743-SUM(Parameters!$C$23:$C$25)</f>
        <v>789.33199999999999</v>
      </c>
    </row>
    <row r="744" spans="1:7" hidden="1" x14ac:dyDescent="0.25">
      <c r="A744" s="48" t="s">
        <v>1325</v>
      </c>
      <c r="B744" s="48" t="s">
        <v>1752</v>
      </c>
      <c r="C744" s="2" t="s">
        <v>309</v>
      </c>
      <c r="D744" s="2">
        <v>1379.088</v>
      </c>
      <c r="E744" s="2">
        <v>856.25199999999995</v>
      </c>
      <c r="F744" s="2">
        <f>D744-SUM(Parameters!$C$23:$C$25)</f>
        <v>1357.4880000000001</v>
      </c>
      <c r="G744" s="2">
        <f>E744-SUM(Parameters!$C$23:$C$25)</f>
        <v>834.65199999999993</v>
      </c>
    </row>
    <row r="745" spans="1:7" hidden="1" x14ac:dyDescent="0.25">
      <c r="A745" s="48" t="s">
        <v>1325</v>
      </c>
      <c r="B745" s="48" t="s">
        <v>1753</v>
      </c>
      <c r="C745" s="2" t="s">
        <v>258</v>
      </c>
      <c r="D745" s="2">
        <v>1379.088</v>
      </c>
      <c r="E745" s="2">
        <v>901.572</v>
      </c>
      <c r="F745" s="2">
        <f>D745-SUM(Parameters!$C$23:$C$25)</f>
        <v>1357.4880000000001</v>
      </c>
      <c r="G745" s="2">
        <f>E745-SUM(Parameters!$C$23:$C$25)</f>
        <v>879.97199999999998</v>
      </c>
    </row>
    <row r="746" spans="1:7" hidden="1" x14ac:dyDescent="0.25">
      <c r="A746" s="48" t="s">
        <v>1325</v>
      </c>
      <c r="B746" s="48" t="s">
        <v>1754</v>
      </c>
      <c r="C746" s="2" t="s">
        <v>192</v>
      </c>
      <c r="D746" s="2">
        <v>1379.088</v>
      </c>
      <c r="E746" s="2">
        <v>946.89200000000005</v>
      </c>
      <c r="F746" s="2">
        <f>D746-SUM(Parameters!$C$23:$C$25)</f>
        <v>1357.4880000000001</v>
      </c>
      <c r="G746" s="2">
        <f>E746-SUM(Parameters!$C$23:$C$25)</f>
        <v>925.29200000000003</v>
      </c>
    </row>
    <row r="747" spans="1:7" hidden="1" x14ac:dyDescent="0.25">
      <c r="A747" s="48" t="s">
        <v>1325</v>
      </c>
      <c r="B747" s="48" t="s">
        <v>1755</v>
      </c>
      <c r="C747" s="2" t="s">
        <v>151</v>
      </c>
      <c r="D747" s="2">
        <v>1340.2080000000001</v>
      </c>
      <c r="E747" s="2">
        <v>969.55200000000002</v>
      </c>
      <c r="F747" s="2">
        <f>D747-SUM(Parameters!$C$23:$C$25)</f>
        <v>1318.6080000000002</v>
      </c>
      <c r="G747" s="2">
        <f>E747-SUM(Parameters!$C$23:$C$25)</f>
        <v>947.952</v>
      </c>
    </row>
    <row r="748" spans="1:7" hidden="1" x14ac:dyDescent="0.25">
      <c r="A748" s="48" t="s">
        <v>1325</v>
      </c>
      <c r="B748" s="48" t="s">
        <v>1756</v>
      </c>
      <c r="C748" s="2" t="s">
        <v>229</v>
      </c>
      <c r="D748" s="2">
        <v>1340.2080000000001</v>
      </c>
      <c r="E748" s="2">
        <v>924.23199999999997</v>
      </c>
      <c r="F748" s="2">
        <f>D748-SUM(Parameters!$C$23:$C$25)</f>
        <v>1318.6080000000002</v>
      </c>
      <c r="G748" s="2">
        <f>E748-SUM(Parameters!$C$23:$C$25)</f>
        <v>902.63199999999995</v>
      </c>
    </row>
    <row r="749" spans="1:7" hidden="1" x14ac:dyDescent="0.25">
      <c r="A749" s="48" t="s">
        <v>1325</v>
      </c>
      <c r="B749" s="48" t="s">
        <v>1757</v>
      </c>
      <c r="C749" s="2" t="s">
        <v>343</v>
      </c>
      <c r="D749" s="2">
        <v>1340.2080000000001</v>
      </c>
      <c r="E749" s="2">
        <v>833.59199999999998</v>
      </c>
      <c r="F749" s="2">
        <f>D749-SUM(Parameters!$C$23:$C$25)</f>
        <v>1318.6080000000002</v>
      </c>
      <c r="G749" s="2">
        <f>E749-SUM(Parameters!$C$23:$C$25)</f>
        <v>811.99199999999996</v>
      </c>
    </row>
    <row r="750" spans="1:7" hidden="1" x14ac:dyDescent="0.25">
      <c r="A750" s="48" t="s">
        <v>1325</v>
      </c>
      <c r="B750" s="48" t="s">
        <v>1758</v>
      </c>
      <c r="C750" s="2" t="s">
        <v>418</v>
      </c>
      <c r="D750" s="2">
        <v>1340.2080000000001</v>
      </c>
      <c r="E750" s="2">
        <v>788.27200000000005</v>
      </c>
      <c r="F750" s="2">
        <f>D750-SUM(Parameters!$C$23:$C$25)</f>
        <v>1318.6080000000002</v>
      </c>
      <c r="G750" s="2">
        <f>E750-SUM(Parameters!$C$23:$C$25)</f>
        <v>766.67200000000003</v>
      </c>
    </row>
    <row r="751" spans="1:7" hidden="1" x14ac:dyDescent="0.25">
      <c r="A751" s="48" t="s">
        <v>1325</v>
      </c>
      <c r="B751" s="48" t="s">
        <v>1759</v>
      </c>
      <c r="C751" s="2" t="s">
        <v>479</v>
      </c>
      <c r="D751" s="2">
        <v>1340.2080000000001</v>
      </c>
      <c r="E751" s="2">
        <v>742.952</v>
      </c>
      <c r="F751" s="2">
        <f>D751-SUM(Parameters!$C$23:$C$25)</f>
        <v>1318.6080000000002</v>
      </c>
      <c r="G751" s="2">
        <f>E751-SUM(Parameters!$C$23:$C$25)</f>
        <v>721.35199999999998</v>
      </c>
    </row>
    <row r="752" spans="1:7" hidden="1" x14ac:dyDescent="0.25">
      <c r="A752" s="48" t="s">
        <v>1325</v>
      </c>
      <c r="B752" s="48" t="s">
        <v>1760</v>
      </c>
      <c r="C752" s="2" t="s">
        <v>548</v>
      </c>
      <c r="D752" s="2">
        <v>1340.2080000000001</v>
      </c>
      <c r="E752" s="2">
        <v>697.63199999999995</v>
      </c>
      <c r="F752" s="2">
        <f>D752-SUM(Parameters!$C$23:$C$25)</f>
        <v>1318.6080000000002</v>
      </c>
      <c r="G752" s="2">
        <f>E752-SUM(Parameters!$C$23:$C$25)</f>
        <v>676.03199999999993</v>
      </c>
    </row>
    <row r="753" spans="1:7" hidden="1" x14ac:dyDescent="0.25">
      <c r="A753" s="48" t="s">
        <v>1325</v>
      </c>
      <c r="B753" s="48" t="s">
        <v>1761</v>
      </c>
      <c r="C753" s="2" t="s">
        <v>215</v>
      </c>
      <c r="D753" s="2">
        <v>3167.5680000000102</v>
      </c>
      <c r="E753" s="2">
        <v>946.89200000000005</v>
      </c>
      <c r="F753" s="2">
        <f>D753-SUM(Parameters!$C$23:$C$25)</f>
        <v>3145.9680000000103</v>
      </c>
      <c r="G753" s="2">
        <f>E753-SUM(Parameters!$C$23:$C$25)</f>
        <v>925.29200000000003</v>
      </c>
    </row>
    <row r="754" spans="1:7" hidden="1" x14ac:dyDescent="0.25">
      <c r="A754" s="48" t="s">
        <v>1325</v>
      </c>
      <c r="B754" s="48" t="s">
        <v>1762</v>
      </c>
      <c r="C754" s="2" t="s">
        <v>613</v>
      </c>
      <c r="D754" s="2">
        <v>1340.2080000000001</v>
      </c>
      <c r="E754" s="2">
        <v>652.31200000000001</v>
      </c>
      <c r="F754" s="2">
        <f>D754-SUM(Parameters!$C$23:$C$25)</f>
        <v>1318.6080000000002</v>
      </c>
      <c r="G754" s="2">
        <f>E754-SUM(Parameters!$C$23:$C$25)</f>
        <v>630.71199999999999</v>
      </c>
    </row>
    <row r="755" spans="1:7" hidden="1" x14ac:dyDescent="0.25">
      <c r="A755" s="48" t="s">
        <v>1325</v>
      </c>
      <c r="B755" s="48" t="s">
        <v>1763</v>
      </c>
      <c r="C755" s="2" t="s">
        <v>684</v>
      </c>
      <c r="D755" s="2">
        <v>1340.2080000000001</v>
      </c>
      <c r="E755" s="2">
        <v>606.99199999999996</v>
      </c>
      <c r="F755" s="2">
        <f>D755-SUM(Parameters!$C$23:$C$25)</f>
        <v>1318.6080000000002</v>
      </c>
      <c r="G755" s="2">
        <f>E755-SUM(Parameters!$C$23:$C$25)</f>
        <v>585.39199999999994</v>
      </c>
    </row>
    <row r="756" spans="1:7" hidden="1" x14ac:dyDescent="0.25">
      <c r="A756" s="48" t="s">
        <v>1325</v>
      </c>
      <c r="B756" s="48" t="s">
        <v>1764</v>
      </c>
      <c r="C756" s="2" t="s">
        <v>713</v>
      </c>
      <c r="D756" s="2">
        <v>1301.328</v>
      </c>
      <c r="E756" s="2">
        <v>584.33199999999999</v>
      </c>
      <c r="F756" s="2">
        <f>D756-SUM(Parameters!$C$23:$C$25)</f>
        <v>1279.7280000000001</v>
      </c>
      <c r="G756" s="2">
        <f>E756-SUM(Parameters!$C$23:$C$25)</f>
        <v>562.73199999999997</v>
      </c>
    </row>
    <row r="757" spans="1:7" hidden="1" x14ac:dyDescent="0.25">
      <c r="A757" s="48" t="s">
        <v>1325</v>
      </c>
      <c r="B757" s="48" t="s">
        <v>1765</v>
      </c>
      <c r="C757" s="2" t="s">
        <v>647</v>
      </c>
      <c r="D757" s="2">
        <v>1301.328</v>
      </c>
      <c r="E757" s="2">
        <v>629.65200000000004</v>
      </c>
      <c r="F757" s="2">
        <f>D757-SUM(Parameters!$C$23:$C$25)</f>
        <v>1279.7280000000001</v>
      </c>
      <c r="G757" s="2">
        <f>E757-SUM(Parameters!$C$23:$C$25)</f>
        <v>608.05200000000002</v>
      </c>
    </row>
    <row r="758" spans="1:7" hidden="1" x14ac:dyDescent="0.25">
      <c r="A758" s="48" t="s">
        <v>1325</v>
      </c>
      <c r="B758" s="48" t="s">
        <v>1766</v>
      </c>
      <c r="C758" s="2" t="s">
        <v>516</v>
      </c>
      <c r="D758" s="2">
        <v>1301.328</v>
      </c>
      <c r="E758" s="2">
        <v>720.29200000000003</v>
      </c>
      <c r="F758" s="2">
        <f>D758-SUM(Parameters!$C$23:$C$25)</f>
        <v>1279.7280000000001</v>
      </c>
      <c r="G758" s="2">
        <f>E758-SUM(Parameters!$C$23:$C$25)</f>
        <v>698.69200000000001</v>
      </c>
    </row>
    <row r="759" spans="1:7" hidden="1" x14ac:dyDescent="0.25">
      <c r="A759" s="48" t="s">
        <v>1325</v>
      </c>
      <c r="B759" s="48" t="s">
        <v>1767</v>
      </c>
      <c r="C759" s="2" t="s">
        <v>444</v>
      </c>
      <c r="D759" s="2">
        <v>1301.328</v>
      </c>
      <c r="E759" s="2">
        <v>765.61199999999997</v>
      </c>
      <c r="F759" s="2">
        <f>D759-SUM(Parameters!$C$23:$C$25)</f>
        <v>1279.7280000000001</v>
      </c>
      <c r="G759" s="2">
        <f>E759-SUM(Parameters!$C$23:$C$25)</f>
        <v>744.01199999999994</v>
      </c>
    </row>
    <row r="760" spans="1:7" hidden="1" x14ac:dyDescent="0.25">
      <c r="A760" s="48" t="s">
        <v>1325</v>
      </c>
      <c r="B760" s="48" t="s">
        <v>1768</v>
      </c>
      <c r="C760" s="2" t="s">
        <v>383</v>
      </c>
      <c r="D760" s="2">
        <v>1301.328</v>
      </c>
      <c r="E760" s="2">
        <v>810.93200000000002</v>
      </c>
      <c r="F760" s="2">
        <f>D760-SUM(Parameters!$C$23:$C$25)</f>
        <v>1279.7280000000001</v>
      </c>
      <c r="G760" s="2">
        <f>E760-SUM(Parameters!$C$23:$C$25)</f>
        <v>789.33199999999999</v>
      </c>
    </row>
    <row r="761" spans="1:7" hidden="1" x14ac:dyDescent="0.25">
      <c r="A761" s="48" t="s">
        <v>1325</v>
      </c>
      <c r="B761" s="48" t="s">
        <v>1769</v>
      </c>
      <c r="C761" s="2" t="s">
        <v>308</v>
      </c>
      <c r="D761" s="2">
        <v>1301.328</v>
      </c>
      <c r="E761" s="2">
        <v>856.25199999999995</v>
      </c>
      <c r="F761" s="2">
        <f>D761-SUM(Parameters!$C$23:$C$25)</f>
        <v>1279.7280000000001</v>
      </c>
      <c r="G761" s="2">
        <f>E761-SUM(Parameters!$C$23:$C$25)</f>
        <v>834.65199999999993</v>
      </c>
    </row>
    <row r="762" spans="1:7" hidden="1" x14ac:dyDescent="0.25">
      <c r="A762" s="48" t="s">
        <v>1325</v>
      </c>
      <c r="B762" s="48" t="s">
        <v>1770</v>
      </c>
      <c r="C762" s="2" t="s">
        <v>191</v>
      </c>
      <c r="D762" s="2">
        <v>1301.328</v>
      </c>
      <c r="E762" s="2">
        <v>946.89200000000005</v>
      </c>
      <c r="F762" s="2">
        <f>D762-SUM(Parameters!$C$23:$C$25)</f>
        <v>1279.7280000000001</v>
      </c>
      <c r="G762" s="2">
        <f>E762-SUM(Parameters!$C$23:$C$25)</f>
        <v>925.29200000000003</v>
      </c>
    </row>
    <row r="763" spans="1:7" hidden="1" x14ac:dyDescent="0.25">
      <c r="A763" s="48" t="s">
        <v>1325</v>
      </c>
      <c r="B763" s="48" t="s">
        <v>1771</v>
      </c>
      <c r="C763" s="2" t="s">
        <v>150</v>
      </c>
      <c r="D763" s="2">
        <v>1262.4480000000001</v>
      </c>
      <c r="E763" s="2">
        <v>969.55200000000002</v>
      </c>
      <c r="F763" s="2">
        <f>D763-SUM(Parameters!$C$23:$C$25)</f>
        <v>1240.8480000000002</v>
      </c>
      <c r="G763" s="2">
        <f>E763-SUM(Parameters!$C$23:$C$25)</f>
        <v>947.952</v>
      </c>
    </row>
    <row r="764" spans="1:7" hidden="1" x14ac:dyDescent="0.25">
      <c r="A764" s="48" t="s">
        <v>1325</v>
      </c>
      <c r="B764" s="48" t="s">
        <v>1772</v>
      </c>
      <c r="C764" s="2" t="s">
        <v>174</v>
      </c>
      <c r="D764" s="2">
        <v>3128.6880000000101</v>
      </c>
      <c r="E764" s="2">
        <v>969.55200000000002</v>
      </c>
      <c r="F764" s="2">
        <f>D764-SUM(Parameters!$C$23:$C$25)</f>
        <v>3107.0880000000102</v>
      </c>
      <c r="G764" s="2">
        <f>E764-SUM(Parameters!$C$23:$C$25)</f>
        <v>947.952</v>
      </c>
    </row>
    <row r="765" spans="1:7" hidden="1" x14ac:dyDescent="0.25">
      <c r="A765" s="48" t="s">
        <v>1325</v>
      </c>
      <c r="B765" s="48" t="s">
        <v>1773</v>
      </c>
      <c r="C765" s="2" t="s">
        <v>228</v>
      </c>
      <c r="D765" s="2">
        <v>1262.4480000000001</v>
      </c>
      <c r="E765" s="2">
        <v>924.23199999999997</v>
      </c>
      <c r="F765" s="2">
        <f>D765-SUM(Parameters!$C$23:$C$25)</f>
        <v>1240.8480000000002</v>
      </c>
      <c r="G765" s="2">
        <f>E765-SUM(Parameters!$C$23:$C$25)</f>
        <v>902.63199999999995</v>
      </c>
    </row>
    <row r="766" spans="1:7" hidden="1" x14ac:dyDescent="0.25">
      <c r="A766" s="48" t="s">
        <v>1325</v>
      </c>
      <c r="B766" s="48" t="s">
        <v>1774</v>
      </c>
      <c r="C766" s="2" t="s">
        <v>281</v>
      </c>
      <c r="D766" s="2">
        <v>1262.4480000000001</v>
      </c>
      <c r="E766" s="2">
        <v>878.91200000000003</v>
      </c>
      <c r="F766" s="2">
        <f>D766-SUM(Parameters!$C$23:$C$25)</f>
        <v>1240.8480000000002</v>
      </c>
      <c r="G766" s="2">
        <f>E766-SUM(Parameters!$C$23:$C$25)</f>
        <v>857.31200000000001</v>
      </c>
    </row>
    <row r="767" spans="1:7" hidden="1" x14ac:dyDescent="0.25">
      <c r="A767" s="48" t="s">
        <v>1325</v>
      </c>
      <c r="B767" s="48" t="s">
        <v>1775</v>
      </c>
      <c r="C767" s="2" t="s">
        <v>307</v>
      </c>
      <c r="D767" s="2">
        <v>1223.568</v>
      </c>
      <c r="E767" s="2">
        <v>856.25199999999995</v>
      </c>
      <c r="F767" s="2">
        <f>D767-SUM(Parameters!$C$23:$C$25)</f>
        <v>1201.9680000000001</v>
      </c>
      <c r="G767" s="2">
        <f>E767-SUM(Parameters!$C$23:$C$25)</f>
        <v>834.65199999999993</v>
      </c>
    </row>
    <row r="768" spans="1:7" hidden="1" x14ac:dyDescent="0.25">
      <c r="A768" s="48" t="s">
        <v>1325</v>
      </c>
      <c r="B768" s="48" t="s">
        <v>1776</v>
      </c>
      <c r="C768" s="2" t="s">
        <v>257</v>
      </c>
      <c r="D768" s="2">
        <v>1223.568</v>
      </c>
      <c r="E768" s="2">
        <v>901.572</v>
      </c>
      <c r="F768" s="2">
        <f>D768-SUM(Parameters!$C$23:$C$25)</f>
        <v>1201.9680000000001</v>
      </c>
      <c r="G768" s="2">
        <f>E768-SUM(Parameters!$C$23:$C$25)</f>
        <v>879.97199999999998</v>
      </c>
    </row>
    <row r="769" spans="1:7" hidden="1" x14ac:dyDescent="0.25">
      <c r="A769" s="48" t="s">
        <v>1325</v>
      </c>
      <c r="B769" s="48" t="s">
        <v>1777</v>
      </c>
      <c r="C769" s="2" t="s">
        <v>190</v>
      </c>
      <c r="D769" s="2">
        <v>1223.568</v>
      </c>
      <c r="E769" s="2">
        <v>946.89200000000005</v>
      </c>
      <c r="F769" s="2">
        <f>D769-SUM(Parameters!$C$23:$C$25)</f>
        <v>1201.9680000000001</v>
      </c>
      <c r="G769" s="2">
        <f>E769-SUM(Parameters!$C$23:$C$25)</f>
        <v>925.29200000000003</v>
      </c>
    </row>
    <row r="770" spans="1:7" hidden="1" x14ac:dyDescent="0.25">
      <c r="A770" s="48" t="s">
        <v>1325</v>
      </c>
      <c r="B770" s="48" t="s">
        <v>1778</v>
      </c>
      <c r="C770" s="2" t="s">
        <v>149</v>
      </c>
      <c r="D770" s="2">
        <v>1184.6880000000001</v>
      </c>
      <c r="E770" s="2">
        <v>969.55200000000002</v>
      </c>
      <c r="F770" s="2">
        <f>D770-SUM(Parameters!$C$23:$C$25)</f>
        <v>1163.0880000000002</v>
      </c>
      <c r="G770" s="2">
        <f>E770-SUM(Parameters!$C$23:$C$25)</f>
        <v>947.952</v>
      </c>
    </row>
    <row r="771" spans="1:7" hidden="1" x14ac:dyDescent="0.25">
      <c r="A771" s="48" t="s">
        <v>1325</v>
      </c>
      <c r="B771" s="48" t="s">
        <v>1779</v>
      </c>
      <c r="C771" s="2" t="s">
        <v>227</v>
      </c>
      <c r="D771" s="2">
        <v>1184.6880000000001</v>
      </c>
      <c r="E771" s="2">
        <v>924.23199999999997</v>
      </c>
      <c r="F771" s="2">
        <f>D771-SUM(Parameters!$C$23:$C$25)</f>
        <v>1163.0880000000002</v>
      </c>
      <c r="G771" s="2">
        <f>E771-SUM(Parameters!$C$23:$C$25)</f>
        <v>902.63199999999995</v>
      </c>
    </row>
    <row r="772" spans="1:7" hidden="1" x14ac:dyDescent="0.25">
      <c r="A772" s="48" t="s">
        <v>1325</v>
      </c>
      <c r="B772" s="48" t="s">
        <v>1780</v>
      </c>
      <c r="C772" s="2" t="s">
        <v>341</v>
      </c>
      <c r="D772" s="2">
        <v>1184.6880000000001</v>
      </c>
      <c r="E772" s="2">
        <v>833.59199999999998</v>
      </c>
      <c r="F772" s="2">
        <f>D772-SUM(Parameters!$C$23:$C$25)</f>
        <v>1163.0880000000002</v>
      </c>
      <c r="G772" s="2">
        <f>E772-SUM(Parameters!$C$23:$C$25)</f>
        <v>811.99199999999996</v>
      </c>
    </row>
    <row r="773" spans="1:7" hidden="1" x14ac:dyDescent="0.25">
      <c r="A773" s="48" t="s">
        <v>1325</v>
      </c>
      <c r="B773" s="48" t="s">
        <v>1781</v>
      </c>
      <c r="C773" s="2" t="s">
        <v>417</v>
      </c>
      <c r="D773" s="2">
        <v>1184.6880000000001</v>
      </c>
      <c r="E773" s="2">
        <v>788.27200000000005</v>
      </c>
      <c r="F773" s="2">
        <f>D773-SUM(Parameters!$C$23:$C$25)</f>
        <v>1163.0880000000002</v>
      </c>
      <c r="G773" s="2">
        <f>E773-SUM(Parameters!$C$23:$C$25)</f>
        <v>766.67200000000003</v>
      </c>
    </row>
    <row r="774" spans="1:7" hidden="1" x14ac:dyDescent="0.25">
      <c r="A774" s="48" t="s">
        <v>1325</v>
      </c>
      <c r="B774" s="48" t="s">
        <v>1782</v>
      </c>
      <c r="C774" s="2" t="s">
        <v>477</v>
      </c>
      <c r="D774" s="2">
        <v>1184.6880000000001</v>
      </c>
      <c r="E774" s="2">
        <v>742.952</v>
      </c>
      <c r="F774" s="2">
        <f>D774-SUM(Parameters!$C$23:$C$25)</f>
        <v>1163.0880000000002</v>
      </c>
      <c r="G774" s="2">
        <f>E774-SUM(Parameters!$C$23:$C$25)</f>
        <v>721.35199999999998</v>
      </c>
    </row>
    <row r="775" spans="1:7" hidden="1" x14ac:dyDescent="0.25">
      <c r="A775" s="48" t="s">
        <v>1325</v>
      </c>
      <c r="B775" s="48" t="s">
        <v>1783</v>
      </c>
      <c r="C775" s="2" t="s">
        <v>247</v>
      </c>
      <c r="D775" s="2">
        <v>3128.6880000000101</v>
      </c>
      <c r="E775" s="2">
        <v>924.23199999999997</v>
      </c>
      <c r="F775" s="2">
        <f>D775-SUM(Parameters!$C$23:$C$25)</f>
        <v>3107.0880000000102</v>
      </c>
      <c r="G775" s="2">
        <f>E775-SUM(Parameters!$C$23:$C$25)</f>
        <v>902.63199999999995</v>
      </c>
    </row>
    <row r="776" spans="1:7" hidden="1" x14ac:dyDescent="0.25">
      <c r="A776" s="48" t="s">
        <v>1325</v>
      </c>
      <c r="B776" s="48" t="s">
        <v>1784</v>
      </c>
      <c r="C776" s="2" t="s">
        <v>611</v>
      </c>
      <c r="D776" s="2">
        <v>1184.6880000000001</v>
      </c>
      <c r="E776" s="2">
        <v>652.31200000000001</v>
      </c>
      <c r="F776" s="2">
        <f>D776-SUM(Parameters!$C$23:$C$25)</f>
        <v>1163.0880000000002</v>
      </c>
      <c r="G776" s="2">
        <f>E776-SUM(Parameters!$C$23:$C$25)</f>
        <v>630.71199999999999</v>
      </c>
    </row>
    <row r="777" spans="1:7" hidden="1" x14ac:dyDescent="0.25">
      <c r="A777" s="48" t="s">
        <v>1325</v>
      </c>
      <c r="B777" s="48" t="s">
        <v>1785</v>
      </c>
      <c r="C777" s="2" t="s">
        <v>683</v>
      </c>
      <c r="D777" s="2">
        <v>1184.6880000000001</v>
      </c>
      <c r="E777" s="2">
        <v>606.99199999999996</v>
      </c>
      <c r="F777" s="2">
        <f>D777-SUM(Parameters!$C$23:$C$25)</f>
        <v>1163.0880000000002</v>
      </c>
      <c r="G777" s="2">
        <f>E777-SUM(Parameters!$C$23:$C$25)</f>
        <v>585.39199999999994</v>
      </c>
    </row>
    <row r="778" spans="1:7" hidden="1" x14ac:dyDescent="0.25">
      <c r="A778" s="48" t="s">
        <v>1325</v>
      </c>
      <c r="B778" s="48" t="s">
        <v>1786</v>
      </c>
      <c r="C778" s="2" t="s">
        <v>712</v>
      </c>
      <c r="D778" s="2">
        <v>1145.808</v>
      </c>
      <c r="E778" s="2">
        <v>584.33199999999999</v>
      </c>
      <c r="F778" s="2">
        <f>D778-SUM(Parameters!$C$23:$C$25)</f>
        <v>1124.2080000000001</v>
      </c>
      <c r="G778" s="2">
        <f>E778-SUM(Parameters!$C$23:$C$25)</f>
        <v>562.73199999999997</v>
      </c>
    </row>
    <row r="779" spans="1:7" hidden="1" x14ac:dyDescent="0.25">
      <c r="A779" s="48" t="s">
        <v>1325</v>
      </c>
      <c r="B779" s="48" t="s">
        <v>1787</v>
      </c>
      <c r="C779" s="2" t="s">
        <v>645</v>
      </c>
      <c r="D779" s="2">
        <v>1145.808</v>
      </c>
      <c r="E779" s="2">
        <v>629.65200000000004</v>
      </c>
      <c r="F779" s="2">
        <f>D779-SUM(Parameters!$C$23:$C$25)</f>
        <v>1124.2080000000001</v>
      </c>
      <c r="G779" s="2">
        <f>E779-SUM(Parameters!$C$23:$C$25)</f>
        <v>608.05200000000002</v>
      </c>
    </row>
    <row r="780" spans="1:7" hidden="1" x14ac:dyDescent="0.25">
      <c r="A780" s="48" t="s">
        <v>1325</v>
      </c>
      <c r="B780" s="48" t="s">
        <v>1788</v>
      </c>
      <c r="C780" s="2" t="s">
        <v>579</v>
      </c>
      <c r="D780" s="2">
        <v>1145.808</v>
      </c>
      <c r="E780" s="2">
        <v>674.97199999999998</v>
      </c>
      <c r="F780" s="2">
        <f>D780-SUM(Parameters!$C$23:$C$25)</f>
        <v>1124.2080000000001</v>
      </c>
      <c r="G780" s="2">
        <f>E780-SUM(Parameters!$C$23:$C$25)</f>
        <v>653.37199999999996</v>
      </c>
    </row>
    <row r="781" spans="1:7" hidden="1" x14ac:dyDescent="0.25">
      <c r="A781" s="48" t="s">
        <v>1325</v>
      </c>
      <c r="B781" s="48" t="s">
        <v>1789</v>
      </c>
      <c r="C781" s="2" t="s">
        <v>514</v>
      </c>
      <c r="D781" s="2">
        <v>1145.808</v>
      </c>
      <c r="E781" s="2">
        <v>720.29200000000003</v>
      </c>
      <c r="F781" s="2">
        <f>D781-SUM(Parameters!$C$23:$C$25)</f>
        <v>1124.2080000000001</v>
      </c>
      <c r="G781" s="2">
        <f>E781-SUM(Parameters!$C$23:$C$25)</f>
        <v>698.69200000000001</v>
      </c>
    </row>
    <row r="782" spans="1:7" hidden="1" x14ac:dyDescent="0.25">
      <c r="A782" s="48" t="s">
        <v>1325</v>
      </c>
      <c r="B782" s="48" t="s">
        <v>1790</v>
      </c>
      <c r="C782" s="2" t="s">
        <v>443</v>
      </c>
      <c r="D782" s="2">
        <v>1145.808</v>
      </c>
      <c r="E782" s="2">
        <v>765.61199999999997</v>
      </c>
      <c r="F782" s="2">
        <f>D782-SUM(Parameters!$C$23:$C$25)</f>
        <v>1124.2080000000001</v>
      </c>
      <c r="G782" s="2">
        <f>E782-SUM(Parameters!$C$23:$C$25)</f>
        <v>744.01199999999994</v>
      </c>
    </row>
    <row r="783" spans="1:7" hidden="1" x14ac:dyDescent="0.25">
      <c r="A783" s="48" t="s">
        <v>1325</v>
      </c>
      <c r="B783" s="48" t="s">
        <v>1791</v>
      </c>
      <c r="C783" s="2" t="s">
        <v>381</v>
      </c>
      <c r="D783" s="2">
        <v>1145.808</v>
      </c>
      <c r="E783" s="2">
        <v>810.93200000000002</v>
      </c>
      <c r="F783" s="2">
        <f>D783-SUM(Parameters!$C$23:$C$25)</f>
        <v>1124.2080000000001</v>
      </c>
      <c r="G783" s="2">
        <f>E783-SUM(Parameters!$C$23:$C$25)</f>
        <v>789.33199999999999</v>
      </c>
    </row>
    <row r="784" spans="1:7" hidden="1" x14ac:dyDescent="0.25">
      <c r="A784" s="48" t="s">
        <v>1325</v>
      </c>
      <c r="B784" s="48" t="s">
        <v>1792</v>
      </c>
      <c r="C784" s="2" t="s">
        <v>306</v>
      </c>
      <c r="D784" s="2">
        <v>1145.808</v>
      </c>
      <c r="E784" s="2">
        <v>856.25199999999995</v>
      </c>
      <c r="F784" s="2">
        <f>D784-SUM(Parameters!$C$23:$C$25)</f>
        <v>1124.2080000000001</v>
      </c>
      <c r="G784" s="2">
        <f>E784-SUM(Parameters!$C$23:$C$25)</f>
        <v>834.65199999999993</v>
      </c>
    </row>
    <row r="785" spans="1:7" hidden="1" x14ac:dyDescent="0.25">
      <c r="A785" s="48" t="s">
        <v>1325</v>
      </c>
      <c r="B785" s="48" t="s">
        <v>1793</v>
      </c>
      <c r="C785" s="2" t="s">
        <v>189</v>
      </c>
      <c r="D785" s="2">
        <v>1145.808</v>
      </c>
      <c r="E785" s="2">
        <v>946.89200000000005</v>
      </c>
      <c r="F785" s="2">
        <f>D785-SUM(Parameters!$C$23:$C$25)</f>
        <v>1124.2080000000001</v>
      </c>
      <c r="G785" s="2">
        <f>E785-SUM(Parameters!$C$23:$C$25)</f>
        <v>925.29200000000003</v>
      </c>
    </row>
    <row r="786" spans="1:7" hidden="1" x14ac:dyDescent="0.25">
      <c r="A786" s="48" t="s">
        <v>1325</v>
      </c>
      <c r="B786" s="48" t="s">
        <v>1794</v>
      </c>
      <c r="C786" s="2" t="s">
        <v>366</v>
      </c>
      <c r="D786" s="2">
        <v>3128.6880000000101</v>
      </c>
      <c r="E786" s="2">
        <v>833.59199999999998</v>
      </c>
      <c r="F786" s="2">
        <f>D786-SUM(Parameters!$C$23:$C$25)</f>
        <v>3107.0880000000102</v>
      </c>
      <c r="G786" s="2">
        <f>E786-SUM(Parameters!$C$23:$C$25)</f>
        <v>811.99199999999996</v>
      </c>
    </row>
    <row r="787" spans="1:7" hidden="1" x14ac:dyDescent="0.25">
      <c r="A787" s="48" t="s">
        <v>1325</v>
      </c>
      <c r="B787" s="48" t="s">
        <v>1795</v>
      </c>
      <c r="C787" s="2" t="s">
        <v>148</v>
      </c>
      <c r="D787" s="2">
        <v>1106.9280000000001</v>
      </c>
      <c r="E787" s="2">
        <v>969.55200000000002</v>
      </c>
      <c r="F787" s="2">
        <f>D787-SUM(Parameters!$C$23:$C$25)</f>
        <v>1085.3280000000002</v>
      </c>
      <c r="G787" s="2">
        <f>E787-SUM(Parameters!$C$23:$C$25)</f>
        <v>947.952</v>
      </c>
    </row>
    <row r="788" spans="1:7" hidden="1" x14ac:dyDescent="0.25">
      <c r="A788" s="48" t="s">
        <v>1325</v>
      </c>
      <c r="B788" s="48" t="s">
        <v>1796</v>
      </c>
      <c r="C788" s="2" t="s">
        <v>226</v>
      </c>
      <c r="D788" s="2">
        <v>1106.9280000000001</v>
      </c>
      <c r="E788" s="2">
        <v>924.23199999999997</v>
      </c>
      <c r="F788" s="2">
        <f>D788-SUM(Parameters!$C$23:$C$25)</f>
        <v>1085.3280000000002</v>
      </c>
      <c r="G788" s="2">
        <f>E788-SUM(Parameters!$C$23:$C$25)</f>
        <v>902.63199999999995</v>
      </c>
    </row>
    <row r="789" spans="1:7" hidden="1" x14ac:dyDescent="0.25">
      <c r="A789" s="48" t="s">
        <v>1325</v>
      </c>
      <c r="B789" s="48" t="s">
        <v>1797</v>
      </c>
      <c r="C789" s="2" t="s">
        <v>280</v>
      </c>
      <c r="D789" s="2">
        <v>1106.9280000000001</v>
      </c>
      <c r="E789" s="2">
        <v>878.91200000000003</v>
      </c>
      <c r="F789" s="2">
        <f>D789-SUM(Parameters!$C$23:$C$25)</f>
        <v>1085.3280000000002</v>
      </c>
      <c r="G789" s="2">
        <f>E789-SUM(Parameters!$C$23:$C$25)</f>
        <v>857.31200000000001</v>
      </c>
    </row>
    <row r="790" spans="1:7" hidden="1" x14ac:dyDescent="0.25">
      <c r="A790" s="48" t="s">
        <v>1325</v>
      </c>
      <c r="B790" s="48" t="s">
        <v>1798</v>
      </c>
      <c r="C790" s="2" t="s">
        <v>340</v>
      </c>
      <c r="D790" s="2">
        <v>1106.9280000000001</v>
      </c>
      <c r="E790" s="2">
        <v>833.59199999999998</v>
      </c>
      <c r="F790" s="2">
        <f>D790-SUM(Parameters!$C$23:$C$25)</f>
        <v>1085.3280000000002</v>
      </c>
      <c r="G790" s="2">
        <f>E790-SUM(Parameters!$C$23:$C$25)</f>
        <v>811.99199999999996</v>
      </c>
    </row>
    <row r="791" spans="1:7" hidden="1" x14ac:dyDescent="0.25">
      <c r="A791" s="48" t="s">
        <v>1325</v>
      </c>
      <c r="B791" s="48" t="s">
        <v>1799</v>
      </c>
      <c r="C791" s="2" t="s">
        <v>416</v>
      </c>
      <c r="D791" s="2">
        <v>1106.9280000000001</v>
      </c>
      <c r="E791" s="2">
        <v>788.27200000000005</v>
      </c>
      <c r="F791" s="2">
        <f>D791-SUM(Parameters!$C$23:$C$25)</f>
        <v>1085.3280000000002</v>
      </c>
      <c r="G791" s="2">
        <f>E791-SUM(Parameters!$C$23:$C$25)</f>
        <v>766.67200000000003</v>
      </c>
    </row>
    <row r="792" spans="1:7" hidden="1" x14ac:dyDescent="0.25">
      <c r="A792" s="48" t="s">
        <v>1325</v>
      </c>
      <c r="B792" s="48" t="s">
        <v>1800</v>
      </c>
      <c r="C792" s="2" t="s">
        <v>476</v>
      </c>
      <c r="D792" s="2">
        <v>1106.9280000000001</v>
      </c>
      <c r="E792" s="2">
        <v>742.952</v>
      </c>
      <c r="F792" s="2">
        <f>D792-SUM(Parameters!$C$23:$C$25)</f>
        <v>1085.3280000000002</v>
      </c>
      <c r="G792" s="2">
        <f>E792-SUM(Parameters!$C$23:$C$25)</f>
        <v>721.35199999999998</v>
      </c>
    </row>
    <row r="793" spans="1:7" hidden="1" x14ac:dyDescent="0.25">
      <c r="A793" s="48" t="s">
        <v>1325</v>
      </c>
      <c r="B793" s="48" t="s">
        <v>1801</v>
      </c>
      <c r="C793" s="2" t="s">
        <v>546</v>
      </c>
      <c r="D793" s="2">
        <v>1106.9280000000001</v>
      </c>
      <c r="E793" s="2">
        <v>697.63199999999995</v>
      </c>
      <c r="F793" s="2">
        <f>D793-SUM(Parameters!$C$23:$C$25)</f>
        <v>1085.3280000000002</v>
      </c>
      <c r="G793" s="2">
        <f>E793-SUM(Parameters!$C$23:$C$25)</f>
        <v>676.03199999999993</v>
      </c>
    </row>
    <row r="794" spans="1:7" hidden="1" x14ac:dyDescent="0.25">
      <c r="A794" s="48" t="s">
        <v>1325</v>
      </c>
      <c r="B794" s="48" t="s">
        <v>1802</v>
      </c>
      <c r="C794" s="2" t="s">
        <v>610</v>
      </c>
      <c r="D794" s="2">
        <v>1106.9280000000001</v>
      </c>
      <c r="E794" s="2">
        <v>652.31200000000001</v>
      </c>
      <c r="F794" s="2">
        <f>D794-SUM(Parameters!$C$23:$C$25)</f>
        <v>1085.3280000000002</v>
      </c>
      <c r="G794" s="2">
        <f>E794-SUM(Parameters!$C$23:$C$25)</f>
        <v>630.71199999999999</v>
      </c>
    </row>
    <row r="795" spans="1:7" hidden="1" x14ac:dyDescent="0.25">
      <c r="A795" s="48" t="s">
        <v>1325</v>
      </c>
      <c r="B795" s="48" t="s">
        <v>1803</v>
      </c>
      <c r="C795" s="2" t="s">
        <v>682</v>
      </c>
      <c r="D795" s="2">
        <v>1106.9280000000001</v>
      </c>
      <c r="E795" s="2">
        <v>606.99199999999996</v>
      </c>
      <c r="F795" s="2">
        <f>D795-SUM(Parameters!$C$23:$C$25)</f>
        <v>1085.3280000000002</v>
      </c>
      <c r="G795" s="2">
        <f>E795-SUM(Parameters!$C$23:$C$25)</f>
        <v>585.39199999999994</v>
      </c>
    </row>
    <row r="796" spans="1:7" hidden="1" x14ac:dyDescent="0.25">
      <c r="A796" s="48" t="s">
        <v>1325</v>
      </c>
      <c r="B796" s="48" t="s">
        <v>1804</v>
      </c>
      <c r="C796" s="2" t="s">
        <v>644</v>
      </c>
      <c r="D796" s="2">
        <v>1068.048</v>
      </c>
      <c r="E796" s="2">
        <v>629.65200000000004</v>
      </c>
      <c r="F796" s="2">
        <f>D796-SUM(Parameters!$C$23:$C$25)</f>
        <v>1046.4480000000001</v>
      </c>
      <c r="G796" s="2">
        <f>E796-SUM(Parameters!$C$23:$C$25)</f>
        <v>608.05200000000002</v>
      </c>
    </row>
    <row r="797" spans="1:7" hidden="1" x14ac:dyDescent="0.25">
      <c r="A797" s="48" t="s">
        <v>1325</v>
      </c>
      <c r="B797" s="48" t="s">
        <v>1805</v>
      </c>
      <c r="C797" s="2" t="s">
        <v>432</v>
      </c>
      <c r="D797" s="2">
        <v>3128.6880000000101</v>
      </c>
      <c r="E797" s="2">
        <v>788.27200000000005</v>
      </c>
      <c r="F797" s="2">
        <f>D797-SUM(Parameters!$C$23:$C$25)</f>
        <v>3107.0880000000102</v>
      </c>
      <c r="G797" s="2">
        <f>E797-SUM(Parameters!$C$23:$C$25)</f>
        <v>766.67200000000003</v>
      </c>
    </row>
    <row r="798" spans="1:7" hidden="1" x14ac:dyDescent="0.25">
      <c r="A798" s="48" t="s">
        <v>1325</v>
      </c>
      <c r="B798" s="48" t="s">
        <v>1806</v>
      </c>
      <c r="C798" s="2" t="s">
        <v>578</v>
      </c>
      <c r="D798" s="2">
        <v>1068.048</v>
      </c>
      <c r="E798" s="2">
        <v>674.97199999999998</v>
      </c>
      <c r="F798" s="2">
        <f>D798-SUM(Parameters!$C$23:$C$25)</f>
        <v>1046.4480000000001</v>
      </c>
      <c r="G798" s="2">
        <f>E798-SUM(Parameters!$C$23:$C$25)</f>
        <v>653.37199999999996</v>
      </c>
    </row>
    <row r="799" spans="1:7" hidden="1" x14ac:dyDescent="0.25">
      <c r="A799" s="48" t="s">
        <v>1325</v>
      </c>
      <c r="B799" s="48" t="s">
        <v>1807</v>
      </c>
      <c r="C799" s="2" t="s">
        <v>442</v>
      </c>
      <c r="D799" s="2">
        <v>1068.048</v>
      </c>
      <c r="E799" s="2">
        <v>765.61199999999997</v>
      </c>
      <c r="F799" s="2">
        <f>D799-SUM(Parameters!$C$23:$C$25)</f>
        <v>1046.4480000000001</v>
      </c>
      <c r="G799" s="2">
        <f>E799-SUM(Parameters!$C$23:$C$25)</f>
        <v>744.01199999999994</v>
      </c>
    </row>
    <row r="800" spans="1:7" hidden="1" x14ac:dyDescent="0.25">
      <c r="A800" s="48" t="s">
        <v>1325</v>
      </c>
      <c r="B800" s="48" t="s">
        <v>1808</v>
      </c>
      <c r="C800" s="2" t="s">
        <v>380</v>
      </c>
      <c r="D800" s="2">
        <v>1068.048</v>
      </c>
      <c r="E800" s="2">
        <v>810.93200000000002</v>
      </c>
      <c r="F800" s="2">
        <f>D800-SUM(Parameters!$C$23:$C$25)</f>
        <v>1046.4480000000001</v>
      </c>
      <c r="G800" s="2">
        <f>E800-SUM(Parameters!$C$23:$C$25)</f>
        <v>789.33199999999999</v>
      </c>
    </row>
    <row r="801" spans="1:7" hidden="1" x14ac:dyDescent="0.25">
      <c r="A801" s="48" t="s">
        <v>1325</v>
      </c>
      <c r="B801" s="48" t="s">
        <v>1809</v>
      </c>
      <c r="C801" s="2" t="s">
        <v>256</v>
      </c>
      <c r="D801" s="2">
        <v>1068.048</v>
      </c>
      <c r="E801" s="2">
        <v>901.572</v>
      </c>
      <c r="F801" s="2">
        <f>D801-SUM(Parameters!$C$23:$C$25)</f>
        <v>1046.4480000000001</v>
      </c>
      <c r="G801" s="2">
        <f>E801-SUM(Parameters!$C$23:$C$25)</f>
        <v>879.97199999999998</v>
      </c>
    </row>
    <row r="802" spans="1:7" hidden="1" x14ac:dyDescent="0.25">
      <c r="A802" s="48" t="s">
        <v>1325</v>
      </c>
      <c r="B802" s="48" t="s">
        <v>1810</v>
      </c>
      <c r="C802" s="2" t="s">
        <v>279</v>
      </c>
      <c r="D802" s="2">
        <v>1029.1679999999999</v>
      </c>
      <c r="E802" s="2">
        <v>878.91200000000003</v>
      </c>
      <c r="F802" s="2">
        <f>D802-SUM(Parameters!$C$23:$C$25)</f>
        <v>1007.5679999999999</v>
      </c>
      <c r="G802" s="2">
        <f>E802-SUM(Parameters!$C$23:$C$25)</f>
        <v>857.31200000000001</v>
      </c>
    </row>
    <row r="803" spans="1:7" hidden="1" x14ac:dyDescent="0.25">
      <c r="A803" s="48" t="s">
        <v>1325</v>
      </c>
      <c r="B803" s="48" t="s">
        <v>1811</v>
      </c>
      <c r="C803" s="2" t="s">
        <v>339</v>
      </c>
      <c r="D803" s="2">
        <v>1029.1679999999999</v>
      </c>
      <c r="E803" s="2">
        <v>833.59199999999998</v>
      </c>
      <c r="F803" s="2">
        <f>D803-SUM(Parameters!$C$23:$C$25)</f>
        <v>1007.5679999999999</v>
      </c>
      <c r="G803" s="2">
        <f>E803-SUM(Parameters!$C$23:$C$25)</f>
        <v>811.99199999999996</v>
      </c>
    </row>
    <row r="804" spans="1:7" hidden="1" x14ac:dyDescent="0.25">
      <c r="A804" s="48" t="s">
        <v>1325</v>
      </c>
      <c r="B804" s="48" t="s">
        <v>1812</v>
      </c>
      <c r="C804" s="2" t="s">
        <v>475</v>
      </c>
      <c r="D804" s="2">
        <v>1029.1679999999999</v>
      </c>
      <c r="E804" s="2">
        <v>742.952</v>
      </c>
      <c r="F804" s="2">
        <f>D804-SUM(Parameters!$C$23:$C$25)</f>
        <v>1007.5679999999999</v>
      </c>
      <c r="G804" s="2">
        <f>E804-SUM(Parameters!$C$23:$C$25)</f>
        <v>721.35199999999998</v>
      </c>
    </row>
    <row r="805" spans="1:7" hidden="1" x14ac:dyDescent="0.25">
      <c r="A805" s="48" t="s">
        <v>1325</v>
      </c>
      <c r="B805" s="48" t="s">
        <v>1813</v>
      </c>
      <c r="C805" s="2" t="s">
        <v>545</v>
      </c>
      <c r="D805" s="2">
        <v>1029.1679999999999</v>
      </c>
      <c r="E805" s="2">
        <v>697.63199999999995</v>
      </c>
      <c r="F805" s="2">
        <f>D805-SUM(Parameters!$C$23:$C$25)</f>
        <v>1007.5679999999999</v>
      </c>
      <c r="G805" s="2">
        <f>E805-SUM(Parameters!$C$23:$C$25)</f>
        <v>676.03199999999993</v>
      </c>
    </row>
    <row r="806" spans="1:7" hidden="1" x14ac:dyDescent="0.25">
      <c r="A806" s="48" t="s">
        <v>1325</v>
      </c>
      <c r="B806" s="48" t="s">
        <v>1814</v>
      </c>
      <c r="C806" s="2" t="s">
        <v>681</v>
      </c>
      <c r="D806" s="2">
        <v>1029.1679999999999</v>
      </c>
      <c r="E806" s="2">
        <v>606.99199999999996</v>
      </c>
      <c r="F806" s="2">
        <f>D806-SUM(Parameters!$C$23:$C$25)</f>
        <v>1007.5679999999999</v>
      </c>
      <c r="G806" s="2">
        <f>E806-SUM(Parameters!$C$23:$C$25)</f>
        <v>585.39199999999994</v>
      </c>
    </row>
    <row r="807" spans="1:7" hidden="1" x14ac:dyDescent="0.25">
      <c r="A807" s="48" t="s">
        <v>1325</v>
      </c>
      <c r="B807" s="48" t="s">
        <v>1815</v>
      </c>
      <c r="C807" s="2" t="s">
        <v>711</v>
      </c>
      <c r="D807" s="2">
        <v>990.28800000000001</v>
      </c>
      <c r="E807" s="2">
        <v>584.33199999999999</v>
      </c>
      <c r="F807" s="2">
        <f>D807-SUM(Parameters!$C$23:$C$25)</f>
        <v>968.68799999999999</v>
      </c>
      <c r="G807" s="2">
        <f>E807-SUM(Parameters!$C$23:$C$25)</f>
        <v>562.73199999999997</v>
      </c>
    </row>
    <row r="808" spans="1:7" hidden="1" x14ac:dyDescent="0.25">
      <c r="A808" s="48" t="s">
        <v>1325</v>
      </c>
      <c r="B808" s="48" t="s">
        <v>1816</v>
      </c>
      <c r="C808" s="2" t="s">
        <v>502</v>
      </c>
      <c r="D808" s="2">
        <v>3128.6880000000101</v>
      </c>
      <c r="E808" s="2">
        <v>742.952</v>
      </c>
      <c r="F808" s="2">
        <f>D808-SUM(Parameters!$C$23:$C$25)</f>
        <v>3107.0880000000102</v>
      </c>
      <c r="G808" s="2">
        <f>E808-SUM(Parameters!$C$23:$C$25)</f>
        <v>721.35199999999998</v>
      </c>
    </row>
    <row r="809" spans="1:7" hidden="1" x14ac:dyDescent="0.25">
      <c r="A809" s="48" t="s">
        <v>1325</v>
      </c>
      <c r="B809" s="48" t="s">
        <v>1817</v>
      </c>
      <c r="C809" s="2" t="s">
        <v>643</v>
      </c>
      <c r="D809" s="2">
        <v>990.28800000000001</v>
      </c>
      <c r="E809" s="2">
        <v>629.65200000000004</v>
      </c>
      <c r="F809" s="2">
        <f>D809-SUM(Parameters!$C$23:$C$25)</f>
        <v>968.68799999999999</v>
      </c>
      <c r="G809" s="2">
        <f>E809-SUM(Parameters!$C$23:$C$25)</f>
        <v>608.05200000000002</v>
      </c>
    </row>
    <row r="810" spans="1:7" hidden="1" x14ac:dyDescent="0.25">
      <c r="A810" s="48" t="s">
        <v>1325</v>
      </c>
      <c r="B810" s="48" t="s">
        <v>1818</v>
      </c>
      <c r="C810" s="2" t="s">
        <v>577</v>
      </c>
      <c r="D810" s="2">
        <v>990.28800000000001</v>
      </c>
      <c r="E810" s="2">
        <v>674.97199999999998</v>
      </c>
      <c r="F810" s="2">
        <f>D810-SUM(Parameters!$C$23:$C$25)</f>
        <v>968.68799999999999</v>
      </c>
      <c r="G810" s="2">
        <f>E810-SUM(Parameters!$C$23:$C$25)</f>
        <v>653.37199999999996</v>
      </c>
    </row>
    <row r="811" spans="1:7" hidden="1" x14ac:dyDescent="0.25">
      <c r="A811" s="48" t="s">
        <v>1325</v>
      </c>
      <c r="B811" s="48" t="s">
        <v>1819</v>
      </c>
      <c r="C811" s="2" t="s">
        <v>513</v>
      </c>
      <c r="D811" s="2">
        <v>990.28800000000001</v>
      </c>
      <c r="E811" s="2">
        <v>720.29200000000003</v>
      </c>
      <c r="F811" s="2">
        <f>D811-SUM(Parameters!$C$23:$C$25)</f>
        <v>968.68799999999999</v>
      </c>
      <c r="G811" s="2">
        <f>E811-SUM(Parameters!$C$23:$C$25)</f>
        <v>698.69200000000001</v>
      </c>
    </row>
    <row r="812" spans="1:7" hidden="1" x14ac:dyDescent="0.25">
      <c r="A812" s="48" t="s">
        <v>1325</v>
      </c>
      <c r="B812" s="48" t="s">
        <v>1820</v>
      </c>
      <c r="C812" s="2" t="s">
        <v>441</v>
      </c>
      <c r="D812" s="2">
        <v>990.28800000000001</v>
      </c>
      <c r="E812" s="2">
        <v>765.61199999999997</v>
      </c>
      <c r="F812" s="2">
        <f>D812-SUM(Parameters!$C$23:$C$25)</f>
        <v>968.68799999999999</v>
      </c>
      <c r="G812" s="2">
        <f>E812-SUM(Parameters!$C$23:$C$25)</f>
        <v>744.01199999999994</v>
      </c>
    </row>
    <row r="813" spans="1:7" hidden="1" x14ac:dyDescent="0.25">
      <c r="A813" s="48" t="s">
        <v>1325</v>
      </c>
      <c r="B813" s="48" t="s">
        <v>1821</v>
      </c>
      <c r="C813" s="2" t="s">
        <v>379</v>
      </c>
      <c r="D813" s="2">
        <v>990.28800000000001</v>
      </c>
      <c r="E813" s="2">
        <v>810.93200000000002</v>
      </c>
      <c r="F813" s="2">
        <f>D813-SUM(Parameters!$C$23:$C$25)</f>
        <v>968.68799999999999</v>
      </c>
      <c r="G813" s="2">
        <f>E813-SUM(Parameters!$C$23:$C$25)</f>
        <v>789.33199999999999</v>
      </c>
    </row>
    <row r="814" spans="1:7" hidden="1" x14ac:dyDescent="0.25">
      <c r="A814" s="48" t="s">
        <v>1325</v>
      </c>
      <c r="B814" s="48" t="s">
        <v>1822</v>
      </c>
      <c r="C814" s="2" t="s">
        <v>305</v>
      </c>
      <c r="D814" s="2">
        <v>990.28800000000001</v>
      </c>
      <c r="E814" s="2">
        <v>856.25199999999995</v>
      </c>
      <c r="F814" s="2">
        <f>D814-SUM(Parameters!$C$23:$C$25)</f>
        <v>968.68799999999999</v>
      </c>
      <c r="G814" s="2">
        <f>E814-SUM(Parameters!$C$23:$C$25)</f>
        <v>834.65199999999993</v>
      </c>
    </row>
    <row r="815" spans="1:7" hidden="1" x14ac:dyDescent="0.25">
      <c r="A815" s="48" t="s">
        <v>1325</v>
      </c>
      <c r="B815" s="48" t="s">
        <v>1823</v>
      </c>
      <c r="C815" s="2" t="s">
        <v>255</v>
      </c>
      <c r="D815" s="2">
        <v>990.28800000000001</v>
      </c>
      <c r="E815" s="2">
        <v>901.572</v>
      </c>
      <c r="F815" s="2">
        <f>D815-SUM(Parameters!$C$23:$C$25)</f>
        <v>968.68799999999999</v>
      </c>
      <c r="G815" s="2">
        <f>E815-SUM(Parameters!$C$23:$C$25)</f>
        <v>879.97199999999998</v>
      </c>
    </row>
    <row r="816" spans="1:7" hidden="1" x14ac:dyDescent="0.25">
      <c r="A816" s="48" t="s">
        <v>1325</v>
      </c>
      <c r="B816" s="48" t="s">
        <v>1824</v>
      </c>
      <c r="C816" s="2" t="s">
        <v>187</v>
      </c>
      <c r="D816" s="2">
        <v>990.28800000000001</v>
      </c>
      <c r="E816" s="2">
        <v>946.89200000000005</v>
      </c>
      <c r="F816" s="2">
        <f>D816-SUM(Parameters!$C$23:$C$25)</f>
        <v>968.68799999999999</v>
      </c>
      <c r="G816" s="2">
        <f>E816-SUM(Parameters!$C$23:$C$25)</f>
        <v>925.29200000000003</v>
      </c>
    </row>
    <row r="817" spans="1:7" hidden="1" x14ac:dyDescent="0.25">
      <c r="A817" s="48" t="s">
        <v>1325</v>
      </c>
      <c r="B817" s="48" t="s">
        <v>1825</v>
      </c>
      <c r="C817" s="2" t="s">
        <v>146</v>
      </c>
      <c r="D817" s="2">
        <v>951.40800000000002</v>
      </c>
      <c r="E817" s="2">
        <v>969.55200000000002</v>
      </c>
      <c r="F817" s="2">
        <f>D817-SUM(Parameters!$C$23:$C$25)</f>
        <v>929.80799999999999</v>
      </c>
      <c r="G817" s="2">
        <f>E817-SUM(Parameters!$C$23:$C$25)</f>
        <v>947.952</v>
      </c>
    </row>
    <row r="818" spans="1:7" hidden="1" x14ac:dyDescent="0.25">
      <c r="A818" s="48" t="s">
        <v>1325</v>
      </c>
      <c r="B818" s="48" t="s">
        <v>1826</v>
      </c>
      <c r="C818" s="2" t="s">
        <v>225</v>
      </c>
      <c r="D818" s="2">
        <v>951.40800000000002</v>
      </c>
      <c r="E818" s="2">
        <v>924.23199999999997</v>
      </c>
      <c r="F818" s="2">
        <f>D818-SUM(Parameters!$C$23:$C$25)</f>
        <v>929.80799999999999</v>
      </c>
      <c r="G818" s="2">
        <f>E818-SUM(Parameters!$C$23:$C$25)</f>
        <v>902.63199999999995</v>
      </c>
    </row>
    <row r="819" spans="1:7" hidden="1" x14ac:dyDescent="0.25">
      <c r="A819" s="48" t="s">
        <v>1325</v>
      </c>
      <c r="B819" s="48" t="s">
        <v>1827</v>
      </c>
      <c r="C819" s="2" t="s">
        <v>705</v>
      </c>
      <c r="D819" s="2">
        <v>3361.9680000000099</v>
      </c>
      <c r="E819" s="2">
        <v>606.99199999999996</v>
      </c>
      <c r="F819" s="2">
        <f>D819-SUM(Parameters!$C$23:$C$25)</f>
        <v>3340.3680000000099</v>
      </c>
      <c r="G819" s="2">
        <f>E819-SUM(Parameters!$C$23:$C$25)</f>
        <v>585.39199999999994</v>
      </c>
    </row>
    <row r="820" spans="1:7" hidden="1" x14ac:dyDescent="0.25">
      <c r="A820" s="48" t="s">
        <v>1325</v>
      </c>
      <c r="B820" s="48" t="s">
        <v>1828</v>
      </c>
      <c r="C820" s="2" t="s">
        <v>631</v>
      </c>
      <c r="D820" s="2">
        <v>3128.6880000000101</v>
      </c>
      <c r="E820" s="2">
        <v>652.31200000000001</v>
      </c>
      <c r="F820" s="2">
        <f>D820-SUM(Parameters!$C$23:$C$25)</f>
        <v>3107.0880000000102</v>
      </c>
      <c r="G820" s="2">
        <f>E820-SUM(Parameters!$C$23:$C$25)</f>
        <v>630.71199999999999</v>
      </c>
    </row>
    <row r="821" spans="1:7" hidden="1" x14ac:dyDescent="0.25">
      <c r="A821" s="48" t="s">
        <v>1325</v>
      </c>
      <c r="B821" s="48" t="s">
        <v>1829</v>
      </c>
      <c r="C821" s="2" t="s">
        <v>338</v>
      </c>
      <c r="D821" s="2">
        <v>951.40800000000002</v>
      </c>
      <c r="E821" s="2">
        <v>833.59199999999998</v>
      </c>
      <c r="F821" s="2">
        <f>D821-SUM(Parameters!$C$23:$C$25)</f>
        <v>929.80799999999999</v>
      </c>
      <c r="G821" s="2">
        <f>E821-SUM(Parameters!$C$23:$C$25)</f>
        <v>811.99199999999996</v>
      </c>
    </row>
    <row r="822" spans="1:7" hidden="1" x14ac:dyDescent="0.25">
      <c r="A822" s="48" t="s">
        <v>1325</v>
      </c>
      <c r="B822" s="48" t="s">
        <v>1830</v>
      </c>
      <c r="C822" s="2" t="s">
        <v>415</v>
      </c>
      <c r="D822" s="2">
        <v>951.40800000000002</v>
      </c>
      <c r="E822" s="2">
        <v>788.27200000000005</v>
      </c>
      <c r="F822" s="2">
        <f>D822-SUM(Parameters!$C$23:$C$25)</f>
        <v>929.80799999999999</v>
      </c>
      <c r="G822" s="2">
        <f>E822-SUM(Parameters!$C$23:$C$25)</f>
        <v>766.67200000000003</v>
      </c>
    </row>
    <row r="823" spans="1:7" hidden="1" x14ac:dyDescent="0.25">
      <c r="A823" s="48" t="s">
        <v>1325</v>
      </c>
      <c r="B823" s="48" t="s">
        <v>1831</v>
      </c>
      <c r="C823" s="2" t="s">
        <v>474</v>
      </c>
      <c r="D823" s="2">
        <v>951.40800000000002</v>
      </c>
      <c r="E823" s="2">
        <v>742.952</v>
      </c>
      <c r="F823" s="2">
        <f>D823-SUM(Parameters!$C$23:$C$25)</f>
        <v>929.80799999999999</v>
      </c>
      <c r="G823" s="2">
        <f>E823-SUM(Parameters!$C$23:$C$25)</f>
        <v>721.35199999999998</v>
      </c>
    </row>
    <row r="824" spans="1:7" hidden="1" x14ac:dyDescent="0.25">
      <c r="A824" s="48" t="s">
        <v>1325</v>
      </c>
      <c r="B824" s="48" t="s">
        <v>1832</v>
      </c>
      <c r="C824" s="2" t="s">
        <v>544</v>
      </c>
      <c r="D824" s="2">
        <v>951.40800000000002</v>
      </c>
      <c r="E824" s="2">
        <v>697.63199999999995</v>
      </c>
      <c r="F824" s="2">
        <f>D824-SUM(Parameters!$C$23:$C$25)</f>
        <v>929.80799999999999</v>
      </c>
      <c r="G824" s="2">
        <f>E824-SUM(Parameters!$C$23:$C$25)</f>
        <v>676.03199999999993</v>
      </c>
    </row>
    <row r="825" spans="1:7" hidden="1" x14ac:dyDescent="0.25">
      <c r="A825" s="48" t="s">
        <v>1325</v>
      </c>
      <c r="B825" s="48" t="s">
        <v>1833</v>
      </c>
      <c r="C825" s="2" t="s">
        <v>609</v>
      </c>
      <c r="D825" s="2">
        <v>951.40800000000002</v>
      </c>
      <c r="E825" s="2">
        <v>652.31200000000001</v>
      </c>
      <c r="F825" s="2">
        <f>D825-SUM(Parameters!$C$23:$C$25)</f>
        <v>929.80799999999999</v>
      </c>
      <c r="G825" s="2">
        <f>E825-SUM(Parameters!$C$23:$C$25)</f>
        <v>630.71199999999999</v>
      </c>
    </row>
    <row r="826" spans="1:7" hidden="1" x14ac:dyDescent="0.25">
      <c r="A826" s="48" t="s">
        <v>1325</v>
      </c>
      <c r="B826" s="48" t="s">
        <v>1834</v>
      </c>
      <c r="C826" s="2" t="s">
        <v>680</v>
      </c>
      <c r="D826" s="2">
        <v>951.40800000000002</v>
      </c>
      <c r="E826" s="2">
        <v>606.99199999999996</v>
      </c>
      <c r="F826" s="2">
        <f>D826-SUM(Parameters!$C$23:$C$25)</f>
        <v>929.80799999999999</v>
      </c>
      <c r="G826" s="2">
        <f>E826-SUM(Parameters!$C$23:$C$25)</f>
        <v>585.39199999999994</v>
      </c>
    </row>
    <row r="827" spans="1:7" hidden="1" x14ac:dyDescent="0.25">
      <c r="A827" s="48" t="s">
        <v>1325</v>
      </c>
      <c r="B827" s="48" t="s">
        <v>1835</v>
      </c>
      <c r="C827" s="2" t="s">
        <v>710</v>
      </c>
      <c r="D827" s="2">
        <v>912.52800000000002</v>
      </c>
      <c r="E827" s="2">
        <v>584.33199999999999</v>
      </c>
      <c r="F827" s="2">
        <f>D827-SUM(Parameters!$C$23:$C$25)</f>
        <v>890.928</v>
      </c>
      <c r="G827" s="2">
        <f>E827-SUM(Parameters!$C$23:$C$25)</f>
        <v>562.73199999999997</v>
      </c>
    </row>
    <row r="828" spans="1:7" hidden="1" x14ac:dyDescent="0.25">
      <c r="A828" s="48" t="s">
        <v>1325</v>
      </c>
      <c r="B828" s="48" t="s">
        <v>1836</v>
      </c>
      <c r="C828" s="2" t="s">
        <v>642</v>
      </c>
      <c r="D828" s="2">
        <v>912.52800000000002</v>
      </c>
      <c r="E828" s="2">
        <v>629.65200000000004</v>
      </c>
      <c r="F828" s="2">
        <f>D828-SUM(Parameters!$C$23:$C$25)</f>
        <v>890.928</v>
      </c>
      <c r="G828" s="2">
        <f>E828-SUM(Parameters!$C$23:$C$25)</f>
        <v>608.05200000000002</v>
      </c>
    </row>
    <row r="829" spans="1:7" hidden="1" x14ac:dyDescent="0.25">
      <c r="A829" s="48" t="s">
        <v>1325</v>
      </c>
      <c r="B829" s="48" t="s">
        <v>1837</v>
      </c>
      <c r="C829" s="2" t="s">
        <v>512</v>
      </c>
      <c r="D829" s="2">
        <v>912.52800000000002</v>
      </c>
      <c r="E829" s="2">
        <v>720.29200000000003</v>
      </c>
      <c r="F829" s="2">
        <f>D829-SUM(Parameters!$C$23:$C$25)</f>
        <v>890.928</v>
      </c>
      <c r="G829" s="2">
        <f>E829-SUM(Parameters!$C$23:$C$25)</f>
        <v>698.69200000000001</v>
      </c>
    </row>
    <row r="830" spans="1:7" hidden="1" x14ac:dyDescent="0.25">
      <c r="A830" s="48" t="s">
        <v>1325</v>
      </c>
      <c r="B830" s="48" t="s">
        <v>1838</v>
      </c>
      <c r="C830" s="2" t="s">
        <v>440</v>
      </c>
      <c r="D830" s="2">
        <v>912.52800000000002</v>
      </c>
      <c r="E830" s="2">
        <v>765.61199999999997</v>
      </c>
      <c r="F830" s="2">
        <f>D830-SUM(Parameters!$C$23:$C$25)</f>
        <v>890.928</v>
      </c>
      <c r="G830" s="2">
        <f>E830-SUM(Parameters!$C$23:$C$25)</f>
        <v>744.01199999999994</v>
      </c>
    </row>
    <row r="831" spans="1:7" hidden="1" x14ac:dyDescent="0.25">
      <c r="A831" s="48" t="s">
        <v>1325</v>
      </c>
      <c r="B831" s="48" t="s">
        <v>1839</v>
      </c>
      <c r="C831" s="2" t="s">
        <v>703</v>
      </c>
      <c r="D831" s="2">
        <v>3128.6880000000101</v>
      </c>
      <c r="E831" s="2">
        <v>606.99199999999996</v>
      </c>
      <c r="F831" s="2">
        <f>D831-SUM(Parameters!$C$23:$C$25)</f>
        <v>3107.0880000000102</v>
      </c>
      <c r="G831" s="2">
        <f>E831-SUM(Parameters!$C$23:$C$25)</f>
        <v>585.39199999999994</v>
      </c>
    </row>
    <row r="832" spans="1:7" hidden="1" x14ac:dyDescent="0.25">
      <c r="A832" s="48" t="s">
        <v>1325</v>
      </c>
      <c r="B832" s="48" t="s">
        <v>1840</v>
      </c>
      <c r="C832" s="2" t="s">
        <v>378</v>
      </c>
      <c r="D832" s="2">
        <v>912.52800000000002</v>
      </c>
      <c r="E832" s="2">
        <v>810.93200000000002</v>
      </c>
      <c r="F832" s="2">
        <f>D832-SUM(Parameters!$C$23:$C$25)</f>
        <v>890.928</v>
      </c>
      <c r="G832" s="2">
        <f>E832-SUM(Parameters!$C$23:$C$25)</f>
        <v>789.33199999999999</v>
      </c>
    </row>
    <row r="833" spans="1:7" hidden="1" x14ac:dyDescent="0.25">
      <c r="A833" s="48" t="s">
        <v>1325</v>
      </c>
      <c r="B833" s="48" t="s">
        <v>1841</v>
      </c>
      <c r="C833" s="2" t="s">
        <v>304</v>
      </c>
      <c r="D833" s="2">
        <v>912.52800000000002</v>
      </c>
      <c r="E833" s="2">
        <v>856.25199999999995</v>
      </c>
      <c r="F833" s="2">
        <f>D833-SUM(Parameters!$C$23:$C$25)</f>
        <v>890.928</v>
      </c>
      <c r="G833" s="2">
        <f>E833-SUM(Parameters!$C$23:$C$25)</f>
        <v>834.65199999999993</v>
      </c>
    </row>
    <row r="834" spans="1:7" hidden="1" x14ac:dyDescent="0.25">
      <c r="A834" s="48" t="s">
        <v>1325</v>
      </c>
      <c r="B834" s="48" t="s">
        <v>1842</v>
      </c>
      <c r="C834" s="2" t="s">
        <v>186</v>
      </c>
      <c r="D834" s="2">
        <v>912.52800000000002</v>
      </c>
      <c r="E834" s="2">
        <v>946.89200000000005</v>
      </c>
      <c r="F834" s="2">
        <f>D834-SUM(Parameters!$C$23:$C$25)</f>
        <v>890.928</v>
      </c>
      <c r="G834" s="2">
        <f>E834-SUM(Parameters!$C$23:$C$25)</f>
        <v>925.29200000000003</v>
      </c>
    </row>
    <row r="835" spans="1:7" hidden="1" x14ac:dyDescent="0.25">
      <c r="A835" s="48" t="s">
        <v>1325</v>
      </c>
      <c r="B835" s="48" t="s">
        <v>1843</v>
      </c>
      <c r="C835" s="2" t="s">
        <v>145</v>
      </c>
      <c r="D835" s="2">
        <v>873.64800000000002</v>
      </c>
      <c r="E835" s="2">
        <v>969.55200000000002</v>
      </c>
      <c r="F835" s="2">
        <f>D835-SUM(Parameters!$C$23:$C$25)</f>
        <v>852.048</v>
      </c>
      <c r="G835" s="2">
        <f>E835-SUM(Parameters!$C$23:$C$25)</f>
        <v>947.952</v>
      </c>
    </row>
    <row r="836" spans="1:7" hidden="1" x14ac:dyDescent="0.25">
      <c r="A836" s="48" t="s">
        <v>1325</v>
      </c>
      <c r="B836" s="48" t="s">
        <v>1844</v>
      </c>
      <c r="C836" s="2" t="s">
        <v>224</v>
      </c>
      <c r="D836" s="2">
        <v>873.64800000000002</v>
      </c>
      <c r="E836" s="2">
        <v>924.23199999999997</v>
      </c>
      <c r="F836" s="2">
        <f>D836-SUM(Parameters!$C$23:$C$25)</f>
        <v>852.048</v>
      </c>
      <c r="G836" s="2">
        <f>E836-SUM(Parameters!$C$23:$C$25)</f>
        <v>902.63199999999995</v>
      </c>
    </row>
    <row r="837" spans="1:7" hidden="1" x14ac:dyDescent="0.25">
      <c r="A837" s="48" t="s">
        <v>1325</v>
      </c>
      <c r="B837" s="48" t="s">
        <v>1845</v>
      </c>
      <c r="C837" s="2" t="s">
        <v>278</v>
      </c>
      <c r="D837" s="2">
        <v>873.64800000000002</v>
      </c>
      <c r="E837" s="2">
        <v>878.91200000000003</v>
      </c>
      <c r="F837" s="2">
        <f>D837-SUM(Parameters!$C$23:$C$25)</f>
        <v>852.048</v>
      </c>
      <c r="G837" s="2">
        <f>E837-SUM(Parameters!$C$23:$C$25)</f>
        <v>857.31200000000001</v>
      </c>
    </row>
    <row r="838" spans="1:7" hidden="1" x14ac:dyDescent="0.25">
      <c r="A838" s="48" t="s">
        <v>1325</v>
      </c>
      <c r="B838" s="48" t="s">
        <v>1846</v>
      </c>
      <c r="C838" s="2" t="s">
        <v>303</v>
      </c>
      <c r="D838" s="2">
        <v>834.76800000000003</v>
      </c>
      <c r="E838" s="2">
        <v>856.25199999999995</v>
      </c>
      <c r="F838" s="2">
        <f>D838-SUM(Parameters!$C$23:$C$25)</f>
        <v>813.16800000000001</v>
      </c>
      <c r="G838" s="2">
        <f>E838-SUM(Parameters!$C$23:$C$25)</f>
        <v>834.65199999999993</v>
      </c>
    </row>
    <row r="839" spans="1:7" hidden="1" x14ac:dyDescent="0.25">
      <c r="A839" s="48" t="s">
        <v>1325</v>
      </c>
      <c r="B839" s="48" t="s">
        <v>1847</v>
      </c>
      <c r="C839" s="2" t="s">
        <v>254</v>
      </c>
      <c r="D839" s="2">
        <v>834.76800000000003</v>
      </c>
      <c r="E839" s="2">
        <v>901.572</v>
      </c>
      <c r="F839" s="2">
        <f>D839-SUM(Parameters!$C$23:$C$25)</f>
        <v>813.16800000000001</v>
      </c>
      <c r="G839" s="2">
        <f>E839-SUM(Parameters!$C$23:$C$25)</f>
        <v>879.97199999999998</v>
      </c>
    </row>
    <row r="840" spans="1:7" hidden="1" x14ac:dyDescent="0.25">
      <c r="A840" s="48" t="s">
        <v>1325</v>
      </c>
      <c r="B840" s="48" t="s">
        <v>1848</v>
      </c>
      <c r="C840" s="2" t="s">
        <v>185</v>
      </c>
      <c r="D840" s="2">
        <v>834.76800000000003</v>
      </c>
      <c r="E840" s="2">
        <v>946.89200000000005</v>
      </c>
      <c r="F840" s="2">
        <f>D840-SUM(Parameters!$C$23:$C$25)</f>
        <v>813.16800000000001</v>
      </c>
      <c r="G840" s="2">
        <f>E840-SUM(Parameters!$C$23:$C$25)</f>
        <v>925.29200000000003</v>
      </c>
    </row>
    <row r="841" spans="1:7" hidden="1" x14ac:dyDescent="0.25">
      <c r="A841" s="48" t="s">
        <v>1325</v>
      </c>
      <c r="B841" s="48" t="s">
        <v>1849</v>
      </c>
      <c r="C841" s="2" t="s">
        <v>144</v>
      </c>
      <c r="D841" s="2">
        <v>795.88800000000003</v>
      </c>
      <c r="E841" s="2">
        <v>969.55200000000002</v>
      </c>
      <c r="F841" s="2">
        <f>D841-SUM(Parameters!$C$23:$C$25)</f>
        <v>774.28800000000001</v>
      </c>
      <c r="G841" s="2">
        <f>E841-SUM(Parameters!$C$23:$C$25)</f>
        <v>947.952</v>
      </c>
    </row>
    <row r="842" spans="1:7" hidden="1" x14ac:dyDescent="0.25">
      <c r="A842" s="48" t="s">
        <v>1325</v>
      </c>
      <c r="B842" s="48" t="s">
        <v>1850</v>
      </c>
      <c r="C842" s="2" t="s">
        <v>727</v>
      </c>
      <c r="D842" s="2">
        <v>3089.80800000001</v>
      </c>
      <c r="E842" s="2">
        <v>584.33199999999999</v>
      </c>
      <c r="F842" s="2">
        <f>D842-SUM(Parameters!$C$23:$C$25)</f>
        <v>3068.2080000000101</v>
      </c>
      <c r="G842" s="2">
        <f>E842-SUM(Parameters!$C$23:$C$25)</f>
        <v>562.73199999999997</v>
      </c>
    </row>
    <row r="843" spans="1:7" hidden="1" x14ac:dyDescent="0.25">
      <c r="A843" s="48" t="s">
        <v>1325</v>
      </c>
      <c r="B843" s="48" t="s">
        <v>1851</v>
      </c>
      <c r="C843" s="2" t="s">
        <v>223</v>
      </c>
      <c r="D843" s="2">
        <v>795.88800000000003</v>
      </c>
      <c r="E843" s="2">
        <v>924.23199999999997</v>
      </c>
      <c r="F843" s="2">
        <f>D843-SUM(Parameters!$C$23:$C$25)</f>
        <v>774.28800000000001</v>
      </c>
      <c r="G843" s="2">
        <f>E843-SUM(Parameters!$C$23:$C$25)</f>
        <v>902.63199999999995</v>
      </c>
    </row>
    <row r="844" spans="1:7" hidden="1" x14ac:dyDescent="0.25">
      <c r="A844" s="48" t="s">
        <v>1325</v>
      </c>
      <c r="B844" s="48" t="s">
        <v>1852</v>
      </c>
      <c r="C844" s="2" t="s">
        <v>336</v>
      </c>
      <c r="D844" s="2">
        <v>795.88800000000003</v>
      </c>
      <c r="E844" s="2">
        <v>833.59199999999998</v>
      </c>
      <c r="F844" s="2">
        <f>D844-SUM(Parameters!$C$23:$C$25)</f>
        <v>774.28800000000001</v>
      </c>
      <c r="G844" s="2">
        <f>E844-SUM(Parameters!$C$23:$C$25)</f>
        <v>811.99199999999996</v>
      </c>
    </row>
    <row r="845" spans="1:7" hidden="1" x14ac:dyDescent="0.25">
      <c r="A845" s="48" t="s">
        <v>1325</v>
      </c>
      <c r="B845" s="48" t="s">
        <v>1853</v>
      </c>
      <c r="C845" s="2" t="s">
        <v>414</v>
      </c>
      <c r="D845" s="2">
        <v>795.88800000000003</v>
      </c>
      <c r="E845" s="2">
        <v>788.27200000000005</v>
      </c>
      <c r="F845" s="2">
        <f>D845-SUM(Parameters!$C$23:$C$25)</f>
        <v>774.28800000000001</v>
      </c>
      <c r="G845" s="2">
        <f>E845-SUM(Parameters!$C$23:$C$25)</f>
        <v>766.67200000000003</v>
      </c>
    </row>
    <row r="846" spans="1:7" hidden="1" x14ac:dyDescent="0.25">
      <c r="A846" s="48" t="s">
        <v>1325</v>
      </c>
      <c r="B846" s="48" t="s">
        <v>1854</v>
      </c>
      <c r="C846" s="2" t="s">
        <v>472</v>
      </c>
      <c r="D846" s="2">
        <v>795.88800000000003</v>
      </c>
      <c r="E846" s="2">
        <v>742.952</v>
      </c>
      <c r="F846" s="2">
        <f>D846-SUM(Parameters!$C$23:$C$25)</f>
        <v>774.28800000000001</v>
      </c>
      <c r="G846" s="2">
        <f>E846-SUM(Parameters!$C$23:$C$25)</f>
        <v>721.35199999999998</v>
      </c>
    </row>
    <row r="847" spans="1:7" hidden="1" x14ac:dyDescent="0.25">
      <c r="A847" s="48" t="s">
        <v>1325</v>
      </c>
      <c r="B847" s="48" t="s">
        <v>1855</v>
      </c>
      <c r="C847" s="2" t="s">
        <v>607</v>
      </c>
      <c r="D847" s="2">
        <v>795.88800000000003</v>
      </c>
      <c r="E847" s="2">
        <v>652.31200000000001</v>
      </c>
      <c r="F847" s="2">
        <f>D847-SUM(Parameters!$C$23:$C$25)</f>
        <v>774.28800000000001</v>
      </c>
      <c r="G847" s="2">
        <f>E847-SUM(Parameters!$C$23:$C$25)</f>
        <v>630.71199999999999</v>
      </c>
    </row>
    <row r="848" spans="1:7" hidden="1" x14ac:dyDescent="0.25">
      <c r="A848" s="48" t="s">
        <v>1325</v>
      </c>
      <c r="B848" s="48" t="s">
        <v>1856</v>
      </c>
      <c r="C848" s="2" t="s">
        <v>679</v>
      </c>
      <c r="D848" s="2">
        <v>795.88800000000003</v>
      </c>
      <c r="E848" s="2">
        <v>606.99199999999996</v>
      </c>
      <c r="F848" s="2">
        <f>D848-SUM(Parameters!$C$23:$C$25)</f>
        <v>774.28800000000001</v>
      </c>
      <c r="G848" s="2">
        <f>E848-SUM(Parameters!$C$23:$C$25)</f>
        <v>585.39199999999994</v>
      </c>
    </row>
    <row r="849" spans="1:7" hidden="1" x14ac:dyDescent="0.25">
      <c r="A849" s="48" t="s">
        <v>1325</v>
      </c>
      <c r="B849" s="48" t="s">
        <v>1857</v>
      </c>
      <c r="C849" s="2" t="s">
        <v>709</v>
      </c>
      <c r="D849" s="2">
        <v>757.00800000000004</v>
      </c>
      <c r="E849" s="2">
        <v>584.33199999999999</v>
      </c>
      <c r="F849" s="2">
        <f>D849-SUM(Parameters!$C$23:$C$25)</f>
        <v>735.40800000000002</v>
      </c>
      <c r="G849" s="2">
        <f>E849-SUM(Parameters!$C$23:$C$25)</f>
        <v>562.73199999999997</v>
      </c>
    </row>
    <row r="850" spans="1:7" hidden="1" x14ac:dyDescent="0.25">
      <c r="A850" s="48" t="s">
        <v>1325</v>
      </c>
      <c r="B850" s="48" t="s">
        <v>1858</v>
      </c>
      <c r="C850" s="2" t="s">
        <v>640</v>
      </c>
      <c r="D850" s="2">
        <v>757.00800000000004</v>
      </c>
      <c r="E850" s="2">
        <v>629.65200000000004</v>
      </c>
      <c r="F850" s="2">
        <f>D850-SUM(Parameters!$C$23:$C$25)</f>
        <v>735.40800000000002</v>
      </c>
      <c r="G850" s="2">
        <f>E850-SUM(Parameters!$C$23:$C$25)</f>
        <v>608.05200000000002</v>
      </c>
    </row>
    <row r="851" spans="1:7" hidden="1" x14ac:dyDescent="0.25">
      <c r="A851" s="48" t="s">
        <v>1325</v>
      </c>
      <c r="B851" s="48" t="s">
        <v>1859</v>
      </c>
      <c r="C851" s="2" t="s">
        <v>575</v>
      </c>
      <c r="D851" s="2">
        <v>757.00800000000004</v>
      </c>
      <c r="E851" s="2">
        <v>674.97199999999998</v>
      </c>
      <c r="F851" s="2">
        <f>D851-SUM(Parameters!$C$23:$C$25)</f>
        <v>735.40800000000002</v>
      </c>
      <c r="G851" s="2">
        <f>E851-SUM(Parameters!$C$23:$C$25)</f>
        <v>653.37199999999996</v>
      </c>
    </row>
    <row r="852" spans="1:7" hidden="1" x14ac:dyDescent="0.25">
      <c r="A852" s="48" t="s">
        <v>1325</v>
      </c>
      <c r="B852" s="48" t="s">
        <v>1860</v>
      </c>
      <c r="C852" s="2" t="s">
        <v>510</v>
      </c>
      <c r="D852" s="2">
        <v>757.00800000000004</v>
      </c>
      <c r="E852" s="2">
        <v>720.29200000000003</v>
      </c>
      <c r="F852" s="2">
        <f>D852-SUM(Parameters!$C$23:$C$25)</f>
        <v>735.40800000000002</v>
      </c>
      <c r="G852" s="2">
        <f>E852-SUM(Parameters!$C$23:$C$25)</f>
        <v>698.69200000000001</v>
      </c>
    </row>
    <row r="853" spans="1:7" hidden="1" x14ac:dyDescent="0.25">
      <c r="A853" s="48" t="s">
        <v>1325</v>
      </c>
      <c r="B853" s="48" t="s">
        <v>1861</v>
      </c>
      <c r="C853" s="2" t="s">
        <v>670</v>
      </c>
      <c r="D853" s="2">
        <v>3089.80800000001</v>
      </c>
      <c r="E853" s="2">
        <v>629.65200000000004</v>
      </c>
      <c r="F853" s="2">
        <f>D853-SUM(Parameters!$C$23:$C$25)</f>
        <v>3068.2080000000101</v>
      </c>
      <c r="G853" s="2">
        <f>E853-SUM(Parameters!$C$23:$C$25)</f>
        <v>608.05200000000002</v>
      </c>
    </row>
    <row r="854" spans="1:7" hidden="1" x14ac:dyDescent="0.25">
      <c r="A854" s="48" t="s">
        <v>1325</v>
      </c>
      <c r="B854" s="48" t="s">
        <v>1862</v>
      </c>
      <c r="C854" s="2" t="s">
        <v>439</v>
      </c>
      <c r="D854" s="2">
        <v>757.00800000000004</v>
      </c>
      <c r="E854" s="2">
        <v>765.61199999999997</v>
      </c>
      <c r="F854" s="2">
        <f>D854-SUM(Parameters!$C$23:$C$25)</f>
        <v>735.40800000000002</v>
      </c>
      <c r="G854" s="2">
        <f>E854-SUM(Parameters!$C$23:$C$25)</f>
        <v>744.01199999999994</v>
      </c>
    </row>
    <row r="855" spans="1:7" hidden="1" x14ac:dyDescent="0.25">
      <c r="A855" s="48" t="s">
        <v>1325</v>
      </c>
      <c r="B855" s="48" t="s">
        <v>1863</v>
      </c>
      <c r="C855" s="2" t="s">
        <v>376</v>
      </c>
      <c r="D855" s="2">
        <v>757.00800000000004</v>
      </c>
      <c r="E855" s="2">
        <v>810.93200000000002</v>
      </c>
      <c r="F855" s="2">
        <f>D855-SUM(Parameters!$C$23:$C$25)</f>
        <v>735.40800000000002</v>
      </c>
      <c r="G855" s="2">
        <f>E855-SUM(Parameters!$C$23:$C$25)</f>
        <v>789.33199999999999</v>
      </c>
    </row>
    <row r="856" spans="1:7" hidden="1" x14ac:dyDescent="0.25">
      <c r="A856" s="48" t="s">
        <v>1325</v>
      </c>
      <c r="B856" s="48" t="s">
        <v>1864</v>
      </c>
      <c r="C856" s="2" t="s">
        <v>302</v>
      </c>
      <c r="D856" s="2">
        <v>757.00800000000004</v>
      </c>
      <c r="E856" s="2">
        <v>856.25199999999995</v>
      </c>
      <c r="F856" s="2">
        <f>D856-SUM(Parameters!$C$23:$C$25)</f>
        <v>735.40800000000002</v>
      </c>
      <c r="G856" s="2">
        <f>E856-SUM(Parameters!$C$23:$C$25)</f>
        <v>834.65199999999993</v>
      </c>
    </row>
    <row r="857" spans="1:7" hidden="1" x14ac:dyDescent="0.25">
      <c r="A857" s="48" t="s">
        <v>1325</v>
      </c>
      <c r="B857" s="48" t="s">
        <v>1865</v>
      </c>
      <c r="C857" s="2" t="s">
        <v>184</v>
      </c>
      <c r="D857" s="2">
        <v>757.00800000000004</v>
      </c>
      <c r="E857" s="2">
        <v>946.89200000000005</v>
      </c>
      <c r="F857" s="2">
        <f>D857-SUM(Parameters!$C$23:$C$25)</f>
        <v>735.40800000000002</v>
      </c>
      <c r="G857" s="2">
        <f>E857-SUM(Parameters!$C$23:$C$25)</f>
        <v>925.29200000000003</v>
      </c>
    </row>
    <row r="858" spans="1:7" hidden="1" x14ac:dyDescent="0.25">
      <c r="A858" s="48" t="s">
        <v>1325</v>
      </c>
      <c r="B858" s="48" t="s">
        <v>1866</v>
      </c>
      <c r="C858" s="2" t="s">
        <v>143</v>
      </c>
      <c r="D858" s="2">
        <v>718.12800000000004</v>
      </c>
      <c r="E858" s="2">
        <v>969.55200000000002</v>
      </c>
      <c r="F858" s="2">
        <f>D858-SUM(Parameters!$C$23:$C$25)</f>
        <v>696.52800000000002</v>
      </c>
      <c r="G858" s="2">
        <f>E858-SUM(Parameters!$C$23:$C$25)</f>
        <v>947.952</v>
      </c>
    </row>
    <row r="859" spans="1:7" hidden="1" x14ac:dyDescent="0.25">
      <c r="A859" s="48" t="s">
        <v>1325</v>
      </c>
      <c r="B859" s="48" t="s">
        <v>1867</v>
      </c>
      <c r="C859" s="2" t="s">
        <v>222</v>
      </c>
      <c r="D859" s="2">
        <v>718.12800000000004</v>
      </c>
      <c r="E859" s="2">
        <v>924.23199999999997</v>
      </c>
      <c r="F859" s="2">
        <f>D859-SUM(Parameters!$C$23:$C$25)</f>
        <v>696.52800000000002</v>
      </c>
      <c r="G859" s="2">
        <f>E859-SUM(Parameters!$C$23:$C$25)</f>
        <v>902.63199999999995</v>
      </c>
    </row>
    <row r="860" spans="1:7" hidden="1" x14ac:dyDescent="0.25">
      <c r="A860" s="48" t="s">
        <v>1325</v>
      </c>
      <c r="B860" s="48" t="s">
        <v>1868</v>
      </c>
      <c r="C860" s="2" t="s">
        <v>277</v>
      </c>
      <c r="D860" s="2">
        <v>718.12800000000004</v>
      </c>
      <c r="E860" s="2">
        <v>878.91200000000003</v>
      </c>
      <c r="F860" s="2">
        <f>D860-SUM(Parameters!$C$23:$C$25)</f>
        <v>696.52800000000002</v>
      </c>
      <c r="G860" s="2">
        <f>E860-SUM(Parameters!$C$23:$C$25)</f>
        <v>857.31200000000001</v>
      </c>
    </row>
    <row r="861" spans="1:7" hidden="1" x14ac:dyDescent="0.25">
      <c r="A861" s="48" t="s">
        <v>1325</v>
      </c>
      <c r="B861" s="48" t="s">
        <v>1869</v>
      </c>
      <c r="C861" s="2" t="s">
        <v>335</v>
      </c>
      <c r="D861" s="2">
        <v>718.12800000000004</v>
      </c>
      <c r="E861" s="2">
        <v>833.59199999999998</v>
      </c>
      <c r="F861" s="2">
        <f>D861-SUM(Parameters!$C$23:$C$25)</f>
        <v>696.52800000000002</v>
      </c>
      <c r="G861" s="2">
        <f>E861-SUM(Parameters!$C$23:$C$25)</f>
        <v>811.99199999999996</v>
      </c>
    </row>
    <row r="862" spans="1:7" hidden="1" x14ac:dyDescent="0.25">
      <c r="A862" s="48" t="s">
        <v>1325</v>
      </c>
      <c r="B862" s="48" t="s">
        <v>1870</v>
      </c>
      <c r="C862" s="2" t="s">
        <v>413</v>
      </c>
      <c r="D862" s="2">
        <v>718.12800000000004</v>
      </c>
      <c r="E862" s="2">
        <v>788.27200000000005</v>
      </c>
      <c r="F862" s="2">
        <f>D862-SUM(Parameters!$C$23:$C$25)</f>
        <v>696.52800000000002</v>
      </c>
      <c r="G862" s="2">
        <f>E862-SUM(Parameters!$C$23:$C$25)</f>
        <v>766.67200000000003</v>
      </c>
    </row>
    <row r="863" spans="1:7" hidden="1" x14ac:dyDescent="0.25">
      <c r="A863" s="48" t="s">
        <v>1325</v>
      </c>
      <c r="B863" s="48" t="s">
        <v>1871</v>
      </c>
      <c r="C863" s="2" t="s">
        <v>471</v>
      </c>
      <c r="D863" s="2">
        <v>718.12800000000004</v>
      </c>
      <c r="E863" s="2">
        <v>742.952</v>
      </c>
      <c r="F863" s="2">
        <f>D863-SUM(Parameters!$C$23:$C$25)</f>
        <v>696.52800000000002</v>
      </c>
      <c r="G863" s="2">
        <f>E863-SUM(Parameters!$C$23:$C$25)</f>
        <v>721.35199999999998</v>
      </c>
    </row>
    <row r="864" spans="1:7" hidden="1" x14ac:dyDescent="0.25">
      <c r="A864" s="48" t="s">
        <v>1325</v>
      </c>
      <c r="B864" s="48" t="s">
        <v>1872</v>
      </c>
      <c r="C864" s="2" t="s">
        <v>599</v>
      </c>
      <c r="D864" s="2">
        <v>3089.80800000001</v>
      </c>
      <c r="E864" s="2">
        <v>674.97199999999998</v>
      </c>
      <c r="F864" s="2">
        <f>D864-SUM(Parameters!$C$23:$C$25)</f>
        <v>3068.2080000000101</v>
      </c>
      <c r="G864" s="2">
        <f>E864-SUM(Parameters!$C$23:$C$25)</f>
        <v>653.37199999999996</v>
      </c>
    </row>
    <row r="865" spans="1:7" hidden="1" x14ac:dyDescent="0.25">
      <c r="A865" s="48" t="s">
        <v>1325</v>
      </c>
      <c r="B865" s="48" t="s">
        <v>1873</v>
      </c>
      <c r="C865" s="2" t="s">
        <v>542</v>
      </c>
      <c r="D865" s="2">
        <v>718.12800000000004</v>
      </c>
      <c r="E865" s="2">
        <v>697.63199999999995</v>
      </c>
      <c r="F865" s="2">
        <f>D865-SUM(Parameters!$C$23:$C$25)</f>
        <v>696.52800000000002</v>
      </c>
      <c r="G865" s="2">
        <f>E865-SUM(Parameters!$C$23:$C$25)</f>
        <v>676.03199999999993</v>
      </c>
    </row>
    <row r="866" spans="1:7" hidden="1" x14ac:dyDescent="0.25">
      <c r="A866" s="48" t="s">
        <v>1325</v>
      </c>
      <c r="B866" s="48" t="s">
        <v>1874</v>
      </c>
      <c r="C866" s="2" t="s">
        <v>606</v>
      </c>
      <c r="D866" s="2">
        <v>718.12800000000004</v>
      </c>
      <c r="E866" s="2">
        <v>652.31200000000001</v>
      </c>
      <c r="F866" s="2">
        <f>D866-SUM(Parameters!$C$23:$C$25)</f>
        <v>696.52800000000002</v>
      </c>
      <c r="G866" s="2">
        <f>E866-SUM(Parameters!$C$23:$C$25)</f>
        <v>630.71199999999999</v>
      </c>
    </row>
    <row r="867" spans="1:7" hidden="1" x14ac:dyDescent="0.25">
      <c r="A867" s="48" t="s">
        <v>1325</v>
      </c>
      <c r="B867" s="48" t="s">
        <v>1875</v>
      </c>
      <c r="C867" s="2" t="s">
        <v>678</v>
      </c>
      <c r="D867" s="2">
        <v>718.12800000000004</v>
      </c>
      <c r="E867" s="2">
        <v>606.99199999999996</v>
      </c>
      <c r="F867" s="2">
        <f>D867-SUM(Parameters!$C$23:$C$25)</f>
        <v>696.52800000000002</v>
      </c>
      <c r="G867" s="2">
        <f>E867-SUM(Parameters!$C$23:$C$25)</f>
        <v>585.39199999999994</v>
      </c>
    </row>
    <row r="868" spans="1:7" hidden="1" x14ac:dyDescent="0.25">
      <c r="A868" s="48" t="s">
        <v>1325</v>
      </c>
      <c r="B868" s="48" t="s">
        <v>1876</v>
      </c>
      <c r="C868" s="2" t="s">
        <v>639</v>
      </c>
      <c r="D868" s="2">
        <v>679.24800000000005</v>
      </c>
      <c r="E868" s="2">
        <v>629.65200000000004</v>
      </c>
      <c r="F868" s="2">
        <f>D868-SUM(Parameters!$C$23:$C$25)</f>
        <v>657.64800000000002</v>
      </c>
      <c r="G868" s="2">
        <f>E868-SUM(Parameters!$C$23:$C$25)</f>
        <v>608.05200000000002</v>
      </c>
    </row>
    <row r="869" spans="1:7" hidden="1" x14ac:dyDescent="0.25">
      <c r="A869" s="48" t="s">
        <v>1325</v>
      </c>
      <c r="B869" s="48" t="s">
        <v>1877</v>
      </c>
      <c r="C869" s="2" t="s">
        <v>574</v>
      </c>
      <c r="D869" s="2">
        <v>679.24800000000005</v>
      </c>
      <c r="E869" s="2">
        <v>674.97199999999998</v>
      </c>
      <c r="F869" s="2">
        <f>D869-SUM(Parameters!$C$23:$C$25)</f>
        <v>657.64800000000002</v>
      </c>
      <c r="G869" s="2">
        <f>E869-SUM(Parameters!$C$23:$C$25)</f>
        <v>653.37199999999996</v>
      </c>
    </row>
    <row r="870" spans="1:7" hidden="1" x14ac:dyDescent="0.25">
      <c r="A870" s="48" t="s">
        <v>1325</v>
      </c>
      <c r="B870" s="48" t="s">
        <v>1878</v>
      </c>
      <c r="C870" s="2" t="s">
        <v>438</v>
      </c>
      <c r="D870" s="2">
        <v>679.24800000000005</v>
      </c>
      <c r="E870" s="2">
        <v>765.61199999999997</v>
      </c>
      <c r="F870" s="2">
        <f>D870-SUM(Parameters!$C$23:$C$25)</f>
        <v>657.64800000000002</v>
      </c>
      <c r="G870" s="2">
        <f>E870-SUM(Parameters!$C$23:$C$25)</f>
        <v>744.01199999999994</v>
      </c>
    </row>
    <row r="871" spans="1:7" hidden="1" x14ac:dyDescent="0.25">
      <c r="A871" s="48" t="s">
        <v>1325</v>
      </c>
      <c r="B871" s="48" t="s">
        <v>1879</v>
      </c>
      <c r="C871" s="2" t="s">
        <v>375</v>
      </c>
      <c r="D871" s="2">
        <v>679.24800000000005</v>
      </c>
      <c r="E871" s="2">
        <v>810.93200000000002</v>
      </c>
      <c r="F871" s="2">
        <f>D871-SUM(Parameters!$C$23:$C$25)</f>
        <v>657.64800000000002</v>
      </c>
      <c r="G871" s="2">
        <f>E871-SUM(Parameters!$C$23:$C$25)</f>
        <v>789.33199999999999</v>
      </c>
    </row>
    <row r="872" spans="1:7" hidden="1" x14ac:dyDescent="0.25">
      <c r="A872" s="48" t="s">
        <v>1325</v>
      </c>
      <c r="B872" s="48" t="s">
        <v>1880</v>
      </c>
      <c r="C872" s="2" t="s">
        <v>253</v>
      </c>
      <c r="D872" s="2">
        <v>679.24800000000005</v>
      </c>
      <c r="E872" s="2">
        <v>901.572</v>
      </c>
      <c r="F872" s="2">
        <f>D872-SUM(Parameters!$C$23:$C$25)</f>
        <v>657.64800000000002</v>
      </c>
      <c r="G872" s="2">
        <f>E872-SUM(Parameters!$C$23:$C$25)</f>
        <v>879.97199999999998</v>
      </c>
    </row>
    <row r="873" spans="1:7" hidden="1" x14ac:dyDescent="0.25">
      <c r="A873" s="48" t="s">
        <v>1325</v>
      </c>
      <c r="B873" s="48" t="s">
        <v>1881</v>
      </c>
      <c r="C873" s="2" t="s">
        <v>276</v>
      </c>
      <c r="D873" s="2">
        <v>640.36800000000005</v>
      </c>
      <c r="E873" s="2">
        <v>878.91200000000003</v>
      </c>
      <c r="F873" s="2">
        <f>D873-SUM(Parameters!$C$23:$C$25)</f>
        <v>618.76800000000003</v>
      </c>
      <c r="G873" s="2">
        <f>E873-SUM(Parameters!$C$23:$C$25)</f>
        <v>857.31200000000001</v>
      </c>
    </row>
    <row r="874" spans="1:7" hidden="1" x14ac:dyDescent="0.25">
      <c r="A874" s="48" t="s">
        <v>1325</v>
      </c>
      <c r="B874" s="48" t="s">
        <v>1882</v>
      </c>
      <c r="C874" s="2" t="s">
        <v>334</v>
      </c>
      <c r="D874" s="2">
        <v>640.36800000000005</v>
      </c>
      <c r="E874" s="2">
        <v>833.59199999999998</v>
      </c>
      <c r="F874" s="2">
        <f>D874-SUM(Parameters!$C$23:$C$25)</f>
        <v>618.76800000000003</v>
      </c>
      <c r="G874" s="2">
        <f>E874-SUM(Parameters!$C$23:$C$25)</f>
        <v>811.99199999999996</v>
      </c>
    </row>
    <row r="875" spans="1:7" hidden="1" x14ac:dyDescent="0.25">
      <c r="A875" s="48" t="s">
        <v>1325</v>
      </c>
      <c r="B875" s="48" t="s">
        <v>1883</v>
      </c>
      <c r="C875" s="2" t="s">
        <v>534</v>
      </c>
      <c r="D875" s="2">
        <v>3089.80800000001</v>
      </c>
      <c r="E875" s="2">
        <v>720.29200000000003</v>
      </c>
      <c r="F875" s="2">
        <f>D875-SUM(Parameters!$C$23:$C$25)</f>
        <v>3068.2080000000101</v>
      </c>
      <c r="G875" s="2">
        <f>E875-SUM(Parameters!$C$23:$C$25)</f>
        <v>698.69200000000001</v>
      </c>
    </row>
    <row r="876" spans="1:7" hidden="1" x14ac:dyDescent="0.25">
      <c r="A876" s="48" t="s">
        <v>1325</v>
      </c>
      <c r="B876" s="48" t="s">
        <v>1884</v>
      </c>
      <c r="C876" s="2" t="s">
        <v>470</v>
      </c>
      <c r="D876" s="2">
        <v>640.36800000000005</v>
      </c>
      <c r="E876" s="2">
        <v>742.952</v>
      </c>
      <c r="F876" s="2">
        <f>D876-SUM(Parameters!$C$23:$C$25)</f>
        <v>618.76800000000003</v>
      </c>
      <c r="G876" s="2">
        <f>E876-SUM(Parameters!$C$23:$C$25)</f>
        <v>721.35199999999998</v>
      </c>
    </row>
    <row r="877" spans="1:7" hidden="1" x14ac:dyDescent="0.25">
      <c r="A877" s="48" t="s">
        <v>1325</v>
      </c>
      <c r="B877" s="48" t="s">
        <v>1885</v>
      </c>
      <c r="C877" s="2" t="s">
        <v>541</v>
      </c>
      <c r="D877" s="2">
        <v>640.36800000000005</v>
      </c>
      <c r="E877" s="2">
        <v>697.63199999999995</v>
      </c>
      <c r="F877" s="2">
        <f>D877-SUM(Parameters!$C$23:$C$25)</f>
        <v>618.76800000000003</v>
      </c>
      <c r="G877" s="2">
        <f>E877-SUM(Parameters!$C$23:$C$25)</f>
        <v>676.03199999999993</v>
      </c>
    </row>
    <row r="878" spans="1:7" hidden="1" x14ac:dyDescent="0.25">
      <c r="A878" s="48" t="s">
        <v>1325</v>
      </c>
      <c r="B878" s="48" t="s">
        <v>1886</v>
      </c>
      <c r="C878" s="2" t="s">
        <v>677</v>
      </c>
      <c r="D878" s="2">
        <v>640.36800000000005</v>
      </c>
      <c r="E878" s="2">
        <v>606.99199999999996</v>
      </c>
      <c r="F878" s="2">
        <f>D878-SUM(Parameters!$C$23:$C$25)</f>
        <v>618.76800000000003</v>
      </c>
      <c r="G878" s="2">
        <f>E878-SUM(Parameters!$C$23:$C$25)</f>
        <v>585.39199999999994</v>
      </c>
    </row>
    <row r="879" spans="1:7" hidden="1" x14ac:dyDescent="0.25">
      <c r="A879" s="48" t="s">
        <v>1325</v>
      </c>
      <c r="B879" s="48" t="s">
        <v>1887</v>
      </c>
      <c r="C879" s="2" t="s">
        <v>708</v>
      </c>
      <c r="D879" s="2">
        <v>601.48800000000006</v>
      </c>
      <c r="E879" s="2">
        <v>584.33199999999999</v>
      </c>
      <c r="F879" s="2">
        <f>D879-SUM(Parameters!$C$23:$C$25)</f>
        <v>579.88800000000003</v>
      </c>
      <c r="G879" s="2">
        <f>E879-SUM(Parameters!$C$23:$C$25)</f>
        <v>562.73199999999997</v>
      </c>
    </row>
    <row r="880" spans="1:7" hidden="1" x14ac:dyDescent="0.25">
      <c r="A880" s="48" t="s">
        <v>1325</v>
      </c>
      <c r="B880" s="48" t="s">
        <v>1888</v>
      </c>
      <c r="C880" s="2" t="s">
        <v>638</v>
      </c>
      <c r="D880" s="2">
        <v>601.48800000000006</v>
      </c>
      <c r="E880" s="2">
        <v>629.65200000000004</v>
      </c>
      <c r="F880" s="2">
        <f>D880-SUM(Parameters!$C$23:$C$25)</f>
        <v>579.88800000000003</v>
      </c>
      <c r="G880" s="2">
        <f>E880-SUM(Parameters!$C$23:$C$25)</f>
        <v>608.05200000000002</v>
      </c>
    </row>
    <row r="881" spans="1:7" hidden="1" x14ac:dyDescent="0.25">
      <c r="A881" s="48" t="s">
        <v>1325</v>
      </c>
      <c r="B881" s="48" t="s">
        <v>1889</v>
      </c>
      <c r="C881" s="2" t="s">
        <v>573</v>
      </c>
      <c r="D881" s="2">
        <v>601.48800000000006</v>
      </c>
      <c r="E881" s="2">
        <v>674.97199999999998</v>
      </c>
      <c r="F881" s="2">
        <f>D881-SUM(Parameters!$C$23:$C$25)</f>
        <v>579.88800000000003</v>
      </c>
      <c r="G881" s="2">
        <f>E881-SUM(Parameters!$C$23:$C$25)</f>
        <v>653.37199999999996</v>
      </c>
    </row>
    <row r="882" spans="1:7" hidden="1" x14ac:dyDescent="0.25">
      <c r="A882" s="48" t="s">
        <v>1325</v>
      </c>
      <c r="B882" s="48" t="s">
        <v>1890</v>
      </c>
      <c r="C882" s="2" t="s">
        <v>509</v>
      </c>
      <c r="D882" s="2">
        <v>601.48800000000006</v>
      </c>
      <c r="E882" s="2">
        <v>720.29200000000003</v>
      </c>
      <c r="F882" s="2">
        <f>D882-SUM(Parameters!$C$23:$C$25)</f>
        <v>579.88800000000003</v>
      </c>
      <c r="G882" s="2">
        <f>E882-SUM(Parameters!$C$23:$C$25)</f>
        <v>698.69200000000001</v>
      </c>
    </row>
    <row r="883" spans="1:7" hidden="1" x14ac:dyDescent="0.25">
      <c r="A883" s="48" t="s">
        <v>1325</v>
      </c>
      <c r="B883" s="48" t="s">
        <v>1891</v>
      </c>
      <c r="C883" s="2" t="s">
        <v>437</v>
      </c>
      <c r="D883" s="2">
        <v>601.48800000000006</v>
      </c>
      <c r="E883" s="2">
        <v>765.61199999999997</v>
      </c>
      <c r="F883" s="2">
        <f>D883-SUM(Parameters!$C$23:$C$25)</f>
        <v>579.88800000000003</v>
      </c>
      <c r="G883" s="2">
        <f>E883-SUM(Parameters!$C$23:$C$25)</f>
        <v>744.01199999999994</v>
      </c>
    </row>
    <row r="884" spans="1:7" hidden="1" x14ac:dyDescent="0.25">
      <c r="A884" s="48" t="s">
        <v>1325</v>
      </c>
      <c r="B884" s="48" t="s">
        <v>1892</v>
      </c>
      <c r="C884" s="2" t="s">
        <v>374</v>
      </c>
      <c r="D884" s="2">
        <v>601.48800000000006</v>
      </c>
      <c r="E884" s="2">
        <v>810.93200000000002</v>
      </c>
      <c r="F884" s="2">
        <f>D884-SUM(Parameters!$C$23:$C$25)</f>
        <v>579.88800000000003</v>
      </c>
      <c r="G884" s="2">
        <f>E884-SUM(Parameters!$C$23:$C$25)</f>
        <v>789.33199999999999</v>
      </c>
    </row>
    <row r="885" spans="1:7" hidden="1" x14ac:dyDescent="0.25">
      <c r="A885" s="48" t="s">
        <v>1325</v>
      </c>
      <c r="B885" s="48" t="s">
        <v>1893</v>
      </c>
      <c r="C885" s="2" t="s">
        <v>301</v>
      </c>
      <c r="D885" s="2">
        <v>601.48800000000006</v>
      </c>
      <c r="E885" s="2">
        <v>856.25199999999995</v>
      </c>
      <c r="F885" s="2">
        <f>D885-SUM(Parameters!$C$23:$C$25)</f>
        <v>579.88800000000003</v>
      </c>
      <c r="G885" s="2">
        <f>E885-SUM(Parameters!$C$23:$C$25)</f>
        <v>834.65199999999993</v>
      </c>
    </row>
    <row r="886" spans="1:7" hidden="1" x14ac:dyDescent="0.25">
      <c r="A886" s="48" t="s">
        <v>1325</v>
      </c>
      <c r="B886" s="48" t="s">
        <v>1894</v>
      </c>
      <c r="C886" s="2" t="s">
        <v>463</v>
      </c>
      <c r="D886" s="2">
        <v>3089.80800000001</v>
      </c>
      <c r="E886" s="2">
        <v>765.61199999999997</v>
      </c>
      <c r="F886" s="2">
        <f>D886-SUM(Parameters!$C$23:$C$25)</f>
        <v>3068.2080000000101</v>
      </c>
      <c r="G886" s="2">
        <f>E886-SUM(Parameters!$C$23:$C$25)</f>
        <v>744.01199999999994</v>
      </c>
    </row>
    <row r="887" spans="1:7" hidden="1" x14ac:dyDescent="0.25">
      <c r="A887" s="48" t="s">
        <v>1325</v>
      </c>
      <c r="B887" s="48" t="s">
        <v>1895</v>
      </c>
      <c r="C887" s="2" t="s">
        <v>252</v>
      </c>
      <c r="D887" s="2">
        <v>601.48800000000006</v>
      </c>
      <c r="E887" s="2">
        <v>901.572</v>
      </c>
      <c r="F887" s="2">
        <f>D887-SUM(Parameters!$C$23:$C$25)</f>
        <v>579.88800000000003</v>
      </c>
      <c r="G887" s="2">
        <f>E887-SUM(Parameters!$C$23:$C$25)</f>
        <v>879.97199999999998</v>
      </c>
    </row>
    <row r="888" spans="1:7" hidden="1" x14ac:dyDescent="0.25">
      <c r="A888" s="48" t="s">
        <v>1325</v>
      </c>
      <c r="B888" s="48" t="s">
        <v>1896</v>
      </c>
      <c r="C888" s="2" t="s">
        <v>182</v>
      </c>
      <c r="D888" s="2">
        <v>601.48800000000006</v>
      </c>
      <c r="E888" s="2">
        <v>946.89200000000005</v>
      </c>
      <c r="F888" s="2">
        <f>D888-SUM(Parameters!$C$23:$C$25)</f>
        <v>579.88800000000003</v>
      </c>
      <c r="G888" s="2">
        <f>E888-SUM(Parameters!$C$23:$C$25)</f>
        <v>925.29200000000003</v>
      </c>
    </row>
    <row r="889" spans="1:7" hidden="1" x14ac:dyDescent="0.25">
      <c r="A889" s="48" t="s">
        <v>1325</v>
      </c>
      <c r="B889" s="48" t="s">
        <v>1897</v>
      </c>
      <c r="C889" s="2" t="s">
        <v>141</v>
      </c>
      <c r="D889" s="2">
        <v>562.60799999999995</v>
      </c>
      <c r="E889" s="2">
        <v>969.55200000000002</v>
      </c>
      <c r="F889" s="2">
        <f>D889-SUM(Parameters!$C$23:$C$25)</f>
        <v>541.00799999999992</v>
      </c>
      <c r="G889" s="2">
        <f>E889-SUM(Parameters!$C$23:$C$25)</f>
        <v>947.952</v>
      </c>
    </row>
    <row r="890" spans="1:7" hidden="1" x14ac:dyDescent="0.25">
      <c r="A890" s="48" t="s">
        <v>1325</v>
      </c>
      <c r="B890" s="48" t="s">
        <v>1898</v>
      </c>
      <c r="C890" s="2" t="s">
        <v>221</v>
      </c>
      <c r="D890" s="2">
        <v>562.60799999999995</v>
      </c>
      <c r="E890" s="2">
        <v>924.23199999999997</v>
      </c>
      <c r="F890" s="2">
        <f>D890-SUM(Parameters!$C$23:$C$25)</f>
        <v>541.00799999999992</v>
      </c>
      <c r="G890" s="2">
        <f>E890-SUM(Parameters!$C$23:$C$25)</f>
        <v>902.63199999999995</v>
      </c>
    </row>
    <row r="891" spans="1:7" hidden="1" x14ac:dyDescent="0.25">
      <c r="A891" s="48" t="s">
        <v>1325</v>
      </c>
      <c r="B891" s="48" t="s">
        <v>1899</v>
      </c>
      <c r="C891" s="2" t="s">
        <v>333</v>
      </c>
      <c r="D891" s="2">
        <v>562.60799999999995</v>
      </c>
      <c r="E891" s="2">
        <v>833.59199999999998</v>
      </c>
      <c r="F891" s="2">
        <f>D891-SUM(Parameters!$C$23:$C$25)</f>
        <v>541.00799999999992</v>
      </c>
      <c r="G891" s="2">
        <f>E891-SUM(Parameters!$C$23:$C$25)</f>
        <v>811.99199999999996</v>
      </c>
    </row>
    <row r="892" spans="1:7" hidden="1" x14ac:dyDescent="0.25">
      <c r="A892" s="48" t="s">
        <v>1325</v>
      </c>
      <c r="B892" s="48" t="s">
        <v>1900</v>
      </c>
      <c r="C892" s="2" t="s">
        <v>412</v>
      </c>
      <c r="D892" s="2">
        <v>562.60799999999995</v>
      </c>
      <c r="E892" s="2">
        <v>788.27200000000005</v>
      </c>
      <c r="F892" s="2">
        <f>D892-SUM(Parameters!$C$23:$C$25)</f>
        <v>541.00799999999992</v>
      </c>
      <c r="G892" s="2">
        <f>E892-SUM(Parameters!$C$23:$C$25)</f>
        <v>766.67200000000003</v>
      </c>
    </row>
    <row r="893" spans="1:7" hidden="1" x14ac:dyDescent="0.25">
      <c r="A893" s="48" t="s">
        <v>1325</v>
      </c>
      <c r="B893" s="48" t="s">
        <v>1901</v>
      </c>
      <c r="C893" s="2" t="s">
        <v>469</v>
      </c>
      <c r="D893" s="2">
        <v>562.60799999999995</v>
      </c>
      <c r="E893" s="2">
        <v>742.952</v>
      </c>
      <c r="F893" s="2">
        <f>D893-SUM(Parameters!$C$23:$C$25)</f>
        <v>541.00799999999992</v>
      </c>
      <c r="G893" s="2">
        <f>E893-SUM(Parameters!$C$23:$C$25)</f>
        <v>721.35199999999998</v>
      </c>
    </row>
    <row r="894" spans="1:7" hidden="1" x14ac:dyDescent="0.25">
      <c r="A894" s="48" t="s">
        <v>1325</v>
      </c>
      <c r="B894" s="48" t="s">
        <v>1902</v>
      </c>
      <c r="C894" s="2" t="s">
        <v>540</v>
      </c>
      <c r="D894" s="2">
        <v>562.60799999999995</v>
      </c>
      <c r="E894" s="2">
        <v>697.63199999999995</v>
      </c>
      <c r="F894" s="2">
        <f>D894-SUM(Parameters!$C$23:$C$25)</f>
        <v>541.00799999999992</v>
      </c>
      <c r="G894" s="2">
        <f>E894-SUM(Parameters!$C$23:$C$25)</f>
        <v>676.03199999999993</v>
      </c>
    </row>
    <row r="895" spans="1:7" hidden="1" x14ac:dyDescent="0.25">
      <c r="A895" s="48" t="s">
        <v>1325</v>
      </c>
      <c r="B895" s="48" t="s">
        <v>1903</v>
      </c>
      <c r="C895" s="2" t="s">
        <v>605</v>
      </c>
      <c r="D895" s="2">
        <v>562.60799999999995</v>
      </c>
      <c r="E895" s="2">
        <v>652.31200000000001</v>
      </c>
      <c r="F895" s="2">
        <f>D895-SUM(Parameters!$C$23:$C$25)</f>
        <v>541.00799999999992</v>
      </c>
      <c r="G895" s="2">
        <f>E895-SUM(Parameters!$C$23:$C$25)</f>
        <v>630.71199999999999</v>
      </c>
    </row>
    <row r="896" spans="1:7" hidden="1" x14ac:dyDescent="0.25">
      <c r="A896" s="48" t="s">
        <v>1325</v>
      </c>
      <c r="B896" s="48" t="s">
        <v>1904</v>
      </c>
      <c r="C896" s="2" t="s">
        <v>676</v>
      </c>
      <c r="D896" s="2">
        <v>562.60799999999995</v>
      </c>
      <c r="E896" s="2">
        <v>606.99199999999996</v>
      </c>
      <c r="F896" s="2">
        <f>D896-SUM(Parameters!$C$23:$C$25)</f>
        <v>541.00799999999992</v>
      </c>
      <c r="G896" s="2">
        <f>E896-SUM(Parameters!$C$23:$C$25)</f>
        <v>585.39199999999994</v>
      </c>
    </row>
    <row r="897" spans="1:7" hidden="1" x14ac:dyDescent="0.25">
      <c r="A897" s="48" t="s">
        <v>1325</v>
      </c>
      <c r="B897" s="48" t="s">
        <v>1905</v>
      </c>
      <c r="C897" s="2" t="s">
        <v>406</v>
      </c>
      <c r="D897" s="2">
        <v>3089.80800000001</v>
      </c>
      <c r="E897" s="2">
        <v>810.93200000000002</v>
      </c>
      <c r="F897" s="2">
        <f>D897-SUM(Parameters!$C$23:$C$25)</f>
        <v>3068.2080000000101</v>
      </c>
      <c r="G897" s="2">
        <f>E897-SUM(Parameters!$C$23:$C$25)</f>
        <v>789.33199999999999</v>
      </c>
    </row>
    <row r="898" spans="1:7" hidden="1" x14ac:dyDescent="0.25">
      <c r="A898" s="48" t="s">
        <v>1325</v>
      </c>
      <c r="B898" s="48" t="s">
        <v>1906</v>
      </c>
      <c r="C898" s="2" t="s">
        <v>707</v>
      </c>
      <c r="D898" s="2">
        <v>523.72799999999995</v>
      </c>
      <c r="E898" s="2">
        <v>584.33199999999999</v>
      </c>
      <c r="F898" s="2">
        <f>D898-SUM(Parameters!$C$23:$C$25)</f>
        <v>502.12799999999993</v>
      </c>
      <c r="G898" s="2">
        <f>E898-SUM(Parameters!$C$23:$C$25)</f>
        <v>562.73199999999997</v>
      </c>
    </row>
    <row r="899" spans="1:7" hidden="1" x14ac:dyDescent="0.25">
      <c r="A899" s="48" t="s">
        <v>1325</v>
      </c>
      <c r="B899" s="48" t="s">
        <v>1907</v>
      </c>
      <c r="C899" s="2" t="s">
        <v>637</v>
      </c>
      <c r="D899" s="2">
        <v>523.72799999999995</v>
      </c>
      <c r="E899" s="2">
        <v>629.65200000000004</v>
      </c>
      <c r="F899" s="2">
        <f>D899-SUM(Parameters!$C$23:$C$25)</f>
        <v>502.12799999999993</v>
      </c>
      <c r="G899" s="2">
        <f>E899-SUM(Parameters!$C$23:$C$25)</f>
        <v>608.05200000000002</v>
      </c>
    </row>
    <row r="900" spans="1:7" hidden="1" x14ac:dyDescent="0.25">
      <c r="A900" s="48" t="s">
        <v>1325</v>
      </c>
      <c r="B900" s="48" t="s">
        <v>1908</v>
      </c>
      <c r="C900" s="2" t="s">
        <v>508</v>
      </c>
      <c r="D900" s="2">
        <v>523.72799999999995</v>
      </c>
      <c r="E900" s="2">
        <v>720.29200000000003</v>
      </c>
      <c r="F900" s="2">
        <f>D900-SUM(Parameters!$C$23:$C$25)</f>
        <v>502.12799999999993</v>
      </c>
      <c r="G900" s="2">
        <f>E900-SUM(Parameters!$C$23:$C$25)</f>
        <v>698.69200000000001</v>
      </c>
    </row>
    <row r="901" spans="1:7" hidden="1" x14ac:dyDescent="0.25">
      <c r="A901" s="48" t="s">
        <v>1325</v>
      </c>
      <c r="B901" s="48" t="s">
        <v>1909</v>
      </c>
      <c r="C901" s="2" t="s">
        <v>436</v>
      </c>
      <c r="D901" s="2">
        <v>523.72799999999995</v>
      </c>
      <c r="E901" s="2">
        <v>765.61199999999997</v>
      </c>
      <c r="F901" s="2">
        <f>D901-SUM(Parameters!$C$23:$C$25)</f>
        <v>502.12799999999993</v>
      </c>
      <c r="G901" s="2">
        <f>E901-SUM(Parameters!$C$23:$C$25)</f>
        <v>744.01199999999994</v>
      </c>
    </row>
    <row r="902" spans="1:7" hidden="1" x14ac:dyDescent="0.25">
      <c r="A902" s="48" t="s">
        <v>1325</v>
      </c>
      <c r="B902" s="48" t="s">
        <v>1910</v>
      </c>
      <c r="C902" s="2" t="s">
        <v>373</v>
      </c>
      <c r="D902" s="2">
        <v>523.72799999999995</v>
      </c>
      <c r="E902" s="2">
        <v>810.93200000000002</v>
      </c>
      <c r="F902" s="2">
        <f>D902-SUM(Parameters!$C$23:$C$25)</f>
        <v>502.12799999999993</v>
      </c>
      <c r="G902" s="2">
        <f>E902-SUM(Parameters!$C$23:$C$25)</f>
        <v>789.33199999999999</v>
      </c>
    </row>
    <row r="903" spans="1:7" hidden="1" x14ac:dyDescent="0.25">
      <c r="A903" s="48" t="s">
        <v>1325</v>
      </c>
      <c r="B903" s="48" t="s">
        <v>1911</v>
      </c>
      <c r="C903" s="2" t="s">
        <v>300</v>
      </c>
      <c r="D903" s="2">
        <v>523.72799999999995</v>
      </c>
      <c r="E903" s="2">
        <v>856.25199999999995</v>
      </c>
      <c r="F903" s="2">
        <f>D903-SUM(Parameters!$C$23:$C$25)</f>
        <v>502.12799999999993</v>
      </c>
      <c r="G903" s="2">
        <f>E903-SUM(Parameters!$C$23:$C$25)</f>
        <v>834.65199999999993</v>
      </c>
    </row>
    <row r="904" spans="1:7" hidden="1" x14ac:dyDescent="0.25">
      <c r="A904" s="48" t="s">
        <v>1325</v>
      </c>
      <c r="B904" s="48" t="s">
        <v>1912</v>
      </c>
      <c r="C904" s="2" t="s">
        <v>181</v>
      </c>
      <c r="D904" s="2">
        <v>523.72799999999995</v>
      </c>
      <c r="E904" s="2">
        <v>946.89200000000005</v>
      </c>
      <c r="F904" s="2">
        <f>D904-SUM(Parameters!$C$23:$C$25)</f>
        <v>502.12799999999993</v>
      </c>
      <c r="G904" s="2">
        <f>E904-SUM(Parameters!$C$23:$C$25)</f>
        <v>925.29200000000003</v>
      </c>
    </row>
    <row r="905" spans="1:7" hidden="1" x14ac:dyDescent="0.25">
      <c r="A905" s="48" t="s">
        <v>1325</v>
      </c>
      <c r="B905" s="48" t="s">
        <v>1913</v>
      </c>
      <c r="C905" s="2" t="s">
        <v>140</v>
      </c>
      <c r="D905" s="2">
        <v>484.84800000000001</v>
      </c>
      <c r="E905" s="2">
        <v>969.55200000000002</v>
      </c>
      <c r="F905" s="2">
        <f>D905-SUM(Parameters!$C$23:$C$25)</f>
        <v>463.24799999999999</v>
      </c>
      <c r="G905" s="2">
        <f>E905-SUM(Parameters!$C$23:$C$25)</f>
        <v>947.952</v>
      </c>
    </row>
    <row r="906" spans="1:7" hidden="1" x14ac:dyDescent="0.25">
      <c r="A906" s="48" t="s">
        <v>1325</v>
      </c>
      <c r="B906" s="48" t="s">
        <v>1914</v>
      </c>
      <c r="C906" s="2" t="s">
        <v>220</v>
      </c>
      <c r="D906" s="2">
        <v>484.84800000000001</v>
      </c>
      <c r="E906" s="2">
        <v>924.23199999999997</v>
      </c>
      <c r="F906" s="2">
        <f>D906-SUM(Parameters!$C$23:$C$25)</f>
        <v>463.24799999999999</v>
      </c>
      <c r="G906" s="2">
        <f>E906-SUM(Parameters!$C$23:$C$25)</f>
        <v>902.63199999999995</v>
      </c>
    </row>
    <row r="907" spans="1:7" hidden="1" x14ac:dyDescent="0.25">
      <c r="A907" s="48" t="s">
        <v>1325</v>
      </c>
      <c r="B907" s="48" t="s">
        <v>1915</v>
      </c>
      <c r="C907" s="2" t="s">
        <v>275</v>
      </c>
      <c r="D907" s="2">
        <v>484.84800000000001</v>
      </c>
      <c r="E907" s="2">
        <v>878.91200000000003</v>
      </c>
      <c r="F907" s="2">
        <f>D907-SUM(Parameters!$C$23:$C$25)</f>
        <v>463.24799999999999</v>
      </c>
      <c r="G907" s="2">
        <f>E907-SUM(Parameters!$C$23:$C$25)</f>
        <v>857.31200000000001</v>
      </c>
    </row>
    <row r="908" spans="1:7" hidden="1" x14ac:dyDescent="0.25">
      <c r="A908" s="48" t="s">
        <v>1325</v>
      </c>
      <c r="B908" s="48" t="s">
        <v>1916</v>
      </c>
      <c r="C908" s="2" t="s">
        <v>326</v>
      </c>
      <c r="D908" s="2">
        <v>3089.80800000001</v>
      </c>
      <c r="E908" s="2">
        <v>856.25199999999995</v>
      </c>
      <c r="F908" s="2">
        <f>D908-SUM(Parameters!$C$23:$C$25)</f>
        <v>3068.2080000000101</v>
      </c>
      <c r="G908" s="2">
        <f>E908-SUM(Parameters!$C$23:$C$25)</f>
        <v>834.65199999999993</v>
      </c>
    </row>
    <row r="909" spans="1:7" hidden="1" x14ac:dyDescent="0.25">
      <c r="A909" s="48" t="s">
        <v>1325</v>
      </c>
      <c r="B909" s="48" t="s">
        <v>1917</v>
      </c>
      <c r="C909" s="2" t="s">
        <v>299</v>
      </c>
      <c r="D909" s="2">
        <v>445.96800000000002</v>
      </c>
      <c r="E909" s="2">
        <v>856.25199999999995</v>
      </c>
      <c r="F909" s="2">
        <f>D909-SUM(Parameters!$C$23:$C$25)</f>
        <v>424.36799999999999</v>
      </c>
      <c r="G909" s="2">
        <f>E909-SUM(Parameters!$C$23:$C$25)</f>
        <v>834.65199999999993</v>
      </c>
    </row>
    <row r="910" spans="1:7" hidden="1" x14ac:dyDescent="0.25">
      <c r="A910" s="48" t="s">
        <v>1325</v>
      </c>
      <c r="B910" s="48" t="s">
        <v>1918</v>
      </c>
      <c r="C910" s="2" t="s">
        <v>251</v>
      </c>
      <c r="D910" s="2">
        <v>445.96800000000002</v>
      </c>
      <c r="E910" s="2">
        <v>901.572</v>
      </c>
      <c r="F910" s="2">
        <f>D910-SUM(Parameters!$C$23:$C$25)</f>
        <v>424.36799999999999</v>
      </c>
      <c r="G910" s="2">
        <f>E910-SUM(Parameters!$C$23:$C$25)</f>
        <v>879.97199999999998</v>
      </c>
    </row>
    <row r="911" spans="1:7" hidden="1" x14ac:dyDescent="0.25">
      <c r="A911" s="48" t="s">
        <v>1325</v>
      </c>
      <c r="B911" s="48" t="s">
        <v>1919</v>
      </c>
      <c r="C911" s="2" t="s">
        <v>180</v>
      </c>
      <c r="D911" s="2">
        <v>445.96800000000002</v>
      </c>
      <c r="E911" s="2">
        <v>946.89200000000005</v>
      </c>
      <c r="F911" s="2">
        <f>D911-SUM(Parameters!$C$23:$C$25)</f>
        <v>424.36799999999999</v>
      </c>
      <c r="G911" s="2">
        <f>E911-SUM(Parameters!$C$23:$C$25)</f>
        <v>925.29200000000003</v>
      </c>
    </row>
    <row r="912" spans="1:7" hidden="1" x14ac:dyDescent="0.25">
      <c r="A912" s="48" t="s">
        <v>1325</v>
      </c>
      <c r="B912" s="48" t="s">
        <v>1920</v>
      </c>
      <c r="C912" s="2" t="s">
        <v>139</v>
      </c>
      <c r="D912" s="2">
        <v>407.08800000000002</v>
      </c>
      <c r="E912" s="2">
        <v>969.55200000000002</v>
      </c>
      <c r="F912" s="2">
        <f>D912-SUM(Parameters!$C$23:$C$25)</f>
        <v>385.488</v>
      </c>
      <c r="G912" s="2">
        <f>E912-SUM(Parameters!$C$23:$C$25)</f>
        <v>947.952</v>
      </c>
    </row>
    <row r="913" spans="1:7" hidden="1" x14ac:dyDescent="0.25">
      <c r="A913" s="48" t="s">
        <v>1325</v>
      </c>
      <c r="B913" s="48" t="s">
        <v>1921</v>
      </c>
      <c r="C913" s="2" t="s">
        <v>219</v>
      </c>
      <c r="D913" s="2">
        <v>407.08800000000002</v>
      </c>
      <c r="E913" s="2">
        <v>924.23199999999997</v>
      </c>
      <c r="F913" s="2">
        <f>D913-SUM(Parameters!$C$23:$C$25)</f>
        <v>385.488</v>
      </c>
      <c r="G913" s="2">
        <f>E913-SUM(Parameters!$C$23:$C$25)</f>
        <v>902.63199999999995</v>
      </c>
    </row>
    <row r="914" spans="1:7" hidden="1" x14ac:dyDescent="0.25">
      <c r="A914" s="48" t="s">
        <v>1325</v>
      </c>
      <c r="B914" s="48" t="s">
        <v>1922</v>
      </c>
      <c r="C914" s="2" t="s">
        <v>331</v>
      </c>
      <c r="D914" s="2">
        <v>407.08800000000002</v>
      </c>
      <c r="E914" s="2">
        <v>833.59199999999998</v>
      </c>
      <c r="F914" s="2">
        <f>D914-SUM(Parameters!$C$23:$C$25)</f>
        <v>385.488</v>
      </c>
      <c r="G914" s="2">
        <f>E914-SUM(Parameters!$C$23:$C$25)</f>
        <v>811.99199999999996</v>
      </c>
    </row>
    <row r="915" spans="1:7" hidden="1" x14ac:dyDescent="0.25">
      <c r="A915" s="48" t="s">
        <v>1325</v>
      </c>
      <c r="B915" s="48" t="s">
        <v>1923</v>
      </c>
      <c r="C915" s="2" t="s">
        <v>411</v>
      </c>
      <c r="D915" s="2">
        <v>407.08800000000002</v>
      </c>
      <c r="E915" s="2">
        <v>788.27200000000005</v>
      </c>
      <c r="F915" s="2">
        <f>D915-SUM(Parameters!$C$23:$C$25)</f>
        <v>385.488</v>
      </c>
      <c r="G915" s="2">
        <f>E915-SUM(Parameters!$C$23:$C$25)</f>
        <v>766.67200000000003</v>
      </c>
    </row>
    <row r="916" spans="1:7" hidden="1" x14ac:dyDescent="0.25">
      <c r="A916" s="48" t="s">
        <v>1325</v>
      </c>
      <c r="B916" s="48" t="s">
        <v>1924</v>
      </c>
      <c r="C916" s="2" t="s">
        <v>467</v>
      </c>
      <c r="D916" s="2">
        <v>407.08800000000002</v>
      </c>
      <c r="E916" s="2">
        <v>742.952</v>
      </c>
      <c r="F916" s="2">
        <f>D916-SUM(Parameters!$C$23:$C$25)</f>
        <v>385.488</v>
      </c>
      <c r="G916" s="2">
        <f>E916-SUM(Parameters!$C$23:$C$25)</f>
        <v>721.35199999999998</v>
      </c>
    </row>
    <row r="917" spans="1:7" hidden="1" x14ac:dyDescent="0.25">
      <c r="A917" s="48" t="s">
        <v>1325</v>
      </c>
      <c r="B917" s="48" t="s">
        <v>1925</v>
      </c>
      <c r="C917" s="2" t="s">
        <v>603</v>
      </c>
      <c r="D917" s="2">
        <v>407.08800000000002</v>
      </c>
      <c r="E917" s="2">
        <v>652.31200000000001</v>
      </c>
      <c r="F917" s="2">
        <f>D917-SUM(Parameters!$C$23:$C$25)</f>
        <v>385.488</v>
      </c>
      <c r="G917" s="2">
        <f>E917-SUM(Parameters!$C$23:$C$25)</f>
        <v>630.71199999999999</v>
      </c>
    </row>
    <row r="918" spans="1:7" hidden="1" x14ac:dyDescent="0.25">
      <c r="A918" s="48" t="s">
        <v>1325</v>
      </c>
      <c r="B918" s="48" t="s">
        <v>1926</v>
      </c>
      <c r="C918" s="2" t="s">
        <v>675</v>
      </c>
      <c r="D918" s="2">
        <v>407.08800000000002</v>
      </c>
      <c r="E918" s="2">
        <v>606.99199999999996</v>
      </c>
      <c r="F918" s="2">
        <f>D918-SUM(Parameters!$C$23:$C$25)</f>
        <v>385.488</v>
      </c>
      <c r="G918" s="2">
        <f>E918-SUM(Parameters!$C$23:$C$25)</f>
        <v>585.39199999999994</v>
      </c>
    </row>
    <row r="919" spans="1:7" hidden="1" x14ac:dyDescent="0.25">
      <c r="A919" s="48" t="s">
        <v>1325</v>
      </c>
      <c r="B919" s="48" t="s">
        <v>1927</v>
      </c>
      <c r="C919" s="2" t="s">
        <v>214</v>
      </c>
      <c r="D919" s="2">
        <v>3089.80800000001</v>
      </c>
      <c r="E919" s="2">
        <v>946.89200000000005</v>
      </c>
      <c r="F919" s="2">
        <f>D919-SUM(Parameters!$C$23:$C$25)</f>
        <v>3068.2080000000101</v>
      </c>
      <c r="G919" s="2">
        <f>E919-SUM(Parameters!$C$23:$C$25)</f>
        <v>925.29200000000003</v>
      </c>
    </row>
    <row r="920" spans="1:7" hidden="1" x14ac:dyDescent="0.25">
      <c r="A920" s="48" t="s">
        <v>1325</v>
      </c>
      <c r="B920" s="48" t="s">
        <v>1928</v>
      </c>
      <c r="C920" s="2" t="s">
        <v>706</v>
      </c>
      <c r="D920" s="2">
        <v>368.20800000000003</v>
      </c>
      <c r="E920" s="2">
        <v>584.33199999999999</v>
      </c>
      <c r="F920" s="2">
        <f>D920-SUM(Parameters!$C$23:$C$25)</f>
        <v>346.608</v>
      </c>
      <c r="G920" s="2">
        <f>E920-SUM(Parameters!$C$23:$C$25)</f>
        <v>562.73199999999997</v>
      </c>
    </row>
    <row r="921" spans="1:7" hidden="1" x14ac:dyDescent="0.25">
      <c r="A921" s="48" t="s">
        <v>1325</v>
      </c>
      <c r="B921" s="48" t="s">
        <v>1929</v>
      </c>
      <c r="C921" s="2" t="s">
        <v>635</v>
      </c>
      <c r="D921" s="2">
        <v>368.20800000000003</v>
      </c>
      <c r="E921" s="2">
        <v>629.65200000000004</v>
      </c>
      <c r="F921" s="2">
        <f>D921-SUM(Parameters!$C$23:$C$25)</f>
        <v>346.608</v>
      </c>
      <c r="G921" s="2">
        <f>E921-SUM(Parameters!$C$23:$C$25)</f>
        <v>608.05200000000002</v>
      </c>
    </row>
    <row r="922" spans="1:7" hidden="1" x14ac:dyDescent="0.25">
      <c r="A922" s="48" t="s">
        <v>1325</v>
      </c>
      <c r="B922" s="48" t="s">
        <v>1930</v>
      </c>
      <c r="C922" s="2" t="s">
        <v>571</v>
      </c>
      <c r="D922" s="2">
        <v>368.20800000000003</v>
      </c>
      <c r="E922" s="2">
        <v>674.97199999999998</v>
      </c>
      <c r="F922" s="2">
        <f>D922-SUM(Parameters!$C$23:$C$25)</f>
        <v>346.608</v>
      </c>
      <c r="G922" s="2">
        <f>E922-SUM(Parameters!$C$23:$C$25)</f>
        <v>653.37199999999996</v>
      </c>
    </row>
    <row r="923" spans="1:7" hidden="1" x14ac:dyDescent="0.25">
      <c r="A923" s="48" t="s">
        <v>1325</v>
      </c>
      <c r="B923" s="48" t="s">
        <v>1931</v>
      </c>
      <c r="C923" s="2" t="s">
        <v>506</v>
      </c>
      <c r="D923" s="2">
        <v>368.20800000000003</v>
      </c>
      <c r="E923" s="2">
        <v>720.29200000000003</v>
      </c>
      <c r="F923" s="2">
        <f>D923-SUM(Parameters!$C$23:$C$25)</f>
        <v>346.608</v>
      </c>
      <c r="G923" s="2">
        <f>E923-SUM(Parameters!$C$23:$C$25)</f>
        <v>698.69200000000001</v>
      </c>
    </row>
    <row r="924" spans="1:7" hidden="1" x14ac:dyDescent="0.25">
      <c r="A924" s="48" t="s">
        <v>1325</v>
      </c>
      <c r="B924" s="48" t="s">
        <v>1932</v>
      </c>
      <c r="C924" s="2" t="s">
        <v>435</v>
      </c>
      <c r="D924" s="2">
        <v>368.20800000000003</v>
      </c>
      <c r="E924" s="2">
        <v>765.61199999999997</v>
      </c>
      <c r="F924" s="2">
        <f>D924-SUM(Parameters!$C$23:$C$25)</f>
        <v>346.608</v>
      </c>
      <c r="G924" s="2">
        <f>E924-SUM(Parameters!$C$23:$C$25)</f>
        <v>744.01199999999994</v>
      </c>
    </row>
    <row r="925" spans="1:7" hidden="1" x14ac:dyDescent="0.25">
      <c r="A925" s="48" t="s">
        <v>1325</v>
      </c>
      <c r="B925" s="48" t="s">
        <v>1933</v>
      </c>
      <c r="C925" s="2" t="s">
        <v>371</v>
      </c>
      <c r="D925" s="2">
        <v>368.20800000000003</v>
      </c>
      <c r="E925" s="2">
        <v>810.93200000000002</v>
      </c>
      <c r="F925" s="2">
        <f>D925-SUM(Parameters!$C$23:$C$25)</f>
        <v>346.608</v>
      </c>
      <c r="G925" s="2">
        <f>E925-SUM(Parameters!$C$23:$C$25)</f>
        <v>789.33199999999999</v>
      </c>
    </row>
    <row r="926" spans="1:7" hidden="1" x14ac:dyDescent="0.25">
      <c r="A926" s="48" t="s">
        <v>1325</v>
      </c>
      <c r="B926" s="48" t="s">
        <v>1934</v>
      </c>
      <c r="C926" s="2" t="s">
        <v>298</v>
      </c>
      <c r="D926" s="2">
        <v>368.20800000000003</v>
      </c>
      <c r="E926" s="2">
        <v>856.25199999999995</v>
      </c>
      <c r="F926" s="2">
        <f>D926-SUM(Parameters!$C$23:$C$25)</f>
        <v>346.608</v>
      </c>
      <c r="G926" s="2">
        <f>E926-SUM(Parameters!$C$23:$C$25)</f>
        <v>834.65199999999993</v>
      </c>
    </row>
    <row r="927" spans="1:7" hidden="1" x14ac:dyDescent="0.25">
      <c r="A927" s="48" t="s">
        <v>1325</v>
      </c>
      <c r="B927" s="48" t="s">
        <v>1935</v>
      </c>
      <c r="C927" s="2" t="s">
        <v>179</v>
      </c>
      <c r="D927" s="2">
        <v>368.20800000000003</v>
      </c>
      <c r="E927" s="2">
        <v>946.89200000000005</v>
      </c>
      <c r="F927" s="2">
        <f>D927-SUM(Parameters!$C$23:$C$25)</f>
        <v>346.608</v>
      </c>
      <c r="G927" s="2">
        <f>E927-SUM(Parameters!$C$23:$C$25)</f>
        <v>925.29200000000003</v>
      </c>
    </row>
    <row r="928" spans="1:7" hidden="1" x14ac:dyDescent="0.25">
      <c r="A928" s="48" t="s">
        <v>1325</v>
      </c>
      <c r="B928" s="48" t="s">
        <v>1936</v>
      </c>
      <c r="C928" s="2" t="s">
        <v>138</v>
      </c>
      <c r="D928" s="2">
        <v>329.32799999999997</v>
      </c>
      <c r="E928" s="2">
        <v>969.55200000000002</v>
      </c>
      <c r="F928" s="2">
        <f>D928-SUM(Parameters!$C$23:$C$25)</f>
        <v>307.72799999999995</v>
      </c>
      <c r="G928" s="2">
        <f>E928-SUM(Parameters!$C$23:$C$25)</f>
        <v>947.952</v>
      </c>
    </row>
    <row r="929" spans="1:7" hidden="1" x14ac:dyDescent="0.25">
      <c r="A929" s="48" t="s">
        <v>1325</v>
      </c>
      <c r="B929" s="48" t="s">
        <v>1937</v>
      </c>
      <c r="C929" s="2" t="s">
        <v>218</v>
      </c>
      <c r="D929" s="2">
        <v>329.32799999999997</v>
      </c>
      <c r="E929" s="2">
        <v>924.23199999999997</v>
      </c>
      <c r="F929" s="2">
        <f>D929-SUM(Parameters!$C$23:$C$25)</f>
        <v>307.72799999999995</v>
      </c>
      <c r="G929" s="2">
        <f>E929-SUM(Parameters!$C$23:$C$25)</f>
        <v>902.63199999999995</v>
      </c>
    </row>
    <row r="930" spans="1:7" hidden="1" x14ac:dyDescent="0.25">
      <c r="A930" s="48" t="s">
        <v>1325</v>
      </c>
      <c r="B930" s="48" t="s">
        <v>1938</v>
      </c>
      <c r="C930" s="2" t="s">
        <v>729</v>
      </c>
      <c r="D930" s="2">
        <v>3323.0880000000102</v>
      </c>
      <c r="E930" s="2">
        <v>584.33199999999999</v>
      </c>
      <c r="F930" s="2">
        <f>D930-SUM(Parameters!$C$23:$C$25)</f>
        <v>3301.4880000000103</v>
      </c>
      <c r="G930" s="2">
        <f>E930-SUM(Parameters!$C$23:$C$25)</f>
        <v>562.73199999999997</v>
      </c>
    </row>
    <row r="931" spans="1:7" hidden="1" x14ac:dyDescent="0.25">
      <c r="A931" s="48" t="s">
        <v>1325</v>
      </c>
      <c r="B931" s="48" t="s">
        <v>1939</v>
      </c>
      <c r="C931" s="2" t="s">
        <v>173</v>
      </c>
      <c r="D931" s="2">
        <v>3050.9280000000099</v>
      </c>
      <c r="E931" s="2">
        <v>969.55200000000002</v>
      </c>
      <c r="F931" s="2">
        <f>D931-SUM(Parameters!$C$23:$C$25)</f>
        <v>3029.32800000001</v>
      </c>
      <c r="G931" s="2">
        <f>E931-SUM(Parameters!$C$23:$C$25)</f>
        <v>947.952</v>
      </c>
    </row>
    <row r="932" spans="1:7" hidden="1" x14ac:dyDescent="0.25">
      <c r="A932" s="48" t="s">
        <v>1325</v>
      </c>
      <c r="B932" s="48" t="s">
        <v>1940</v>
      </c>
      <c r="C932" s="2" t="s">
        <v>274</v>
      </c>
      <c r="D932" s="2">
        <v>329.32799999999997</v>
      </c>
      <c r="E932" s="2">
        <v>878.91200000000003</v>
      </c>
      <c r="F932" s="2">
        <f>D932-SUM(Parameters!$C$23:$C$25)</f>
        <v>307.72799999999995</v>
      </c>
      <c r="G932" s="2">
        <f>E932-SUM(Parameters!$C$23:$C$25)</f>
        <v>857.31200000000001</v>
      </c>
    </row>
    <row r="933" spans="1:7" hidden="1" x14ac:dyDescent="0.25">
      <c r="A933" s="48" t="s">
        <v>1325</v>
      </c>
      <c r="B933" s="48" t="s">
        <v>1941</v>
      </c>
      <c r="C933" s="2" t="s">
        <v>330</v>
      </c>
      <c r="D933" s="2">
        <v>329.32799999999997</v>
      </c>
      <c r="E933" s="2">
        <v>833.59199999999998</v>
      </c>
      <c r="F933" s="2">
        <f>D933-SUM(Parameters!$C$23:$C$25)</f>
        <v>307.72799999999995</v>
      </c>
      <c r="G933" s="2">
        <f>E933-SUM(Parameters!$C$23:$C$25)</f>
        <v>811.99199999999996</v>
      </c>
    </row>
    <row r="934" spans="1:7" hidden="1" x14ac:dyDescent="0.25">
      <c r="A934" s="48" t="s">
        <v>1325</v>
      </c>
      <c r="B934" s="48" t="s">
        <v>1942</v>
      </c>
      <c r="C934" s="2" t="s">
        <v>410</v>
      </c>
      <c r="D934" s="2">
        <v>329.32799999999997</v>
      </c>
      <c r="E934" s="2">
        <v>788.27200000000005</v>
      </c>
      <c r="F934" s="2">
        <f>D934-SUM(Parameters!$C$23:$C$25)</f>
        <v>307.72799999999995</v>
      </c>
      <c r="G934" s="2">
        <f>E934-SUM(Parameters!$C$23:$C$25)</f>
        <v>766.67200000000003</v>
      </c>
    </row>
    <row r="935" spans="1:7" hidden="1" x14ac:dyDescent="0.25">
      <c r="A935" s="48" t="s">
        <v>1325</v>
      </c>
      <c r="B935" s="48" t="s">
        <v>1943</v>
      </c>
      <c r="C935" s="2" t="s">
        <v>466</v>
      </c>
      <c r="D935" s="2">
        <v>329.32799999999997</v>
      </c>
      <c r="E935" s="2">
        <v>742.952</v>
      </c>
      <c r="F935" s="2">
        <f>D935-SUM(Parameters!$C$23:$C$25)</f>
        <v>307.72799999999995</v>
      </c>
      <c r="G935" s="2">
        <f>E935-SUM(Parameters!$C$23:$C$25)</f>
        <v>721.35199999999998</v>
      </c>
    </row>
    <row r="936" spans="1:7" hidden="1" x14ac:dyDescent="0.25">
      <c r="A936" s="48" t="s">
        <v>1325</v>
      </c>
      <c r="B936" s="48" t="s">
        <v>1944</v>
      </c>
      <c r="C936" s="2" t="s">
        <v>538</v>
      </c>
      <c r="D936" s="2">
        <v>329.32799999999997</v>
      </c>
      <c r="E936" s="2">
        <v>697.63199999999995</v>
      </c>
      <c r="F936" s="2">
        <f>D936-SUM(Parameters!$C$23:$C$25)</f>
        <v>307.72799999999995</v>
      </c>
      <c r="G936" s="2">
        <f>E936-SUM(Parameters!$C$23:$C$25)</f>
        <v>676.03199999999993</v>
      </c>
    </row>
    <row r="937" spans="1:7" hidden="1" x14ac:dyDescent="0.25">
      <c r="A937" s="48" t="s">
        <v>1325</v>
      </c>
      <c r="B937" s="48" t="s">
        <v>1945</v>
      </c>
      <c r="C937" s="2" t="s">
        <v>602</v>
      </c>
      <c r="D937" s="2">
        <v>329.32799999999997</v>
      </c>
      <c r="E937" s="2">
        <v>652.31200000000001</v>
      </c>
      <c r="F937" s="2">
        <f>D937-SUM(Parameters!$C$23:$C$25)</f>
        <v>307.72799999999995</v>
      </c>
      <c r="G937" s="2">
        <f>E937-SUM(Parameters!$C$23:$C$25)</f>
        <v>630.71199999999999</v>
      </c>
    </row>
    <row r="938" spans="1:7" hidden="1" x14ac:dyDescent="0.25">
      <c r="A938" s="48" t="s">
        <v>1325</v>
      </c>
      <c r="B938" s="48" t="s">
        <v>1946</v>
      </c>
      <c r="C938" s="2" t="s">
        <v>674</v>
      </c>
      <c r="D938" s="2">
        <v>329.32799999999997</v>
      </c>
      <c r="E938" s="2">
        <v>606.99199999999996</v>
      </c>
      <c r="F938" s="2">
        <f>D938-SUM(Parameters!$C$23:$C$25)</f>
        <v>307.72799999999995</v>
      </c>
      <c r="G938" s="2">
        <f>E938-SUM(Parameters!$C$23:$C$25)</f>
        <v>585.39199999999994</v>
      </c>
    </row>
    <row r="939" spans="1:7" hidden="1" x14ac:dyDescent="0.25">
      <c r="A939" s="48" t="s">
        <v>1325</v>
      </c>
      <c r="B939" s="48" t="s">
        <v>1947</v>
      </c>
      <c r="C939" s="2" t="s">
        <v>634</v>
      </c>
      <c r="D939" s="2">
        <v>290.44799999999998</v>
      </c>
      <c r="E939" s="2">
        <v>629.65200000000004</v>
      </c>
      <c r="F939" s="2">
        <f>D939-SUM(Parameters!$C$23:$C$25)</f>
        <v>268.84799999999996</v>
      </c>
      <c r="G939" s="2">
        <f>E939-SUM(Parameters!$C$23:$C$25)</f>
        <v>608.05200000000002</v>
      </c>
    </row>
    <row r="940" spans="1:7" hidden="1" x14ac:dyDescent="0.25">
      <c r="A940" s="48" t="s">
        <v>1325</v>
      </c>
      <c r="B940" s="48" t="s">
        <v>1948</v>
      </c>
      <c r="C940" s="2" t="s">
        <v>570</v>
      </c>
      <c r="D940" s="2">
        <v>290.44799999999998</v>
      </c>
      <c r="E940" s="2">
        <v>674.97199999999998</v>
      </c>
      <c r="F940" s="2">
        <f>D940-SUM(Parameters!$C$23:$C$25)</f>
        <v>268.84799999999996</v>
      </c>
      <c r="G940" s="2">
        <f>E940-SUM(Parameters!$C$23:$C$25)</f>
        <v>653.37199999999996</v>
      </c>
    </row>
    <row r="941" spans="1:7" hidden="1" x14ac:dyDescent="0.25">
      <c r="A941" s="48" t="s">
        <v>1325</v>
      </c>
      <c r="B941" s="48" t="s">
        <v>1949</v>
      </c>
      <c r="C941" s="2" t="s">
        <v>434</v>
      </c>
      <c r="D941" s="2">
        <v>290.44799999999998</v>
      </c>
      <c r="E941" s="2">
        <v>765.61199999999997</v>
      </c>
      <c r="F941" s="2">
        <f>D941-SUM(Parameters!$C$23:$C$25)</f>
        <v>268.84799999999996</v>
      </c>
      <c r="G941" s="2">
        <f>E941-SUM(Parameters!$C$23:$C$25)</f>
        <v>744.01199999999994</v>
      </c>
    </row>
    <row r="942" spans="1:7" hidden="1" x14ac:dyDescent="0.25">
      <c r="A942" s="48" t="s">
        <v>1325</v>
      </c>
      <c r="B942" s="48" t="s">
        <v>1950</v>
      </c>
      <c r="C942" s="2" t="s">
        <v>246</v>
      </c>
      <c r="D942" s="2">
        <v>3050.9280000000099</v>
      </c>
      <c r="E942" s="2">
        <v>924.23199999999997</v>
      </c>
      <c r="F942" s="2">
        <f>D942-SUM(Parameters!$C$23:$C$25)</f>
        <v>3029.32800000001</v>
      </c>
      <c r="G942" s="2">
        <f>E942-SUM(Parameters!$C$23:$C$25)</f>
        <v>902.63199999999995</v>
      </c>
    </row>
    <row r="943" spans="1:7" hidden="1" x14ac:dyDescent="0.25">
      <c r="A943" s="48" t="s">
        <v>1325</v>
      </c>
      <c r="B943" s="48" t="s">
        <v>1951</v>
      </c>
      <c r="C943" s="2" t="s">
        <v>370</v>
      </c>
      <c r="D943" s="2">
        <v>290.44799999999998</v>
      </c>
      <c r="E943" s="2">
        <v>810.93200000000002</v>
      </c>
      <c r="F943" s="2">
        <f>D943-SUM(Parameters!$C$23:$C$25)</f>
        <v>268.84799999999996</v>
      </c>
      <c r="G943" s="2">
        <f>E943-SUM(Parameters!$C$23:$C$25)</f>
        <v>789.33199999999999</v>
      </c>
    </row>
    <row r="944" spans="1:7" hidden="1" x14ac:dyDescent="0.25">
      <c r="A944" s="48" t="s">
        <v>1325</v>
      </c>
      <c r="B944" s="48" t="s">
        <v>1952</v>
      </c>
      <c r="C944" s="2" t="s">
        <v>250</v>
      </c>
      <c r="D944" s="2">
        <v>290.44799999999998</v>
      </c>
      <c r="E944" s="2">
        <v>901.572</v>
      </c>
      <c r="F944" s="2">
        <f>D944-SUM(Parameters!$C$23:$C$25)</f>
        <v>268.84799999999996</v>
      </c>
      <c r="G944" s="2">
        <f>E944-SUM(Parameters!$C$23:$C$25)</f>
        <v>879.97199999999998</v>
      </c>
    </row>
    <row r="945" spans="1:7" hidden="1" x14ac:dyDescent="0.25">
      <c r="A945" s="48" t="s">
        <v>1325</v>
      </c>
      <c r="B945" s="48" t="s">
        <v>1953</v>
      </c>
      <c r="C945" s="2" t="s">
        <v>295</v>
      </c>
      <c r="D945" s="2">
        <v>3050.9280000000099</v>
      </c>
      <c r="E945" s="2">
        <v>878.91200000000003</v>
      </c>
      <c r="F945" s="2">
        <f>D945-SUM(Parameters!$C$23:$C$25)</f>
        <v>3029.32800000001</v>
      </c>
      <c r="G945" s="2">
        <f>E945-SUM(Parameters!$C$23:$C$25)</f>
        <v>857.31200000000001</v>
      </c>
    </row>
    <row r="946" spans="1:7" hidden="1" x14ac:dyDescent="0.25">
      <c r="A946" s="48" t="s">
        <v>1325</v>
      </c>
      <c r="B946" s="48" t="s">
        <v>1954</v>
      </c>
      <c r="C946" s="2" t="s">
        <v>365</v>
      </c>
      <c r="D946" s="2">
        <v>3050.9280000000099</v>
      </c>
      <c r="E946" s="2">
        <v>833.59199999999998</v>
      </c>
      <c r="F946" s="2">
        <f>D946-SUM(Parameters!$C$23:$C$25)</f>
        <v>3029.32800000001</v>
      </c>
      <c r="G946" s="2">
        <f>E946-SUM(Parameters!$C$23:$C$25)</f>
        <v>811.99199999999996</v>
      </c>
    </row>
    <row r="947" spans="1:7" hidden="1" x14ac:dyDescent="0.25">
      <c r="A947" s="48" t="s">
        <v>1325</v>
      </c>
      <c r="B947" s="48" t="s">
        <v>1955</v>
      </c>
      <c r="C947" s="2" t="s">
        <v>431</v>
      </c>
      <c r="D947" s="2">
        <v>3050.9280000000099</v>
      </c>
      <c r="E947" s="2">
        <v>788.27200000000005</v>
      </c>
      <c r="F947" s="2">
        <f>D947-SUM(Parameters!$C$23:$C$25)</f>
        <v>3029.32800000001</v>
      </c>
      <c r="G947" s="2">
        <f>E947-SUM(Parameters!$C$23:$C$25)</f>
        <v>766.67200000000003</v>
      </c>
    </row>
    <row r="948" spans="1:7" hidden="1" x14ac:dyDescent="0.25">
      <c r="A948" s="48" t="s">
        <v>1325</v>
      </c>
      <c r="B948" s="48" t="s">
        <v>1956</v>
      </c>
      <c r="C948" s="2" t="s">
        <v>501</v>
      </c>
      <c r="D948" s="2">
        <v>3050.9280000000099</v>
      </c>
      <c r="E948" s="2">
        <v>742.952</v>
      </c>
      <c r="F948" s="2">
        <f>D948-SUM(Parameters!$C$23:$C$25)</f>
        <v>3029.32800000001</v>
      </c>
      <c r="G948" s="2">
        <f>E948-SUM(Parameters!$C$23:$C$25)</f>
        <v>721.35199999999998</v>
      </c>
    </row>
    <row r="949" spans="1:7" hidden="1" x14ac:dyDescent="0.25">
      <c r="A949" s="48" t="s">
        <v>1325</v>
      </c>
      <c r="B949" s="48" t="s">
        <v>1957</v>
      </c>
      <c r="C949" s="2" t="s">
        <v>566</v>
      </c>
      <c r="D949" s="2">
        <v>3050.9280000000099</v>
      </c>
      <c r="E949" s="2">
        <v>697.63199999999995</v>
      </c>
      <c r="F949" s="2">
        <f>D949-SUM(Parameters!$C$23:$C$25)</f>
        <v>3029.32800000001</v>
      </c>
      <c r="G949" s="2">
        <f>E949-SUM(Parameters!$C$23:$C$25)</f>
        <v>676.03199999999993</v>
      </c>
    </row>
    <row r="950" spans="1:7" hidden="1" x14ac:dyDescent="0.25">
      <c r="A950" s="48" t="s">
        <v>1325</v>
      </c>
      <c r="B950" s="48" t="s">
        <v>1958</v>
      </c>
      <c r="C950" s="2" t="s">
        <v>630</v>
      </c>
      <c r="D950" s="2">
        <v>3050.9280000000099</v>
      </c>
      <c r="E950" s="2">
        <v>652.31200000000001</v>
      </c>
      <c r="F950" s="2">
        <f>D950-SUM(Parameters!$C$23:$C$25)</f>
        <v>3029.32800000001</v>
      </c>
      <c r="G950" s="2">
        <f>E950-SUM(Parameters!$C$23:$C$25)</f>
        <v>630.71199999999999</v>
      </c>
    </row>
    <row r="951" spans="1:7" hidden="1" x14ac:dyDescent="0.25">
      <c r="A951" s="48" t="s">
        <v>1325</v>
      </c>
      <c r="B951" s="48" t="s">
        <v>1959</v>
      </c>
      <c r="C951" s="2" t="s">
        <v>702</v>
      </c>
      <c r="D951" s="2">
        <v>3050.9280000000099</v>
      </c>
      <c r="E951" s="2">
        <v>606.99199999999996</v>
      </c>
      <c r="F951" s="2">
        <f>D951-SUM(Parameters!$C$23:$C$25)</f>
        <v>3029.32800000001</v>
      </c>
      <c r="G951" s="2">
        <f>E951-SUM(Parameters!$C$23:$C$25)</f>
        <v>585.39199999999994</v>
      </c>
    </row>
    <row r="952" spans="1:7" hidden="1" x14ac:dyDescent="0.25">
      <c r="A952" s="48" t="s">
        <v>1325</v>
      </c>
      <c r="B952" s="48" t="s">
        <v>1960</v>
      </c>
      <c r="C952" s="2" t="s">
        <v>669</v>
      </c>
      <c r="D952" s="2">
        <v>3012.0480000000098</v>
      </c>
      <c r="E952" s="2">
        <v>629.65200000000004</v>
      </c>
      <c r="F952" s="2">
        <f>D952-SUM(Parameters!$C$23:$C$25)</f>
        <v>2990.4480000000099</v>
      </c>
      <c r="G952" s="2">
        <f>E952-SUM(Parameters!$C$23:$C$25)</f>
        <v>608.05200000000002</v>
      </c>
    </row>
    <row r="953" spans="1:7" hidden="1" x14ac:dyDescent="0.25">
      <c r="A953" s="48" t="s">
        <v>1325</v>
      </c>
      <c r="B953" s="48" t="s">
        <v>1961</v>
      </c>
      <c r="C953" s="2" t="s">
        <v>673</v>
      </c>
      <c r="D953" s="2">
        <v>3323.0880000000102</v>
      </c>
      <c r="E953" s="2">
        <v>629.65200000000004</v>
      </c>
      <c r="F953" s="2">
        <f>D953-SUM(Parameters!$C$23:$C$25)</f>
        <v>3301.4880000000103</v>
      </c>
      <c r="G953" s="2">
        <f>E953-SUM(Parameters!$C$23:$C$25)</f>
        <v>608.05200000000002</v>
      </c>
    </row>
    <row r="954" spans="1:7" hidden="1" x14ac:dyDescent="0.25">
      <c r="A954" s="48" t="s">
        <v>1325</v>
      </c>
      <c r="B954" s="48" t="s">
        <v>1962</v>
      </c>
      <c r="C954" s="2" t="s">
        <v>598</v>
      </c>
      <c r="D954" s="2">
        <v>3012.0480000000098</v>
      </c>
      <c r="E954" s="2">
        <v>674.97199999999998</v>
      </c>
      <c r="F954" s="2">
        <f>D954-SUM(Parameters!$C$23:$C$25)</f>
        <v>2990.4480000000099</v>
      </c>
      <c r="G954" s="2">
        <f>E954-SUM(Parameters!$C$23:$C$25)</f>
        <v>653.37199999999996</v>
      </c>
    </row>
    <row r="955" spans="1:7" hidden="1" x14ac:dyDescent="0.25">
      <c r="A955" s="48" t="s">
        <v>1325</v>
      </c>
      <c r="B955" s="48" t="s">
        <v>1963</v>
      </c>
      <c r="C955" s="2" t="s">
        <v>462</v>
      </c>
      <c r="D955" s="2">
        <v>3012.0480000000098</v>
      </c>
      <c r="E955" s="2">
        <v>765.61199999999997</v>
      </c>
      <c r="F955" s="2">
        <f>D955-SUM(Parameters!$C$23:$C$25)</f>
        <v>2990.4480000000099</v>
      </c>
      <c r="G955" s="2">
        <f>E955-SUM(Parameters!$C$23:$C$25)</f>
        <v>744.01199999999994</v>
      </c>
    </row>
    <row r="956" spans="1:7" hidden="1" x14ac:dyDescent="0.25">
      <c r="A956" s="48" t="s">
        <v>1325</v>
      </c>
      <c r="B956" s="48" t="s">
        <v>1964</v>
      </c>
      <c r="C956" s="2" t="s">
        <v>405</v>
      </c>
      <c r="D956" s="2">
        <v>3012.0480000000098</v>
      </c>
      <c r="E956" s="2">
        <v>810.93200000000002</v>
      </c>
      <c r="F956" s="2">
        <f>D956-SUM(Parameters!$C$23:$C$25)</f>
        <v>2990.4480000000099</v>
      </c>
      <c r="G956" s="2">
        <f>E956-SUM(Parameters!$C$23:$C$25)</f>
        <v>789.33199999999999</v>
      </c>
    </row>
    <row r="957" spans="1:7" hidden="1" x14ac:dyDescent="0.25">
      <c r="A957" s="48" t="s">
        <v>1325</v>
      </c>
      <c r="B957" s="48" t="s">
        <v>1965</v>
      </c>
      <c r="C957" s="2" t="s">
        <v>271</v>
      </c>
      <c r="D957" s="2">
        <v>3012.0480000000098</v>
      </c>
      <c r="E957" s="2">
        <v>901.572</v>
      </c>
      <c r="F957" s="2">
        <f>D957-SUM(Parameters!$C$23:$C$25)</f>
        <v>2990.4480000000099</v>
      </c>
      <c r="G957" s="2">
        <f>E957-SUM(Parameters!$C$23:$C$25)</f>
        <v>879.97199999999998</v>
      </c>
    </row>
    <row r="958" spans="1:7" hidden="1" x14ac:dyDescent="0.25">
      <c r="A958" s="48" t="s">
        <v>1325</v>
      </c>
      <c r="B958" s="48" t="s">
        <v>1966</v>
      </c>
      <c r="C958" s="2" t="s">
        <v>294</v>
      </c>
      <c r="D958" s="2">
        <v>2973.1680000000101</v>
      </c>
      <c r="E958" s="2">
        <v>878.91200000000003</v>
      </c>
      <c r="F958" s="2">
        <f>D958-SUM(Parameters!$C$23:$C$25)</f>
        <v>2951.5680000000102</v>
      </c>
      <c r="G958" s="2">
        <f>E958-SUM(Parameters!$C$23:$C$25)</f>
        <v>857.31200000000001</v>
      </c>
    </row>
    <row r="959" spans="1:7" hidden="1" x14ac:dyDescent="0.25">
      <c r="A959" s="48" t="s">
        <v>1325</v>
      </c>
      <c r="B959" s="48" t="s">
        <v>1967</v>
      </c>
      <c r="C959" s="2" t="s">
        <v>364</v>
      </c>
      <c r="D959" s="2">
        <v>2973.1680000000101</v>
      </c>
      <c r="E959" s="2">
        <v>833.59199999999998</v>
      </c>
      <c r="F959" s="2">
        <f>D959-SUM(Parameters!$C$23:$C$25)</f>
        <v>2951.5680000000102</v>
      </c>
      <c r="G959" s="2">
        <f>E959-SUM(Parameters!$C$23:$C$25)</f>
        <v>811.99199999999996</v>
      </c>
    </row>
    <row r="960" spans="1:7" hidden="1" x14ac:dyDescent="0.25">
      <c r="A960" s="48" t="s">
        <v>1325</v>
      </c>
      <c r="B960" s="48" t="s">
        <v>1968</v>
      </c>
      <c r="C960" s="2" t="s">
        <v>500</v>
      </c>
      <c r="D960" s="2">
        <v>2973.1680000000101</v>
      </c>
      <c r="E960" s="2">
        <v>742.952</v>
      </c>
      <c r="F960" s="2">
        <f>D960-SUM(Parameters!$C$23:$C$25)</f>
        <v>2951.5680000000102</v>
      </c>
      <c r="G960" s="2">
        <f>E960-SUM(Parameters!$C$23:$C$25)</f>
        <v>721.35199999999998</v>
      </c>
    </row>
    <row r="961" spans="1:7" hidden="1" x14ac:dyDescent="0.25">
      <c r="A961" s="48" t="s">
        <v>1325</v>
      </c>
      <c r="B961" s="48" t="s">
        <v>1969</v>
      </c>
      <c r="C961" s="2" t="s">
        <v>565</v>
      </c>
      <c r="D961" s="2">
        <v>2973.1680000000101</v>
      </c>
      <c r="E961" s="2">
        <v>697.63199999999995</v>
      </c>
      <c r="F961" s="2">
        <f>D961-SUM(Parameters!$C$23:$C$25)</f>
        <v>2951.5680000000102</v>
      </c>
      <c r="G961" s="2">
        <f>E961-SUM(Parameters!$C$23:$C$25)</f>
        <v>676.03199999999993</v>
      </c>
    </row>
    <row r="962" spans="1:7" hidden="1" x14ac:dyDescent="0.25">
      <c r="A962" s="48" t="s">
        <v>1325</v>
      </c>
      <c r="B962" s="48" t="s">
        <v>1970</v>
      </c>
      <c r="C962" s="2" t="s">
        <v>701</v>
      </c>
      <c r="D962" s="2">
        <v>2973.1680000000101</v>
      </c>
      <c r="E962" s="2">
        <v>606.99199999999996</v>
      </c>
      <c r="F962" s="2">
        <f>D962-SUM(Parameters!$C$23:$C$25)</f>
        <v>2951.5680000000102</v>
      </c>
      <c r="G962" s="2">
        <f>E962-SUM(Parameters!$C$23:$C$25)</f>
        <v>585.39199999999994</v>
      </c>
    </row>
    <row r="963" spans="1:7" hidden="1" x14ac:dyDescent="0.25">
      <c r="A963" s="48" t="s">
        <v>1325</v>
      </c>
      <c r="B963" s="48" t="s">
        <v>1971</v>
      </c>
      <c r="C963" s="2" t="s">
        <v>726</v>
      </c>
      <c r="D963" s="2">
        <v>2934.28800000001</v>
      </c>
      <c r="E963" s="2">
        <v>584.33199999999999</v>
      </c>
      <c r="F963" s="2">
        <f>D963-SUM(Parameters!$C$23:$C$25)</f>
        <v>2912.6880000000101</v>
      </c>
      <c r="G963" s="2">
        <f>E963-SUM(Parameters!$C$23:$C$25)</f>
        <v>562.73199999999997</v>
      </c>
    </row>
    <row r="964" spans="1:7" hidden="1" x14ac:dyDescent="0.25">
      <c r="A964" s="48" t="s">
        <v>1325</v>
      </c>
      <c r="B964" s="48" t="s">
        <v>1972</v>
      </c>
      <c r="C964" s="2" t="s">
        <v>601</v>
      </c>
      <c r="D964" s="2">
        <v>3323.0880000000102</v>
      </c>
      <c r="E964" s="2">
        <v>674.97199999999998</v>
      </c>
      <c r="F964" s="2">
        <f>D964-SUM(Parameters!$C$23:$C$25)</f>
        <v>3301.4880000000103</v>
      </c>
      <c r="G964" s="2">
        <f>E964-SUM(Parameters!$C$23:$C$25)</f>
        <v>653.37199999999996</v>
      </c>
    </row>
    <row r="965" spans="1:7" hidden="1" x14ac:dyDescent="0.25">
      <c r="A965" s="48" t="s">
        <v>1325</v>
      </c>
      <c r="B965" s="48" t="s">
        <v>1973</v>
      </c>
      <c r="C965" s="2" t="s">
        <v>668</v>
      </c>
      <c r="D965" s="2">
        <v>2934.28800000001</v>
      </c>
      <c r="E965" s="2">
        <v>629.65200000000004</v>
      </c>
      <c r="F965" s="2">
        <f>D965-SUM(Parameters!$C$23:$C$25)</f>
        <v>2912.6880000000101</v>
      </c>
      <c r="G965" s="2">
        <f>E965-SUM(Parameters!$C$23:$C$25)</f>
        <v>608.05200000000002</v>
      </c>
    </row>
    <row r="966" spans="1:7" hidden="1" x14ac:dyDescent="0.25">
      <c r="A966" s="48" t="s">
        <v>1325</v>
      </c>
      <c r="B966" s="48" t="s">
        <v>1974</v>
      </c>
      <c r="C966" s="2" t="s">
        <v>597</v>
      </c>
      <c r="D966" s="2">
        <v>2934.28800000001</v>
      </c>
      <c r="E966" s="2">
        <v>674.97199999999998</v>
      </c>
      <c r="F966" s="2">
        <f>D966-SUM(Parameters!$C$23:$C$25)</f>
        <v>2912.6880000000101</v>
      </c>
      <c r="G966" s="2">
        <f>E966-SUM(Parameters!$C$23:$C$25)</f>
        <v>653.37199999999996</v>
      </c>
    </row>
    <row r="967" spans="1:7" hidden="1" x14ac:dyDescent="0.25">
      <c r="A967" s="48" t="s">
        <v>1325</v>
      </c>
      <c r="B967" s="48" t="s">
        <v>1975</v>
      </c>
      <c r="C967" s="2" t="s">
        <v>533</v>
      </c>
      <c r="D967" s="2">
        <v>2934.28800000001</v>
      </c>
      <c r="E967" s="2">
        <v>720.29200000000003</v>
      </c>
      <c r="F967" s="2">
        <f>D967-SUM(Parameters!$C$23:$C$25)</f>
        <v>2912.6880000000101</v>
      </c>
      <c r="G967" s="2">
        <f>E967-SUM(Parameters!$C$23:$C$25)</f>
        <v>698.69200000000001</v>
      </c>
    </row>
    <row r="968" spans="1:7" hidden="1" x14ac:dyDescent="0.25">
      <c r="A968" s="48" t="s">
        <v>1325</v>
      </c>
      <c r="B968" s="48" t="s">
        <v>1976</v>
      </c>
      <c r="C968" s="2" t="s">
        <v>461</v>
      </c>
      <c r="D968" s="2">
        <v>2934.28800000001</v>
      </c>
      <c r="E968" s="2">
        <v>765.61199999999997</v>
      </c>
      <c r="F968" s="2">
        <f>D968-SUM(Parameters!$C$23:$C$25)</f>
        <v>2912.6880000000101</v>
      </c>
      <c r="G968" s="2">
        <f>E968-SUM(Parameters!$C$23:$C$25)</f>
        <v>744.01199999999994</v>
      </c>
    </row>
    <row r="969" spans="1:7" hidden="1" x14ac:dyDescent="0.25">
      <c r="A969" s="48" t="s">
        <v>1325</v>
      </c>
      <c r="B969" s="48" t="s">
        <v>1977</v>
      </c>
      <c r="C969" s="2" t="s">
        <v>404</v>
      </c>
      <c r="D969" s="2">
        <v>2934.28800000001</v>
      </c>
      <c r="E969" s="2">
        <v>810.93200000000002</v>
      </c>
      <c r="F969" s="2">
        <f>D969-SUM(Parameters!$C$23:$C$25)</f>
        <v>2912.6880000000101</v>
      </c>
      <c r="G969" s="2">
        <f>E969-SUM(Parameters!$C$23:$C$25)</f>
        <v>789.33199999999999</v>
      </c>
    </row>
    <row r="970" spans="1:7" hidden="1" x14ac:dyDescent="0.25">
      <c r="A970" s="48" t="s">
        <v>1325</v>
      </c>
      <c r="B970" s="48" t="s">
        <v>1978</v>
      </c>
      <c r="C970" s="2" t="s">
        <v>325</v>
      </c>
      <c r="D970" s="2">
        <v>2934.28800000001</v>
      </c>
      <c r="E970" s="2">
        <v>856.25199999999995</v>
      </c>
      <c r="F970" s="2">
        <f>D970-SUM(Parameters!$C$23:$C$25)</f>
        <v>2912.6880000000101</v>
      </c>
      <c r="G970" s="2">
        <f>E970-SUM(Parameters!$C$23:$C$25)</f>
        <v>834.65199999999993</v>
      </c>
    </row>
    <row r="971" spans="1:7" hidden="1" x14ac:dyDescent="0.25">
      <c r="A971" s="48" t="s">
        <v>1325</v>
      </c>
      <c r="B971" s="48" t="s">
        <v>1979</v>
      </c>
      <c r="C971" s="2" t="s">
        <v>270</v>
      </c>
      <c r="D971" s="2">
        <v>2934.28800000001</v>
      </c>
      <c r="E971" s="2">
        <v>901.572</v>
      </c>
      <c r="F971" s="2">
        <f>D971-SUM(Parameters!$C$23:$C$25)</f>
        <v>2912.6880000000101</v>
      </c>
      <c r="G971" s="2">
        <f>E971-SUM(Parameters!$C$23:$C$25)</f>
        <v>879.97199999999998</v>
      </c>
    </row>
    <row r="972" spans="1:7" hidden="1" x14ac:dyDescent="0.25">
      <c r="A972" s="48" t="s">
        <v>1325</v>
      </c>
      <c r="B972" s="48" t="s">
        <v>1980</v>
      </c>
      <c r="C972" s="2" t="s">
        <v>212</v>
      </c>
      <c r="D972" s="2">
        <v>2934.28800000001</v>
      </c>
      <c r="E972" s="2">
        <v>946.89200000000005</v>
      </c>
      <c r="F972" s="2">
        <f>D972-SUM(Parameters!$C$23:$C$25)</f>
        <v>2912.6880000000101</v>
      </c>
      <c r="G972" s="2">
        <f>E972-SUM(Parameters!$C$23:$C$25)</f>
        <v>925.29200000000003</v>
      </c>
    </row>
    <row r="973" spans="1:7" hidden="1" x14ac:dyDescent="0.25">
      <c r="A973" s="48" t="s">
        <v>1325</v>
      </c>
      <c r="B973" s="48" t="s">
        <v>1981</v>
      </c>
      <c r="C973" s="2" t="s">
        <v>171</v>
      </c>
      <c r="D973" s="2">
        <v>2895.4079999999999</v>
      </c>
      <c r="E973" s="2">
        <v>969.55200000000002</v>
      </c>
      <c r="F973" s="2">
        <f>D973-SUM(Parameters!$C$23:$C$25)</f>
        <v>2873.808</v>
      </c>
      <c r="G973" s="2">
        <f>E973-SUM(Parameters!$C$23:$C$25)</f>
        <v>947.952</v>
      </c>
    </row>
    <row r="974" spans="1:7" hidden="1" x14ac:dyDescent="0.25">
      <c r="A974" s="48" t="s">
        <v>1325</v>
      </c>
      <c r="B974" s="48" t="s">
        <v>1982</v>
      </c>
      <c r="C974" s="2" t="s">
        <v>245</v>
      </c>
      <c r="D974" s="2">
        <v>2895.4079999999999</v>
      </c>
      <c r="E974" s="2">
        <v>924.23199999999997</v>
      </c>
      <c r="F974" s="2">
        <f>D974-SUM(Parameters!$C$23:$C$25)</f>
        <v>2873.808</v>
      </c>
      <c r="G974" s="2">
        <f>E974-SUM(Parameters!$C$23:$C$25)</f>
        <v>902.63199999999995</v>
      </c>
    </row>
    <row r="975" spans="1:7" hidden="1" x14ac:dyDescent="0.25">
      <c r="A975" s="48" t="s">
        <v>1325</v>
      </c>
      <c r="B975" s="48" t="s">
        <v>1983</v>
      </c>
      <c r="C975" s="2" t="s">
        <v>537</v>
      </c>
      <c r="D975" s="2">
        <v>3323.0880000000102</v>
      </c>
      <c r="E975" s="2">
        <v>720.29200000000003</v>
      </c>
      <c r="F975" s="2">
        <f>D975-SUM(Parameters!$C$23:$C$25)</f>
        <v>3301.4880000000103</v>
      </c>
      <c r="G975" s="2">
        <f>E975-SUM(Parameters!$C$23:$C$25)</f>
        <v>698.69200000000001</v>
      </c>
    </row>
    <row r="976" spans="1:7" hidden="1" x14ac:dyDescent="0.25">
      <c r="A976" s="48" t="s">
        <v>1325</v>
      </c>
      <c r="B976" s="48" t="s">
        <v>1984</v>
      </c>
      <c r="C976" s="2" t="s">
        <v>363</v>
      </c>
      <c r="D976" s="2">
        <v>2895.4079999999999</v>
      </c>
      <c r="E976" s="2">
        <v>833.59199999999998</v>
      </c>
      <c r="F976" s="2">
        <f>D976-SUM(Parameters!$C$23:$C$25)</f>
        <v>2873.808</v>
      </c>
      <c r="G976" s="2">
        <f>E976-SUM(Parameters!$C$23:$C$25)</f>
        <v>811.99199999999996</v>
      </c>
    </row>
    <row r="977" spans="1:7" hidden="1" x14ac:dyDescent="0.25">
      <c r="A977" s="48" t="s">
        <v>1325</v>
      </c>
      <c r="B977" s="48" t="s">
        <v>1985</v>
      </c>
      <c r="C977" s="2" t="s">
        <v>430</v>
      </c>
      <c r="D977" s="2">
        <v>2895.4079999999999</v>
      </c>
      <c r="E977" s="2">
        <v>788.27200000000005</v>
      </c>
      <c r="F977" s="2">
        <f>D977-SUM(Parameters!$C$23:$C$25)</f>
        <v>2873.808</v>
      </c>
      <c r="G977" s="2">
        <f>E977-SUM(Parameters!$C$23:$C$25)</f>
        <v>766.67200000000003</v>
      </c>
    </row>
    <row r="978" spans="1:7" hidden="1" x14ac:dyDescent="0.25">
      <c r="A978" s="48" t="s">
        <v>1325</v>
      </c>
      <c r="B978" s="48" t="s">
        <v>1986</v>
      </c>
      <c r="C978" s="2" t="s">
        <v>499</v>
      </c>
      <c r="D978" s="2">
        <v>2895.4079999999999</v>
      </c>
      <c r="E978" s="2">
        <v>742.952</v>
      </c>
      <c r="F978" s="2">
        <f>D978-SUM(Parameters!$C$23:$C$25)</f>
        <v>2873.808</v>
      </c>
      <c r="G978" s="2">
        <f>E978-SUM(Parameters!$C$23:$C$25)</f>
        <v>721.35199999999998</v>
      </c>
    </row>
    <row r="979" spans="1:7" hidden="1" x14ac:dyDescent="0.25">
      <c r="A979" s="48" t="s">
        <v>1325</v>
      </c>
      <c r="B979" s="48" t="s">
        <v>1987</v>
      </c>
      <c r="C979" s="2" t="s">
        <v>564</v>
      </c>
      <c r="D979" s="2">
        <v>2895.4079999999999</v>
      </c>
      <c r="E979" s="2">
        <v>697.63199999999995</v>
      </c>
      <c r="F979" s="2">
        <f>D979-SUM(Parameters!$C$23:$C$25)</f>
        <v>2873.808</v>
      </c>
      <c r="G979" s="2">
        <f>E979-SUM(Parameters!$C$23:$C$25)</f>
        <v>676.03199999999993</v>
      </c>
    </row>
    <row r="980" spans="1:7" hidden="1" x14ac:dyDescent="0.25">
      <c r="A980" s="48" t="s">
        <v>1325</v>
      </c>
      <c r="B980" s="48" t="s">
        <v>1988</v>
      </c>
      <c r="C980" s="2" t="s">
        <v>629</v>
      </c>
      <c r="D980" s="2">
        <v>2895.4079999999999</v>
      </c>
      <c r="E980" s="2">
        <v>652.31200000000001</v>
      </c>
      <c r="F980" s="2">
        <f>D980-SUM(Parameters!$C$23:$C$25)</f>
        <v>2873.808</v>
      </c>
      <c r="G980" s="2">
        <f>E980-SUM(Parameters!$C$23:$C$25)</f>
        <v>630.71199999999999</v>
      </c>
    </row>
    <row r="981" spans="1:7" hidden="1" x14ac:dyDescent="0.25">
      <c r="A981" s="48" t="s">
        <v>1325</v>
      </c>
      <c r="B981" s="48" t="s">
        <v>1989</v>
      </c>
      <c r="C981" s="2" t="s">
        <v>700</v>
      </c>
      <c r="D981" s="2">
        <v>2895.4079999999999</v>
      </c>
      <c r="E981" s="2">
        <v>606.99199999999996</v>
      </c>
      <c r="F981" s="2">
        <f>D981-SUM(Parameters!$C$23:$C$25)</f>
        <v>2873.808</v>
      </c>
      <c r="G981" s="2">
        <f>E981-SUM(Parameters!$C$23:$C$25)</f>
        <v>585.39199999999994</v>
      </c>
    </row>
    <row r="982" spans="1:7" hidden="1" x14ac:dyDescent="0.25">
      <c r="A982" s="48" t="s">
        <v>1325</v>
      </c>
      <c r="B982" s="48" t="s">
        <v>1990</v>
      </c>
      <c r="C982" s="2" t="s">
        <v>725</v>
      </c>
      <c r="D982" s="2">
        <v>2856.5279999999998</v>
      </c>
      <c r="E982" s="2">
        <v>584.33199999999999</v>
      </c>
      <c r="F982" s="2">
        <f>D982-SUM(Parameters!$C$23:$C$25)</f>
        <v>2834.9279999999999</v>
      </c>
      <c r="G982" s="2">
        <f>E982-SUM(Parameters!$C$23:$C$25)</f>
        <v>562.73199999999997</v>
      </c>
    </row>
    <row r="983" spans="1:7" hidden="1" x14ac:dyDescent="0.25">
      <c r="A983" s="48" t="s">
        <v>1325</v>
      </c>
      <c r="B983" s="48" t="s">
        <v>1991</v>
      </c>
      <c r="C983" s="2" t="s">
        <v>667</v>
      </c>
      <c r="D983" s="2">
        <v>2856.5279999999998</v>
      </c>
      <c r="E983" s="2">
        <v>629.65200000000004</v>
      </c>
      <c r="F983" s="2">
        <f>D983-SUM(Parameters!$C$23:$C$25)</f>
        <v>2834.9279999999999</v>
      </c>
      <c r="G983" s="2">
        <f>E983-SUM(Parameters!$C$23:$C$25)</f>
        <v>608.05200000000002</v>
      </c>
    </row>
    <row r="984" spans="1:7" hidden="1" x14ac:dyDescent="0.25">
      <c r="A984" s="48" t="s">
        <v>1325</v>
      </c>
      <c r="B984" s="48" t="s">
        <v>1992</v>
      </c>
      <c r="C984" s="2" t="s">
        <v>532</v>
      </c>
      <c r="D984" s="2">
        <v>2856.5279999999998</v>
      </c>
      <c r="E984" s="2">
        <v>720.29200000000003</v>
      </c>
      <c r="F984" s="2">
        <f>D984-SUM(Parameters!$C$23:$C$25)</f>
        <v>2834.9279999999999</v>
      </c>
      <c r="G984" s="2">
        <f>E984-SUM(Parameters!$C$23:$C$25)</f>
        <v>698.69200000000001</v>
      </c>
    </row>
    <row r="985" spans="1:7" hidden="1" x14ac:dyDescent="0.25">
      <c r="A985" s="48" t="s">
        <v>1325</v>
      </c>
      <c r="B985" s="48" t="s">
        <v>1993</v>
      </c>
      <c r="C985" s="2" t="s">
        <v>460</v>
      </c>
      <c r="D985" s="2">
        <v>2856.5279999999998</v>
      </c>
      <c r="E985" s="2">
        <v>765.61199999999997</v>
      </c>
      <c r="F985" s="2">
        <f>D985-SUM(Parameters!$C$23:$C$25)</f>
        <v>2834.9279999999999</v>
      </c>
      <c r="G985" s="2">
        <f>E985-SUM(Parameters!$C$23:$C$25)</f>
        <v>744.01199999999994</v>
      </c>
    </row>
    <row r="986" spans="1:7" hidden="1" x14ac:dyDescent="0.25">
      <c r="A986" s="48" t="s">
        <v>1325</v>
      </c>
      <c r="B986" s="48" t="s">
        <v>1994</v>
      </c>
      <c r="C986" s="2" t="s">
        <v>465</v>
      </c>
      <c r="D986" s="2">
        <v>3323.0880000000102</v>
      </c>
      <c r="E986" s="2">
        <v>765.61199999999997</v>
      </c>
      <c r="F986" s="2">
        <f>D986-SUM(Parameters!$C$23:$C$25)</f>
        <v>3301.4880000000103</v>
      </c>
      <c r="G986" s="2">
        <f>E986-SUM(Parameters!$C$23:$C$25)</f>
        <v>744.01199999999994</v>
      </c>
    </row>
    <row r="987" spans="1:7" hidden="1" x14ac:dyDescent="0.25">
      <c r="A987" s="48" t="s">
        <v>1325</v>
      </c>
      <c r="B987" s="48" t="s">
        <v>1995</v>
      </c>
      <c r="C987" s="2" t="s">
        <v>403</v>
      </c>
      <c r="D987" s="2">
        <v>2856.5279999999998</v>
      </c>
      <c r="E987" s="2">
        <v>810.93200000000002</v>
      </c>
      <c r="F987" s="2">
        <f>D987-SUM(Parameters!$C$23:$C$25)</f>
        <v>2834.9279999999999</v>
      </c>
      <c r="G987" s="2">
        <f>E987-SUM(Parameters!$C$23:$C$25)</f>
        <v>789.33199999999999</v>
      </c>
    </row>
    <row r="988" spans="1:7" hidden="1" x14ac:dyDescent="0.25">
      <c r="A988" s="48" t="s">
        <v>1325</v>
      </c>
      <c r="B988" s="48" t="s">
        <v>1996</v>
      </c>
      <c r="C988" s="2" t="s">
        <v>324</v>
      </c>
      <c r="D988" s="2">
        <v>2856.5279999999998</v>
      </c>
      <c r="E988" s="2">
        <v>856.25199999999995</v>
      </c>
      <c r="F988" s="2">
        <f>D988-SUM(Parameters!$C$23:$C$25)</f>
        <v>2834.9279999999999</v>
      </c>
      <c r="G988" s="2">
        <f>E988-SUM(Parameters!$C$23:$C$25)</f>
        <v>834.65199999999993</v>
      </c>
    </row>
    <row r="989" spans="1:7" hidden="1" x14ac:dyDescent="0.25">
      <c r="A989" s="48" t="s">
        <v>1325</v>
      </c>
      <c r="B989" s="48" t="s">
        <v>1997</v>
      </c>
      <c r="C989" s="2" t="s">
        <v>211</v>
      </c>
      <c r="D989" s="2">
        <v>2856.5279999999998</v>
      </c>
      <c r="E989" s="2">
        <v>946.89200000000005</v>
      </c>
      <c r="F989" s="2">
        <f>D989-SUM(Parameters!$C$23:$C$25)</f>
        <v>2834.9279999999999</v>
      </c>
      <c r="G989" s="2">
        <f>E989-SUM(Parameters!$C$23:$C$25)</f>
        <v>925.29200000000003</v>
      </c>
    </row>
    <row r="990" spans="1:7" hidden="1" x14ac:dyDescent="0.25">
      <c r="A990" s="48" t="s">
        <v>1325</v>
      </c>
      <c r="B990" s="48" t="s">
        <v>1998</v>
      </c>
      <c r="C990" s="2" t="s">
        <v>170</v>
      </c>
      <c r="D990" s="2">
        <v>2817.6480000000001</v>
      </c>
      <c r="E990" s="2">
        <v>969.55200000000002</v>
      </c>
      <c r="F990" s="2">
        <f>D990-SUM(Parameters!$C$23:$C$25)</f>
        <v>2796.0480000000002</v>
      </c>
      <c r="G990" s="2">
        <f>E990-SUM(Parameters!$C$23:$C$25)</f>
        <v>947.952</v>
      </c>
    </row>
    <row r="991" spans="1:7" hidden="1" x14ac:dyDescent="0.25">
      <c r="A991" s="48" t="s">
        <v>1325</v>
      </c>
      <c r="B991" s="48" t="s">
        <v>1999</v>
      </c>
      <c r="C991" s="2" t="s">
        <v>244</v>
      </c>
      <c r="D991" s="2">
        <v>2817.6480000000001</v>
      </c>
      <c r="E991" s="2">
        <v>924.23199999999997</v>
      </c>
      <c r="F991" s="2">
        <f>D991-SUM(Parameters!$C$23:$C$25)</f>
        <v>2796.0480000000002</v>
      </c>
      <c r="G991" s="2">
        <f>E991-SUM(Parameters!$C$23:$C$25)</f>
        <v>902.63199999999995</v>
      </c>
    </row>
    <row r="992" spans="1:7" hidden="1" x14ac:dyDescent="0.25">
      <c r="A992" s="48" t="s">
        <v>1325</v>
      </c>
      <c r="B992" s="48" t="s">
        <v>2000</v>
      </c>
      <c r="C992" s="2" t="s">
        <v>293</v>
      </c>
      <c r="D992" s="2">
        <v>2817.6480000000001</v>
      </c>
      <c r="E992" s="2">
        <v>878.91200000000003</v>
      </c>
      <c r="F992" s="2">
        <f>D992-SUM(Parameters!$C$23:$C$25)</f>
        <v>2796.0480000000002</v>
      </c>
      <c r="G992" s="2">
        <f>E992-SUM(Parameters!$C$23:$C$25)</f>
        <v>857.31200000000001</v>
      </c>
    </row>
    <row r="993" spans="1:7" hidden="1" x14ac:dyDescent="0.25">
      <c r="A993" s="48" t="s">
        <v>1325</v>
      </c>
      <c r="B993" s="48" t="s">
        <v>2001</v>
      </c>
      <c r="C993" s="2" t="s">
        <v>323</v>
      </c>
      <c r="D993" s="2">
        <v>2778.768</v>
      </c>
      <c r="E993" s="2">
        <v>856.25199999999995</v>
      </c>
      <c r="F993" s="2">
        <f>D993-SUM(Parameters!$C$23:$C$25)</f>
        <v>2757.1680000000001</v>
      </c>
      <c r="G993" s="2">
        <f>E993-SUM(Parameters!$C$23:$C$25)</f>
        <v>834.65199999999993</v>
      </c>
    </row>
    <row r="994" spans="1:7" hidden="1" x14ac:dyDescent="0.25">
      <c r="A994" s="48" t="s">
        <v>1325</v>
      </c>
      <c r="B994" s="48" t="s">
        <v>2002</v>
      </c>
      <c r="C994" s="2" t="s">
        <v>269</v>
      </c>
      <c r="D994" s="2">
        <v>2778.768</v>
      </c>
      <c r="E994" s="2">
        <v>901.572</v>
      </c>
      <c r="F994" s="2">
        <f>D994-SUM(Parameters!$C$23:$C$25)</f>
        <v>2757.1680000000001</v>
      </c>
      <c r="G994" s="2">
        <f>E994-SUM(Parameters!$C$23:$C$25)</f>
        <v>879.97199999999998</v>
      </c>
    </row>
    <row r="995" spans="1:7" hidden="1" x14ac:dyDescent="0.25">
      <c r="A995" s="48" t="s">
        <v>1325</v>
      </c>
      <c r="B995" s="48" t="s">
        <v>2003</v>
      </c>
      <c r="C995" s="2" t="s">
        <v>210</v>
      </c>
      <c r="D995" s="2">
        <v>2778.768</v>
      </c>
      <c r="E995" s="2">
        <v>946.89200000000005</v>
      </c>
      <c r="F995" s="2">
        <f>D995-SUM(Parameters!$C$23:$C$25)</f>
        <v>2757.1680000000001</v>
      </c>
      <c r="G995" s="2">
        <f>E995-SUM(Parameters!$C$23:$C$25)</f>
        <v>925.29200000000003</v>
      </c>
    </row>
    <row r="996" spans="1:7" hidden="1" x14ac:dyDescent="0.25">
      <c r="A996" s="48" t="s">
        <v>1325</v>
      </c>
      <c r="B996" s="48" t="s">
        <v>2004</v>
      </c>
      <c r="C996" s="2" t="s">
        <v>169</v>
      </c>
      <c r="D996" s="2">
        <v>2739.8879999999999</v>
      </c>
      <c r="E996" s="2">
        <v>969.55200000000002</v>
      </c>
      <c r="F996" s="2">
        <f>D996-SUM(Parameters!$C$23:$C$25)</f>
        <v>2718.288</v>
      </c>
      <c r="G996" s="2">
        <f>E996-SUM(Parameters!$C$23:$C$25)</f>
        <v>947.952</v>
      </c>
    </row>
    <row r="997" spans="1:7" hidden="1" x14ac:dyDescent="0.25">
      <c r="A997" s="48" t="s">
        <v>1325</v>
      </c>
      <c r="B997" s="48" t="s">
        <v>2005</v>
      </c>
      <c r="C997" s="2" t="s">
        <v>104</v>
      </c>
      <c r="D997" s="2">
        <v>3284.2080000000101</v>
      </c>
      <c r="E997" s="2">
        <v>1014.872</v>
      </c>
      <c r="F997" s="2">
        <f>D997-SUM(Parameters!$C$23:$C$25)</f>
        <v>3262.6080000000102</v>
      </c>
      <c r="G997" s="2">
        <f>E997-SUM(Parameters!$C$23:$C$25)</f>
        <v>993.27199999999993</v>
      </c>
    </row>
    <row r="998" spans="1:7" hidden="1" x14ac:dyDescent="0.25">
      <c r="A998" s="48" t="s">
        <v>1325</v>
      </c>
      <c r="B998" s="48" t="s">
        <v>2006</v>
      </c>
      <c r="C998" s="2" t="s">
        <v>100</v>
      </c>
      <c r="D998" s="2">
        <v>2895.4079999999999</v>
      </c>
      <c r="E998" s="2">
        <v>1014.872</v>
      </c>
      <c r="F998" s="2">
        <f>D998-SUM(Parameters!$C$23:$C$25)</f>
        <v>2873.808</v>
      </c>
      <c r="G998" s="2">
        <f>E998-SUM(Parameters!$C$23:$C$25)</f>
        <v>993.27199999999993</v>
      </c>
    </row>
    <row r="999" spans="1:7" hidden="1" x14ac:dyDescent="0.25">
      <c r="A999" s="48" t="s">
        <v>1325</v>
      </c>
      <c r="B999" s="48" t="s">
        <v>2007</v>
      </c>
      <c r="C999" s="2" t="s">
        <v>96</v>
      </c>
      <c r="D999" s="2">
        <v>2506.6080000000002</v>
      </c>
      <c r="E999" s="2">
        <v>1014.872</v>
      </c>
      <c r="F999" s="2">
        <f>D999-SUM(Parameters!$C$23:$C$25)</f>
        <v>2485.0080000000003</v>
      </c>
      <c r="G999" s="2">
        <f>E999-SUM(Parameters!$C$23:$C$25)</f>
        <v>993.27199999999993</v>
      </c>
    </row>
    <row r="1000" spans="1:7" hidden="1" x14ac:dyDescent="0.25">
      <c r="A1000" s="48" t="s">
        <v>1325</v>
      </c>
      <c r="B1000" s="48" t="s">
        <v>2008</v>
      </c>
      <c r="C1000" s="2" t="s">
        <v>92</v>
      </c>
      <c r="D1000" s="2">
        <v>2117.808</v>
      </c>
      <c r="E1000" s="2">
        <v>1014.872</v>
      </c>
      <c r="F1000" s="2">
        <f>D1000-SUM(Parameters!$C$23:$C$25)</f>
        <v>2096.2080000000001</v>
      </c>
      <c r="G1000" s="2">
        <f>E1000-SUM(Parameters!$C$23:$C$25)</f>
        <v>993.27199999999993</v>
      </c>
    </row>
    <row r="1001" spans="1:7" hidden="1" x14ac:dyDescent="0.25">
      <c r="A1001" s="48" t="s">
        <v>1325</v>
      </c>
      <c r="B1001" s="48" t="s">
        <v>2009</v>
      </c>
      <c r="C1001" s="2" t="s">
        <v>88</v>
      </c>
      <c r="D1001" s="2">
        <v>1729.008</v>
      </c>
      <c r="E1001" s="2">
        <v>1014.872</v>
      </c>
      <c r="F1001" s="2">
        <f>D1001-SUM(Parameters!$C$23:$C$25)</f>
        <v>1707.4080000000001</v>
      </c>
      <c r="G1001" s="2">
        <f>E1001-SUM(Parameters!$C$23:$C$25)</f>
        <v>993.27199999999993</v>
      </c>
    </row>
    <row r="1002" spans="1:7" hidden="1" x14ac:dyDescent="0.25">
      <c r="A1002" s="48" t="s">
        <v>1325</v>
      </c>
      <c r="B1002" s="48" t="s">
        <v>2010</v>
      </c>
      <c r="C1002" s="2" t="s">
        <v>84</v>
      </c>
      <c r="D1002" s="2">
        <v>1340.2080000000001</v>
      </c>
      <c r="E1002" s="2">
        <v>1014.872</v>
      </c>
      <c r="F1002" s="2">
        <f>D1002-SUM(Parameters!$C$23:$C$25)</f>
        <v>1318.6080000000002</v>
      </c>
      <c r="G1002" s="2">
        <f>E1002-SUM(Parameters!$C$23:$C$25)</f>
        <v>993.27199999999993</v>
      </c>
    </row>
    <row r="1003" spans="1:7" hidden="1" x14ac:dyDescent="0.25">
      <c r="A1003" s="48" t="s">
        <v>1325</v>
      </c>
      <c r="B1003" s="48" t="s">
        <v>2011</v>
      </c>
      <c r="C1003" s="2" t="s">
        <v>80</v>
      </c>
      <c r="D1003" s="2">
        <v>951.40800000000002</v>
      </c>
      <c r="E1003" s="2">
        <v>1014.872</v>
      </c>
      <c r="F1003" s="2">
        <f>D1003-SUM(Parameters!$C$23:$C$25)</f>
        <v>929.80799999999999</v>
      </c>
      <c r="G1003" s="2">
        <f>E1003-SUM(Parameters!$C$23:$C$25)</f>
        <v>993.27199999999993</v>
      </c>
    </row>
    <row r="1004" spans="1:7" hidden="1" x14ac:dyDescent="0.25">
      <c r="A1004" s="48" t="s">
        <v>1325</v>
      </c>
      <c r="B1004" s="48" t="s">
        <v>2012</v>
      </c>
      <c r="C1004" s="2" t="s">
        <v>76</v>
      </c>
      <c r="D1004" s="2">
        <v>562.60799999999995</v>
      </c>
      <c r="E1004" s="2">
        <v>1014.872</v>
      </c>
      <c r="F1004" s="2">
        <f>D1004-SUM(Parameters!$C$23:$C$25)</f>
        <v>541.00799999999992</v>
      </c>
      <c r="G1004" s="2">
        <f>E1004-SUM(Parameters!$C$23:$C$25)</f>
        <v>993.27199999999993</v>
      </c>
    </row>
    <row r="1005" spans="1:7" hidden="1" x14ac:dyDescent="0.25">
      <c r="A1005" s="48" t="s">
        <v>1325</v>
      </c>
      <c r="B1005" s="48" t="s">
        <v>2013</v>
      </c>
      <c r="C1005" s="2" t="s">
        <v>105</v>
      </c>
      <c r="D1005" s="2">
        <v>3361.9680000000099</v>
      </c>
      <c r="E1005" s="2">
        <v>1014.872</v>
      </c>
      <c r="F1005" s="2">
        <f>D1005-SUM(Parameters!$C$23:$C$25)</f>
        <v>3340.3680000000099</v>
      </c>
      <c r="G1005" s="2">
        <f>E1005-SUM(Parameters!$C$23:$C$25)</f>
        <v>993.27199999999993</v>
      </c>
    </row>
    <row r="1006" spans="1:7" hidden="1" x14ac:dyDescent="0.25">
      <c r="A1006" s="48" t="s">
        <v>1325</v>
      </c>
      <c r="B1006" s="48" t="s">
        <v>2014</v>
      </c>
      <c r="C1006" s="2" t="s">
        <v>101</v>
      </c>
      <c r="D1006" s="2">
        <v>2973.1680000000101</v>
      </c>
      <c r="E1006" s="2">
        <v>1014.872</v>
      </c>
      <c r="F1006" s="2">
        <f>D1006-SUM(Parameters!$C$23:$C$25)</f>
        <v>2951.5680000000102</v>
      </c>
      <c r="G1006" s="2">
        <f>E1006-SUM(Parameters!$C$23:$C$25)</f>
        <v>993.27199999999993</v>
      </c>
    </row>
    <row r="1007" spans="1:7" hidden="1" x14ac:dyDescent="0.25">
      <c r="A1007" s="48" t="s">
        <v>1325</v>
      </c>
      <c r="B1007" s="48" t="s">
        <v>2015</v>
      </c>
      <c r="C1007" s="2" t="s">
        <v>97</v>
      </c>
      <c r="D1007" s="2">
        <v>2584.3679999999999</v>
      </c>
      <c r="E1007" s="2">
        <v>1014.872</v>
      </c>
      <c r="F1007" s="2">
        <f>D1007-SUM(Parameters!$C$23:$C$25)</f>
        <v>2562.768</v>
      </c>
      <c r="G1007" s="2">
        <f>E1007-SUM(Parameters!$C$23:$C$25)</f>
        <v>993.27199999999993</v>
      </c>
    </row>
    <row r="1008" spans="1:7" hidden="1" x14ac:dyDescent="0.25">
      <c r="A1008" s="48" t="s">
        <v>1325</v>
      </c>
      <c r="B1008" s="48" t="s">
        <v>2016</v>
      </c>
      <c r="C1008" s="2" t="s">
        <v>93</v>
      </c>
      <c r="D1008" s="2">
        <v>2195.5680000000002</v>
      </c>
      <c r="E1008" s="2">
        <v>1014.872</v>
      </c>
      <c r="F1008" s="2">
        <f>D1008-SUM(Parameters!$C$23:$C$25)</f>
        <v>2173.9680000000003</v>
      </c>
      <c r="G1008" s="2">
        <f>E1008-SUM(Parameters!$C$23:$C$25)</f>
        <v>993.27199999999993</v>
      </c>
    </row>
    <row r="1009" spans="1:7" hidden="1" x14ac:dyDescent="0.25">
      <c r="A1009" s="48" t="s">
        <v>1325</v>
      </c>
      <c r="B1009" s="48" t="s">
        <v>2017</v>
      </c>
      <c r="C1009" s="2" t="s">
        <v>89</v>
      </c>
      <c r="D1009" s="2">
        <v>1806.768</v>
      </c>
      <c r="E1009" s="2">
        <v>1014.872</v>
      </c>
      <c r="F1009" s="2">
        <f>D1009-SUM(Parameters!$C$23:$C$25)</f>
        <v>1785.1680000000001</v>
      </c>
      <c r="G1009" s="2">
        <f>E1009-SUM(Parameters!$C$23:$C$25)</f>
        <v>993.27199999999993</v>
      </c>
    </row>
    <row r="1010" spans="1:7" hidden="1" x14ac:dyDescent="0.25">
      <c r="A1010" s="48" t="s">
        <v>1325</v>
      </c>
      <c r="B1010" s="48" t="s">
        <v>2018</v>
      </c>
      <c r="C1010" s="2" t="s">
        <v>85</v>
      </c>
      <c r="D1010" s="2">
        <v>1417.9680000000001</v>
      </c>
      <c r="E1010" s="2">
        <v>1014.872</v>
      </c>
      <c r="F1010" s="2">
        <f>D1010-SUM(Parameters!$C$23:$C$25)</f>
        <v>1396.3680000000002</v>
      </c>
      <c r="G1010" s="2">
        <f>E1010-SUM(Parameters!$C$23:$C$25)</f>
        <v>993.27199999999993</v>
      </c>
    </row>
    <row r="1011" spans="1:7" hidden="1" x14ac:dyDescent="0.25">
      <c r="A1011" s="48" t="s">
        <v>1325</v>
      </c>
      <c r="B1011" s="48" t="s">
        <v>2019</v>
      </c>
      <c r="C1011" s="2" t="s">
        <v>81</v>
      </c>
      <c r="D1011" s="2">
        <v>1029.1679999999999</v>
      </c>
      <c r="E1011" s="2">
        <v>1014.872</v>
      </c>
      <c r="F1011" s="2">
        <f>D1011-SUM(Parameters!$C$23:$C$25)</f>
        <v>1007.5679999999999</v>
      </c>
      <c r="G1011" s="2">
        <f>E1011-SUM(Parameters!$C$23:$C$25)</f>
        <v>993.27199999999993</v>
      </c>
    </row>
    <row r="1012" spans="1:7" hidden="1" x14ac:dyDescent="0.25">
      <c r="A1012" s="48" t="s">
        <v>1325</v>
      </c>
      <c r="B1012" s="48" t="s">
        <v>2020</v>
      </c>
      <c r="C1012" s="2" t="s">
        <v>77</v>
      </c>
      <c r="D1012" s="2">
        <v>640.36800000000005</v>
      </c>
      <c r="E1012" s="2">
        <v>1014.872</v>
      </c>
      <c r="F1012" s="2">
        <f>D1012-SUM(Parameters!$C$23:$C$25)</f>
        <v>618.76800000000003</v>
      </c>
      <c r="G1012" s="2">
        <f>E1012-SUM(Parameters!$C$23:$C$25)</f>
        <v>993.27199999999993</v>
      </c>
    </row>
    <row r="1013" spans="1:7" hidden="1" x14ac:dyDescent="0.25">
      <c r="A1013" s="48" t="s">
        <v>1325</v>
      </c>
      <c r="B1013" s="48" t="s">
        <v>2021</v>
      </c>
      <c r="C1013" s="2" t="s">
        <v>177</v>
      </c>
      <c r="D1013" s="2">
        <v>3361.9680000000099</v>
      </c>
      <c r="E1013" s="2">
        <v>969.55200000000002</v>
      </c>
      <c r="F1013" s="2">
        <f>D1013-SUM(Parameters!$C$23:$C$25)</f>
        <v>3340.3680000000099</v>
      </c>
      <c r="G1013" s="2">
        <f>E1013-SUM(Parameters!$C$23:$C$25)</f>
        <v>947.952</v>
      </c>
    </row>
    <row r="1014" spans="1:7" hidden="1" x14ac:dyDescent="0.25">
      <c r="A1014" s="48" t="s">
        <v>1325</v>
      </c>
      <c r="B1014" s="48" t="s">
        <v>2022</v>
      </c>
      <c r="C1014" s="2" t="s">
        <v>367</v>
      </c>
      <c r="D1014" s="2">
        <v>3206.4480000000099</v>
      </c>
      <c r="E1014" s="2">
        <v>833.59199999999998</v>
      </c>
      <c r="F1014" s="2">
        <f>D1014-SUM(Parameters!$C$23:$C$25)</f>
        <v>3184.84800000001</v>
      </c>
      <c r="G1014" s="2">
        <f>E1014-SUM(Parameters!$C$23:$C$25)</f>
        <v>811.99199999999996</v>
      </c>
    </row>
    <row r="1015" spans="1:7" hidden="1" x14ac:dyDescent="0.25">
      <c r="A1015" s="48" t="s">
        <v>1325</v>
      </c>
      <c r="B1015" s="48" t="s">
        <v>2023</v>
      </c>
      <c r="C1015" s="2" t="s">
        <v>397</v>
      </c>
      <c r="D1015" s="2">
        <v>2389.9679999999998</v>
      </c>
      <c r="E1015" s="2">
        <v>810.93200000000002</v>
      </c>
      <c r="F1015" s="2">
        <f>D1015-SUM(Parameters!$C$23:$C$25)</f>
        <v>2368.3679999999999</v>
      </c>
      <c r="G1015" s="2">
        <f>E1015-SUM(Parameters!$C$23:$C$25)</f>
        <v>789.33199999999999</v>
      </c>
    </row>
    <row r="1016" spans="1:7" hidden="1" x14ac:dyDescent="0.25">
      <c r="A1016" s="48" t="s">
        <v>1325</v>
      </c>
      <c r="B1016" s="48" t="s">
        <v>2024</v>
      </c>
      <c r="C1016" s="2" t="s">
        <v>203</v>
      </c>
      <c r="D1016" s="2">
        <v>2234.4479999999999</v>
      </c>
      <c r="E1016" s="2">
        <v>946.89200000000005</v>
      </c>
      <c r="F1016" s="2">
        <f>D1016-SUM(Parameters!$C$23:$C$25)</f>
        <v>2212.848</v>
      </c>
      <c r="G1016" s="2">
        <f>E1016-SUM(Parameters!$C$23:$C$25)</f>
        <v>925.29200000000003</v>
      </c>
    </row>
    <row r="1017" spans="1:7" hidden="1" x14ac:dyDescent="0.25">
      <c r="A1017" s="48" t="s">
        <v>1325</v>
      </c>
      <c r="B1017" s="48" t="s">
        <v>2025</v>
      </c>
      <c r="C1017" s="2" t="s">
        <v>162</v>
      </c>
      <c r="D1017" s="2">
        <v>2195.5680000000002</v>
      </c>
      <c r="E1017" s="2">
        <v>969.55200000000002</v>
      </c>
      <c r="F1017" s="2">
        <f>D1017-SUM(Parameters!$C$23:$C$25)</f>
        <v>2173.9680000000003</v>
      </c>
      <c r="G1017" s="2">
        <f>E1017-SUM(Parameters!$C$23:$C$25)</f>
        <v>947.952</v>
      </c>
    </row>
    <row r="1018" spans="1:7" hidden="1" x14ac:dyDescent="0.25">
      <c r="A1018" s="48" t="s">
        <v>1325</v>
      </c>
      <c r="B1018" s="48" t="s">
        <v>2026</v>
      </c>
      <c r="C1018" s="2" t="s">
        <v>352</v>
      </c>
      <c r="D1018" s="2">
        <v>2040.048</v>
      </c>
      <c r="E1018" s="2">
        <v>833.59199999999998</v>
      </c>
      <c r="F1018" s="2">
        <f>D1018-SUM(Parameters!$C$23:$C$25)</f>
        <v>2018.4480000000001</v>
      </c>
      <c r="G1018" s="2">
        <f>E1018-SUM(Parameters!$C$23:$C$25)</f>
        <v>811.99199999999996</v>
      </c>
    </row>
    <row r="1019" spans="1:7" hidden="1" x14ac:dyDescent="0.25">
      <c r="A1019" s="48" t="s">
        <v>1325</v>
      </c>
      <c r="B1019" s="48" t="s">
        <v>2027</v>
      </c>
      <c r="C1019" s="2" t="s">
        <v>392</v>
      </c>
      <c r="D1019" s="2">
        <v>2001.1679999999999</v>
      </c>
      <c r="E1019" s="2">
        <v>810.93200000000002</v>
      </c>
      <c r="F1019" s="2">
        <f>D1019-SUM(Parameters!$C$23:$C$25)</f>
        <v>1979.568</v>
      </c>
      <c r="G1019" s="2">
        <f>E1019-SUM(Parameters!$C$23:$C$25)</f>
        <v>789.33199999999999</v>
      </c>
    </row>
    <row r="1020" spans="1:7" hidden="1" x14ac:dyDescent="0.25">
      <c r="A1020" s="48" t="s">
        <v>1325</v>
      </c>
      <c r="B1020" s="48" t="s">
        <v>2028</v>
      </c>
      <c r="C1020" s="2" t="s">
        <v>198</v>
      </c>
      <c r="D1020" s="2">
        <v>1845.6479999999999</v>
      </c>
      <c r="E1020" s="2">
        <v>946.89200000000005</v>
      </c>
      <c r="F1020" s="2">
        <f>D1020-SUM(Parameters!$C$23:$C$25)</f>
        <v>1824.048</v>
      </c>
      <c r="G1020" s="2">
        <f>E1020-SUM(Parameters!$C$23:$C$25)</f>
        <v>925.29200000000003</v>
      </c>
    </row>
    <row r="1021" spans="1:7" hidden="1" x14ac:dyDescent="0.25">
      <c r="A1021" s="48" t="s">
        <v>1325</v>
      </c>
      <c r="B1021" s="48" t="s">
        <v>2029</v>
      </c>
      <c r="C1021" s="2" t="s">
        <v>157</v>
      </c>
      <c r="D1021" s="2">
        <v>1806.768</v>
      </c>
      <c r="E1021" s="2">
        <v>969.55200000000002</v>
      </c>
      <c r="F1021" s="2">
        <f>D1021-SUM(Parameters!$C$23:$C$25)</f>
        <v>1785.1680000000001</v>
      </c>
      <c r="G1021" s="2">
        <f>E1021-SUM(Parameters!$C$23:$C$25)</f>
        <v>947.952</v>
      </c>
    </row>
    <row r="1022" spans="1:7" hidden="1" x14ac:dyDescent="0.25">
      <c r="A1022" s="48" t="s">
        <v>1325</v>
      </c>
      <c r="B1022" s="48" t="s">
        <v>2030</v>
      </c>
      <c r="C1022" s="2" t="s">
        <v>347</v>
      </c>
      <c r="D1022" s="2">
        <v>1651.248</v>
      </c>
      <c r="E1022" s="2">
        <v>833.59199999999998</v>
      </c>
      <c r="F1022" s="2">
        <f>D1022-SUM(Parameters!$C$23:$C$25)</f>
        <v>1629.6480000000001</v>
      </c>
      <c r="G1022" s="2">
        <f>E1022-SUM(Parameters!$C$23:$C$25)</f>
        <v>811.99199999999996</v>
      </c>
    </row>
    <row r="1023" spans="1:7" hidden="1" x14ac:dyDescent="0.25">
      <c r="A1023" s="48" t="s">
        <v>1325</v>
      </c>
      <c r="B1023" s="48" t="s">
        <v>2031</v>
      </c>
      <c r="C1023" s="2" t="s">
        <v>387</v>
      </c>
      <c r="D1023" s="2">
        <v>1612.3679999999999</v>
      </c>
      <c r="E1023" s="2">
        <v>810.93200000000002</v>
      </c>
      <c r="F1023" s="2">
        <f>D1023-SUM(Parameters!$C$23:$C$25)</f>
        <v>1590.768</v>
      </c>
      <c r="G1023" s="2">
        <f>E1023-SUM(Parameters!$C$23:$C$25)</f>
        <v>789.33199999999999</v>
      </c>
    </row>
    <row r="1024" spans="1:7" hidden="1" x14ac:dyDescent="0.25">
      <c r="A1024" s="48" t="s">
        <v>1325</v>
      </c>
      <c r="B1024" s="48" t="s">
        <v>2032</v>
      </c>
      <c r="C1024" s="2" t="s">
        <v>193</v>
      </c>
      <c r="D1024" s="2">
        <v>1456.848</v>
      </c>
      <c r="E1024" s="2">
        <v>946.89200000000005</v>
      </c>
      <c r="F1024" s="2">
        <f>D1024-SUM(Parameters!$C$23:$C$25)</f>
        <v>1435.248</v>
      </c>
      <c r="G1024" s="2">
        <f>E1024-SUM(Parameters!$C$23:$C$25)</f>
        <v>925.29200000000003</v>
      </c>
    </row>
    <row r="1025" spans="1:7" hidden="1" x14ac:dyDescent="0.25">
      <c r="A1025" s="48" t="s">
        <v>1325</v>
      </c>
      <c r="B1025" s="48" t="s">
        <v>2033</v>
      </c>
      <c r="C1025" s="2" t="s">
        <v>407</v>
      </c>
      <c r="D1025" s="2">
        <v>3167.5680000000102</v>
      </c>
      <c r="E1025" s="2">
        <v>810.93200000000002</v>
      </c>
      <c r="F1025" s="2">
        <f>D1025-SUM(Parameters!$C$23:$C$25)</f>
        <v>3145.9680000000103</v>
      </c>
      <c r="G1025" s="2">
        <f>E1025-SUM(Parameters!$C$23:$C$25)</f>
        <v>789.33199999999999</v>
      </c>
    </row>
    <row r="1026" spans="1:7" hidden="1" x14ac:dyDescent="0.25">
      <c r="A1026" s="48" t="s">
        <v>1325</v>
      </c>
      <c r="B1026" s="48" t="s">
        <v>2034</v>
      </c>
      <c r="C1026" s="2" t="s">
        <v>152</v>
      </c>
      <c r="D1026" s="2">
        <v>1417.9680000000001</v>
      </c>
      <c r="E1026" s="2">
        <v>969.55200000000002</v>
      </c>
      <c r="F1026" s="2">
        <f>D1026-SUM(Parameters!$C$23:$C$25)</f>
        <v>1396.3680000000002</v>
      </c>
      <c r="G1026" s="2">
        <f>E1026-SUM(Parameters!$C$23:$C$25)</f>
        <v>947.952</v>
      </c>
    </row>
    <row r="1027" spans="1:7" hidden="1" x14ac:dyDescent="0.25">
      <c r="A1027" s="48" t="s">
        <v>1325</v>
      </c>
      <c r="B1027" s="48" t="s">
        <v>2035</v>
      </c>
      <c r="C1027" s="2" t="s">
        <v>342</v>
      </c>
      <c r="D1027" s="2">
        <v>1262.4480000000001</v>
      </c>
      <c r="E1027" s="2">
        <v>833.59199999999998</v>
      </c>
      <c r="F1027" s="2">
        <f>D1027-SUM(Parameters!$C$23:$C$25)</f>
        <v>1240.8480000000002</v>
      </c>
      <c r="G1027" s="2">
        <f>E1027-SUM(Parameters!$C$23:$C$25)</f>
        <v>811.99199999999996</v>
      </c>
    </row>
    <row r="1028" spans="1:7" hidden="1" x14ac:dyDescent="0.25">
      <c r="A1028" s="48" t="s">
        <v>1325</v>
      </c>
      <c r="B1028" s="48" t="s">
        <v>2036</v>
      </c>
      <c r="C1028" s="2" t="s">
        <v>382</v>
      </c>
      <c r="D1028" s="2">
        <v>1223.568</v>
      </c>
      <c r="E1028" s="2">
        <v>810.93200000000002</v>
      </c>
      <c r="F1028" s="2">
        <f>D1028-SUM(Parameters!$C$23:$C$25)</f>
        <v>1201.9680000000001</v>
      </c>
      <c r="G1028" s="2">
        <f>E1028-SUM(Parameters!$C$23:$C$25)</f>
        <v>789.33199999999999</v>
      </c>
    </row>
    <row r="1029" spans="1:7" hidden="1" x14ac:dyDescent="0.25">
      <c r="A1029" s="48" t="s">
        <v>1325</v>
      </c>
      <c r="B1029" s="48" t="s">
        <v>2037</v>
      </c>
      <c r="C1029" s="2" t="s">
        <v>188</v>
      </c>
      <c r="D1029" s="2">
        <v>1068.048</v>
      </c>
      <c r="E1029" s="2">
        <v>946.89200000000005</v>
      </c>
      <c r="F1029" s="2">
        <f>D1029-SUM(Parameters!$C$23:$C$25)</f>
        <v>1046.4480000000001</v>
      </c>
      <c r="G1029" s="2">
        <f>E1029-SUM(Parameters!$C$23:$C$25)</f>
        <v>925.29200000000003</v>
      </c>
    </row>
    <row r="1030" spans="1:7" hidden="1" x14ac:dyDescent="0.25">
      <c r="A1030" s="48" t="s">
        <v>1325</v>
      </c>
      <c r="B1030" s="48" t="s">
        <v>2038</v>
      </c>
      <c r="C1030" s="2" t="s">
        <v>147</v>
      </c>
      <c r="D1030" s="2">
        <v>1029.1679999999999</v>
      </c>
      <c r="E1030" s="2">
        <v>969.55200000000002</v>
      </c>
      <c r="F1030" s="2">
        <f>D1030-SUM(Parameters!$C$23:$C$25)</f>
        <v>1007.5679999999999</v>
      </c>
      <c r="G1030" s="2">
        <f>E1030-SUM(Parameters!$C$23:$C$25)</f>
        <v>947.952</v>
      </c>
    </row>
    <row r="1031" spans="1:7" hidden="1" x14ac:dyDescent="0.25">
      <c r="A1031" s="48" t="s">
        <v>1325</v>
      </c>
      <c r="B1031" s="48" t="s">
        <v>2039</v>
      </c>
      <c r="C1031" s="2" t="s">
        <v>337</v>
      </c>
      <c r="D1031" s="2">
        <v>873.64800000000002</v>
      </c>
      <c r="E1031" s="2">
        <v>833.59199999999998</v>
      </c>
      <c r="F1031" s="2">
        <f>D1031-SUM(Parameters!$C$23:$C$25)</f>
        <v>852.048</v>
      </c>
      <c r="G1031" s="2">
        <f>E1031-SUM(Parameters!$C$23:$C$25)</f>
        <v>811.99199999999996</v>
      </c>
    </row>
    <row r="1032" spans="1:7" hidden="1" x14ac:dyDescent="0.25">
      <c r="A1032" s="48" t="s">
        <v>1325</v>
      </c>
      <c r="B1032" s="48" t="s">
        <v>2040</v>
      </c>
      <c r="C1032" s="2" t="s">
        <v>377</v>
      </c>
      <c r="D1032" s="2">
        <v>834.76800000000003</v>
      </c>
      <c r="E1032" s="2">
        <v>810.93200000000002</v>
      </c>
      <c r="F1032" s="2">
        <f>D1032-SUM(Parameters!$C$23:$C$25)</f>
        <v>813.16800000000001</v>
      </c>
      <c r="G1032" s="2">
        <f>E1032-SUM(Parameters!$C$23:$C$25)</f>
        <v>789.33199999999999</v>
      </c>
    </row>
    <row r="1033" spans="1:7" hidden="1" x14ac:dyDescent="0.25">
      <c r="A1033" s="48" t="s">
        <v>1325</v>
      </c>
      <c r="B1033" s="48" t="s">
        <v>2041</v>
      </c>
      <c r="C1033" s="2" t="s">
        <v>183</v>
      </c>
      <c r="D1033" s="2">
        <v>679.24800000000005</v>
      </c>
      <c r="E1033" s="2">
        <v>946.89200000000005</v>
      </c>
      <c r="F1033" s="2">
        <f>D1033-SUM(Parameters!$C$23:$C$25)</f>
        <v>657.64800000000002</v>
      </c>
      <c r="G1033" s="2">
        <f>E1033-SUM(Parameters!$C$23:$C$25)</f>
        <v>925.29200000000003</v>
      </c>
    </row>
    <row r="1034" spans="1:7" hidden="1" x14ac:dyDescent="0.25">
      <c r="A1034" s="48" t="s">
        <v>1325</v>
      </c>
      <c r="B1034" s="48" t="s">
        <v>2042</v>
      </c>
      <c r="C1034" s="2" t="s">
        <v>142</v>
      </c>
      <c r="D1034" s="2">
        <v>640.36800000000005</v>
      </c>
      <c r="E1034" s="2">
        <v>969.55200000000002</v>
      </c>
      <c r="F1034" s="2">
        <f>D1034-SUM(Parameters!$C$23:$C$25)</f>
        <v>618.76800000000003</v>
      </c>
      <c r="G1034" s="2">
        <f>E1034-SUM(Parameters!$C$23:$C$25)</f>
        <v>947.952</v>
      </c>
    </row>
    <row r="1035" spans="1:7" hidden="1" x14ac:dyDescent="0.25">
      <c r="A1035" s="48" t="s">
        <v>1325</v>
      </c>
      <c r="B1035" s="48" t="s">
        <v>2043</v>
      </c>
      <c r="C1035" s="2" t="s">
        <v>332</v>
      </c>
      <c r="D1035" s="2">
        <v>484.84800000000001</v>
      </c>
      <c r="E1035" s="2">
        <v>833.59199999999998</v>
      </c>
      <c r="F1035" s="2">
        <f>D1035-SUM(Parameters!$C$23:$C$25)</f>
        <v>463.24799999999999</v>
      </c>
      <c r="G1035" s="2">
        <f>E1035-SUM(Parameters!$C$23:$C$25)</f>
        <v>811.99199999999996</v>
      </c>
    </row>
    <row r="1036" spans="1:7" hidden="1" x14ac:dyDescent="0.25">
      <c r="A1036" s="48" t="s">
        <v>1325</v>
      </c>
      <c r="B1036" s="48" t="s">
        <v>2044</v>
      </c>
      <c r="C1036" s="2" t="s">
        <v>213</v>
      </c>
      <c r="D1036" s="2">
        <v>3012.0480000000098</v>
      </c>
      <c r="E1036" s="2">
        <v>946.89200000000005</v>
      </c>
      <c r="F1036" s="2">
        <f>D1036-SUM(Parameters!$C$23:$C$25)</f>
        <v>2990.4480000000099</v>
      </c>
      <c r="G1036" s="2">
        <f>E1036-SUM(Parameters!$C$23:$C$25)</f>
        <v>925.29200000000003</v>
      </c>
    </row>
    <row r="1037" spans="1:7" hidden="1" x14ac:dyDescent="0.25">
      <c r="A1037" s="48" t="s">
        <v>1325</v>
      </c>
      <c r="B1037" s="48" t="s">
        <v>2045</v>
      </c>
      <c r="C1037" s="2" t="s">
        <v>372</v>
      </c>
      <c r="D1037" s="2">
        <v>445.96800000000002</v>
      </c>
      <c r="E1037" s="2">
        <v>810.93200000000002</v>
      </c>
      <c r="F1037" s="2">
        <f>D1037-SUM(Parameters!$C$23:$C$25)</f>
        <v>424.36799999999999</v>
      </c>
      <c r="G1037" s="2">
        <f>E1037-SUM(Parameters!$C$23:$C$25)</f>
        <v>789.33199999999999</v>
      </c>
    </row>
    <row r="1038" spans="1:7" hidden="1" x14ac:dyDescent="0.25">
      <c r="A1038" s="48" t="s">
        <v>1325</v>
      </c>
      <c r="B1038" s="48" t="s">
        <v>2046</v>
      </c>
      <c r="C1038" s="2" t="s">
        <v>178</v>
      </c>
      <c r="D1038" s="2">
        <v>290.44799999999998</v>
      </c>
      <c r="E1038" s="2">
        <v>946.89200000000005</v>
      </c>
      <c r="F1038" s="2">
        <f>D1038-SUM(Parameters!$C$23:$C$25)</f>
        <v>268.84799999999996</v>
      </c>
      <c r="G1038" s="2">
        <f>E1038-SUM(Parameters!$C$23:$C$25)</f>
        <v>925.29200000000003</v>
      </c>
    </row>
    <row r="1039" spans="1:7" hidden="1" x14ac:dyDescent="0.25">
      <c r="A1039" s="48" t="s">
        <v>1325</v>
      </c>
      <c r="B1039" s="48" t="s">
        <v>2047</v>
      </c>
      <c r="C1039" s="2" t="s">
        <v>172</v>
      </c>
      <c r="D1039" s="2">
        <v>2973.1680000000101</v>
      </c>
      <c r="E1039" s="2">
        <v>969.55200000000002</v>
      </c>
      <c r="F1039" s="2">
        <f>D1039-SUM(Parameters!$C$23:$C$25)</f>
        <v>2951.5680000000102</v>
      </c>
      <c r="G1039" s="2">
        <f>E1039-SUM(Parameters!$C$23:$C$25)</f>
        <v>947.952</v>
      </c>
    </row>
    <row r="1040" spans="1:7" hidden="1" x14ac:dyDescent="0.25">
      <c r="A1040" s="48" t="s">
        <v>1325</v>
      </c>
      <c r="B1040" s="48" t="s">
        <v>2048</v>
      </c>
      <c r="C1040" s="2" t="s">
        <v>362</v>
      </c>
      <c r="D1040" s="2">
        <v>2817.6480000000001</v>
      </c>
      <c r="E1040" s="2">
        <v>833.59199999999998</v>
      </c>
      <c r="F1040" s="2">
        <f>D1040-SUM(Parameters!$C$23:$C$25)</f>
        <v>2796.0480000000002</v>
      </c>
      <c r="G1040" s="2">
        <f>E1040-SUM(Parameters!$C$23:$C$25)</f>
        <v>811.99199999999996</v>
      </c>
    </row>
    <row r="1041" spans="1:7" hidden="1" x14ac:dyDescent="0.25">
      <c r="A1041" s="48" t="s">
        <v>1325</v>
      </c>
      <c r="B1041" s="48" t="s">
        <v>2049</v>
      </c>
      <c r="C1041" s="2" t="s">
        <v>402</v>
      </c>
      <c r="D1041" s="2">
        <v>2778.768</v>
      </c>
      <c r="E1041" s="2">
        <v>810.93200000000002</v>
      </c>
      <c r="F1041" s="2">
        <f>D1041-SUM(Parameters!$C$23:$C$25)</f>
        <v>2757.1680000000001</v>
      </c>
      <c r="G1041" s="2">
        <f>E1041-SUM(Parameters!$C$23:$C$25)</f>
        <v>789.33199999999999</v>
      </c>
    </row>
    <row r="1042" spans="1:7" hidden="1" x14ac:dyDescent="0.25">
      <c r="A1042" s="48" t="s">
        <v>1325</v>
      </c>
      <c r="B1042" s="48" t="s">
        <v>2050</v>
      </c>
      <c r="C1042" s="2" t="s">
        <v>208</v>
      </c>
      <c r="D1042" s="2">
        <v>2623.248</v>
      </c>
      <c r="E1042" s="2">
        <v>946.89200000000005</v>
      </c>
      <c r="F1042" s="2">
        <f>D1042-SUM(Parameters!$C$23:$C$25)</f>
        <v>2601.6480000000001</v>
      </c>
      <c r="G1042" s="2">
        <f>E1042-SUM(Parameters!$C$23:$C$25)</f>
        <v>925.29200000000003</v>
      </c>
    </row>
    <row r="1043" spans="1:7" hidden="1" x14ac:dyDescent="0.25">
      <c r="A1043" s="48" t="s">
        <v>1325</v>
      </c>
      <c r="B1043" s="48" t="s">
        <v>2051</v>
      </c>
      <c r="C1043" s="2" t="s">
        <v>167</v>
      </c>
      <c r="D1043" s="2">
        <v>2584.3679999999999</v>
      </c>
      <c r="E1043" s="2">
        <v>969.55200000000002</v>
      </c>
      <c r="F1043" s="2">
        <f>D1043-SUM(Parameters!$C$23:$C$25)</f>
        <v>2562.768</v>
      </c>
      <c r="G1043" s="2">
        <f>E1043-SUM(Parameters!$C$23:$C$25)</f>
        <v>947.952</v>
      </c>
    </row>
    <row r="1044" spans="1:7" hidden="1" x14ac:dyDescent="0.25">
      <c r="A1044" s="48" t="s">
        <v>1325</v>
      </c>
      <c r="B1044" s="48" t="s">
        <v>2052</v>
      </c>
      <c r="C1044" s="2" t="s">
        <v>357</v>
      </c>
      <c r="D1044" s="2">
        <v>2428.848</v>
      </c>
      <c r="E1044" s="2">
        <v>833.59199999999998</v>
      </c>
      <c r="F1044" s="2">
        <f>D1044-SUM(Parameters!$C$23:$C$25)</f>
        <v>2407.248</v>
      </c>
      <c r="G1044" s="2">
        <f>E1044-SUM(Parameters!$C$23:$C$25)</f>
        <v>811.99199999999996</v>
      </c>
    </row>
    <row r="1045" spans="1:7" hidden="1" x14ac:dyDescent="0.25">
      <c r="A1045" s="48" t="s">
        <v>1325</v>
      </c>
      <c r="B1045" s="48" t="s">
        <v>2053</v>
      </c>
      <c r="C1045" s="2" t="s">
        <v>535</v>
      </c>
      <c r="D1045" s="2">
        <v>3167.5680000000102</v>
      </c>
      <c r="E1045" s="2">
        <v>720.29200000000003</v>
      </c>
      <c r="F1045" s="2">
        <f>D1045-SUM(Parameters!$C$23:$C$25)</f>
        <v>3145.9680000000103</v>
      </c>
      <c r="G1045" s="2">
        <f>E1045-SUM(Parameters!$C$23:$C$25)</f>
        <v>698.69200000000001</v>
      </c>
    </row>
    <row r="1046" spans="1:7" hidden="1" x14ac:dyDescent="0.25">
      <c r="A1046" s="48" t="s">
        <v>1325</v>
      </c>
      <c r="B1046" s="48" t="s">
        <v>2054</v>
      </c>
      <c r="C1046" s="2" t="s">
        <v>531</v>
      </c>
      <c r="D1046" s="2">
        <v>2778.768</v>
      </c>
      <c r="E1046" s="2">
        <v>720.29200000000003</v>
      </c>
      <c r="F1046" s="2">
        <f>D1046-SUM(Parameters!$C$23:$C$25)</f>
        <v>2757.1680000000001</v>
      </c>
      <c r="G1046" s="2">
        <f>E1046-SUM(Parameters!$C$23:$C$25)</f>
        <v>698.69200000000001</v>
      </c>
    </row>
    <row r="1047" spans="1:7" hidden="1" x14ac:dyDescent="0.25">
      <c r="A1047" s="48" t="s">
        <v>1325</v>
      </c>
      <c r="B1047" s="48" t="s">
        <v>2055</v>
      </c>
      <c r="C1047" s="2" t="s">
        <v>527</v>
      </c>
      <c r="D1047" s="2">
        <v>2389.9679999999998</v>
      </c>
      <c r="E1047" s="2">
        <v>720.29200000000003</v>
      </c>
      <c r="F1047" s="2">
        <f>D1047-SUM(Parameters!$C$23:$C$25)</f>
        <v>2368.3679999999999</v>
      </c>
      <c r="G1047" s="2">
        <f>E1047-SUM(Parameters!$C$23:$C$25)</f>
        <v>698.69200000000001</v>
      </c>
    </row>
    <row r="1048" spans="1:7" hidden="1" x14ac:dyDescent="0.25">
      <c r="A1048" s="48" t="s">
        <v>1325</v>
      </c>
      <c r="B1048" s="48" t="s">
        <v>2056</v>
      </c>
      <c r="C1048" s="2" t="s">
        <v>523</v>
      </c>
      <c r="D1048" s="2">
        <v>2001.1679999999999</v>
      </c>
      <c r="E1048" s="2">
        <v>720.29200000000003</v>
      </c>
      <c r="F1048" s="2">
        <f>D1048-SUM(Parameters!$C$23:$C$25)</f>
        <v>1979.568</v>
      </c>
      <c r="G1048" s="2">
        <f>E1048-SUM(Parameters!$C$23:$C$25)</f>
        <v>698.69200000000001</v>
      </c>
    </row>
    <row r="1049" spans="1:7" hidden="1" x14ac:dyDescent="0.25">
      <c r="A1049" s="48" t="s">
        <v>1325</v>
      </c>
      <c r="B1049" s="48" t="s">
        <v>2057</v>
      </c>
      <c r="C1049" s="2" t="s">
        <v>519</v>
      </c>
      <c r="D1049" s="2">
        <v>1612.3679999999999</v>
      </c>
      <c r="E1049" s="2">
        <v>720.29200000000003</v>
      </c>
      <c r="F1049" s="2">
        <f>D1049-SUM(Parameters!$C$23:$C$25)</f>
        <v>1590.768</v>
      </c>
      <c r="G1049" s="2">
        <f>E1049-SUM(Parameters!$C$23:$C$25)</f>
        <v>698.69200000000001</v>
      </c>
    </row>
    <row r="1050" spans="1:7" hidden="1" x14ac:dyDescent="0.25">
      <c r="A1050" s="48" t="s">
        <v>1325</v>
      </c>
      <c r="B1050" s="48" t="s">
        <v>2058</v>
      </c>
      <c r="C1050" s="2" t="s">
        <v>515</v>
      </c>
      <c r="D1050" s="2">
        <v>1223.568</v>
      </c>
      <c r="E1050" s="2">
        <v>720.29200000000003</v>
      </c>
      <c r="F1050" s="2">
        <f>D1050-SUM(Parameters!$C$23:$C$25)</f>
        <v>1201.9680000000001</v>
      </c>
      <c r="G1050" s="2">
        <f>E1050-SUM(Parameters!$C$23:$C$25)</f>
        <v>698.69200000000001</v>
      </c>
    </row>
    <row r="1051" spans="1:7" hidden="1" x14ac:dyDescent="0.25">
      <c r="A1051" s="48" t="s">
        <v>1325</v>
      </c>
      <c r="B1051" s="48" t="s">
        <v>2059</v>
      </c>
      <c r="C1051" s="2" t="s">
        <v>511</v>
      </c>
      <c r="D1051" s="2">
        <v>834.76800000000003</v>
      </c>
      <c r="E1051" s="2">
        <v>720.29200000000003</v>
      </c>
      <c r="F1051" s="2">
        <f>D1051-SUM(Parameters!$C$23:$C$25)</f>
        <v>813.16800000000001</v>
      </c>
      <c r="G1051" s="2">
        <f>E1051-SUM(Parameters!$C$23:$C$25)</f>
        <v>698.69200000000001</v>
      </c>
    </row>
    <row r="1052" spans="1:7" hidden="1" x14ac:dyDescent="0.25">
      <c r="A1052" s="48" t="s">
        <v>1325</v>
      </c>
      <c r="B1052" s="48" t="s">
        <v>2060</v>
      </c>
      <c r="C1052" s="2" t="s">
        <v>507</v>
      </c>
      <c r="D1052" s="2">
        <v>445.96800000000002</v>
      </c>
      <c r="E1052" s="2">
        <v>720.29200000000003</v>
      </c>
      <c r="F1052" s="2">
        <f>D1052-SUM(Parameters!$C$23:$C$25)</f>
        <v>424.36799999999999</v>
      </c>
      <c r="G1052" s="2">
        <f>E1052-SUM(Parameters!$C$23:$C$25)</f>
        <v>698.69200000000001</v>
      </c>
    </row>
    <row r="1053" spans="1:7" hidden="1" x14ac:dyDescent="0.25">
      <c r="A1053" s="48" t="s">
        <v>1325</v>
      </c>
      <c r="B1053" s="48" t="s">
        <v>2061</v>
      </c>
      <c r="C1053" s="2" t="s">
        <v>600</v>
      </c>
      <c r="D1053" s="2">
        <v>3167.5680000000102</v>
      </c>
      <c r="E1053" s="2">
        <v>674.97199999999998</v>
      </c>
      <c r="F1053" s="2">
        <f>D1053-SUM(Parameters!$C$23:$C$25)</f>
        <v>3145.9680000000103</v>
      </c>
      <c r="G1053" s="2">
        <f>E1053-SUM(Parameters!$C$23:$C$25)</f>
        <v>653.37199999999996</v>
      </c>
    </row>
    <row r="1054" spans="1:7" hidden="1" x14ac:dyDescent="0.25">
      <c r="A1054" s="48" t="s">
        <v>1325</v>
      </c>
      <c r="B1054" s="48" t="s">
        <v>2062</v>
      </c>
      <c r="C1054" s="2" t="s">
        <v>596</v>
      </c>
      <c r="D1054" s="2">
        <v>2778.768</v>
      </c>
      <c r="E1054" s="2">
        <v>674.97199999999998</v>
      </c>
      <c r="F1054" s="2">
        <f>D1054-SUM(Parameters!$C$23:$C$25)</f>
        <v>2757.1680000000001</v>
      </c>
      <c r="G1054" s="2">
        <f>E1054-SUM(Parameters!$C$23:$C$25)</f>
        <v>653.37199999999996</v>
      </c>
    </row>
    <row r="1055" spans="1:7" hidden="1" x14ac:dyDescent="0.25">
      <c r="A1055" s="48" t="s">
        <v>1325</v>
      </c>
      <c r="B1055" s="48" t="s">
        <v>2063</v>
      </c>
      <c r="C1055" s="2" t="s">
        <v>592</v>
      </c>
      <c r="D1055" s="2">
        <v>2389.9679999999998</v>
      </c>
      <c r="E1055" s="2">
        <v>674.97199999999998</v>
      </c>
      <c r="F1055" s="2">
        <f>D1055-SUM(Parameters!$C$23:$C$25)</f>
        <v>2368.3679999999999</v>
      </c>
      <c r="G1055" s="2">
        <f>E1055-SUM(Parameters!$C$23:$C$25)</f>
        <v>653.37199999999996</v>
      </c>
    </row>
    <row r="1056" spans="1:7" hidden="1" x14ac:dyDescent="0.25">
      <c r="A1056" s="48" t="s">
        <v>1325</v>
      </c>
      <c r="B1056" s="48" t="s">
        <v>2064</v>
      </c>
      <c r="C1056" s="2" t="s">
        <v>588</v>
      </c>
      <c r="D1056" s="2">
        <v>2001.1679999999999</v>
      </c>
      <c r="E1056" s="2">
        <v>674.97199999999998</v>
      </c>
      <c r="F1056" s="2">
        <f>D1056-SUM(Parameters!$C$23:$C$25)</f>
        <v>1979.568</v>
      </c>
      <c r="G1056" s="2">
        <f>E1056-SUM(Parameters!$C$23:$C$25)</f>
        <v>653.37199999999996</v>
      </c>
    </row>
    <row r="1057" spans="1:7" hidden="1" x14ac:dyDescent="0.25">
      <c r="A1057" s="48" t="s">
        <v>1325</v>
      </c>
      <c r="B1057" s="48" t="s">
        <v>2065</v>
      </c>
      <c r="C1057" s="2" t="s">
        <v>584</v>
      </c>
      <c r="D1057" s="2">
        <v>1612.3679999999999</v>
      </c>
      <c r="E1057" s="2">
        <v>674.97199999999998</v>
      </c>
      <c r="F1057" s="2">
        <f>D1057-SUM(Parameters!$C$23:$C$25)</f>
        <v>1590.768</v>
      </c>
      <c r="G1057" s="2">
        <f>E1057-SUM(Parameters!$C$23:$C$25)</f>
        <v>653.37199999999996</v>
      </c>
    </row>
    <row r="1058" spans="1:7" hidden="1" x14ac:dyDescent="0.25">
      <c r="A1058" s="48" t="s">
        <v>1325</v>
      </c>
      <c r="B1058" s="48" t="s">
        <v>2066</v>
      </c>
      <c r="C1058" s="2" t="s">
        <v>580</v>
      </c>
      <c r="D1058" s="2">
        <v>1223.568</v>
      </c>
      <c r="E1058" s="2">
        <v>674.97199999999998</v>
      </c>
      <c r="F1058" s="2">
        <f>D1058-SUM(Parameters!$C$23:$C$25)</f>
        <v>1201.9680000000001</v>
      </c>
      <c r="G1058" s="2">
        <f>E1058-SUM(Parameters!$C$23:$C$25)</f>
        <v>653.37199999999996</v>
      </c>
    </row>
    <row r="1059" spans="1:7" hidden="1" x14ac:dyDescent="0.25">
      <c r="A1059" s="48" t="s">
        <v>1325</v>
      </c>
      <c r="B1059" s="48" t="s">
        <v>2067</v>
      </c>
      <c r="C1059" s="2" t="s">
        <v>576</v>
      </c>
      <c r="D1059" s="2">
        <v>834.76800000000003</v>
      </c>
      <c r="E1059" s="2">
        <v>674.97199999999998</v>
      </c>
      <c r="F1059" s="2">
        <f>D1059-SUM(Parameters!$C$23:$C$25)</f>
        <v>813.16800000000001</v>
      </c>
      <c r="G1059" s="2">
        <f>E1059-SUM(Parameters!$C$23:$C$25)</f>
        <v>653.37199999999996</v>
      </c>
    </row>
    <row r="1060" spans="1:7" hidden="1" x14ac:dyDescent="0.25">
      <c r="A1060" s="48" t="s">
        <v>1325</v>
      </c>
      <c r="B1060" s="48" t="s">
        <v>2068</v>
      </c>
      <c r="C1060" s="2" t="s">
        <v>572</v>
      </c>
      <c r="D1060" s="2">
        <v>445.96800000000002</v>
      </c>
      <c r="E1060" s="2">
        <v>674.97199999999998</v>
      </c>
      <c r="F1060" s="2">
        <f>D1060-SUM(Parameters!$C$23:$C$25)</f>
        <v>424.36799999999999</v>
      </c>
      <c r="G1060" s="2">
        <f>E1060-SUM(Parameters!$C$23:$C$25)</f>
        <v>653.37199999999996</v>
      </c>
    </row>
    <row r="1061" spans="1:7" hidden="1" x14ac:dyDescent="0.25">
      <c r="A1061" s="48" t="s">
        <v>1325</v>
      </c>
      <c r="B1061" s="48" t="s">
        <v>2069</v>
      </c>
      <c r="C1061" s="2" t="s">
        <v>671</v>
      </c>
      <c r="D1061" s="2">
        <v>3167.5680000000102</v>
      </c>
      <c r="E1061" s="2">
        <v>629.65200000000004</v>
      </c>
      <c r="F1061" s="2">
        <f>D1061-SUM(Parameters!$C$23:$C$25)</f>
        <v>3145.9680000000103</v>
      </c>
      <c r="G1061" s="2">
        <f>E1061-SUM(Parameters!$C$23:$C$25)</f>
        <v>608.05200000000002</v>
      </c>
    </row>
    <row r="1062" spans="1:7" hidden="1" x14ac:dyDescent="0.25">
      <c r="A1062" s="48" t="s">
        <v>1325</v>
      </c>
      <c r="B1062" s="48" t="s">
        <v>2070</v>
      </c>
      <c r="C1062" s="2" t="s">
        <v>666</v>
      </c>
      <c r="D1062" s="2">
        <v>2778.768</v>
      </c>
      <c r="E1062" s="2">
        <v>629.65200000000004</v>
      </c>
      <c r="F1062" s="2">
        <f>D1062-SUM(Parameters!$C$23:$C$25)</f>
        <v>2757.1680000000001</v>
      </c>
      <c r="G1062" s="2">
        <f>E1062-SUM(Parameters!$C$23:$C$25)</f>
        <v>608.05200000000002</v>
      </c>
    </row>
    <row r="1063" spans="1:7" hidden="1" x14ac:dyDescent="0.25">
      <c r="A1063" s="48" t="s">
        <v>1325</v>
      </c>
      <c r="B1063" s="48" t="s">
        <v>2071</v>
      </c>
      <c r="C1063" s="2" t="s">
        <v>661</v>
      </c>
      <c r="D1063" s="2">
        <v>2389.9679999999998</v>
      </c>
      <c r="E1063" s="2">
        <v>629.65200000000004</v>
      </c>
      <c r="F1063" s="2">
        <f>D1063-SUM(Parameters!$C$23:$C$25)</f>
        <v>2368.3679999999999</v>
      </c>
      <c r="G1063" s="2">
        <f>E1063-SUM(Parameters!$C$23:$C$25)</f>
        <v>608.05200000000002</v>
      </c>
    </row>
    <row r="1064" spans="1:7" hidden="1" x14ac:dyDescent="0.25">
      <c r="A1064" s="48" t="s">
        <v>1325</v>
      </c>
      <c r="B1064" s="48" t="s">
        <v>2072</v>
      </c>
      <c r="C1064" s="2" t="s">
        <v>656</v>
      </c>
      <c r="D1064" s="2">
        <v>2001.1679999999999</v>
      </c>
      <c r="E1064" s="2">
        <v>629.65200000000004</v>
      </c>
      <c r="F1064" s="2">
        <f>D1064-SUM(Parameters!$C$23:$C$25)</f>
        <v>1979.568</v>
      </c>
      <c r="G1064" s="2">
        <f>E1064-SUM(Parameters!$C$23:$C$25)</f>
        <v>608.05200000000002</v>
      </c>
    </row>
    <row r="1065" spans="1:7" hidden="1" x14ac:dyDescent="0.25">
      <c r="A1065" s="48" t="s">
        <v>1325</v>
      </c>
      <c r="B1065" s="48" t="s">
        <v>2073</v>
      </c>
      <c r="C1065" s="2" t="s">
        <v>651</v>
      </c>
      <c r="D1065" s="2">
        <v>1612.3679999999999</v>
      </c>
      <c r="E1065" s="2">
        <v>629.65200000000004</v>
      </c>
      <c r="F1065" s="2">
        <f>D1065-SUM(Parameters!$C$23:$C$25)</f>
        <v>1590.768</v>
      </c>
      <c r="G1065" s="2">
        <f>E1065-SUM(Parameters!$C$23:$C$25)</f>
        <v>608.05200000000002</v>
      </c>
    </row>
    <row r="1066" spans="1:7" hidden="1" x14ac:dyDescent="0.25">
      <c r="A1066" s="48" t="s">
        <v>1325</v>
      </c>
      <c r="B1066" s="48" t="s">
        <v>2074</v>
      </c>
      <c r="C1066" s="2" t="s">
        <v>646</v>
      </c>
      <c r="D1066" s="2">
        <v>1223.568</v>
      </c>
      <c r="E1066" s="2">
        <v>629.65200000000004</v>
      </c>
      <c r="F1066" s="2">
        <f>D1066-SUM(Parameters!$C$23:$C$25)</f>
        <v>1201.9680000000001</v>
      </c>
      <c r="G1066" s="2">
        <f>E1066-SUM(Parameters!$C$23:$C$25)</f>
        <v>608.05200000000002</v>
      </c>
    </row>
    <row r="1067" spans="1:7" hidden="1" x14ac:dyDescent="0.25">
      <c r="A1067" s="48" t="s">
        <v>1325</v>
      </c>
      <c r="B1067" s="48" t="s">
        <v>2075</v>
      </c>
      <c r="C1067" s="2" t="s">
        <v>641</v>
      </c>
      <c r="D1067" s="2">
        <v>834.76800000000003</v>
      </c>
      <c r="E1067" s="2">
        <v>629.65200000000004</v>
      </c>
      <c r="F1067" s="2">
        <f>D1067-SUM(Parameters!$C$23:$C$25)</f>
        <v>813.16800000000001</v>
      </c>
      <c r="G1067" s="2">
        <f>E1067-SUM(Parameters!$C$23:$C$25)</f>
        <v>608.05200000000002</v>
      </c>
    </row>
    <row r="1068" spans="1:7" hidden="1" x14ac:dyDescent="0.25">
      <c r="A1068" s="48" t="s">
        <v>1325</v>
      </c>
      <c r="B1068" s="48" t="s">
        <v>2076</v>
      </c>
      <c r="C1068" s="2" t="s">
        <v>636</v>
      </c>
      <c r="D1068" s="2">
        <v>445.96800000000002</v>
      </c>
      <c r="E1068" s="2">
        <v>629.65200000000004</v>
      </c>
      <c r="F1068" s="2">
        <f>D1068-SUM(Parameters!$C$23:$C$25)</f>
        <v>424.36799999999999</v>
      </c>
      <c r="G1068" s="2">
        <f>E1068-SUM(Parameters!$C$23:$C$25)</f>
        <v>608.05200000000002</v>
      </c>
    </row>
    <row r="1069" spans="1:7" hidden="1" x14ac:dyDescent="0.25">
      <c r="A1069" s="48" t="s">
        <v>1325</v>
      </c>
      <c r="B1069" s="48" t="s">
        <v>2077</v>
      </c>
      <c r="C1069" s="2" t="s">
        <v>880</v>
      </c>
      <c r="D1069" s="2">
        <v>3167.5680000000102</v>
      </c>
      <c r="E1069" s="2">
        <v>448.37200000000001</v>
      </c>
      <c r="F1069" s="2">
        <f>D1069-SUM(Parameters!$C$23:$C$25)</f>
        <v>3145.9680000000103</v>
      </c>
      <c r="G1069" s="2">
        <f>E1069-SUM(Parameters!$C$23:$C$25)</f>
        <v>426.77199999999999</v>
      </c>
    </row>
    <row r="1070" spans="1:7" hidden="1" x14ac:dyDescent="0.25">
      <c r="A1070" s="48" t="s">
        <v>1325</v>
      </c>
      <c r="B1070" s="48" t="s">
        <v>2078</v>
      </c>
      <c r="C1070" s="2" t="s">
        <v>877</v>
      </c>
      <c r="D1070" s="2">
        <v>2778.768</v>
      </c>
      <c r="E1070" s="2">
        <v>448.37200000000001</v>
      </c>
      <c r="F1070" s="2">
        <f>D1070-SUM(Parameters!$C$23:$C$25)</f>
        <v>2757.1680000000001</v>
      </c>
      <c r="G1070" s="2">
        <f>E1070-SUM(Parameters!$C$23:$C$25)</f>
        <v>426.77199999999999</v>
      </c>
    </row>
    <row r="1071" spans="1:7" hidden="1" x14ac:dyDescent="0.25">
      <c r="A1071" s="48" t="s">
        <v>1325</v>
      </c>
      <c r="B1071" s="48" t="s">
        <v>2079</v>
      </c>
      <c r="C1071" s="2" t="s">
        <v>874</v>
      </c>
      <c r="D1071" s="2">
        <v>2389.9679999999998</v>
      </c>
      <c r="E1071" s="2">
        <v>448.37200000000001</v>
      </c>
      <c r="F1071" s="2">
        <f>D1071-SUM(Parameters!$C$23:$C$25)</f>
        <v>2368.3679999999999</v>
      </c>
      <c r="G1071" s="2">
        <f>E1071-SUM(Parameters!$C$23:$C$25)</f>
        <v>426.77199999999999</v>
      </c>
    </row>
    <row r="1072" spans="1:7" hidden="1" x14ac:dyDescent="0.25">
      <c r="A1072" s="48" t="s">
        <v>1325</v>
      </c>
      <c r="B1072" s="48" t="s">
        <v>2080</v>
      </c>
      <c r="C1072" s="2" t="s">
        <v>871</v>
      </c>
      <c r="D1072" s="2">
        <v>2001.1679999999999</v>
      </c>
      <c r="E1072" s="2">
        <v>448.37200000000001</v>
      </c>
      <c r="F1072" s="2">
        <f>D1072-SUM(Parameters!$C$23:$C$25)</f>
        <v>1979.568</v>
      </c>
      <c r="G1072" s="2">
        <f>E1072-SUM(Parameters!$C$23:$C$25)</f>
        <v>426.77199999999999</v>
      </c>
    </row>
    <row r="1073" spans="1:7" hidden="1" x14ac:dyDescent="0.25">
      <c r="A1073" s="48" t="s">
        <v>1325</v>
      </c>
      <c r="B1073" s="48" t="s">
        <v>2081</v>
      </c>
      <c r="C1073" s="2" t="s">
        <v>868</v>
      </c>
      <c r="D1073" s="2">
        <v>1612.3679999999999</v>
      </c>
      <c r="E1073" s="2">
        <v>448.37200000000001</v>
      </c>
      <c r="F1073" s="2">
        <f>D1073-SUM(Parameters!$C$23:$C$25)</f>
        <v>1590.768</v>
      </c>
      <c r="G1073" s="2">
        <f>E1073-SUM(Parameters!$C$23:$C$25)</f>
        <v>426.77199999999999</v>
      </c>
    </row>
    <row r="1074" spans="1:7" hidden="1" x14ac:dyDescent="0.25">
      <c r="A1074" s="48" t="s">
        <v>1325</v>
      </c>
      <c r="B1074" s="48" t="s">
        <v>2082</v>
      </c>
      <c r="C1074" s="2" t="s">
        <v>865</v>
      </c>
      <c r="D1074" s="2">
        <v>1223.568</v>
      </c>
      <c r="E1074" s="2">
        <v>448.37200000000001</v>
      </c>
      <c r="F1074" s="2">
        <f>D1074-SUM(Parameters!$C$23:$C$25)</f>
        <v>1201.9680000000001</v>
      </c>
      <c r="G1074" s="2">
        <f>E1074-SUM(Parameters!$C$23:$C$25)</f>
        <v>426.77199999999999</v>
      </c>
    </row>
    <row r="1075" spans="1:7" hidden="1" x14ac:dyDescent="0.25">
      <c r="A1075" s="48" t="s">
        <v>1325</v>
      </c>
      <c r="B1075" s="48" t="s">
        <v>2083</v>
      </c>
      <c r="C1075" s="2" t="s">
        <v>862</v>
      </c>
      <c r="D1075" s="2">
        <v>834.76800000000003</v>
      </c>
      <c r="E1075" s="2">
        <v>448.37200000000001</v>
      </c>
      <c r="F1075" s="2">
        <f>D1075-SUM(Parameters!$C$23:$C$25)</f>
        <v>813.16800000000001</v>
      </c>
      <c r="G1075" s="2">
        <f>E1075-SUM(Parameters!$C$23:$C$25)</f>
        <v>426.77199999999999</v>
      </c>
    </row>
    <row r="1076" spans="1:7" hidden="1" x14ac:dyDescent="0.25">
      <c r="A1076" s="48" t="s">
        <v>1325</v>
      </c>
      <c r="B1076" s="48" t="s">
        <v>2084</v>
      </c>
      <c r="C1076" s="2" t="s">
        <v>859</v>
      </c>
      <c r="D1076" s="2">
        <v>445.96800000000002</v>
      </c>
      <c r="E1076" s="2">
        <v>448.37200000000001</v>
      </c>
      <c r="F1076" s="2">
        <f>D1076-SUM(Parameters!$C$23:$C$25)</f>
        <v>424.36799999999999</v>
      </c>
      <c r="G1076" s="2">
        <f>E1076-SUM(Parameters!$C$23:$C$25)</f>
        <v>426.77199999999999</v>
      </c>
    </row>
    <row r="1077" spans="1:7" hidden="1" x14ac:dyDescent="0.25">
      <c r="A1077" s="48" t="s">
        <v>1325</v>
      </c>
      <c r="B1077" s="48" t="s">
        <v>2085</v>
      </c>
      <c r="C1077" s="2" t="s">
        <v>815</v>
      </c>
      <c r="D1077" s="2">
        <v>3167.5680000000102</v>
      </c>
      <c r="E1077" s="2">
        <v>493.69200000000001</v>
      </c>
      <c r="F1077" s="2">
        <f>D1077-SUM(Parameters!$C$23:$C$25)</f>
        <v>3145.9680000000103</v>
      </c>
      <c r="G1077" s="2">
        <f>E1077-SUM(Parameters!$C$23:$C$25)</f>
        <v>472.09199999999998</v>
      </c>
    </row>
    <row r="1078" spans="1:7" hidden="1" x14ac:dyDescent="0.25">
      <c r="A1078" s="48" t="s">
        <v>1325</v>
      </c>
      <c r="B1078" s="48" t="s">
        <v>2086</v>
      </c>
      <c r="C1078" s="2" t="s">
        <v>810</v>
      </c>
      <c r="D1078" s="2">
        <v>2778.768</v>
      </c>
      <c r="E1078" s="2">
        <v>493.69200000000001</v>
      </c>
      <c r="F1078" s="2">
        <f>D1078-SUM(Parameters!$C$23:$C$25)</f>
        <v>2757.1680000000001</v>
      </c>
      <c r="G1078" s="2">
        <f>E1078-SUM(Parameters!$C$23:$C$25)</f>
        <v>472.09199999999998</v>
      </c>
    </row>
    <row r="1079" spans="1:7" hidden="1" x14ac:dyDescent="0.25">
      <c r="A1079" s="48" t="s">
        <v>1325</v>
      </c>
      <c r="B1079" s="48" t="s">
        <v>2087</v>
      </c>
      <c r="C1079" s="2" t="s">
        <v>805</v>
      </c>
      <c r="D1079" s="2">
        <v>2389.9679999999998</v>
      </c>
      <c r="E1079" s="2">
        <v>493.69200000000001</v>
      </c>
      <c r="F1079" s="2">
        <f>D1079-SUM(Parameters!$C$23:$C$25)</f>
        <v>2368.3679999999999</v>
      </c>
      <c r="G1079" s="2">
        <f>E1079-SUM(Parameters!$C$23:$C$25)</f>
        <v>472.09199999999998</v>
      </c>
    </row>
    <row r="1080" spans="1:7" hidden="1" x14ac:dyDescent="0.25">
      <c r="A1080" s="48" t="s">
        <v>1325</v>
      </c>
      <c r="B1080" s="48" t="s">
        <v>2088</v>
      </c>
      <c r="C1080" s="2" t="s">
        <v>800</v>
      </c>
      <c r="D1080" s="2">
        <v>2001.1679999999999</v>
      </c>
      <c r="E1080" s="2">
        <v>493.69200000000001</v>
      </c>
      <c r="F1080" s="2">
        <f>D1080-SUM(Parameters!$C$23:$C$25)</f>
        <v>1979.568</v>
      </c>
      <c r="G1080" s="2">
        <f>E1080-SUM(Parameters!$C$23:$C$25)</f>
        <v>472.09199999999998</v>
      </c>
    </row>
    <row r="1081" spans="1:7" hidden="1" x14ac:dyDescent="0.25">
      <c r="A1081" s="48" t="s">
        <v>1325</v>
      </c>
      <c r="B1081" s="48" t="s">
        <v>2089</v>
      </c>
      <c r="C1081" s="2" t="s">
        <v>795</v>
      </c>
      <c r="D1081" s="2">
        <v>1612.3679999999999</v>
      </c>
      <c r="E1081" s="2">
        <v>493.69200000000001</v>
      </c>
      <c r="F1081" s="2">
        <f>D1081-SUM(Parameters!$C$23:$C$25)</f>
        <v>1590.768</v>
      </c>
      <c r="G1081" s="2">
        <f>E1081-SUM(Parameters!$C$23:$C$25)</f>
        <v>472.09199999999998</v>
      </c>
    </row>
    <row r="1082" spans="1:7" hidden="1" x14ac:dyDescent="0.25">
      <c r="A1082" s="48" t="s">
        <v>1325</v>
      </c>
      <c r="B1082" s="48" t="s">
        <v>2090</v>
      </c>
      <c r="C1082" s="2" t="s">
        <v>790</v>
      </c>
      <c r="D1082" s="2">
        <v>1223.568</v>
      </c>
      <c r="E1082" s="2">
        <v>493.69200000000001</v>
      </c>
      <c r="F1082" s="2">
        <f>D1082-SUM(Parameters!$C$23:$C$25)</f>
        <v>1201.9680000000001</v>
      </c>
      <c r="G1082" s="2">
        <f>E1082-SUM(Parameters!$C$23:$C$25)</f>
        <v>472.09199999999998</v>
      </c>
    </row>
    <row r="1083" spans="1:7" hidden="1" x14ac:dyDescent="0.25">
      <c r="A1083" s="48" t="s">
        <v>1325</v>
      </c>
      <c r="B1083" s="48" t="s">
        <v>2091</v>
      </c>
      <c r="C1083" s="2" t="s">
        <v>785</v>
      </c>
      <c r="D1083" s="2">
        <v>834.76800000000003</v>
      </c>
      <c r="E1083" s="2">
        <v>493.69200000000001</v>
      </c>
      <c r="F1083" s="2">
        <f>D1083-SUM(Parameters!$C$23:$C$25)</f>
        <v>813.16800000000001</v>
      </c>
      <c r="G1083" s="2">
        <f>E1083-SUM(Parameters!$C$23:$C$25)</f>
        <v>472.09199999999998</v>
      </c>
    </row>
    <row r="1084" spans="1:7" hidden="1" x14ac:dyDescent="0.25">
      <c r="A1084" s="48" t="s">
        <v>1325</v>
      </c>
      <c r="B1084" s="48" t="s">
        <v>2092</v>
      </c>
      <c r="C1084" s="2" t="s">
        <v>780</v>
      </c>
      <c r="D1084" s="2">
        <v>445.96800000000002</v>
      </c>
      <c r="E1084" s="2">
        <v>493.69200000000001</v>
      </c>
      <c r="F1084" s="2">
        <f>D1084-SUM(Parameters!$C$23:$C$25)</f>
        <v>424.36799999999999</v>
      </c>
      <c r="G1084" s="2">
        <f>E1084-SUM(Parameters!$C$23:$C$25)</f>
        <v>472.09199999999998</v>
      </c>
    </row>
    <row r="1085" spans="1:7" hidden="1" x14ac:dyDescent="0.25">
      <c r="A1085" s="48" t="s">
        <v>1325</v>
      </c>
      <c r="B1085" s="48" t="s">
        <v>2093</v>
      </c>
      <c r="C1085" s="2" t="s">
        <v>951</v>
      </c>
      <c r="D1085" s="2">
        <v>3167.5680000000102</v>
      </c>
      <c r="E1085" s="2">
        <v>403.05200000000002</v>
      </c>
      <c r="F1085" s="2">
        <f>D1085-SUM(Parameters!$C$23:$C$25)</f>
        <v>3145.9680000000103</v>
      </c>
      <c r="G1085" s="2">
        <f>E1085-SUM(Parameters!$C$23:$C$25)</f>
        <v>381.452</v>
      </c>
    </row>
    <row r="1086" spans="1:7" hidden="1" x14ac:dyDescent="0.25">
      <c r="A1086" s="48" t="s">
        <v>1325</v>
      </c>
      <c r="B1086" s="48" t="s">
        <v>2094</v>
      </c>
      <c r="C1086" s="2" t="s">
        <v>946</v>
      </c>
      <c r="D1086" s="2">
        <v>2778.768</v>
      </c>
      <c r="E1086" s="2">
        <v>403.05200000000002</v>
      </c>
      <c r="F1086" s="2">
        <f>D1086-SUM(Parameters!$C$23:$C$25)</f>
        <v>2757.1680000000001</v>
      </c>
      <c r="G1086" s="2">
        <f>E1086-SUM(Parameters!$C$23:$C$25)</f>
        <v>381.452</v>
      </c>
    </row>
    <row r="1087" spans="1:7" hidden="1" x14ac:dyDescent="0.25">
      <c r="A1087" s="48" t="s">
        <v>1325</v>
      </c>
      <c r="B1087" s="48" t="s">
        <v>2095</v>
      </c>
      <c r="C1087" s="2" t="s">
        <v>941</v>
      </c>
      <c r="D1087" s="2">
        <v>2389.9679999999998</v>
      </c>
      <c r="E1087" s="2">
        <v>403.05200000000002</v>
      </c>
      <c r="F1087" s="2">
        <f>D1087-SUM(Parameters!$C$23:$C$25)</f>
        <v>2368.3679999999999</v>
      </c>
      <c r="G1087" s="2">
        <f>E1087-SUM(Parameters!$C$23:$C$25)</f>
        <v>381.452</v>
      </c>
    </row>
    <row r="1088" spans="1:7" hidden="1" x14ac:dyDescent="0.25">
      <c r="A1088" s="48" t="s">
        <v>1325</v>
      </c>
      <c r="B1088" s="48" t="s">
        <v>2096</v>
      </c>
      <c r="C1088" s="2" t="s">
        <v>936</v>
      </c>
      <c r="D1088" s="2">
        <v>2001.1679999999999</v>
      </c>
      <c r="E1088" s="2">
        <v>403.05200000000002</v>
      </c>
      <c r="F1088" s="2">
        <f>D1088-SUM(Parameters!$C$23:$C$25)</f>
        <v>1979.568</v>
      </c>
      <c r="G1088" s="2">
        <f>E1088-SUM(Parameters!$C$23:$C$25)</f>
        <v>381.452</v>
      </c>
    </row>
    <row r="1089" spans="1:7" hidden="1" x14ac:dyDescent="0.25">
      <c r="A1089" s="48" t="s">
        <v>1325</v>
      </c>
      <c r="B1089" s="48" t="s">
        <v>2097</v>
      </c>
      <c r="C1089" s="2" t="s">
        <v>931</v>
      </c>
      <c r="D1089" s="2">
        <v>1612.3679999999999</v>
      </c>
      <c r="E1089" s="2">
        <v>403.05200000000002</v>
      </c>
      <c r="F1089" s="2">
        <f>D1089-SUM(Parameters!$C$23:$C$25)</f>
        <v>1590.768</v>
      </c>
      <c r="G1089" s="2">
        <f>E1089-SUM(Parameters!$C$23:$C$25)</f>
        <v>381.452</v>
      </c>
    </row>
    <row r="1090" spans="1:7" hidden="1" x14ac:dyDescent="0.25">
      <c r="A1090" s="48" t="s">
        <v>1325</v>
      </c>
      <c r="B1090" s="48" t="s">
        <v>2098</v>
      </c>
      <c r="C1090" s="2" t="s">
        <v>926</v>
      </c>
      <c r="D1090" s="2">
        <v>1223.568</v>
      </c>
      <c r="E1090" s="2">
        <v>403.05200000000002</v>
      </c>
      <c r="F1090" s="2">
        <f>D1090-SUM(Parameters!$C$23:$C$25)</f>
        <v>1201.9680000000001</v>
      </c>
      <c r="G1090" s="2">
        <f>E1090-SUM(Parameters!$C$23:$C$25)</f>
        <v>381.452</v>
      </c>
    </row>
    <row r="1091" spans="1:7" hidden="1" x14ac:dyDescent="0.25">
      <c r="A1091" s="48" t="s">
        <v>1325</v>
      </c>
      <c r="B1091" s="48" t="s">
        <v>2099</v>
      </c>
      <c r="C1091" s="2" t="s">
        <v>921</v>
      </c>
      <c r="D1091" s="2">
        <v>834.76800000000003</v>
      </c>
      <c r="E1091" s="2">
        <v>403.05200000000002</v>
      </c>
      <c r="F1091" s="2">
        <f>D1091-SUM(Parameters!$C$23:$C$25)</f>
        <v>813.16800000000001</v>
      </c>
      <c r="G1091" s="2">
        <f>E1091-SUM(Parameters!$C$23:$C$25)</f>
        <v>381.452</v>
      </c>
    </row>
    <row r="1092" spans="1:7" hidden="1" x14ac:dyDescent="0.25">
      <c r="A1092" s="48" t="s">
        <v>1325</v>
      </c>
      <c r="B1092" s="48" t="s">
        <v>2100</v>
      </c>
      <c r="C1092" s="2" t="s">
        <v>916</v>
      </c>
      <c r="D1092" s="2">
        <v>445.96800000000002</v>
      </c>
      <c r="E1092" s="2">
        <v>403.05200000000002</v>
      </c>
      <c r="F1092" s="2">
        <f>D1092-SUM(Parameters!$C$23:$C$25)</f>
        <v>424.36799999999999</v>
      </c>
      <c r="G1092" s="2">
        <f>E1092-SUM(Parameters!$C$23:$C$25)</f>
        <v>381.452</v>
      </c>
    </row>
    <row r="1093" spans="1:7" hidden="1" x14ac:dyDescent="0.25">
      <c r="A1093" s="48" t="s">
        <v>1325</v>
      </c>
      <c r="B1093" s="48" t="s">
        <v>2101</v>
      </c>
      <c r="C1093" s="2" t="s">
        <v>136</v>
      </c>
      <c r="D1093" s="2">
        <v>3245.32800000001</v>
      </c>
      <c r="E1093" s="2">
        <v>992.21199999999999</v>
      </c>
      <c r="F1093" s="2">
        <f>D1093-SUM(Parameters!$C$23:$C$25)</f>
        <v>3223.7280000000101</v>
      </c>
      <c r="G1093" s="2">
        <f>E1093-SUM(Parameters!$C$23:$C$25)</f>
        <v>970.61199999999997</v>
      </c>
    </row>
    <row r="1094" spans="1:7" hidden="1" x14ac:dyDescent="0.25">
      <c r="A1094" s="48" t="s">
        <v>1325</v>
      </c>
      <c r="B1094" s="48" t="s">
        <v>2102</v>
      </c>
      <c r="C1094" s="2" t="s">
        <v>132</v>
      </c>
      <c r="D1094" s="2">
        <v>2856.5279999999998</v>
      </c>
      <c r="E1094" s="2">
        <v>992.21199999999999</v>
      </c>
      <c r="F1094" s="2">
        <f>D1094-SUM(Parameters!$C$23:$C$25)</f>
        <v>2834.9279999999999</v>
      </c>
      <c r="G1094" s="2">
        <f>E1094-SUM(Parameters!$C$23:$C$25)</f>
        <v>970.61199999999997</v>
      </c>
    </row>
    <row r="1095" spans="1:7" hidden="1" x14ac:dyDescent="0.25">
      <c r="A1095" s="48" t="s">
        <v>1325</v>
      </c>
      <c r="B1095" s="48" t="s">
        <v>2103</v>
      </c>
      <c r="C1095" s="2" t="s">
        <v>128</v>
      </c>
      <c r="D1095" s="2">
        <v>2467.7280000000001</v>
      </c>
      <c r="E1095" s="2">
        <v>992.21199999999999</v>
      </c>
      <c r="F1095" s="2">
        <f>D1095-SUM(Parameters!$C$23:$C$25)</f>
        <v>2446.1280000000002</v>
      </c>
      <c r="G1095" s="2">
        <f>E1095-SUM(Parameters!$C$23:$C$25)</f>
        <v>970.61199999999997</v>
      </c>
    </row>
    <row r="1096" spans="1:7" hidden="1" x14ac:dyDescent="0.25">
      <c r="A1096" s="48" t="s">
        <v>1325</v>
      </c>
      <c r="B1096" s="48" t="s">
        <v>2104</v>
      </c>
      <c r="C1096" s="2" t="s">
        <v>124</v>
      </c>
      <c r="D1096" s="2">
        <v>2078.9279999999999</v>
      </c>
      <c r="E1096" s="2">
        <v>992.21199999999999</v>
      </c>
      <c r="F1096" s="2">
        <f>D1096-SUM(Parameters!$C$23:$C$25)</f>
        <v>2057.328</v>
      </c>
      <c r="G1096" s="2">
        <f>E1096-SUM(Parameters!$C$23:$C$25)</f>
        <v>970.61199999999997</v>
      </c>
    </row>
    <row r="1097" spans="1:7" hidden="1" x14ac:dyDescent="0.25">
      <c r="A1097" s="48" t="s">
        <v>1325</v>
      </c>
      <c r="B1097" s="48" t="s">
        <v>2105</v>
      </c>
      <c r="C1097" s="2" t="s">
        <v>120</v>
      </c>
      <c r="D1097" s="2">
        <v>1690.1279999999999</v>
      </c>
      <c r="E1097" s="2">
        <v>992.21199999999999</v>
      </c>
      <c r="F1097" s="2">
        <f>D1097-SUM(Parameters!$C$23:$C$25)</f>
        <v>1668.528</v>
      </c>
      <c r="G1097" s="2">
        <f>E1097-SUM(Parameters!$C$23:$C$25)</f>
        <v>970.61199999999997</v>
      </c>
    </row>
    <row r="1098" spans="1:7" hidden="1" x14ac:dyDescent="0.25">
      <c r="A1098" s="48" t="s">
        <v>1325</v>
      </c>
      <c r="B1098" s="48" t="s">
        <v>2106</v>
      </c>
      <c r="C1098" s="2" t="s">
        <v>116</v>
      </c>
      <c r="D1098" s="2">
        <v>1301.328</v>
      </c>
      <c r="E1098" s="2">
        <v>992.21199999999999</v>
      </c>
      <c r="F1098" s="2">
        <f>D1098-SUM(Parameters!$C$23:$C$25)</f>
        <v>1279.7280000000001</v>
      </c>
      <c r="G1098" s="2">
        <f>E1098-SUM(Parameters!$C$23:$C$25)</f>
        <v>970.61199999999997</v>
      </c>
    </row>
    <row r="1099" spans="1:7" hidden="1" x14ac:dyDescent="0.25">
      <c r="A1099" s="48" t="s">
        <v>1325</v>
      </c>
      <c r="B1099" s="48" t="s">
        <v>2107</v>
      </c>
      <c r="C1099" s="2" t="s">
        <v>112</v>
      </c>
      <c r="D1099" s="2">
        <v>912.52800000000002</v>
      </c>
      <c r="E1099" s="2">
        <v>992.21199999999999</v>
      </c>
      <c r="F1099" s="2">
        <f>D1099-SUM(Parameters!$C$23:$C$25)</f>
        <v>890.928</v>
      </c>
      <c r="G1099" s="2">
        <f>E1099-SUM(Parameters!$C$23:$C$25)</f>
        <v>970.61199999999997</v>
      </c>
    </row>
    <row r="1100" spans="1:7" hidden="1" x14ac:dyDescent="0.25">
      <c r="A1100" s="48" t="s">
        <v>1325</v>
      </c>
      <c r="B1100" s="48" t="s">
        <v>2108</v>
      </c>
      <c r="C1100" s="2" t="s">
        <v>108</v>
      </c>
      <c r="D1100" s="2">
        <v>523.72799999999995</v>
      </c>
      <c r="E1100" s="2">
        <v>992.21199999999999</v>
      </c>
      <c r="F1100" s="2">
        <f>D1100-SUM(Parameters!$C$23:$C$25)</f>
        <v>502.12799999999993</v>
      </c>
      <c r="G1100" s="2">
        <f>E1100-SUM(Parameters!$C$23:$C$25)</f>
        <v>970.61199999999997</v>
      </c>
    </row>
    <row r="1101" spans="1:7" hidden="1" x14ac:dyDescent="0.25">
      <c r="A1101" s="48" t="s">
        <v>1325</v>
      </c>
      <c r="B1101" s="48" t="s">
        <v>2109</v>
      </c>
      <c r="C1101" s="2" t="s">
        <v>137</v>
      </c>
      <c r="D1101" s="2">
        <v>3323.0880000000102</v>
      </c>
      <c r="E1101" s="2">
        <v>992.21199999999999</v>
      </c>
      <c r="F1101" s="2">
        <f>D1101-SUM(Parameters!$C$23:$C$25)</f>
        <v>3301.4880000000103</v>
      </c>
      <c r="G1101" s="2">
        <f>E1101-SUM(Parameters!$C$23:$C$25)</f>
        <v>970.61199999999997</v>
      </c>
    </row>
    <row r="1102" spans="1:7" hidden="1" x14ac:dyDescent="0.25">
      <c r="A1102" s="48" t="s">
        <v>1325</v>
      </c>
      <c r="B1102" s="48" t="s">
        <v>2110</v>
      </c>
      <c r="C1102" s="2" t="s">
        <v>133</v>
      </c>
      <c r="D1102" s="2">
        <v>2934.28800000001</v>
      </c>
      <c r="E1102" s="2">
        <v>992.21199999999999</v>
      </c>
      <c r="F1102" s="2">
        <f>D1102-SUM(Parameters!$C$23:$C$25)</f>
        <v>2912.6880000000101</v>
      </c>
      <c r="G1102" s="2">
        <f>E1102-SUM(Parameters!$C$23:$C$25)</f>
        <v>970.61199999999997</v>
      </c>
    </row>
    <row r="1103" spans="1:7" hidden="1" x14ac:dyDescent="0.25">
      <c r="A1103" s="48" t="s">
        <v>1325</v>
      </c>
      <c r="B1103" s="48" t="s">
        <v>2111</v>
      </c>
      <c r="C1103" s="2" t="s">
        <v>129</v>
      </c>
      <c r="D1103" s="2">
        <v>2545.4879999999998</v>
      </c>
      <c r="E1103" s="2">
        <v>992.21199999999999</v>
      </c>
      <c r="F1103" s="2">
        <f>D1103-SUM(Parameters!$C$23:$C$25)</f>
        <v>2523.8879999999999</v>
      </c>
      <c r="G1103" s="2">
        <f>E1103-SUM(Parameters!$C$23:$C$25)</f>
        <v>970.61199999999997</v>
      </c>
    </row>
    <row r="1104" spans="1:7" hidden="1" x14ac:dyDescent="0.25">
      <c r="A1104" s="48" t="s">
        <v>1325</v>
      </c>
      <c r="B1104" s="48" t="s">
        <v>2112</v>
      </c>
      <c r="C1104" s="2" t="s">
        <v>125</v>
      </c>
      <c r="D1104" s="2">
        <v>2156.6880000000001</v>
      </c>
      <c r="E1104" s="2">
        <v>992.21199999999999</v>
      </c>
      <c r="F1104" s="2">
        <f>D1104-SUM(Parameters!$C$23:$C$25)</f>
        <v>2135.0880000000002</v>
      </c>
      <c r="G1104" s="2">
        <f>E1104-SUM(Parameters!$C$23:$C$25)</f>
        <v>970.61199999999997</v>
      </c>
    </row>
    <row r="1105" spans="1:7" hidden="1" x14ac:dyDescent="0.25">
      <c r="A1105" s="48" t="s">
        <v>1325</v>
      </c>
      <c r="B1105" s="48" t="s">
        <v>2113</v>
      </c>
      <c r="C1105" s="2" t="s">
        <v>121</v>
      </c>
      <c r="D1105" s="2">
        <v>1767.8879999999999</v>
      </c>
      <c r="E1105" s="2">
        <v>992.21199999999999</v>
      </c>
      <c r="F1105" s="2">
        <f>D1105-SUM(Parameters!$C$23:$C$25)</f>
        <v>1746.288</v>
      </c>
      <c r="G1105" s="2">
        <f>E1105-SUM(Parameters!$C$23:$C$25)</f>
        <v>970.61199999999997</v>
      </c>
    </row>
    <row r="1106" spans="1:7" hidden="1" x14ac:dyDescent="0.25">
      <c r="A1106" s="48" t="s">
        <v>1325</v>
      </c>
      <c r="B1106" s="48" t="s">
        <v>2114</v>
      </c>
      <c r="C1106" s="2" t="s">
        <v>117</v>
      </c>
      <c r="D1106" s="2">
        <v>1379.088</v>
      </c>
      <c r="E1106" s="2">
        <v>992.21199999999999</v>
      </c>
      <c r="F1106" s="2">
        <f>D1106-SUM(Parameters!$C$23:$C$25)</f>
        <v>1357.4880000000001</v>
      </c>
      <c r="G1106" s="2">
        <f>E1106-SUM(Parameters!$C$23:$C$25)</f>
        <v>970.61199999999997</v>
      </c>
    </row>
    <row r="1107" spans="1:7" hidden="1" x14ac:dyDescent="0.25">
      <c r="A1107" s="48" t="s">
        <v>1325</v>
      </c>
      <c r="B1107" s="48" t="s">
        <v>2115</v>
      </c>
      <c r="C1107" s="2" t="s">
        <v>113</v>
      </c>
      <c r="D1107" s="2">
        <v>990.28800000000001</v>
      </c>
      <c r="E1107" s="2">
        <v>992.21199999999999</v>
      </c>
      <c r="F1107" s="2">
        <f>D1107-SUM(Parameters!$C$23:$C$25)</f>
        <v>968.68799999999999</v>
      </c>
      <c r="G1107" s="2">
        <f>E1107-SUM(Parameters!$C$23:$C$25)</f>
        <v>970.61199999999997</v>
      </c>
    </row>
    <row r="1108" spans="1:7" hidden="1" x14ac:dyDescent="0.25">
      <c r="A1108" s="48" t="s">
        <v>1325</v>
      </c>
      <c r="B1108" s="48" t="s">
        <v>2116</v>
      </c>
      <c r="C1108" s="2" t="s">
        <v>109</v>
      </c>
      <c r="D1108" s="2">
        <v>601.48800000000006</v>
      </c>
      <c r="E1108" s="2">
        <v>992.21199999999999</v>
      </c>
      <c r="F1108" s="2">
        <f>D1108-SUM(Parameters!$C$23:$C$25)</f>
        <v>579.88800000000003</v>
      </c>
      <c r="G1108" s="2">
        <f>E1108-SUM(Parameters!$C$23:$C$25)</f>
        <v>970.61199999999997</v>
      </c>
    </row>
    <row r="1109" spans="1:7" hidden="1" x14ac:dyDescent="0.25">
      <c r="A1109" s="48" t="s">
        <v>1325</v>
      </c>
      <c r="B1109" s="48" t="s">
        <v>2117</v>
      </c>
      <c r="C1109" s="2" t="s">
        <v>1183</v>
      </c>
      <c r="D1109" s="2">
        <v>3012.0480000000098</v>
      </c>
      <c r="E1109" s="2">
        <v>221.77199999999999</v>
      </c>
      <c r="F1109" s="2">
        <f>D1109-SUM(Parameters!$C$23:$C$25)</f>
        <v>2990.4480000000099</v>
      </c>
      <c r="G1109" s="2">
        <f>E1109-SUM(Parameters!$C$23:$C$25)</f>
        <v>200.172</v>
      </c>
    </row>
    <row r="1110" spans="1:7" hidden="1" x14ac:dyDescent="0.25">
      <c r="A1110" s="48" t="s">
        <v>1325</v>
      </c>
      <c r="B1110" s="48" t="s">
        <v>2118</v>
      </c>
      <c r="C1110" s="2" t="s">
        <v>1125</v>
      </c>
      <c r="D1110" s="2">
        <v>3012.0480000000098</v>
      </c>
      <c r="E1110" s="2">
        <v>267.09199999999998</v>
      </c>
      <c r="F1110" s="2">
        <f>D1110-SUM(Parameters!$C$23:$C$25)</f>
        <v>2990.4480000000099</v>
      </c>
      <c r="G1110" s="2">
        <f>E1110-SUM(Parameters!$C$23:$C$25)</f>
        <v>245.49199999999999</v>
      </c>
    </row>
    <row r="1111" spans="1:7" hidden="1" x14ac:dyDescent="0.25">
      <c r="A1111" s="48" t="s">
        <v>1325</v>
      </c>
      <c r="B1111" s="48" t="s">
        <v>2119</v>
      </c>
      <c r="C1111" s="2" t="s">
        <v>1085</v>
      </c>
      <c r="D1111" s="2">
        <v>3050.9280000000099</v>
      </c>
      <c r="E1111" s="2">
        <v>289.75200000000001</v>
      </c>
      <c r="F1111" s="2">
        <f>D1111-SUM(Parameters!$C$23:$C$25)</f>
        <v>3029.32800000001</v>
      </c>
      <c r="G1111" s="2">
        <f>E1111-SUM(Parameters!$C$23:$C$25)</f>
        <v>268.15199999999999</v>
      </c>
    </row>
    <row r="1112" spans="1:7" hidden="1" x14ac:dyDescent="0.25">
      <c r="A1112" s="48" t="s">
        <v>1325</v>
      </c>
      <c r="B1112" s="48" t="s">
        <v>2120</v>
      </c>
      <c r="C1112" s="2" t="s">
        <v>1236</v>
      </c>
      <c r="D1112" s="2">
        <v>2856.5279999999998</v>
      </c>
      <c r="E1112" s="2">
        <v>176.452</v>
      </c>
      <c r="F1112" s="2">
        <f>D1112-SUM(Parameters!$C$23:$C$25)</f>
        <v>2834.9279999999999</v>
      </c>
      <c r="G1112" s="2">
        <f>E1112-SUM(Parameters!$C$23:$C$25)</f>
        <v>154.852</v>
      </c>
    </row>
    <row r="1113" spans="1:7" hidden="1" x14ac:dyDescent="0.25">
      <c r="A1113" s="48" t="s">
        <v>1325</v>
      </c>
      <c r="B1113" s="48" t="s">
        <v>2121</v>
      </c>
      <c r="C1113" s="2" t="s">
        <v>1123</v>
      </c>
      <c r="D1113" s="2">
        <v>2856.5279999999998</v>
      </c>
      <c r="E1113" s="2">
        <v>267.09199999999998</v>
      </c>
      <c r="F1113" s="2">
        <f>D1113-SUM(Parameters!$C$23:$C$25)</f>
        <v>2834.9279999999999</v>
      </c>
      <c r="G1113" s="2">
        <f>E1113-SUM(Parameters!$C$23:$C$25)</f>
        <v>245.49199999999999</v>
      </c>
    </row>
    <row r="1114" spans="1:7" hidden="1" x14ac:dyDescent="0.25">
      <c r="A1114" s="48" t="s">
        <v>1325</v>
      </c>
      <c r="B1114" s="48" t="s">
        <v>2122</v>
      </c>
      <c r="C1114" s="2" t="s">
        <v>1012</v>
      </c>
      <c r="D1114" s="2">
        <v>2856.5279999999998</v>
      </c>
      <c r="E1114" s="2">
        <v>357.73200000000003</v>
      </c>
      <c r="F1114" s="2">
        <f>D1114-SUM(Parameters!$C$23:$C$25)</f>
        <v>2834.9279999999999</v>
      </c>
      <c r="G1114" s="2">
        <f>E1114-SUM(Parameters!$C$23:$C$25)</f>
        <v>336.13200000000001</v>
      </c>
    </row>
    <row r="1115" spans="1:7" hidden="1" x14ac:dyDescent="0.25">
      <c r="A1115" s="48" t="s">
        <v>1325</v>
      </c>
      <c r="B1115" s="48" t="s">
        <v>2123</v>
      </c>
      <c r="C1115" s="2" t="s">
        <v>947</v>
      </c>
      <c r="D1115" s="2">
        <v>2856.5279999999998</v>
      </c>
      <c r="E1115" s="2">
        <v>403.05200000000002</v>
      </c>
      <c r="F1115" s="2">
        <f>D1115-SUM(Parameters!$C$23:$C$25)</f>
        <v>2834.9279999999999</v>
      </c>
      <c r="G1115" s="2">
        <f>E1115-SUM(Parameters!$C$23:$C$25)</f>
        <v>381.452</v>
      </c>
    </row>
    <row r="1116" spans="1:7" hidden="1" x14ac:dyDescent="0.25">
      <c r="A1116" s="48" t="s">
        <v>1325</v>
      </c>
      <c r="B1116" s="48" t="s">
        <v>2124</v>
      </c>
      <c r="C1116" s="2" t="s">
        <v>811</v>
      </c>
      <c r="D1116" s="2">
        <v>2856.5279999999998</v>
      </c>
      <c r="E1116" s="2">
        <v>493.69200000000001</v>
      </c>
      <c r="F1116" s="2">
        <f>D1116-SUM(Parameters!$C$23:$C$25)</f>
        <v>2834.9279999999999</v>
      </c>
      <c r="G1116" s="2">
        <f>E1116-SUM(Parameters!$C$23:$C$25)</f>
        <v>472.09199999999998</v>
      </c>
    </row>
    <row r="1117" spans="1:7" hidden="1" x14ac:dyDescent="0.25">
      <c r="A1117" s="48" t="s">
        <v>1325</v>
      </c>
      <c r="B1117" s="48" t="s">
        <v>2125</v>
      </c>
      <c r="C1117" s="2" t="s">
        <v>749</v>
      </c>
      <c r="D1117" s="2">
        <v>2856.5279999999998</v>
      </c>
      <c r="E1117" s="2">
        <v>539.01199999999994</v>
      </c>
      <c r="F1117" s="2">
        <f>D1117-SUM(Parameters!$C$23:$C$25)</f>
        <v>2834.9279999999999</v>
      </c>
      <c r="G1117" s="2">
        <f>E1117-SUM(Parameters!$C$23:$C$25)</f>
        <v>517.41199999999992</v>
      </c>
    </row>
    <row r="1118" spans="1:7" hidden="1" x14ac:dyDescent="0.25">
      <c r="A1118" s="48" t="s">
        <v>1325</v>
      </c>
      <c r="B1118" s="48" t="s">
        <v>2126</v>
      </c>
      <c r="C1118" s="2" t="s">
        <v>774</v>
      </c>
      <c r="D1118" s="2">
        <v>2895.4079999999999</v>
      </c>
      <c r="E1118" s="2">
        <v>516.35199999999998</v>
      </c>
      <c r="F1118" s="2">
        <f>D1118-SUM(Parameters!$C$23:$C$25)</f>
        <v>2873.808</v>
      </c>
      <c r="G1118" s="2">
        <f>E1118-SUM(Parameters!$C$23:$C$25)</f>
        <v>494.75199999999995</v>
      </c>
    </row>
    <row r="1119" spans="1:7" hidden="1" x14ac:dyDescent="0.25">
      <c r="A1119" s="48" t="s">
        <v>1325</v>
      </c>
      <c r="B1119" s="48" t="s">
        <v>2127</v>
      </c>
      <c r="C1119" s="2" t="s">
        <v>851</v>
      </c>
      <c r="D1119" s="2">
        <v>2895.4079999999999</v>
      </c>
      <c r="E1119" s="2">
        <v>471.03199999999998</v>
      </c>
      <c r="F1119" s="2">
        <f>D1119-SUM(Parameters!$C$23:$C$25)</f>
        <v>2873.808</v>
      </c>
      <c r="G1119" s="2">
        <f>E1119-SUM(Parameters!$C$23:$C$25)</f>
        <v>449.43199999999996</v>
      </c>
    </row>
    <row r="1120" spans="1:7" hidden="1" x14ac:dyDescent="0.25">
      <c r="A1120" s="48" t="s">
        <v>1325</v>
      </c>
      <c r="B1120" s="48" t="s">
        <v>2128</v>
      </c>
      <c r="C1120" s="2" t="s">
        <v>908</v>
      </c>
      <c r="D1120" s="2">
        <v>2895.4079999999999</v>
      </c>
      <c r="E1120" s="2">
        <v>425.71199999999999</v>
      </c>
      <c r="F1120" s="2">
        <f>D1120-SUM(Parameters!$C$23:$C$25)</f>
        <v>2873.808</v>
      </c>
      <c r="G1120" s="2">
        <f>E1120-SUM(Parameters!$C$23:$C$25)</f>
        <v>404.11199999999997</v>
      </c>
    </row>
    <row r="1121" spans="1:7" hidden="1" x14ac:dyDescent="0.25">
      <c r="A1121" s="48" t="s">
        <v>1325</v>
      </c>
      <c r="B1121" s="48" t="s">
        <v>2129</v>
      </c>
      <c r="C1121" s="2" t="s">
        <v>981</v>
      </c>
      <c r="D1121" s="2">
        <v>2895.4079999999999</v>
      </c>
      <c r="E1121" s="2">
        <v>380.392</v>
      </c>
      <c r="F1121" s="2">
        <f>D1121-SUM(Parameters!$C$23:$C$25)</f>
        <v>2873.808</v>
      </c>
      <c r="G1121" s="2">
        <f>E1121-SUM(Parameters!$C$23:$C$25)</f>
        <v>358.79199999999997</v>
      </c>
    </row>
    <row r="1122" spans="1:7" hidden="1" x14ac:dyDescent="0.25">
      <c r="A1122" s="48" t="s">
        <v>1325</v>
      </c>
      <c r="B1122" s="48" t="s">
        <v>2130</v>
      </c>
      <c r="C1122" s="2" t="s">
        <v>1158</v>
      </c>
      <c r="D1122" s="2">
        <v>3050.9280000000099</v>
      </c>
      <c r="E1122" s="2">
        <v>244.43199999999999</v>
      </c>
      <c r="F1122" s="2">
        <f>D1122-SUM(Parameters!$C$23:$C$25)</f>
        <v>3029.32800000001</v>
      </c>
      <c r="G1122" s="2">
        <f>E1122-SUM(Parameters!$C$23:$C$25)</f>
        <v>222.83199999999999</v>
      </c>
    </row>
    <row r="1123" spans="1:7" hidden="1" x14ac:dyDescent="0.25">
      <c r="A1123" s="48" t="s">
        <v>1325</v>
      </c>
      <c r="B1123" s="48" t="s">
        <v>2131</v>
      </c>
      <c r="C1123" s="2" t="s">
        <v>1044</v>
      </c>
      <c r="D1123" s="2">
        <v>2895.4079999999999</v>
      </c>
      <c r="E1123" s="2">
        <v>335.072</v>
      </c>
      <c r="F1123" s="2">
        <f>D1123-SUM(Parameters!$C$23:$C$25)</f>
        <v>2873.808</v>
      </c>
      <c r="G1123" s="2">
        <f>E1123-SUM(Parameters!$C$23:$C$25)</f>
        <v>313.47199999999998</v>
      </c>
    </row>
    <row r="1124" spans="1:7" hidden="1" x14ac:dyDescent="0.25">
      <c r="A1124" s="48" t="s">
        <v>1325</v>
      </c>
      <c r="B1124" s="48" t="s">
        <v>2132</v>
      </c>
      <c r="C1124" s="2" t="s">
        <v>1083</v>
      </c>
      <c r="D1124" s="2">
        <v>2895.4079999999999</v>
      </c>
      <c r="E1124" s="2">
        <v>289.75200000000001</v>
      </c>
      <c r="F1124" s="2">
        <f>D1124-SUM(Parameters!$C$23:$C$25)</f>
        <v>2873.808</v>
      </c>
      <c r="G1124" s="2">
        <f>E1124-SUM(Parameters!$C$23:$C$25)</f>
        <v>268.15199999999999</v>
      </c>
    </row>
    <row r="1125" spans="1:7" hidden="1" x14ac:dyDescent="0.25">
      <c r="A1125" s="48" t="s">
        <v>1325</v>
      </c>
      <c r="B1125" s="48" t="s">
        <v>2133</v>
      </c>
      <c r="C1125" s="2" t="s">
        <v>1157</v>
      </c>
      <c r="D1125" s="2">
        <v>2895.4079999999999</v>
      </c>
      <c r="E1125" s="2">
        <v>244.43199999999999</v>
      </c>
      <c r="F1125" s="2">
        <f>D1125-SUM(Parameters!$C$23:$C$25)</f>
        <v>2873.808</v>
      </c>
      <c r="G1125" s="2">
        <f>E1125-SUM(Parameters!$C$23:$C$25)</f>
        <v>222.83199999999999</v>
      </c>
    </row>
    <row r="1126" spans="1:7" hidden="1" x14ac:dyDescent="0.25">
      <c r="A1126" s="48" t="s">
        <v>1325</v>
      </c>
      <c r="B1126" s="48" t="s">
        <v>2134</v>
      </c>
      <c r="C1126" s="2" t="s">
        <v>1276</v>
      </c>
      <c r="D1126" s="2">
        <v>2895.4079999999999</v>
      </c>
      <c r="E1126" s="2">
        <v>153.792</v>
      </c>
      <c r="F1126" s="2">
        <f>D1126-SUM(Parameters!$C$23:$C$25)</f>
        <v>2873.808</v>
      </c>
      <c r="G1126" s="2">
        <f>E1126-SUM(Parameters!$C$23:$C$25)</f>
        <v>132.19200000000001</v>
      </c>
    </row>
    <row r="1127" spans="1:7" hidden="1" x14ac:dyDescent="0.25">
      <c r="A1127" s="48" t="s">
        <v>1325</v>
      </c>
      <c r="B1127" s="48" t="s">
        <v>2135</v>
      </c>
      <c r="C1127" s="2" t="s">
        <v>1317</v>
      </c>
      <c r="D1127" s="2">
        <v>2934.28800000001</v>
      </c>
      <c r="E1127" s="2">
        <v>131.13200000000001</v>
      </c>
      <c r="F1127" s="2">
        <f>D1127-SUM(Parameters!$C$23:$C$25)</f>
        <v>2912.6880000000101</v>
      </c>
      <c r="G1127" s="2">
        <f>E1127-SUM(Parameters!$C$23:$C$25)</f>
        <v>109.53200000000001</v>
      </c>
    </row>
    <row r="1128" spans="1:7" hidden="1" x14ac:dyDescent="0.25">
      <c r="A1128" s="48" t="s">
        <v>1325</v>
      </c>
      <c r="B1128" s="48" t="s">
        <v>2136</v>
      </c>
      <c r="C1128" s="2" t="s">
        <v>1237</v>
      </c>
      <c r="D1128" s="2">
        <v>2934.28800000001</v>
      </c>
      <c r="E1128" s="2">
        <v>176.452</v>
      </c>
      <c r="F1128" s="2">
        <f>D1128-SUM(Parameters!$C$23:$C$25)</f>
        <v>2912.6880000000101</v>
      </c>
      <c r="G1128" s="2">
        <f>E1128-SUM(Parameters!$C$23:$C$25)</f>
        <v>154.852</v>
      </c>
    </row>
    <row r="1129" spans="1:7" hidden="1" x14ac:dyDescent="0.25">
      <c r="A1129" s="48" t="s">
        <v>1325</v>
      </c>
      <c r="B1129" s="48" t="s">
        <v>2137</v>
      </c>
      <c r="C1129" s="2" t="s">
        <v>1182</v>
      </c>
      <c r="D1129" s="2">
        <v>2934.28800000001</v>
      </c>
      <c r="E1129" s="2">
        <v>221.77199999999999</v>
      </c>
      <c r="F1129" s="2">
        <f>D1129-SUM(Parameters!$C$23:$C$25)</f>
        <v>2912.6880000000101</v>
      </c>
      <c r="G1129" s="2">
        <f>E1129-SUM(Parameters!$C$23:$C$25)</f>
        <v>200.172</v>
      </c>
    </row>
    <row r="1130" spans="1:7" hidden="1" x14ac:dyDescent="0.25">
      <c r="A1130" s="48" t="s">
        <v>1325</v>
      </c>
      <c r="B1130" s="48" t="s">
        <v>2138</v>
      </c>
      <c r="C1130" s="2" t="s">
        <v>1124</v>
      </c>
      <c r="D1130" s="2">
        <v>2934.28800000001</v>
      </c>
      <c r="E1130" s="2">
        <v>267.09199999999998</v>
      </c>
      <c r="F1130" s="2">
        <f>D1130-SUM(Parameters!$C$23:$C$25)</f>
        <v>2912.6880000000101</v>
      </c>
      <c r="G1130" s="2">
        <f>E1130-SUM(Parameters!$C$23:$C$25)</f>
        <v>245.49199999999999</v>
      </c>
    </row>
    <row r="1131" spans="1:7" hidden="1" x14ac:dyDescent="0.25">
      <c r="A1131" s="48" t="s">
        <v>1325</v>
      </c>
      <c r="B1131" s="48" t="s">
        <v>2139</v>
      </c>
      <c r="C1131" s="2" t="s">
        <v>1013</v>
      </c>
      <c r="D1131" s="2">
        <v>2934.28800000001</v>
      </c>
      <c r="E1131" s="2">
        <v>357.73200000000003</v>
      </c>
      <c r="F1131" s="2">
        <f>D1131-SUM(Parameters!$C$23:$C$25)</f>
        <v>2912.6880000000101</v>
      </c>
      <c r="G1131" s="2">
        <f>E1131-SUM(Parameters!$C$23:$C$25)</f>
        <v>336.13200000000001</v>
      </c>
    </row>
    <row r="1132" spans="1:7" hidden="1" x14ac:dyDescent="0.25">
      <c r="A1132" s="48" t="s">
        <v>1325</v>
      </c>
      <c r="B1132" s="48" t="s">
        <v>2140</v>
      </c>
      <c r="C1132" s="2" t="s">
        <v>948</v>
      </c>
      <c r="D1132" s="2">
        <v>2934.28800000001</v>
      </c>
      <c r="E1132" s="2">
        <v>403.05200000000002</v>
      </c>
      <c r="F1132" s="2">
        <f>D1132-SUM(Parameters!$C$23:$C$25)</f>
        <v>2912.6880000000101</v>
      </c>
      <c r="G1132" s="2">
        <f>E1132-SUM(Parameters!$C$23:$C$25)</f>
        <v>381.452</v>
      </c>
    </row>
    <row r="1133" spans="1:7" hidden="1" x14ac:dyDescent="0.25">
      <c r="A1133" s="48" t="s">
        <v>1325</v>
      </c>
      <c r="B1133" s="48" t="s">
        <v>2141</v>
      </c>
      <c r="C1133" s="2" t="s">
        <v>1207</v>
      </c>
      <c r="D1133" s="2">
        <v>3050.9280000000099</v>
      </c>
      <c r="E1133" s="2">
        <v>199.11199999999999</v>
      </c>
      <c r="F1133" s="2">
        <f>D1133-SUM(Parameters!$C$23:$C$25)</f>
        <v>3029.32800000001</v>
      </c>
      <c r="G1133" s="2">
        <f>E1133-SUM(Parameters!$C$23:$C$25)</f>
        <v>177.512</v>
      </c>
    </row>
    <row r="1134" spans="1:7" hidden="1" x14ac:dyDescent="0.25">
      <c r="A1134" s="48" t="s">
        <v>1325</v>
      </c>
      <c r="B1134" s="48" t="s">
        <v>2142</v>
      </c>
      <c r="C1134" s="2" t="s">
        <v>878</v>
      </c>
      <c r="D1134" s="2">
        <v>2934.28800000001</v>
      </c>
      <c r="E1134" s="2">
        <v>448.37200000000001</v>
      </c>
      <c r="F1134" s="2">
        <f>D1134-SUM(Parameters!$C$23:$C$25)</f>
        <v>2912.6880000000101</v>
      </c>
      <c r="G1134" s="2">
        <f>E1134-SUM(Parameters!$C$23:$C$25)</f>
        <v>426.77199999999999</v>
      </c>
    </row>
    <row r="1135" spans="1:7" hidden="1" x14ac:dyDescent="0.25">
      <c r="A1135" s="48" t="s">
        <v>1325</v>
      </c>
      <c r="B1135" s="48" t="s">
        <v>2143</v>
      </c>
      <c r="C1135" s="2" t="s">
        <v>812</v>
      </c>
      <c r="D1135" s="2">
        <v>2934.28800000001</v>
      </c>
      <c r="E1135" s="2">
        <v>493.69200000000001</v>
      </c>
      <c r="F1135" s="2">
        <f>D1135-SUM(Parameters!$C$23:$C$25)</f>
        <v>2912.6880000000101</v>
      </c>
      <c r="G1135" s="2">
        <f>E1135-SUM(Parameters!$C$23:$C$25)</f>
        <v>472.09199999999998</v>
      </c>
    </row>
    <row r="1136" spans="1:7" hidden="1" x14ac:dyDescent="0.25">
      <c r="A1136" s="48" t="s">
        <v>1325</v>
      </c>
      <c r="B1136" s="48" t="s">
        <v>2144</v>
      </c>
      <c r="C1136" s="2" t="s">
        <v>750</v>
      </c>
      <c r="D1136" s="2">
        <v>2934.28800000001</v>
      </c>
      <c r="E1136" s="2">
        <v>539.01199999999994</v>
      </c>
      <c r="F1136" s="2">
        <f>D1136-SUM(Parameters!$C$23:$C$25)</f>
        <v>2912.6880000000101</v>
      </c>
      <c r="G1136" s="2">
        <f>E1136-SUM(Parameters!$C$23:$C$25)</f>
        <v>517.41199999999992</v>
      </c>
    </row>
    <row r="1137" spans="1:7" hidden="1" x14ac:dyDescent="0.25">
      <c r="A1137" s="48" t="s">
        <v>1325</v>
      </c>
      <c r="B1137" s="48" t="s">
        <v>2145</v>
      </c>
      <c r="C1137" s="2" t="s">
        <v>852</v>
      </c>
      <c r="D1137" s="2">
        <v>2973.1680000000101</v>
      </c>
      <c r="E1137" s="2">
        <v>471.03199999999998</v>
      </c>
      <c r="F1137" s="2">
        <f>D1137-SUM(Parameters!$C$23:$C$25)</f>
        <v>2951.5680000000102</v>
      </c>
      <c r="G1137" s="2">
        <f>E1137-SUM(Parameters!$C$23:$C$25)</f>
        <v>449.43199999999996</v>
      </c>
    </row>
    <row r="1138" spans="1:7" hidden="1" x14ac:dyDescent="0.25">
      <c r="A1138" s="48" t="s">
        <v>1325</v>
      </c>
      <c r="B1138" s="48" t="s">
        <v>2146</v>
      </c>
      <c r="C1138" s="2" t="s">
        <v>909</v>
      </c>
      <c r="D1138" s="2">
        <v>2973.1680000000101</v>
      </c>
      <c r="E1138" s="2">
        <v>425.71199999999999</v>
      </c>
      <c r="F1138" s="2">
        <f>D1138-SUM(Parameters!$C$23:$C$25)</f>
        <v>2951.5680000000102</v>
      </c>
      <c r="G1138" s="2">
        <f>E1138-SUM(Parameters!$C$23:$C$25)</f>
        <v>404.11199999999997</v>
      </c>
    </row>
    <row r="1139" spans="1:7" hidden="1" x14ac:dyDescent="0.25">
      <c r="A1139" s="48" t="s">
        <v>1325</v>
      </c>
      <c r="B1139" s="48" t="s">
        <v>2147</v>
      </c>
      <c r="C1139" s="2" t="s">
        <v>1045</v>
      </c>
      <c r="D1139" s="2">
        <v>2973.1680000000101</v>
      </c>
      <c r="E1139" s="2">
        <v>335.072</v>
      </c>
      <c r="F1139" s="2">
        <f>D1139-SUM(Parameters!$C$23:$C$25)</f>
        <v>2951.5680000000102</v>
      </c>
      <c r="G1139" s="2">
        <f>E1139-SUM(Parameters!$C$23:$C$25)</f>
        <v>313.47199999999998</v>
      </c>
    </row>
    <row r="1140" spans="1:7" hidden="1" x14ac:dyDescent="0.25">
      <c r="A1140" s="48" t="s">
        <v>1325</v>
      </c>
      <c r="B1140" s="48" t="s">
        <v>2148</v>
      </c>
      <c r="C1140" s="2" t="s">
        <v>1084</v>
      </c>
      <c r="D1140" s="2">
        <v>2973.1680000000101</v>
      </c>
      <c r="E1140" s="2">
        <v>289.75200000000001</v>
      </c>
      <c r="F1140" s="2">
        <f>D1140-SUM(Parameters!$C$23:$C$25)</f>
        <v>2951.5680000000102</v>
      </c>
      <c r="G1140" s="2">
        <f>E1140-SUM(Parameters!$C$23:$C$25)</f>
        <v>268.15199999999999</v>
      </c>
    </row>
    <row r="1141" spans="1:7" hidden="1" x14ac:dyDescent="0.25">
      <c r="A1141" s="48" t="s">
        <v>1325</v>
      </c>
      <c r="B1141" s="48" t="s">
        <v>2149</v>
      </c>
      <c r="C1141" s="2" t="s">
        <v>1206</v>
      </c>
      <c r="D1141" s="2">
        <v>2973.1680000000101</v>
      </c>
      <c r="E1141" s="2">
        <v>199.11199999999999</v>
      </c>
      <c r="F1141" s="2">
        <f>D1141-SUM(Parameters!$C$23:$C$25)</f>
        <v>2951.5680000000102</v>
      </c>
      <c r="G1141" s="2">
        <f>E1141-SUM(Parameters!$C$23:$C$25)</f>
        <v>177.512</v>
      </c>
    </row>
    <row r="1142" spans="1:7" hidden="1" x14ac:dyDescent="0.25">
      <c r="A1142" s="48" t="s">
        <v>1325</v>
      </c>
      <c r="B1142" s="48" t="s">
        <v>2150</v>
      </c>
      <c r="C1142" s="2" t="s">
        <v>1177</v>
      </c>
      <c r="D1142" s="2">
        <v>2234.4479999999999</v>
      </c>
      <c r="E1142" s="2">
        <v>221.77199999999999</v>
      </c>
      <c r="F1142" s="2">
        <f>D1142-SUM(Parameters!$C$23:$C$25)</f>
        <v>2212.848</v>
      </c>
      <c r="G1142" s="2">
        <f>E1142-SUM(Parameters!$C$23:$C$25)</f>
        <v>200.172</v>
      </c>
    </row>
    <row r="1143" spans="1:7" hidden="1" x14ac:dyDescent="0.25">
      <c r="A1143" s="48" t="s">
        <v>1325</v>
      </c>
      <c r="B1143" s="48" t="s">
        <v>2151</v>
      </c>
      <c r="C1143" s="2" t="s">
        <v>1115</v>
      </c>
      <c r="D1143" s="2">
        <v>2234.4479999999999</v>
      </c>
      <c r="E1143" s="2">
        <v>267.09199999999998</v>
      </c>
      <c r="F1143" s="2">
        <f>D1143-SUM(Parameters!$C$23:$C$25)</f>
        <v>2212.848</v>
      </c>
      <c r="G1143" s="2">
        <f>E1143-SUM(Parameters!$C$23:$C$25)</f>
        <v>245.49199999999999</v>
      </c>
    </row>
    <row r="1144" spans="1:7" hidden="1" x14ac:dyDescent="0.25">
      <c r="A1144" s="48" t="s">
        <v>1325</v>
      </c>
      <c r="B1144" s="48" t="s">
        <v>2152</v>
      </c>
      <c r="C1144" s="2" t="s">
        <v>1278</v>
      </c>
      <c r="D1144" s="2">
        <v>3050.9280000000099</v>
      </c>
      <c r="E1144" s="2">
        <v>153.792</v>
      </c>
      <c r="F1144" s="2">
        <f>D1144-SUM(Parameters!$C$23:$C$25)</f>
        <v>3029.32800000001</v>
      </c>
      <c r="G1144" s="2">
        <f>E1144-SUM(Parameters!$C$23:$C$25)</f>
        <v>132.19200000000001</v>
      </c>
    </row>
    <row r="1145" spans="1:7" hidden="1" x14ac:dyDescent="0.25">
      <c r="A1145" s="48" t="s">
        <v>1325</v>
      </c>
      <c r="B1145" s="48" t="s">
        <v>2153</v>
      </c>
      <c r="C1145" s="2" t="s">
        <v>1006</v>
      </c>
      <c r="D1145" s="2">
        <v>2234.4479999999999</v>
      </c>
      <c r="E1145" s="2">
        <v>357.73200000000003</v>
      </c>
      <c r="F1145" s="2">
        <f>D1145-SUM(Parameters!$C$23:$C$25)</f>
        <v>2212.848</v>
      </c>
      <c r="G1145" s="2">
        <f>E1145-SUM(Parameters!$C$23:$C$25)</f>
        <v>336.13200000000001</v>
      </c>
    </row>
    <row r="1146" spans="1:7" hidden="1" x14ac:dyDescent="0.25">
      <c r="A1146" s="48" t="s">
        <v>1325</v>
      </c>
      <c r="B1146" s="48" t="s">
        <v>2154</v>
      </c>
      <c r="C1146" s="2" t="s">
        <v>939</v>
      </c>
      <c r="D1146" s="2">
        <v>2234.4479999999999</v>
      </c>
      <c r="E1146" s="2">
        <v>403.05200000000002</v>
      </c>
      <c r="F1146" s="2">
        <f>D1146-SUM(Parameters!$C$23:$C$25)</f>
        <v>2212.848</v>
      </c>
      <c r="G1146" s="2">
        <f>E1146-SUM(Parameters!$C$23:$C$25)</f>
        <v>381.452</v>
      </c>
    </row>
    <row r="1147" spans="1:7" hidden="1" x14ac:dyDescent="0.25">
      <c r="A1147" s="48" t="s">
        <v>1325</v>
      </c>
      <c r="B1147" s="48" t="s">
        <v>2155</v>
      </c>
      <c r="C1147" s="2" t="s">
        <v>803</v>
      </c>
      <c r="D1147" s="2">
        <v>2234.4479999999999</v>
      </c>
      <c r="E1147" s="2">
        <v>493.69200000000001</v>
      </c>
      <c r="F1147" s="2">
        <f>D1147-SUM(Parameters!$C$23:$C$25)</f>
        <v>2212.848</v>
      </c>
      <c r="G1147" s="2">
        <f>E1147-SUM(Parameters!$C$23:$C$25)</f>
        <v>472.09199999999998</v>
      </c>
    </row>
    <row r="1148" spans="1:7" hidden="1" x14ac:dyDescent="0.25">
      <c r="A1148" s="48" t="s">
        <v>1325</v>
      </c>
      <c r="B1148" s="48" t="s">
        <v>2156</v>
      </c>
      <c r="C1148" s="2" t="s">
        <v>769</v>
      </c>
      <c r="D1148" s="2">
        <v>2273.328</v>
      </c>
      <c r="E1148" s="2">
        <v>516.35199999999998</v>
      </c>
      <c r="F1148" s="2">
        <f>D1148-SUM(Parameters!$C$23:$C$25)</f>
        <v>2251.7280000000001</v>
      </c>
      <c r="G1148" s="2">
        <f>E1148-SUM(Parameters!$C$23:$C$25)</f>
        <v>494.75199999999995</v>
      </c>
    </row>
    <row r="1149" spans="1:7" hidden="1" x14ac:dyDescent="0.25">
      <c r="A1149" s="48" t="s">
        <v>1325</v>
      </c>
      <c r="B1149" s="48" t="s">
        <v>2157</v>
      </c>
      <c r="C1149" s="2" t="s">
        <v>843</v>
      </c>
      <c r="D1149" s="2">
        <v>2273.328</v>
      </c>
      <c r="E1149" s="2">
        <v>471.03199999999998</v>
      </c>
      <c r="F1149" s="2">
        <f>D1149-SUM(Parameters!$C$23:$C$25)</f>
        <v>2251.7280000000001</v>
      </c>
      <c r="G1149" s="2">
        <f>E1149-SUM(Parameters!$C$23:$C$25)</f>
        <v>449.43199999999996</v>
      </c>
    </row>
    <row r="1150" spans="1:7" hidden="1" x14ac:dyDescent="0.25">
      <c r="A1150" s="48" t="s">
        <v>1325</v>
      </c>
      <c r="B1150" s="48" t="s">
        <v>2158</v>
      </c>
      <c r="C1150" s="2" t="s">
        <v>902</v>
      </c>
      <c r="D1150" s="2">
        <v>2273.328</v>
      </c>
      <c r="E1150" s="2">
        <v>425.71199999999999</v>
      </c>
      <c r="F1150" s="2">
        <f>D1150-SUM(Parameters!$C$23:$C$25)</f>
        <v>2251.7280000000001</v>
      </c>
      <c r="G1150" s="2">
        <f>E1150-SUM(Parameters!$C$23:$C$25)</f>
        <v>404.11199999999997</v>
      </c>
    </row>
    <row r="1151" spans="1:7" hidden="1" x14ac:dyDescent="0.25">
      <c r="A1151" s="48" t="s">
        <v>1325</v>
      </c>
      <c r="B1151" s="48" t="s">
        <v>2159</v>
      </c>
      <c r="C1151" s="2" t="s">
        <v>974</v>
      </c>
      <c r="D1151" s="2">
        <v>2273.328</v>
      </c>
      <c r="E1151" s="2">
        <v>380.392</v>
      </c>
      <c r="F1151" s="2">
        <f>D1151-SUM(Parameters!$C$23:$C$25)</f>
        <v>2251.7280000000001</v>
      </c>
      <c r="G1151" s="2">
        <f>E1151-SUM(Parameters!$C$23:$C$25)</f>
        <v>358.79199999999997</v>
      </c>
    </row>
    <row r="1152" spans="1:7" hidden="1" x14ac:dyDescent="0.25">
      <c r="A1152" s="48" t="s">
        <v>1325</v>
      </c>
      <c r="B1152" s="48" t="s">
        <v>2160</v>
      </c>
      <c r="C1152" s="2" t="s">
        <v>1038</v>
      </c>
      <c r="D1152" s="2">
        <v>2273.328</v>
      </c>
      <c r="E1152" s="2">
        <v>335.072</v>
      </c>
      <c r="F1152" s="2">
        <f>D1152-SUM(Parameters!$C$23:$C$25)</f>
        <v>2251.7280000000001</v>
      </c>
      <c r="G1152" s="2">
        <f>E1152-SUM(Parameters!$C$23:$C$25)</f>
        <v>313.47199999999998</v>
      </c>
    </row>
    <row r="1153" spans="1:7" hidden="1" x14ac:dyDescent="0.25">
      <c r="A1153" s="48" t="s">
        <v>1325</v>
      </c>
      <c r="B1153" s="48" t="s">
        <v>2161</v>
      </c>
      <c r="C1153" s="2" t="s">
        <v>1075</v>
      </c>
      <c r="D1153" s="2">
        <v>2273.328</v>
      </c>
      <c r="E1153" s="2">
        <v>289.75200000000001</v>
      </c>
      <c r="F1153" s="2">
        <f>D1153-SUM(Parameters!$C$23:$C$25)</f>
        <v>2251.7280000000001</v>
      </c>
      <c r="G1153" s="2">
        <f>E1153-SUM(Parameters!$C$23:$C$25)</f>
        <v>268.15199999999999</v>
      </c>
    </row>
    <row r="1154" spans="1:7" hidden="1" x14ac:dyDescent="0.25">
      <c r="A1154" s="48" t="s">
        <v>1325</v>
      </c>
      <c r="B1154" s="48" t="s">
        <v>2162</v>
      </c>
      <c r="C1154" s="2" t="s">
        <v>1150</v>
      </c>
      <c r="D1154" s="2">
        <v>2273.328</v>
      </c>
      <c r="E1154" s="2">
        <v>244.43199999999999</v>
      </c>
      <c r="F1154" s="2">
        <f>D1154-SUM(Parameters!$C$23:$C$25)</f>
        <v>2251.7280000000001</v>
      </c>
      <c r="G1154" s="2">
        <f>E1154-SUM(Parameters!$C$23:$C$25)</f>
        <v>222.83199999999999</v>
      </c>
    </row>
    <row r="1155" spans="1:7" hidden="1" x14ac:dyDescent="0.25">
      <c r="A1155" s="48" t="s">
        <v>1325</v>
      </c>
      <c r="B1155" s="48" t="s">
        <v>2163</v>
      </c>
      <c r="C1155" s="2" t="s">
        <v>1319</v>
      </c>
      <c r="D1155" s="2">
        <v>3089.80800000001</v>
      </c>
      <c r="E1155" s="2">
        <v>131.13200000000001</v>
      </c>
      <c r="F1155" s="2">
        <f>D1155-SUM(Parameters!$C$23:$C$25)</f>
        <v>3068.2080000000101</v>
      </c>
      <c r="G1155" s="2">
        <f>E1155-SUM(Parameters!$C$23:$C$25)</f>
        <v>109.53200000000001</v>
      </c>
    </row>
    <row r="1156" spans="1:7" hidden="1" x14ac:dyDescent="0.25">
      <c r="A1156" s="48" t="s">
        <v>1325</v>
      </c>
      <c r="B1156" s="48" t="s">
        <v>2164</v>
      </c>
      <c r="C1156" s="2" t="s">
        <v>1201</v>
      </c>
      <c r="D1156" s="2">
        <v>2273.328</v>
      </c>
      <c r="E1156" s="2">
        <v>199.11199999999999</v>
      </c>
      <c r="F1156" s="2">
        <f>D1156-SUM(Parameters!$C$23:$C$25)</f>
        <v>2251.7280000000001</v>
      </c>
      <c r="G1156" s="2">
        <f>E1156-SUM(Parameters!$C$23:$C$25)</f>
        <v>177.512</v>
      </c>
    </row>
    <row r="1157" spans="1:7" hidden="1" x14ac:dyDescent="0.25">
      <c r="A1157" s="48" t="s">
        <v>1325</v>
      </c>
      <c r="B1157" s="48" t="s">
        <v>2165</v>
      </c>
      <c r="C1157" s="2" t="s">
        <v>1268</v>
      </c>
      <c r="D1157" s="2">
        <v>2273.328</v>
      </c>
      <c r="E1157" s="2">
        <v>153.792</v>
      </c>
      <c r="F1157" s="2">
        <f>D1157-SUM(Parameters!$C$23:$C$25)</f>
        <v>2251.7280000000001</v>
      </c>
      <c r="G1157" s="2">
        <f>E1157-SUM(Parameters!$C$23:$C$25)</f>
        <v>132.19200000000001</v>
      </c>
    </row>
    <row r="1158" spans="1:7" hidden="1" x14ac:dyDescent="0.25">
      <c r="A1158" s="48" t="s">
        <v>1325</v>
      </c>
      <c r="B1158" s="48" t="s">
        <v>2166</v>
      </c>
      <c r="C1158" s="2" t="s">
        <v>1309</v>
      </c>
      <c r="D1158" s="2">
        <v>2312.2080000000001</v>
      </c>
      <c r="E1158" s="2">
        <v>131.13200000000001</v>
      </c>
      <c r="F1158" s="2">
        <f>D1158-SUM(Parameters!$C$23:$C$25)</f>
        <v>2290.6080000000002</v>
      </c>
      <c r="G1158" s="2">
        <f>E1158-SUM(Parameters!$C$23:$C$25)</f>
        <v>109.53200000000001</v>
      </c>
    </row>
    <row r="1159" spans="1:7" hidden="1" x14ac:dyDescent="0.25">
      <c r="A1159" s="48" t="s">
        <v>1325</v>
      </c>
      <c r="B1159" s="48" t="s">
        <v>2167</v>
      </c>
      <c r="C1159" s="2" t="s">
        <v>1230</v>
      </c>
      <c r="D1159" s="2">
        <v>2312.2080000000001</v>
      </c>
      <c r="E1159" s="2">
        <v>176.452</v>
      </c>
      <c r="F1159" s="2">
        <f>D1159-SUM(Parameters!$C$23:$C$25)</f>
        <v>2290.6080000000002</v>
      </c>
      <c r="G1159" s="2">
        <f>E1159-SUM(Parameters!$C$23:$C$25)</f>
        <v>154.852</v>
      </c>
    </row>
    <row r="1160" spans="1:7" hidden="1" x14ac:dyDescent="0.25">
      <c r="A1160" s="48" t="s">
        <v>1325</v>
      </c>
      <c r="B1160" s="48" t="s">
        <v>2168</v>
      </c>
      <c r="C1160" s="2" t="s">
        <v>1116</v>
      </c>
      <c r="D1160" s="2">
        <v>2312.2080000000001</v>
      </c>
      <c r="E1160" s="2">
        <v>267.09199999999998</v>
      </c>
      <c r="F1160" s="2">
        <f>D1160-SUM(Parameters!$C$23:$C$25)</f>
        <v>2290.6080000000002</v>
      </c>
      <c r="G1160" s="2">
        <f>E1160-SUM(Parameters!$C$23:$C$25)</f>
        <v>245.49199999999999</v>
      </c>
    </row>
    <row r="1161" spans="1:7" hidden="1" x14ac:dyDescent="0.25">
      <c r="A1161" s="48" t="s">
        <v>1325</v>
      </c>
      <c r="B1161" s="48" t="s">
        <v>2169</v>
      </c>
      <c r="C1161" s="2" t="s">
        <v>1007</v>
      </c>
      <c r="D1161" s="2">
        <v>2312.2080000000001</v>
      </c>
      <c r="E1161" s="2">
        <v>357.73200000000003</v>
      </c>
      <c r="F1161" s="2">
        <f>D1161-SUM(Parameters!$C$23:$C$25)</f>
        <v>2290.6080000000002</v>
      </c>
      <c r="G1161" s="2">
        <f>E1161-SUM(Parameters!$C$23:$C$25)</f>
        <v>336.13200000000001</v>
      </c>
    </row>
    <row r="1162" spans="1:7" hidden="1" x14ac:dyDescent="0.25">
      <c r="A1162" s="48" t="s">
        <v>1325</v>
      </c>
      <c r="B1162" s="48" t="s">
        <v>2170</v>
      </c>
      <c r="C1162" s="2" t="s">
        <v>940</v>
      </c>
      <c r="D1162" s="2">
        <v>2312.2080000000001</v>
      </c>
      <c r="E1162" s="2">
        <v>403.05200000000002</v>
      </c>
      <c r="F1162" s="2">
        <f>D1162-SUM(Parameters!$C$23:$C$25)</f>
        <v>2290.6080000000002</v>
      </c>
      <c r="G1162" s="2">
        <f>E1162-SUM(Parameters!$C$23:$C$25)</f>
        <v>381.452</v>
      </c>
    </row>
    <row r="1163" spans="1:7" hidden="1" x14ac:dyDescent="0.25">
      <c r="A1163" s="48" t="s">
        <v>1325</v>
      </c>
      <c r="B1163" s="48" t="s">
        <v>2171</v>
      </c>
      <c r="C1163" s="2" t="s">
        <v>873</v>
      </c>
      <c r="D1163" s="2">
        <v>2312.2080000000001</v>
      </c>
      <c r="E1163" s="2">
        <v>448.37200000000001</v>
      </c>
      <c r="F1163" s="2">
        <f>D1163-SUM(Parameters!$C$23:$C$25)</f>
        <v>2290.6080000000002</v>
      </c>
      <c r="G1163" s="2">
        <f>E1163-SUM(Parameters!$C$23:$C$25)</f>
        <v>426.77199999999999</v>
      </c>
    </row>
    <row r="1164" spans="1:7" hidden="1" x14ac:dyDescent="0.25">
      <c r="A1164" s="48" t="s">
        <v>1325</v>
      </c>
      <c r="B1164" s="48" t="s">
        <v>2172</v>
      </c>
      <c r="C1164" s="2" t="s">
        <v>804</v>
      </c>
      <c r="D1164" s="2">
        <v>2312.2080000000001</v>
      </c>
      <c r="E1164" s="2">
        <v>493.69200000000001</v>
      </c>
      <c r="F1164" s="2">
        <f>D1164-SUM(Parameters!$C$23:$C$25)</f>
        <v>2290.6080000000002</v>
      </c>
      <c r="G1164" s="2">
        <f>E1164-SUM(Parameters!$C$23:$C$25)</f>
        <v>472.09199999999998</v>
      </c>
    </row>
    <row r="1165" spans="1:7" hidden="1" x14ac:dyDescent="0.25">
      <c r="A1165" s="48" t="s">
        <v>1325</v>
      </c>
      <c r="B1165" s="48" t="s">
        <v>2173</v>
      </c>
      <c r="C1165" s="2" t="s">
        <v>745</v>
      </c>
      <c r="D1165" s="2">
        <v>2312.2080000000001</v>
      </c>
      <c r="E1165" s="2">
        <v>539.01199999999994</v>
      </c>
      <c r="F1165" s="2">
        <f>D1165-SUM(Parameters!$C$23:$C$25)</f>
        <v>2290.6080000000002</v>
      </c>
      <c r="G1165" s="2">
        <f>E1165-SUM(Parameters!$C$23:$C$25)</f>
        <v>517.41199999999992</v>
      </c>
    </row>
    <row r="1166" spans="1:7" hidden="1" x14ac:dyDescent="0.25">
      <c r="A1166" s="48" t="s">
        <v>1325</v>
      </c>
      <c r="B1166" s="48" t="s">
        <v>2174</v>
      </c>
      <c r="C1166" s="2" t="s">
        <v>1238</v>
      </c>
      <c r="D1166" s="2">
        <v>3089.80800000001</v>
      </c>
      <c r="E1166" s="2">
        <v>176.452</v>
      </c>
      <c r="F1166" s="2">
        <f>D1166-SUM(Parameters!$C$23:$C$25)</f>
        <v>3068.2080000000101</v>
      </c>
      <c r="G1166" s="2">
        <f>E1166-SUM(Parameters!$C$23:$C$25)</f>
        <v>154.852</v>
      </c>
    </row>
    <row r="1167" spans="1:7" hidden="1" x14ac:dyDescent="0.25">
      <c r="A1167" s="48" t="s">
        <v>1325</v>
      </c>
      <c r="B1167" s="48" t="s">
        <v>2175</v>
      </c>
      <c r="C1167" s="2" t="s">
        <v>770</v>
      </c>
      <c r="D1167" s="2">
        <v>2351.0880000000002</v>
      </c>
      <c r="E1167" s="2">
        <v>516.35199999999998</v>
      </c>
      <c r="F1167" s="2">
        <f>D1167-SUM(Parameters!$C$23:$C$25)</f>
        <v>2329.4880000000003</v>
      </c>
      <c r="G1167" s="2">
        <f>E1167-SUM(Parameters!$C$23:$C$25)</f>
        <v>494.75199999999995</v>
      </c>
    </row>
    <row r="1168" spans="1:7" hidden="1" x14ac:dyDescent="0.25">
      <c r="A1168" s="48" t="s">
        <v>1325</v>
      </c>
      <c r="B1168" s="48" t="s">
        <v>2176</v>
      </c>
      <c r="C1168" s="2" t="s">
        <v>844</v>
      </c>
      <c r="D1168" s="2">
        <v>2351.0880000000002</v>
      </c>
      <c r="E1168" s="2">
        <v>471.03199999999998</v>
      </c>
      <c r="F1168" s="2">
        <f>D1168-SUM(Parameters!$C$23:$C$25)</f>
        <v>2329.4880000000003</v>
      </c>
      <c r="G1168" s="2">
        <f>E1168-SUM(Parameters!$C$23:$C$25)</f>
        <v>449.43199999999996</v>
      </c>
    </row>
    <row r="1169" spans="1:7" hidden="1" x14ac:dyDescent="0.25">
      <c r="A1169" s="48" t="s">
        <v>1325</v>
      </c>
      <c r="B1169" s="48" t="s">
        <v>2177</v>
      </c>
      <c r="C1169" s="2" t="s">
        <v>975</v>
      </c>
      <c r="D1169" s="2">
        <v>2351.0880000000002</v>
      </c>
      <c r="E1169" s="2">
        <v>380.392</v>
      </c>
      <c r="F1169" s="2">
        <f>D1169-SUM(Parameters!$C$23:$C$25)</f>
        <v>2329.4880000000003</v>
      </c>
      <c r="G1169" s="2">
        <f>E1169-SUM(Parameters!$C$23:$C$25)</f>
        <v>358.79199999999997</v>
      </c>
    </row>
    <row r="1170" spans="1:7" hidden="1" x14ac:dyDescent="0.25">
      <c r="A1170" s="48" t="s">
        <v>1325</v>
      </c>
      <c r="B1170" s="48" t="s">
        <v>2178</v>
      </c>
      <c r="C1170" s="2" t="s">
        <v>1039</v>
      </c>
      <c r="D1170" s="2">
        <v>2351.0880000000002</v>
      </c>
      <c r="E1170" s="2">
        <v>335.072</v>
      </c>
      <c r="F1170" s="2">
        <f>D1170-SUM(Parameters!$C$23:$C$25)</f>
        <v>2329.4880000000003</v>
      </c>
      <c r="G1170" s="2">
        <f>E1170-SUM(Parameters!$C$23:$C$25)</f>
        <v>313.47199999999998</v>
      </c>
    </row>
    <row r="1171" spans="1:7" hidden="1" x14ac:dyDescent="0.25">
      <c r="A1171" s="48" t="s">
        <v>1325</v>
      </c>
      <c r="B1171" s="48" t="s">
        <v>2179</v>
      </c>
      <c r="C1171" s="2" t="s">
        <v>1076</v>
      </c>
      <c r="D1171" s="2">
        <v>2351.0880000000002</v>
      </c>
      <c r="E1171" s="2">
        <v>289.75200000000001</v>
      </c>
      <c r="F1171" s="2">
        <f>D1171-SUM(Parameters!$C$23:$C$25)</f>
        <v>2329.4880000000003</v>
      </c>
      <c r="G1171" s="2">
        <f>E1171-SUM(Parameters!$C$23:$C$25)</f>
        <v>268.15199999999999</v>
      </c>
    </row>
    <row r="1172" spans="1:7" hidden="1" x14ac:dyDescent="0.25">
      <c r="A1172" s="48" t="s">
        <v>1325</v>
      </c>
      <c r="B1172" s="48" t="s">
        <v>2180</v>
      </c>
      <c r="C1172" s="2" t="s">
        <v>1151</v>
      </c>
      <c r="D1172" s="2">
        <v>2351.0880000000002</v>
      </c>
      <c r="E1172" s="2">
        <v>244.43199999999999</v>
      </c>
      <c r="F1172" s="2">
        <f>D1172-SUM(Parameters!$C$23:$C$25)</f>
        <v>2329.4880000000003</v>
      </c>
      <c r="G1172" s="2">
        <f>E1172-SUM(Parameters!$C$23:$C$25)</f>
        <v>222.83199999999999</v>
      </c>
    </row>
    <row r="1173" spans="1:7" hidden="1" x14ac:dyDescent="0.25">
      <c r="A1173" s="48" t="s">
        <v>1325</v>
      </c>
      <c r="B1173" s="48" t="s">
        <v>2181</v>
      </c>
      <c r="C1173" s="2" t="s">
        <v>1269</v>
      </c>
      <c r="D1173" s="2">
        <v>2351.0880000000002</v>
      </c>
      <c r="E1173" s="2">
        <v>153.792</v>
      </c>
      <c r="F1173" s="2">
        <f>D1173-SUM(Parameters!$C$23:$C$25)</f>
        <v>2329.4880000000003</v>
      </c>
      <c r="G1173" s="2">
        <f>E1173-SUM(Parameters!$C$23:$C$25)</f>
        <v>132.19200000000001</v>
      </c>
    </row>
    <row r="1174" spans="1:7" hidden="1" x14ac:dyDescent="0.25">
      <c r="A1174" s="48" t="s">
        <v>1325</v>
      </c>
      <c r="B1174" s="48" t="s">
        <v>2182</v>
      </c>
      <c r="C1174" s="2" t="s">
        <v>1310</v>
      </c>
      <c r="D1174" s="2">
        <v>2389.9679999999998</v>
      </c>
      <c r="E1174" s="2">
        <v>131.13200000000001</v>
      </c>
      <c r="F1174" s="2">
        <f>D1174-SUM(Parameters!$C$23:$C$25)</f>
        <v>2368.3679999999999</v>
      </c>
      <c r="G1174" s="2">
        <f>E1174-SUM(Parameters!$C$23:$C$25)</f>
        <v>109.53200000000001</v>
      </c>
    </row>
    <row r="1175" spans="1:7" hidden="1" x14ac:dyDescent="0.25">
      <c r="A1175" s="48" t="s">
        <v>1325</v>
      </c>
      <c r="B1175" s="48" t="s">
        <v>2183</v>
      </c>
      <c r="C1175" s="2" t="s">
        <v>1231</v>
      </c>
      <c r="D1175" s="2">
        <v>2389.9679999999998</v>
      </c>
      <c r="E1175" s="2">
        <v>176.452</v>
      </c>
      <c r="F1175" s="2">
        <f>D1175-SUM(Parameters!$C$23:$C$25)</f>
        <v>2368.3679999999999</v>
      </c>
      <c r="G1175" s="2">
        <f>E1175-SUM(Parameters!$C$23:$C$25)</f>
        <v>154.852</v>
      </c>
    </row>
    <row r="1176" spans="1:7" hidden="1" x14ac:dyDescent="0.25">
      <c r="A1176" s="48" t="s">
        <v>1325</v>
      </c>
      <c r="B1176" s="48" t="s">
        <v>2184</v>
      </c>
      <c r="C1176" s="2" t="s">
        <v>1178</v>
      </c>
      <c r="D1176" s="2">
        <v>2389.9679999999998</v>
      </c>
      <c r="E1176" s="2">
        <v>221.77199999999999</v>
      </c>
      <c r="F1176" s="2">
        <f>D1176-SUM(Parameters!$C$23:$C$25)</f>
        <v>2368.3679999999999</v>
      </c>
      <c r="G1176" s="2">
        <f>E1176-SUM(Parameters!$C$23:$C$25)</f>
        <v>200.172</v>
      </c>
    </row>
    <row r="1177" spans="1:7" hidden="1" x14ac:dyDescent="0.25">
      <c r="A1177" s="48" t="s">
        <v>1325</v>
      </c>
      <c r="B1177" s="48" t="s">
        <v>2185</v>
      </c>
      <c r="C1177" s="2" t="s">
        <v>1126</v>
      </c>
      <c r="D1177" s="2">
        <v>3089.80800000001</v>
      </c>
      <c r="E1177" s="2">
        <v>267.09199999999998</v>
      </c>
      <c r="F1177" s="2">
        <f>D1177-SUM(Parameters!$C$23:$C$25)</f>
        <v>3068.2080000000101</v>
      </c>
      <c r="G1177" s="2">
        <f>E1177-SUM(Parameters!$C$23:$C$25)</f>
        <v>245.49199999999999</v>
      </c>
    </row>
    <row r="1178" spans="1:7" hidden="1" x14ac:dyDescent="0.25">
      <c r="A1178" s="48" t="s">
        <v>1325</v>
      </c>
      <c r="B1178" s="48" t="s">
        <v>2186</v>
      </c>
      <c r="C1178" s="2" t="s">
        <v>1152</v>
      </c>
      <c r="D1178" s="2">
        <v>2428.848</v>
      </c>
      <c r="E1178" s="2">
        <v>244.43199999999999</v>
      </c>
      <c r="F1178" s="2">
        <f>D1178-SUM(Parameters!$C$23:$C$25)</f>
        <v>2407.248</v>
      </c>
      <c r="G1178" s="2">
        <f>E1178-SUM(Parameters!$C$23:$C$25)</f>
        <v>222.83199999999999</v>
      </c>
    </row>
    <row r="1179" spans="1:7" hidden="1" x14ac:dyDescent="0.25">
      <c r="A1179" s="48" t="s">
        <v>1325</v>
      </c>
      <c r="B1179" s="48" t="s">
        <v>2187</v>
      </c>
      <c r="C1179" s="2" t="s">
        <v>1202</v>
      </c>
      <c r="D1179" s="2">
        <v>2428.848</v>
      </c>
      <c r="E1179" s="2">
        <v>199.11199999999999</v>
      </c>
      <c r="F1179" s="2">
        <f>D1179-SUM(Parameters!$C$23:$C$25)</f>
        <v>2407.248</v>
      </c>
      <c r="G1179" s="2">
        <f>E1179-SUM(Parameters!$C$23:$C$25)</f>
        <v>177.512</v>
      </c>
    </row>
    <row r="1180" spans="1:7" hidden="1" x14ac:dyDescent="0.25">
      <c r="A1180" s="48" t="s">
        <v>1325</v>
      </c>
      <c r="B1180" s="48" t="s">
        <v>2188</v>
      </c>
      <c r="C1180" s="2" t="s">
        <v>1270</v>
      </c>
      <c r="D1180" s="2">
        <v>2428.848</v>
      </c>
      <c r="E1180" s="2">
        <v>153.792</v>
      </c>
      <c r="F1180" s="2">
        <f>D1180-SUM(Parameters!$C$23:$C$25)</f>
        <v>2407.248</v>
      </c>
      <c r="G1180" s="2">
        <f>E1180-SUM(Parameters!$C$23:$C$25)</f>
        <v>132.19200000000001</v>
      </c>
    </row>
    <row r="1181" spans="1:7" hidden="1" x14ac:dyDescent="0.25">
      <c r="A1181" s="48" t="s">
        <v>1325</v>
      </c>
      <c r="B1181" s="48" t="s">
        <v>2189</v>
      </c>
      <c r="C1181" s="2" t="s">
        <v>1311</v>
      </c>
      <c r="D1181" s="2">
        <v>2467.7280000000001</v>
      </c>
      <c r="E1181" s="2">
        <v>131.13200000000001</v>
      </c>
      <c r="F1181" s="2">
        <f>D1181-SUM(Parameters!$C$23:$C$25)</f>
        <v>2446.1280000000002</v>
      </c>
      <c r="G1181" s="2">
        <f>E1181-SUM(Parameters!$C$23:$C$25)</f>
        <v>109.53200000000001</v>
      </c>
    </row>
    <row r="1182" spans="1:7" hidden="1" x14ac:dyDescent="0.25">
      <c r="A1182" s="48" t="s">
        <v>1325</v>
      </c>
      <c r="B1182" s="48" t="s">
        <v>2190</v>
      </c>
      <c r="C1182" s="2" t="s">
        <v>1232</v>
      </c>
      <c r="D1182" s="2">
        <v>2467.7280000000001</v>
      </c>
      <c r="E1182" s="2">
        <v>176.452</v>
      </c>
      <c r="F1182" s="2">
        <f>D1182-SUM(Parameters!$C$23:$C$25)</f>
        <v>2446.1280000000002</v>
      </c>
      <c r="G1182" s="2">
        <f>E1182-SUM(Parameters!$C$23:$C$25)</f>
        <v>154.852</v>
      </c>
    </row>
    <row r="1183" spans="1:7" hidden="1" x14ac:dyDescent="0.25">
      <c r="A1183" s="48" t="s">
        <v>1325</v>
      </c>
      <c r="B1183" s="48" t="s">
        <v>2191</v>
      </c>
      <c r="C1183" s="2" t="s">
        <v>1118</v>
      </c>
      <c r="D1183" s="2">
        <v>2467.7280000000001</v>
      </c>
      <c r="E1183" s="2">
        <v>267.09199999999998</v>
      </c>
      <c r="F1183" s="2">
        <f>D1183-SUM(Parameters!$C$23:$C$25)</f>
        <v>2446.1280000000002</v>
      </c>
      <c r="G1183" s="2">
        <f>E1183-SUM(Parameters!$C$23:$C$25)</f>
        <v>245.49199999999999</v>
      </c>
    </row>
    <row r="1184" spans="1:7" hidden="1" x14ac:dyDescent="0.25">
      <c r="A1184" s="48" t="s">
        <v>1325</v>
      </c>
      <c r="B1184" s="48" t="s">
        <v>2192</v>
      </c>
      <c r="C1184" s="2" t="s">
        <v>1008</v>
      </c>
      <c r="D1184" s="2">
        <v>2467.7280000000001</v>
      </c>
      <c r="E1184" s="2">
        <v>357.73200000000003</v>
      </c>
      <c r="F1184" s="2">
        <f>D1184-SUM(Parameters!$C$23:$C$25)</f>
        <v>2446.1280000000002</v>
      </c>
      <c r="G1184" s="2">
        <f>E1184-SUM(Parameters!$C$23:$C$25)</f>
        <v>336.13200000000001</v>
      </c>
    </row>
    <row r="1185" spans="1:7" hidden="1" x14ac:dyDescent="0.25">
      <c r="A1185" s="48" t="s">
        <v>1325</v>
      </c>
      <c r="B1185" s="48" t="s">
        <v>2193</v>
      </c>
      <c r="C1185" s="2" t="s">
        <v>942</v>
      </c>
      <c r="D1185" s="2">
        <v>2467.7280000000001</v>
      </c>
      <c r="E1185" s="2">
        <v>403.05200000000002</v>
      </c>
      <c r="F1185" s="2">
        <f>D1185-SUM(Parameters!$C$23:$C$25)</f>
        <v>2446.1280000000002</v>
      </c>
      <c r="G1185" s="2">
        <f>E1185-SUM(Parameters!$C$23:$C$25)</f>
        <v>381.452</v>
      </c>
    </row>
    <row r="1186" spans="1:7" hidden="1" x14ac:dyDescent="0.25">
      <c r="A1186" s="48" t="s">
        <v>1325</v>
      </c>
      <c r="B1186" s="48" t="s">
        <v>2194</v>
      </c>
      <c r="C1186" s="2" t="s">
        <v>806</v>
      </c>
      <c r="D1186" s="2">
        <v>2467.7280000000001</v>
      </c>
      <c r="E1186" s="2">
        <v>493.69200000000001</v>
      </c>
      <c r="F1186" s="2">
        <f>D1186-SUM(Parameters!$C$23:$C$25)</f>
        <v>2446.1280000000002</v>
      </c>
      <c r="G1186" s="2">
        <f>E1186-SUM(Parameters!$C$23:$C$25)</f>
        <v>472.09199999999998</v>
      </c>
    </row>
    <row r="1187" spans="1:7" hidden="1" x14ac:dyDescent="0.25">
      <c r="A1187" s="48" t="s">
        <v>1325</v>
      </c>
      <c r="B1187" s="48" t="s">
        <v>2195</v>
      </c>
      <c r="C1187" s="2" t="s">
        <v>746</v>
      </c>
      <c r="D1187" s="2">
        <v>2467.7280000000001</v>
      </c>
      <c r="E1187" s="2">
        <v>539.01199999999994</v>
      </c>
      <c r="F1187" s="2">
        <f>D1187-SUM(Parameters!$C$23:$C$25)</f>
        <v>2446.1280000000002</v>
      </c>
      <c r="G1187" s="2">
        <f>E1187-SUM(Parameters!$C$23:$C$25)</f>
        <v>517.41199999999992</v>
      </c>
    </row>
    <row r="1188" spans="1:7" hidden="1" x14ac:dyDescent="0.25">
      <c r="A1188" s="48" t="s">
        <v>1325</v>
      </c>
      <c r="B1188" s="48" t="s">
        <v>2196</v>
      </c>
      <c r="C1188" s="2" t="s">
        <v>1015</v>
      </c>
      <c r="D1188" s="2">
        <v>3089.80800000001</v>
      </c>
      <c r="E1188" s="2">
        <v>357.73200000000003</v>
      </c>
      <c r="F1188" s="2">
        <f>D1188-SUM(Parameters!$C$23:$C$25)</f>
        <v>3068.2080000000101</v>
      </c>
      <c r="G1188" s="2">
        <f>E1188-SUM(Parameters!$C$23:$C$25)</f>
        <v>336.13200000000001</v>
      </c>
    </row>
    <row r="1189" spans="1:7" hidden="1" x14ac:dyDescent="0.25">
      <c r="A1189" s="48" t="s">
        <v>1325</v>
      </c>
      <c r="B1189" s="48" t="s">
        <v>2197</v>
      </c>
      <c r="C1189" s="2" t="s">
        <v>771</v>
      </c>
      <c r="D1189" s="2">
        <v>2506.6080000000002</v>
      </c>
      <c r="E1189" s="2">
        <v>516.35199999999998</v>
      </c>
      <c r="F1189" s="2">
        <f>D1189-SUM(Parameters!$C$23:$C$25)</f>
        <v>2485.0080000000003</v>
      </c>
      <c r="G1189" s="2">
        <f>E1189-SUM(Parameters!$C$23:$C$25)</f>
        <v>494.75199999999995</v>
      </c>
    </row>
    <row r="1190" spans="1:7" hidden="1" x14ac:dyDescent="0.25">
      <c r="A1190" s="48" t="s">
        <v>1325</v>
      </c>
      <c r="B1190" s="48" t="s">
        <v>2198</v>
      </c>
      <c r="C1190" s="2" t="s">
        <v>846</v>
      </c>
      <c r="D1190" s="2">
        <v>2506.6080000000002</v>
      </c>
      <c r="E1190" s="2">
        <v>471.03199999999998</v>
      </c>
      <c r="F1190" s="2">
        <f>D1190-SUM(Parameters!$C$23:$C$25)</f>
        <v>2485.0080000000003</v>
      </c>
      <c r="G1190" s="2">
        <f>E1190-SUM(Parameters!$C$23:$C$25)</f>
        <v>449.43199999999996</v>
      </c>
    </row>
    <row r="1191" spans="1:7" hidden="1" x14ac:dyDescent="0.25">
      <c r="A1191" s="48" t="s">
        <v>1325</v>
      </c>
      <c r="B1191" s="48" t="s">
        <v>2199</v>
      </c>
      <c r="C1191" s="2" t="s">
        <v>904</v>
      </c>
      <c r="D1191" s="2">
        <v>2506.6080000000002</v>
      </c>
      <c r="E1191" s="2">
        <v>425.71199999999999</v>
      </c>
      <c r="F1191" s="2">
        <f>D1191-SUM(Parameters!$C$23:$C$25)</f>
        <v>2485.0080000000003</v>
      </c>
      <c r="G1191" s="2">
        <f>E1191-SUM(Parameters!$C$23:$C$25)</f>
        <v>404.11199999999997</v>
      </c>
    </row>
    <row r="1192" spans="1:7" hidden="1" x14ac:dyDescent="0.25">
      <c r="A1192" s="48" t="s">
        <v>1325</v>
      </c>
      <c r="B1192" s="48" t="s">
        <v>2200</v>
      </c>
      <c r="C1192" s="2" t="s">
        <v>977</v>
      </c>
      <c r="D1192" s="2">
        <v>2506.6080000000002</v>
      </c>
      <c r="E1192" s="2">
        <v>380.392</v>
      </c>
      <c r="F1192" s="2">
        <f>D1192-SUM(Parameters!$C$23:$C$25)</f>
        <v>2485.0080000000003</v>
      </c>
      <c r="G1192" s="2">
        <f>E1192-SUM(Parameters!$C$23:$C$25)</f>
        <v>358.79199999999997</v>
      </c>
    </row>
    <row r="1193" spans="1:7" hidden="1" x14ac:dyDescent="0.25">
      <c r="A1193" s="48" t="s">
        <v>1325</v>
      </c>
      <c r="B1193" s="48" t="s">
        <v>2201</v>
      </c>
      <c r="C1193" s="2" t="s">
        <v>1040</v>
      </c>
      <c r="D1193" s="2">
        <v>2506.6080000000002</v>
      </c>
      <c r="E1193" s="2">
        <v>335.072</v>
      </c>
      <c r="F1193" s="2">
        <f>D1193-SUM(Parameters!$C$23:$C$25)</f>
        <v>2485.0080000000003</v>
      </c>
      <c r="G1193" s="2">
        <f>E1193-SUM(Parameters!$C$23:$C$25)</f>
        <v>313.47199999999998</v>
      </c>
    </row>
    <row r="1194" spans="1:7" hidden="1" x14ac:dyDescent="0.25">
      <c r="A1194" s="48" t="s">
        <v>1325</v>
      </c>
      <c r="B1194" s="48" t="s">
        <v>2202</v>
      </c>
      <c r="C1194" s="2" t="s">
        <v>1078</v>
      </c>
      <c r="D1194" s="2">
        <v>2506.6080000000002</v>
      </c>
      <c r="E1194" s="2">
        <v>289.75200000000001</v>
      </c>
      <c r="F1194" s="2">
        <f>D1194-SUM(Parameters!$C$23:$C$25)</f>
        <v>2485.0080000000003</v>
      </c>
      <c r="G1194" s="2">
        <f>E1194-SUM(Parameters!$C$23:$C$25)</f>
        <v>268.15199999999999</v>
      </c>
    </row>
    <row r="1195" spans="1:7" hidden="1" x14ac:dyDescent="0.25">
      <c r="A1195" s="48" t="s">
        <v>1325</v>
      </c>
      <c r="B1195" s="48" t="s">
        <v>2203</v>
      </c>
      <c r="C1195" s="2" t="s">
        <v>1153</v>
      </c>
      <c r="D1195" s="2">
        <v>2506.6080000000002</v>
      </c>
      <c r="E1195" s="2">
        <v>244.43199999999999</v>
      </c>
      <c r="F1195" s="2">
        <f>D1195-SUM(Parameters!$C$23:$C$25)</f>
        <v>2485.0080000000003</v>
      </c>
      <c r="G1195" s="2">
        <f>E1195-SUM(Parameters!$C$23:$C$25)</f>
        <v>222.83199999999999</v>
      </c>
    </row>
    <row r="1196" spans="1:7" hidden="1" x14ac:dyDescent="0.25">
      <c r="A1196" s="48" t="s">
        <v>1325</v>
      </c>
      <c r="B1196" s="48" t="s">
        <v>2204</v>
      </c>
      <c r="C1196" s="2" t="s">
        <v>1271</v>
      </c>
      <c r="D1196" s="2">
        <v>2506.6080000000002</v>
      </c>
      <c r="E1196" s="2">
        <v>153.792</v>
      </c>
      <c r="F1196" s="2">
        <f>D1196-SUM(Parameters!$C$23:$C$25)</f>
        <v>2485.0080000000003</v>
      </c>
      <c r="G1196" s="2">
        <f>E1196-SUM(Parameters!$C$23:$C$25)</f>
        <v>132.19200000000001</v>
      </c>
    </row>
    <row r="1197" spans="1:7" hidden="1" x14ac:dyDescent="0.25">
      <c r="A1197" s="48" t="s">
        <v>1325</v>
      </c>
      <c r="B1197" s="48" t="s">
        <v>2205</v>
      </c>
      <c r="C1197" s="2" t="s">
        <v>1312</v>
      </c>
      <c r="D1197" s="2">
        <v>2545.4879999999998</v>
      </c>
      <c r="E1197" s="2">
        <v>131.13200000000001</v>
      </c>
      <c r="F1197" s="2">
        <f>D1197-SUM(Parameters!$C$23:$C$25)</f>
        <v>2523.8879999999999</v>
      </c>
      <c r="G1197" s="2">
        <f>E1197-SUM(Parameters!$C$23:$C$25)</f>
        <v>109.53200000000001</v>
      </c>
    </row>
    <row r="1198" spans="1:7" hidden="1" x14ac:dyDescent="0.25">
      <c r="A1198" s="48" t="s">
        <v>1325</v>
      </c>
      <c r="B1198" s="48" t="s">
        <v>2206</v>
      </c>
      <c r="C1198" s="2" t="s">
        <v>1233</v>
      </c>
      <c r="D1198" s="2">
        <v>2545.4879999999998</v>
      </c>
      <c r="E1198" s="2">
        <v>176.452</v>
      </c>
      <c r="F1198" s="2">
        <f>D1198-SUM(Parameters!$C$23:$C$25)</f>
        <v>2523.8879999999999</v>
      </c>
      <c r="G1198" s="2">
        <f>E1198-SUM(Parameters!$C$23:$C$25)</f>
        <v>154.852</v>
      </c>
    </row>
    <row r="1199" spans="1:7" hidden="1" x14ac:dyDescent="0.25">
      <c r="A1199" s="48" t="s">
        <v>1325</v>
      </c>
      <c r="B1199" s="48" t="s">
        <v>2207</v>
      </c>
      <c r="C1199" s="2" t="s">
        <v>950</v>
      </c>
      <c r="D1199" s="2">
        <v>3089.80800000001</v>
      </c>
      <c r="E1199" s="2">
        <v>403.05200000000002</v>
      </c>
      <c r="F1199" s="2">
        <f>D1199-SUM(Parameters!$C$23:$C$25)</f>
        <v>3068.2080000000101</v>
      </c>
      <c r="G1199" s="2">
        <f>E1199-SUM(Parameters!$C$23:$C$25)</f>
        <v>381.452</v>
      </c>
    </row>
    <row r="1200" spans="1:7" hidden="1" x14ac:dyDescent="0.25">
      <c r="A1200" s="48" t="s">
        <v>1325</v>
      </c>
      <c r="B1200" s="48" t="s">
        <v>2208</v>
      </c>
      <c r="C1200" s="2" t="s">
        <v>1179</v>
      </c>
      <c r="D1200" s="2">
        <v>2545.4879999999998</v>
      </c>
      <c r="E1200" s="2">
        <v>221.77199999999999</v>
      </c>
      <c r="F1200" s="2">
        <f>D1200-SUM(Parameters!$C$23:$C$25)</f>
        <v>2523.8879999999999</v>
      </c>
      <c r="G1200" s="2">
        <f>E1200-SUM(Parameters!$C$23:$C$25)</f>
        <v>200.172</v>
      </c>
    </row>
    <row r="1201" spans="1:7" hidden="1" x14ac:dyDescent="0.25">
      <c r="A1201" s="48" t="s">
        <v>1325</v>
      </c>
      <c r="B1201" s="48" t="s">
        <v>2209</v>
      </c>
      <c r="C1201" s="2" t="s">
        <v>1119</v>
      </c>
      <c r="D1201" s="2">
        <v>2545.4879999999998</v>
      </c>
      <c r="E1201" s="2">
        <v>267.09199999999998</v>
      </c>
      <c r="F1201" s="2">
        <f>D1201-SUM(Parameters!$C$23:$C$25)</f>
        <v>2523.8879999999999</v>
      </c>
      <c r="G1201" s="2">
        <f>E1201-SUM(Parameters!$C$23:$C$25)</f>
        <v>245.49199999999999</v>
      </c>
    </row>
    <row r="1202" spans="1:7" hidden="1" x14ac:dyDescent="0.25">
      <c r="A1202" s="48" t="s">
        <v>1325</v>
      </c>
      <c r="B1202" s="48" t="s">
        <v>2210</v>
      </c>
      <c r="C1202" s="2" t="s">
        <v>1009</v>
      </c>
      <c r="D1202" s="2">
        <v>2545.4879999999998</v>
      </c>
      <c r="E1202" s="2">
        <v>357.73200000000003</v>
      </c>
      <c r="F1202" s="2">
        <f>D1202-SUM(Parameters!$C$23:$C$25)</f>
        <v>2523.8879999999999</v>
      </c>
      <c r="G1202" s="2">
        <f>E1202-SUM(Parameters!$C$23:$C$25)</f>
        <v>336.13200000000001</v>
      </c>
    </row>
    <row r="1203" spans="1:7" hidden="1" x14ac:dyDescent="0.25">
      <c r="A1203" s="48" t="s">
        <v>1325</v>
      </c>
      <c r="B1203" s="48" t="s">
        <v>2211</v>
      </c>
      <c r="C1203" s="2" t="s">
        <v>943</v>
      </c>
      <c r="D1203" s="2">
        <v>2545.4879999999998</v>
      </c>
      <c r="E1203" s="2">
        <v>403.05200000000002</v>
      </c>
      <c r="F1203" s="2">
        <f>D1203-SUM(Parameters!$C$23:$C$25)</f>
        <v>2523.8879999999999</v>
      </c>
      <c r="G1203" s="2">
        <f>E1203-SUM(Parameters!$C$23:$C$25)</f>
        <v>381.452</v>
      </c>
    </row>
    <row r="1204" spans="1:7" hidden="1" x14ac:dyDescent="0.25">
      <c r="A1204" s="48" t="s">
        <v>1325</v>
      </c>
      <c r="B1204" s="48" t="s">
        <v>2212</v>
      </c>
      <c r="C1204" s="2" t="s">
        <v>875</v>
      </c>
      <c r="D1204" s="2">
        <v>2545.4879999999998</v>
      </c>
      <c r="E1204" s="2">
        <v>448.37200000000001</v>
      </c>
      <c r="F1204" s="2">
        <f>D1204-SUM(Parameters!$C$23:$C$25)</f>
        <v>2523.8879999999999</v>
      </c>
      <c r="G1204" s="2">
        <f>E1204-SUM(Parameters!$C$23:$C$25)</f>
        <v>426.77199999999999</v>
      </c>
    </row>
    <row r="1205" spans="1:7" hidden="1" x14ac:dyDescent="0.25">
      <c r="A1205" s="48" t="s">
        <v>1325</v>
      </c>
      <c r="B1205" s="48" t="s">
        <v>2213</v>
      </c>
      <c r="C1205" s="2" t="s">
        <v>807</v>
      </c>
      <c r="D1205" s="2">
        <v>2545.4879999999998</v>
      </c>
      <c r="E1205" s="2">
        <v>493.69200000000001</v>
      </c>
      <c r="F1205" s="2">
        <f>D1205-SUM(Parameters!$C$23:$C$25)</f>
        <v>2523.8879999999999</v>
      </c>
      <c r="G1205" s="2">
        <f>E1205-SUM(Parameters!$C$23:$C$25)</f>
        <v>472.09199999999998</v>
      </c>
    </row>
    <row r="1206" spans="1:7" hidden="1" x14ac:dyDescent="0.25">
      <c r="A1206" s="48" t="s">
        <v>1325</v>
      </c>
      <c r="B1206" s="48" t="s">
        <v>2214</v>
      </c>
      <c r="C1206" s="2" t="s">
        <v>747</v>
      </c>
      <c r="D1206" s="2">
        <v>2545.4879999999998</v>
      </c>
      <c r="E1206" s="2">
        <v>539.01199999999994</v>
      </c>
      <c r="F1206" s="2">
        <f>D1206-SUM(Parameters!$C$23:$C$25)</f>
        <v>2523.8879999999999</v>
      </c>
      <c r="G1206" s="2">
        <f>E1206-SUM(Parameters!$C$23:$C$25)</f>
        <v>517.41199999999992</v>
      </c>
    </row>
    <row r="1207" spans="1:7" hidden="1" x14ac:dyDescent="0.25">
      <c r="A1207" s="48" t="s">
        <v>1325</v>
      </c>
      <c r="B1207" s="48" t="s">
        <v>2215</v>
      </c>
      <c r="C1207" s="2" t="s">
        <v>847</v>
      </c>
      <c r="D1207" s="2">
        <v>2584.3679999999999</v>
      </c>
      <c r="E1207" s="2">
        <v>471.03199999999998</v>
      </c>
      <c r="F1207" s="2">
        <f>D1207-SUM(Parameters!$C$23:$C$25)</f>
        <v>2562.768</v>
      </c>
      <c r="G1207" s="2">
        <f>E1207-SUM(Parameters!$C$23:$C$25)</f>
        <v>449.43199999999996</v>
      </c>
    </row>
    <row r="1208" spans="1:7" hidden="1" x14ac:dyDescent="0.25">
      <c r="A1208" s="48" t="s">
        <v>1325</v>
      </c>
      <c r="B1208" s="48" t="s">
        <v>2216</v>
      </c>
      <c r="C1208" s="2" t="s">
        <v>905</v>
      </c>
      <c r="D1208" s="2">
        <v>2584.3679999999999</v>
      </c>
      <c r="E1208" s="2">
        <v>425.71199999999999</v>
      </c>
      <c r="F1208" s="2">
        <f>D1208-SUM(Parameters!$C$23:$C$25)</f>
        <v>2562.768</v>
      </c>
      <c r="G1208" s="2">
        <f>E1208-SUM(Parameters!$C$23:$C$25)</f>
        <v>404.11199999999997</v>
      </c>
    </row>
    <row r="1209" spans="1:7" hidden="1" x14ac:dyDescent="0.25">
      <c r="A1209" s="48" t="s">
        <v>1325</v>
      </c>
      <c r="B1209" s="48" t="s">
        <v>2217</v>
      </c>
      <c r="C1209" s="2" t="s">
        <v>1041</v>
      </c>
      <c r="D1209" s="2">
        <v>2584.3679999999999</v>
      </c>
      <c r="E1209" s="2">
        <v>335.072</v>
      </c>
      <c r="F1209" s="2">
        <f>D1209-SUM(Parameters!$C$23:$C$25)</f>
        <v>2562.768</v>
      </c>
      <c r="G1209" s="2">
        <f>E1209-SUM(Parameters!$C$23:$C$25)</f>
        <v>313.47199999999998</v>
      </c>
    </row>
    <row r="1210" spans="1:7" hidden="1" x14ac:dyDescent="0.25">
      <c r="A1210" s="48" t="s">
        <v>1325</v>
      </c>
      <c r="B1210" s="48" t="s">
        <v>2218</v>
      </c>
      <c r="C1210" s="2" t="s">
        <v>879</v>
      </c>
      <c r="D1210" s="2">
        <v>3089.80800000001</v>
      </c>
      <c r="E1210" s="2">
        <v>448.37200000000001</v>
      </c>
      <c r="F1210" s="2">
        <f>D1210-SUM(Parameters!$C$23:$C$25)</f>
        <v>3068.2080000000101</v>
      </c>
      <c r="G1210" s="2">
        <f>E1210-SUM(Parameters!$C$23:$C$25)</f>
        <v>426.77199999999999</v>
      </c>
    </row>
    <row r="1211" spans="1:7" hidden="1" x14ac:dyDescent="0.25">
      <c r="A1211" s="48" t="s">
        <v>1325</v>
      </c>
      <c r="B1211" s="48" t="s">
        <v>2219</v>
      </c>
      <c r="C1211" s="2" t="s">
        <v>1079</v>
      </c>
      <c r="D1211" s="2">
        <v>2584.3679999999999</v>
      </c>
      <c r="E1211" s="2">
        <v>289.75200000000001</v>
      </c>
      <c r="F1211" s="2">
        <f>D1211-SUM(Parameters!$C$23:$C$25)</f>
        <v>2562.768</v>
      </c>
      <c r="G1211" s="2">
        <f>E1211-SUM(Parameters!$C$23:$C$25)</f>
        <v>268.15199999999999</v>
      </c>
    </row>
    <row r="1212" spans="1:7" hidden="1" x14ac:dyDescent="0.25">
      <c r="A1212" s="48" t="s">
        <v>1325</v>
      </c>
      <c r="B1212" s="48" t="s">
        <v>2220</v>
      </c>
      <c r="C1212" s="2" t="s">
        <v>1203</v>
      </c>
      <c r="D1212" s="2">
        <v>2584.3679999999999</v>
      </c>
      <c r="E1212" s="2">
        <v>199.11199999999999</v>
      </c>
      <c r="F1212" s="2">
        <f>D1212-SUM(Parameters!$C$23:$C$25)</f>
        <v>2562.768</v>
      </c>
      <c r="G1212" s="2">
        <f>E1212-SUM(Parameters!$C$23:$C$25)</f>
        <v>177.512</v>
      </c>
    </row>
    <row r="1213" spans="1:7" hidden="1" x14ac:dyDescent="0.25">
      <c r="A1213" s="48" t="s">
        <v>1325</v>
      </c>
      <c r="B1213" s="48" t="s">
        <v>2221</v>
      </c>
      <c r="C1213" s="2" t="s">
        <v>1174</v>
      </c>
      <c r="D1213" s="2">
        <v>1845.6479999999999</v>
      </c>
      <c r="E1213" s="2">
        <v>221.77199999999999</v>
      </c>
      <c r="F1213" s="2">
        <f>D1213-SUM(Parameters!$C$23:$C$25)</f>
        <v>1824.048</v>
      </c>
      <c r="G1213" s="2">
        <f>E1213-SUM(Parameters!$C$23:$C$25)</f>
        <v>200.172</v>
      </c>
    </row>
    <row r="1214" spans="1:7" hidden="1" x14ac:dyDescent="0.25">
      <c r="A1214" s="48" t="s">
        <v>1325</v>
      </c>
      <c r="B1214" s="48" t="s">
        <v>2222</v>
      </c>
      <c r="C1214" s="2" t="s">
        <v>1110</v>
      </c>
      <c r="D1214" s="2">
        <v>1845.6479999999999</v>
      </c>
      <c r="E1214" s="2">
        <v>267.09199999999998</v>
      </c>
      <c r="F1214" s="2">
        <f>D1214-SUM(Parameters!$C$23:$C$25)</f>
        <v>1824.048</v>
      </c>
      <c r="G1214" s="2">
        <f>E1214-SUM(Parameters!$C$23:$C$25)</f>
        <v>245.49199999999999</v>
      </c>
    </row>
    <row r="1215" spans="1:7" hidden="1" x14ac:dyDescent="0.25">
      <c r="A1215" s="48" t="s">
        <v>1325</v>
      </c>
      <c r="B1215" s="48" t="s">
        <v>2223</v>
      </c>
      <c r="C1215" s="2" t="s">
        <v>1002</v>
      </c>
      <c r="D1215" s="2">
        <v>1845.6479999999999</v>
      </c>
      <c r="E1215" s="2">
        <v>357.73200000000003</v>
      </c>
      <c r="F1215" s="2">
        <f>D1215-SUM(Parameters!$C$23:$C$25)</f>
        <v>1824.048</v>
      </c>
      <c r="G1215" s="2">
        <f>E1215-SUM(Parameters!$C$23:$C$25)</f>
        <v>336.13200000000001</v>
      </c>
    </row>
    <row r="1216" spans="1:7" hidden="1" x14ac:dyDescent="0.25">
      <c r="A1216" s="48" t="s">
        <v>1325</v>
      </c>
      <c r="B1216" s="48" t="s">
        <v>2224</v>
      </c>
      <c r="C1216" s="2" t="s">
        <v>934</v>
      </c>
      <c r="D1216" s="2">
        <v>1845.6479999999999</v>
      </c>
      <c r="E1216" s="2">
        <v>403.05200000000002</v>
      </c>
      <c r="F1216" s="2">
        <f>D1216-SUM(Parameters!$C$23:$C$25)</f>
        <v>1824.048</v>
      </c>
      <c r="G1216" s="2">
        <f>E1216-SUM(Parameters!$C$23:$C$25)</f>
        <v>381.452</v>
      </c>
    </row>
    <row r="1217" spans="1:7" hidden="1" x14ac:dyDescent="0.25">
      <c r="A1217" s="48" t="s">
        <v>1325</v>
      </c>
      <c r="B1217" s="48" t="s">
        <v>2225</v>
      </c>
      <c r="C1217" s="2" t="s">
        <v>798</v>
      </c>
      <c r="D1217" s="2">
        <v>1845.6479999999999</v>
      </c>
      <c r="E1217" s="2">
        <v>493.69200000000001</v>
      </c>
      <c r="F1217" s="2">
        <f>D1217-SUM(Parameters!$C$23:$C$25)</f>
        <v>1824.048</v>
      </c>
      <c r="G1217" s="2">
        <f>E1217-SUM(Parameters!$C$23:$C$25)</f>
        <v>472.09199999999998</v>
      </c>
    </row>
    <row r="1218" spans="1:7" hidden="1" x14ac:dyDescent="0.25">
      <c r="A1218" s="48" t="s">
        <v>1325</v>
      </c>
      <c r="B1218" s="48" t="s">
        <v>2226</v>
      </c>
      <c r="C1218" s="2" t="s">
        <v>766</v>
      </c>
      <c r="D1218" s="2">
        <v>1884.528</v>
      </c>
      <c r="E1218" s="2">
        <v>516.35199999999998</v>
      </c>
      <c r="F1218" s="2">
        <f>D1218-SUM(Parameters!$C$23:$C$25)</f>
        <v>1862.9280000000001</v>
      </c>
      <c r="G1218" s="2">
        <f>E1218-SUM(Parameters!$C$23:$C$25)</f>
        <v>494.75199999999995</v>
      </c>
    </row>
    <row r="1219" spans="1:7" hidden="1" x14ac:dyDescent="0.25">
      <c r="A1219" s="48" t="s">
        <v>1325</v>
      </c>
      <c r="B1219" s="48" t="s">
        <v>2227</v>
      </c>
      <c r="C1219" s="2" t="s">
        <v>838</v>
      </c>
      <c r="D1219" s="2">
        <v>1884.528</v>
      </c>
      <c r="E1219" s="2">
        <v>471.03199999999998</v>
      </c>
      <c r="F1219" s="2">
        <f>D1219-SUM(Parameters!$C$23:$C$25)</f>
        <v>1862.9280000000001</v>
      </c>
      <c r="G1219" s="2">
        <f>E1219-SUM(Parameters!$C$23:$C$25)</f>
        <v>449.43199999999996</v>
      </c>
    </row>
    <row r="1220" spans="1:7" hidden="1" x14ac:dyDescent="0.25">
      <c r="A1220" s="48" t="s">
        <v>1325</v>
      </c>
      <c r="B1220" s="48" t="s">
        <v>2228</v>
      </c>
      <c r="C1220" s="2" t="s">
        <v>898</v>
      </c>
      <c r="D1220" s="2">
        <v>1884.528</v>
      </c>
      <c r="E1220" s="2">
        <v>425.71199999999999</v>
      </c>
      <c r="F1220" s="2">
        <f>D1220-SUM(Parameters!$C$23:$C$25)</f>
        <v>1862.9280000000001</v>
      </c>
      <c r="G1220" s="2">
        <f>E1220-SUM(Parameters!$C$23:$C$25)</f>
        <v>404.11199999999997</v>
      </c>
    </row>
    <row r="1221" spans="1:7" hidden="1" x14ac:dyDescent="0.25">
      <c r="A1221" s="48" t="s">
        <v>1325</v>
      </c>
      <c r="B1221" s="48" t="s">
        <v>2229</v>
      </c>
      <c r="C1221" s="2" t="s">
        <v>1014</v>
      </c>
      <c r="D1221" s="2">
        <v>3012.0480000000098</v>
      </c>
      <c r="E1221" s="2">
        <v>357.73200000000003</v>
      </c>
      <c r="F1221" s="2">
        <f>D1221-SUM(Parameters!$C$23:$C$25)</f>
        <v>2990.4480000000099</v>
      </c>
      <c r="G1221" s="2">
        <f>E1221-SUM(Parameters!$C$23:$C$25)</f>
        <v>336.13200000000001</v>
      </c>
    </row>
    <row r="1222" spans="1:7" hidden="1" x14ac:dyDescent="0.25">
      <c r="A1222" s="48" t="s">
        <v>1325</v>
      </c>
      <c r="B1222" s="48" t="s">
        <v>2230</v>
      </c>
      <c r="C1222" s="2" t="s">
        <v>814</v>
      </c>
      <c r="D1222" s="2">
        <v>3089.80800000001</v>
      </c>
      <c r="E1222" s="2">
        <v>493.69200000000001</v>
      </c>
      <c r="F1222" s="2">
        <f>D1222-SUM(Parameters!$C$23:$C$25)</f>
        <v>3068.2080000000101</v>
      </c>
      <c r="G1222" s="2">
        <f>E1222-SUM(Parameters!$C$23:$C$25)</f>
        <v>472.09199999999998</v>
      </c>
    </row>
    <row r="1223" spans="1:7" hidden="1" x14ac:dyDescent="0.25">
      <c r="A1223" s="48" t="s">
        <v>1325</v>
      </c>
      <c r="B1223" s="48" t="s">
        <v>2231</v>
      </c>
      <c r="C1223" s="2" t="s">
        <v>970</v>
      </c>
      <c r="D1223" s="2">
        <v>1884.528</v>
      </c>
      <c r="E1223" s="2">
        <v>380.392</v>
      </c>
      <c r="F1223" s="2">
        <f>D1223-SUM(Parameters!$C$23:$C$25)</f>
        <v>1862.9280000000001</v>
      </c>
      <c r="G1223" s="2">
        <f>E1223-SUM(Parameters!$C$23:$C$25)</f>
        <v>358.79199999999997</v>
      </c>
    </row>
    <row r="1224" spans="1:7" hidden="1" x14ac:dyDescent="0.25">
      <c r="A1224" s="48" t="s">
        <v>1325</v>
      </c>
      <c r="B1224" s="48" t="s">
        <v>2232</v>
      </c>
      <c r="C1224" s="2" t="s">
        <v>1034</v>
      </c>
      <c r="D1224" s="2">
        <v>1884.528</v>
      </c>
      <c r="E1224" s="2">
        <v>335.072</v>
      </c>
      <c r="F1224" s="2">
        <f>D1224-SUM(Parameters!$C$23:$C$25)</f>
        <v>1862.9280000000001</v>
      </c>
      <c r="G1224" s="2">
        <f>E1224-SUM(Parameters!$C$23:$C$25)</f>
        <v>313.47199999999998</v>
      </c>
    </row>
    <row r="1225" spans="1:7" hidden="1" x14ac:dyDescent="0.25">
      <c r="A1225" s="48" t="s">
        <v>1325</v>
      </c>
      <c r="B1225" s="48" t="s">
        <v>2233</v>
      </c>
      <c r="C1225" s="2" t="s">
        <v>1070</v>
      </c>
      <c r="D1225" s="2">
        <v>1884.528</v>
      </c>
      <c r="E1225" s="2">
        <v>289.75200000000001</v>
      </c>
      <c r="F1225" s="2">
        <f>D1225-SUM(Parameters!$C$23:$C$25)</f>
        <v>1862.9280000000001</v>
      </c>
      <c r="G1225" s="2">
        <f>E1225-SUM(Parameters!$C$23:$C$25)</f>
        <v>268.15199999999999</v>
      </c>
    </row>
    <row r="1226" spans="1:7" hidden="1" x14ac:dyDescent="0.25">
      <c r="A1226" s="48" t="s">
        <v>1325</v>
      </c>
      <c r="B1226" s="48" t="s">
        <v>2234</v>
      </c>
      <c r="C1226" s="2" t="s">
        <v>1146</v>
      </c>
      <c r="D1226" s="2">
        <v>1884.528</v>
      </c>
      <c r="E1226" s="2">
        <v>244.43199999999999</v>
      </c>
      <c r="F1226" s="2">
        <f>D1226-SUM(Parameters!$C$23:$C$25)</f>
        <v>1862.9280000000001</v>
      </c>
      <c r="G1226" s="2">
        <f>E1226-SUM(Parameters!$C$23:$C$25)</f>
        <v>222.83199999999999</v>
      </c>
    </row>
    <row r="1227" spans="1:7" hidden="1" x14ac:dyDescent="0.25">
      <c r="A1227" s="48" t="s">
        <v>1325</v>
      </c>
      <c r="B1227" s="48" t="s">
        <v>2235</v>
      </c>
      <c r="C1227" s="2" t="s">
        <v>1198</v>
      </c>
      <c r="D1227" s="2">
        <v>1884.528</v>
      </c>
      <c r="E1227" s="2">
        <v>199.11199999999999</v>
      </c>
      <c r="F1227" s="2">
        <f>D1227-SUM(Parameters!$C$23:$C$25)</f>
        <v>1862.9280000000001</v>
      </c>
      <c r="G1227" s="2">
        <f>E1227-SUM(Parameters!$C$23:$C$25)</f>
        <v>177.512</v>
      </c>
    </row>
    <row r="1228" spans="1:7" hidden="1" x14ac:dyDescent="0.25">
      <c r="A1228" s="48" t="s">
        <v>1325</v>
      </c>
      <c r="B1228" s="48" t="s">
        <v>2236</v>
      </c>
      <c r="C1228" s="2" t="s">
        <v>1263</v>
      </c>
      <c r="D1228" s="2">
        <v>1884.528</v>
      </c>
      <c r="E1228" s="2">
        <v>153.792</v>
      </c>
      <c r="F1228" s="2">
        <f>D1228-SUM(Parameters!$C$23:$C$25)</f>
        <v>1862.9280000000001</v>
      </c>
      <c r="G1228" s="2">
        <f>E1228-SUM(Parameters!$C$23:$C$25)</f>
        <v>132.19200000000001</v>
      </c>
    </row>
    <row r="1229" spans="1:7" hidden="1" x14ac:dyDescent="0.25">
      <c r="A1229" s="48" t="s">
        <v>1325</v>
      </c>
      <c r="B1229" s="48" t="s">
        <v>2237</v>
      </c>
      <c r="C1229" s="2" t="s">
        <v>1304</v>
      </c>
      <c r="D1229" s="2">
        <v>1923.4079999999999</v>
      </c>
      <c r="E1229" s="2">
        <v>131.13200000000001</v>
      </c>
      <c r="F1229" s="2">
        <f>D1229-SUM(Parameters!$C$23:$C$25)</f>
        <v>1901.808</v>
      </c>
      <c r="G1229" s="2">
        <f>E1229-SUM(Parameters!$C$23:$C$25)</f>
        <v>109.53200000000001</v>
      </c>
    </row>
    <row r="1230" spans="1:7" hidden="1" x14ac:dyDescent="0.25">
      <c r="A1230" s="48" t="s">
        <v>1325</v>
      </c>
      <c r="B1230" s="48" t="s">
        <v>2238</v>
      </c>
      <c r="C1230" s="2" t="s">
        <v>1226</v>
      </c>
      <c r="D1230" s="2">
        <v>1923.4079999999999</v>
      </c>
      <c r="E1230" s="2">
        <v>176.452</v>
      </c>
      <c r="F1230" s="2">
        <f>D1230-SUM(Parameters!$C$23:$C$25)</f>
        <v>1901.808</v>
      </c>
      <c r="G1230" s="2">
        <f>E1230-SUM(Parameters!$C$23:$C$25)</f>
        <v>154.852</v>
      </c>
    </row>
    <row r="1231" spans="1:7" hidden="1" x14ac:dyDescent="0.25">
      <c r="A1231" s="48" t="s">
        <v>1325</v>
      </c>
      <c r="B1231" s="48" t="s">
        <v>2239</v>
      </c>
      <c r="C1231" s="2" t="s">
        <v>1111</v>
      </c>
      <c r="D1231" s="2">
        <v>1923.4079999999999</v>
      </c>
      <c r="E1231" s="2">
        <v>267.09199999999998</v>
      </c>
      <c r="F1231" s="2">
        <f>D1231-SUM(Parameters!$C$23:$C$25)</f>
        <v>1901.808</v>
      </c>
      <c r="G1231" s="2">
        <f>E1231-SUM(Parameters!$C$23:$C$25)</f>
        <v>245.49199999999999</v>
      </c>
    </row>
    <row r="1232" spans="1:7" hidden="1" x14ac:dyDescent="0.25">
      <c r="A1232" s="48" t="s">
        <v>1325</v>
      </c>
      <c r="B1232" s="48" t="s">
        <v>2240</v>
      </c>
      <c r="C1232" s="2" t="s">
        <v>1003</v>
      </c>
      <c r="D1232" s="2">
        <v>1923.4079999999999</v>
      </c>
      <c r="E1232" s="2">
        <v>357.73200000000003</v>
      </c>
      <c r="F1232" s="2">
        <f>D1232-SUM(Parameters!$C$23:$C$25)</f>
        <v>1901.808</v>
      </c>
      <c r="G1232" s="2">
        <f>E1232-SUM(Parameters!$C$23:$C$25)</f>
        <v>336.13200000000001</v>
      </c>
    </row>
    <row r="1233" spans="1:7" hidden="1" x14ac:dyDescent="0.25">
      <c r="A1233" s="48" t="s">
        <v>1325</v>
      </c>
      <c r="B1233" s="48" t="s">
        <v>2241</v>
      </c>
      <c r="C1233" s="2" t="s">
        <v>751</v>
      </c>
      <c r="D1233" s="2">
        <v>3089.80800000001</v>
      </c>
      <c r="E1233" s="2">
        <v>539.01199999999994</v>
      </c>
      <c r="F1233" s="2">
        <f>D1233-SUM(Parameters!$C$23:$C$25)</f>
        <v>3068.2080000000101</v>
      </c>
      <c r="G1233" s="2">
        <f>E1233-SUM(Parameters!$C$23:$C$25)</f>
        <v>517.41199999999992</v>
      </c>
    </row>
    <row r="1234" spans="1:7" hidden="1" x14ac:dyDescent="0.25">
      <c r="A1234" s="48" t="s">
        <v>1325</v>
      </c>
      <c r="B1234" s="48" t="s">
        <v>2242</v>
      </c>
      <c r="C1234" s="2" t="s">
        <v>935</v>
      </c>
      <c r="D1234" s="2">
        <v>1923.4079999999999</v>
      </c>
      <c r="E1234" s="2">
        <v>403.05200000000002</v>
      </c>
      <c r="F1234" s="2">
        <f>D1234-SUM(Parameters!$C$23:$C$25)</f>
        <v>1901.808</v>
      </c>
      <c r="G1234" s="2">
        <f>E1234-SUM(Parameters!$C$23:$C$25)</f>
        <v>381.452</v>
      </c>
    </row>
    <row r="1235" spans="1:7" hidden="1" x14ac:dyDescent="0.25">
      <c r="A1235" s="48" t="s">
        <v>1325</v>
      </c>
      <c r="B1235" s="48" t="s">
        <v>2243</v>
      </c>
      <c r="C1235" s="2" t="s">
        <v>870</v>
      </c>
      <c r="D1235" s="2">
        <v>1923.4079999999999</v>
      </c>
      <c r="E1235" s="2">
        <v>448.37200000000001</v>
      </c>
      <c r="F1235" s="2">
        <f>D1235-SUM(Parameters!$C$23:$C$25)</f>
        <v>1901.808</v>
      </c>
      <c r="G1235" s="2">
        <f>E1235-SUM(Parameters!$C$23:$C$25)</f>
        <v>426.77199999999999</v>
      </c>
    </row>
    <row r="1236" spans="1:7" hidden="1" x14ac:dyDescent="0.25">
      <c r="A1236" s="48" t="s">
        <v>1325</v>
      </c>
      <c r="B1236" s="48" t="s">
        <v>2244</v>
      </c>
      <c r="C1236" s="2" t="s">
        <v>799</v>
      </c>
      <c r="D1236" s="2">
        <v>1923.4079999999999</v>
      </c>
      <c r="E1236" s="2">
        <v>493.69200000000001</v>
      </c>
      <c r="F1236" s="2">
        <f>D1236-SUM(Parameters!$C$23:$C$25)</f>
        <v>1901.808</v>
      </c>
      <c r="G1236" s="2">
        <f>E1236-SUM(Parameters!$C$23:$C$25)</f>
        <v>472.09199999999998</v>
      </c>
    </row>
    <row r="1237" spans="1:7" hidden="1" x14ac:dyDescent="0.25">
      <c r="A1237" s="48" t="s">
        <v>1325</v>
      </c>
      <c r="B1237" s="48" t="s">
        <v>2245</v>
      </c>
      <c r="C1237" s="2" t="s">
        <v>742</v>
      </c>
      <c r="D1237" s="2">
        <v>1923.4079999999999</v>
      </c>
      <c r="E1237" s="2">
        <v>539.01199999999994</v>
      </c>
      <c r="F1237" s="2">
        <f>D1237-SUM(Parameters!$C$23:$C$25)</f>
        <v>1901.808</v>
      </c>
      <c r="G1237" s="2">
        <f>E1237-SUM(Parameters!$C$23:$C$25)</f>
        <v>517.41199999999992</v>
      </c>
    </row>
    <row r="1238" spans="1:7" hidden="1" x14ac:dyDescent="0.25">
      <c r="A1238" s="48" t="s">
        <v>1325</v>
      </c>
      <c r="B1238" s="48" t="s">
        <v>2246</v>
      </c>
      <c r="C1238" s="2" t="s">
        <v>767</v>
      </c>
      <c r="D1238" s="2">
        <v>1962.288</v>
      </c>
      <c r="E1238" s="2">
        <v>516.35199999999998</v>
      </c>
      <c r="F1238" s="2">
        <f>D1238-SUM(Parameters!$C$23:$C$25)</f>
        <v>1940.6880000000001</v>
      </c>
      <c r="G1238" s="2">
        <f>E1238-SUM(Parameters!$C$23:$C$25)</f>
        <v>494.75199999999995</v>
      </c>
    </row>
    <row r="1239" spans="1:7" hidden="1" x14ac:dyDescent="0.25">
      <c r="A1239" s="48" t="s">
        <v>1325</v>
      </c>
      <c r="B1239" s="48" t="s">
        <v>2247</v>
      </c>
      <c r="C1239" s="2" t="s">
        <v>839</v>
      </c>
      <c r="D1239" s="2">
        <v>1962.288</v>
      </c>
      <c r="E1239" s="2">
        <v>471.03199999999998</v>
      </c>
      <c r="F1239" s="2">
        <f>D1239-SUM(Parameters!$C$23:$C$25)</f>
        <v>1940.6880000000001</v>
      </c>
      <c r="G1239" s="2">
        <f>E1239-SUM(Parameters!$C$23:$C$25)</f>
        <v>449.43199999999996</v>
      </c>
    </row>
    <row r="1240" spans="1:7" hidden="1" x14ac:dyDescent="0.25">
      <c r="A1240" s="48" t="s">
        <v>1325</v>
      </c>
      <c r="B1240" s="48" t="s">
        <v>2248</v>
      </c>
      <c r="C1240" s="2" t="s">
        <v>971</v>
      </c>
      <c r="D1240" s="2">
        <v>1962.288</v>
      </c>
      <c r="E1240" s="2">
        <v>380.392</v>
      </c>
      <c r="F1240" s="2">
        <f>D1240-SUM(Parameters!$C$23:$C$25)</f>
        <v>1940.6880000000001</v>
      </c>
      <c r="G1240" s="2">
        <f>E1240-SUM(Parameters!$C$23:$C$25)</f>
        <v>358.79199999999997</v>
      </c>
    </row>
    <row r="1241" spans="1:7" hidden="1" x14ac:dyDescent="0.25">
      <c r="A1241" s="48" t="s">
        <v>1325</v>
      </c>
      <c r="B1241" s="48" t="s">
        <v>2249</v>
      </c>
      <c r="C1241" s="2" t="s">
        <v>1035</v>
      </c>
      <c r="D1241" s="2">
        <v>1962.288</v>
      </c>
      <c r="E1241" s="2">
        <v>335.072</v>
      </c>
      <c r="F1241" s="2">
        <f>D1241-SUM(Parameters!$C$23:$C$25)</f>
        <v>1940.6880000000001</v>
      </c>
      <c r="G1241" s="2">
        <f>E1241-SUM(Parameters!$C$23:$C$25)</f>
        <v>313.47199999999998</v>
      </c>
    </row>
    <row r="1242" spans="1:7" hidden="1" x14ac:dyDescent="0.25">
      <c r="A1242" s="48" t="s">
        <v>1325</v>
      </c>
      <c r="B1242" s="48" t="s">
        <v>2250</v>
      </c>
      <c r="C1242" s="2" t="s">
        <v>1071</v>
      </c>
      <c r="D1242" s="2">
        <v>1962.288</v>
      </c>
      <c r="E1242" s="2">
        <v>289.75200000000001</v>
      </c>
      <c r="F1242" s="2">
        <f>D1242-SUM(Parameters!$C$23:$C$25)</f>
        <v>1940.6880000000001</v>
      </c>
      <c r="G1242" s="2">
        <f>E1242-SUM(Parameters!$C$23:$C$25)</f>
        <v>268.15199999999999</v>
      </c>
    </row>
    <row r="1243" spans="1:7" hidden="1" x14ac:dyDescent="0.25">
      <c r="A1243" s="48" t="s">
        <v>1325</v>
      </c>
      <c r="B1243" s="48" t="s">
        <v>2251</v>
      </c>
      <c r="C1243" s="2" t="s">
        <v>1147</v>
      </c>
      <c r="D1243" s="2">
        <v>1962.288</v>
      </c>
      <c r="E1243" s="2">
        <v>244.43199999999999</v>
      </c>
      <c r="F1243" s="2">
        <f>D1243-SUM(Parameters!$C$23:$C$25)</f>
        <v>1940.6880000000001</v>
      </c>
      <c r="G1243" s="2">
        <f>E1243-SUM(Parameters!$C$23:$C$25)</f>
        <v>222.83199999999999</v>
      </c>
    </row>
    <row r="1244" spans="1:7" hidden="1" x14ac:dyDescent="0.25">
      <c r="A1244" s="48" t="s">
        <v>1325</v>
      </c>
      <c r="B1244" s="48" t="s">
        <v>2252</v>
      </c>
      <c r="C1244" s="2" t="s">
        <v>776</v>
      </c>
      <c r="D1244" s="2">
        <v>3128.6880000000101</v>
      </c>
      <c r="E1244" s="2">
        <v>516.35199999999998</v>
      </c>
      <c r="F1244" s="2">
        <f>D1244-SUM(Parameters!$C$23:$C$25)</f>
        <v>3107.0880000000102</v>
      </c>
      <c r="G1244" s="2">
        <f>E1244-SUM(Parameters!$C$23:$C$25)</f>
        <v>494.75199999999995</v>
      </c>
    </row>
    <row r="1245" spans="1:7" hidden="1" x14ac:dyDescent="0.25">
      <c r="A1245" s="48" t="s">
        <v>1325</v>
      </c>
      <c r="B1245" s="48" t="s">
        <v>2253</v>
      </c>
      <c r="C1245" s="2" t="s">
        <v>1264</v>
      </c>
      <c r="D1245" s="2">
        <v>1962.288</v>
      </c>
      <c r="E1245" s="2">
        <v>153.792</v>
      </c>
      <c r="F1245" s="2">
        <f>D1245-SUM(Parameters!$C$23:$C$25)</f>
        <v>1940.6880000000001</v>
      </c>
      <c r="G1245" s="2">
        <f>E1245-SUM(Parameters!$C$23:$C$25)</f>
        <v>132.19200000000001</v>
      </c>
    </row>
    <row r="1246" spans="1:7" hidden="1" x14ac:dyDescent="0.25">
      <c r="A1246" s="48" t="s">
        <v>1325</v>
      </c>
      <c r="B1246" s="48" t="s">
        <v>2254</v>
      </c>
      <c r="C1246" s="2" t="s">
        <v>1305</v>
      </c>
      <c r="D1246" s="2">
        <v>2001.1679999999999</v>
      </c>
      <c r="E1246" s="2">
        <v>131.13200000000001</v>
      </c>
      <c r="F1246" s="2">
        <f>D1246-SUM(Parameters!$C$23:$C$25)</f>
        <v>1979.568</v>
      </c>
      <c r="G1246" s="2">
        <f>E1246-SUM(Parameters!$C$23:$C$25)</f>
        <v>109.53200000000001</v>
      </c>
    </row>
    <row r="1247" spans="1:7" hidden="1" x14ac:dyDescent="0.25">
      <c r="A1247" s="48" t="s">
        <v>1325</v>
      </c>
      <c r="B1247" s="48" t="s">
        <v>2255</v>
      </c>
      <c r="C1247" s="2" t="s">
        <v>1227</v>
      </c>
      <c r="D1247" s="2">
        <v>2001.1679999999999</v>
      </c>
      <c r="E1247" s="2">
        <v>176.452</v>
      </c>
      <c r="F1247" s="2">
        <f>D1247-SUM(Parameters!$C$23:$C$25)</f>
        <v>1979.568</v>
      </c>
      <c r="G1247" s="2">
        <f>E1247-SUM(Parameters!$C$23:$C$25)</f>
        <v>154.852</v>
      </c>
    </row>
    <row r="1248" spans="1:7" hidden="1" x14ac:dyDescent="0.25">
      <c r="A1248" s="48" t="s">
        <v>1325</v>
      </c>
      <c r="B1248" s="48" t="s">
        <v>2256</v>
      </c>
      <c r="C1248" s="2" t="s">
        <v>1175</v>
      </c>
      <c r="D1248" s="2">
        <v>2001.1679999999999</v>
      </c>
      <c r="E1248" s="2">
        <v>221.77199999999999</v>
      </c>
      <c r="F1248" s="2">
        <f>D1248-SUM(Parameters!$C$23:$C$25)</f>
        <v>1979.568</v>
      </c>
      <c r="G1248" s="2">
        <f>E1248-SUM(Parameters!$C$23:$C$25)</f>
        <v>200.172</v>
      </c>
    </row>
    <row r="1249" spans="1:7" hidden="1" x14ac:dyDescent="0.25">
      <c r="A1249" s="48" t="s">
        <v>1325</v>
      </c>
      <c r="B1249" s="48" t="s">
        <v>2257</v>
      </c>
      <c r="C1249" s="2" t="s">
        <v>1148</v>
      </c>
      <c r="D1249" s="2">
        <v>2040.048</v>
      </c>
      <c r="E1249" s="2">
        <v>244.43199999999999</v>
      </c>
      <c r="F1249" s="2">
        <f>D1249-SUM(Parameters!$C$23:$C$25)</f>
        <v>2018.4480000000001</v>
      </c>
      <c r="G1249" s="2">
        <f>E1249-SUM(Parameters!$C$23:$C$25)</f>
        <v>222.83199999999999</v>
      </c>
    </row>
    <row r="1250" spans="1:7" hidden="1" x14ac:dyDescent="0.25">
      <c r="A1250" s="48" t="s">
        <v>1325</v>
      </c>
      <c r="B1250" s="48" t="s">
        <v>2258</v>
      </c>
      <c r="C1250" s="2" t="s">
        <v>1199</v>
      </c>
      <c r="D1250" s="2">
        <v>2040.048</v>
      </c>
      <c r="E1250" s="2">
        <v>199.11199999999999</v>
      </c>
      <c r="F1250" s="2">
        <f>D1250-SUM(Parameters!$C$23:$C$25)</f>
        <v>2018.4480000000001</v>
      </c>
      <c r="G1250" s="2">
        <f>E1250-SUM(Parameters!$C$23:$C$25)</f>
        <v>177.512</v>
      </c>
    </row>
    <row r="1251" spans="1:7" hidden="1" x14ac:dyDescent="0.25">
      <c r="A1251" s="48" t="s">
        <v>1325</v>
      </c>
      <c r="B1251" s="48" t="s">
        <v>2259</v>
      </c>
      <c r="C1251" s="2" t="s">
        <v>1265</v>
      </c>
      <c r="D1251" s="2">
        <v>2040.048</v>
      </c>
      <c r="E1251" s="2">
        <v>153.792</v>
      </c>
      <c r="F1251" s="2">
        <f>D1251-SUM(Parameters!$C$23:$C$25)</f>
        <v>2018.4480000000001</v>
      </c>
      <c r="G1251" s="2">
        <f>E1251-SUM(Parameters!$C$23:$C$25)</f>
        <v>132.19200000000001</v>
      </c>
    </row>
    <row r="1252" spans="1:7" hidden="1" x14ac:dyDescent="0.25">
      <c r="A1252" s="48" t="s">
        <v>1325</v>
      </c>
      <c r="B1252" s="48" t="s">
        <v>2260</v>
      </c>
      <c r="C1252" s="2" t="s">
        <v>1306</v>
      </c>
      <c r="D1252" s="2">
        <v>2078.9279999999999</v>
      </c>
      <c r="E1252" s="2">
        <v>131.13200000000001</v>
      </c>
      <c r="F1252" s="2">
        <f>D1252-SUM(Parameters!$C$23:$C$25)</f>
        <v>2057.328</v>
      </c>
      <c r="G1252" s="2">
        <f>E1252-SUM(Parameters!$C$23:$C$25)</f>
        <v>109.53200000000001</v>
      </c>
    </row>
    <row r="1253" spans="1:7" hidden="1" x14ac:dyDescent="0.25">
      <c r="A1253" s="48" t="s">
        <v>1325</v>
      </c>
      <c r="B1253" s="48" t="s">
        <v>2261</v>
      </c>
      <c r="C1253" s="2" t="s">
        <v>1228</v>
      </c>
      <c r="D1253" s="2">
        <v>2078.9279999999999</v>
      </c>
      <c r="E1253" s="2">
        <v>176.452</v>
      </c>
      <c r="F1253" s="2">
        <f>D1253-SUM(Parameters!$C$23:$C$25)</f>
        <v>2057.328</v>
      </c>
      <c r="G1253" s="2">
        <f>E1253-SUM(Parameters!$C$23:$C$25)</f>
        <v>154.852</v>
      </c>
    </row>
    <row r="1254" spans="1:7" hidden="1" x14ac:dyDescent="0.25">
      <c r="A1254" s="48" t="s">
        <v>1325</v>
      </c>
      <c r="B1254" s="48" t="s">
        <v>2262</v>
      </c>
      <c r="C1254" s="2" t="s">
        <v>1113</v>
      </c>
      <c r="D1254" s="2">
        <v>2078.9279999999999</v>
      </c>
      <c r="E1254" s="2">
        <v>267.09199999999998</v>
      </c>
      <c r="F1254" s="2">
        <f>D1254-SUM(Parameters!$C$23:$C$25)</f>
        <v>2057.328</v>
      </c>
      <c r="G1254" s="2">
        <f>E1254-SUM(Parameters!$C$23:$C$25)</f>
        <v>245.49199999999999</v>
      </c>
    </row>
    <row r="1255" spans="1:7" hidden="1" x14ac:dyDescent="0.25">
      <c r="A1255" s="48" t="s">
        <v>1325</v>
      </c>
      <c r="B1255" s="48" t="s">
        <v>2263</v>
      </c>
      <c r="C1255" s="2" t="s">
        <v>854</v>
      </c>
      <c r="D1255" s="2">
        <v>3128.6880000000101</v>
      </c>
      <c r="E1255" s="2">
        <v>471.03199999999998</v>
      </c>
      <c r="F1255" s="2">
        <f>D1255-SUM(Parameters!$C$23:$C$25)</f>
        <v>3107.0880000000102</v>
      </c>
      <c r="G1255" s="2">
        <f>E1255-SUM(Parameters!$C$23:$C$25)</f>
        <v>449.43199999999996</v>
      </c>
    </row>
    <row r="1256" spans="1:7" hidden="1" x14ac:dyDescent="0.25">
      <c r="A1256" s="48" t="s">
        <v>1325</v>
      </c>
      <c r="B1256" s="48" t="s">
        <v>2264</v>
      </c>
      <c r="C1256" s="2" t="s">
        <v>1004</v>
      </c>
      <c r="D1256" s="2">
        <v>2078.9279999999999</v>
      </c>
      <c r="E1256" s="2">
        <v>357.73200000000003</v>
      </c>
      <c r="F1256" s="2">
        <f>D1256-SUM(Parameters!$C$23:$C$25)</f>
        <v>2057.328</v>
      </c>
      <c r="G1256" s="2">
        <f>E1256-SUM(Parameters!$C$23:$C$25)</f>
        <v>336.13200000000001</v>
      </c>
    </row>
    <row r="1257" spans="1:7" hidden="1" x14ac:dyDescent="0.25">
      <c r="A1257" s="48" t="s">
        <v>1325</v>
      </c>
      <c r="B1257" s="48" t="s">
        <v>2265</v>
      </c>
      <c r="C1257" s="2" t="s">
        <v>937</v>
      </c>
      <c r="D1257" s="2">
        <v>2078.9279999999999</v>
      </c>
      <c r="E1257" s="2">
        <v>403.05200000000002</v>
      </c>
      <c r="F1257" s="2">
        <f>D1257-SUM(Parameters!$C$23:$C$25)</f>
        <v>2057.328</v>
      </c>
      <c r="G1257" s="2">
        <f>E1257-SUM(Parameters!$C$23:$C$25)</f>
        <v>381.452</v>
      </c>
    </row>
    <row r="1258" spans="1:7" hidden="1" x14ac:dyDescent="0.25">
      <c r="A1258" s="48" t="s">
        <v>1325</v>
      </c>
      <c r="B1258" s="48" t="s">
        <v>2266</v>
      </c>
      <c r="C1258" s="2" t="s">
        <v>801</v>
      </c>
      <c r="D1258" s="2">
        <v>2078.9279999999999</v>
      </c>
      <c r="E1258" s="2">
        <v>493.69200000000001</v>
      </c>
      <c r="F1258" s="2">
        <f>D1258-SUM(Parameters!$C$23:$C$25)</f>
        <v>2057.328</v>
      </c>
      <c r="G1258" s="2">
        <f>E1258-SUM(Parameters!$C$23:$C$25)</f>
        <v>472.09199999999998</v>
      </c>
    </row>
    <row r="1259" spans="1:7" hidden="1" x14ac:dyDescent="0.25">
      <c r="A1259" s="48" t="s">
        <v>1325</v>
      </c>
      <c r="B1259" s="48" t="s">
        <v>2267</v>
      </c>
      <c r="C1259" s="2" t="s">
        <v>743</v>
      </c>
      <c r="D1259" s="2">
        <v>2078.9279999999999</v>
      </c>
      <c r="E1259" s="2">
        <v>539.01199999999994</v>
      </c>
      <c r="F1259" s="2">
        <f>D1259-SUM(Parameters!$C$23:$C$25)</f>
        <v>2057.328</v>
      </c>
      <c r="G1259" s="2">
        <f>E1259-SUM(Parameters!$C$23:$C$25)</f>
        <v>517.41199999999992</v>
      </c>
    </row>
    <row r="1260" spans="1:7" hidden="1" x14ac:dyDescent="0.25">
      <c r="A1260" s="48" t="s">
        <v>1325</v>
      </c>
      <c r="B1260" s="48" t="s">
        <v>2268</v>
      </c>
      <c r="C1260" s="2" t="s">
        <v>768</v>
      </c>
      <c r="D1260" s="2">
        <v>2117.808</v>
      </c>
      <c r="E1260" s="2">
        <v>516.35199999999998</v>
      </c>
      <c r="F1260" s="2">
        <f>D1260-SUM(Parameters!$C$23:$C$25)</f>
        <v>2096.2080000000001</v>
      </c>
      <c r="G1260" s="2">
        <f>E1260-SUM(Parameters!$C$23:$C$25)</f>
        <v>494.75199999999995</v>
      </c>
    </row>
    <row r="1261" spans="1:7" hidden="1" x14ac:dyDescent="0.25">
      <c r="A1261" s="48" t="s">
        <v>1325</v>
      </c>
      <c r="B1261" s="48" t="s">
        <v>2269</v>
      </c>
      <c r="C1261" s="2" t="s">
        <v>841</v>
      </c>
      <c r="D1261" s="2">
        <v>2117.808</v>
      </c>
      <c r="E1261" s="2">
        <v>471.03199999999998</v>
      </c>
      <c r="F1261" s="2">
        <f>D1261-SUM(Parameters!$C$23:$C$25)</f>
        <v>2096.2080000000001</v>
      </c>
      <c r="G1261" s="2">
        <f>E1261-SUM(Parameters!$C$23:$C$25)</f>
        <v>449.43199999999996</v>
      </c>
    </row>
    <row r="1262" spans="1:7" hidden="1" x14ac:dyDescent="0.25">
      <c r="A1262" s="48" t="s">
        <v>1325</v>
      </c>
      <c r="B1262" s="48" t="s">
        <v>2270</v>
      </c>
      <c r="C1262" s="2" t="s">
        <v>900</v>
      </c>
      <c r="D1262" s="2">
        <v>2117.808</v>
      </c>
      <c r="E1262" s="2">
        <v>425.71199999999999</v>
      </c>
      <c r="F1262" s="2">
        <f>D1262-SUM(Parameters!$C$23:$C$25)</f>
        <v>2096.2080000000001</v>
      </c>
      <c r="G1262" s="2">
        <f>E1262-SUM(Parameters!$C$23:$C$25)</f>
        <v>404.11199999999997</v>
      </c>
    </row>
    <row r="1263" spans="1:7" hidden="1" x14ac:dyDescent="0.25">
      <c r="A1263" s="48" t="s">
        <v>1325</v>
      </c>
      <c r="B1263" s="48" t="s">
        <v>2271</v>
      </c>
      <c r="C1263" s="2" t="s">
        <v>973</v>
      </c>
      <c r="D1263" s="2">
        <v>2117.808</v>
      </c>
      <c r="E1263" s="2">
        <v>380.392</v>
      </c>
      <c r="F1263" s="2">
        <f>D1263-SUM(Parameters!$C$23:$C$25)</f>
        <v>2096.2080000000001</v>
      </c>
      <c r="G1263" s="2">
        <f>E1263-SUM(Parameters!$C$23:$C$25)</f>
        <v>358.79199999999997</v>
      </c>
    </row>
    <row r="1264" spans="1:7" hidden="1" x14ac:dyDescent="0.25">
      <c r="A1264" s="48" t="s">
        <v>1325</v>
      </c>
      <c r="B1264" s="48" t="s">
        <v>2272</v>
      </c>
      <c r="C1264" s="2" t="s">
        <v>1036</v>
      </c>
      <c r="D1264" s="2">
        <v>2117.808</v>
      </c>
      <c r="E1264" s="2">
        <v>335.072</v>
      </c>
      <c r="F1264" s="2">
        <f>D1264-SUM(Parameters!$C$23:$C$25)</f>
        <v>2096.2080000000001</v>
      </c>
      <c r="G1264" s="2">
        <f>E1264-SUM(Parameters!$C$23:$C$25)</f>
        <v>313.47199999999998</v>
      </c>
    </row>
    <row r="1265" spans="1:7" hidden="1" x14ac:dyDescent="0.25">
      <c r="A1265" s="48" t="s">
        <v>1325</v>
      </c>
      <c r="B1265" s="48" t="s">
        <v>2273</v>
      </c>
      <c r="C1265" s="2" t="s">
        <v>1073</v>
      </c>
      <c r="D1265" s="2">
        <v>2117.808</v>
      </c>
      <c r="E1265" s="2">
        <v>289.75200000000001</v>
      </c>
      <c r="F1265" s="2">
        <f>D1265-SUM(Parameters!$C$23:$C$25)</f>
        <v>2096.2080000000001</v>
      </c>
      <c r="G1265" s="2">
        <f>E1265-SUM(Parameters!$C$23:$C$25)</f>
        <v>268.15199999999999</v>
      </c>
    </row>
    <row r="1266" spans="1:7" hidden="1" x14ac:dyDescent="0.25">
      <c r="A1266" s="48" t="s">
        <v>1325</v>
      </c>
      <c r="B1266" s="48" t="s">
        <v>2274</v>
      </c>
      <c r="C1266" s="2" t="s">
        <v>983</v>
      </c>
      <c r="D1266" s="2">
        <v>3128.6880000000101</v>
      </c>
      <c r="E1266" s="2">
        <v>380.392</v>
      </c>
      <c r="F1266" s="2">
        <f>D1266-SUM(Parameters!$C$23:$C$25)</f>
        <v>3107.0880000000102</v>
      </c>
      <c r="G1266" s="2">
        <f>E1266-SUM(Parameters!$C$23:$C$25)</f>
        <v>358.79199999999997</v>
      </c>
    </row>
    <row r="1267" spans="1:7" hidden="1" x14ac:dyDescent="0.25">
      <c r="A1267" s="48" t="s">
        <v>1325</v>
      </c>
      <c r="B1267" s="48" t="s">
        <v>2275</v>
      </c>
      <c r="C1267" s="2" t="s">
        <v>1149</v>
      </c>
      <c r="D1267" s="2">
        <v>2117.808</v>
      </c>
      <c r="E1267" s="2">
        <v>244.43199999999999</v>
      </c>
      <c r="F1267" s="2">
        <f>D1267-SUM(Parameters!$C$23:$C$25)</f>
        <v>2096.2080000000001</v>
      </c>
      <c r="G1267" s="2">
        <f>E1267-SUM(Parameters!$C$23:$C$25)</f>
        <v>222.83199999999999</v>
      </c>
    </row>
    <row r="1268" spans="1:7" hidden="1" x14ac:dyDescent="0.25">
      <c r="A1268" s="48" t="s">
        <v>1325</v>
      </c>
      <c r="B1268" s="48" t="s">
        <v>2276</v>
      </c>
      <c r="C1268" s="2" t="s">
        <v>1266</v>
      </c>
      <c r="D1268" s="2">
        <v>2117.808</v>
      </c>
      <c r="E1268" s="2">
        <v>153.792</v>
      </c>
      <c r="F1268" s="2">
        <f>D1268-SUM(Parameters!$C$23:$C$25)</f>
        <v>2096.2080000000001</v>
      </c>
      <c r="G1268" s="2">
        <f>E1268-SUM(Parameters!$C$23:$C$25)</f>
        <v>132.19200000000001</v>
      </c>
    </row>
    <row r="1269" spans="1:7" hidden="1" x14ac:dyDescent="0.25">
      <c r="A1269" s="48" t="s">
        <v>1325</v>
      </c>
      <c r="B1269" s="48" t="s">
        <v>2277</v>
      </c>
      <c r="C1269" s="2" t="s">
        <v>1307</v>
      </c>
      <c r="D1269" s="2">
        <v>2156.6880000000001</v>
      </c>
      <c r="E1269" s="2">
        <v>131.13200000000001</v>
      </c>
      <c r="F1269" s="2">
        <f>D1269-SUM(Parameters!$C$23:$C$25)</f>
        <v>2135.0880000000002</v>
      </c>
      <c r="G1269" s="2">
        <f>E1269-SUM(Parameters!$C$23:$C$25)</f>
        <v>109.53200000000001</v>
      </c>
    </row>
    <row r="1270" spans="1:7" hidden="1" x14ac:dyDescent="0.25">
      <c r="A1270" s="48" t="s">
        <v>1325</v>
      </c>
      <c r="B1270" s="48" t="s">
        <v>2278</v>
      </c>
      <c r="C1270" s="2" t="s">
        <v>1229</v>
      </c>
      <c r="D1270" s="2">
        <v>2156.6880000000001</v>
      </c>
      <c r="E1270" s="2">
        <v>176.452</v>
      </c>
      <c r="F1270" s="2">
        <f>D1270-SUM(Parameters!$C$23:$C$25)</f>
        <v>2135.0880000000002</v>
      </c>
      <c r="G1270" s="2">
        <f>E1270-SUM(Parameters!$C$23:$C$25)</f>
        <v>154.852</v>
      </c>
    </row>
    <row r="1271" spans="1:7" hidden="1" x14ac:dyDescent="0.25">
      <c r="A1271" s="48" t="s">
        <v>1325</v>
      </c>
      <c r="B1271" s="48" t="s">
        <v>2279</v>
      </c>
      <c r="C1271" s="2" t="s">
        <v>1176</v>
      </c>
      <c r="D1271" s="2">
        <v>2156.6880000000001</v>
      </c>
      <c r="E1271" s="2">
        <v>221.77199999999999</v>
      </c>
      <c r="F1271" s="2">
        <f>D1271-SUM(Parameters!$C$23:$C$25)</f>
        <v>2135.0880000000002</v>
      </c>
      <c r="G1271" s="2">
        <f>E1271-SUM(Parameters!$C$23:$C$25)</f>
        <v>200.172</v>
      </c>
    </row>
    <row r="1272" spans="1:7" hidden="1" x14ac:dyDescent="0.25">
      <c r="A1272" s="48" t="s">
        <v>1325</v>
      </c>
      <c r="B1272" s="48" t="s">
        <v>2280</v>
      </c>
      <c r="C1272" s="2" t="s">
        <v>1114</v>
      </c>
      <c r="D1272" s="2">
        <v>2156.6880000000001</v>
      </c>
      <c r="E1272" s="2">
        <v>267.09199999999998</v>
      </c>
      <c r="F1272" s="2">
        <f>D1272-SUM(Parameters!$C$23:$C$25)</f>
        <v>2135.0880000000002</v>
      </c>
      <c r="G1272" s="2">
        <f>E1272-SUM(Parameters!$C$23:$C$25)</f>
        <v>245.49199999999999</v>
      </c>
    </row>
    <row r="1273" spans="1:7" hidden="1" x14ac:dyDescent="0.25">
      <c r="A1273" s="48" t="s">
        <v>1325</v>
      </c>
      <c r="B1273" s="48" t="s">
        <v>2281</v>
      </c>
      <c r="C1273" s="2" t="s">
        <v>1005</v>
      </c>
      <c r="D1273" s="2">
        <v>2156.6880000000001</v>
      </c>
      <c r="E1273" s="2">
        <v>357.73200000000003</v>
      </c>
      <c r="F1273" s="2">
        <f>D1273-SUM(Parameters!$C$23:$C$25)</f>
        <v>2135.0880000000002</v>
      </c>
      <c r="G1273" s="2">
        <f>E1273-SUM(Parameters!$C$23:$C$25)</f>
        <v>336.13200000000001</v>
      </c>
    </row>
    <row r="1274" spans="1:7" hidden="1" x14ac:dyDescent="0.25">
      <c r="A1274" s="48" t="s">
        <v>1325</v>
      </c>
      <c r="B1274" s="48" t="s">
        <v>2282</v>
      </c>
      <c r="C1274" s="2" t="s">
        <v>938</v>
      </c>
      <c r="D1274" s="2">
        <v>2156.6880000000001</v>
      </c>
      <c r="E1274" s="2">
        <v>403.05200000000002</v>
      </c>
      <c r="F1274" s="2">
        <f>D1274-SUM(Parameters!$C$23:$C$25)</f>
        <v>2135.0880000000002</v>
      </c>
      <c r="G1274" s="2">
        <f>E1274-SUM(Parameters!$C$23:$C$25)</f>
        <v>381.452</v>
      </c>
    </row>
    <row r="1275" spans="1:7" hidden="1" x14ac:dyDescent="0.25">
      <c r="A1275" s="48" t="s">
        <v>1325</v>
      </c>
      <c r="B1275" s="48" t="s">
        <v>2283</v>
      </c>
      <c r="C1275" s="2" t="s">
        <v>872</v>
      </c>
      <c r="D1275" s="2">
        <v>2156.6880000000001</v>
      </c>
      <c r="E1275" s="2">
        <v>448.37200000000001</v>
      </c>
      <c r="F1275" s="2">
        <f>D1275-SUM(Parameters!$C$23:$C$25)</f>
        <v>2135.0880000000002</v>
      </c>
      <c r="G1275" s="2">
        <f>E1275-SUM(Parameters!$C$23:$C$25)</f>
        <v>426.77199999999999</v>
      </c>
    </row>
    <row r="1276" spans="1:7" hidden="1" x14ac:dyDescent="0.25">
      <c r="A1276" s="48" t="s">
        <v>1325</v>
      </c>
      <c r="B1276" s="48" t="s">
        <v>2284</v>
      </c>
      <c r="C1276" s="2" t="s">
        <v>802</v>
      </c>
      <c r="D1276" s="2">
        <v>2156.6880000000001</v>
      </c>
      <c r="E1276" s="2">
        <v>493.69200000000001</v>
      </c>
      <c r="F1276" s="2">
        <f>D1276-SUM(Parameters!$C$23:$C$25)</f>
        <v>2135.0880000000002</v>
      </c>
      <c r="G1276" s="2">
        <f>E1276-SUM(Parameters!$C$23:$C$25)</f>
        <v>472.09199999999998</v>
      </c>
    </row>
    <row r="1277" spans="1:7" hidden="1" x14ac:dyDescent="0.25">
      <c r="A1277" s="48" t="s">
        <v>1325</v>
      </c>
      <c r="B1277" s="48" t="s">
        <v>2285</v>
      </c>
      <c r="C1277" s="2" t="s">
        <v>1047</v>
      </c>
      <c r="D1277" s="2">
        <v>3128.6880000000101</v>
      </c>
      <c r="E1277" s="2">
        <v>335.072</v>
      </c>
      <c r="F1277" s="2">
        <f>D1277-SUM(Parameters!$C$23:$C$25)</f>
        <v>3107.0880000000102</v>
      </c>
      <c r="G1277" s="2">
        <f>E1277-SUM(Parameters!$C$23:$C$25)</f>
        <v>313.47199999999998</v>
      </c>
    </row>
    <row r="1278" spans="1:7" hidden="1" x14ac:dyDescent="0.25">
      <c r="A1278" s="48" t="s">
        <v>1325</v>
      </c>
      <c r="B1278" s="48" t="s">
        <v>2286</v>
      </c>
      <c r="C1278" s="2" t="s">
        <v>744</v>
      </c>
      <c r="D1278" s="2">
        <v>2156.6880000000001</v>
      </c>
      <c r="E1278" s="2">
        <v>539.01199999999994</v>
      </c>
      <c r="F1278" s="2">
        <f>D1278-SUM(Parameters!$C$23:$C$25)</f>
        <v>2135.0880000000002</v>
      </c>
      <c r="G1278" s="2">
        <f>E1278-SUM(Parameters!$C$23:$C$25)</f>
        <v>517.41199999999992</v>
      </c>
    </row>
    <row r="1279" spans="1:7" hidden="1" x14ac:dyDescent="0.25">
      <c r="A1279" s="48" t="s">
        <v>1325</v>
      </c>
      <c r="B1279" s="48" t="s">
        <v>2287</v>
      </c>
      <c r="C1279" s="2" t="s">
        <v>842</v>
      </c>
      <c r="D1279" s="2">
        <v>2195.5680000000002</v>
      </c>
      <c r="E1279" s="2">
        <v>471.03199999999998</v>
      </c>
      <c r="F1279" s="2">
        <f>D1279-SUM(Parameters!$C$23:$C$25)</f>
        <v>2173.9680000000003</v>
      </c>
      <c r="G1279" s="2">
        <f>E1279-SUM(Parameters!$C$23:$C$25)</f>
        <v>449.43199999999996</v>
      </c>
    </row>
    <row r="1280" spans="1:7" hidden="1" x14ac:dyDescent="0.25">
      <c r="A1280" s="48" t="s">
        <v>1325</v>
      </c>
      <c r="B1280" s="48" t="s">
        <v>2288</v>
      </c>
      <c r="C1280" s="2" t="s">
        <v>901</v>
      </c>
      <c r="D1280" s="2">
        <v>2195.5680000000002</v>
      </c>
      <c r="E1280" s="2">
        <v>425.71199999999999</v>
      </c>
      <c r="F1280" s="2">
        <f>D1280-SUM(Parameters!$C$23:$C$25)</f>
        <v>2173.9680000000003</v>
      </c>
      <c r="G1280" s="2">
        <f>E1280-SUM(Parameters!$C$23:$C$25)</f>
        <v>404.11199999999997</v>
      </c>
    </row>
    <row r="1281" spans="1:7" hidden="1" x14ac:dyDescent="0.25">
      <c r="A1281" s="48" t="s">
        <v>1325</v>
      </c>
      <c r="B1281" s="48" t="s">
        <v>2289</v>
      </c>
      <c r="C1281" s="2" t="s">
        <v>1037</v>
      </c>
      <c r="D1281" s="2">
        <v>2195.5680000000002</v>
      </c>
      <c r="E1281" s="2">
        <v>335.072</v>
      </c>
      <c r="F1281" s="2">
        <f>D1281-SUM(Parameters!$C$23:$C$25)</f>
        <v>2173.9680000000003</v>
      </c>
      <c r="G1281" s="2">
        <f>E1281-SUM(Parameters!$C$23:$C$25)</f>
        <v>313.47199999999998</v>
      </c>
    </row>
    <row r="1282" spans="1:7" hidden="1" x14ac:dyDescent="0.25">
      <c r="A1282" s="48" t="s">
        <v>1325</v>
      </c>
      <c r="B1282" s="48" t="s">
        <v>2290</v>
      </c>
      <c r="C1282" s="2" t="s">
        <v>1074</v>
      </c>
      <c r="D1282" s="2">
        <v>2195.5680000000002</v>
      </c>
      <c r="E1282" s="2">
        <v>289.75200000000001</v>
      </c>
      <c r="F1282" s="2">
        <f>D1282-SUM(Parameters!$C$23:$C$25)</f>
        <v>2173.9680000000003</v>
      </c>
      <c r="G1282" s="2">
        <f>E1282-SUM(Parameters!$C$23:$C$25)</f>
        <v>268.15199999999999</v>
      </c>
    </row>
    <row r="1283" spans="1:7" hidden="1" x14ac:dyDescent="0.25">
      <c r="A1283" s="48" t="s">
        <v>1325</v>
      </c>
      <c r="B1283" s="48" t="s">
        <v>2291</v>
      </c>
      <c r="C1283" s="2" t="s">
        <v>1200</v>
      </c>
      <c r="D1283" s="2">
        <v>2195.5680000000002</v>
      </c>
      <c r="E1283" s="2">
        <v>199.11199999999999</v>
      </c>
      <c r="F1283" s="2">
        <f>D1283-SUM(Parameters!$C$23:$C$25)</f>
        <v>2173.9680000000003</v>
      </c>
      <c r="G1283" s="2">
        <f>E1283-SUM(Parameters!$C$23:$C$25)</f>
        <v>177.512</v>
      </c>
    </row>
    <row r="1284" spans="1:7" hidden="1" x14ac:dyDescent="0.25">
      <c r="A1284" s="48" t="s">
        <v>1325</v>
      </c>
      <c r="B1284" s="48" t="s">
        <v>2292</v>
      </c>
      <c r="C1284" s="2" t="s">
        <v>1171</v>
      </c>
      <c r="D1284" s="2">
        <v>1456.848</v>
      </c>
      <c r="E1284" s="2">
        <v>221.77199999999999</v>
      </c>
      <c r="F1284" s="2">
        <f>D1284-SUM(Parameters!$C$23:$C$25)</f>
        <v>1435.248</v>
      </c>
      <c r="G1284" s="2">
        <f>E1284-SUM(Parameters!$C$23:$C$25)</f>
        <v>200.172</v>
      </c>
    </row>
    <row r="1285" spans="1:7" hidden="1" x14ac:dyDescent="0.25">
      <c r="A1285" s="48" t="s">
        <v>1325</v>
      </c>
      <c r="B1285" s="48" t="s">
        <v>2293</v>
      </c>
      <c r="C1285" s="2" t="s">
        <v>1105</v>
      </c>
      <c r="D1285" s="2">
        <v>1456.848</v>
      </c>
      <c r="E1285" s="2">
        <v>267.09199999999998</v>
      </c>
      <c r="F1285" s="2">
        <f>D1285-SUM(Parameters!$C$23:$C$25)</f>
        <v>1435.248</v>
      </c>
      <c r="G1285" s="2">
        <f>E1285-SUM(Parameters!$C$23:$C$25)</f>
        <v>245.49199999999999</v>
      </c>
    </row>
    <row r="1286" spans="1:7" hidden="1" x14ac:dyDescent="0.25">
      <c r="A1286" s="48" t="s">
        <v>1325</v>
      </c>
      <c r="B1286" s="48" t="s">
        <v>2294</v>
      </c>
      <c r="C1286" s="2" t="s">
        <v>998</v>
      </c>
      <c r="D1286" s="2">
        <v>1456.848</v>
      </c>
      <c r="E1286" s="2">
        <v>357.73200000000003</v>
      </c>
      <c r="F1286" s="2">
        <f>D1286-SUM(Parameters!$C$23:$C$25)</f>
        <v>1435.248</v>
      </c>
      <c r="G1286" s="2">
        <f>E1286-SUM(Parameters!$C$23:$C$25)</f>
        <v>336.13200000000001</v>
      </c>
    </row>
    <row r="1287" spans="1:7" hidden="1" x14ac:dyDescent="0.25">
      <c r="A1287" s="48" t="s">
        <v>1325</v>
      </c>
      <c r="B1287" s="48" t="s">
        <v>2295</v>
      </c>
      <c r="C1287" s="2" t="s">
        <v>929</v>
      </c>
      <c r="D1287" s="2">
        <v>1456.848</v>
      </c>
      <c r="E1287" s="2">
        <v>403.05200000000002</v>
      </c>
      <c r="F1287" s="2">
        <f>D1287-SUM(Parameters!$C$23:$C$25)</f>
        <v>1435.248</v>
      </c>
      <c r="G1287" s="2">
        <f>E1287-SUM(Parameters!$C$23:$C$25)</f>
        <v>381.452</v>
      </c>
    </row>
    <row r="1288" spans="1:7" hidden="1" x14ac:dyDescent="0.25">
      <c r="A1288" s="48" t="s">
        <v>1325</v>
      </c>
      <c r="B1288" s="48" t="s">
        <v>2296</v>
      </c>
      <c r="C1288" s="2" t="s">
        <v>1086</v>
      </c>
      <c r="D1288" s="2">
        <v>3128.6880000000101</v>
      </c>
      <c r="E1288" s="2">
        <v>289.75200000000001</v>
      </c>
      <c r="F1288" s="2">
        <f>D1288-SUM(Parameters!$C$23:$C$25)</f>
        <v>3107.0880000000102</v>
      </c>
      <c r="G1288" s="2">
        <f>E1288-SUM(Parameters!$C$23:$C$25)</f>
        <v>268.15199999999999</v>
      </c>
    </row>
    <row r="1289" spans="1:7" hidden="1" x14ac:dyDescent="0.25">
      <c r="A1289" s="48" t="s">
        <v>1325</v>
      </c>
      <c r="B1289" s="48" t="s">
        <v>2297</v>
      </c>
      <c r="C1289" s="2" t="s">
        <v>793</v>
      </c>
      <c r="D1289" s="2">
        <v>1456.848</v>
      </c>
      <c r="E1289" s="2">
        <v>493.69200000000001</v>
      </c>
      <c r="F1289" s="2">
        <f>D1289-SUM(Parameters!$C$23:$C$25)</f>
        <v>1435.248</v>
      </c>
      <c r="G1289" s="2">
        <f>E1289-SUM(Parameters!$C$23:$C$25)</f>
        <v>472.09199999999998</v>
      </c>
    </row>
    <row r="1290" spans="1:7" hidden="1" x14ac:dyDescent="0.25">
      <c r="A1290" s="48" t="s">
        <v>1325</v>
      </c>
      <c r="B1290" s="48" t="s">
        <v>2298</v>
      </c>
      <c r="C1290" s="2" t="s">
        <v>763</v>
      </c>
      <c r="D1290" s="2">
        <v>1495.7280000000001</v>
      </c>
      <c r="E1290" s="2">
        <v>516.35199999999998</v>
      </c>
      <c r="F1290" s="2">
        <f>D1290-SUM(Parameters!$C$23:$C$25)</f>
        <v>1474.1280000000002</v>
      </c>
      <c r="G1290" s="2">
        <f>E1290-SUM(Parameters!$C$23:$C$25)</f>
        <v>494.75199999999995</v>
      </c>
    </row>
    <row r="1291" spans="1:7" hidden="1" x14ac:dyDescent="0.25">
      <c r="A1291" s="48" t="s">
        <v>1325</v>
      </c>
      <c r="B1291" s="48" t="s">
        <v>2299</v>
      </c>
      <c r="C1291" s="2" t="s">
        <v>833</v>
      </c>
      <c r="D1291" s="2">
        <v>1495.7280000000001</v>
      </c>
      <c r="E1291" s="2">
        <v>471.03199999999998</v>
      </c>
      <c r="F1291" s="2">
        <f>D1291-SUM(Parameters!$C$23:$C$25)</f>
        <v>1474.1280000000002</v>
      </c>
      <c r="G1291" s="2">
        <f>E1291-SUM(Parameters!$C$23:$C$25)</f>
        <v>449.43199999999996</v>
      </c>
    </row>
    <row r="1292" spans="1:7" hidden="1" x14ac:dyDescent="0.25">
      <c r="A1292" s="48" t="s">
        <v>1325</v>
      </c>
      <c r="B1292" s="48" t="s">
        <v>2300</v>
      </c>
      <c r="C1292" s="2" t="s">
        <v>894</v>
      </c>
      <c r="D1292" s="2">
        <v>1495.7280000000001</v>
      </c>
      <c r="E1292" s="2">
        <v>425.71199999999999</v>
      </c>
      <c r="F1292" s="2">
        <f>D1292-SUM(Parameters!$C$23:$C$25)</f>
        <v>1474.1280000000002</v>
      </c>
      <c r="G1292" s="2">
        <f>E1292-SUM(Parameters!$C$23:$C$25)</f>
        <v>404.11199999999997</v>
      </c>
    </row>
    <row r="1293" spans="1:7" hidden="1" x14ac:dyDescent="0.25">
      <c r="A1293" s="48" t="s">
        <v>1325</v>
      </c>
      <c r="B1293" s="48" t="s">
        <v>2301</v>
      </c>
      <c r="C1293" s="2" t="s">
        <v>966</v>
      </c>
      <c r="D1293" s="2">
        <v>1495.7280000000001</v>
      </c>
      <c r="E1293" s="2">
        <v>380.392</v>
      </c>
      <c r="F1293" s="2">
        <f>D1293-SUM(Parameters!$C$23:$C$25)</f>
        <v>1474.1280000000002</v>
      </c>
      <c r="G1293" s="2">
        <f>E1293-SUM(Parameters!$C$23:$C$25)</f>
        <v>358.79199999999997</v>
      </c>
    </row>
    <row r="1294" spans="1:7" hidden="1" x14ac:dyDescent="0.25">
      <c r="A1294" s="48" t="s">
        <v>1325</v>
      </c>
      <c r="B1294" s="48" t="s">
        <v>2302</v>
      </c>
      <c r="C1294" s="2" t="s">
        <v>1030</v>
      </c>
      <c r="D1294" s="2">
        <v>1495.7280000000001</v>
      </c>
      <c r="E1294" s="2">
        <v>335.072</v>
      </c>
      <c r="F1294" s="2">
        <f>D1294-SUM(Parameters!$C$23:$C$25)</f>
        <v>1474.1280000000002</v>
      </c>
      <c r="G1294" s="2">
        <f>E1294-SUM(Parameters!$C$23:$C$25)</f>
        <v>313.47199999999998</v>
      </c>
    </row>
    <row r="1295" spans="1:7" hidden="1" x14ac:dyDescent="0.25">
      <c r="A1295" s="48" t="s">
        <v>1325</v>
      </c>
      <c r="B1295" s="48" t="s">
        <v>2303</v>
      </c>
      <c r="C1295" s="2" t="s">
        <v>1065</v>
      </c>
      <c r="D1295" s="2">
        <v>1495.7280000000001</v>
      </c>
      <c r="E1295" s="2">
        <v>289.75200000000001</v>
      </c>
      <c r="F1295" s="2">
        <f>D1295-SUM(Parameters!$C$23:$C$25)</f>
        <v>1474.1280000000002</v>
      </c>
      <c r="G1295" s="2">
        <f>E1295-SUM(Parameters!$C$23:$C$25)</f>
        <v>268.15199999999999</v>
      </c>
    </row>
    <row r="1296" spans="1:7" hidden="1" x14ac:dyDescent="0.25">
      <c r="A1296" s="48" t="s">
        <v>1325</v>
      </c>
      <c r="B1296" s="48" t="s">
        <v>2304</v>
      </c>
      <c r="C1296" s="2" t="s">
        <v>1142</v>
      </c>
      <c r="D1296" s="2">
        <v>1495.7280000000001</v>
      </c>
      <c r="E1296" s="2">
        <v>244.43199999999999</v>
      </c>
      <c r="F1296" s="2">
        <f>D1296-SUM(Parameters!$C$23:$C$25)</f>
        <v>1474.1280000000002</v>
      </c>
      <c r="G1296" s="2">
        <f>E1296-SUM(Parameters!$C$23:$C$25)</f>
        <v>222.83199999999999</v>
      </c>
    </row>
    <row r="1297" spans="1:7" hidden="1" x14ac:dyDescent="0.25">
      <c r="A1297" s="48" t="s">
        <v>1325</v>
      </c>
      <c r="B1297" s="48" t="s">
        <v>2305</v>
      </c>
      <c r="C1297" s="2" t="s">
        <v>1195</v>
      </c>
      <c r="D1297" s="2">
        <v>1495.7280000000001</v>
      </c>
      <c r="E1297" s="2">
        <v>199.11199999999999</v>
      </c>
      <c r="F1297" s="2">
        <f>D1297-SUM(Parameters!$C$23:$C$25)</f>
        <v>1474.1280000000002</v>
      </c>
      <c r="G1297" s="2">
        <f>E1297-SUM(Parameters!$C$23:$C$25)</f>
        <v>177.512</v>
      </c>
    </row>
    <row r="1298" spans="1:7" hidden="1" x14ac:dyDescent="0.25">
      <c r="A1298" s="48" t="s">
        <v>1325</v>
      </c>
      <c r="B1298" s="48" t="s">
        <v>2306</v>
      </c>
      <c r="C1298" s="2" t="s">
        <v>1258</v>
      </c>
      <c r="D1298" s="2">
        <v>1495.7280000000001</v>
      </c>
      <c r="E1298" s="2">
        <v>153.792</v>
      </c>
      <c r="F1298" s="2">
        <f>D1298-SUM(Parameters!$C$23:$C$25)</f>
        <v>1474.1280000000002</v>
      </c>
      <c r="G1298" s="2">
        <f>E1298-SUM(Parameters!$C$23:$C$25)</f>
        <v>132.19200000000001</v>
      </c>
    </row>
    <row r="1299" spans="1:7" hidden="1" x14ac:dyDescent="0.25">
      <c r="A1299" s="48" t="s">
        <v>1325</v>
      </c>
      <c r="B1299" s="48" t="s">
        <v>2307</v>
      </c>
      <c r="C1299" s="2" t="s">
        <v>1159</v>
      </c>
      <c r="D1299" s="2">
        <v>3128.6880000000101</v>
      </c>
      <c r="E1299" s="2">
        <v>244.43199999999999</v>
      </c>
      <c r="F1299" s="2">
        <f>D1299-SUM(Parameters!$C$23:$C$25)</f>
        <v>3107.0880000000102</v>
      </c>
      <c r="G1299" s="2">
        <f>E1299-SUM(Parameters!$C$23:$C$25)</f>
        <v>222.83199999999999</v>
      </c>
    </row>
    <row r="1300" spans="1:7" hidden="1" x14ac:dyDescent="0.25">
      <c r="A1300" s="48" t="s">
        <v>1325</v>
      </c>
      <c r="B1300" s="48" t="s">
        <v>2308</v>
      </c>
      <c r="C1300" s="2" t="s">
        <v>1299</v>
      </c>
      <c r="D1300" s="2">
        <v>1534.6079999999999</v>
      </c>
      <c r="E1300" s="2">
        <v>131.13200000000001</v>
      </c>
      <c r="F1300" s="2">
        <f>D1300-SUM(Parameters!$C$23:$C$25)</f>
        <v>1513.008</v>
      </c>
      <c r="G1300" s="2">
        <f>E1300-SUM(Parameters!$C$23:$C$25)</f>
        <v>109.53200000000001</v>
      </c>
    </row>
    <row r="1301" spans="1:7" hidden="1" x14ac:dyDescent="0.25">
      <c r="A1301" s="48" t="s">
        <v>1325</v>
      </c>
      <c r="B1301" s="48" t="s">
        <v>2309</v>
      </c>
      <c r="C1301" s="2" t="s">
        <v>1222</v>
      </c>
      <c r="D1301" s="2">
        <v>1534.6079999999999</v>
      </c>
      <c r="E1301" s="2">
        <v>176.452</v>
      </c>
      <c r="F1301" s="2">
        <f>D1301-SUM(Parameters!$C$23:$C$25)</f>
        <v>1513.008</v>
      </c>
      <c r="G1301" s="2">
        <f>E1301-SUM(Parameters!$C$23:$C$25)</f>
        <v>154.852</v>
      </c>
    </row>
    <row r="1302" spans="1:7" hidden="1" x14ac:dyDescent="0.25">
      <c r="A1302" s="48" t="s">
        <v>1325</v>
      </c>
      <c r="B1302" s="48" t="s">
        <v>2310</v>
      </c>
      <c r="C1302" s="2" t="s">
        <v>1106</v>
      </c>
      <c r="D1302" s="2">
        <v>1534.6079999999999</v>
      </c>
      <c r="E1302" s="2">
        <v>267.09199999999998</v>
      </c>
      <c r="F1302" s="2">
        <f>D1302-SUM(Parameters!$C$23:$C$25)</f>
        <v>1513.008</v>
      </c>
      <c r="G1302" s="2">
        <f>E1302-SUM(Parameters!$C$23:$C$25)</f>
        <v>245.49199999999999</v>
      </c>
    </row>
    <row r="1303" spans="1:7" hidden="1" x14ac:dyDescent="0.25">
      <c r="A1303" s="48" t="s">
        <v>1325</v>
      </c>
      <c r="B1303" s="48" t="s">
        <v>2311</v>
      </c>
      <c r="C1303" s="2" t="s">
        <v>999</v>
      </c>
      <c r="D1303" s="2">
        <v>1534.6079999999999</v>
      </c>
      <c r="E1303" s="2">
        <v>357.73200000000003</v>
      </c>
      <c r="F1303" s="2">
        <f>D1303-SUM(Parameters!$C$23:$C$25)</f>
        <v>1513.008</v>
      </c>
      <c r="G1303" s="2">
        <f>E1303-SUM(Parameters!$C$23:$C$25)</f>
        <v>336.13200000000001</v>
      </c>
    </row>
    <row r="1304" spans="1:7" hidden="1" x14ac:dyDescent="0.25">
      <c r="A1304" s="48" t="s">
        <v>1325</v>
      </c>
      <c r="B1304" s="48" t="s">
        <v>2312</v>
      </c>
      <c r="C1304" s="2" t="s">
        <v>930</v>
      </c>
      <c r="D1304" s="2">
        <v>1534.6079999999999</v>
      </c>
      <c r="E1304" s="2">
        <v>403.05200000000002</v>
      </c>
      <c r="F1304" s="2">
        <f>D1304-SUM(Parameters!$C$23:$C$25)</f>
        <v>1513.008</v>
      </c>
      <c r="G1304" s="2">
        <f>E1304-SUM(Parameters!$C$23:$C$25)</f>
        <v>381.452</v>
      </c>
    </row>
    <row r="1305" spans="1:7" hidden="1" x14ac:dyDescent="0.25">
      <c r="A1305" s="48" t="s">
        <v>1325</v>
      </c>
      <c r="B1305" s="48" t="s">
        <v>2313</v>
      </c>
      <c r="C1305" s="2" t="s">
        <v>867</v>
      </c>
      <c r="D1305" s="2">
        <v>1534.6079999999999</v>
      </c>
      <c r="E1305" s="2">
        <v>448.37200000000001</v>
      </c>
      <c r="F1305" s="2">
        <f>D1305-SUM(Parameters!$C$23:$C$25)</f>
        <v>1513.008</v>
      </c>
      <c r="G1305" s="2">
        <f>E1305-SUM(Parameters!$C$23:$C$25)</f>
        <v>426.77199999999999</v>
      </c>
    </row>
    <row r="1306" spans="1:7" hidden="1" x14ac:dyDescent="0.25">
      <c r="A1306" s="48" t="s">
        <v>1325</v>
      </c>
      <c r="B1306" s="48" t="s">
        <v>2314</v>
      </c>
      <c r="C1306" s="2" t="s">
        <v>794</v>
      </c>
      <c r="D1306" s="2">
        <v>1534.6079999999999</v>
      </c>
      <c r="E1306" s="2">
        <v>493.69200000000001</v>
      </c>
      <c r="F1306" s="2">
        <f>D1306-SUM(Parameters!$C$23:$C$25)</f>
        <v>1513.008</v>
      </c>
      <c r="G1306" s="2">
        <f>E1306-SUM(Parameters!$C$23:$C$25)</f>
        <v>472.09199999999998</v>
      </c>
    </row>
    <row r="1307" spans="1:7" hidden="1" x14ac:dyDescent="0.25">
      <c r="A1307" s="48" t="s">
        <v>1325</v>
      </c>
      <c r="B1307" s="48" t="s">
        <v>2315</v>
      </c>
      <c r="C1307" s="2" t="s">
        <v>739</v>
      </c>
      <c r="D1307" s="2">
        <v>1534.6079999999999</v>
      </c>
      <c r="E1307" s="2">
        <v>539.01199999999994</v>
      </c>
      <c r="F1307" s="2">
        <f>D1307-SUM(Parameters!$C$23:$C$25)</f>
        <v>1513.008</v>
      </c>
      <c r="G1307" s="2">
        <f>E1307-SUM(Parameters!$C$23:$C$25)</f>
        <v>517.41199999999992</v>
      </c>
    </row>
    <row r="1308" spans="1:7" hidden="1" x14ac:dyDescent="0.25">
      <c r="A1308" s="48" t="s">
        <v>1325</v>
      </c>
      <c r="B1308" s="48" t="s">
        <v>2316</v>
      </c>
      <c r="C1308" s="2" t="s">
        <v>764</v>
      </c>
      <c r="D1308" s="2">
        <v>1573.4880000000001</v>
      </c>
      <c r="E1308" s="2">
        <v>516.35199999999998</v>
      </c>
      <c r="F1308" s="2">
        <f>D1308-SUM(Parameters!$C$23:$C$25)</f>
        <v>1551.8880000000001</v>
      </c>
      <c r="G1308" s="2">
        <f>E1308-SUM(Parameters!$C$23:$C$25)</f>
        <v>494.75199999999995</v>
      </c>
    </row>
    <row r="1309" spans="1:7" hidden="1" x14ac:dyDescent="0.25">
      <c r="A1309" s="48" t="s">
        <v>1325</v>
      </c>
      <c r="B1309" s="48" t="s">
        <v>2317</v>
      </c>
      <c r="C1309" s="2" t="s">
        <v>834</v>
      </c>
      <c r="D1309" s="2">
        <v>1573.4880000000001</v>
      </c>
      <c r="E1309" s="2">
        <v>471.03199999999998</v>
      </c>
      <c r="F1309" s="2">
        <f>D1309-SUM(Parameters!$C$23:$C$25)</f>
        <v>1551.8880000000001</v>
      </c>
      <c r="G1309" s="2">
        <f>E1309-SUM(Parameters!$C$23:$C$25)</f>
        <v>449.43199999999996</v>
      </c>
    </row>
    <row r="1310" spans="1:7" hidden="1" x14ac:dyDescent="0.25">
      <c r="A1310" s="48" t="s">
        <v>1325</v>
      </c>
      <c r="B1310" s="48" t="s">
        <v>2318</v>
      </c>
      <c r="C1310" s="2" t="s">
        <v>1279</v>
      </c>
      <c r="D1310" s="2">
        <v>3128.6880000000101</v>
      </c>
      <c r="E1310" s="2">
        <v>153.792</v>
      </c>
      <c r="F1310" s="2">
        <f>D1310-SUM(Parameters!$C$23:$C$25)</f>
        <v>3107.0880000000102</v>
      </c>
      <c r="G1310" s="2">
        <f>E1310-SUM(Parameters!$C$23:$C$25)</f>
        <v>132.19200000000001</v>
      </c>
    </row>
    <row r="1311" spans="1:7" hidden="1" x14ac:dyDescent="0.25">
      <c r="A1311" s="48" t="s">
        <v>1325</v>
      </c>
      <c r="B1311" s="48" t="s">
        <v>2319</v>
      </c>
      <c r="C1311" s="2" t="s">
        <v>967</v>
      </c>
      <c r="D1311" s="2">
        <v>1573.4880000000001</v>
      </c>
      <c r="E1311" s="2">
        <v>380.392</v>
      </c>
      <c r="F1311" s="2">
        <f>D1311-SUM(Parameters!$C$23:$C$25)</f>
        <v>1551.8880000000001</v>
      </c>
      <c r="G1311" s="2">
        <f>E1311-SUM(Parameters!$C$23:$C$25)</f>
        <v>358.79199999999997</v>
      </c>
    </row>
    <row r="1312" spans="1:7" hidden="1" x14ac:dyDescent="0.25">
      <c r="A1312" s="48" t="s">
        <v>1325</v>
      </c>
      <c r="B1312" s="48" t="s">
        <v>2320</v>
      </c>
      <c r="C1312" s="2" t="s">
        <v>1031</v>
      </c>
      <c r="D1312" s="2">
        <v>1573.4880000000001</v>
      </c>
      <c r="E1312" s="2">
        <v>335.072</v>
      </c>
      <c r="F1312" s="2">
        <f>D1312-SUM(Parameters!$C$23:$C$25)</f>
        <v>1551.8880000000001</v>
      </c>
      <c r="G1312" s="2">
        <f>E1312-SUM(Parameters!$C$23:$C$25)</f>
        <v>313.47199999999998</v>
      </c>
    </row>
    <row r="1313" spans="1:7" hidden="1" x14ac:dyDescent="0.25">
      <c r="A1313" s="48" t="s">
        <v>1325</v>
      </c>
      <c r="B1313" s="48" t="s">
        <v>2321</v>
      </c>
      <c r="C1313" s="2" t="s">
        <v>1066</v>
      </c>
      <c r="D1313" s="2">
        <v>1573.4880000000001</v>
      </c>
      <c r="E1313" s="2">
        <v>289.75200000000001</v>
      </c>
      <c r="F1313" s="2">
        <f>D1313-SUM(Parameters!$C$23:$C$25)</f>
        <v>1551.8880000000001</v>
      </c>
      <c r="G1313" s="2">
        <f>E1313-SUM(Parameters!$C$23:$C$25)</f>
        <v>268.15199999999999</v>
      </c>
    </row>
    <row r="1314" spans="1:7" hidden="1" x14ac:dyDescent="0.25">
      <c r="A1314" s="48" t="s">
        <v>1325</v>
      </c>
      <c r="B1314" s="48" t="s">
        <v>2322</v>
      </c>
      <c r="C1314" s="2" t="s">
        <v>1143</v>
      </c>
      <c r="D1314" s="2">
        <v>1573.4880000000001</v>
      </c>
      <c r="E1314" s="2">
        <v>244.43199999999999</v>
      </c>
      <c r="F1314" s="2">
        <f>D1314-SUM(Parameters!$C$23:$C$25)</f>
        <v>1551.8880000000001</v>
      </c>
      <c r="G1314" s="2">
        <f>E1314-SUM(Parameters!$C$23:$C$25)</f>
        <v>222.83199999999999</v>
      </c>
    </row>
    <row r="1315" spans="1:7" hidden="1" x14ac:dyDescent="0.25">
      <c r="A1315" s="48" t="s">
        <v>1325</v>
      </c>
      <c r="B1315" s="48" t="s">
        <v>2323</v>
      </c>
      <c r="C1315" s="2" t="s">
        <v>1259</v>
      </c>
      <c r="D1315" s="2">
        <v>1573.4880000000001</v>
      </c>
      <c r="E1315" s="2">
        <v>153.792</v>
      </c>
      <c r="F1315" s="2">
        <f>D1315-SUM(Parameters!$C$23:$C$25)</f>
        <v>1551.8880000000001</v>
      </c>
      <c r="G1315" s="2">
        <f>E1315-SUM(Parameters!$C$23:$C$25)</f>
        <v>132.19200000000001</v>
      </c>
    </row>
    <row r="1316" spans="1:7" hidden="1" x14ac:dyDescent="0.25">
      <c r="A1316" s="48" t="s">
        <v>1325</v>
      </c>
      <c r="B1316" s="48" t="s">
        <v>2324</v>
      </c>
      <c r="C1316" s="2" t="s">
        <v>1300</v>
      </c>
      <c r="D1316" s="2">
        <v>1612.3679999999999</v>
      </c>
      <c r="E1316" s="2">
        <v>131.13200000000001</v>
      </c>
      <c r="F1316" s="2">
        <f>D1316-SUM(Parameters!$C$23:$C$25)</f>
        <v>1590.768</v>
      </c>
      <c r="G1316" s="2">
        <f>E1316-SUM(Parameters!$C$23:$C$25)</f>
        <v>109.53200000000001</v>
      </c>
    </row>
    <row r="1317" spans="1:7" hidden="1" x14ac:dyDescent="0.25">
      <c r="A1317" s="48" t="s">
        <v>1325</v>
      </c>
      <c r="B1317" s="48" t="s">
        <v>2325</v>
      </c>
      <c r="C1317" s="2" t="s">
        <v>1223</v>
      </c>
      <c r="D1317" s="2">
        <v>1612.3679999999999</v>
      </c>
      <c r="E1317" s="2">
        <v>176.452</v>
      </c>
      <c r="F1317" s="2">
        <f>D1317-SUM(Parameters!$C$23:$C$25)</f>
        <v>1590.768</v>
      </c>
      <c r="G1317" s="2">
        <f>E1317-SUM(Parameters!$C$23:$C$25)</f>
        <v>154.852</v>
      </c>
    </row>
    <row r="1318" spans="1:7" hidden="1" x14ac:dyDescent="0.25">
      <c r="A1318" s="48" t="s">
        <v>1325</v>
      </c>
      <c r="B1318" s="48" t="s">
        <v>2326</v>
      </c>
      <c r="C1318" s="2" t="s">
        <v>1172</v>
      </c>
      <c r="D1318" s="2">
        <v>1612.3679999999999</v>
      </c>
      <c r="E1318" s="2">
        <v>221.77199999999999</v>
      </c>
      <c r="F1318" s="2">
        <f>D1318-SUM(Parameters!$C$23:$C$25)</f>
        <v>1590.768</v>
      </c>
      <c r="G1318" s="2">
        <f>E1318-SUM(Parameters!$C$23:$C$25)</f>
        <v>200.172</v>
      </c>
    </row>
    <row r="1319" spans="1:7" hidden="1" x14ac:dyDescent="0.25">
      <c r="A1319" s="48" t="s">
        <v>1325</v>
      </c>
      <c r="B1319" s="48" t="s">
        <v>2327</v>
      </c>
      <c r="C1319" s="2" t="s">
        <v>1144</v>
      </c>
      <c r="D1319" s="2">
        <v>1651.248</v>
      </c>
      <c r="E1319" s="2">
        <v>244.43199999999999</v>
      </c>
      <c r="F1319" s="2">
        <f>D1319-SUM(Parameters!$C$23:$C$25)</f>
        <v>1629.6480000000001</v>
      </c>
      <c r="G1319" s="2">
        <f>E1319-SUM(Parameters!$C$23:$C$25)</f>
        <v>222.83199999999999</v>
      </c>
    </row>
    <row r="1320" spans="1:7" hidden="1" x14ac:dyDescent="0.25">
      <c r="A1320" s="48" t="s">
        <v>1325</v>
      </c>
      <c r="B1320" s="48" t="s">
        <v>2328</v>
      </c>
      <c r="C1320" s="2" t="s">
        <v>1196</v>
      </c>
      <c r="D1320" s="2">
        <v>1651.248</v>
      </c>
      <c r="E1320" s="2">
        <v>199.11199999999999</v>
      </c>
      <c r="F1320" s="2">
        <f>D1320-SUM(Parameters!$C$23:$C$25)</f>
        <v>1629.6480000000001</v>
      </c>
      <c r="G1320" s="2">
        <f>E1320-SUM(Parameters!$C$23:$C$25)</f>
        <v>177.512</v>
      </c>
    </row>
    <row r="1321" spans="1:7" hidden="1" x14ac:dyDescent="0.25">
      <c r="A1321" s="48" t="s">
        <v>1325</v>
      </c>
      <c r="B1321" s="48" t="s">
        <v>2329</v>
      </c>
      <c r="C1321" s="2" t="s">
        <v>1320</v>
      </c>
      <c r="D1321" s="2">
        <v>3167.5680000000102</v>
      </c>
      <c r="E1321" s="2">
        <v>131.13200000000001</v>
      </c>
      <c r="F1321" s="2">
        <f>D1321-SUM(Parameters!$C$23:$C$25)</f>
        <v>3145.9680000000103</v>
      </c>
      <c r="G1321" s="2">
        <f>E1321-SUM(Parameters!$C$23:$C$25)</f>
        <v>109.53200000000001</v>
      </c>
    </row>
    <row r="1322" spans="1:7" hidden="1" x14ac:dyDescent="0.25">
      <c r="A1322" s="48" t="s">
        <v>1325</v>
      </c>
      <c r="B1322" s="48" t="s">
        <v>2330</v>
      </c>
      <c r="C1322" s="2" t="s">
        <v>1260</v>
      </c>
      <c r="D1322" s="2">
        <v>1651.248</v>
      </c>
      <c r="E1322" s="2">
        <v>153.792</v>
      </c>
      <c r="F1322" s="2">
        <f>D1322-SUM(Parameters!$C$23:$C$25)</f>
        <v>1629.6480000000001</v>
      </c>
      <c r="G1322" s="2">
        <f>E1322-SUM(Parameters!$C$23:$C$25)</f>
        <v>132.19200000000001</v>
      </c>
    </row>
    <row r="1323" spans="1:7" hidden="1" x14ac:dyDescent="0.25">
      <c r="A1323" s="48" t="s">
        <v>1325</v>
      </c>
      <c r="B1323" s="48" t="s">
        <v>2331</v>
      </c>
      <c r="C1323" s="2" t="s">
        <v>1301</v>
      </c>
      <c r="D1323" s="2">
        <v>1690.1279999999999</v>
      </c>
      <c r="E1323" s="2">
        <v>131.13200000000001</v>
      </c>
      <c r="F1323" s="2">
        <f>D1323-SUM(Parameters!$C$23:$C$25)</f>
        <v>1668.528</v>
      </c>
      <c r="G1323" s="2">
        <f>E1323-SUM(Parameters!$C$23:$C$25)</f>
        <v>109.53200000000001</v>
      </c>
    </row>
    <row r="1324" spans="1:7" hidden="1" x14ac:dyDescent="0.25">
      <c r="A1324" s="48" t="s">
        <v>1325</v>
      </c>
      <c r="B1324" s="48" t="s">
        <v>2332</v>
      </c>
      <c r="C1324" s="2" t="s">
        <v>1224</v>
      </c>
      <c r="D1324" s="2">
        <v>1690.1279999999999</v>
      </c>
      <c r="E1324" s="2">
        <v>176.452</v>
      </c>
      <c r="F1324" s="2">
        <f>D1324-SUM(Parameters!$C$23:$C$25)</f>
        <v>1668.528</v>
      </c>
      <c r="G1324" s="2">
        <f>E1324-SUM(Parameters!$C$23:$C$25)</f>
        <v>154.852</v>
      </c>
    </row>
    <row r="1325" spans="1:7" hidden="1" x14ac:dyDescent="0.25">
      <c r="A1325" s="48" t="s">
        <v>1325</v>
      </c>
      <c r="B1325" s="48" t="s">
        <v>2333</v>
      </c>
      <c r="C1325" s="2" t="s">
        <v>1108</v>
      </c>
      <c r="D1325" s="2">
        <v>1690.1279999999999</v>
      </c>
      <c r="E1325" s="2">
        <v>267.09199999999998</v>
      </c>
      <c r="F1325" s="2">
        <f>D1325-SUM(Parameters!$C$23:$C$25)</f>
        <v>1668.528</v>
      </c>
      <c r="G1325" s="2">
        <f>E1325-SUM(Parameters!$C$23:$C$25)</f>
        <v>245.49199999999999</v>
      </c>
    </row>
    <row r="1326" spans="1:7" hidden="1" x14ac:dyDescent="0.25">
      <c r="A1326" s="48" t="s">
        <v>1325</v>
      </c>
      <c r="B1326" s="48" t="s">
        <v>2334</v>
      </c>
      <c r="C1326" s="2" t="s">
        <v>1000</v>
      </c>
      <c r="D1326" s="2">
        <v>1690.1279999999999</v>
      </c>
      <c r="E1326" s="2">
        <v>357.73200000000003</v>
      </c>
      <c r="F1326" s="2">
        <f>D1326-SUM(Parameters!$C$23:$C$25)</f>
        <v>1668.528</v>
      </c>
      <c r="G1326" s="2">
        <f>E1326-SUM(Parameters!$C$23:$C$25)</f>
        <v>336.13200000000001</v>
      </c>
    </row>
    <row r="1327" spans="1:7" hidden="1" x14ac:dyDescent="0.25">
      <c r="A1327" s="48" t="s">
        <v>1325</v>
      </c>
      <c r="B1327" s="48" t="s">
        <v>2335</v>
      </c>
      <c r="C1327" s="2" t="s">
        <v>932</v>
      </c>
      <c r="D1327" s="2">
        <v>1690.1279999999999</v>
      </c>
      <c r="E1327" s="2">
        <v>403.05200000000002</v>
      </c>
      <c r="F1327" s="2">
        <f>D1327-SUM(Parameters!$C$23:$C$25)</f>
        <v>1668.528</v>
      </c>
      <c r="G1327" s="2">
        <f>E1327-SUM(Parameters!$C$23:$C$25)</f>
        <v>381.452</v>
      </c>
    </row>
    <row r="1328" spans="1:7" hidden="1" x14ac:dyDescent="0.25">
      <c r="A1328" s="48" t="s">
        <v>1325</v>
      </c>
      <c r="B1328" s="48" t="s">
        <v>2336</v>
      </c>
      <c r="C1328" s="2" t="s">
        <v>796</v>
      </c>
      <c r="D1328" s="2">
        <v>1690.1279999999999</v>
      </c>
      <c r="E1328" s="2">
        <v>493.69200000000001</v>
      </c>
      <c r="F1328" s="2">
        <f>D1328-SUM(Parameters!$C$23:$C$25)</f>
        <v>1668.528</v>
      </c>
      <c r="G1328" s="2">
        <f>E1328-SUM(Parameters!$C$23:$C$25)</f>
        <v>472.09199999999998</v>
      </c>
    </row>
    <row r="1329" spans="1:7" hidden="1" x14ac:dyDescent="0.25">
      <c r="A1329" s="48" t="s">
        <v>1325</v>
      </c>
      <c r="B1329" s="48" t="s">
        <v>2337</v>
      </c>
      <c r="C1329" s="2" t="s">
        <v>740</v>
      </c>
      <c r="D1329" s="2">
        <v>1690.1279999999999</v>
      </c>
      <c r="E1329" s="2">
        <v>539.01199999999994</v>
      </c>
      <c r="F1329" s="2">
        <f>D1329-SUM(Parameters!$C$23:$C$25)</f>
        <v>1668.528</v>
      </c>
      <c r="G1329" s="2">
        <f>E1329-SUM(Parameters!$C$23:$C$25)</f>
        <v>517.41199999999992</v>
      </c>
    </row>
    <row r="1330" spans="1:7" hidden="1" x14ac:dyDescent="0.25">
      <c r="A1330" s="48" t="s">
        <v>1325</v>
      </c>
      <c r="B1330" s="48" t="s">
        <v>2338</v>
      </c>
      <c r="C1330" s="2" t="s">
        <v>765</v>
      </c>
      <c r="D1330" s="2">
        <v>1729.008</v>
      </c>
      <c r="E1330" s="2">
        <v>516.35199999999998</v>
      </c>
      <c r="F1330" s="2">
        <f>D1330-SUM(Parameters!$C$23:$C$25)</f>
        <v>1707.4080000000001</v>
      </c>
      <c r="G1330" s="2">
        <f>E1330-SUM(Parameters!$C$23:$C$25)</f>
        <v>494.75199999999995</v>
      </c>
    </row>
    <row r="1331" spans="1:7" hidden="1" x14ac:dyDescent="0.25">
      <c r="A1331" s="48" t="s">
        <v>1325</v>
      </c>
      <c r="B1331" s="48" t="s">
        <v>2339</v>
      </c>
      <c r="C1331" s="2" t="s">
        <v>836</v>
      </c>
      <c r="D1331" s="2">
        <v>1729.008</v>
      </c>
      <c r="E1331" s="2">
        <v>471.03199999999998</v>
      </c>
      <c r="F1331" s="2">
        <f>D1331-SUM(Parameters!$C$23:$C$25)</f>
        <v>1707.4080000000001</v>
      </c>
      <c r="G1331" s="2">
        <f>E1331-SUM(Parameters!$C$23:$C$25)</f>
        <v>449.43199999999996</v>
      </c>
    </row>
    <row r="1332" spans="1:7" hidden="1" x14ac:dyDescent="0.25">
      <c r="A1332" s="48" t="s">
        <v>1325</v>
      </c>
      <c r="B1332" s="48" t="s">
        <v>2340</v>
      </c>
      <c r="C1332" s="2" t="s">
        <v>949</v>
      </c>
      <c r="D1332" s="2">
        <v>3012.0480000000098</v>
      </c>
      <c r="E1332" s="2">
        <v>403.05200000000002</v>
      </c>
      <c r="F1332" s="2">
        <f>D1332-SUM(Parameters!$C$23:$C$25)</f>
        <v>2990.4480000000099</v>
      </c>
      <c r="G1332" s="2">
        <f>E1332-SUM(Parameters!$C$23:$C$25)</f>
        <v>381.452</v>
      </c>
    </row>
    <row r="1333" spans="1:7" hidden="1" x14ac:dyDescent="0.25">
      <c r="A1333" s="48" t="s">
        <v>1325</v>
      </c>
      <c r="B1333" s="48" t="s">
        <v>2341</v>
      </c>
      <c r="C1333" s="2" t="s">
        <v>1239</v>
      </c>
      <c r="D1333" s="2">
        <v>3167.5680000000102</v>
      </c>
      <c r="E1333" s="2">
        <v>176.452</v>
      </c>
      <c r="F1333" s="2">
        <f>D1333-SUM(Parameters!$C$23:$C$25)</f>
        <v>3145.9680000000103</v>
      </c>
      <c r="G1333" s="2">
        <f>E1333-SUM(Parameters!$C$23:$C$25)</f>
        <v>154.852</v>
      </c>
    </row>
    <row r="1334" spans="1:7" hidden="1" x14ac:dyDescent="0.25">
      <c r="A1334" s="48" t="s">
        <v>1325</v>
      </c>
      <c r="B1334" s="48" t="s">
        <v>2342</v>
      </c>
      <c r="C1334" s="2" t="s">
        <v>896</v>
      </c>
      <c r="D1334" s="2">
        <v>1729.008</v>
      </c>
      <c r="E1334" s="2">
        <v>425.71199999999999</v>
      </c>
      <c r="F1334" s="2">
        <f>D1334-SUM(Parameters!$C$23:$C$25)</f>
        <v>1707.4080000000001</v>
      </c>
      <c r="G1334" s="2">
        <f>E1334-SUM(Parameters!$C$23:$C$25)</f>
        <v>404.11199999999997</v>
      </c>
    </row>
    <row r="1335" spans="1:7" hidden="1" x14ac:dyDescent="0.25">
      <c r="A1335" s="48" t="s">
        <v>1325</v>
      </c>
      <c r="B1335" s="48" t="s">
        <v>2343</v>
      </c>
      <c r="C1335" s="2" t="s">
        <v>969</v>
      </c>
      <c r="D1335" s="2">
        <v>1729.008</v>
      </c>
      <c r="E1335" s="2">
        <v>380.392</v>
      </c>
      <c r="F1335" s="2">
        <f>D1335-SUM(Parameters!$C$23:$C$25)</f>
        <v>1707.4080000000001</v>
      </c>
      <c r="G1335" s="2">
        <f>E1335-SUM(Parameters!$C$23:$C$25)</f>
        <v>358.79199999999997</v>
      </c>
    </row>
    <row r="1336" spans="1:7" hidden="1" x14ac:dyDescent="0.25">
      <c r="A1336" s="48" t="s">
        <v>1325</v>
      </c>
      <c r="B1336" s="48" t="s">
        <v>2344</v>
      </c>
      <c r="C1336" s="2" t="s">
        <v>1032</v>
      </c>
      <c r="D1336" s="2">
        <v>1729.008</v>
      </c>
      <c r="E1336" s="2">
        <v>335.072</v>
      </c>
      <c r="F1336" s="2">
        <f>D1336-SUM(Parameters!$C$23:$C$25)</f>
        <v>1707.4080000000001</v>
      </c>
      <c r="G1336" s="2">
        <f>E1336-SUM(Parameters!$C$23:$C$25)</f>
        <v>313.47199999999998</v>
      </c>
    </row>
    <row r="1337" spans="1:7" hidden="1" x14ac:dyDescent="0.25">
      <c r="A1337" s="48" t="s">
        <v>1325</v>
      </c>
      <c r="B1337" s="48" t="s">
        <v>2345</v>
      </c>
      <c r="C1337" s="2" t="s">
        <v>1068</v>
      </c>
      <c r="D1337" s="2">
        <v>1729.008</v>
      </c>
      <c r="E1337" s="2">
        <v>289.75200000000001</v>
      </c>
      <c r="F1337" s="2">
        <f>D1337-SUM(Parameters!$C$23:$C$25)</f>
        <v>1707.4080000000001</v>
      </c>
      <c r="G1337" s="2">
        <f>E1337-SUM(Parameters!$C$23:$C$25)</f>
        <v>268.15199999999999</v>
      </c>
    </row>
    <row r="1338" spans="1:7" hidden="1" x14ac:dyDescent="0.25">
      <c r="A1338" s="48" t="s">
        <v>1325</v>
      </c>
      <c r="B1338" s="48" t="s">
        <v>2346</v>
      </c>
      <c r="C1338" s="2" t="s">
        <v>1145</v>
      </c>
      <c r="D1338" s="2">
        <v>1729.008</v>
      </c>
      <c r="E1338" s="2">
        <v>244.43199999999999</v>
      </c>
      <c r="F1338" s="2">
        <f>D1338-SUM(Parameters!$C$23:$C$25)</f>
        <v>1707.4080000000001</v>
      </c>
      <c r="G1338" s="2">
        <f>E1338-SUM(Parameters!$C$23:$C$25)</f>
        <v>222.83199999999999</v>
      </c>
    </row>
    <row r="1339" spans="1:7" hidden="1" x14ac:dyDescent="0.25">
      <c r="A1339" s="48" t="s">
        <v>1325</v>
      </c>
      <c r="B1339" s="48" t="s">
        <v>2347</v>
      </c>
      <c r="C1339" s="2" t="s">
        <v>1261</v>
      </c>
      <c r="D1339" s="2">
        <v>1729.008</v>
      </c>
      <c r="E1339" s="2">
        <v>153.792</v>
      </c>
      <c r="F1339" s="2">
        <f>D1339-SUM(Parameters!$C$23:$C$25)</f>
        <v>1707.4080000000001</v>
      </c>
      <c r="G1339" s="2">
        <f>E1339-SUM(Parameters!$C$23:$C$25)</f>
        <v>132.19200000000001</v>
      </c>
    </row>
    <row r="1340" spans="1:7" hidden="1" x14ac:dyDescent="0.25">
      <c r="A1340" s="48" t="s">
        <v>1325</v>
      </c>
      <c r="B1340" s="48" t="s">
        <v>2348</v>
      </c>
      <c r="C1340" s="2" t="s">
        <v>1302</v>
      </c>
      <c r="D1340" s="2">
        <v>1767.8879999999999</v>
      </c>
      <c r="E1340" s="2">
        <v>131.13200000000001</v>
      </c>
      <c r="F1340" s="2">
        <f>D1340-SUM(Parameters!$C$23:$C$25)</f>
        <v>1746.288</v>
      </c>
      <c r="G1340" s="2">
        <f>E1340-SUM(Parameters!$C$23:$C$25)</f>
        <v>109.53200000000001</v>
      </c>
    </row>
    <row r="1341" spans="1:7" hidden="1" x14ac:dyDescent="0.25">
      <c r="A1341" s="48" t="s">
        <v>1325</v>
      </c>
      <c r="B1341" s="48" t="s">
        <v>2349</v>
      </c>
      <c r="C1341" s="2" t="s">
        <v>1225</v>
      </c>
      <c r="D1341" s="2">
        <v>1767.8879999999999</v>
      </c>
      <c r="E1341" s="2">
        <v>176.452</v>
      </c>
      <c r="F1341" s="2">
        <f>D1341-SUM(Parameters!$C$23:$C$25)</f>
        <v>1746.288</v>
      </c>
      <c r="G1341" s="2">
        <f>E1341-SUM(Parameters!$C$23:$C$25)</f>
        <v>154.852</v>
      </c>
    </row>
    <row r="1342" spans="1:7" hidden="1" x14ac:dyDescent="0.25">
      <c r="A1342" s="48" t="s">
        <v>1325</v>
      </c>
      <c r="B1342" s="48" t="s">
        <v>2350</v>
      </c>
      <c r="C1342" s="2" t="s">
        <v>1173</v>
      </c>
      <c r="D1342" s="2">
        <v>1767.8879999999999</v>
      </c>
      <c r="E1342" s="2">
        <v>221.77199999999999</v>
      </c>
      <c r="F1342" s="2">
        <f>D1342-SUM(Parameters!$C$23:$C$25)</f>
        <v>1746.288</v>
      </c>
      <c r="G1342" s="2">
        <f>E1342-SUM(Parameters!$C$23:$C$25)</f>
        <v>200.172</v>
      </c>
    </row>
    <row r="1343" spans="1:7" hidden="1" x14ac:dyDescent="0.25">
      <c r="A1343" s="48" t="s">
        <v>1325</v>
      </c>
      <c r="B1343" s="48" t="s">
        <v>2351</v>
      </c>
      <c r="C1343" s="2" t="s">
        <v>1109</v>
      </c>
      <c r="D1343" s="2">
        <v>1767.8879999999999</v>
      </c>
      <c r="E1343" s="2">
        <v>267.09199999999998</v>
      </c>
      <c r="F1343" s="2">
        <f>D1343-SUM(Parameters!$C$23:$C$25)</f>
        <v>1746.288</v>
      </c>
      <c r="G1343" s="2">
        <f>E1343-SUM(Parameters!$C$23:$C$25)</f>
        <v>245.49199999999999</v>
      </c>
    </row>
    <row r="1344" spans="1:7" hidden="1" x14ac:dyDescent="0.25">
      <c r="A1344" s="48" t="s">
        <v>1325</v>
      </c>
      <c r="B1344" s="48" t="s">
        <v>2352</v>
      </c>
      <c r="C1344" s="2" t="s">
        <v>1184</v>
      </c>
      <c r="D1344" s="2">
        <v>3167.5680000000102</v>
      </c>
      <c r="E1344" s="2">
        <v>221.77199999999999</v>
      </c>
      <c r="F1344" s="2">
        <f>D1344-SUM(Parameters!$C$23:$C$25)</f>
        <v>3145.9680000000103</v>
      </c>
      <c r="G1344" s="2">
        <f>E1344-SUM(Parameters!$C$23:$C$25)</f>
        <v>200.172</v>
      </c>
    </row>
    <row r="1345" spans="1:7" hidden="1" x14ac:dyDescent="0.25">
      <c r="A1345" s="48" t="s">
        <v>1325</v>
      </c>
      <c r="B1345" s="48" t="s">
        <v>2353</v>
      </c>
      <c r="C1345" s="2" t="s">
        <v>1001</v>
      </c>
      <c r="D1345" s="2">
        <v>1767.8879999999999</v>
      </c>
      <c r="E1345" s="2">
        <v>357.73200000000003</v>
      </c>
      <c r="F1345" s="2">
        <f>D1345-SUM(Parameters!$C$23:$C$25)</f>
        <v>1746.288</v>
      </c>
      <c r="G1345" s="2">
        <f>E1345-SUM(Parameters!$C$23:$C$25)</f>
        <v>336.13200000000001</v>
      </c>
    </row>
    <row r="1346" spans="1:7" hidden="1" x14ac:dyDescent="0.25">
      <c r="A1346" s="48" t="s">
        <v>1325</v>
      </c>
      <c r="B1346" s="48" t="s">
        <v>2354</v>
      </c>
      <c r="C1346" s="2" t="s">
        <v>933</v>
      </c>
      <c r="D1346" s="2">
        <v>1767.8879999999999</v>
      </c>
      <c r="E1346" s="2">
        <v>403.05200000000002</v>
      </c>
      <c r="F1346" s="2">
        <f>D1346-SUM(Parameters!$C$23:$C$25)</f>
        <v>1746.288</v>
      </c>
      <c r="G1346" s="2">
        <f>E1346-SUM(Parameters!$C$23:$C$25)</f>
        <v>381.452</v>
      </c>
    </row>
    <row r="1347" spans="1:7" hidden="1" x14ac:dyDescent="0.25">
      <c r="A1347" s="48" t="s">
        <v>1325</v>
      </c>
      <c r="B1347" s="48" t="s">
        <v>2355</v>
      </c>
      <c r="C1347" s="2" t="s">
        <v>869</v>
      </c>
      <c r="D1347" s="2">
        <v>1767.8879999999999</v>
      </c>
      <c r="E1347" s="2">
        <v>448.37200000000001</v>
      </c>
      <c r="F1347" s="2">
        <f>D1347-SUM(Parameters!$C$23:$C$25)</f>
        <v>1746.288</v>
      </c>
      <c r="G1347" s="2">
        <f>E1347-SUM(Parameters!$C$23:$C$25)</f>
        <v>426.77199999999999</v>
      </c>
    </row>
    <row r="1348" spans="1:7" hidden="1" x14ac:dyDescent="0.25">
      <c r="A1348" s="48" t="s">
        <v>1325</v>
      </c>
      <c r="B1348" s="48" t="s">
        <v>2356</v>
      </c>
      <c r="C1348" s="2" t="s">
        <v>797</v>
      </c>
      <c r="D1348" s="2">
        <v>1767.8879999999999</v>
      </c>
      <c r="E1348" s="2">
        <v>493.69200000000001</v>
      </c>
      <c r="F1348" s="2">
        <f>D1348-SUM(Parameters!$C$23:$C$25)</f>
        <v>1746.288</v>
      </c>
      <c r="G1348" s="2">
        <f>E1348-SUM(Parameters!$C$23:$C$25)</f>
        <v>472.09199999999998</v>
      </c>
    </row>
    <row r="1349" spans="1:7" hidden="1" x14ac:dyDescent="0.25">
      <c r="A1349" s="48" t="s">
        <v>1325</v>
      </c>
      <c r="B1349" s="48" t="s">
        <v>2357</v>
      </c>
      <c r="C1349" s="2" t="s">
        <v>741</v>
      </c>
      <c r="D1349" s="2">
        <v>1767.8879999999999</v>
      </c>
      <c r="E1349" s="2">
        <v>539.01199999999994</v>
      </c>
      <c r="F1349" s="2">
        <f>D1349-SUM(Parameters!$C$23:$C$25)</f>
        <v>1746.288</v>
      </c>
      <c r="G1349" s="2">
        <f>E1349-SUM(Parameters!$C$23:$C$25)</f>
        <v>517.41199999999992</v>
      </c>
    </row>
    <row r="1350" spans="1:7" hidden="1" x14ac:dyDescent="0.25">
      <c r="A1350" s="48" t="s">
        <v>1325</v>
      </c>
      <c r="B1350" s="48" t="s">
        <v>2358</v>
      </c>
      <c r="C1350" s="2" t="s">
        <v>837</v>
      </c>
      <c r="D1350" s="2">
        <v>1806.768</v>
      </c>
      <c r="E1350" s="2">
        <v>471.03199999999998</v>
      </c>
      <c r="F1350" s="2">
        <f>D1350-SUM(Parameters!$C$23:$C$25)</f>
        <v>1785.1680000000001</v>
      </c>
      <c r="G1350" s="2">
        <f>E1350-SUM(Parameters!$C$23:$C$25)</f>
        <v>449.43199999999996</v>
      </c>
    </row>
    <row r="1351" spans="1:7" hidden="1" x14ac:dyDescent="0.25">
      <c r="A1351" s="48" t="s">
        <v>1325</v>
      </c>
      <c r="B1351" s="48" t="s">
        <v>2359</v>
      </c>
      <c r="C1351" s="2" t="s">
        <v>897</v>
      </c>
      <c r="D1351" s="2">
        <v>1806.768</v>
      </c>
      <c r="E1351" s="2">
        <v>425.71199999999999</v>
      </c>
      <c r="F1351" s="2">
        <f>D1351-SUM(Parameters!$C$23:$C$25)</f>
        <v>1785.1680000000001</v>
      </c>
      <c r="G1351" s="2">
        <f>E1351-SUM(Parameters!$C$23:$C$25)</f>
        <v>404.11199999999997</v>
      </c>
    </row>
    <row r="1352" spans="1:7" hidden="1" x14ac:dyDescent="0.25">
      <c r="A1352" s="48" t="s">
        <v>1325</v>
      </c>
      <c r="B1352" s="48" t="s">
        <v>2360</v>
      </c>
      <c r="C1352" s="2" t="s">
        <v>1033</v>
      </c>
      <c r="D1352" s="2">
        <v>1806.768</v>
      </c>
      <c r="E1352" s="2">
        <v>335.072</v>
      </c>
      <c r="F1352" s="2">
        <f>D1352-SUM(Parameters!$C$23:$C$25)</f>
        <v>1785.1680000000001</v>
      </c>
      <c r="G1352" s="2">
        <f>E1352-SUM(Parameters!$C$23:$C$25)</f>
        <v>313.47199999999998</v>
      </c>
    </row>
    <row r="1353" spans="1:7" hidden="1" x14ac:dyDescent="0.25">
      <c r="A1353" s="48" t="s">
        <v>1325</v>
      </c>
      <c r="B1353" s="48" t="s">
        <v>2361</v>
      </c>
      <c r="C1353" s="2" t="s">
        <v>1069</v>
      </c>
      <c r="D1353" s="2">
        <v>1806.768</v>
      </c>
      <c r="E1353" s="2">
        <v>289.75200000000001</v>
      </c>
      <c r="F1353" s="2">
        <f>D1353-SUM(Parameters!$C$23:$C$25)</f>
        <v>1785.1680000000001</v>
      </c>
      <c r="G1353" s="2">
        <f>E1353-SUM(Parameters!$C$23:$C$25)</f>
        <v>268.15199999999999</v>
      </c>
    </row>
    <row r="1354" spans="1:7" hidden="1" x14ac:dyDescent="0.25">
      <c r="A1354" s="48" t="s">
        <v>1325</v>
      </c>
      <c r="B1354" s="48" t="s">
        <v>2362</v>
      </c>
      <c r="C1354" s="2" t="s">
        <v>1197</v>
      </c>
      <c r="D1354" s="2">
        <v>1806.768</v>
      </c>
      <c r="E1354" s="2">
        <v>199.11199999999999</v>
      </c>
      <c r="F1354" s="2">
        <f>D1354-SUM(Parameters!$C$23:$C$25)</f>
        <v>1785.1680000000001</v>
      </c>
      <c r="G1354" s="2">
        <f>E1354-SUM(Parameters!$C$23:$C$25)</f>
        <v>177.512</v>
      </c>
    </row>
    <row r="1355" spans="1:7" hidden="1" x14ac:dyDescent="0.25">
      <c r="A1355" s="48" t="s">
        <v>1325</v>
      </c>
      <c r="B1355" s="48" t="s">
        <v>2363</v>
      </c>
      <c r="C1355" s="2" t="s">
        <v>1160</v>
      </c>
      <c r="D1355" s="2">
        <v>3206.4480000000099</v>
      </c>
      <c r="E1355" s="2">
        <v>244.43199999999999</v>
      </c>
      <c r="F1355" s="2">
        <f>D1355-SUM(Parameters!$C$23:$C$25)</f>
        <v>3184.84800000001</v>
      </c>
      <c r="G1355" s="2">
        <f>E1355-SUM(Parameters!$C$23:$C$25)</f>
        <v>222.83199999999999</v>
      </c>
    </row>
    <row r="1356" spans="1:7" hidden="1" x14ac:dyDescent="0.25">
      <c r="A1356" s="48" t="s">
        <v>1325</v>
      </c>
      <c r="B1356" s="48" t="s">
        <v>2364</v>
      </c>
      <c r="C1356" s="2" t="s">
        <v>1168</v>
      </c>
      <c r="D1356" s="2">
        <v>1068.048</v>
      </c>
      <c r="E1356" s="2">
        <v>221.77199999999999</v>
      </c>
      <c r="F1356" s="2">
        <f>D1356-SUM(Parameters!$C$23:$C$25)</f>
        <v>1046.4480000000001</v>
      </c>
      <c r="G1356" s="2">
        <f>E1356-SUM(Parameters!$C$23:$C$25)</f>
        <v>200.172</v>
      </c>
    </row>
    <row r="1357" spans="1:7" hidden="1" x14ac:dyDescent="0.25">
      <c r="A1357" s="48" t="s">
        <v>1325</v>
      </c>
      <c r="B1357" s="48" t="s">
        <v>2365</v>
      </c>
      <c r="C1357" s="2" t="s">
        <v>1100</v>
      </c>
      <c r="D1357" s="2">
        <v>1068.048</v>
      </c>
      <c r="E1357" s="2">
        <v>267.09199999999998</v>
      </c>
      <c r="F1357" s="2">
        <f>D1357-SUM(Parameters!$C$23:$C$25)</f>
        <v>1046.4480000000001</v>
      </c>
      <c r="G1357" s="2">
        <f>E1357-SUM(Parameters!$C$23:$C$25)</f>
        <v>245.49199999999999</v>
      </c>
    </row>
    <row r="1358" spans="1:7" hidden="1" x14ac:dyDescent="0.25">
      <c r="A1358" s="48" t="s">
        <v>1325</v>
      </c>
      <c r="B1358" s="48" t="s">
        <v>2366</v>
      </c>
      <c r="C1358" s="2" t="s">
        <v>994</v>
      </c>
      <c r="D1358" s="2">
        <v>1068.048</v>
      </c>
      <c r="E1358" s="2">
        <v>357.73200000000003</v>
      </c>
      <c r="F1358" s="2">
        <f>D1358-SUM(Parameters!$C$23:$C$25)</f>
        <v>1046.4480000000001</v>
      </c>
      <c r="G1358" s="2">
        <f>E1358-SUM(Parameters!$C$23:$C$25)</f>
        <v>336.13200000000001</v>
      </c>
    </row>
    <row r="1359" spans="1:7" hidden="1" x14ac:dyDescent="0.25">
      <c r="A1359" s="48" t="s">
        <v>1325</v>
      </c>
      <c r="B1359" s="48" t="s">
        <v>2367</v>
      </c>
      <c r="C1359" s="2" t="s">
        <v>924</v>
      </c>
      <c r="D1359" s="2">
        <v>1068.048</v>
      </c>
      <c r="E1359" s="2">
        <v>403.05200000000002</v>
      </c>
      <c r="F1359" s="2">
        <f>D1359-SUM(Parameters!$C$23:$C$25)</f>
        <v>1046.4480000000001</v>
      </c>
      <c r="G1359" s="2">
        <f>E1359-SUM(Parameters!$C$23:$C$25)</f>
        <v>381.452</v>
      </c>
    </row>
    <row r="1360" spans="1:7" hidden="1" x14ac:dyDescent="0.25">
      <c r="A1360" s="48" t="s">
        <v>1325</v>
      </c>
      <c r="B1360" s="48" t="s">
        <v>2368</v>
      </c>
      <c r="C1360" s="2" t="s">
        <v>788</v>
      </c>
      <c r="D1360" s="2">
        <v>1068.048</v>
      </c>
      <c r="E1360" s="2">
        <v>493.69200000000001</v>
      </c>
      <c r="F1360" s="2">
        <f>D1360-SUM(Parameters!$C$23:$C$25)</f>
        <v>1046.4480000000001</v>
      </c>
      <c r="G1360" s="2">
        <f>E1360-SUM(Parameters!$C$23:$C$25)</f>
        <v>472.09199999999998</v>
      </c>
    </row>
    <row r="1361" spans="1:7" hidden="1" x14ac:dyDescent="0.25">
      <c r="A1361" s="48" t="s">
        <v>1325</v>
      </c>
      <c r="B1361" s="48" t="s">
        <v>2369</v>
      </c>
      <c r="C1361" s="2" t="s">
        <v>760</v>
      </c>
      <c r="D1361" s="2">
        <v>1106.9280000000001</v>
      </c>
      <c r="E1361" s="2">
        <v>516.35199999999998</v>
      </c>
      <c r="F1361" s="2">
        <f>D1361-SUM(Parameters!$C$23:$C$25)</f>
        <v>1085.3280000000002</v>
      </c>
      <c r="G1361" s="2">
        <f>E1361-SUM(Parameters!$C$23:$C$25)</f>
        <v>494.75199999999995</v>
      </c>
    </row>
    <row r="1362" spans="1:7" hidden="1" x14ac:dyDescent="0.25">
      <c r="A1362" s="48" t="s">
        <v>1325</v>
      </c>
      <c r="B1362" s="48" t="s">
        <v>2370</v>
      </c>
      <c r="C1362" s="2" t="s">
        <v>828</v>
      </c>
      <c r="D1362" s="2">
        <v>1106.9280000000001</v>
      </c>
      <c r="E1362" s="2">
        <v>471.03199999999998</v>
      </c>
      <c r="F1362" s="2">
        <f>D1362-SUM(Parameters!$C$23:$C$25)</f>
        <v>1085.3280000000002</v>
      </c>
      <c r="G1362" s="2">
        <f>E1362-SUM(Parameters!$C$23:$C$25)</f>
        <v>449.43199999999996</v>
      </c>
    </row>
    <row r="1363" spans="1:7" hidden="1" x14ac:dyDescent="0.25">
      <c r="A1363" s="48" t="s">
        <v>1325</v>
      </c>
      <c r="B1363" s="48" t="s">
        <v>2371</v>
      </c>
      <c r="C1363" s="2" t="s">
        <v>890</v>
      </c>
      <c r="D1363" s="2">
        <v>1106.9280000000001</v>
      </c>
      <c r="E1363" s="2">
        <v>425.71199999999999</v>
      </c>
      <c r="F1363" s="2">
        <f>D1363-SUM(Parameters!$C$23:$C$25)</f>
        <v>1085.3280000000002</v>
      </c>
      <c r="G1363" s="2">
        <f>E1363-SUM(Parameters!$C$23:$C$25)</f>
        <v>404.11199999999997</v>
      </c>
    </row>
    <row r="1364" spans="1:7" hidden="1" x14ac:dyDescent="0.25">
      <c r="A1364" s="48" t="s">
        <v>1325</v>
      </c>
      <c r="B1364" s="48" t="s">
        <v>2372</v>
      </c>
      <c r="C1364" s="2" t="s">
        <v>962</v>
      </c>
      <c r="D1364" s="2">
        <v>1106.9280000000001</v>
      </c>
      <c r="E1364" s="2">
        <v>380.392</v>
      </c>
      <c r="F1364" s="2">
        <f>D1364-SUM(Parameters!$C$23:$C$25)</f>
        <v>1085.3280000000002</v>
      </c>
      <c r="G1364" s="2">
        <f>E1364-SUM(Parameters!$C$23:$C$25)</f>
        <v>358.79199999999997</v>
      </c>
    </row>
    <row r="1365" spans="1:7" hidden="1" x14ac:dyDescent="0.25">
      <c r="A1365" s="48" t="s">
        <v>1325</v>
      </c>
      <c r="B1365" s="48" t="s">
        <v>2373</v>
      </c>
      <c r="C1365" s="2" t="s">
        <v>1026</v>
      </c>
      <c r="D1365" s="2">
        <v>1106.9280000000001</v>
      </c>
      <c r="E1365" s="2">
        <v>335.072</v>
      </c>
      <c r="F1365" s="2">
        <f>D1365-SUM(Parameters!$C$23:$C$25)</f>
        <v>1085.3280000000002</v>
      </c>
      <c r="G1365" s="2">
        <f>E1365-SUM(Parameters!$C$23:$C$25)</f>
        <v>313.47199999999998</v>
      </c>
    </row>
    <row r="1366" spans="1:7" hidden="1" x14ac:dyDescent="0.25">
      <c r="A1366" s="48" t="s">
        <v>1325</v>
      </c>
      <c r="B1366" s="48" t="s">
        <v>2374</v>
      </c>
      <c r="C1366" s="2" t="s">
        <v>1208</v>
      </c>
      <c r="D1366" s="2">
        <v>3206.4480000000099</v>
      </c>
      <c r="E1366" s="2">
        <v>199.11199999999999</v>
      </c>
      <c r="F1366" s="2">
        <f>D1366-SUM(Parameters!$C$23:$C$25)</f>
        <v>3184.84800000001</v>
      </c>
      <c r="G1366" s="2">
        <f>E1366-SUM(Parameters!$C$23:$C$25)</f>
        <v>177.512</v>
      </c>
    </row>
    <row r="1367" spans="1:7" hidden="1" x14ac:dyDescent="0.25">
      <c r="A1367" s="48" t="s">
        <v>1325</v>
      </c>
      <c r="B1367" s="48" t="s">
        <v>2375</v>
      </c>
      <c r="C1367" s="2" t="s">
        <v>1060</v>
      </c>
      <c r="D1367" s="2">
        <v>1106.9280000000001</v>
      </c>
      <c r="E1367" s="2">
        <v>289.75200000000001</v>
      </c>
      <c r="F1367" s="2">
        <f>D1367-SUM(Parameters!$C$23:$C$25)</f>
        <v>1085.3280000000002</v>
      </c>
      <c r="G1367" s="2">
        <f>E1367-SUM(Parameters!$C$23:$C$25)</f>
        <v>268.15199999999999</v>
      </c>
    </row>
    <row r="1368" spans="1:7" hidden="1" x14ac:dyDescent="0.25">
      <c r="A1368" s="48" t="s">
        <v>1325</v>
      </c>
      <c r="B1368" s="48" t="s">
        <v>2376</v>
      </c>
      <c r="C1368" s="2" t="s">
        <v>1138</v>
      </c>
      <c r="D1368" s="2">
        <v>1106.9280000000001</v>
      </c>
      <c r="E1368" s="2">
        <v>244.43199999999999</v>
      </c>
      <c r="F1368" s="2">
        <f>D1368-SUM(Parameters!$C$23:$C$25)</f>
        <v>1085.3280000000002</v>
      </c>
      <c r="G1368" s="2">
        <f>E1368-SUM(Parameters!$C$23:$C$25)</f>
        <v>222.83199999999999</v>
      </c>
    </row>
    <row r="1369" spans="1:7" hidden="1" x14ac:dyDescent="0.25">
      <c r="A1369" s="48" t="s">
        <v>1325</v>
      </c>
      <c r="B1369" s="48" t="s">
        <v>2377</v>
      </c>
      <c r="C1369" s="2" t="s">
        <v>1192</v>
      </c>
      <c r="D1369" s="2">
        <v>1106.9280000000001</v>
      </c>
      <c r="E1369" s="2">
        <v>199.11199999999999</v>
      </c>
      <c r="F1369" s="2">
        <f>D1369-SUM(Parameters!$C$23:$C$25)</f>
        <v>1085.3280000000002</v>
      </c>
      <c r="G1369" s="2">
        <f>E1369-SUM(Parameters!$C$23:$C$25)</f>
        <v>177.512</v>
      </c>
    </row>
    <row r="1370" spans="1:7" hidden="1" x14ac:dyDescent="0.25">
      <c r="A1370" s="48" t="s">
        <v>1325</v>
      </c>
      <c r="B1370" s="48" t="s">
        <v>2378</v>
      </c>
      <c r="C1370" s="2" t="s">
        <v>1253</v>
      </c>
      <c r="D1370" s="2">
        <v>1106.9280000000001</v>
      </c>
      <c r="E1370" s="2">
        <v>153.792</v>
      </c>
      <c r="F1370" s="2">
        <f>D1370-SUM(Parameters!$C$23:$C$25)</f>
        <v>1085.3280000000002</v>
      </c>
      <c r="G1370" s="2">
        <f>E1370-SUM(Parameters!$C$23:$C$25)</f>
        <v>132.19200000000001</v>
      </c>
    </row>
    <row r="1371" spans="1:7" hidden="1" x14ac:dyDescent="0.25">
      <c r="A1371" s="48" t="s">
        <v>1325</v>
      </c>
      <c r="B1371" s="48" t="s">
        <v>2379</v>
      </c>
      <c r="C1371" s="2" t="s">
        <v>1294</v>
      </c>
      <c r="D1371" s="2">
        <v>1145.808</v>
      </c>
      <c r="E1371" s="2">
        <v>131.13200000000001</v>
      </c>
      <c r="F1371" s="2">
        <f>D1371-SUM(Parameters!$C$23:$C$25)</f>
        <v>1124.2080000000001</v>
      </c>
      <c r="G1371" s="2">
        <f>E1371-SUM(Parameters!$C$23:$C$25)</f>
        <v>109.53200000000001</v>
      </c>
    </row>
    <row r="1372" spans="1:7" hidden="1" x14ac:dyDescent="0.25">
      <c r="A1372" s="48" t="s">
        <v>1325</v>
      </c>
      <c r="B1372" s="48" t="s">
        <v>2380</v>
      </c>
      <c r="C1372" s="2" t="s">
        <v>1218</v>
      </c>
      <c r="D1372" s="2">
        <v>1145.808</v>
      </c>
      <c r="E1372" s="2">
        <v>176.452</v>
      </c>
      <c r="F1372" s="2">
        <f>D1372-SUM(Parameters!$C$23:$C$25)</f>
        <v>1124.2080000000001</v>
      </c>
      <c r="G1372" s="2">
        <f>E1372-SUM(Parameters!$C$23:$C$25)</f>
        <v>154.852</v>
      </c>
    </row>
    <row r="1373" spans="1:7" hidden="1" x14ac:dyDescent="0.25">
      <c r="A1373" s="48" t="s">
        <v>1325</v>
      </c>
      <c r="B1373" s="48" t="s">
        <v>2381</v>
      </c>
      <c r="C1373" s="2" t="s">
        <v>1101</v>
      </c>
      <c r="D1373" s="2">
        <v>1145.808</v>
      </c>
      <c r="E1373" s="2">
        <v>267.09199999999998</v>
      </c>
      <c r="F1373" s="2">
        <f>D1373-SUM(Parameters!$C$23:$C$25)</f>
        <v>1124.2080000000001</v>
      </c>
      <c r="G1373" s="2">
        <f>E1373-SUM(Parameters!$C$23:$C$25)</f>
        <v>245.49199999999999</v>
      </c>
    </row>
    <row r="1374" spans="1:7" hidden="1" x14ac:dyDescent="0.25">
      <c r="A1374" s="48" t="s">
        <v>1325</v>
      </c>
      <c r="B1374" s="48" t="s">
        <v>2382</v>
      </c>
      <c r="C1374" s="2" t="s">
        <v>995</v>
      </c>
      <c r="D1374" s="2">
        <v>1145.808</v>
      </c>
      <c r="E1374" s="2">
        <v>357.73200000000003</v>
      </c>
      <c r="F1374" s="2">
        <f>D1374-SUM(Parameters!$C$23:$C$25)</f>
        <v>1124.2080000000001</v>
      </c>
      <c r="G1374" s="2">
        <f>E1374-SUM(Parameters!$C$23:$C$25)</f>
        <v>336.13200000000001</v>
      </c>
    </row>
    <row r="1375" spans="1:7" hidden="1" x14ac:dyDescent="0.25">
      <c r="A1375" s="48" t="s">
        <v>1325</v>
      </c>
      <c r="B1375" s="48" t="s">
        <v>2383</v>
      </c>
      <c r="C1375" s="2" t="s">
        <v>925</v>
      </c>
      <c r="D1375" s="2">
        <v>1145.808</v>
      </c>
      <c r="E1375" s="2">
        <v>403.05200000000002</v>
      </c>
      <c r="F1375" s="2">
        <f>D1375-SUM(Parameters!$C$23:$C$25)</f>
        <v>1124.2080000000001</v>
      </c>
      <c r="G1375" s="2">
        <f>E1375-SUM(Parameters!$C$23:$C$25)</f>
        <v>381.452</v>
      </c>
    </row>
    <row r="1376" spans="1:7" hidden="1" x14ac:dyDescent="0.25">
      <c r="A1376" s="48" t="s">
        <v>1325</v>
      </c>
      <c r="B1376" s="48" t="s">
        <v>2384</v>
      </c>
      <c r="C1376" s="2" t="s">
        <v>864</v>
      </c>
      <c r="D1376" s="2">
        <v>1145.808</v>
      </c>
      <c r="E1376" s="2">
        <v>448.37200000000001</v>
      </c>
      <c r="F1376" s="2">
        <f>D1376-SUM(Parameters!$C$23:$C$25)</f>
        <v>1124.2080000000001</v>
      </c>
      <c r="G1376" s="2">
        <f>E1376-SUM(Parameters!$C$23:$C$25)</f>
        <v>426.77199999999999</v>
      </c>
    </row>
    <row r="1377" spans="1:7" hidden="1" x14ac:dyDescent="0.25">
      <c r="A1377" s="48" t="s">
        <v>1325</v>
      </c>
      <c r="B1377" s="48" t="s">
        <v>2385</v>
      </c>
      <c r="C1377" s="2" t="s">
        <v>1280</v>
      </c>
      <c r="D1377" s="2">
        <v>3206.4480000000099</v>
      </c>
      <c r="E1377" s="2">
        <v>153.792</v>
      </c>
      <c r="F1377" s="2">
        <f>D1377-SUM(Parameters!$C$23:$C$25)</f>
        <v>3184.84800000001</v>
      </c>
      <c r="G1377" s="2">
        <f>E1377-SUM(Parameters!$C$23:$C$25)</f>
        <v>132.19200000000001</v>
      </c>
    </row>
    <row r="1378" spans="1:7" hidden="1" x14ac:dyDescent="0.25">
      <c r="A1378" s="48" t="s">
        <v>1325</v>
      </c>
      <c r="B1378" s="48" t="s">
        <v>2386</v>
      </c>
      <c r="C1378" s="2" t="s">
        <v>789</v>
      </c>
      <c r="D1378" s="2">
        <v>1145.808</v>
      </c>
      <c r="E1378" s="2">
        <v>493.69200000000001</v>
      </c>
      <c r="F1378" s="2">
        <f>D1378-SUM(Parameters!$C$23:$C$25)</f>
        <v>1124.2080000000001</v>
      </c>
      <c r="G1378" s="2">
        <f>E1378-SUM(Parameters!$C$23:$C$25)</f>
        <v>472.09199999999998</v>
      </c>
    </row>
    <row r="1379" spans="1:7" hidden="1" x14ac:dyDescent="0.25">
      <c r="A1379" s="48" t="s">
        <v>1325</v>
      </c>
      <c r="B1379" s="48" t="s">
        <v>2387</v>
      </c>
      <c r="C1379" s="2" t="s">
        <v>736</v>
      </c>
      <c r="D1379" s="2">
        <v>1145.808</v>
      </c>
      <c r="E1379" s="2">
        <v>539.01199999999994</v>
      </c>
      <c r="F1379" s="2">
        <f>D1379-SUM(Parameters!$C$23:$C$25)</f>
        <v>1124.2080000000001</v>
      </c>
      <c r="G1379" s="2">
        <f>E1379-SUM(Parameters!$C$23:$C$25)</f>
        <v>517.41199999999992</v>
      </c>
    </row>
    <row r="1380" spans="1:7" hidden="1" x14ac:dyDescent="0.25">
      <c r="A1380" s="48" t="s">
        <v>1325</v>
      </c>
      <c r="B1380" s="48" t="s">
        <v>2388</v>
      </c>
      <c r="C1380" s="2" t="s">
        <v>761</v>
      </c>
      <c r="D1380" s="2">
        <v>1184.6880000000001</v>
      </c>
      <c r="E1380" s="2">
        <v>516.35199999999998</v>
      </c>
      <c r="F1380" s="2">
        <f>D1380-SUM(Parameters!$C$23:$C$25)</f>
        <v>1163.0880000000002</v>
      </c>
      <c r="G1380" s="2">
        <f>E1380-SUM(Parameters!$C$23:$C$25)</f>
        <v>494.75199999999995</v>
      </c>
    </row>
    <row r="1381" spans="1:7" hidden="1" x14ac:dyDescent="0.25">
      <c r="A1381" s="48" t="s">
        <v>1325</v>
      </c>
      <c r="B1381" s="48" t="s">
        <v>2389</v>
      </c>
      <c r="C1381" s="2" t="s">
        <v>829</v>
      </c>
      <c r="D1381" s="2">
        <v>1184.6880000000001</v>
      </c>
      <c r="E1381" s="2">
        <v>471.03199999999998</v>
      </c>
      <c r="F1381" s="2">
        <f>D1381-SUM(Parameters!$C$23:$C$25)</f>
        <v>1163.0880000000002</v>
      </c>
      <c r="G1381" s="2">
        <f>E1381-SUM(Parameters!$C$23:$C$25)</f>
        <v>449.43199999999996</v>
      </c>
    </row>
    <row r="1382" spans="1:7" hidden="1" x14ac:dyDescent="0.25">
      <c r="A1382" s="48" t="s">
        <v>1325</v>
      </c>
      <c r="B1382" s="48" t="s">
        <v>2390</v>
      </c>
      <c r="C1382" s="2" t="s">
        <v>963</v>
      </c>
      <c r="D1382" s="2">
        <v>1184.6880000000001</v>
      </c>
      <c r="E1382" s="2">
        <v>380.392</v>
      </c>
      <c r="F1382" s="2">
        <f>D1382-SUM(Parameters!$C$23:$C$25)</f>
        <v>1163.0880000000002</v>
      </c>
      <c r="G1382" s="2">
        <f>E1382-SUM(Parameters!$C$23:$C$25)</f>
        <v>358.79199999999997</v>
      </c>
    </row>
    <row r="1383" spans="1:7" hidden="1" x14ac:dyDescent="0.25">
      <c r="A1383" s="48" t="s">
        <v>1325</v>
      </c>
      <c r="B1383" s="48" t="s">
        <v>2391</v>
      </c>
      <c r="C1383" s="2" t="s">
        <v>1027</v>
      </c>
      <c r="D1383" s="2">
        <v>1184.6880000000001</v>
      </c>
      <c r="E1383" s="2">
        <v>335.072</v>
      </c>
      <c r="F1383" s="2">
        <f>D1383-SUM(Parameters!$C$23:$C$25)</f>
        <v>1163.0880000000002</v>
      </c>
      <c r="G1383" s="2">
        <f>E1383-SUM(Parameters!$C$23:$C$25)</f>
        <v>313.47199999999998</v>
      </c>
    </row>
    <row r="1384" spans="1:7" hidden="1" x14ac:dyDescent="0.25">
      <c r="A1384" s="48" t="s">
        <v>1325</v>
      </c>
      <c r="B1384" s="48" t="s">
        <v>2392</v>
      </c>
      <c r="C1384" s="2" t="s">
        <v>1061</v>
      </c>
      <c r="D1384" s="2">
        <v>1184.6880000000001</v>
      </c>
      <c r="E1384" s="2">
        <v>289.75200000000001</v>
      </c>
      <c r="F1384" s="2">
        <f>D1384-SUM(Parameters!$C$23:$C$25)</f>
        <v>1163.0880000000002</v>
      </c>
      <c r="G1384" s="2">
        <f>E1384-SUM(Parameters!$C$23:$C$25)</f>
        <v>268.15199999999999</v>
      </c>
    </row>
    <row r="1385" spans="1:7" hidden="1" x14ac:dyDescent="0.25">
      <c r="A1385" s="48" t="s">
        <v>1325</v>
      </c>
      <c r="B1385" s="48" t="s">
        <v>2393</v>
      </c>
      <c r="C1385" s="2" t="s">
        <v>1139</v>
      </c>
      <c r="D1385" s="2">
        <v>1184.6880000000001</v>
      </c>
      <c r="E1385" s="2">
        <v>244.43199999999999</v>
      </c>
      <c r="F1385" s="2">
        <f>D1385-SUM(Parameters!$C$23:$C$25)</f>
        <v>1163.0880000000002</v>
      </c>
      <c r="G1385" s="2">
        <f>E1385-SUM(Parameters!$C$23:$C$25)</f>
        <v>222.83199999999999</v>
      </c>
    </row>
    <row r="1386" spans="1:7" hidden="1" x14ac:dyDescent="0.25">
      <c r="A1386" s="48" t="s">
        <v>1325</v>
      </c>
      <c r="B1386" s="48" t="s">
        <v>2394</v>
      </c>
      <c r="C1386" s="2" t="s">
        <v>1254</v>
      </c>
      <c r="D1386" s="2">
        <v>1184.6880000000001</v>
      </c>
      <c r="E1386" s="2">
        <v>153.792</v>
      </c>
      <c r="F1386" s="2">
        <f>D1386-SUM(Parameters!$C$23:$C$25)</f>
        <v>1163.0880000000002</v>
      </c>
      <c r="G1386" s="2">
        <f>E1386-SUM(Parameters!$C$23:$C$25)</f>
        <v>132.19200000000001</v>
      </c>
    </row>
    <row r="1387" spans="1:7" hidden="1" x14ac:dyDescent="0.25">
      <c r="A1387" s="48" t="s">
        <v>1325</v>
      </c>
      <c r="B1387" s="48" t="s">
        <v>2395</v>
      </c>
      <c r="C1387" s="2" t="s">
        <v>1295</v>
      </c>
      <c r="D1387" s="2">
        <v>1223.568</v>
      </c>
      <c r="E1387" s="2">
        <v>131.13200000000001</v>
      </c>
      <c r="F1387" s="2">
        <f>D1387-SUM(Parameters!$C$23:$C$25)</f>
        <v>1201.9680000000001</v>
      </c>
      <c r="G1387" s="2">
        <f>E1387-SUM(Parameters!$C$23:$C$25)</f>
        <v>109.53200000000001</v>
      </c>
    </row>
    <row r="1388" spans="1:7" hidden="1" x14ac:dyDescent="0.25">
      <c r="A1388" s="48" t="s">
        <v>1325</v>
      </c>
      <c r="B1388" s="48" t="s">
        <v>2396</v>
      </c>
      <c r="C1388" s="2" t="s">
        <v>1321</v>
      </c>
      <c r="D1388" s="2">
        <v>3245.32800000001</v>
      </c>
      <c r="E1388" s="2">
        <v>131.13200000000001</v>
      </c>
      <c r="F1388" s="2">
        <f>D1388-SUM(Parameters!$C$23:$C$25)</f>
        <v>3223.7280000000101</v>
      </c>
      <c r="G1388" s="2">
        <f>E1388-SUM(Parameters!$C$23:$C$25)</f>
        <v>109.53200000000001</v>
      </c>
    </row>
    <row r="1389" spans="1:7" hidden="1" x14ac:dyDescent="0.25">
      <c r="A1389" s="48" t="s">
        <v>1325</v>
      </c>
      <c r="B1389" s="48" t="s">
        <v>2397</v>
      </c>
      <c r="C1389" s="2" t="s">
        <v>1219</v>
      </c>
      <c r="D1389" s="2">
        <v>1223.568</v>
      </c>
      <c r="E1389" s="2">
        <v>176.452</v>
      </c>
      <c r="F1389" s="2">
        <f>D1389-SUM(Parameters!$C$23:$C$25)</f>
        <v>1201.9680000000001</v>
      </c>
      <c r="G1389" s="2">
        <f>E1389-SUM(Parameters!$C$23:$C$25)</f>
        <v>154.852</v>
      </c>
    </row>
    <row r="1390" spans="1:7" hidden="1" x14ac:dyDescent="0.25">
      <c r="A1390" s="48" t="s">
        <v>1325</v>
      </c>
      <c r="B1390" s="48" t="s">
        <v>2398</v>
      </c>
      <c r="C1390" s="2" t="s">
        <v>1169</v>
      </c>
      <c r="D1390" s="2">
        <v>1223.568</v>
      </c>
      <c r="E1390" s="2">
        <v>221.77199999999999</v>
      </c>
      <c r="F1390" s="2">
        <f>D1390-SUM(Parameters!$C$23:$C$25)</f>
        <v>1201.9680000000001</v>
      </c>
      <c r="G1390" s="2">
        <f>E1390-SUM(Parameters!$C$23:$C$25)</f>
        <v>200.172</v>
      </c>
    </row>
    <row r="1391" spans="1:7" hidden="1" x14ac:dyDescent="0.25">
      <c r="A1391" s="48" t="s">
        <v>1325</v>
      </c>
      <c r="B1391" s="48" t="s">
        <v>2399</v>
      </c>
      <c r="C1391" s="2" t="s">
        <v>1140</v>
      </c>
      <c r="D1391" s="2">
        <v>1262.4480000000001</v>
      </c>
      <c r="E1391" s="2">
        <v>244.43199999999999</v>
      </c>
      <c r="F1391" s="2">
        <f>D1391-SUM(Parameters!$C$23:$C$25)</f>
        <v>1240.8480000000002</v>
      </c>
      <c r="G1391" s="2">
        <f>E1391-SUM(Parameters!$C$23:$C$25)</f>
        <v>222.83199999999999</v>
      </c>
    </row>
    <row r="1392" spans="1:7" hidden="1" x14ac:dyDescent="0.25">
      <c r="A1392" s="48" t="s">
        <v>1325</v>
      </c>
      <c r="B1392" s="48" t="s">
        <v>2400</v>
      </c>
      <c r="C1392" s="2" t="s">
        <v>1193</v>
      </c>
      <c r="D1392" s="2">
        <v>1262.4480000000001</v>
      </c>
      <c r="E1392" s="2">
        <v>199.11199999999999</v>
      </c>
      <c r="F1392" s="2">
        <f>D1392-SUM(Parameters!$C$23:$C$25)</f>
        <v>1240.8480000000002</v>
      </c>
      <c r="G1392" s="2">
        <f>E1392-SUM(Parameters!$C$23:$C$25)</f>
        <v>177.512</v>
      </c>
    </row>
    <row r="1393" spans="1:7" hidden="1" x14ac:dyDescent="0.25">
      <c r="A1393" s="48" t="s">
        <v>1325</v>
      </c>
      <c r="B1393" s="48" t="s">
        <v>2401</v>
      </c>
      <c r="C1393" s="2" t="s">
        <v>1255</v>
      </c>
      <c r="D1393" s="2">
        <v>1262.4480000000001</v>
      </c>
      <c r="E1393" s="2">
        <v>153.792</v>
      </c>
      <c r="F1393" s="2">
        <f>D1393-SUM(Parameters!$C$23:$C$25)</f>
        <v>1240.8480000000002</v>
      </c>
      <c r="G1393" s="2">
        <f>E1393-SUM(Parameters!$C$23:$C$25)</f>
        <v>132.19200000000001</v>
      </c>
    </row>
    <row r="1394" spans="1:7" hidden="1" x14ac:dyDescent="0.25">
      <c r="A1394" s="48" t="s">
        <v>1325</v>
      </c>
      <c r="B1394" s="48" t="s">
        <v>2402</v>
      </c>
      <c r="C1394" s="2" t="s">
        <v>1296</v>
      </c>
      <c r="D1394" s="2">
        <v>1301.328</v>
      </c>
      <c r="E1394" s="2">
        <v>131.13200000000001</v>
      </c>
      <c r="F1394" s="2">
        <f>D1394-SUM(Parameters!$C$23:$C$25)</f>
        <v>1279.7280000000001</v>
      </c>
      <c r="G1394" s="2">
        <f>E1394-SUM(Parameters!$C$23:$C$25)</f>
        <v>109.53200000000001</v>
      </c>
    </row>
    <row r="1395" spans="1:7" hidden="1" x14ac:dyDescent="0.25">
      <c r="A1395" s="48" t="s">
        <v>1325</v>
      </c>
      <c r="B1395" s="48" t="s">
        <v>2403</v>
      </c>
      <c r="C1395" s="2" t="s">
        <v>1220</v>
      </c>
      <c r="D1395" s="2">
        <v>1301.328</v>
      </c>
      <c r="E1395" s="2">
        <v>176.452</v>
      </c>
      <c r="F1395" s="2">
        <f>D1395-SUM(Parameters!$C$23:$C$25)</f>
        <v>1279.7280000000001</v>
      </c>
      <c r="G1395" s="2">
        <f>E1395-SUM(Parameters!$C$23:$C$25)</f>
        <v>154.852</v>
      </c>
    </row>
    <row r="1396" spans="1:7" hidden="1" x14ac:dyDescent="0.25">
      <c r="A1396" s="48" t="s">
        <v>1325</v>
      </c>
      <c r="B1396" s="48" t="s">
        <v>2404</v>
      </c>
      <c r="C1396" s="2" t="s">
        <v>1103</v>
      </c>
      <c r="D1396" s="2">
        <v>1301.328</v>
      </c>
      <c r="E1396" s="2">
        <v>267.09199999999998</v>
      </c>
      <c r="F1396" s="2">
        <f>D1396-SUM(Parameters!$C$23:$C$25)</f>
        <v>1279.7280000000001</v>
      </c>
      <c r="G1396" s="2">
        <f>E1396-SUM(Parameters!$C$23:$C$25)</f>
        <v>245.49199999999999</v>
      </c>
    </row>
    <row r="1397" spans="1:7" hidden="1" x14ac:dyDescent="0.25">
      <c r="A1397" s="48" t="s">
        <v>1325</v>
      </c>
      <c r="B1397" s="48" t="s">
        <v>2405</v>
      </c>
      <c r="C1397" s="2" t="s">
        <v>996</v>
      </c>
      <c r="D1397" s="2">
        <v>1301.328</v>
      </c>
      <c r="E1397" s="2">
        <v>357.73200000000003</v>
      </c>
      <c r="F1397" s="2">
        <f>D1397-SUM(Parameters!$C$23:$C$25)</f>
        <v>1279.7280000000001</v>
      </c>
      <c r="G1397" s="2">
        <f>E1397-SUM(Parameters!$C$23:$C$25)</f>
        <v>336.13200000000001</v>
      </c>
    </row>
    <row r="1398" spans="1:7" hidden="1" x14ac:dyDescent="0.25">
      <c r="A1398" s="48" t="s">
        <v>1325</v>
      </c>
      <c r="B1398" s="48" t="s">
        <v>2406</v>
      </c>
      <c r="C1398" s="2" t="s">
        <v>927</v>
      </c>
      <c r="D1398" s="2">
        <v>1301.328</v>
      </c>
      <c r="E1398" s="2">
        <v>403.05200000000002</v>
      </c>
      <c r="F1398" s="2">
        <f>D1398-SUM(Parameters!$C$23:$C$25)</f>
        <v>1279.7280000000001</v>
      </c>
      <c r="G1398" s="2">
        <f>E1398-SUM(Parameters!$C$23:$C$25)</f>
        <v>381.452</v>
      </c>
    </row>
    <row r="1399" spans="1:7" hidden="1" x14ac:dyDescent="0.25">
      <c r="A1399" s="48" t="s">
        <v>1325</v>
      </c>
      <c r="B1399" s="48" t="s">
        <v>2407</v>
      </c>
      <c r="C1399" s="2" t="s">
        <v>1240</v>
      </c>
      <c r="D1399" s="2">
        <v>3245.32800000001</v>
      </c>
      <c r="E1399" s="2">
        <v>176.452</v>
      </c>
      <c r="F1399" s="2">
        <f>D1399-SUM(Parameters!$C$23:$C$25)</f>
        <v>3223.7280000000101</v>
      </c>
      <c r="G1399" s="2">
        <f>E1399-SUM(Parameters!$C$23:$C$25)</f>
        <v>154.852</v>
      </c>
    </row>
    <row r="1400" spans="1:7" hidden="1" x14ac:dyDescent="0.25">
      <c r="A1400" s="48" t="s">
        <v>1325</v>
      </c>
      <c r="B1400" s="48" t="s">
        <v>2408</v>
      </c>
      <c r="C1400" s="2" t="s">
        <v>791</v>
      </c>
      <c r="D1400" s="2">
        <v>1301.328</v>
      </c>
      <c r="E1400" s="2">
        <v>493.69200000000001</v>
      </c>
      <c r="F1400" s="2">
        <f>D1400-SUM(Parameters!$C$23:$C$25)</f>
        <v>1279.7280000000001</v>
      </c>
      <c r="G1400" s="2">
        <f>E1400-SUM(Parameters!$C$23:$C$25)</f>
        <v>472.09199999999998</v>
      </c>
    </row>
    <row r="1401" spans="1:7" hidden="1" x14ac:dyDescent="0.25">
      <c r="A1401" s="48" t="s">
        <v>1325</v>
      </c>
      <c r="B1401" s="48" t="s">
        <v>2409</v>
      </c>
      <c r="C1401" s="2" t="s">
        <v>737</v>
      </c>
      <c r="D1401" s="2">
        <v>1301.328</v>
      </c>
      <c r="E1401" s="2">
        <v>539.01199999999994</v>
      </c>
      <c r="F1401" s="2">
        <f>D1401-SUM(Parameters!$C$23:$C$25)</f>
        <v>1279.7280000000001</v>
      </c>
      <c r="G1401" s="2">
        <f>E1401-SUM(Parameters!$C$23:$C$25)</f>
        <v>517.41199999999992</v>
      </c>
    </row>
    <row r="1402" spans="1:7" hidden="1" x14ac:dyDescent="0.25">
      <c r="A1402" s="48" t="s">
        <v>1325</v>
      </c>
      <c r="B1402" s="48" t="s">
        <v>2410</v>
      </c>
      <c r="C1402" s="2" t="s">
        <v>762</v>
      </c>
      <c r="D1402" s="2">
        <v>1340.2080000000001</v>
      </c>
      <c r="E1402" s="2">
        <v>516.35199999999998</v>
      </c>
      <c r="F1402" s="2">
        <f>D1402-SUM(Parameters!$C$23:$C$25)</f>
        <v>1318.6080000000002</v>
      </c>
      <c r="G1402" s="2">
        <f>E1402-SUM(Parameters!$C$23:$C$25)</f>
        <v>494.75199999999995</v>
      </c>
    </row>
    <row r="1403" spans="1:7" hidden="1" x14ac:dyDescent="0.25">
      <c r="A1403" s="48" t="s">
        <v>1325</v>
      </c>
      <c r="B1403" s="48" t="s">
        <v>2411</v>
      </c>
      <c r="C1403" s="2" t="s">
        <v>831</v>
      </c>
      <c r="D1403" s="2">
        <v>1340.2080000000001</v>
      </c>
      <c r="E1403" s="2">
        <v>471.03199999999998</v>
      </c>
      <c r="F1403" s="2">
        <f>D1403-SUM(Parameters!$C$23:$C$25)</f>
        <v>1318.6080000000002</v>
      </c>
      <c r="G1403" s="2">
        <f>E1403-SUM(Parameters!$C$23:$C$25)</f>
        <v>449.43199999999996</v>
      </c>
    </row>
    <row r="1404" spans="1:7" hidden="1" x14ac:dyDescent="0.25">
      <c r="A1404" s="48" t="s">
        <v>1325</v>
      </c>
      <c r="B1404" s="48" t="s">
        <v>2412</v>
      </c>
      <c r="C1404" s="2" t="s">
        <v>892</v>
      </c>
      <c r="D1404" s="2">
        <v>1340.2080000000001</v>
      </c>
      <c r="E1404" s="2">
        <v>425.71199999999999</v>
      </c>
      <c r="F1404" s="2">
        <f>D1404-SUM(Parameters!$C$23:$C$25)</f>
        <v>1318.6080000000002</v>
      </c>
      <c r="G1404" s="2">
        <f>E1404-SUM(Parameters!$C$23:$C$25)</f>
        <v>404.11199999999997</v>
      </c>
    </row>
    <row r="1405" spans="1:7" hidden="1" x14ac:dyDescent="0.25">
      <c r="A1405" s="48" t="s">
        <v>1325</v>
      </c>
      <c r="B1405" s="48" t="s">
        <v>2413</v>
      </c>
      <c r="C1405" s="2" t="s">
        <v>965</v>
      </c>
      <c r="D1405" s="2">
        <v>1340.2080000000001</v>
      </c>
      <c r="E1405" s="2">
        <v>380.392</v>
      </c>
      <c r="F1405" s="2">
        <f>D1405-SUM(Parameters!$C$23:$C$25)</f>
        <v>1318.6080000000002</v>
      </c>
      <c r="G1405" s="2">
        <f>E1405-SUM(Parameters!$C$23:$C$25)</f>
        <v>358.79199999999997</v>
      </c>
    </row>
    <row r="1406" spans="1:7" hidden="1" x14ac:dyDescent="0.25">
      <c r="A1406" s="48" t="s">
        <v>1325</v>
      </c>
      <c r="B1406" s="48" t="s">
        <v>2414</v>
      </c>
      <c r="C1406" s="2" t="s">
        <v>1028</v>
      </c>
      <c r="D1406" s="2">
        <v>1340.2080000000001</v>
      </c>
      <c r="E1406" s="2">
        <v>335.072</v>
      </c>
      <c r="F1406" s="2">
        <f>D1406-SUM(Parameters!$C$23:$C$25)</f>
        <v>1318.6080000000002</v>
      </c>
      <c r="G1406" s="2">
        <f>E1406-SUM(Parameters!$C$23:$C$25)</f>
        <v>313.47199999999998</v>
      </c>
    </row>
    <row r="1407" spans="1:7" hidden="1" x14ac:dyDescent="0.25">
      <c r="A1407" s="48" t="s">
        <v>1325</v>
      </c>
      <c r="B1407" s="48" t="s">
        <v>2415</v>
      </c>
      <c r="C1407" s="2" t="s">
        <v>1063</v>
      </c>
      <c r="D1407" s="2">
        <v>1340.2080000000001</v>
      </c>
      <c r="E1407" s="2">
        <v>289.75200000000001</v>
      </c>
      <c r="F1407" s="2">
        <f>D1407-SUM(Parameters!$C$23:$C$25)</f>
        <v>1318.6080000000002</v>
      </c>
      <c r="G1407" s="2">
        <f>E1407-SUM(Parameters!$C$23:$C$25)</f>
        <v>268.15199999999999</v>
      </c>
    </row>
    <row r="1408" spans="1:7" hidden="1" x14ac:dyDescent="0.25">
      <c r="A1408" s="48" t="s">
        <v>1325</v>
      </c>
      <c r="B1408" s="48" t="s">
        <v>2416</v>
      </c>
      <c r="C1408" s="2" t="s">
        <v>1141</v>
      </c>
      <c r="D1408" s="2">
        <v>1340.2080000000001</v>
      </c>
      <c r="E1408" s="2">
        <v>244.43199999999999</v>
      </c>
      <c r="F1408" s="2">
        <f>D1408-SUM(Parameters!$C$23:$C$25)</f>
        <v>1318.6080000000002</v>
      </c>
      <c r="G1408" s="2">
        <f>E1408-SUM(Parameters!$C$23:$C$25)</f>
        <v>222.83199999999999</v>
      </c>
    </row>
    <row r="1409" spans="1:7" hidden="1" x14ac:dyDescent="0.25">
      <c r="A1409" s="48" t="s">
        <v>1325</v>
      </c>
      <c r="B1409" s="48" t="s">
        <v>2417</v>
      </c>
      <c r="C1409" s="2" t="s">
        <v>1256</v>
      </c>
      <c r="D1409" s="2">
        <v>1340.2080000000001</v>
      </c>
      <c r="E1409" s="2">
        <v>153.792</v>
      </c>
      <c r="F1409" s="2">
        <f>D1409-SUM(Parameters!$C$23:$C$25)</f>
        <v>1318.6080000000002</v>
      </c>
      <c r="G1409" s="2">
        <f>E1409-SUM(Parameters!$C$23:$C$25)</f>
        <v>132.19200000000001</v>
      </c>
    </row>
    <row r="1410" spans="1:7" hidden="1" x14ac:dyDescent="0.25">
      <c r="A1410" s="48" t="s">
        <v>1325</v>
      </c>
      <c r="B1410" s="48" t="s">
        <v>2418</v>
      </c>
      <c r="C1410" s="2" t="s">
        <v>1128</v>
      </c>
      <c r="D1410" s="2">
        <v>3245.32800000001</v>
      </c>
      <c r="E1410" s="2">
        <v>267.09199999999998</v>
      </c>
      <c r="F1410" s="2">
        <f>D1410-SUM(Parameters!$C$23:$C$25)</f>
        <v>3223.7280000000101</v>
      </c>
      <c r="G1410" s="2">
        <f>E1410-SUM(Parameters!$C$23:$C$25)</f>
        <v>245.49199999999999</v>
      </c>
    </row>
    <row r="1411" spans="1:7" hidden="1" x14ac:dyDescent="0.25">
      <c r="A1411" s="48" t="s">
        <v>1325</v>
      </c>
      <c r="B1411" s="48" t="s">
        <v>2419</v>
      </c>
      <c r="C1411" s="2" t="s">
        <v>1297</v>
      </c>
      <c r="D1411" s="2">
        <v>1379.088</v>
      </c>
      <c r="E1411" s="2">
        <v>131.13200000000001</v>
      </c>
      <c r="F1411" s="2">
        <f>D1411-SUM(Parameters!$C$23:$C$25)</f>
        <v>1357.4880000000001</v>
      </c>
      <c r="G1411" s="2">
        <f>E1411-SUM(Parameters!$C$23:$C$25)</f>
        <v>109.53200000000001</v>
      </c>
    </row>
    <row r="1412" spans="1:7" hidden="1" x14ac:dyDescent="0.25">
      <c r="A1412" s="48" t="s">
        <v>1325</v>
      </c>
      <c r="B1412" s="48" t="s">
        <v>2420</v>
      </c>
      <c r="C1412" s="2" t="s">
        <v>1221</v>
      </c>
      <c r="D1412" s="2">
        <v>1379.088</v>
      </c>
      <c r="E1412" s="2">
        <v>176.452</v>
      </c>
      <c r="F1412" s="2">
        <f>D1412-SUM(Parameters!$C$23:$C$25)</f>
        <v>1357.4880000000001</v>
      </c>
      <c r="G1412" s="2">
        <f>E1412-SUM(Parameters!$C$23:$C$25)</f>
        <v>154.852</v>
      </c>
    </row>
    <row r="1413" spans="1:7" hidden="1" x14ac:dyDescent="0.25">
      <c r="A1413" s="48" t="s">
        <v>1325</v>
      </c>
      <c r="B1413" s="48" t="s">
        <v>2421</v>
      </c>
      <c r="C1413" s="2" t="s">
        <v>1170</v>
      </c>
      <c r="D1413" s="2">
        <v>1379.088</v>
      </c>
      <c r="E1413" s="2">
        <v>221.77199999999999</v>
      </c>
      <c r="F1413" s="2">
        <f>D1413-SUM(Parameters!$C$23:$C$25)</f>
        <v>1357.4880000000001</v>
      </c>
      <c r="G1413" s="2">
        <f>E1413-SUM(Parameters!$C$23:$C$25)</f>
        <v>200.172</v>
      </c>
    </row>
    <row r="1414" spans="1:7" hidden="1" x14ac:dyDescent="0.25">
      <c r="A1414" s="48" t="s">
        <v>1325</v>
      </c>
      <c r="B1414" s="48" t="s">
        <v>2422</v>
      </c>
      <c r="C1414" s="2" t="s">
        <v>1104</v>
      </c>
      <c r="D1414" s="2">
        <v>1379.088</v>
      </c>
      <c r="E1414" s="2">
        <v>267.09199999999998</v>
      </c>
      <c r="F1414" s="2">
        <f>D1414-SUM(Parameters!$C$23:$C$25)</f>
        <v>1357.4880000000001</v>
      </c>
      <c r="G1414" s="2">
        <f>E1414-SUM(Parameters!$C$23:$C$25)</f>
        <v>245.49199999999999</v>
      </c>
    </row>
    <row r="1415" spans="1:7" hidden="1" x14ac:dyDescent="0.25">
      <c r="A1415" s="48" t="s">
        <v>1325</v>
      </c>
      <c r="B1415" s="48" t="s">
        <v>2423</v>
      </c>
      <c r="C1415" s="2" t="s">
        <v>997</v>
      </c>
      <c r="D1415" s="2">
        <v>1379.088</v>
      </c>
      <c r="E1415" s="2">
        <v>357.73200000000003</v>
      </c>
      <c r="F1415" s="2">
        <f>D1415-SUM(Parameters!$C$23:$C$25)</f>
        <v>1357.4880000000001</v>
      </c>
      <c r="G1415" s="2">
        <f>E1415-SUM(Parameters!$C$23:$C$25)</f>
        <v>336.13200000000001</v>
      </c>
    </row>
    <row r="1416" spans="1:7" hidden="1" x14ac:dyDescent="0.25">
      <c r="A1416" s="48" t="s">
        <v>1325</v>
      </c>
      <c r="B1416" s="48" t="s">
        <v>2424</v>
      </c>
      <c r="C1416" s="2" t="s">
        <v>928</v>
      </c>
      <c r="D1416" s="2">
        <v>1379.088</v>
      </c>
      <c r="E1416" s="2">
        <v>403.05200000000002</v>
      </c>
      <c r="F1416" s="2">
        <f>D1416-SUM(Parameters!$C$23:$C$25)</f>
        <v>1357.4880000000001</v>
      </c>
      <c r="G1416" s="2">
        <f>E1416-SUM(Parameters!$C$23:$C$25)</f>
        <v>381.452</v>
      </c>
    </row>
    <row r="1417" spans="1:7" hidden="1" x14ac:dyDescent="0.25">
      <c r="A1417" s="48" t="s">
        <v>1325</v>
      </c>
      <c r="B1417" s="48" t="s">
        <v>2425</v>
      </c>
      <c r="C1417" s="2" t="s">
        <v>866</v>
      </c>
      <c r="D1417" s="2">
        <v>1379.088</v>
      </c>
      <c r="E1417" s="2">
        <v>448.37200000000001</v>
      </c>
      <c r="F1417" s="2">
        <f>D1417-SUM(Parameters!$C$23:$C$25)</f>
        <v>1357.4880000000001</v>
      </c>
      <c r="G1417" s="2">
        <f>E1417-SUM(Parameters!$C$23:$C$25)</f>
        <v>426.77199999999999</v>
      </c>
    </row>
    <row r="1418" spans="1:7" hidden="1" x14ac:dyDescent="0.25">
      <c r="A1418" s="48" t="s">
        <v>1325</v>
      </c>
      <c r="B1418" s="48" t="s">
        <v>2426</v>
      </c>
      <c r="C1418" s="2" t="s">
        <v>792</v>
      </c>
      <c r="D1418" s="2">
        <v>1379.088</v>
      </c>
      <c r="E1418" s="2">
        <v>493.69200000000001</v>
      </c>
      <c r="F1418" s="2">
        <f>D1418-SUM(Parameters!$C$23:$C$25)</f>
        <v>1357.4880000000001</v>
      </c>
      <c r="G1418" s="2">
        <f>E1418-SUM(Parameters!$C$23:$C$25)</f>
        <v>472.09199999999998</v>
      </c>
    </row>
    <row r="1419" spans="1:7" hidden="1" x14ac:dyDescent="0.25">
      <c r="A1419" s="48" t="s">
        <v>1325</v>
      </c>
      <c r="B1419" s="48" t="s">
        <v>2427</v>
      </c>
      <c r="C1419" s="2" t="s">
        <v>738</v>
      </c>
      <c r="D1419" s="2">
        <v>1379.088</v>
      </c>
      <c r="E1419" s="2">
        <v>539.01199999999994</v>
      </c>
      <c r="F1419" s="2">
        <f>D1419-SUM(Parameters!$C$23:$C$25)</f>
        <v>1357.4880000000001</v>
      </c>
      <c r="G1419" s="2">
        <f>E1419-SUM(Parameters!$C$23:$C$25)</f>
        <v>517.41199999999992</v>
      </c>
    </row>
    <row r="1420" spans="1:7" hidden="1" x14ac:dyDescent="0.25">
      <c r="A1420" s="48" t="s">
        <v>1325</v>
      </c>
      <c r="B1420" s="48" t="s">
        <v>2428</v>
      </c>
      <c r="C1420" s="2" t="s">
        <v>832</v>
      </c>
      <c r="D1420" s="2">
        <v>1417.9680000000001</v>
      </c>
      <c r="E1420" s="2">
        <v>471.03199999999998</v>
      </c>
      <c r="F1420" s="2">
        <f>D1420-SUM(Parameters!$C$23:$C$25)</f>
        <v>1396.3680000000002</v>
      </c>
      <c r="G1420" s="2">
        <f>E1420-SUM(Parameters!$C$23:$C$25)</f>
        <v>449.43199999999996</v>
      </c>
    </row>
    <row r="1421" spans="1:7" hidden="1" x14ac:dyDescent="0.25">
      <c r="A1421" s="48" t="s">
        <v>1325</v>
      </c>
      <c r="B1421" s="48" t="s">
        <v>2429</v>
      </c>
      <c r="C1421" s="2" t="s">
        <v>1016</v>
      </c>
      <c r="D1421" s="2">
        <v>3245.32800000001</v>
      </c>
      <c r="E1421" s="2">
        <v>357.73200000000003</v>
      </c>
      <c r="F1421" s="2">
        <f>D1421-SUM(Parameters!$C$23:$C$25)</f>
        <v>3223.7280000000101</v>
      </c>
      <c r="G1421" s="2">
        <f>E1421-SUM(Parameters!$C$23:$C$25)</f>
        <v>336.13200000000001</v>
      </c>
    </row>
    <row r="1422" spans="1:7" hidden="1" x14ac:dyDescent="0.25">
      <c r="A1422" s="48" t="s">
        <v>1325</v>
      </c>
      <c r="B1422" s="48" t="s">
        <v>2430</v>
      </c>
      <c r="C1422" s="2" t="s">
        <v>893</v>
      </c>
      <c r="D1422" s="2">
        <v>1417.9680000000001</v>
      </c>
      <c r="E1422" s="2">
        <v>425.71199999999999</v>
      </c>
      <c r="F1422" s="2">
        <f>D1422-SUM(Parameters!$C$23:$C$25)</f>
        <v>1396.3680000000002</v>
      </c>
      <c r="G1422" s="2">
        <f>E1422-SUM(Parameters!$C$23:$C$25)</f>
        <v>404.11199999999997</v>
      </c>
    </row>
    <row r="1423" spans="1:7" hidden="1" x14ac:dyDescent="0.25">
      <c r="A1423" s="48" t="s">
        <v>1325</v>
      </c>
      <c r="B1423" s="48" t="s">
        <v>2431</v>
      </c>
      <c r="C1423" s="2" t="s">
        <v>1029</v>
      </c>
      <c r="D1423" s="2">
        <v>1417.9680000000001</v>
      </c>
      <c r="E1423" s="2">
        <v>335.072</v>
      </c>
      <c r="F1423" s="2">
        <f>D1423-SUM(Parameters!$C$23:$C$25)</f>
        <v>1396.3680000000002</v>
      </c>
      <c r="G1423" s="2">
        <f>E1423-SUM(Parameters!$C$23:$C$25)</f>
        <v>313.47199999999998</v>
      </c>
    </row>
    <row r="1424" spans="1:7" hidden="1" x14ac:dyDescent="0.25">
      <c r="A1424" s="48" t="s">
        <v>1325</v>
      </c>
      <c r="B1424" s="48" t="s">
        <v>2432</v>
      </c>
      <c r="C1424" s="2" t="s">
        <v>1064</v>
      </c>
      <c r="D1424" s="2">
        <v>1417.9680000000001</v>
      </c>
      <c r="E1424" s="2">
        <v>289.75200000000001</v>
      </c>
      <c r="F1424" s="2">
        <f>D1424-SUM(Parameters!$C$23:$C$25)</f>
        <v>1396.3680000000002</v>
      </c>
      <c r="G1424" s="2">
        <f>E1424-SUM(Parameters!$C$23:$C$25)</f>
        <v>268.15199999999999</v>
      </c>
    </row>
    <row r="1425" spans="1:7" hidden="1" x14ac:dyDescent="0.25">
      <c r="A1425" s="48" t="s">
        <v>1325</v>
      </c>
      <c r="B1425" s="48" t="s">
        <v>2433</v>
      </c>
      <c r="C1425" s="2" t="s">
        <v>1194</v>
      </c>
      <c r="D1425" s="2">
        <v>1417.9680000000001</v>
      </c>
      <c r="E1425" s="2">
        <v>199.11199999999999</v>
      </c>
      <c r="F1425" s="2">
        <f>D1425-SUM(Parameters!$C$23:$C$25)</f>
        <v>1396.3680000000002</v>
      </c>
      <c r="G1425" s="2">
        <f>E1425-SUM(Parameters!$C$23:$C$25)</f>
        <v>177.512</v>
      </c>
    </row>
    <row r="1426" spans="1:7" hidden="1" x14ac:dyDescent="0.25">
      <c r="A1426" s="48" t="s">
        <v>1325</v>
      </c>
      <c r="B1426" s="48" t="s">
        <v>2434</v>
      </c>
      <c r="C1426" s="2" t="s">
        <v>1165</v>
      </c>
      <c r="D1426" s="2">
        <v>679.24800000000005</v>
      </c>
      <c r="E1426" s="2">
        <v>221.77199999999999</v>
      </c>
      <c r="F1426" s="2">
        <f>D1426-SUM(Parameters!$C$23:$C$25)</f>
        <v>657.64800000000002</v>
      </c>
      <c r="G1426" s="2">
        <f>E1426-SUM(Parameters!$C$23:$C$25)</f>
        <v>200.172</v>
      </c>
    </row>
    <row r="1427" spans="1:7" hidden="1" x14ac:dyDescent="0.25">
      <c r="A1427" s="48" t="s">
        <v>1325</v>
      </c>
      <c r="B1427" s="48" t="s">
        <v>2435</v>
      </c>
      <c r="C1427" s="2" t="s">
        <v>1095</v>
      </c>
      <c r="D1427" s="2">
        <v>679.24800000000005</v>
      </c>
      <c r="E1427" s="2">
        <v>267.09199999999998</v>
      </c>
      <c r="F1427" s="2">
        <f>D1427-SUM(Parameters!$C$23:$C$25)</f>
        <v>657.64800000000002</v>
      </c>
      <c r="G1427" s="2">
        <f>E1427-SUM(Parameters!$C$23:$C$25)</f>
        <v>245.49199999999999</v>
      </c>
    </row>
    <row r="1428" spans="1:7" hidden="1" x14ac:dyDescent="0.25">
      <c r="A1428" s="48" t="s">
        <v>1325</v>
      </c>
      <c r="B1428" s="48" t="s">
        <v>2436</v>
      </c>
      <c r="C1428" s="2" t="s">
        <v>990</v>
      </c>
      <c r="D1428" s="2">
        <v>679.24800000000005</v>
      </c>
      <c r="E1428" s="2">
        <v>357.73200000000003</v>
      </c>
      <c r="F1428" s="2">
        <f>D1428-SUM(Parameters!$C$23:$C$25)</f>
        <v>657.64800000000002</v>
      </c>
      <c r="G1428" s="2">
        <f>E1428-SUM(Parameters!$C$23:$C$25)</f>
        <v>336.13200000000001</v>
      </c>
    </row>
    <row r="1429" spans="1:7" hidden="1" x14ac:dyDescent="0.25">
      <c r="A1429" s="48" t="s">
        <v>1325</v>
      </c>
      <c r="B1429" s="48" t="s">
        <v>2437</v>
      </c>
      <c r="C1429" s="2" t="s">
        <v>919</v>
      </c>
      <c r="D1429" s="2">
        <v>679.24800000000005</v>
      </c>
      <c r="E1429" s="2">
        <v>403.05200000000002</v>
      </c>
      <c r="F1429" s="2">
        <f>D1429-SUM(Parameters!$C$23:$C$25)</f>
        <v>657.64800000000002</v>
      </c>
      <c r="G1429" s="2">
        <f>E1429-SUM(Parameters!$C$23:$C$25)</f>
        <v>381.452</v>
      </c>
    </row>
    <row r="1430" spans="1:7" hidden="1" x14ac:dyDescent="0.25">
      <c r="A1430" s="48" t="s">
        <v>1325</v>
      </c>
      <c r="B1430" s="48" t="s">
        <v>2438</v>
      </c>
      <c r="C1430" s="2" t="s">
        <v>783</v>
      </c>
      <c r="D1430" s="2">
        <v>679.24800000000005</v>
      </c>
      <c r="E1430" s="2">
        <v>493.69200000000001</v>
      </c>
      <c r="F1430" s="2">
        <f>D1430-SUM(Parameters!$C$23:$C$25)</f>
        <v>657.64800000000002</v>
      </c>
      <c r="G1430" s="2">
        <f>E1430-SUM(Parameters!$C$23:$C$25)</f>
        <v>472.09199999999998</v>
      </c>
    </row>
    <row r="1431" spans="1:7" hidden="1" x14ac:dyDescent="0.25">
      <c r="A1431" s="48" t="s">
        <v>1325</v>
      </c>
      <c r="B1431" s="48" t="s">
        <v>2439</v>
      </c>
      <c r="C1431" s="2" t="s">
        <v>757</v>
      </c>
      <c r="D1431" s="2">
        <v>718.12800000000004</v>
      </c>
      <c r="E1431" s="2">
        <v>516.35199999999998</v>
      </c>
      <c r="F1431" s="2">
        <f>D1431-SUM(Parameters!$C$23:$C$25)</f>
        <v>696.52800000000002</v>
      </c>
      <c r="G1431" s="2">
        <f>E1431-SUM(Parameters!$C$23:$C$25)</f>
        <v>494.75199999999995</v>
      </c>
    </row>
    <row r="1432" spans="1:7" hidden="1" x14ac:dyDescent="0.25">
      <c r="A1432" s="48" t="s">
        <v>1325</v>
      </c>
      <c r="B1432" s="48" t="s">
        <v>2440</v>
      </c>
      <c r="C1432" s="2" t="s">
        <v>952</v>
      </c>
      <c r="D1432" s="2">
        <v>3245.32800000001</v>
      </c>
      <c r="E1432" s="2">
        <v>403.05200000000002</v>
      </c>
      <c r="F1432" s="2">
        <f>D1432-SUM(Parameters!$C$23:$C$25)</f>
        <v>3223.7280000000101</v>
      </c>
      <c r="G1432" s="2">
        <f>E1432-SUM(Parameters!$C$23:$C$25)</f>
        <v>381.452</v>
      </c>
    </row>
    <row r="1433" spans="1:7" hidden="1" x14ac:dyDescent="0.25">
      <c r="A1433" s="48" t="s">
        <v>1325</v>
      </c>
      <c r="B1433" s="48" t="s">
        <v>2441</v>
      </c>
      <c r="C1433" s="2" t="s">
        <v>823</v>
      </c>
      <c r="D1433" s="2">
        <v>718.12800000000004</v>
      </c>
      <c r="E1433" s="2">
        <v>471.03199999999998</v>
      </c>
      <c r="F1433" s="2">
        <f>D1433-SUM(Parameters!$C$23:$C$25)</f>
        <v>696.52800000000002</v>
      </c>
      <c r="G1433" s="2">
        <f>E1433-SUM(Parameters!$C$23:$C$25)</f>
        <v>449.43199999999996</v>
      </c>
    </row>
    <row r="1434" spans="1:7" hidden="1" x14ac:dyDescent="0.25">
      <c r="A1434" s="48" t="s">
        <v>1325</v>
      </c>
      <c r="B1434" s="48" t="s">
        <v>2442</v>
      </c>
      <c r="C1434" s="2" t="s">
        <v>886</v>
      </c>
      <c r="D1434" s="2">
        <v>718.12800000000004</v>
      </c>
      <c r="E1434" s="2">
        <v>425.71199999999999</v>
      </c>
      <c r="F1434" s="2">
        <f>D1434-SUM(Parameters!$C$23:$C$25)</f>
        <v>696.52800000000002</v>
      </c>
      <c r="G1434" s="2">
        <f>E1434-SUM(Parameters!$C$23:$C$25)</f>
        <v>404.11199999999997</v>
      </c>
    </row>
    <row r="1435" spans="1:7" hidden="1" x14ac:dyDescent="0.25">
      <c r="A1435" s="48" t="s">
        <v>1325</v>
      </c>
      <c r="B1435" s="48" t="s">
        <v>2443</v>
      </c>
      <c r="C1435" s="2" t="s">
        <v>958</v>
      </c>
      <c r="D1435" s="2">
        <v>718.12800000000004</v>
      </c>
      <c r="E1435" s="2">
        <v>380.392</v>
      </c>
      <c r="F1435" s="2">
        <f>D1435-SUM(Parameters!$C$23:$C$25)</f>
        <v>696.52800000000002</v>
      </c>
      <c r="G1435" s="2">
        <f>E1435-SUM(Parameters!$C$23:$C$25)</f>
        <v>358.79199999999997</v>
      </c>
    </row>
    <row r="1436" spans="1:7" hidden="1" x14ac:dyDescent="0.25">
      <c r="A1436" s="48" t="s">
        <v>1325</v>
      </c>
      <c r="B1436" s="48" t="s">
        <v>2444</v>
      </c>
      <c r="C1436" s="2" t="s">
        <v>1022</v>
      </c>
      <c r="D1436" s="2">
        <v>718.12800000000004</v>
      </c>
      <c r="E1436" s="2">
        <v>335.072</v>
      </c>
      <c r="F1436" s="2">
        <f>D1436-SUM(Parameters!$C$23:$C$25)</f>
        <v>696.52800000000002</v>
      </c>
      <c r="G1436" s="2">
        <f>E1436-SUM(Parameters!$C$23:$C$25)</f>
        <v>313.47199999999998</v>
      </c>
    </row>
    <row r="1437" spans="1:7" hidden="1" x14ac:dyDescent="0.25">
      <c r="A1437" s="48" t="s">
        <v>1325</v>
      </c>
      <c r="B1437" s="48" t="s">
        <v>2445</v>
      </c>
      <c r="C1437" s="2" t="s">
        <v>1055</v>
      </c>
      <c r="D1437" s="2">
        <v>718.12800000000004</v>
      </c>
      <c r="E1437" s="2">
        <v>289.75200000000001</v>
      </c>
      <c r="F1437" s="2">
        <f>D1437-SUM(Parameters!$C$23:$C$25)</f>
        <v>696.52800000000002</v>
      </c>
      <c r="G1437" s="2">
        <f>E1437-SUM(Parameters!$C$23:$C$25)</f>
        <v>268.15199999999999</v>
      </c>
    </row>
    <row r="1438" spans="1:7" hidden="1" x14ac:dyDescent="0.25">
      <c r="A1438" s="48" t="s">
        <v>1325</v>
      </c>
      <c r="B1438" s="48" t="s">
        <v>2446</v>
      </c>
      <c r="C1438" s="2" t="s">
        <v>1134</v>
      </c>
      <c r="D1438" s="2">
        <v>718.12800000000004</v>
      </c>
      <c r="E1438" s="2">
        <v>244.43199999999999</v>
      </c>
      <c r="F1438" s="2">
        <f>D1438-SUM(Parameters!$C$23:$C$25)</f>
        <v>696.52800000000002</v>
      </c>
      <c r="G1438" s="2">
        <f>E1438-SUM(Parameters!$C$23:$C$25)</f>
        <v>222.83199999999999</v>
      </c>
    </row>
    <row r="1439" spans="1:7" hidden="1" x14ac:dyDescent="0.25">
      <c r="A1439" s="48" t="s">
        <v>1325</v>
      </c>
      <c r="B1439" s="48" t="s">
        <v>2447</v>
      </c>
      <c r="C1439" s="2" t="s">
        <v>1189</v>
      </c>
      <c r="D1439" s="2">
        <v>718.12800000000004</v>
      </c>
      <c r="E1439" s="2">
        <v>199.11199999999999</v>
      </c>
      <c r="F1439" s="2">
        <f>D1439-SUM(Parameters!$C$23:$C$25)</f>
        <v>696.52800000000002</v>
      </c>
      <c r="G1439" s="2">
        <f>E1439-SUM(Parameters!$C$23:$C$25)</f>
        <v>177.512</v>
      </c>
    </row>
    <row r="1440" spans="1:7" hidden="1" x14ac:dyDescent="0.25">
      <c r="A1440" s="48" t="s">
        <v>1325</v>
      </c>
      <c r="B1440" s="48" t="s">
        <v>2448</v>
      </c>
      <c r="C1440" s="2" t="s">
        <v>1248</v>
      </c>
      <c r="D1440" s="2">
        <v>718.12800000000004</v>
      </c>
      <c r="E1440" s="2">
        <v>153.792</v>
      </c>
      <c r="F1440" s="2">
        <f>D1440-SUM(Parameters!$C$23:$C$25)</f>
        <v>696.52800000000002</v>
      </c>
      <c r="G1440" s="2">
        <f>E1440-SUM(Parameters!$C$23:$C$25)</f>
        <v>132.19200000000001</v>
      </c>
    </row>
    <row r="1441" spans="1:7" hidden="1" x14ac:dyDescent="0.25">
      <c r="A1441" s="48" t="s">
        <v>1325</v>
      </c>
      <c r="B1441" s="48" t="s">
        <v>2449</v>
      </c>
      <c r="C1441" s="2" t="s">
        <v>1289</v>
      </c>
      <c r="D1441" s="2">
        <v>757.00800000000004</v>
      </c>
      <c r="E1441" s="2">
        <v>131.13200000000001</v>
      </c>
      <c r="F1441" s="2">
        <f>D1441-SUM(Parameters!$C$23:$C$25)</f>
        <v>735.40800000000002</v>
      </c>
      <c r="G1441" s="2">
        <f>E1441-SUM(Parameters!$C$23:$C$25)</f>
        <v>109.53200000000001</v>
      </c>
    </row>
    <row r="1442" spans="1:7" hidden="1" x14ac:dyDescent="0.25">
      <c r="A1442" s="48" t="s">
        <v>1325</v>
      </c>
      <c r="B1442" s="48" t="s">
        <v>2450</v>
      </c>
      <c r="C1442" s="2" t="s">
        <v>1214</v>
      </c>
      <c r="D1442" s="2">
        <v>757.00800000000004</v>
      </c>
      <c r="E1442" s="2">
        <v>176.452</v>
      </c>
      <c r="F1442" s="2">
        <f>D1442-SUM(Parameters!$C$23:$C$25)</f>
        <v>735.40800000000002</v>
      </c>
      <c r="G1442" s="2">
        <f>E1442-SUM(Parameters!$C$23:$C$25)</f>
        <v>154.852</v>
      </c>
    </row>
    <row r="1443" spans="1:7" hidden="1" x14ac:dyDescent="0.25">
      <c r="A1443" s="48" t="s">
        <v>1325</v>
      </c>
      <c r="B1443" s="48" t="s">
        <v>2451</v>
      </c>
      <c r="C1443" s="2" t="s">
        <v>813</v>
      </c>
      <c r="D1443" s="2">
        <v>3012.0480000000098</v>
      </c>
      <c r="E1443" s="2">
        <v>493.69200000000001</v>
      </c>
      <c r="F1443" s="2">
        <f>D1443-SUM(Parameters!$C$23:$C$25)</f>
        <v>2990.4480000000099</v>
      </c>
      <c r="G1443" s="2">
        <f>E1443-SUM(Parameters!$C$23:$C$25)</f>
        <v>472.09199999999998</v>
      </c>
    </row>
    <row r="1444" spans="1:7" hidden="1" x14ac:dyDescent="0.25">
      <c r="A1444" s="48" t="s">
        <v>1325</v>
      </c>
      <c r="B1444" s="48" t="s">
        <v>2452</v>
      </c>
      <c r="C1444" s="2" t="s">
        <v>816</v>
      </c>
      <c r="D1444" s="2">
        <v>3245.32800000001</v>
      </c>
      <c r="E1444" s="2">
        <v>493.69200000000001</v>
      </c>
      <c r="F1444" s="2">
        <f>D1444-SUM(Parameters!$C$23:$C$25)</f>
        <v>3223.7280000000101</v>
      </c>
      <c r="G1444" s="2">
        <f>E1444-SUM(Parameters!$C$23:$C$25)</f>
        <v>472.09199999999998</v>
      </c>
    </row>
    <row r="1445" spans="1:7" hidden="1" x14ac:dyDescent="0.25">
      <c r="A1445" s="48" t="s">
        <v>1325</v>
      </c>
      <c r="B1445" s="48" t="s">
        <v>2453</v>
      </c>
      <c r="C1445" s="2" t="s">
        <v>1096</v>
      </c>
      <c r="D1445" s="2">
        <v>757.00800000000004</v>
      </c>
      <c r="E1445" s="2">
        <v>267.09199999999998</v>
      </c>
      <c r="F1445" s="2">
        <f>D1445-SUM(Parameters!$C$23:$C$25)</f>
        <v>735.40800000000002</v>
      </c>
      <c r="G1445" s="2">
        <f>E1445-SUM(Parameters!$C$23:$C$25)</f>
        <v>245.49199999999999</v>
      </c>
    </row>
    <row r="1446" spans="1:7" hidden="1" x14ac:dyDescent="0.25">
      <c r="A1446" s="48" t="s">
        <v>1325</v>
      </c>
      <c r="B1446" s="48" t="s">
        <v>2454</v>
      </c>
      <c r="C1446" s="2" t="s">
        <v>991</v>
      </c>
      <c r="D1446" s="2">
        <v>757.00800000000004</v>
      </c>
      <c r="E1446" s="2">
        <v>357.73200000000003</v>
      </c>
      <c r="F1446" s="2">
        <f>D1446-SUM(Parameters!$C$23:$C$25)</f>
        <v>735.40800000000002</v>
      </c>
      <c r="G1446" s="2">
        <f>E1446-SUM(Parameters!$C$23:$C$25)</f>
        <v>336.13200000000001</v>
      </c>
    </row>
    <row r="1447" spans="1:7" hidden="1" x14ac:dyDescent="0.25">
      <c r="A1447" s="48" t="s">
        <v>1325</v>
      </c>
      <c r="B1447" s="48" t="s">
        <v>2455</v>
      </c>
      <c r="C1447" s="2" t="s">
        <v>920</v>
      </c>
      <c r="D1447" s="2">
        <v>757.00800000000004</v>
      </c>
      <c r="E1447" s="2">
        <v>403.05200000000002</v>
      </c>
      <c r="F1447" s="2">
        <f>D1447-SUM(Parameters!$C$23:$C$25)</f>
        <v>735.40800000000002</v>
      </c>
      <c r="G1447" s="2">
        <f>E1447-SUM(Parameters!$C$23:$C$25)</f>
        <v>381.452</v>
      </c>
    </row>
    <row r="1448" spans="1:7" hidden="1" x14ac:dyDescent="0.25">
      <c r="A1448" s="48" t="s">
        <v>1325</v>
      </c>
      <c r="B1448" s="48" t="s">
        <v>2456</v>
      </c>
      <c r="C1448" s="2" t="s">
        <v>861</v>
      </c>
      <c r="D1448" s="2">
        <v>757.00800000000004</v>
      </c>
      <c r="E1448" s="2">
        <v>448.37200000000001</v>
      </c>
      <c r="F1448" s="2">
        <f>D1448-SUM(Parameters!$C$23:$C$25)</f>
        <v>735.40800000000002</v>
      </c>
      <c r="G1448" s="2">
        <f>E1448-SUM(Parameters!$C$23:$C$25)</f>
        <v>426.77199999999999</v>
      </c>
    </row>
    <row r="1449" spans="1:7" hidden="1" x14ac:dyDescent="0.25">
      <c r="A1449" s="48" t="s">
        <v>1325</v>
      </c>
      <c r="B1449" s="48" t="s">
        <v>2457</v>
      </c>
      <c r="C1449" s="2" t="s">
        <v>784</v>
      </c>
      <c r="D1449" s="2">
        <v>757.00800000000004</v>
      </c>
      <c r="E1449" s="2">
        <v>493.69200000000001</v>
      </c>
      <c r="F1449" s="2">
        <f>D1449-SUM(Parameters!$C$23:$C$25)</f>
        <v>735.40800000000002</v>
      </c>
      <c r="G1449" s="2">
        <f>E1449-SUM(Parameters!$C$23:$C$25)</f>
        <v>472.09199999999998</v>
      </c>
    </row>
    <row r="1450" spans="1:7" hidden="1" x14ac:dyDescent="0.25">
      <c r="A1450" s="48" t="s">
        <v>1325</v>
      </c>
      <c r="B1450" s="48" t="s">
        <v>2458</v>
      </c>
      <c r="C1450" s="2" t="s">
        <v>733</v>
      </c>
      <c r="D1450" s="2">
        <v>757.00800000000004</v>
      </c>
      <c r="E1450" s="2">
        <v>539.01199999999994</v>
      </c>
      <c r="F1450" s="2">
        <f>D1450-SUM(Parameters!$C$23:$C$25)</f>
        <v>735.40800000000002</v>
      </c>
      <c r="G1450" s="2">
        <f>E1450-SUM(Parameters!$C$23:$C$25)</f>
        <v>517.41199999999992</v>
      </c>
    </row>
    <row r="1451" spans="1:7" hidden="1" x14ac:dyDescent="0.25">
      <c r="A1451" s="48" t="s">
        <v>1325</v>
      </c>
      <c r="B1451" s="48" t="s">
        <v>2459</v>
      </c>
      <c r="C1451" s="2" t="s">
        <v>758</v>
      </c>
      <c r="D1451" s="2">
        <v>795.88800000000003</v>
      </c>
      <c r="E1451" s="2">
        <v>516.35199999999998</v>
      </c>
      <c r="F1451" s="2">
        <f>D1451-SUM(Parameters!$C$23:$C$25)</f>
        <v>774.28800000000001</v>
      </c>
      <c r="G1451" s="2">
        <f>E1451-SUM(Parameters!$C$23:$C$25)</f>
        <v>494.75199999999995</v>
      </c>
    </row>
    <row r="1452" spans="1:7" hidden="1" x14ac:dyDescent="0.25">
      <c r="A1452" s="48" t="s">
        <v>1325</v>
      </c>
      <c r="B1452" s="48" t="s">
        <v>2460</v>
      </c>
      <c r="C1452" s="2" t="s">
        <v>824</v>
      </c>
      <c r="D1452" s="2">
        <v>795.88800000000003</v>
      </c>
      <c r="E1452" s="2">
        <v>471.03199999999998</v>
      </c>
      <c r="F1452" s="2">
        <f>D1452-SUM(Parameters!$C$23:$C$25)</f>
        <v>774.28800000000001</v>
      </c>
      <c r="G1452" s="2">
        <f>E1452-SUM(Parameters!$C$23:$C$25)</f>
        <v>449.43199999999996</v>
      </c>
    </row>
    <row r="1453" spans="1:7" hidden="1" x14ac:dyDescent="0.25">
      <c r="A1453" s="48" t="s">
        <v>1325</v>
      </c>
      <c r="B1453" s="48" t="s">
        <v>2461</v>
      </c>
      <c r="C1453" s="2" t="s">
        <v>959</v>
      </c>
      <c r="D1453" s="2">
        <v>795.88800000000003</v>
      </c>
      <c r="E1453" s="2">
        <v>380.392</v>
      </c>
      <c r="F1453" s="2">
        <f>D1453-SUM(Parameters!$C$23:$C$25)</f>
        <v>774.28800000000001</v>
      </c>
      <c r="G1453" s="2">
        <f>E1453-SUM(Parameters!$C$23:$C$25)</f>
        <v>358.79199999999997</v>
      </c>
    </row>
    <row r="1454" spans="1:7" hidden="1" x14ac:dyDescent="0.25">
      <c r="A1454" s="48" t="s">
        <v>1325</v>
      </c>
      <c r="B1454" s="48" t="s">
        <v>2462</v>
      </c>
      <c r="C1454" s="2" t="s">
        <v>1023</v>
      </c>
      <c r="D1454" s="2">
        <v>795.88800000000003</v>
      </c>
      <c r="E1454" s="2">
        <v>335.072</v>
      </c>
      <c r="F1454" s="2">
        <f>D1454-SUM(Parameters!$C$23:$C$25)</f>
        <v>774.28800000000001</v>
      </c>
      <c r="G1454" s="2">
        <f>E1454-SUM(Parameters!$C$23:$C$25)</f>
        <v>313.47199999999998</v>
      </c>
    </row>
    <row r="1455" spans="1:7" hidden="1" x14ac:dyDescent="0.25">
      <c r="A1455" s="48" t="s">
        <v>1325</v>
      </c>
      <c r="B1455" s="48" t="s">
        <v>2463</v>
      </c>
      <c r="C1455" s="2" t="s">
        <v>752</v>
      </c>
      <c r="D1455" s="2">
        <v>3245.32800000001</v>
      </c>
      <c r="E1455" s="2">
        <v>539.01199999999994</v>
      </c>
      <c r="F1455" s="2">
        <f>D1455-SUM(Parameters!$C$23:$C$25)</f>
        <v>3223.7280000000101</v>
      </c>
      <c r="G1455" s="2">
        <f>E1455-SUM(Parameters!$C$23:$C$25)</f>
        <v>517.41199999999992</v>
      </c>
    </row>
    <row r="1456" spans="1:7" hidden="1" x14ac:dyDescent="0.25">
      <c r="A1456" s="48" t="s">
        <v>1325</v>
      </c>
      <c r="B1456" s="48" t="s">
        <v>2464</v>
      </c>
      <c r="C1456" s="2" t="s">
        <v>1056</v>
      </c>
      <c r="D1456" s="2">
        <v>795.88800000000003</v>
      </c>
      <c r="E1456" s="2">
        <v>289.75200000000001</v>
      </c>
      <c r="F1456" s="2">
        <f>D1456-SUM(Parameters!$C$23:$C$25)</f>
        <v>774.28800000000001</v>
      </c>
      <c r="G1456" s="2">
        <f>E1456-SUM(Parameters!$C$23:$C$25)</f>
        <v>268.15199999999999</v>
      </c>
    </row>
    <row r="1457" spans="1:7" hidden="1" x14ac:dyDescent="0.25">
      <c r="A1457" s="48" t="s">
        <v>1325</v>
      </c>
      <c r="B1457" s="48" t="s">
        <v>2465</v>
      </c>
      <c r="C1457" s="2" t="s">
        <v>1135</v>
      </c>
      <c r="D1457" s="2">
        <v>795.88800000000003</v>
      </c>
      <c r="E1457" s="2">
        <v>244.43199999999999</v>
      </c>
      <c r="F1457" s="2">
        <f>D1457-SUM(Parameters!$C$23:$C$25)</f>
        <v>774.28800000000001</v>
      </c>
      <c r="G1457" s="2">
        <f>E1457-SUM(Parameters!$C$23:$C$25)</f>
        <v>222.83199999999999</v>
      </c>
    </row>
    <row r="1458" spans="1:7" hidden="1" x14ac:dyDescent="0.25">
      <c r="A1458" s="48" t="s">
        <v>1325</v>
      </c>
      <c r="B1458" s="48" t="s">
        <v>2466</v>
      </c>
      <c r="C1458" s="2" t="s">
        <v>1249</v>
      </c>
      <c r="D1458" s="2">
        <v>795.88800000000003</v>
      </c>
      <c r="E1458" s="2">
        <v>153.792</v>
      </c>
      <c r="F1458" s="2">
        <f>D1458-SUM(Parameters!$C$23:$C$25)</f>
        <v>774.28800000000001</v>
      </c>
      <c r="G1458" s="2">
        <f>E1458-SUM(Parameters!$C$23:$C$25)</f>
        <v>132.19200000000001</v>
      </c>
    </row>
    <row r="1459" spans="1:7" hidden="1" x14ac:dyDescent="0.25">
      <c r="A1459" s="48" t="s">
        <v>1325</v>
      </c>
      <c r="B1459" s="48" t="s">
        <v>2467</v>
      </c>
      <c r="C1459" s="2" t="s">
        <v>1290</v>
      </c>
      <c r="D1459" s="2">
        <v>834.76800000000003</v>
      </c>
      <c r="E1459" s="2">
        <v>131.13200000000001</v>
      </c>
      <c r="F1459" s="2">
        <f>D1459-SUM(Parameters!$C$23:$C$25)</f>
        <v>813.16800000000001</v>
      </c>
      <c r="G1459" s="2">
        <f>E1459-SUM(Parameters!$C$23:$C$25)</f>
        <v>109.53200000000001</v>
      </c>
    </row>
    <row r="1460" spans="1:7" hidden="1" x14ac:dyDescent="0.25">
      <c r="A1460" s="48" t="s">
        <v>1325</v>
      </c>
      <c r="B1460" s="48" t="s">
        <v>2468</v>
      </c>
      <c r="C1460" s="2" t="s">
        <v>1215</v>
      </c>
      <c r="D1460" s="2">
        <v>834.76800000000003</v>
      </c>
      <c r="E1460" s="2">
        <v>176.452</v>
      </c>
      <c r="F1460" s="2">
        <f>D1460-SUM(Parameters!$C$23:$C$25)</f>
        <v>813.16800000000001</v>
      </c>
      <c r="G1460" s="2">
        <f>E1460-SUM(Parameters!$C$23:$C$25)</f>
        <v>154.852</v>
      </c>
    </row>
    <row r="1461" spans="1:7" hidden="1" x14ac:dyDescent="0.25">
      <c r="A1461" s="48" t="s">
        <v>1325</v>
      </c>
      <c r="B1461" s="48" t="s">
        <v>2469</v>
      </c>
      <c r="C1461" s="2" t="s">
        <v>1166</v>
      </c>
      <c r="D1461" s="2">
        <v>834.76800000000003</v>
      </c>
      <c r="E1461" s="2">
        <v>221.77199999999999</v>
      </c>
      <c r="F1461" s="2">
        <f>D1461-SUM(Parameters!$C$23:$C$25)</f>
        <v>813.16800000000001</v>
      </c>
      <c r="G1461" s="2">
        <f>E1461-SUM(Parameters!$C$23:$C$25)</f>
        <v>200.172</v>
      </c>
    </row>
    <row r="1462" spans="1:7" hidden="1" x14ac:dyDescent="0.25">
      <c r="A1462" s="48" t="s">
        <v>1325</v>
      </c>
      <c r="B1462" s="48" t="s">
        <v>2470</v>
      </c>
      <c r="C1462" s="2" t="s">
        <v>1136</v>
      </c>
      <c r="D1462" s="2">
        <v>873.64800000000002</v>
      </c>
      <c r="E1462" s="2">
        <v>244.43199999999999</v>
      </c>
      <c r="F1462" s="2">
        <f>D1462-SUM(Parameters!$C$23:$C$25)</f>
        <v>852.048</v>
      </c>
      <c r="G1462" s="2">
        <f>E1462-SUM(Parameters!$C$23:$C$25)</f>
        <v>222.83199999999999</v>
      </c>
    </row>
    <row r="1463" spans="1:7" hidden="1" x14ac:dyDescent="0.25">
      <c r="A1463" s="48" t="s">
        <v>1325</v>
      </c>
      <c r="B1463" s="48" t="s">
        <v>2471</v>
      </c>
      <c r="C1463" s="2" t="s">
        <v>1190</v>
      </c>
      <c r="D1463" s="2">
        <v>873.64800000000002</v>
      </c>
      <c r="E1463" s="2">
        <v>199.11199999999999</v>
      </c>
      <c r="F1463" s="2">
        <f>D1463-SUM(Parameters!$C$23:$C$25)</f>
        <v>852.048</v>
      </c>
      <c r="G1463" s="2">
        <f>E1463-SUM(Parameters!$C$23:$C$25)</f>
        <v>177.512</v>
      </c>
    </row>
    <row r="1464" spans="1:7" hidden="1" x14ac:dyDescent="0.25">
      <c r="A1464" s="48" t="s">
        <v>1325</v>
      </c>
      <c r="B1464" s="48" t="s">
        <v>2472</v>
      </c>
      <c r="C1464" s="2" t="s">
        <v>1250</v>
      </c>
      <c r="D1464" s="2">
        <v>873.64800000000002</v>
      </c>
      <c r="E1464" s="2">
        <v>153.792</v>
      </c>
      <c r="F1464" s="2">
        <f>D1464-SUM(Parameters!$C$23:$C$25)</f>
        <v>852.048</v>
      </c>
      <c r="G1464" s="2">
        <f>E1464-SUM(Parameters!$C$23:$C$25)</f>
        <v>132.19200000000001</v>
      </c>
    </row>
    <row r="1465" spans="1:7" hidden="1" x14ac:dyDescent="0.25">
      <c r="A1465" s="48" t="s">
        <v>1325</v>
      </c>
      <c r="B1465" s="48" t="s">
        <v>2473</v>
      </c>
      <c r="C1465" s="2" t="s">
        <v>1291</v>
      </c>
      <c r="D1465" s="2">
        <v>912.52800000000002</v>
      </c>
      <c r="E1465" s="2">
        <v>131.13200000000001</v>
      </c>
      <c r="F1465" s="2">
        <f>D1465-SUM(Parameters!$C$23:$C$25)</f>
        <v>890.928</v>
      </c>
      <c r="G1465" s="2">
        <f>E1465-SUM(Parameters!$C$23:$C$25)</f>
        <v>109.53200000000001</v>
      </c>
    </row>
    <row r="1466" spans="1:7" hidden="1" x14ac:dyDescent="0.25">
      <c r="A1466" s="48" t="s">
        <v>1325</v>
      </c>
      <c r="B1466" s="48" t="s">
        <v>2474</v>
      </c>
      <c r="C1466" s="2" t="s">
        <v>777</v>
      </c>
      <c r="D1466" s="2">
        <v>3284.2080000000101</v>
      </c>
      <c r="E1466" s="2">
        <v>516.35199999999998</v>
      </c>
      <c r="F1466" s="2">
        <f>D1466-SUM(Parameters!$C$23:$C$25)</f>
        <v>3262.6080000000102</v>
      </c>
      <c r="G1466" s="2">
        <f>E1466-SUM(Parameters!$C$23:$C$25)</f>
        <v>494.75199999999995</v>
      </c>
    </row>
    <row r="1467" spans="1:7" hidden="1" x14ac:dyDescent="0.25">
      <c r="A1467" s="48" t="s">
        <v>1325</v>
      </c>
      <c r="B1467" s="48" t="s">
        <v>2475</v>
      </c>
      <c r="C1467" s="2" t="s">
        <v>1216</v>
      </c>
      <c r="D1467" s="2">
        <v>912.52800000000002</v>
      </c>
      <c r="E1467" s="2">
        <v>176.452</v>
      </c>
      <c r="F1467" s="2">
        <f>D1467-SUM(Parameters!$C$23:$C$25)</f>
        <v>890.928</v>
      </c>
      <c r="G1467" s="2">
        <f>E1467-SUM(Parameters!$C$23:$C$25)</f>
        <v>154.852</v>
      </c>
    </row>
    <row r="1468" spans="1:7" hidden="1" x14ac:dyDescent="0.25">
      <c r="A1468" s="48" t="s">
        <v>1325</v>
      </c>
      <c r="B1468" s="48" t="s">
        <v>2476</v>
      </c>
      <c r="C1468" s="2" t="s">
        <v>1098</v>
      </c>
      <c r="D1468" s="2">
        <v>912.52800000000002</v>
      </c>
      <c r="E1468" s="2">
        <v>267.09199999999998</v>
      </c>
      <c r="F1468" s="2">
        <f>D1468-SUM(Parameters!$C$23:$C$25)</f>
        <v>890.928</v>
      </c>
      <c r="G1468" s="2">
        <f>E1468-SUM(Parameters!$C$23:$C$25)</f>
        <v>245.49199999999999</v>
      </c>
    </row>
    <row r="1469" spans="1:7" hidden="1" x14ac:dyDescent="0.25">
      <c r="A1469" s="48" t="s">
        <v>1325</v>
      </c>
      <c r="B1469" s="48" t="s">
        <v>2477</v>
      </c>
      <c r="C1469" s="2" t="s">
        <v>992</v>
      </c>
      <c r="D1469" s="2">
        <v>912.52800000000002</v>
      </c>
      <c r="E1469" s="2">
        <v>357.73200000000003</v>
      </c>
      <c r="F1469" s="2">
        <f>D1469-SUM(Parameters!$C$23:$C$25)</f>
        <v>890.928</v>
      </c>
      <c r="G1469" s="2">
        <f>E1469-SUM(Parameters!$C$23:$C$25)</f>
        <v>336.13200000000001</v>
      </c>
    </row>
    <row r="1470" spans="1:7" hidden="1" x14ac:dyDescent="0.25">
      <c r="A1470" s="48" t="s">
        <v>1325</v>
      </c>
      <c r="B1470" s="48" t="s">
        <v>2478</v>
      </c>
      <c r="C1470" s="2" t="s">
        <v>922</v>
      </c>
      <c r="D1470" s="2">
        <v>912.52800000000002</v>
      </c>
      <c r="E1470" s="2">
        <v>403.05200000000002</v>
      </c>
      <c r="F1470" s="2">
        <f>D1470-SUM(Parameters!$C$23:$C$25)</f>
        <v>890.928</v>
      </c>
      <c r="G1470" s="2">
        <f>E1470-SUM(Parameters!$C$23:$C$25)</f>
        <v>381.452</v>
      </c>
    </row>
    <row r="1471" spans="1:7" hidden="1" x14ac:dyDescent="0.25">
      <c r="A1471" s="48" t="s">
        <v>1325</v>
      </c>
      <c r="B1471" s="48" t="s">
        <v>2479</v>
      </c>
      <c r="C1471" s="2" t="s">
        <v>786</v>
      </c>
      <c r="D1471" s="2">
        <v>912.52800000000002</v>
      </c>
      <c r="E1471" s="2">
        <v>493.69200000000001</v>
      </c>
      <c r="F1471" s="2">
        <f>D1471-SUM(Parameters!$C$23:$C$25)</f>
        <v>890.928</v>
      </c>
      <c r="G1471" s="2">
        <f>E1471-SUM(Parameters!$C$23:$C$25)</f>
        <v>472.09199999999998</v>
      </c>
    </row>
    <row r="1472" spans="1:7" hidden="1" x14ac:dyDescent="0.25">
      <c r="A1472" s="48" t="s">
        <v>1325</v>
      </c>
      <c r="B1472" s="48" t="s">
        <v>2480</v>
      </c>
      <c r="C1472" s="2" t="s">
        <v>734</v>
      </c>
      <c r="D1472" s="2">
        <v>912.52800000000002</v>
      </c>
      <c r="E1472" s="2">
        <v>539.01199999999994</v>
      </c>
      <c r="F1472" s="2">
        <f>D1472-SUM(Parameters!$C$23:$C$25)</f>
        <v>890.928</v>
      </c>
      <c r="G1472" s="2">
        <f>E1472-SUM(Parameters!$C$23:$C$25)</f>
        <v>517.41199999999992</v>
      </c>
    </row>
    <row r="1473" spans="1:7" hidden="1" x14ac:dyDescent="0.25">
      <c r="A1473" s="48" t="s">
        <v>1325</v>
      </c>
      <c r="B1473" s="48" t="s">
        <v>2481</v>
      </c>
      <c r="C1473" s="2" t="s">
        <v>759</v>
      </c>
      <c r="D1473" s="2">
        <v>951.40800000000002</v>
      </c>
      <c r="E1473" s="2">
        <v>516.35199999999998</v>
      </c>
      <c r="F1473" s="2">
        <f>D1473-SUM(Parameters!$C$23:$C$25)</f>
        <v>929.80799999999999</v>
      </c>
      <c r="G1473" s="2">
        <f>E1473-SUM(Parameters!$C$23:$C$25)</f>
        <v>494.75199999999995</v>
      </c>
    </row>
    <row r="1474" spans="1:7" hidden="1" x14ac:dyDescent="0.25">
      <c r="A1474" s="48" t="s">
        <v>1325</v>
      </c>
      <c r="B1474" s="48" t="s">
        <v>2482</v>
      </c>
      <c r="C1474" s="2" t="s">
        <v>826</v>
      </c>
      <c r="D1474" s="2">
        <v>951.40800000000002</v>
      </c>
      <c r="E1474" s="2">
        <v>471.03199999999998</v>
      </c>
      <c r="F1474" s="2">
        <f>D1474-SUM(Parameters!$C$23:$C$25)</f>
        <v>929.80799999999999</v>
      </c>
      <c r="G1474" s="2">
        <f>E1474-SUM(Parameters!$C$23:$C$25)</f>
        <v>449.43199999999996</v>
      </c>
    </row>
    <row r="1475" spans="1:7" hidden="1" x14ac:dyDescent="0.25">
      <c r="A1475" s="48" t="s">
        <v>1325</v>
      </c>
      <c r="B1475" s="48" t="s">
        <v>2483</v>
      </c>
      <c r="C1475" s="2" t="s">
        <v>888</v>
      </c>
      <c r="D1475" s="2">
        <v>951.40800000000002</v>
      </c>
      <c r="E1475" s="2">
        <v>425.71199999999999</v>
      </c>
      <c r="F1475" s="2">
        <f>D1475-SUM(Parameters!$C$23:$C$25)</f>
        <v>929.80799999999999</v>
      </c>
      <c r="G1475" s="2">
        <f>E1475-SUM(Parameters!$C$23:$C$25)</f>
        <v>404.11199999999997</v>
      </c>
    </row>
    <row r="1476" spans="1:7" hidden="1" x14ac:dyDescent="0.25">
      <c r="A1476" s="48" t="s">
        <v>1325</v>
      </c>
      <c r="B1476" s="48" t="s">
        <v>2484</v>
      </c>
      <c r="C1476" s="2" t="s">
        <v>961</v>
      </c>
      <c r="D1476" s="2">
        <v>951.40800000000002</v>
      </c>
      <c r="E1476" s="2">
        <v>380.392</v>
      </c>
      <c r="F1476" s="2">
        <f>D1476-SUM(Parameters!$C$23:$C$25)</f>
        <v>929.80799999999999</v>
      </c>
      <c r="G1476" s="2">
        <f>E1476-SUM(Parameters!$C$23:$C$25)</f>
        <v>358.79199999999997</v>
      </c>
    </row>
    <row r="1477" spans="1:7" hidden="1" x14ac:dyDescent="0.25">
      <c r="A1477" s="48" t="s">
        <v>1325</v>
      </c>
      <c r="B1477" s="48" t="s">
        <v>2485</v>
      </c>
      <c r="C1477" s="2" t="s">
        <v>856</v>
      </c>
      <c r="D1477" s="2">
        <v>3284.2080000000101</v>
      </c>
      <c r="E1477" s="2">
        <v>471.03199999999998</v>
      </c>
      <c r="F1477" s="2">
        <f>D1477-SUM(Parameters!$C$23:$C$25)</f>
        <v>3262.6080000000102</v>
      </c>
      <c r="G1477" s="2">
        <f>E1477-SUM(Parameters!$C$23:$C$25)</f>
        <v>449.43199999999996</v>
      </c>
    </row>
    <row r="1478" spans="1:7" hidden="1" x14ac:dyDescent="0.25">
      <c r="A1478" s="48" t="s">
        <v>1325</v>
      </c>
      <c r="B1478" s="48" t="s">
        <v>2486</v>
      </c>
      <c r="C1478" s="2" t="s">
        <v>1024</v>
      </c>
      <c r="D1478" s="2">
        <v>951.40800000000002</v>
      </c>
      <c r="E1478" s="2">
        <v>335.072</v>
      </c>
      <c r="F1478" s="2">
        <f>D1478-SUM(Parameters!$C$23:$C$25)</f>
        <v>929.80799999999999</v>
      </c>
      <c r="G1478" s="2">
        <f>E1478-SUM(Parameters!$C$23:$C$25)</f>
        <v>313.47199999999998</v>
      </c>
    </row>
    <row r="1479" spans="1:7" hidden="1" x14ac:dyDescent="0.25">
      <c r="A1479" s="48" t="s">
        <v>1325</v>
      </c>
      <c r="B1479" s="48" t="s">
        <v>2487</v>
      </c>
      <c r="C1479" s="2" t="s">
        <v>1058</v>
      </c>
      <c r="D1479" s="2">
        <v>951.40800000000002</v>
      </c>
      <c r="E1479" s="2">
        <v>289.75200000000001</v>
      </c>
      <c r="F1479" s="2">
        <f>D1479-SUM(Parameters!$C$23:$C$25)</f>
        <v>929.80799999999999</v>
      </c>
      <c r="G1479" s="2">
        <f>E1479-SUM(Parameters!$C$23:$C$25)</f>
        <v>268.15199999999999</v>
      </c>
    </row>
    <row r="1480" spans="1:7" hidden="1" x14ac:dyDescent="0.25">
      <c r="A1480" s="48" t="s">
        <v>1325</v>
      </c>
      <c r="B1480" s="48" t="s">
        <v>2488</v>
      </c>
      <c r="C1480" s="2" t="s">
        <v>1137</v>
      </c>
      <c r="D1480" s="2">
        <v>951.40800000000002</v>
      </c>
      <c r="E1480" s="2">
        <v>244.43199999999999</v>
      </c>
      <c r="F1480" s="2">
        <f>D1480-SUM(Parameters!$C$23:$C$25)</f>
        <v>929.80799999999999</v>
      </c>
      <c r="G1480" s="2">
        <f>E1480-SUM(Parameters!$C$23:$C$25)</f>
        <v>222.83199999999999</v>
      </c>
    </row>
    <row r="1481" spans="1:7" hidden="1" x14ac:dyDescent="0.25">
      <c r="A1481" s="48" t="s">
        <v>1325</v>
      </c>
      <c r="B1481" s="48" t="s">
        <v>2489</v>
      </c>
      <c r="C1481" s="2" t="s">
        <v>1251</v>
      </c>
      <c r="D1481" s="2">
        <v>951.40800000000002</v>
      </c>
      <c r="E1481" s="2">
        <v>153.792</v>
      </c>
      <c r="F1481" s="2">
        <f>D1481-SUM(Parameters!$C$23:$C$25)</f>
        <v>929.80799999999999</v>
      </c>
      <c r="G1481" s="2">
        <f>E1481-SUM(Parameters!$C$23:$C$25)</f>
        <v>132.19200000000001</v>
      </c>
    </row>
    <row r="1482" spans="1:7" hidden="1" x14ac:dyDescent="0.25">
      <c r="A1482" s="48" t="s">
        <v>1325</v>
      </c>
      <c r="B1482" s="48" t="s">
        <v>2490</v>
      </c>
      <c r="C1482" s="2" t="s">
        <v>1292</v>
      </c>
      <c r="D1482" s="2">
        <v>990.28800000000001</v>
      </c>
      <c r="E1482" s="2">
        <v>131.13200000000001</v>
      </c>
      <c r="F1482" s="2">
        <f>D1482-SUM(Parameters!$C$23:$C$25)</f>
        <v>968.68799999999999</v>
      </c>
      <c r="G1482" s="2">
        <f>E1482-SUM(Parameters!$C$23:$C$25)</f>
        <v>109.53200000000001</v>
      </c>
    </row>
    <row r="1483" spans="1:7" hidden="1" x14ac:dyDescent="0.25">
      <c r="A1483" s="48" t="s">
        <v>1325</v>
      </c>
      <c r="B1483" s="48" t="s">
        <v>2491</v>
      </c>
      <c r="C1483" s="2" t="s">
        <v>1217</v>
      </c>
      <c r="D1483" s="2">
        <v>990.28800000000001</v>
      </c>
      <c r="E1483" s="2">
        <v>176.452</v>
      </c>
      <c r="F1483" s="2">
        <f>D1483-SUM(Parameters!$C$23:$C$25)</f>
        <v>968.68799999999999</v>
      </c>
      <c r="G1483" s="2">
        <f>E1483-SUM(Parameters!$C$23:$C$25)</f>
        <v>154.852</v>
      </c>
    </row>
    <row r="1484" spans="1:7" hidden="1" x14ac:dyDescent="0.25">
      <c r="A1484" s="48" t="s">
        <v>1325</v>
      </c>
      <c r="B1484" s="48" t="s">
        <v>2492</v>
      </c>
      <c r="C1484" s="2" t="s">
        <v>1167</v>
      </c>
      <c r="D1484" s="2">
        <v>990.28800000000001</v>
      </c>
      <c r="E1484" s="2">
        <v>221.77199999999999</v>
      </c>
      <c r="F1484" s="2">
        <f>D1484-SUM(Parameters!$C$23:$C$25)</f>
        <v>968.68799999999999</v>
      </c>
      <c r="G1484" s="2">
        <f>E1484-SUM(Parameters!$C$23:$C$25)</f>
        <v>200.172</v>
      </c>
    </row>
    <row r="1485" spans="1:7" hidden="1" x14ac:dyDescent="0.25">
      <c r="A1485" s="48" t="s">
        <v>1325</v>
      </c>
      <c r="B1485" s="48" t="s">
        <v>2493</v>
      </c>
      <c r="C1485" s="2" t="s">
        <v>1099</v>
      </c>
      <c r="D1485" s="2">
        <v>990.28800000000001</v>
      </c>
      <c r="E1485" s="2">
        <v>267.09199999999998</v>
      </c>
      <c r="F1485" s="2">
        <f>D1485-SUM(Parameters!$C$23:$C$25)</f>
        <v>968.68799999999999</v>
      </c>
      <c r="G1485" s="2">
        <f>E1485-SUM(Parameters!$C$23:$C$25)</f>
        <v>245.49199999999999</v>
      </c>
    </row>
    <row r="1486" spans="1:7" hidden="1" x14ac:dyDescent="0.25">
      <c r="A1486" s="48" t="s">
        <v>1325</v>
      </c>
      <c r="B1486" s="48" t="s">
        <v>2494</v>
      </c>
      <c r="C1486" s="2" t="s">
        <v>993</v>
      </c>
      <c r="D1486" s="2">
        <v>990.28800000000001</v>
      </c>
      <c r="E1486" s="2">
        <v>357.73200000000003</v>
      </c>
      <c r="F1486" s="2">
        <f>D1486-SUM(Parameters!$C$23:$C$25)</f>
        <v>968.68799999999999</v>
      </c>
      <c r="G1486" s="2">
        <f>E1486-SUM(Parameters!$C$23:$C$25)</f>
        <v>336.13200000000001</v>
      </c>
    </row>
    <row r="1487" spans="1:7" hidden="1" x14ac:dyDescent="0.25">
      <c r="A1487" s="48" t="s">
        <v>1325</v>
      </c>
      <c r="B1487" s="48" t="s">
        <v>2495</v>
      </c>
      <c r="C1487" s="2" t="s">
        <v>923</v>
      </c>
      <c r="D1487" s="2">
        <v>990.28800000000001</v>
      </c>
      <c r="E1487" s="2">
        <v>403.05200000000002</v>
      </c>
      <c r="F1487" s="2">
        <f>D1487-SUM(Parameters!$C$23:$C$25)</f>
        <v>968.68799999999999</v>
      </c>
      <c r="G1487" s="2">
        <f>E1487-SUM(Parameters!$C$23:$C$25)</f>
        <v>381.452</v>
      </c>
    </row>
    <row r="1488" spans="1:7" hidden="1" x14ac:dyDescent="0.25">
      <c r="A1488" s="48" t="s">
        <v>1325</v>
      </c>
      <c r="B1488" s="48" t="s">
        <v>2496</v>
      </c>
      <c r="C1488" s="2" t="s">
        <v>912</v>
      </c>
      <c r="D1488" s="2">
        <v>3284.2080000000101</v>
      </c>
      <c r="E1488" s="2">
        <v>425.71199999999999</v>
      </c>
      <c r="F1488" s="2">
        <f>D1488-SUM(Parameters!$C$23:$C$25)</f>
        <v>3262.6080000000102</v>
      </c>
      <c r="G1488" s="2">
        <f>E1488-SUM(Parameters!$C$23:$C$25)</f>
        <v>404.11199999999997</v>
      </c>
    </row>
    <row r="1489" spans="1:7" hidden="1" x14ac:dyDescent="0.25">
      <c r="A1489" s="48" t="s">
        <v>1325</v>
      </c>
      <c r="B1489" s="48" t="s">
        <v>2497</v>
      </c>
      <c r="C1489" s="2" t="s">
        <v>863</v>
      </c>
      <c r="D1489" s="2">
        <v>990.28800000000001</v>
      </c>
      <c r="E1489" s="2">
        <v>448.37200000000001</v>
      </c>
      <c r="F1489" s="2">
        <f>D1489-SUM(Parameters!$C$23:$C$25)</f>
        <v>968.68799999999999</v>
      </c>
      <c r="G1489" s="2">
        <f>E1489-SUM(Parameters!$C$23:$C$25)</f>
        <v>426.77199999999999</v>
      </c>
    </row>
    <row r="1490" spans="1:7" hidden="1" x14ac:dyDescent="0.25">
      <c r="A1490" s="48" t="s">
        <v>1325</v>
      </c>
      <c r="B1490" s="48" t="s">
        <v>2498</v>
      </c>
      <c r="C1490" s="2" t="s">
        <v>787</v>
      </c>
      <c r="D1490" s="2">
        <v>990.28800000000001</v>
      </c>
      <c r="E1490" s="2">
        <v>493.69200000000001</v>
      </c>
      <c r="F1490" s="2">
        <f>D1490-SUM(Parameters!$C$23:$C$25)</f>
        <v>968.68799999999999</v>
      </c>
      <c r="G1490" s="2">
        <f>E1490-SUM(Parameters!$C$23:$C$25)</f>
        <v>472.09199999999998</v>
      </c>
    </row>
    <row r="1491" spans="1:7" hidden="1" x14ac:dyDescent="0.25">
      <c r="A1491" s="48" t="s">
        <v>1325</v>
      </c>
      <c r="B1491" s="48" t="s">
        <v>2499</v>
      </c>
      <c r="C1491" s="2" t="s">
        <v>735</v>
      </c>
      <c r="D1491" s="2">
        <v>990.28800000000001</v>
      </c>
      <c r="E1491" s="2">
        <v>539.01199999999994</v>
      </c>
      <c r="F1491" s="2">
        <f>D1491-SUM(Parameters!$C$23:$C$25)</f>
        <v>968.68799999999999</v>
      </c>
      <c r="G1491" s="2">
        <f>E1491-SUM(Parameters!$C$23:$C$25)</f>
        <v>517.41199999999992</v>
      </c>
    </row>
    <row r="1492" spans="1:7" hidden="1" x14ac:dyDescent="0.25">
      <c r="A1492" s="48" t="s">
        <v>1325</v>
      </c>
      <c r="B1492" s="48" t="s">
        <v>2500</v>
      </c>
      <c r="C1492" s="2" t="s">
        <v>827</v>
      </c>
      <c r="D1492" s="2">
        <v>1029.1679999999999</v>
      </c>
      <c r="E1492" s="2">
        <v>471.03199999999998</v>
      </c>
      <c r="F1492" s="2">
        <f>D1492-SUM(Parameters!$C$23:$C$25)</f>
        <v>1007.5679999999999</v>
      </c>
      <c r="G1492" s="2">
        <f>E1492-SUM(Parameters!$C$23:$C$25)</f>
        <v>449.43199999999996</v>
      </c>
    </row>
    <row r="1493" spans="1:7" hidden="1" x14ac:dyDescent="0.25">
      <c r="A1493" s="48" t="s">
        <v>1325</v>
      </c>
      <c r="B1493" s="48" t="s">
        <v>2501</v>
      </c>
      <c r="C1493" s="2" t="s">
        <v>889</v>
      </c>
      <c r="D1493" s="2">
        <v>1029.1679999999999</v>
      </c>
      <c r="E1493" s="2">
        <v>425.71199999999999</v>
      </c>
      <c r="F1493" s="2">
        <f>D1493-SUM(Parameters!$C$23:$C$25)</f>
        <v>1007.5679999999999</v>
      </c>
      <c r="G1493" s="2">
        <f>E1493-SUM(Parameters!$C$23:$C$25)</f>
        <v>404.11199999999997</v>
      </c>
    </row>
    <row r="1494" spans="1:7" hidden="1" x14ac:dyDescent="0.25">
      <c r="A1494" s="48" t="s">
        <v>1325</v>
      </c>
      <c r="B1494" s="48" t="s">
        <v>2502</v>
      </c>
      <c r="C1494" s="2" t="s">
        <v>1025</v>
      </c>
      <c r="D1494" s="2">
        <v>1029.1679999999999</v>
      </c>
      <c r="E1494" s="2">
        <v>335.072</v>
      </c>
      <c r="F1494" s="2">
        <f>D1494-SUM(Parameters!$C$23:$C$25)</f>
        <v>1007.5679999999999</v>
      </c>
      <c r="G1494" s="2">
        <f>E1494-SUM(Parameters!$C$23:$C$25)</f>
        <v>313.47199999999998</v>
      </c>
    </row>
    <row r="1495" spans="1:7" hidden="1" x14ac:dyDescent="0.25">
      <c r="A1495" s="48" t="s">
        <v>1325</v>
      </c>
      <c r="B1495" s="48" t="s">
        <v>2503</v>
      </c>
      <c r="C1495" s="2" t="s">
        <v>1059</v>
      </c>
      <c r="D1495" s="2">
        <v>1029.1679999999999</v>
      </c>
      <c r="E1495" s="2">
        <v>289.75200000000001</v>
      </c>
      <c r="F1495" s="2">
        <f>D1495-SUM(Parameters!$C$23:$C$25)</f>
        <v>1007.5679999999999</v>
      </c>
      <c r="G1495" s="2">
        <f>E1495-SUM(Parameters!$C$23:$C$25)</f>
        <v>268.15199999999999</v>
      </c>
    </row>
    <row r="1496" spans="1:7" hidden="1" x14ac:dyDescent="0.25">
      <c r="A1496" s="48" t="s">
        <v>1325</v>
      </c>
      <c r="B1496" s="48" t="s">
        <v>2504</v>
      </c>
      <c r="C1496" s="2" t="s">
        <v>1191</v>
      </c>
      <c r="D1496" s="2">
        <v>1029.1679999999999</v>
      </c>
      <c r="E1496" s="2">
        <v>199.11199999999999</v>
      </c>
      <c r="F1496" s="2">
        <f>D1496-SUM(Parameters!$C$23:$C$25)</f>
        <v>1007.5679999999999</v>
      </c>
      <c r="G1496" s="2">
        <f>E1496-SUM(Parameters!$C$23:$C$25)</f>
        <v>177.512</v>
      </c>
    </row>
    <row r="1497" spans="1:7" hidden="1" x14ac:dyDescent="0.25">
      <c r="A1497" s="48" t="s">
        <v>1325</v>
      </c>
      <c r="B1497" s="48" t="s">
        <v>2505</v>
      </c>
      <c r="C1497" s="2" t="s">
        <v>1162</v>
      </c>
      <c r="D1497" s="2">
        <v>290.44799999999998</v>
      </c>
      <c r="E1497" s="2">
        <v>221.77199999999999</v>
      </c>
      <c r="F1497" s="2">
        <f>D1497-SUM(Parameters!$C$23:$C$25)</f>
        <v>268.84799999999996</v>
      </c>
      <c r="G1497" s="2">
        <f>E1497-SUM(Parameters!$C$23:$C$25)</f>
        <v>200.172</v>
      </c>
    </row>
    <row r="1498" spans="1:7" hidden="1" x14ac:dyDescent="0.25">
      <c r="A1498" s="48" t="s">
        <v>1325</v>
      </c>
      <c r="B1498" s="48" t="s">
        <v>2506</v>
      </c>
      <c r="C1498" s="2" t="s">
        <v>1090</v>
      </c>
      <c r="D1498" s="2">
        <v>290.44799999999998</v>
      </c>
      <c r="E1498" s="2">
        <v>267.09199999999998</v>
      </c>
      <c r="F1498" s="2">
        <f>D1498-SUM(Parameters!$C$23:$C$25)</f>
        <v>268.84799999999996</v>
      </c>
      <c r="G1498" s="2">
        <f>E1498-SUM(Parameters!$C$23:$C$25)</f>
        <v>245.49199999999999</v>
      </c>
    </row>
    <row r="1499" spans="1:7" hidden="1" x14ac:dyDescent="0.25">
      <c r="A1499" s="48" t="s">
        <v>1325</v>
      </c>
      <c r="B1499" s="48" t="s">
        <v>2507</v>
      </c>
      <c r="C1499" s="2" t="s">
        <v>985</v>
      </c>
      <c r="D1499" s="2">
        <v>3284.2080000000101</v>
      </c>
      <c r="E1499" s="2">
        <v>380.392</v>
      </c>
      <c r="F1499" s="2">
        <f>D1499-SUM(Parameters!$C$23:$C$25)</f>
        <v>3262.6080000000102</v>
      </c>
      <c r="G1499" s="2">
        <f>E1499-SUM(Parameters!$C$23:$C$25)</f>
        <v>358.79199999999997</v>
      </c>
    </row>
    <row r="1500" spans="1:7" hidden="1" x14ac:dyDescent="0.25">
      <c r="A1500" s="48" t="s">
        <v>1325</v>
      </c>
      <c r="B1500" s="48" t="s">
        <v>2508</v>
      </c>
      <c r="C1500" s="2" t="s">
        <v>986</v>
      </c>
      <c r="D1500" s="2">
        <v>290.44799999999998</v>
      </c>
      <c r="E1500" s="2">
        <v>357.73200000000003</v>
      </c>
      <c r="F1500" s="2">
        <f>D1500-SUM(Parameters!$C$23:$C$25)</f>
        <v>268.84799999999996</v>
      </c>
      <c r="G1500" s="2">
        <f>E1500-SUM(Parameters!$C$23:$C$25)</f>
        <v>336.13200000000001</v>
      </c>
    </row>
    <row r="1501" spans="1:7" hidden="1" x14ac:dyDescent="0.25">
      <c r="A1501" s="48" t="s">
        <v>1325</v>
      </c>
      <c r="B1501" s="48" t="s">
        <v>2509</v>
      </c>
      <c r="C1501" s="2" t="s">
        <v>914</v>
      </c>
      <c r="D1501" s="2">
        <v>290.44799999999998</v>
      </c>
      <c r="E1501" s="2">
        <v>403.05200000000002</v>
      </c>
      <c r="F1501" s="2">
        <f>D1501-SUM(Parameters!$C$23:$C$25)</f>
        <v>268.84799999999996</v>
      </c>
      <c r="G1501" s="2">
        <f>E1501-SUM(Parameters!$C$23:$C$25)</f>
        <v>381.452</v>
      </c>
    </row>
    <row r="1502" spans="1:7" hidden="1" x14ac:dyDescent="0.25">
      <c r="A1502" s="48" t="s">
        <v>1325</v>
      </c>
      <c r="B1502" s="48" t="s">
        <v>2510</v>
      </c>
      <c r="C1502" s="2" t="s">
        <v>778</v>
      </c>
      <c r="D1502" s="2">
        <v>290.44799999999998</v>
      </c>
      <c r="E1502" s="2">
        <v>493.69200000000001</v>
      </c>
      <c r="F1502" s="2">
        <f>D1502-SUM(Parameters!$C$23:$C$25)</f>
        <v>268.84799999999996</v>
      </c>
      <c r="G1502" s="2">
        <f>E1502-SUM(Parameters!$C$23:$C$25)</f>
        <v>472.09199999999998</v>
      </c>
    </row>
    <row r="1503" spans="1:7" hidden="1" x14ac:dyDescent="0.25">
      <c r="A1503" s="48" t="s">
        <v>1325</v>
      </c>
      <c r="B1503" s="48" t="s">
        <v>2511</v>
      </c>
      <c r="C1503" s="2" t="s">
        <v>754</v>
      </c>
      <c r="D1503" s="2">
        <v>329.32799999999997</v>
      </c>
      <c r="E1503" s="2">
        <v>516.35199999999998</v>
      </c>
      <c r="F1503" s="2">
        <f>D1503-SUM(Parameters!$C$23:$C$25)</f>
        <v>307.72799999999995</v>
      </c>
      <c r="G1503" s="2">
        <f>E1503-SUM(Parameters!$C$23:$C$25)</f>
        <v>494.75199999999995</v>
      </c>
    </row>
    <row r="1504" spans="1:7" hidden="1" x14ac:dyDescent="0.25">
      <c r="A1504" s="48" t="s">
        <v>1325</v>
      </c>
      <c r="B1504" s="48" t="s">
        <v>2512</v>
      </c>
      <c r="C1504" s="2" t="s">
        <v>818</v>
      </c>
      <c r="D1504" s="2">
        <v>329.32799999999997</v>
      </c>
      <c r="E1504" s="2">
        <v>471.03199999999998</v>
      </c>
      <c r="F1504" s="2">
        <f>D1504-SUM(Parameters!$C$23:$C$25)</f>
        <v>307.72799999999995</v>
      </c>
      <c r="G1504" s="2">
        <f>E1504-SUM(Parameters!$C$23:$C$25)</f>
        <v>449.43199999999996</v>
      </c>
    </row>
    <row r="1505" spans="1:7" hidden="1" x14ac:dyDescent="0.25">
      <c r="A1505" s="48" t="s">
        <v>1325</v>
      </c>
      <c r="B1505" s="48" t="s">
        <v>2513</v>
      </c>
      <c r="C1505" s="2" t="s">
        <v>882</v>
      </c>
      <c r="D1505" s="2">
        <v>329.32799999999997</v>
      </c>
      <c r="E1505" s="2">
        <v>425.71199999999999</v>
      </c>
      <c r="F1505" s="2">
        <f>D1505-SUM(Parameters!$C$23:$C$25)</f>
        <v>307.72799999999995</v>
      </c>
      <c r="G1505" s="2">
        <f>E1505-SUM(Parameters!$C$23:$C$25)</f>
        <v>404.11199999999997</v>
      </c>
    </row>
    <row r="1506" spans="1:7" hidden="1" x14ac:dyDescent="0.25">
      <c r="A1506" s="48" t="s">
        <v>1325</v>
      </c>
      <c r="B1506" s="48" t="s">
        <v>2514</v>
      </c>
      <c r="C1506" s="2" t="s">
        <v>954</v>
      </c>
      <c r="D1506" s="2">
        <v>329.32799999999997</v>
      </c>
      <c r="E1506" s="2">
        <v>380.392</v>
      </c>
      <c r="F1506" s="2">
        <f>D1506-SUM(Parameters!$C$23:$C$25)</f>
        <v>307.72799999999995</v>
      </c>
      <c r="G1506" s="2">
        <f>E1506-SUM(Parameters!$C$23:$C$25)</f>
        <v>358.79199999999997</v>
      </c>
    </row>
    <row r="1507" spans="1:7" hidden="1" x14ac:dyDescent="0.25">
      <c r="A1507" s="48" t="s">
        <v>1325</v>
      </c>
      <c r="B1507" s="48" t="s">
        <v>2515</v>
      </c>
      <c r="C1507" s="2" t="s">
        <v>1018</v>
      </c>
      <c r="D1507" s="2">
        <v>329.32799999999997</v>
      </c>
      <c r="E1507" s="2">
        <v>335.072</v>
      </c>
      <c r="F1507" s="2">
        <f>D1507-SUM(Parameters!$C$23:$C$25)</f>
        <v>307.72799999999995</v>
      </c>
      <c r="G1507" s="2">
        <f>E1507-SUM(Parameters!$C$23:$C$25)</f>
        <v>313.47199999999998</v>
      </c>
    </row>
    <row r="1508" spans="1:7" hidden="1" x14ac:dyDescent="0.25">
      <c r="A1508" s="48" t="s">
        <v>1325</v>
      </c>
      <c r="B1508" s="48" t="s">
        <v>2516</v>
      </c>
      <c r="C1508" s="2" t="s">
        <v>1050</v>
      </c>
      <c r="D1508" s="2">
        <v>329.32799999999997</v>
      </c>
      <c r="E1508" s="2">
        <v>289.75200000000001</v>
      </c>
      <c r="F1508" s="2">
        <f>D1508-SUM(Parameters!$C$23:$C$25)</f>
        <v>307.72799999999995</v>
      </c>
      <c r="G1508" s="2">
        <f>E1508-SUM(Parameters!$C$23:$C$25)</f>
        <v>268.15199999999999</v>
      </c>
    </row>
    <row r="1509" spans="1:7" hidden="1" x14ac:dyDescent="0.25">
      <c r="A1509" s="48" t="s">
        <v>1325</v>
      </c>
      <c r="B1509" s="48" t="s">
        <v>2517</v>
      </c>
      <c r="C1509" s="2" t="s">
        <v>1130</v>
      </c>
      <c r="D1509" s="2">
        <v>329.32799999999997</v>
      </c>
      <c r="E1509" s="2">
        <v>244.43199999999999</v>
      </c>
      <c r="F1509" s="2">
        <f>D1509-SUM(Parameters!$C$23:$C$25)</f>
        <v>307.72799999999995</v>
      </c>
      <c r="G1509" s="2">
        <f>E1509-SUM(Parameters!$C$23:$C$25)</f>
        <v>222.83199999999999</v>
      </c>
    </row>
    <row r="1510" spans="1:7" hidden="1" x14ac:dyDescent="0.25">
      <c r="A1510" s="48" t="s">
        <v>1325</v>
      </c>
      <c r="B1510" s="48" t="s">
        <v>2518</v>
      </c>
      <c r="C1510" s="2" t="s">
        <v>1048</v>
      </c>
      <c r="D1510" s="2">
        <v>3284.2080000000101</v>
      </c>
      <c r="E1510" s="2">
        <v>335.072</v>
      </c>
      <c r="F1510" s="2">
        <f>D1510-SUM(Parameters!$C$23:$C$25)</f>
        <v>3262.6080000000102</v>
      </c>
      <c r="G1510" s="2">
        <f>E1510-SUM(Parameters!$C$23:$C$25)</f>
        <v>313.47199999999998</v>
      </c>
    </row>
    <row r="1511" spans="1:7" hidden="1" x14ac:dyDescent="0.25">
      <c r="A1511" s="48" t="s">
        <v>1325</v>
      </c>
      <c r="B1511" s="48" t="s">
        <v>2519</v>
      </c>
      <c r="C1511" s="2" t="s">
        <v>1186</v>
      </c>
      <c r="D1511" s="2">
        <v>329.32799999999997</v>
      </c>
      <c r="E1511" s="2">
        <v>199.11199999999999</v>
      </c>
      <c r="F1511" s="2">
        <f>D1511-SUM(Parameters!$C$23:$C$25)</f>
        <v>307.72799999999995</v>
      </c>
      <c r="G1511" s="2">
        <f>E1511-SUM(Parameters!$C$23:$C$25)</f>
        <v>177.512</v>
      </c>
    </row>
    <row r="1512" spans="1:7" hidden="1" x14ac:dyDescent="0.25">
      <c r="A1512" s="48" t="s">
        <v>1325</v>
      </c>
      <c r="B1512" s="48" t="s">
        <v>2520</v>
      </c>
      <c r="C1512" s="2" t="s">
        <v>1243</v>
      </c>
      <c r="D1512" s="2">
        <v>329.32799999999997</v>
      </c>
      <c r="E1512" s="2">
        <v>153.792</v>
      </c>
      <c r="F1512" s="2">
        <f>D1512-SUM(Parameters!$C$23:$C$25)</f>
        <v>307.72799999999995</v>
      </c>
      <c r="G1512" s="2">
        <f>E1512-SUM(Parameters!$C$23:$C$25)</f>
        <v>132.19200000000001</v>
      </c>
    </row>
    <row r="1513" spans="1:7" hidden="1" x14ac:dyDescent="0.25">
      <c r="A1513" s="48" t="s">
        <v>1325</v>
      </c>
      <c r="B1513" s="48" t="s">
        <v>2521</v>
      </c>
      <c r="C1513" s="2" t="s">
        <v>1284</v>
      </c>
      <c r="D1513" s="2">
        <v>368.20800000000003</v>
      </c>
      <c r="E1513" s="2">
        <v>131.13200000000001</v>
      </c>
      <c r="F1513" s="2">
        <f>D1513-SUM(Parameters!$C$23:$C$25)</f>
        <v>346.608</v>
      </c>
      <c r="G1513" s="2">
        <f>E1513-SUM(Parameters!$C$23:$C$25)</f>
        <v>109.53200000000001</v>
      </c>
    </row>
    <row r="1514" spans="1:7" hidden="1" x14ac:dyDescent="0.25">
      <c r="A1514" s="48" t="s">
        <v>1325</v>
      </c>
      <c r="B1514" s="48" t="s">
        <v>2522</v>
      </c>
      <c r="C1514" s="2" t="s">
        <v>1210</v>
      </c>
      <c r="D1514" s="2">
        <v>368.20800000000003</v>
      </c>
      <c r="E1514" s="2">
        <v>176.452</v>
      </c>
      <c r="F1514" s="2">
        <f>D1514-SUM(Parameters!$C$23:$C$25)</f>
        <v>346.608</v>
      </c>
      <c r="G1514" s="2">
        <f>E1514-SUM(Parameters!$C$23:$C$25)</f>
        <v>154.852</v>
      </c>
    </row>
    <row r="1515" spans="1:7" hidden="1" x14ac:dyDescent="0.25">
      <c r="A1515" s="48" t="s">
        <v>1325</v>
      </c>
      <c r="B1515" s="48" t="s">
        <v>2523</v>
      </c>
      <c r="C1515" s="2" t="s">
        <v>1091</v>
      </c>
      <c r="D1515" s="2">
        <v>368.20800000000003</v>
      </c>
      <c r="E1515" s="2">
        <v>267.09199999999998</v>
      </c>
      <c r="F1515" s="2">
        <f>D1515-SUM(Parameters!$C$23:$C$25)</f>
        <v>346.608</v>
      </c>
      <c r="G1515" s="2">
        <f>E1515-SUM(Parameters!$C$23:$C$25)</f>
        <v>245.49199999999999</v>
      </c>
    </row>
    <row r="1516" spans="1:7" hidden="1" x14ac:dyDescent="0.25">
      <c r="A1516" s="48" t="s">
        <v>1325</v>
      </c>
      <c r="B1516" s="48" t="s">
        <v>2524</v>
      </c>
      <c r="C1516" s="2" t="s">
        <v>987</v>
      </c>
      <c r="D1516" s="2">
        <v>368.20800000000003</v>
      </c>
      <c r="E1516" s="2">
        <v>357.73200000000003</v>
      </c>
      <c r="F1516" s="2">
        <f>D1516-SUM(Parameters!$C$23:$C$25)</f>
        <v>346.608</v>
      </c>
      <c r="G1516" s="2">
        <f>E1516-SUM(Parameters!$C$23:$C$25)</f>
        <v>336.13200000000001</v>
      </c>
    </row>
    <row r="1517" spans="1:7" hidden="1" x14ac:dyDescent="0.25">
      <c r="A1517" s="48" t="s">
        <v>1325</v>
      </c>
      <c r="B1517" s="48" t="s">
        <v>2525</v>
      </c>
      <c r="C1517" s="2" t="s">
        <v>915</v>
      </c>
      <c r="D1517" s="2">
        <v>368.20800000000003</v>
      </c>
      <c r="E1517" s="2">
        <v>403.05200000000002</v>
      </c>
      <c r="F1517" s="2">
        <f>D1517-SUM(Parameters!$C$23:$C$25)</f>
        <v>346.608</v>
      </c>
      <c r="G1517" s="2">
        <f>E1517-SUM(Parameters!$C$23:$C$25)</f>
        <v>381.452</v>
      </c>
    </row>
    <row r="1518" spans="1:7" hidden="1" x14ac:dyDescent="0.25">
      <c r="A1518" s="48" t="s">
        <v>1325</v>
      </c>
      <c r="B1518" s="48" t="s">
        <v>2526</v>
      </c>
      <c r="C1518" s="2" t="s">
        <v>858</v>
      </c>
      <c r="D1518" s="2">
        <v>368.20800000000003</v>
      </c>
      <c r="E1518" s="2">
        <v>448.37200000000001</v>
      </c>
      <c r="F1518" s="2">
        <f>D1518-SUM(Parameters!$C$23:$C$25)</f>
        <v>346.608</v>
      </c>
      <c r="G1518" s="2">
        <f>E1518-SUM(Parameters!$C$23:$C$25)</f>
        <v>426.77199999999999</v>
      </c>
    </row>
    <row r="1519" spans="1:7" hidden="1" x14ac:dyDescent="0.25">
      <c r="A1519" s="48" t="s">
        <v>1325</v>
      </c>
      <c r="B1519" s="48" t="s">
        <v>2527</v>
      </c>
      <c r="C1519" s="2" t="s">
        <v>779</v>
      </c>
      <c r="D1519" s="2">
        <v>368.20800000000003</v>
      </c>
      <c r="E1519" s="2">
        <v>493.69200000000001</v>
      </c>
      <c r="F1519" s="2">
        <f>D1519-SUM(Parameters!$C$23:$C$25)</f>
        <v>346.608</v>
      </c>
      <c r="G1519" s="2">
        <f>E1519-SUM(Parameters!$C$23:$C$25)</f>
        <v>472.09199999999998</v>
      </c>
    </row>
    <row r="1520" spans="1:7" hidden="1" x14ac:dyDescent="0.25">
      <c r="A1520" s="48" t="s">
        <v>1325</v>
      </c>
      <c r="B1520" s="48" t="s">
        <v>2528</v>
      </c>
      <c r="C1520" s="2" t="s">
        <v>730</v>
      </c>
      <c r="D1520" s="2">
        <v>368.20800000000003</v>
      </c>
      <c r="E1520" s="2">
        <v>539.01199999999994</v>
      </c>
      <c r="F1520" s="2">
        <f>D1520-SUM(Parameters!$C$23:$C$25)</f>
        <v>346.608</v>
      </c>
      <c r="G1520" s="2">
        <f>E1520-SUM(Parameters!$C$23:$C$25)</f>
        <v>517.41199999999992</v>
      </c>
    </row>
    <row r="1521" spans="1:7" hidden="1" x14ac:dyDescent="0.25">
      <c r="A1521" s="48" t="s">
        <v>1325</v>
      </c>
      <c r="B1521" s="48" t="s">
        <v>2529</v>
      </c>
      <c r="C1521" s="2" t="s">
        <v>1088</v>
      </c>
      <c r="D1521" s="2">
        <v>3284.2080000000101</v>
      </c>
      <c r="E1521" s="2">
        <v>289.75200000000001</v>
      </c>
      <c r="F1521" s="2">
        <f>D1521-SUM(Parameters!$C$23:$C$25)</f>
        <v>3262.6080000000102</v>
      </c>
      <c r="G1521" s="2">
        <f>E1521-SUM(Parameters!$C$23:$C$25)</f>
        <v>268.15199999999999</v>
      </c>
    </row>
    <row r="1522" spans="1:7" hidden="1" x14ac:dyDescent="0.25">
      <c r="A1522" s="48" t="s">
        <v>1325</v>
      </c>
      <c r="B1522" s="48" t="s">
        <v>2530</v>
      </c>
      <c r="C1522" s="2" t="s">
        <v>755</v>
      </c>
      <c r="D1522" s="2">
        <v>407.08800000000002</v>
      </c>
      <c r="E1522" s="2">
        <v>516.35199999999998</v>
      </c>
      <c r="F1522" s="2">
        <f>D1522-SUM(Parameters!$C$23:$C$25)</f>
        <v>385.488</v>
      </c>
      <c r="G1522" s="2">
        <f>E1522-SUM(Parameters!$C$23:$C$25)</f>
        <v>494.75199999999995</v>
      </c>
    </row>
    <row r="1523" spans="1:7" hidden="1" x14ac:dyDescent="0.25">
      <c r="A1523" s="48" t="s">
        <v>1325</v>
      </c>
      <c r="B1523" s="48" t="s">
        <v>2531</v>
      </c>
      <c r="C1523" s="2" t="s">
        <v>819</v>
      </c>
      <c r="D1523" s="2">
        <v>407.08800000000002</v>
      </c>
      <c r="E1523" s="2">
        <v>471.03199999999998</v>
      </c>
      <c r="F1523" s="2">
        <f>D1523-SUM(Parameters!$C$23:$C$25)</f>
        <v>385.488</v>
      </c>
      <c r="G1523" s="2">
        <f>E1523-SUM(Parameters!$C$23:$C$25)</f>
        <v>449.43199999999996</v>
      </c>
    </row>
    <row r="1524" spans="1:7" hidden="1" x14ac:dyDescent="0.25">
      <c r="A1524" s="48" t="s">
        <v>1325</v>
      </c>
      <c r="B1524" s="48" t="s">
        <v>2532</v>
      </c>
      <c r="C1524" s="2" t="s">
        <v>955</v>
      </c>
      <c r="D1524" s="2">
        <v>407.08800000000002</v>
      </c>
      <c r="E1524" s="2">
        <v>380.392</v>
      </c>
      <c r="F1524" s="2">
        <f>D1524-SUM(Parameters!$C$23:$C$25)</f>
        <v>385.488</v>
      </c>
      <c r="G1524" s="2">
        <f>E1524-SUM(Parameters!$C$23:$C$25)</f>
        <v>358.79199999999997</v>
      </c>
    </row>
    <row r="1525" spans="1:7" hidden="1" x14ac:dyDescent="0.25">
      <c r="A1525" s="48" t="s">
        <v>1325</v>
      </c>
      <c r="B1525" s="48" t="s">
        <v>2533</v>
      </c>
      <c r="C1525" s="2" t="s">
        <v>1019</v>
      </c>
      <c r="D1525" s="2">
        <v>407.08800000000002</v>
      </c>
      <c r="E1525" s="2">
        <v>335.072</v>
      </c>
      <c r="F1525" s="2">
        <f>D1525-SUM(Parameters!$C$23:$C$25)</f>
        <v>385.488</v>
      </c>
      <c r="G1525" s="2">
        <f>E1525-SUM(Parameters!$C$23:$C$25)</f>
        <v>313.47199999999998</v>
      </c>
    </row>
    <row r="1526" spans="1:7" hidden="1" x14ac:dyDescent="0.25">
      <c r="A1526" s="48" t="s">
        <v>1325</v>
      </c>
      <c r="B1526" s="48" t="s">
        <v>2534</v>
      </c>
      <c r="C1526" s="2" t="s">
        <v>1051</v>
      </c>
      <c r="D1526" s="2">
        <v>407.08800000000002</v>
      </c>
      <c r="E1526" s="2">
        <v>289.75200000000001</v>
      </c>
      <c r="F1526" s="2">
        <f>D1526-SUM(Parameters!$C$23:$C$25)</f>
        <v>385.488</v>
      </c>
      <c r="G1526" s="2">
        <f>E1526-SUM(Parameters!$C$23:$C$25)</f>
        <v>268.15199999999999</v>
      </c>
    </row>
    <row r="1527" spans="1:7" hidden="1" x14ac:dyDescent="0.25">
      <c r="A1527" s="48" t="s">
        <v>1325</v>
      </c>
      <c r="B1527" s="48" t="s">
        <v>2535</v>
      </c>
      <c r="C1527" s="2" t="s">
        <v>1131</v>
      </c>
      <c r="D1527" s="2">
        <v>407.08800000000002</v>
      </c>
      <c r="E1527" s="2">
        <v>244.43199999999999</v>
      </c>
      <c r="F1527" s="2">
        <f>D1527-SUM(Parameters!$C$23:$C$25)</f>
        <v>385.488</v>
      </c>
      <c r="G1527" s="2">
        <f>E1527-SUM(Parameters!$C$23:$C$25)</f>
        <v>222.83199999999999</v>
      </c>
    </row>
    <row r="1528" spans="1:7" hidden="1" x14ac:dyDescent="0.25">
      <c r="A1528" s="48" t="s">
        <v>1325</v>
      </c>
      <c r="B1528" s="48" t="s">
        <v>2536</v>
      </c>
      <c r="C1528" s="2" t="s">
        <v>1244</v>
      </c>
      <c r="D1528" s="2">
        <v>407.08800000000002</v>
      </c>
      <c r="E1528" s="2">
        <v>153.792</v>
      </c>
      <c r="F1528" s="2">
        <f>D1528-SUM(Parameters!$C$23:$C$25)</f>
        <v>385.488</v>
      </c>
      <c r="G1528" s="2">
        <f>E1528-SUM(Parameters!$C$23:$C$25)</f>
        <v>132.19200000000001</v>
      </c>
    </row>
    <row r="1529" spans="1:7" hidden="1" x14ac:dyDescent="0.25">
      <c r="A1529" s="48" t="s">
        <v>1325</v>
      </c>
      <c r="B1529" s="48" t="s">
        <v>2537</v>
      </c>
      <c r="C1529" s="2" t="s">
        <v>1285</v>
      </c>
      <c r="D1529" s="2">
        <v>445.96800000000002</v>
      </c>
      <c r="E1529" s="2">
        <v>131.13200000000001</v>
      </c>
      <c r="F1529" s="2">
        <f>D1529-SUM(Parameters!$C$23:$C$25)</f>
        <v>424.36799999999999</v>
      </c>
      <c r="G1529" s="2">
        <f>E1529-SUM(Parameters!$C$23:$C$25)</f>
        <v>109.53200000000001</v>
      </c>
    </row>
    <row r="1530" spans="1:7" hidden="1" x14ac:dyDescent="0.25">
      <c r="A1530" s="48" t="s">
        <v>1325</v>
      </c>
      <c r="B1530" s="48" t="s">
        <v>2538</v>
      </c>
      <c r="C1530" s="2" t="s">
        <v>1211</v>
      </c>
      <c r="D1530" s="2">
        <v>445.96800000000002</v>
      </c>
      <c r="E1530" s="2">
        <v>176.452</v>
      </c>
      <c r="F1530" s="2">
        <f>D1530-SUM(Parameters!$C$23:$C$25)</f>
        <v>424.36799999999999</v>
      </c>
      <c r="G1530" s="2">
        <f>E1530-SUM(Parameters!$C$23:$C$25)</f>
        <v>154.852</v>
      </c>
    </row>
    <row r="1531" spans="1:7" hidden="1" x14ac:dyDescent="0.25">
      <c r="A1531" s="48" t="s">
        <v>1325</v>
      </c>
      <c r="B1531" s="48" t="s">
        <v>2539</v>
      </c>
      <c r="C1531" s="2" t="s">
        <v>1163</v>
      </c>
      <c r="D1531" s="2">
        <v>445.96800000000002</v>
      </c>
      <c r="E1531" s="2">
        <v>221.77199999999999</v>
      </c>
      <c r="F1531" s="2">
        <f>D1531-SUM(Parameters!$C$23:$C$25)</f>
        <v>424.36799999999999</v>
      </c>
      <c r="G1531" s="2">
        <f>E1531-SUM(Parameters!$C$23:$C$25)</f>
        <v>200.172</v>
      </c>
    </row>
    <row r="1532" spans="1:7" hidden="1" x14ac:dyDescent="0.25">
      <c r="A1532" s="48" t="s">
        <v>1325</v>
      </c>
      <c r="B1532" s="48" t="s">
        <v>2540</v>
      </c>
      <c r="C1532" s="2" t="s">
        <v>1161</v>
      </c>
      <c r="D1532" s="2">
        <v>3284.2080000000101</v>
      </c>
      <c r="E1532" s="2">
        <v>244.43199999999999</v>
      </c>
      <c r="F1532" s="2">
        <f>D1532-SUM(Parameters!$C$23:$C$25)</f>
        <v>3262.6080000000102</v>
      </c>
      <c r="G1532" s="2">
        <f>E1532-SUM(Parameters!$C$23:$C$25)</f>
        <v>222.83199999999999</v>
      </c>
    </row>
    <row r="1533" spans="1:7" hidden="1" x14ac:dyDescent="0.25">
      <c r="A1533" s="48" t="s">
        <v>1325</v>
      </c>
      <c r="B1533" s="48" t="s">
        <v>2541</v>
      </c>
      <c r="C1533" s="2" t="s">
        <v>1132</v>
      </c>
      <c r="D1533" s="2">
        <v>484.84800000000001</v>
      </c>
      <c r="E1533" s="2">
        <v>244.43199999999999</v>
      </c>
      <c r="F1533" s="2">
        <f>D1533-SUM(Parameters!$C$23:$C$25)</f>
        <v>463.24799999999999</v>
      </c>
      <c r="G1533" s="2">
        <f>E1533-SUM(Parameters!$C$23:$C$25)</f>
        <v>222.83199999999999</v>
      </c>
    </row>
    <row r="1534" spans="1:7" hidden="1" x14ac:dyDescent="0.25">
      <c r="A1534" s="48" t="s">
        <v>1325</v>
      </c>
      <c r="B1534" s="48" t="s">
        <v>2542</v>
      </c>
      <c r="C1534" s="2" t="s">
        <v>1187</v>
      </c>
      <c r="D1534" s="2">
        <v>484.84800000000001</v>
      </c>
      <c r="E1534" s="2">
        <v>199.11199999999999</v>
      </c>
      <c r="F1534" s="2">
        <f>D1534-SUM(Parameters!$C$23:$C$25)</f>
        <v>463.24799999999999</v>
      </c>
      <c r="G1534" s="2">
        <f>E1534-SUM(Parameters!$C$23:$C$25)</f>
        <v>177.512</v>
      </c>
    </row>
    <row r="1535" spans="1:7" hidden="1" x14ac:dyDescent="0.25">
      <c r="A1535" s="48" t="s">
        <v>1325</v>
      </c>
      <c r="B1535" s="48" t="s">
        <v>2543</v>
      </c>
      <c r="C1535" s="2" t="s">
        <v>1245</v>
      </c>
      <c r="D1535" s="2">
        <v>484.84800000000001</v>
      </c>
      <c r="E1535" s="2">
        <v>153.792</v>
      </c>
      <c r="F1535" s="2">
        <f>D1535-SUM(Parameters!$C$23:$C$25)</f>
        <v>463.24799999999999</v>
      </c>
      <c r="G1535" s="2">
        <f>E1535-SUM(Parameters!$C$23:$C$25)</f>
        <v>132.19200000000001</v>
      </c>
    </row>
    <row r="1536" spans="1:7" hidden="1" x14ac:dyDescent="0.25">
      <c r="A1536" s="48" t="s">
        <v>1325</v>
      </c>
      <c r="B1536" s="48" t="s">
        <v>2544</v>
      </c>
      <c r="C1536" s="2" t="s">
        <v>1286</v>
      </c>
      <c r="D1536" s="2">
        <v>523.72799999999995</v>
      </c>
      <c r="E1536" s="2">
        <v>131.13200000000001</v>
      </c>
      <c r="F1536" s="2">
        <f>D1536-SUM(Parameters!$C$23:$C$25)</f>
        <v>502.12799999999993</v>
      </c>
      <c r="G1536" s="2">
        <f>E1536-SUM(Parameters!$C$23:$C$25)</f>
        <v>109.53200000000001</v>
      </c>
    </row>
    <row r="1537" spans="1:7" hidden="1" x14ac:dyDescent="0.25">
      <c r="A1537" s="48" t="s">
        <v>1325</v>
      </c>
      <c r="B1537" s="48" t="s">
        <v>2545</v>
      </c>
      <c r="C1537" s="2" t="s">
        <v>1212</v>
      </c>
      <c r="D1537" s="2">
        <v>523.72799999999995</v>
      </c>
      <c r="E1537" s="2">
        <v>176.452</v>
      </c>
      <c r="F1537" s="2">
        <f>D1537-SUM(Parameters!$C$23:$C$25)</f>
        <v>502.12799999999993</v>
      </c>
      <c r="G1537" s="2">
        <f>E1537-SUM(Parameters!$C$23:$C$25)</f>
        <v>154.852</v>
      </c>
    </row>
    <row r="1538" spans="1:7" hidden="1" x14ac:dyDescent="0.25">
      <c r="A1538" s="48" t="s">
        <v>1325</v>
      </c>
      <c r="B1538" s="48" t="s">
        <v>2546</v>
      </c>
      <c r="C1538" s="2" t="s">
        <v>1093</v>
      </c>
      <c r="D1538" s="2">
        <v>523.72799999999995</v>
      </c>
      <c r="E1538" s="2">
        <v>267.09199999999998</v>
      </c>
      <c r="F1538" s="2">
        <f>D1538-SUM(Parameters!$C$23:$C$25)</f>
        <v>502.12799999999993</v>
      </c>
      <c r="G1538" s="2">
        <f>E1538-SUM(Parameters!$C$23:$C$25)</f>
        <v>245.49199999999999</v>
      </c>
    </row>
    <row r="1539" spans="1:7" hidden="1" x14ac:dyDescent="0.25">
      <c r="A1539" s="48" t="s">
        <v>1325</v>
      </c>
      <c r="B1539" s="48" t="s">
        <v>2547</v>
      </c>
      <c r="C1539" s="2" t="s">
        <v>988</v>
      </c>
      <c r="D1539" s="2">
        <v>523.72799999999995</v>
      </c>
      <c r="E1539" s="2">
        <v>357.73200000000003</v>
      </c>
      <c r="F1539" s="2">
        <f>D1539-SUM(Parameters!$C$23:$C$25)</f>
        <v>502.12799999999993</v>
      </c>
      <c r="G1539" s="2">
        <f>E1539-SUM(Parameters!$C$23:$C$25)</f>
        <v>336.13200000000001</v>
      </c>
    </row>
    <row r="1540" spans="1:7" hidden="1" x14ac:dyDescent="0.25">
      <c r="A1540" s="48" t="s">
        <v>1325</v>
      </c>
      <c r="B1540" s="48" t="s">
        <v>2548</v>
      </c>
      <c r="C1540" s="2" t="s">
        <v>917</v>
      </c>
      <c r="D1540" s="2">
        <v>523.72799999999995</v>
      </c>
      <c r="E1540" s="2">
        <v>403.05200000000002</v>
      </c>
      <c r="F1540" s="2">
        <f>D1540-SUM(Parameters!$C$23:$C$25)</f>
        <v>502.12799999999993</v>
      </c>
      <c r="G1540" s="2">
        <f>E1540-SUM(Parameters!$C$23:$C$25)</f>
        <v>381.452</v>
      </c>
    </row>
    <row r="1541" spans="1:7" hidden="1" x14ac:dyDescent="0.25">
      <c r="A1541" s="48" t="s">
        <v>1325</v>
      </c>
      <c r="B1541" s="48" t="s">
        <v>2549</v>
      </c>
      <c r="C1541" s="2" t="s">
        <v>781</v>
      </c>
      <c r="D1541" s="2">
        <v>523.72799999999995</v>
      </c>
      <c r="E1541" s="2">
        <v>493.69200000000001</v>
      </c>
      <c r="F1541" s="2">
        <f>D1541-SUM(Parameters!$C$23:$C$25)</f>
        <v>502.12799999999993</v>
      </c>
      <c r="G1541" s="2">
        <f>E1541-SUM(Parameters!$C$23:$C$25)</f>
        <v>472.09199999999998</v>
      </c>
    </row>
    <row r="1542" spans="1:7" hidden="1" x14ac:dyDescent="0.25">
      <c r="A1542" s="48" t="s">
        <v>1325</v>
      </c>
      <c r="B1542" s="48" t="s">
        <v>2550</v>
      </c>
      <c r="C1542" s="2" t="s">
        <v>731</v>
      </c>
      <c r="D1542" s="2">
        <v>523.72799999999995</v>
      </c>
      <c r="E1542" s="2">
        <v>539.01199999999994</v>
      </c>
      <c r="F1542" s="2">
        <f>D1542-SUM(Parameters!$C$23:$C$25)</f>
        <v>502.12799999999993</v>
      </c>
      <c r="G1542" s="2">
        <f>E1542-SUM(Parameters!$C$23:$C$25)</f>
        <v>517.41199999999992</v>
      </c>
    </row>
    <row r="1543" spans="1:7" hidden="1" x14ac:dyDescent="0.25">
      <c r="A1543" s="48" t="s">
        <v>1325</v>
      </c>
      <c r="B1543" s="48" t="s">
        <v>2551</v>
      </c>
      <c r="C1543" s="2" t="s">
        <v>1281</v>
      </c>
      <c r="D1543" s="2">
        <v>3284.2080000000101</v>
      </c>
      <c r="E1543" s="2">
        <v>153.792</v>
      </c>
      <c r="F1543" s="2">
        <f>D1543-SUM(Parameters!$C$23:$C$25)</f>
        <v>3262.6080000000102</v>
      </c>
      <c r="G1543" s="2">
        <f>E1543-SUM(Parameters!$C$23:$C$25)</f>
        <v>132.19200000000001</v>
      </c>
    </row>
    <row r="1544" spans="1:7" hidden="1" x14ac:dyDescent="0.25">
      <c r="A1544" s="48" t="s">
        <v>1325</v>
      </c>
      <c r="B1544" s="48" t="s">
        <v>2552</v>
      </c>
      <c r="C1544" s="2" t="s">
        <v>756</v>
      </c>
      <c r="D1544" s="2">
        <v>562.60799999999995</v>
      </c>
      <c r="E1544" s="2">
        <v>516.35199999999998</v>
      </c>
      <c r="F1544" s="2">
        <f>D1544-SUM(Parameters!$C$23:$C$25)</f>
        <v>541.00799999999992</v>
      </c>
      <c r="G1544" s="2">
        <f>E1544-SUM(Parameters!$C$23:$C$25)</f>
        <v>494.75199999999995</v>
      </c>
    </row>
    <row r="1545" spans="1:7" hidden="1" x14ac:dyDescent="0.25">
      <c r="A1545" s="48" t="s">
        <v>1325</v>
      </c>
      <c r="B1545" s="48" t="s">
        <v>2553</v>
      </c>
      <c r="C1545" s="2" t="s">
        <v>821</v>
      </c>
      <c r="D1545" s="2">
        <v>562.60799999999995</v>
      </c>
      <c r="E1545" s="2">
        <v>471.03199999999998</v>
      </c>
      <c r="F1545" s="2">
        <f>D1545-SUM(Parameters!$C$23:$C$25)</f>
        <v>541.00799999999992</v>
      </c>
      <c r="G1545" s="2">
        <f>E1545-SUM(Parameters!$C$23:$C$25)</f>
        <v>449.43199999999996</v>
      </c>
    </row>
    <row r="1546" spans="1:7" hidden="1" x14ac:dyDescent="0.25">
      <c r="A1546" s="48" t="s">
        <v>1325</v>
      </c>
      <c r="B1546" s="48" t="s">
        <v>2554</v>
      </c>
      <c r="C1546" s="2" t="s">
        <v>884</v>
      </c>
      <c r="D1546" s="2">
        <v>562.60799999999995</v>
      </c>
      <c r="E1546" s="2">
        <v>425.71199999999999</v>
      </c>
      <c r="F1546" s="2">
        <f>D1546-SUM(Parameters!$C$23:$C$25)</f>
        <v>541.00799999999992</v>
      </c>
      <c r="G1546" s="2">
        <f>E1546-SUM(Parameters!$C$23:$C$25)</f>
        <v>404.11199999999997</v>
      </c>
    </row>
    <row r="1547" spans="1:7" hidden="1" x14ac:dyDescent="0.25">
      <c r="A1547" s="48" t="s">
        <v>1325</v>
      </c>
      <c r="B1547" s="48" t="s">
        <v>2555</v>
      </c>
      <c r="C1547" s="2" t="s">
        <v>957</v>
      </c>
      <c r="D1547" s="2">
        <v>562.60799999999995</v>
      </c>
      <c r="E1547" s="2">
        <v>380.392</v>
      </c>
      <c r="F1547" s="2">
        <f>D1547-SUM(Parameters!$C$23:$C$25)</f>
        <v>541.00799999999992</v>
      </c>
      <c r="G1547" s="2">
        <f>E1547-SUM(Parameters!$C$23:$C$25)</f>
        <v>358.79199999999997</v>
      </c>
    </row>
    <row r="1548" spans="1:7" hidden="1" x14ac:dyDescent="0.25">
      <c r="A1548" s="48" t="s">
        <v>1325</v>
      </c>
      <c r="B1548" s="48" t="s">
        <v>2556</v>
      </c>
      <c r="C1548" s="2" t="s">
        <v>1020</v>
      </c>
      <c r="D1548" s="2">
        <v>562.60799999999995</v>
      </c>
      <c r="E1548" s="2">
        <v>335.072</v>
      </c>
      <c r="F1548" s="2">
        <f>D1548-SUM(Parameters!$C$23:$C$25)</f>
        <v>541.00799999999992</v>
      </c>
      <c r="G1548" s="2">
        <f>E1548-SUM(Parameters!$C$23:$C$25)</f>
        <v>313.47199999999998</v>
      </c>
    </row>
    <row r="1549" spans="1:7" hidden="1" x14ac:dyDescent="0.25">
      <c r="A1549" s="48" t="s">
        <v>1325</v>
      </c>
      <c r="B1549" s="48" t="s">
        <v>2557</v>
      </c>
      <c r="C1549" s="2" t="s">
        <v>1053</v>
      </c>
      <c r="D1549" s="2">
        <v>562.60799999999995</v>
      </c>
      <c r="E1549" s="2">
        <v>289.75200000000001</v>
      </c>
      <c r="F1549" s="2">
        <f>D1549-SUM(Parameters!$C$23:$C$25)</f>
        <v>541.00799999999992</v>
      </c>
      <c r="G1549" s="2">
        <f>E1549-SUM(Parameters!$C$23:$C$25)</f>
        <v>268.15199999999999</v>
      </c>
    </row>
    <row r="1550" spans="1:7" hidden="1" x14ac:dyDescent="0.25">
      <c r="A1550" s="48" t="s">
        <v>1325</v>
      </c>
      <c r="B1550" s="48" t="s">
        <v>2558</v>
      </c>
      <c r="C1550" s="2" t="s">
        <v>1133</v>
      </c>
      <c r="D1550" s="2">
        <v>562.60799999999995</v>
      </c>
      <c r="E1550" s="2">
        <v>244.43199999999999</v>
      </c>
      <c r="F1550" s="2">
        <f>D1550-SUM(Parameters!$C$23:$C$25)</f>
        <v>541.00799999999992</v>
      </c>
      <c r="G1550" s="2">
        <f>E1550-SUM(Parameters!$C$23:$C$25)</f>
        <v>222.83199999999999</v>
      </c>
    </row>
    <row r="1551" spans="1:7" hidden="1" x14ac:dyDescent="0.25">
      <c r="A1551" s="48" t="s">
        <v>1325</v>
      </c>
      <c r="B1551" s="48" t="s">
        <v>2559</v>
      </c>
      <c r="C1551" s="2" t="s">
        <v>1246</v>
      </c>
      <c r="D1551" s="2">
        <v>562.60799999999995</v>
      </c>
      <c r="E1551" s="2">
        <v>153.792</v>
      </c>
      <c r="F1551" s="2">
        <f>D1551-SUM(Parameters!$C$23:$C$25)</f>
        <v>541.00799999999992</v>
      </c>
      <c r="G1551" s="2">
        <f>E1551-SUM(Parameters!$C$23:$C$25)</f>
        <v>132.19200000000001</v>
      </c>
    </row>
    <row r="1552" spans="1:7" hidden="1" x14ac:dyDescent="0.25">
      <c r="A1552" s="48" t="s">
        <v>1325</v>
      </c>
      <c r="B1552" s="48" t="s">
        <v>2560</v>
      </c>
      <c r="C1552" s="2" t="s">
        <v>1287</v>
      </c>
      <c r="D1552" s="2">
        <v>601.48800000000006</v>
      </c>
      <c r="E1552" s="2">
        <v>131.13200000000001</v>
      </c>
      <c r="F1552" s="2">
        <f>D1552-SUM(Parameters!$C$23:$C$25)</f>
        <v>579.88800000000003</v>
      </c>
      <c r="G1552" s="2">
        <f>E1552-SUM(Parameters!$C$23:$C$25)</f>
        <v>109.53200000000001</v>
      </c>
    </row>
    <row r="1553" spans="1:7" hidden="1" x14ac:dyDescent="0.25">
      <c r="A1553" s="48" t="s">
        <v>1325</v>
      </c>
      <c r="B1553" s="48" t="s">
        <v>2561</v>
      </c>
      <c r="C1553" s="2" t="s">
        <v>1213</v>
      </c>
      <c r="D1553" s="2">
        <v>601.48800000000006</v>
      </c>
      <c r="E1553" s="2">
        <v>176.452</v>
      </c>
      <c r="F1553" s="2">
        <f>D1553-SUM(Parameters!$C$23:$C$25)</f>
        <v>579.88800000000003</v>
      </c>
      <c r="G1553" s="2">
        <f>E1553-SUM(Parameters!$C$23:$C$25)</f>
        <v>154.852</v>
      </c>
    </row>
    <row r="1554" spans="1:7" hidden="1" x14ac:dyDescent="0.25">
      <c r="A1554" s="48" t="s">
        <v>1325</v>
      </c>
      <c r="B1554" s="48" t="s">
        <v>2562</v>
      </c>
      <c r="C1554" s="2" t="s">
        <v>775</v>
      </c>
      <c r="D1554" s="2">
        <v>3050.9280000000099</v>
      </c>
      <c r="E1554" s="2">
        <v>516.35199999999998</v>
      </c>
      <c r="F1554" s="2">
        <f>D1554-SUM(Parameters!$C$23:$C$25)</f>
        <v>3029.32800000001</v>
      </c>
      <c r="G1554" s="2">
        <f>E1554-SUM(Parameters!$C$23:$C$25)</f>
        <v>494.75199999999995</v>
      </c>
    </row>
    <row r="1555" spans="1:7" hidden="1" x14ac:dyDescent="0.25">
      <c r="A1555" s="48" t="s">
        <v>1325</v>
      </c>
      <c r="B1555" s="48" t="s">
        <v>2563</v>
      </c>
      <c r="C1555" s="2" t="s">
        <v>1322</v>
      </c>
      <c r="D1555" s="2">
        <v>3323.0880000000102</v>
      </c>
      <c r="E1555" s="2">
        <v>131.13200000000001</v>
      </c>
      <c r="F1555" s="2">
        <f>D1555-SUM(Parameters!$C$23:$C$25)</f>
        <v>3301.4880000000103</v>
      </c>
      <c r="G1555" s="2">
        <f>E1555-SUM(Parameters!$C$23:$C$25)</f>
        <v>109.53200000000001</v>
      </c>
    </row>
    <row r="1556" spans="1:7" hidden="1" x14ac:dyDescent="0.25">
      <c r="A1556" s="48" t="s">
        <v>1325</v>
      </c>
      <c r="B1556" s="48" t="s">
        <v>2564</v>
      </c>
      <c r="C1556" s="2" t="s">
        <v>1164</v>
      </c>
      <c r="D1556" s="2">
        <v>601.48800000000006</v>
      </c>
      <c r="E1556" s="2">
        <v>221.77199999999999</v>
      </c>
      <c r="F1556" s="2">
        <f>D1556-SUM(Parameters!$C$23:$C$25)</f>
        <v>579.88800000000003</v>
      </c>
      <c r="G1556" s="2">
        <f>E1556-SUM(Parameters!$C$23:$C$25)</f>
        <v>200.172</v>
      </c>
    </row>
    <row r="1557" spans="1:7" hidden="1" x14ac:dyDescent="0.25">
      <c r="A1557" s="48" t="s">
        <v>1325</v>
      </c>
      <c r="B1557" s="48" t="s">
        <v>2565</v>
      </c>
      <c r="C1557" s="2" t="s">
        <v>1094</v>
      </c>
      <c r="D1557" s="2">
        <v>601.48800000000006</v>
      </c>
      <c r="E1557" s="2">
        <v>267.09199999999998</v>
      </c>
      <c r="F1557" s="2">
        <f>D1557-SUM(Parameters!$C$23:$C$25)</f>
        <v>579.88800000000003</v>
      </c>
      <c r="G1557" s="2">
        <f>E1557-SUM(Parameters!$C$23:$C$25)</f>
        <v>245.49199999999999</v>
      </c>
    </row>
    <row r="1558" spans="1:7" hidden="1" x14ac:dyDescent="0.25">
      <c r="A1558" s="48" t="s">
        <v>1325</v>
      </c>
      <c r="B1558" s="48" t="s">
        <v>2566</v>
      </c>
      <c r="C1558" s="2" t="s">
        <v>989</v>
      </c>
      <c r="D1558" s="2">
        <v>601.48800000000006</v>
      </c>
      <c r="E1558" s="2">
        <v>357.73200000000003</v>
      </c>
      <c r="F1558" s="2">
        <f>D1558-SUM(Parameters!$C$23:$C$25)</f>
        <v>579.88800000000003</v>
      </c>
      <c r="G1558" s="2">
        <f>E1558-SUM(Parameters!$C$23:$C$25)</f>
        <v>336.13200000000001</v>
      </c>
    </row>
    <row r="1559" spans="1:7" hidden="1" x14ac:dyDescent="0.25">
      <c r="A1559" s="48" t="s">
        <v>1325</v>
      </c>
      <c r="B1559" s="48" t="s">
        <v>2567</v>
      </c>
      <c r="C1559" s="2" t="s">
        <v>918</v>
      </c>
      <c r="D1559" s="2">
        <v>601.48800000000006</v>
      </c>
      <c r="E1559" s="2">
        <v>403.05200000000002</v>
      </c>
      <c r="F1559" s="2">
        <f>D1559-SUM(Parameters!$C$23:$C$25)</f>
        <v>579.88800000000003</v>
      </c>
      <c r="G1559" s="2">
        <f>E1559-SUM(Parameters!$C$23:$C$25)</f>
        <v>381.452</v>
      </c>
    </row>
    <row r="1560" spans="1:7" hidden="1" x14ac:dyDescent="0.25">
      <c r="A1560" s="48" t="s">
        <v>1325</v>
      </c>
      <c r="B1560" s="48" t="s">
        <v>2568</v>
      </c>
      <c r="C1560" s="2" t="s">
        <v>860</v>
      </c>
      <c r="D1560" s="2">
        <v>601.48800000000006</v>
      </c>
      <c r="E1560" s="2">
        <v>448.37200000000001</v>
      </c>
      <c r="F1560" s="2">
        <f>D1560-SUM(Parameters!$C$23:$C$25)</f>
        <v>579.88800000000003</v>
      </c>
      <c r="G1560" s="2">
        <f>E1560-SUM(Parameters!$C$23:$C$25)</f>
        <v>426.77199999999999</v>
      </c>
    </row>
    <row r="1561" spans="1:7" hidden="1" x14ac:dyDescent="0.25">
      <c r="A1561" s="48" t="s">
        <v>1325</v>
      </c>
      <c r="B1561" s="48" t="s">
        <v>2569</v>
      </c>
      <c r="C1561" s="2" t="s">
        <v>782</v>
      </c>
      <c r="D1561" s="2">
        <v>601.48800000000006</v>
      </c>
      <c r="E1561" s="2">
        <v>493.69200000000001</v>
      </c>
      <c r="F1561" s="2">
        <f>D1561-SUM(Parameters!$C$23:$C$25)</f>
        <v>579.88800000000003</v>
      </c>
      <c r="G1561" s="2">
        <f>E1561-SUM(Parameters!$C$23:$C$25)</f>
        <v>472.09199999999998</v>
      </c>
    </row>
    <row r="1562" spans="1:7" hidden="1" x14ac:dyDescent="0.25">
      <c r="A1562" s="48" t="s">
        <v>1325</v>
      </c>
      <c r="B1562" s="48" t="s">
        <v>2570</v>
      </c>
      <c r="C1562" s="2" t="s">
        <v>732</v>
      </c>
      <c r="D1562" s="2">
        <v>601.48800000000006</v>
      </c>
      <c r="E1562" s="2">
        <v>539.01199999999994</v>
      </c>
      <c r="F1562" s="2">
        <f>D1562-SUM(Parameters!$C$23:$C$25)</f>
        <v>579.88800000000003</v>
      </c>
      <c r="G1562" s="2">
        <f>E1562-SUM(Parameters!$C$23:$C$25)</f>
        <v>517.41199999999992</v>
      </c>
    </row>
    <row r="1563" spans="1:7" hidden="1" x14ac:dyDescent="0.25">
      <c r="A1563" s="48" t="s">
        <v>1325</v>
      </c>
      <c r="B1563" s="48" t="s">
        <v>2571</v>
      </c>
      <c r="C1563" s="2" t="s">
        <v>822</v>
      </c>
      <c r="D1563" s="2">
        <v>640.36800000000005</v>
      </c>
      <c r="E1563" s="2">
        <v>471.03199999999998</v>
      </c>
      <c r="F1563" s="2">
        <f>D1563-SUM(Parameters!$C$23:$C$25)</f>
        <v>618.76800000000003</v>
      </c>
      <c r="G1563" s="2">
        <f>E1563-SUM(Parameters!$C$23:$C$25)</f>
        <v>449.43199999999996</v>
      </c>
    </row>
    <row r="1564" spans="1:7" hidden="1" x14ac:dyDescent="0.25">
      <c r="A1564" s="48" t="s">
        <v>1325</v>
      </c>
      <c r="B1564" s="48" t="s">
        <v>2572</v>
      </c>
      <c r="C1564" s="2" t="s">
        <v>885</v>
      </c>
      <c r="D1564" s="2">
        <v>640.36800000000005</v>
      </c>
      <c r="E1564" s="2">
        <v>425.71199999999999</v>
      </c>
      <c r="F1564" s="2">
        <f>D1564-SUM(Parameters!$C$23:$C$25)</f>
        <v>618.76800000000003</v>
      </c>
      <c r="G1564" s="2">
        <f>E1564-SUM(Parameters!$C$23:$C$25)</f>
        <v>404.11199999999997</v>
      </c>
    </row>
    <row r="1565" spans="1:7" hidden="1" x14ac:dyDescent="0.25">
      <c r="A1565" s="48" t="s">
        <v>1325</v>
      </c>
      <c r="B1565" s="48" t="s">
        <v>2573</v>
      </c>
      <c r="C1565" s="2" t="s">
        <v>1021</v>
      </c>
      <c r="D1565" s="2">
        <v>640.36800000000005</v>
      </c>
      <c r="E1565" s="2">
        <v>335.072</v>
      </c>
      <c r="F1565" s="2">
        <f>D1565-SUM(Parameters!$C$23:$C$25)</f>
        <v>618.76800000000003</v>
      </c>
      <c r="G1565" s="2">
        <f>E1565-SUM(Parameters!$C$23:$C$25)</f>
        <v>313.47199999999998</v>
      </c>
    </row>
    <row r="1566" spans="1:7" hidden="1" x14ac:dyDescent="0.25">
      <c r="A1566" s="48" t="s">
        <v>1325</v>
      </c>
      <c r="B1566" s="48" t="s">
        <v>2574</v>
      </c>
      <c r="C1566" s="2" t="s">
        <v>1241</v>
      </c>
      <c r="D1566" s="2">
        <v>3323.0880000000102</v>
      </c>
      <c r="E1566" s="2">
        <v>176.452</v>
      </c>
      <c r="F1566" s="2">
        <f>D1566-SUM(Parameters!$C$23:$C$25)</f>
        <v>3301.4880000000103</v>
      </c>
      <c r="G1566" s="2">
        <f>E1566-SUM(Parameters!$C$23:$C$25)</f>
        <v>154.852</v>
      </c>
    </row>
    <row r="1567" spans="1:7" hidden="1" x14ac:dyDescent="0.25">
      <c r="A1567" s="48" t="s">
        <v>1325</v>
      </c>
      <c r="B1567" s="48" t="s">
        <v>2575</v>
      </c>
      <c r="C1567" s="2" t="s">
        <v>1054</v>
      </c>
      <c r="D1567" s="2">
        <v>640.36800000000005</v>
      </c>
      <c r="E1567" s="2">
        <v>289.75200000000001</v>
      </c>
      <c r="F1567" s="2">
        <f>D1567-SUM(Parameters!$C$23:$C$25)</f>
        <v>618.76800000000003</v>
      </c>
      <c r="G1567" s="2">
        <f>E1567-SUM(Parameters!$C$23:$C$25)</f>
        <v>268.15199999999999</v>
      </c>
    </row>
    <row r="1568" spans="1:7" hidden="1" x14ac:dyDescent="0.25">
      <c r="A1568" s="48" t="s">
        <v>1325</v>
      </c>
      <c r="B1568" s="48" t="s">
        <v>2576</v>
      </c>
      <c r="C1568" s="2" t="s">
        <v>1188</v>
      </c>
      <c r="D1568" s="2">
        <v>640.36800000000005</v>
      </c>
      <c r="E1568" s="2">
        <v>199.11199999999999</v>
      </c>
      <c r="F1568" s="2">
        <f>D1568-SUM(Parameters!$C$23:$C$25)</f>
        <v>618.76800000000003</v>
      </c>
      <c r="G1568" s="2">
        <f>E1568-SUM(Parameters!$C$23:$C$25)</f>
        <v>177.512</v>
      </c>
    </row>
    <row r="1569" spans="1:7" hidden="1" x14ac:dyDescent="0.25">
      <c r="A1569" s="48" t="s">
        <v>1325</v>
      </c>
      <c r="B1569" s="48" t="s">
        <v>2577</v>
      </c>
      <c r="C1569" s="2" t="s">
        <v>1185</v>
      </c>
      <c r="D1569" s="2">
        <v>3323.0880000000102</v>
      </c>
      <c r="E1569" s="2">
        <v>221.77199999999999</v>
      </c>
      <c r="F1569" s="2">
        <f>D1569-SUM(Parameters!$C$23:$C$25)</f>
        <v>3301.4880000000103</v>
      </c>
      <c r="G1569" s="2">
        <f>E1569-SUM(Parameters!$C$23:$C$25)</f>
        <v>200.172</v>
      </c>
    </row>
    <row r="1570" spans="1:7" hidden="1" x14ac:dyDescent="0.25">
      <c r="A1570" s="48" t="s">
        <v>1325</v>
      </c>
      <c r="B1570" s="48" t="s">
        <v>2578</v>
      </c>
      <c r="C1570" s="2" t="s">
        <v>1129</v>
      </c>
      <c r="D1570" s="2">
        <v>3323.0880000000102</v>
      </c>
      <c r="E1570" s="2">
        <v>267.09199999999998</v>
      </c>
      <c r="F1570" s="2">
        <f>D1570-SUM(Parameters!$C$23:$C$25)</f>
        <v>3301.4880000000103</v>
      </c>
      <c r="G1570" s="2">
        <f>E1570-SUM(Parameters!$C$23:$C$25)</f>
        <v>245.49199999999999</v>
      </c>
    </row>
    <row r="1571" spans="1:7" hidden="1" x14ac:dyDescent="0.25">
      <c r="A1571" s="48" t="s">
        <v>1325</v>
      </c>
      <c r="B1571" s="48" t="s">
        <v>2579</v>
      </c>
      <c r="C1571" s="2" t="s">
        <v>1017</v>
      </c>
      <c r="D1571" s="2">
        <v>3323.0880000000102</v>
      </c>
      <c r="E1571" s="2">
        <v>357.73200000000003</v>
      </c>
      <c r="F1571" s="2">
        <f>D1571-SUM(Parameters!$C$23:$C$25)</f>
        <v>3301.4880000000103</v>
      </c>
      <c r="G1571" s="2">
        <f>E1571-SUM(Parameters!$C$23:$C$25)</f>
        <v>336.13200000000001</v>
      </c>
    </row>
    <row r="1572" spans="1:7" hidden="1" x14ac:dyDescent="0.25">
      <c r="A1572" s="48" t="s">
        <v>1325</v>
      </c>
      <c r="B1572" s="48" t="s">
        <v>2580</v>
      </c>
      <c r="C1572" s="2" t="s">
        <v>953</v>
      </c>
      <c r="D1572" s="2">
        <v>3323.0880000000102</v>
      </c>
      <c r="E1572" s="2">
        <v>403.05200000000002</v>
      </c>
      <c r="F1572" s="2">
        <f>D1572-SUM(Parameters!$C$23:$C$25)</f>
        <v>3301.4880000000103</v>
      </c>
      <c r="G1572" s="2">
        <f>E1572-SUM(Parameters!$C$23:$C$25)</f>
        <v>381.452</v>
      </c>
    </row>
    <row r="1573" spans="1:7" hidden="1" x14ac:dyDescent="0.25">
      <c r="A1573" s="48" t="s">
        <v>1325</v>
      </c>
      <c r="B1573" s="48" t="s">
        <v>2581</v>
      </c>
      <c r="C1573" s="2" t="s">
        <v>881</v>
      </c>
      <c r="D1573" s="2">
        <v>3323.0880000000102</v>
      </c>
      <c r="E1573" s="2">
        <v>448.37200000000001</v>
      </c>
      <c r="F1573" s="2">
        <f>D1573-SUM(Parameters!$C$23:$C$25)</f>
        <v>3301.4880000000103</v>
      </c>
      <c r="G1573" s="2">
        <f>E1573-SUM(Parameters!$C$23:$C$25)</f>
        <v>426.77199999999999</v>
      </c>
    </row>
    <row r="1574" spans="1:7" hidden="1" x14ac:dyDescent="0.25">
      <c r="A1574" s="48" t="s">
        <v>1325</v>
      </c>
      <c r="B1574" s="48" t="s">
        <v>2582</v>
      </c>
      <c r="C1574" s="2" t="s">
        <v>817</v>
      </c>
      <c r="D1574" s="2">
        <v>3323.0880000000102</v>
      </c>
      <c r="E1574" s="2">
        <v>493.69200000000001</v>
      </c>
      <c r="F1574" s="2">
        <f>D1574-SUM(Parameters!$C$23:$C$25)</f>
        <v>3301.4880000000103</v>
      </c>
      <c r="G1574" s="2">
        <f>E1574-SUM(Parameters!$C$23:$C$25)</f>
        <v>472.09199999999998</v>
      </c>
    </row>
    <row r="1575" spans="1:7" hidden="1" x14ac:dyDescent="0.25">
      <c r="A1575" s="48" t="s">
        <v>1325</v>
      </c>
      <c r="B1575" s="48" t="s">
        <v>2583</v>
      </c>
      <c r="C1575" s="2" t="s">
        <v>753</v>
      </c>
      <c r="D1575" s="2">
        <v>3323.0880000000102</v>
      </c>
      <c r="E1575" s="2">
        <v>539.01199999999994</v>
      </c>
      <c r="F1575" s="2">
        <f>D1575-SUM(Parameters!$C$23:$C$25)</f>
        <v>3301.4880000000103</v>
      </c>
      <c r="G1575" s="2">
        <f>E1575-SUM(Parameters!$C$23:$C$25)</f>
        <v>517.41199999999992</v>
      </c>
    </row>
    <row r="1576" spans="1:7" hidden="1" x14ac:dyDescent="0.25">
      <c r="A1576" s="48" t="s">
        <v>1325</v>
      </c>
      <c r="B1576" s="48" t="s">
        <v>2584</v>
      </c>
      <c r="C1576" s="2" t="s">
        <v>857</v>
      </c>
      <c r="D1576" s="2">
        <v>3361.9680000000099</v>
      </c>
      <c r="E1576" s="2">
        <v>471.03199999999998</v>
      </c>
      <c r="F1576" s="2">
        <f>D1576-SUM(Parameters!$C$23:$C$25)</f>
        <v>3340.3680000000099</v>
      </c>
      <c r="G1576" s="2">
        <f>E1576-SUM(Parameters!$C$23:$C$25)</f>
        <v>449.43199999999996</v>
      </c>
    </row>
    <row r="1577" spans="1:7" hidden="1" x14ac:dyDescent="0.25">
      <c r="A1577" s="48" t="s">
        <v>1325</v>
      </c>
      <c r="B1577" s="48" t="s">
        <v>2585</v>
      </c>
      <c r="C1577" s="2" t="s">
        <v>853</v>
      </c>
      <c r="D1577" s="2">
        <v>3050.9280000000099</v>
      </c>
      <c r="E1577" s="2">
        <v>471.03199999999998</v>
      </c>
      <c r="F1577" s="2">
        <f>D1577-SUM(Parameters!$C$23:$C$25)</f>
        <v>3029.32800000001</v>
      </c>
      <c r="G1577" s="2">
        <f>E1577-SUM(Parameters!$C$23:$C$25)</f>
        <v>449.43199999999996</v>
      </c>
    </row>
    <row r="1578" spans="1:7" hidden="1" x14ac:dyDescent="0.25">
      <c r="A1578" s="48" t="s">
        <v>1325</v>
      </c>
      <c r="B1578" s="48" t="s">
        <v>2586</v>
      </c>
      <c r="C1578" s="2" t="s">
        <v>913</v>
      </c>
      <c r="D1578" s="2">
        <v>3361.9680000000099</v>
      </c>
      <c r="E1578" s="2">
        <v>425.71199999999999</v>
      </c>
      <c r="F1578" s="2">
        <f>D1578-SUM(Parameters!$C$23:$C$25)</f>
        <v>3340.3680000000099</v>
      </c>
      <c r="G1578" s="2">
        <f>E1578-SUM(Parameters!$C$23:$C$25)</f>
        <v>404.11199999999997</v>
      </c>
    </row>
    <row r="1579" spans="1:7" hidden="1" x14ac:dyDescent="0.25">
      <c r="A1579" s="48" t="s">
        <v>1325</v>
      </c>
      <c r="B1579" s="48" t="s">
        <v>2587</v>
      </c>
      <c r="C1579" s="2" t="s">
        <v>1049</v>
      </c>
      <c r="D1579" s="2">
        <v>3361.9680000000099</v>
      </c>
      <c r="E1579" s="2">
        <v>335.072</v>
      </c>
      <c r="F1579" s="2">
        <f>D1579-SUM(Parameters!$C$23:$C$25)</f>
        <v>3340.3680000000099</v>
      </c>
      <c r="G1579" s="2">
        <f>E1579-SUM(Parameters!$C$23:$C$25)</f>
        <v>313.47199999999998</v>
      </c>
    </row>
    <row r="1580" spans="1:7" hidden="1" x14ac:dyDescent="0.25">
      <c r="A1580" s="48" t="s">
        <v>1325</v>
      </c>
      <c r="B1580" s="48" t="s">
        <v>2588</v>
      </c>
      <c r="C1580" s="2" t="s">
        <v>1089</v>
      </c>
      <c r="D1580" s="2">
        <v>3361.9680000000099</v>
      </c>
      <c r="E1580" s="2">
        <v>289.75200000000001</v>
      </c>
      <c r="F1580" s="2">
        <f>D1580-SUM(Parameters!$C$23:$C$25)</f>
        <v>3340.3680000000099</v>
      </c>
      <c r="G1580" s="2">
        <f>E1580-SUM(Parameters!$C$23:$C$25)</f>
        <v>268.15199999999999</v>
      </c>
    </row>
    <row r="1581" spans="1:7" hidden="1" x14ac:dyDescent="0.25">
      <c r="A1581" s="48" t="s">
        <v>1325</v>
      </c>
      <c r="B1581" s="48" t="s">
        <v>2589</v>
      </c>
      <c r="C1581" s="2" t="s">
        <v>1209</v>
      </c>
      <c r="D1581" s="2">
        <v>3361.9680000000099</v>
      </c>
      <c r="E1581" s="2">
        <v>199.11199999999999</v>
      </c>
      <c r="F1581" s="2">
        <f>D1581-SUM(Parameters!$C$23:$C$25)</f>
        <v>3340.3680000000099</v>
      </c>
      <c r="G1581" s="2">
        <f>E1581-SUM(Parameters!$C$23:$C$25)</f>
        <v>177.512</v>
      </c>
    </row>
    <row r="1582" spans="1:7" hidden="1" x14ac:dyDescent="0.25">
      <c r="A1582" s="48" t="s">
        <v>1325</v>
      </c>
      <c r="B1582" s="48" t="s">
        <v>2590</v>
      </c>
      <c r="C1582" s="2" t="s">
        <v>1180</v>
      </c>
      <c r="D1582" s="2">
        <v>2623.248</v>
      </c>
      <c r="E1582" s="2">
        <v>221.77199999999999</v>
      </c>
      <c r="F1582" s="2">
        <f>D1582-SUM(Parameters!$C$23:$C$25)</f>
        <v>2601.6480000000001</v>
      </c>
      <c r="G1582" s="2">
        <f>E1582-SUM(Parameters!$C$23:$C$25)</f>
        <v>200.172</v>
      </c>
    </row>
    <row r="1583" spans="1:7" hidden="1" x14ac:dyDescent="0.25">
      <c r="A1583" s="48" t="s">
        <v>1325</v>
      </c>
      <c r="B1583" s="48" t="s">
        <v>2591</v>
      </c>
      <c r="C1583" s="2" t="s">
        <v>1120</v>
      </c>
      <c r="D1583" s="2">
        <v>2623.248</v>
      </c>
      <c r="E1583" s="2">
        <v>267.09199999999998</v>
      </c>
      <c r="F1583" s="2">
        <f>D1583-SUM(Parameters!$C$23:$C$25)</f>
        <v>2601.6480000000001</v>
      </c>
      <c r="G1583" s="2">
        <f>E1583-SUM(Parameters!$C$23:$C$25)</f>
        <v>245.49199999999999</v>
      </c>
    </row>
    <row r="1584" spans="1:7" hidden="1" x14ac:dyDescent="0.25">
      <c r="A1584" s="48" t="s">
        <v>1325</v>
      </c>
      <c r="B1584" s="48" t="s">
        <v>2592</v>
      </c>
      <c r="C1584" s="2" t="s">
        <v>1010</v>
      </c>
      <c r="D1584" s="2">
        <v>2623.248</v>
      </c>
      <c r="E1584" s="2">
        <v>357.73200000000003</v>
      </c>
      <c r="F1584" s="2">
        <f>D1584-SUM(Parameters!$C$23:$C$25)</f>
        <v>2601.6480000000001</v>
      </c>
      <c r="G1584" s="2">
        <f>E1584-SUM(Parameters!$C$23:$C$25)</f>
        <v>336.13200000000001</v>
      </c>
    </row>
    <row r="1585" spans="1:7" hidden="1" x14ac:dyDescent="0.25">
      <c r="A1585" s="48" t="s">
        <v>1325</v>
      </c>
      <c r="B1585" s="48" t="s">
        <v>2593</v>
      </c>
      <c r="C1585" s="2" t="s">
        <v>944</v>
      </c>
      <c r="D1585" s="2">
        <v>2623.248</v>
      </c>
      <c r="E1585" s="2">
        <v>403.05200000000002</v>
      </c>
      <c r="F1585" s="2">
        <f>D1585-SUM(Parameters!$C$23:$C$25)</f>
        <v>2601.6480000000001</v>
      </c>
      <c r="G1585" s="2">
        <f>E1585-SUM(Parameters!$C$23:$C$25)</f>
        <v>381.452</v>
      </c>
    </row>
    <row r="1586" spans="1:7" hidden="1" x14ac:dyDescent="0.25">
      <c r="A1586" s="48" t="s">
        <v>1325</v>
      </c>
      <c r="B1586" s="48" t="s">
        <v>2594</v>
      </c>
      <c r="C1586" s="2" t="s">
        <v>808</v>
      </c>
      <c r="D1586" s="2">
        <v>2623.248</v>
      </c>
      <c r="E1586" s="2">
        <v>493.69200000000001</v>
      </c>
      <c r="F1586" s="2">
        <f>D1586-SUM(Parameters!$C$23:$C$25)</f>
        <v>2601.6480000000001</v>
      </c>
      <c r="G1586" s="2">
        <f>E1586-SUM(Parameters!$C$23:$C$25)</f>
        <v>472.09199999999998</v>
      </c>
    </row>
    <row r="1587" spans="1:7" hidden="1" x14ac:dyDescent="0.25">
      <c r="A1587" s="48" t="s">
        <v>1325</v>
      </c>
      <c r="B1587" s="48" t="s">
        <v>2595</v>
      </c>
      <c r="C1587" s="2" t="s">
        <v>772</v>
      </c>
      <c r="D1587" s="2">
        <v>2662.1280000000002</v>
      </c>
      <c r="E1587" s="2">
        <v>516.35199999999998</v>
      </c>
      <c r="F1587" s="2">
        <f>D1587-SUM(Parameters!$C$23:$C$25)</f>
        <v>2640.5280000000002</v>
      </c>
      <c r="G1587" s="2">
        <f>E1587-SUM(Parameters!$C$23:$C$25)</f>
        <v>494.75199999999995</v>
      </c>
    </row>
    <row r="1588" spans="1:7" hidden="1" x14ac:dyDescent="0.25">
      <c r="A1588" s="48" t="s">
        <v>1325</v>
      </c>
      <c r="B1588" s="48" t="s">
        <v>2596</v>
      </c>
      <c r="C1588" s="2" t="s">
        <v>910</v>
      </c>
      <c r="D1588" s="2">
        <v>3050.9280000000099</v>
      </c>
      <c r="E1588" s="2">
        <v>425.71199999999999</v>
      </c>
      <c r="F1588" s="2">
        <f>D1588-SUM(Parameters!$C$23:$C$25)</f>
        <v>3029.32800000001</v>
      </c>
      <c r="G1588" s="2">
        <f>E1588-SUM(Parameters!$C$23:$C$25)</f>
        <v>404.11199999999997</v>
      </c>
    </row>
    <row r="1589" spans="1:7" hidden="1" x14ac:dyDescent="0.25">
      <c r="A1589" s="48" t="s">
        <v>1325</v>
      </c>
      <c r="B1589" s="48" t="s">
        <v>2597</v>
      </c>
      <c r="C1589" s="2" t="s">
        <v>848</v>
      </c>
      <c r="D1589" s="2">
        <v>2662.1280000000002</v>
      </c>
      <c r="E1589" s="2">
        <v>471.03199999999998</v>
      </c>
      <c r="F1589" s="2">
        <f>D1589-SUM(Parameters!$C$23:$C$25)</f>
        <v>2640.5280000000002</v>
      </c>
      <c r="G1589" s="2">
        <f>E1589-SUM(Parameters!$C$23:$C$25)</f>
        <v>449.43199999999996</v>
      </c>
    </row>
    <row r="1590" spans="1:7" hidden="1" x14ac:dyDescent="0.25">
      <c r="A1590" s="48" t="s">
        <v>1325</v>
      </c>
      <c r="B1590" s="48" t="s">
        <v>2598</v>
      </c>
      <c r="C1590" s="2" t="s">
        <v>906</v>
      </c>
      <c r="D1590" s="2">
        <v>2662.1280000000002</v>
      </c>
      <c r="E1590" s="2">
        <v>425.71199999999999</v>
      </c>
      <c r="F1590" s="2">
        <f>D1590-SUM(Parameters!$C$23:$C$25)</f>
        <v>2640.5280000000002</v>
      </c>
      <c r="G1590" s="2">
        <f>E1590-SUM(Parameters!$C$23:$C$25)</f>
        <v>404.11199999999997</v>
      </c>
    </row>
    <row r="1591" spans="1:7" hidden="1" x14ac:dyDescent="0.25">
      <c r="A1591" s="48" t="s">
        <v>1325</v>
      </c>
      <c r="B1591" s="48" t="s">
        <v>2599</v>
      </c>
      <c r="C1591" s="2" t="s">
        <v>978</v>
      </c>
      <c r="D1591" s="2">
        <v>2662.1280000000002</v>
      </c>
      <c r="E1591" s="2">
        <v>380.392</v>
      </c>
      <c r="F1591" s="2">
        <f>D1591-SUM(Parameters!$C$23:$C$25)</f>
        <v>2640.5280000000002</v>
      </c>
      <c r="G1591" s="2">
        <f>E1591-SUM(Parameters!$C$23:$C$25)</f>
        <v>358.79199999999997</v>
      </c>
    </row>
    <row r="1592" spans="1:7" hidden="1" x14ac:dyDescent="0.25">
      <c r="A1592" s="48" t="s">
        <v>1325</v>
      </c>
      <c r="B1592" s="48" t="s">
        <v>2600</v>
      </c>
      <c r="C1592" s="2" t="s">
        <v>1042</v>
      </c>
      <c r="D1592" s="2">
        <v>2662.1280000000002</v>
      </c>
      <c r="E1592" s="2">
        <v>335.072</v>
      </c>
      <c r="F1592" s="2">
        <f>D1592-SUM(Parameters!$C$23:$C$25)</f>
        <v>2640.5280000000002</v>
      </c>
      <c r="G1592" s="2">
        <f>E1592-SUM(Parameters!$C$23:$C$25)</f>
        <v>313.47199999999998</v>
      </c>
    </row>
    <row r="1593" spans="1:7" hidden="1" x14ac:dyDescent="0.25">
      <c r="A1593" s="48" t="s">
        <v>1325</v>
      </c>
      <c r="B1593" s="48" t="s">
        <v>2601</v>
      </c>
      <c r="C1593" s="2" t="s">
        <v>1080</v>
      </c>
      <c r="D1593" s="2">
        <v>2662.1280000000002</v>
      </c>
      <c r="E1593" s="2">
        <v>289.75200000000001</v>
      </c>
      <c r="F1593" s="2">
        <f>D1593-SUM(Parameters!$C$23:$C$25)</f>
        <v>2640.5280000000002</v>
      </c>
      <c r="G1593" s="2">
        <f>E1593-SUM(Parameters!$C$23:$C$25)</f>
        <v>268.15199999999999</v>
      </c>
    </row>
    <row r="1594" spans="1:7" hidden="1" x14ac:dyDescent="0.25">
      <c r="A1594" s="48" t="s">
        <v>1325</v>
      </c>
      <c r="B1594" s="48" t="s">
        <v>2602</v>
      </c>
      <c r="C1594" s="2" t="s">
        <v>1154</v>
      </c>
      <c r="D1594" s="2">
        <v>2662.1280000000002</v>
      </c>
      <c r="E1594" s="2">
        <v>244.43199999999999</v>
      </c>
      <c r="F1594" s="2">
        <f>D1594-SUM(Parameters!$C$23:$C$25)</f>
        <v>2640.5280000000002</v>
      </c>
      <c r="G1594" s="2">
        <f>E1594-SUM(Parameters!$C$23:$C$25)</f>
        <v>222.83199999999999</v>
      </c>
    </row>
    <row r="1595" spans="1:7" hidden="1" x14ac:dyDescent="0.25">
      <c r="A1595" s="48" t="s">
        <v>1325</v>
      </c>
      <c r="B1595" s="48" t="s">
        <v>2603</v>
      </c>
      <c r="C1595" s="2" t="s">
        <v>1204</v>
      </c>
      <c r="D1595" s="2">
        <v>2662.1280000000002</v>
      </c>
      <c r="E1595" s="2">
        <v>199.11199999999999</v>
      </c>
      <c r="F1595" s="2">
        <f>D1595-SUM(Parameters!$C$23:$C$25)</f>
        <v>2640.5280000000002</v>
      </c>
      <c r="G1595" s="2">
        <f>E1595-SUM(Parameters!$C$23:$C$25)</f>
        <v>177.512</v>
      </c>
    </row>
    <row r="1596" spans="1:7" hidden="1" x14ac:dyDescent="0.25">
      <c r="A1596" s="48" t="s">
        <v>1325</v>
      </c>
      <c r="B1596" s="48" t="s">
        <v>2604</v>
      </c>
      <c r="C1596" s="2" t="s">
        <v>1273</v>
      </c>
      <c r="D1596" s="2">
        <v>2662.1280000000002</v>
      </c>
      <c r="E1596" s="2">
        <v>153.792</v>
      </c>
      <c r="F1596" s="2">
        <f>D1596-SUM(Parameters!$C$23:$C$25)</f>
        <v>2640.5280000000002</v>
      </c>
      <c r="G1596" s="2">
        <f>E1596-SUM(Parameters!$C$23:$C$25)</f>
        <v>132.19200000000001</v>
      </c>
    </row>
    <row r="1597" spans="1:7" hidden="1" x14ac:dyDescent="0.25">
      <c r="A1597" s="48" t="s">
        <v>1325</v>
      </c>
      <c r="B1597" s="48" t="s">
        <v>2605</v>
      </c>
      <c r="C1597" s="2" t="s">
        <v>1314</v>
      </c>
      <c r="D1597" s="2">
        <v>2701.0079999999998</v>
      </c>
      <c r="E1597" s="2">
        <v>131.13200000000001</v>
      </c>
      <c r="F1597" s="2">
        <f>D1597-SUM(Parameters!$C$23:$C$25)</f>
        <v>2679.4079999999999</v>
      </c>
      <c r="G1597" s="2">
        <f>E1597-SUM(Parameters!$C$23:$C$25)</f>
        <v>109.53200000000001</v>
      </c>
    </row>
    <row r="1598" spans="1:7" hidden="1" x14ac:dyDescent="0.25">
      <c r="A1598" s="48" t="s">
        <v>1325</v>
      </c>
      <c r="B1598" s="48" t="s">
        <v>2606</v>
      </c>
      <c r="C1598" s="2" t="s">
        <v>1234</v>
      </c>
      <c r="D1598" s="2">
        <v>2701.0079999999998</v>
      </c>
      <c r="E1598" s="2">
        <v>176.452</v>
      </c>
      <c r="F1598" s="2">
        <f>D1598-SUM(Parameters!$C$23:$C$25)</f>
        <v>2679.4079999999999</v>
      </c>
      <c r="G1598" s="2">
        <f>E1598-SUM(Parameters!$C$23:$C$25)</f>
        <v>154.852</v>
      </c>
    </row>
    <row r="1599" spans="1:7" hidden="1" x14ac:dyDescent="0.25">
      <c r="A1599" s="48" t="s">
        <v>1325</v>
      </c>
      <c r="B1599" s="48" t="s">
        <v>2607</v>
      </c>
      <c r="C1599" s="2" t="s">
        <v>982</v>
      </c>
      <c r="D1599" s="2">
        <v>3050.9280000000099</v>
      </c>
      <c r="E1599" s="2">
        <v>380.392</v>
      </c>
      <c r="F1599" s="2">
        <f>D1599-SUM(Parameters!$C$23:$C$25)</f>
        <v>3029.32800000001</v>
      </c>
      <c r="G1599" s="2">
        <f>E1599-SUM(Parameters!$C$23:$C$25)</f>
        <v>358.79199999999997</v>
      </c>
    </row>
    <row r="1600" spans="1:7" hidden="1" x14ac:dyDescent="0.25">
      <c r="A1600" s="48" t="s">
        <v>1325</v>
      </c>
      <c r="B1600" s="48" t="s">
        <v>2608</v>
      </c>
      <c r="C1600" s="2" t="s">
        <v>1121</v>
      </c>
      <c r="D1600" s="2">
        <v>2701.0079999999998</v>
      </c>
      <c r="E1600" s="2">
        <v>267.09199999999998</v>
      </c>
      <c r="F1600" s="2">
        <f>D1600-SUM(Parameters!$C$23:$C$25)</f>
        <v>2679.4079999999999</v>
      </c>
      <c r="G1600" s="2">
        <f>E1600-SUM(Parameters!$C$23:$C$25)</f>
        <v>245.49199999999999</v>
      </c>
    </row>
    <row r="1601" spans="1:7" hidden="1" x14ac:dyDescent="0.25">
      <c r="A1601" s="48" t="s">
        <v>1325</v>
      </c>
      <c r="B1601" s="48" t="s">
        <v>2609</v>
      </c>
      <c r="C1601" s="2" t="s">
        <v>1011</v>
      </c>
      <c r="D1601" s="2">
        <v>2701.0079999999998</v>
      </c>
      <c r="E1601" s="2">
        <v>357.73200000000003</v>
      </c>
      <c r="F1601" s="2">
        <f>D1601-SUM(Parameters!$C$23:$C$25)</f>
        <v>2679.4079999999999</v>
      </c>
      <c r="G1601" s="2">
        <f>E1601-SUM(Parameters!$C$23:$C$25)</f>
        <v>336.13200000000001</v>
      </c>
    </row>
    <row r="1602" spans="1:7" hidden="1" x14ac:dyDescent="0.25">
      <c r="A1602" s="48" t="s">
        <v>1325</v>
      </c>
      <c r="B1602" s="48" t="s">
        <v>2610</v>
      </c>
      <c r="C1602" s="2" t="s">
        <v>945</v>
      </c>
      <c r="D1602" s="2">
        <v>2701.0079999999998</v>
      </c>
      <c r="E1602" s="2">
        <v>403.05200000000002</v>
      </c>
      <c r="F1602" s="2">
        <f>D1602-SUM(Parameters!$C$23:$C$25)</f>
        <v>2679.4079999999999</v>
      </c>
      <c r="G1602" s="2">
        <f>E1602-SUM(Parameters!$C$23:$C$25)</f>
        <v>381.452</v>
      </c>
    </row>
    <row r="1603" spans="1:7" hidden="1" x14ac:dyDescent="0.25">
      <c r="A1603" s="48" t="s">
        <v>1325</v>
      </c>
      <c r="B1603" s="48" t="s">
        <v>2611</v>
      </c>
      <c r="C1603" s="2" t="s">
        <v>876</v>
      </c>
      <c r="D1603" s="2">
        <v>2701.0079999999998</v>
      </c>
      <c r="E1603" s="2">
        <v>448.37200000000001</v>
      </c>
      <c r="F1603" s="2">
        <f>D1603-SUM(Parameters!$C$23:$C$25)</f>
        <v>2679.4079999999999</v>
      </c>
      <c r="G1603" s="2">
        <f>E1603-SUM(Parameters!$C$23:$C$25)</f>
        <v>426.77199999999999</v>
      </c>
    </row>
    <row r="1604" spans="1:7" hidden="1" x14ac:dyDescent="0.25">
      <c r="A1604" s="48" t="s">
        <v>1325</v>
      </c>
      <c r="B1604" s="48" t="s">
        <v>2612</v>
      </c>
      <c r="C1604" s="2" t="s">
        <v>809</v>
      </c>
      <c r="D1604" s="2">
        <v>2701.0079999999998</v>
      </c>
      <c r="E1604" s="2">
        <v>493.69200000000001</v>
      </c>
      <c r="F1604" s="2">
        <f>D1604-SUM(Parameters!$C$23:$C$25)</f>
        <v>2679.4079999999999</v>
      </c>
      <c r="G1604" s="2">
        <f>E1604-SUM(Parameters!$C$23:$C$25)</f>
        <v>472.09199999999998</v>
      </c>
    </row>
    <row r="1605" spans="1:7" hidden="1" x14ac:dyDescent="0.25">
      <c r="A1605" s="48" t="s">
        <v>1325</v>
      </c>
      <c r="B1605" s="48" t="s">
        <v>2613</v>
      </c>
      <c r="C1605" s="2" t="s">
        <v>748</v>
      </c>
      <c r="D1605" s="2">
        <v>2701.0079999999998</v>
      </c>
      <c r="E1605" s="2">
        <v>539.01199999999994</v>
      </c>
      <c r="F1605" s="2">
        <f>D1605-SUM(Parameters!$C$23:$C$25)</f>
        <v>2679.4079999999999</v>
      </c>
      <c r="G1605" s="2">
        <f>E1605-SUM(Parameters!$C$23:$C$25)</f>
        <v>517.41199999999992</v>
      </c>
    </row>
    <row r="1606" spans="1:7" hidden="1" x14ac:dyDescent="0.25">
      <c r="A1606" s="48" t="s">
        <v>1325</v>
      </c>
      <c r="B1606" s="48" t="s">
        <v>2614</v>
      </c>
      <c r="C1606" s="2" t="s">
        <v>773</v>
      </c>
      <c r="D1606" s="2">
        <v>2739.8879999999999</v>
      </c>
      <c r="E1606" s="2">
        <v>516.35199999999998</v>
      </c>
      <c r="F1606" s="2">
        <f>D1606-SUM(Parameters!$C$23:$C$25)</f>
        <v>2718.288</v>
      </c>
      <c r="G1606" s="2">
        <f>E1606-SUM(Parameters!$C$23:$C$25)</f>
        <v>494.75199999999995</v>
      </c>
    </row>
    <row r="1607" spans="1:7" hidden="1" x14ac:dyDescent="0.25">
      <c r="A1607" s="48" t="s">
        <v>1325</v>
      </c>
      <c r="B1607" s="48" t="s">
        <v>2615</v>
      </c>
      <c r="C1607" s="2" t="s">
        <v>849</v>
      </c>
      <c r="D1607" s="2">
        <v>2739.8879999999999</v>
      </c>
      <c r="E1607" s="2">
        <v>471.03199999999998</v>
      </c>
      <c r="F1607" s="2">
        <f>D1607-SUM(Parameters!$C$23:$C$25)</f>
        <v>2718.288</v>
      </c>
      <c r="G1607" s="2">
        <f>E1607-SUM(Parameters!$C$23:$C$25)</f>
        <v>449.43199999999996</v>
      </c>
    </row>
    <row r="1608" spans="1:7" hidden="1" x14ac:dyDescent="0.25">
      <c r="A1608" s="48" t="s">
        <v>1325</v>
      </c>
      <c r="B1608" s="48" t="s">
        <v>2616</v>
      </c>
      <c r="C1608" s="2" t="s">
        <v>979</v>
      </c>
      <c r="D1608" s="2">
        <v>2739.8879999999999</v>
      </c>
      <c r="E1608" s="2">
        <v>380.392</v>
      </c>
      <c r="F1608" s="2">
        <f>D1608-SUM(Parameters!$C$23:$C$25)</f>
        <v>2718.288</v>
      </c>
      <c r="G1608" s="2">
        <f>E1608-SUM(Parameters!$C$23:$C$25)</f>
        <v>358.79199999999997</v>
      </c>
    </row>
    <row r="1609" spans="1:7" hidden="1" x14ac:dyDescent="0.25">
      <c r="A1609" s="48" t="s">
        <v>1325</v>
      </c>
      <c r="B1609" s="48" t="s">
        <v>2617</v>
      </c>
      <c r="C1609" s="2" t="s">
        <v>1043</v>
      </c>
      <c r="D1609" s="2">
        <v>2739.8879999999999</v>
      </c>
      <c r="E1609" s="2">
        <v>335.072</v>
      </c>
      <c r="F1609" s="2">
        <f>D1609-SUM(Parameters!$C$23:$C$25)</f>
        <v>2718.288</v>
      </c>
      <c r="G1609" s="2">
        <f>E1609-SUM(Parameters!$C$23:$C$25)</f>
        <v>313.47199999999998</v>
      </c>
    </row>
    <row r="1610" spans="1:7" hidden="1" x14ac:dyDescent="0.25">
      <c r="A1610" s="48" t="s">
        <v>1325</v>
      </c>
      <c r="B1610" s="48" t="s">
        <v>2618</v>
      </c>
      <c r="C1610" s="2" t="s">
        <v>1046</v>
      </c>
      <c r="D1610" s="2">
        <v>3050.9280000000099</v>
      </c>
      <c r="E1610" s="2">
        <v>335.072</v>
      </c>
      <c r="F1610" s="2">
        <f>D1610-SUM(Parameters!$C$23:$C$25)</f>
        <v>3029.32800000001</v>
      </c>
      <c r="G1610" s="2">
        <f>E1610-SUM(Parameters!$C$23:$C$25)</f>
        <v>313.47199999999998</v>
      </c>
    </row>
    <row r="1611" spans="1:7" hidden="1" x14ac:dyDescent="0.25">
      <c r="A1611" s="48" t="s">
        <v>1325</v>
      </c>
      <c r="B1611" s="48" t="s">
        <v>2619</v>
      </c>
      <c r="C1611" s="2" t="s">
        <v>1081</v>
      </c>
      <c r="D1611" s="2">
        <v>2739.8879999999999</v>
      </c>
      <c r="E1611" s="2">
        <v>289.75200000000001</v>
      </c>
      <c r="F1611" s="2">
        <f>D1611-SUM(Parameters!$C$23:$C$25)</f>
        <v>2718.288</v>
      </c>
      <c r="G1611" s="2">
        <f>E1611-SUM(Parameters!$C$23:$C$25)</f>
        <v>268.15199999999999</v>
      </c>
    </row>
    <row r="1612" spans="1:7" hidden="1" x14ac:dyDescent="0.25">
      <c r="A1612" s="48" t="s">
        <v>1325</v>
      </c>
      <c r="B1612" s="48" t="s">
        <v>2620</v>
      </c>
      <c r="C1612" s="2" t="s">
        <v>1155</v>
      </c>
      <c r="D1612" s="2">
        <v>2739.8879999999999</v>
      </c>
      <c r="E1612" s="2">
        <v>244.43199999999999</v>
      </c>
      <c r="F1612" s="2">
        <f>D1612-SUM(Parameters!$C$23:$C$25)</f>
        <v>2718.288</v>
      </c>
      <c r="G1612" s="2">
        <f>E1612-SUM(Parameters!$C$23:$C$25)</f>
        <v>222.83199999999999</v>
      </c>
    </row>
    <row r="1613" spans="1:7" hidden="1" x14ac:dyDescent="0.25">
      <c r="A1613" s="48" t="s">
        <v>1325</v>
      </c>
      <c r="B1613" s="48" t="s">
        <v>2621</v>
      </c>
      <c r="C1613" s="2" t="s">
        <v>1274</v>
      </c>
      <c r="D1613" s="2">
        <v>2739.8879999999999</v>
      </c>
      <c r="E1613" s="2">
        <v>153.792</v>
      </c>
      <c r="F1613" s="2">
        <f>D1613-SUM(Parameters!$C$23:$C$25)</f>
        <v>2718.288</v>
      </c>
      <c r="G1613" s="2">
        <f>E1613-SUM(Parameters!$C$23:$C$25)</f>
        <v>132.19200000000001</v>
      </c>
    </row>
    <row r="1614" spans="1:7" hidden="1" x14ac:dyDescent="0.25">
      <c r="A1614" s="48" t="s">
        <v>1325</v>
      </c>
      <c r="B1614" s="48" t="s">
        <v>2622</v>
      </c>
      <c r="C1614" s="2" t="s">
        <v>1315</v>
      </c>
      <c r="D1614" s="2">
        <v>2778.768</v>
      </c>
      <c r="E1614" s="2">
        <v>131.13200000000001</v>
      </c>
      <c r="F1614" s="2">
        <f>D1614-SUM(Parameters!$C$23:$C$25)</f>
        <v>2757.1680000000001</v>
      </c>
      <c r="G1614" s="2">
        <f>E1614-SUM(Parameters!$C$23:$C$25)</f>
        <v>109.53200000000001</v>
      </c>
    </row>
    <row r="1615" spans="1:7" hidden="1" x14ac:dyDescent="0.25">
      <c r="A1615" s="48" t="s">
        <v>1325</v>
      </c>
      <c r="B1615" s="48" t="s">
        <v>2623</v>
      </c>
      <c r="C1615" s="2" t="s">
        <v>1235</v>
      </c>
      <c r="D1615" s="2">
        <v>2778.768</v>
      </c>
      <c r="E1615" s="2">
        <v>176.452</v>
      </c>
      <c r="F1615" s="2">
        <f>D1615-SUM(Parameters!$C$23:$C$25)</f>
        <v>2757.1680000000001</v>
      </c>
      <c r="G1615" s="2">
        <f>E1615-SUM(Parameters!$C$23:$C$25)</f>
        <v>154.852</v>
      </c>
    </row>
    <row r="1616" spans="1:7" hidden="1" x14ac:dyDescent="0.25">
      <c r="A1616" s="48" t="s">
        <v>1325</v>
      </c>
      <c r="B1616" s="48" t="s">
        <v>2624</v>
      </c>
      <c r="C1616" s="2" t="s">
        <v>1181</v>
      </c>
      <c r="D1616" s="2">
        <v>2778.768</v>
      </c>
      <c r="E1616" s="2">
        <v>221.77199999999999</v>
      </c>
      <c r="F1616" s="2">
        <f>D1616-SUM(Parameters!$C$23:$C$25)</f>
        <v>2757.1680000000001</v>
      </c>
      <c r="G1616" s="2">
        <f>E1616-SUM(Parameters!$C$23:$C$25)</f>
        <v>200.172</v>
      </c>
    </row>
    <row r="1617" spans="1:7" hidden="1" x14ac:dyDescent="0.25">
      <c r="A1617" s="48" t="s">
        <v>1325</v>
      </c>
      <c r="B1617" s="48" t="s">
        <v>2625</v>
      </c>
      <c r="C1617" s="2" t="s">
        <v>1156</v>
      </c>
      <c r="D1617" s="2">
        <v>2817.6480000000001</v>
      </c>
      <c r="E1617" s="2">
        <v>244.43199999999999</v>
      </c>
      <c r="F1617" s="2">
        <f>D1617-SUM(Parameters!$C$23:$C$25)</f>
        <v>2796.0480000000002</v>
      </c>
      <c r="G1617" s="2">
        <f>E1617-SUM(Parameters!$C$23:$C$25)</f>
        <v>222.83199999999999</v>
      </c>
    </row>
    <row r="1618" spans="1:7" hidden="1" x14ac:dyDescent="0.25">
      <c r="A1618" s="48" t="s">
        <v>1325</v>
      </c>
      <c r="B1618" s="48" t="s">
        <v>2626</v>
      </c>
      <c r="C1618" s="2" t="s">
        <v>1205</v>
      </c>
      <c r="D1618" s="2">
        <v>2817.6480000000001</v>
      </c>
      <c r="E1618" s="2">
        <v>199.11199999999999</v>
      </c>
      <c r="F1618" s="2">
        <f>D1618-SUM(Parameters!$C$23:$C$25)</f>
        <v>2796.0480000000002</v>
      </c>
      <c r="G1618" s="2">
        <f>E1618-SUM(Parameters!$C$23:$C$25)</f>
        <v>177.512</v>
      </c>
    </row>
    <row r="1619" spans="1:7" hidden="1" x14ac:dyDescent="0.25">
      <c r="A1619" s="48" t="s">
        <v>1325</v>
      </c>
      <c r="B1619" s="48" t="s">
        <v>2627</v>
      </c>
      <c r="C1619" s="2" t="s">
        <v>1275</v>
      </c>
      <c r="D1619" s="2">
        <v>2817.6480000000001</v>
      </c>
      <c r="E1619" s="2">
        <v>153.792</v>
      </c>
      <c r="F1619" s="2">
        <f>D1619-SUM(Parameters!$C$23:$C$25)</f>
        <v>2796.0480000000002</v>
      </c>
      <c r="G1619" s="2">
        <f>E1619-SUM(Parameters!$C$23:$C$25)</f>
        <v>132.19200000000001</v>
      </c>
    </row>
    <row r="1620" spans="1:7" hidden="1" x14ac:dyDescent="0.25">
      <c r="A1620" s="48" t="s">
        <v>1325</v>
      </c>
      <c r="B1620" s="48" t="s">
        <v>2628</v>
      </c>
      <c r="C1620" s="2" t="s">
        <v>1316</v>
      </c>
      <c r="D1620" s="2">
        <v>2856.5279999999998</v>
      </c>
      <c r="E1620" s="2">
        <v>131.13200000000001</v>
      </c>
      <c r="F1620" s="2">
        <f>D1620-SUM(Parameters!$C$23:$C$25)</f>
        <v>2834.9279999999999</v>
      </c>
      <c r="G1620" s="2">
        <f>E1620-SUM(Parameters!$C$23:$C$25)</f>
        <v>109.53200000000001</v>
      </c>
    </row>
    <row r="1621" spans="1:7" hidden="1" x14ac:dyDescent="0.25">
      <c r="A1621" s="48" t="s">
        <v>1325</v>
      </c>
      <c r="B1621" s="48" t="s">
        <v>2629</v>
      </c>
      <c r="C1621" s="2" t="s">
        <v>135</v>
      </c>
      <c r="D1621" s="2">
        <v>3089.80800000001</v>
      </c>
      <c r="E1621" s="2">
        <v>992.21199999999999</v>
      </c>
      <c r="F1621" s="2">
        <f>D1621-SUM(Parameters!$C$23:$C$25)</f>
        <v>3068.2080000000101</v>
      </c>
      <c r="G1621" s="2">
        <f>E1621-SUM(Parameters!$C$23:$C$25)</f>
        <v>970.61199999999997</v>
      </c>
    </row>
    <row r="1622" spans="1:7" hidden="1" x14ac:dyDescent="0.25">
      <c r="A1622" s="48" t="s">
        <v>1325</v>
      </c>
      <c r="B1622" s="48" t="s">
        <v>2630</v>
      </c>
      <c r="C1622" s="2" t="s">
        <v>131</v>
      </c>
      <c r="D1622" s="2">
        <v>2701.0079999999998</v>
      </c>
      <c r="E1622" s="2">
        <v>992.21199999999999</v>
      </c>
      <c r="F1622" s="2">
        <f>D1622-SUM(Parameters!$C$23:$C$25)</f>
        <v>2679.4079999999999</v>
      </c>
      <c r="G1622" s="2">
        <f>E1622-SUM(Parameters!$C$23:$C$25)</f>
        <v>970.61199999999997</v>
      </c>
    </row>
    <row r="1623" spans="1:7" hidden="1" x14ac:dyDescent="0.25">
      <c r="A1623" s="48" t="s">
        <v>1325</v>
      </c>
      <c r="B1623" s="48" t="s">
        <v>2631</v>
      </c>
      <c r="C1623" s="2" t="s">
        <v>127</v>
      </c>
      <c r="D1623" s="2">
        <v>2312.2080000000001</v>
      </c>
      <c r="E1623" s="2">
        <v>992.21199999999999</v>
      </c>
      <c r="F1623" s="2">
        <f>D1623-SUM(Parameters!$C$23:$C$25)</f>
        <v>2290.6080000000002</v>
      </c>
      <c r="G1623" s="2">
        <f>E1623-SUM(Parameters!$C$23:$C$25)</f>
        <v>970.61199999999997</v>
      </c>
    </row>
    <row r="1624" spans="1:7" hidden="1" x14ac:dyDescent="0.25">
      <c r="A1624" s="48" t="s">
        <v>1325</v>
      </c>
      <c r="B1624" s="48" t="s">
        <v>2632</v>
      </c>
      <c r="C1624" s="2" t="s">
        <v>123</v>
      </c>
      <c r="D1624" s="2">
        <v>1923.4079999999999</v>
      </c>
      <c r="E1624" s="2">
        <v>992.21199999999999</v>
      </c>
      <c r="F1624" s="2">
        <f>D1624-SUM(Parameters!$C$23:$C$25)</f>
        <v>1901.808</v>
      </c>
      <c r="G1624" s="2">
        <f>E1624-SUM(Parameters!$C$23:$C$25)</f>
        <v>970.61199999999997</v>
      </c>
    </row>
    <row r="1625" spans="1:7" hidden="1" x14ac:dyDescent="0.25">
      <c r="A1625" s="48" t="s">
        <v>1325</v>
      </c>
      <c r="B1625" s="48" t="s">
        <v>2633</v>
      </c>
      <c r="C1625" s="2" t="s">
        <v>119</v>
      </c>
      <c r="D1625" s="2">
        <v>1534.6079999999999</v>
      </c>
      <c r="E1625" s="2">
        <v>992.21199999999999</v>
      </c>
      <c r="F1625" s="2">
        <f>D1625-SUM(Parameters!$C$23:$C$25)</f>
        <v>1513.008</v>
      </c>
      <c r="G1625" s="2">
        <f>E1625-SUM(Parameters!$C$23:$C$25)</f>
        <v>970.61199999999997</v>
      </c>
    </row>
    <row r="1626" spans="1:7" hidden="1" x14ac:dyDescent="0.25">
      <c r="A1626" s="48" t="s">
        <v>1325</v>
      </c>
      <c r="B1626" s="48" t="s">
        <v>2634</v>
      </c>
      <c r="C1626" s="2" t="s">
        <v>115</v>
      </c>
      <c r="D1626" s="2">
        <v>1145.808</v>
      </c>
      <c r="E1626" s="2">
        <v>992.21199999999999</v>
      </c>
      <c r="F1626" s="2">
        <f>D1626-SUM(Parameters!$C$23:$C$25)</f>
        <v>1124.2080000000001</v>
      </c>
      <c r="G1626" s="2">
        <f>E1626-SUM(Parameters!$C$23:$C$25)</f>
        <v>970.61199999999997</v>
      </c>
    </row>
    <row r="1627" spans="1:7" hidden="1" x14ac:dyDescent="0.25">
      <c r="A1627" s="48" t="s">
        <v>1325</v>
      </c>
      <c r="B1627" s="48" t="s">
        <v>2635</v>
      </c>
      <c r="C1627" s="2" t="s">
        <v>111</v>
      </c>
      <c r="D1627" s="2">
        <v>757.00800000000004</v>
      </c>
      <c r="E1627" s="2">
        <v>992.21199999999999</v>
      </c>
      <c r="F1627" s="2">
        <f>D1627-SUM(Parameters!$C$23:$C$25)</f>
        <v>735.40800000000002</v>
      </c>
      <c r="G1627" s="2">
        <f>E1627-SUM(Parameters!$C$23:$C$25)</f>
        <v>970.61199999999997</v>
      </c>
    </row>
    <row r="1628" spans="1:7" hidden="1" x14ac:dyDescent="0.25">
      <c r="A1628" s="48" t="s">
        <v>1325</v>
      </c>
      <c r="B1628" s="48" t="s">
        <v>2636</v>
      </c>
      <c r="C1628" s="2" t="s">
        <v>107</v>
      </c>
      <c r="D1628" s="2">
        <v>368.20800000000003</v>
      </c>
      <c r="E1628" s="2">
        <v>992.21199999999999</v>
      </c>
      <c r="F1628" s="2">
        <f>D1628-SUM(Parameters!$C$23:$C$25)</f>
        <v>346.608</v>
      </c>
      <c r="G1628" s="2">
        <f>E1628-SUM(Parameters!$C$23:$C$25)</f>
        <v>970.61199999999997</v>
      </c>
    </row>
    <row r="1629" spans="1:7" hidden="1" x14ac:dyDescent="0.25">
      <c r="A1629" s="48" t="s">
        <v>1325</v>
      </c>
      <c r="B1629" s="48" t="s">
        <v>2637</v>
      </c>
      <c r="C1629" s="2" t="s">
        <v>134</v>
      </c>
      <c r="D1629" s="2">
        <v>3012.0480000000098</v>
      </c>
      <c r="E1629" s="2">
        <v>992.21199999999999</v>
      </c>
      <c r="F1629" s="2">
        <f>D1629-SUM(Parameters!$C$23:$C$25)</f>
        <v>2990.4480000000099</v>
      </c>
      <c r="G1629" s="2">
        <f>E1629-SUM(Parameters!$C$23:$C$25)</f>
        <v>970.61199999999997</v>
      </c>
    </row>
    <row r="1630" spans="1:7" hidden="1" x14ac:dyDescent="0.25">
      <c r="A1630" s="48" t="s">
        <v>1325</v>
      </c>
      <c r="B1630" s="48" t="s">
        <v>2638</v>
      </c>
      <c r="C1630" s="2" t="s">
        <v>130</v>
      </c>
      <c r="D1630" s="2">
        <v>2623.248</v>
      </c>
      <c r="E1630" s="2">
        <v>992.21199999999999</v>
      </c>
      <c r="F1630" s="2">
        <f>D1630-SUM(Parameters!$C$23:$C$25)</f>
        <v>2601.6480000000001</v>
      </c>
      <c r="G1630" s="2">
        <f>E1630-SUM(Parameters!$C$23:$C$25)</f>
        <v>970.61199999999997</v>
      </c>
    </row>
    <row r="1631" spans="1:7" hidden="1" x14ac:dyDescent="0.25">
      <c r="A1631" s="48" t="s">
        <v>1325</v>
      </c>
      <c r="B1631" s="48" t="s">
        <v>2639</v>
      </c>
      <c r="C1631" s="2" t="s">
        <v>126</v>
      </c>
      <c r="D1631" s="2">
        <v>2234.4479999999999</v>
      </c>
      <c r="E1631" s="2">
        <v>992.21199999999999</v>
      </c>
      <c r="F1631" s="2">
        <f>D1631-SUM(Parameters!$C$23:$C$25)</f>
        <v>2212.848</v>
      </c>
      <c r="G1631" s="2">
        <f>E1631-SUM(Parameters!$C$23:$C$25)</f>
        <v>970.61199999999997</v>
      </c>
    </row>
    <row r="1632" spans="1:7" hidden="1" x14ac:dyDescent="0.25">
      <c r="A1632" s="48" t="s">
        <v>1325</v>
      </c>
      <c r="B1632" s="48" t="s">
        <v>2640</v>
      </c>
      <c r="C1632" s="2" t="s">
        <v>122</v>
      </c>
      <c r="D1632" s="2">
        <v>1845.6479999999999</v>
      </c>
      <c r="E1632" s="2">
        <v>992.21199999999999</v>
      </c>
      <c r="F1632" s="2">
        <f>D1632-SUM(Parameters!$C$23:$C$25)</f>
        <v>1824.048</v>
      </c>
      <c r="G1632" s="2">
        <f>E1632-SUM(Parameters!$C$23:$C$25)</f>
        <v>970.61199999999997</v>
      </c>
    </row>
    <row r="1633" spans="1:7" hidden="1" x14ac:dyDescent="0.25">
      <c r="A1633" s="48" t="s">
        <v>1325</v>
      </c>
      <c r="B1633" s="48" t="s">
        <v>2641</v>
      </c>
      <c r="C1633" s="2" t="s">
        <v>118</v>
      </c>
      <c r="D1633" s="2">
        <v>1456.848</v>
      </c>
      <c r="E1633" s="2">
        <v>992.21199999999999</v>
      </c>
      <c r="F1633" s="2">
        <f>D1633-SUM(Parameters!$C$23:$C$25)</f>
        <v>1435.248</v>
      </c>
      <c r="G1633" s="2">
        <f>E1633-SUM(Parameters!$C$23:$C$25)</f>
        <v>970.61199999999997</v>
      </c>
    </row>
    <row r="1634" spans="1:7" hidden="1" x14ac:dyDescent="0.25">
      <c r="A1634" s="48" t="s">
        <v>1325</v>
      </c>
      <c r="B1634" s="48" t="s">
        <v>2642</v>
      </c>
      <c r="C1634" s="2" t="s">
        <v>114</v>
      </c>
      <c r="D1634" s="2">
        <v>1068.048</v>
      </c>
      <c r="E1634" s="2">
        <v>992.21199999999999</v>
      </c>
      <c r="F1634" s="2">
        <f>D1634-SUM(Parameters!$C$23:$C$25)</f>
        <v>1046.4480000000001</v>
      </c>
      <c r="G1634" s="2">
        <f>E1634-SUM(Parameters!$C$23:$C$25)</f>
        <v>970.61199999999997</v>
      </c>
    </row>
    <row r="1635" spans="1:7" hidden="1" x14ac:dyDescent="0.25">
      <c r="A1635" s="48" t="s">
        <v>1325</v>
      </c>
      <c r="B1635" s="48" t="s">
        <v>2643</v>
      </c>
      <c r="C1635" s="2" t="s">
        <v>110</v>
      </c>
      <c r="D1635" s="2">
        <v>679.24800000000005</v>
      </c>
      <c r="E1635" s="2">
        <v>992.21199999999999</v>
      </c>
      <c r="F1635" s="2">
        <f>D1635-SUM(Parameters!$C$23:$C$25)</f>
        <v>657.64800000000002</v>
      </c>
      <c r="G1635" s="2">
        <f>E1635-SUM(Parameters!$C$23:$C$25)</f>
        <v>970.61199999999997</v>
      </c>
    </row>
    <row r="1636" spans="1:7" hidden="1" x14ac:dyDescent="0.25">
      <c r="A1636" s="48" t="s">
        <v>1325</v>
      </c>
      <c r="B1636" s="48" t="s">
        <v>2644</v>
      </c>
      <c r="C1636" s="2" t="s">
        <v>106</v>
      </c>
      <c r="D1636" s="2">
        <v>290.44799999999998</v>
      </c>
      <c r="E1636" s="2">
        <v>992.21199999999999</v>
      </c>
      <c r="F1636" s="2">
        <f>D1636-SUM(Parameters!$C$23:$C$25)</f>
        <v>268.84799999999996</v>
      </c>
      <c r="G1636" s="2">
        <f>E1636-SUM(Parameters!$C$23:$C$25)</f>
        <v>970.61199999999997</v>
      </c>
    </row>
    <row r="1637" spans="1:7" hidden="1" x14ac:dyDescent="0.25">
      <c r="A1637" s="48" t="s">
        <v>1325</v>
      </c>
      <c r="B1637" s="48" t="s">
        <v>2645</v>
      </c>
      <c r="C1637" s="2" t="s">
        <v>1318</v>
      </c>
      <c r="D1637" s="2">
        <v>3012.0480000000098</v>
      </c>
      <c r="E1637" s="2">
        <v>131.13200000000001</v>
      </c>
      <c r="F1637" s="2">
        <f>D1637-SUM(Parameters!$C$23:$C$25)</f>
        <v>2990.4480000000099</v>
      </c>
      <c r="G1637" s="2">
        <f>E1637-SUM(Parameters!$C$23:$C$25)</f>
        <v>109.53200000000001</v>
      </c>
    </row>
    <row r="1638" spans="1:7" hidden="1" x14ac:dyDescent="0.25">
      <c r="A1638" s="48" t="s">
        <v>1325</v>
      </c>
      <c r="B1638" s="48" t="s">
        <v>2646</v>
      </c>
      <c r="C1638" s="2" t="s">
        <v>1127</v>
      </c>
      <c r="D1638" s="2">
        <v>3167.5680000000102</v>
      </c>
      <c r="E1638" s="2">
        <v>267.09199999999998</v>
      </c>
      <c r="F1638" s="2">
        <f>D1638-SUM(Parameters!$C$23:$C$25)</f>
        <v>3145.9680000000103</v>
      </c>
      <c r="G1638" s="2">
        <f>E1638-SUM(Parameters!$C$23:$C$25)</f>
        <v>245.49199999999999</v>
      </c>
    </row>
    <row r="1639" spans="1:7" hidden="1" x14ac:dyDescent="0.25">
      <c r="A1639" s="48" t="s">
        <v>1325</v>
      </c>
      <c r="B1639" s="48" t="s">
        <v>2647</v>
      </c>
      <c r="C1639" s="2" t="s">
        <v>1077</v>
      </c>
      <c r="D1639" s="2">
        <v>2428.848</v>
      </c>
      <c r="E1639" s="2">
        <v>289.75200000000001</v>
      </c>
      <c r="F1639" s="2">
        <f>D1639-SUM(Parameters!$C$23:$C$25)</f>
        <v>2407.248</v>
      </c>
      <c r="G1639" s="2">
        <f>E1639-SUM(Parameters!$C$23:$C$25)</f>
        <v>268.15199999999999</v>
      </c>
    </row>
    <row r="1640" spans="1:7" hidden="1" x14ac:dyDescent="0.25">
      <c r="A1640" s="48" t="s">
        <v>1325</v>
      </c>
      <c r="B1640" s="48" t="s">
        <v>2648</v>
      </c>
      <c r="C1640" s="2" t="s">
        <v>1272</v>
      </c>
      <c r="D1640" s="2">
        <v>2584.3679999999999</v>
      </c>
      <c r="E1640" s="2">
        <v>153.792</v>
      </c>
      <c r="F1640" s="2">
        <f>D1640-SUM(Parameters!$C$23:$C$25)</f>
        <v>2562.768</v>
      </c>
      <c r="G1640" s="2">
        <f>E1640-SUM(Parameters!$C$23:$C$25)</f>
        <v>132.19200000000001</v>
      </c>
    </row>
    <row r="1641" spans="1:7" hidden="1" x14ac:dyDescent="0.25">
      <c r="A1641" s="48" t="s">
        <v>1325</v>
      </c>
      <c r="B1641" s="48" t="s">
        <v>2649</v>
      </c>
      <c r="C1641" s="2" t="s">
        <v>1303</v>
      </c>
      <c r="D1641" s="2">
        <v>1845.6479999999999</v>
      </c>
      <c r="E1641" s="2">
        <v>131.13200000000001</v>
      </c>
      <c r="F1641" s="2">
        <f>D1641-SUM(Parameters!$C$23:$C$25)</f>
        <v>1824.048</v>
      </c>
      <c r="G1641" s="2">
        <f>E1641-SUM(Parameters!$C$23:$C$25)</f>
        <v>109.53200000000001</v>
      </c>
    </row>
    <row r="1642" spans="1:7" hidden="1" x14ac:dyDescent="0.25">
      <c r="A1642" s="48" t="s">
        <v>1325</v>
      </c>
      <c r="B1642" s="48" t="s">
        <v>2650</v>
      </c>
      <c r="C1642" s="2" t="s">
        <v>1112</v>
      </c>
      <c r="D1642" s="2">
        <v>2001.1679999999999</v>
      </c>
      <c r="E1642" s="2">
        <v>267.09199999999998</v>
      </c>
      <c r="F1642" s="2">
        <f>D1642-SUM(Parameters!$C$23:$C$25)</f>
        <v>1979.568</v>
      </c>
      <c r="G1642" s="2">
        <f>E1642-SUM(Parameters!$C$23:$C$25)</f>
        <v>245.49199999999999</v>
      </c>
    </row>
    <row r="1643" spans="1:7" hidden="1" x14ac:dyDescent="0.25">
      <c r="A1643" s="48" t="s">
        <v>1325</v>
      </c>
      <c r="B1643" s="48" t="s">
        <v>2651</v>
      </c>
      <c r="C1643" s="2" t="s">
        <v>1072</v>
      </c>
      <c r="D1643" s="2">
        <v>2040.048</v>
      </c>
      <c r="E1643" s="2">
        <v>289.75200000000001</v>
      </c>
      <c r="F1643" s="2">
        <f>D1643-SUM(Parameters!$C$23:$C$25)</f>
        <v>2018.4480000000001</v>
      </c>
      <c r="G1643" s="2">
        <f>E1643-SUM(Parameters!$C$23:$C$25)</f>
        <v>268.15199999999999</v>
      </c>
    </row>
    <row r="1644" spans="1:7" hidden="1" x14ac:dyDescent="0.25">
      <c r="A1644" s="48" t="s">
        <v>1325</v>
      </c>
      <c r="B1644" s="48" t="s">
        <v>2652</v>
      </c>
      <c r="C1644" s="2" t="s">
        <v>1267</v>
      </c>
      <c r="D1644" s="2">
        <v>2195.5680000000002</v>
      </c>
      <c r="E1644" s="2">
        <v>153.792</v>
      </c>
      <c r="F1644" s="2">
        <f>D1644-SUM(Parameters!$C$23:$C$25)</f>
        <v>2173.9680000000003</v>
      </c>
      <c r="G1644" s="2">
        <f>E1644-SUM(Parameters!$C$23:$C$25)</f>
        <v>132.19200000000001</v>
      </c>
    </row>
    <row r="1645" spans="1:7" hidden="1" x14ac:dyDescent="0.25">
      <c r="A1645" s="48" t="s">
        <v>1325</v>
      </c>
      <c r="B1645" s="48" t="s">
        <v>2653</v>
      </c>
      <c r="C1645" s="2" t="s">
        <v>1298</v>
      </c>
      <c r="D1645" s="2">
        <v>1456.848</v>
      </c>
      <c r="E1645" s="2">
        <v>131.13200000000001</v>
      </c>
      <c r="F1645" s="2">
        <f>D1645-SUM(Parameters!$C$23:$C$25)</f>
        <v>1435.248</v>
      </c>
      <c r="G1645" s="2">
        <f>E1645-SUM(Parameters!$C$23:$C$25)</f>
        <v>109.53200000000001</v>
      </c>
    </row>
    <row r="1646" spans="1:7" hidden="1" x14ac:dyDescent="0.25">
      <c r="A1646" s="48" t="s">
        <v>1325</v>
      </c>
      <c r="B1646" s="48" t="s">
        <v>2654</v>
      </c>
      <c r="C1646" s="2" t="s">
        <v>1107</v>
      </c>
      <c r="D1646" s="2">
        <v>1612.3679999999999</v>
      </c>
      <c r="E1646" s="2">
        <v>267.09199999999998</v>
      </c>
      <c r="F1646" s="2">
        <f>D1646-SUM(Parameters!$C$23:$C$25)</f>
        <v>1590.768</v>
      </c>
      <c r="G1646" s="2">
        <f>E1646-SUM(Parameters!$C$23:$C$25)</f>
        <v>245.49199999999999</v>
      </c>
    </row>
    <row r="1647" spans="1:7" hidden="1" x14ac:dyDescent="0.25">
      <c r="A1647" s="48" t="s">
        <v>1325</v>
      </c>
      <c r="B1647" s="48" t="s">
        <v>2655</v>
      </c>
      <c r="C1647" s="2" t="s">
        <v>1067</v>
      </c>
      <c r="D1647" s="2">
        <v>1651.248</v>
      </c>
      <c r="E1647" s="2">
        <v>289.75200000000001</v>
      </c>
      <c r="F1647" s="2">
        <f>D1647-SUM(Parameters!$C$23:$C$25)</f>
        <v>1629.6480000000001</v>
      </c>
      <c r="G1647" s="2">
        <f>E1647-SUM(Parameters!$C$23:$C$25)</f>
        <v>268.15199999999999</v>
      </c>
    </row>
    <row r="1648" spans="1:7" hidden="1" x14ac:dyDescent="0.25">
      <c r="A1648" s="48" t="s">
        <v>1325</v>
      </c>
      <c r="B1648" s="48" t="s">
        <v>2656</v>
      </c>
      <c r="C1648" s="2" t="s">
        <v>1262</v>
      </c>
      <c r="D1648" s="2">
        <v>1806.768</v>
      </c>
      <c r="E1648" s="2">
        <v>153.792</v>
      </c>
      <c r="F1648" s="2">
        <f>D1648-SUM(Parameters!$C$23:$C$25)</f>
        <v>1785.1680000000001</v>
      </c>
      <c r="G1648" s="2">
        <f>E1648-SUM(Parameters!$C$23:$C$25)</f>
        <v>132.19200000000001</v>
      </c>
    </row>
    <row r="1649" spans="1:7" hidden="1" x14ac:dyDescent="0.25">
      <c r="A1649" s="48" t="s">
        <v>1325</v>
      </c>
      <c r="B1649" s="48" t="s">
        <v>2657</v>
      </c>
      <c r="C1649" s="2" t="s">
        <v>1087</v>
      </c>
      <c r="D1649" s="2">
        <v>3206.4480000000099</v>
      </c>
      <c r="E1649" s="2">
        <v>289.75200000000001</v>
      </c>
      <c r="F1649" s="2">
        <f>D1649-SUM(Parameters!$C$23:$C$25)</f>
        <v>3184.84800000001</v>
      </c>
      <c r="G1649" s="2">
        <f>E1649-SUM(Parameters!$C$23:$C$25)</f>
        <v>268.15199999999999</v>
      </c>
    </row>
    <row r="1650" spans="1:7" hidden="1" x14ac:dyDescent="0.25">
      <c r="A1650" s="48" t="s">
        <v>1325</v>
      </c>
      <c r="B1650" s="48" t="s">
        <v>2658</v>
      </c>
      <c r="C1650" s="2" t="s">
        <v>1293</v>
      </c>
      <c r="D1650" s="2">
        <v>1068.048</v>
      </c>
      <c r="E1650" s="2">
        <v>131.13200000000001</v>
      </c>
      <c r="F1650" s="2">
        <f>D1650-SUM(Parameters!$C$23:$C$25)</f>
        <v>1046.4480000000001</v>
      </c>
      <c r="G1650" s="2">
        <f>E1650-SUM(Parameters!$C$23:$C$25)</f>
        <v>109.53200000000001</v>
      </c>
    </row>
    <row r="1651" spans="1:7" hidden="1" x14ac:dyDescent="0.25">
      <c r="A1651" s="48" t="s">
        <v>1325</v>
      </c>
      <c r="B1651" s="48" t="s">
        <v>2659</v>
      </c>
      <c r="C1651" s="2" t="s">
        <v>1102</v>
      </c>
      <c r="D1651" s="2">
        <v>1223.568</v>
      </c>
      <c r="E1651" s="2">
        <v>267.09199999999998</v>
      </c>
      <c r="F1651" s="2">
        <f>D1651-SUM(Parameters!$C$23:$C$25)</f>
        <v>1201.9680000000001</v>
      </c>
      <c r="G1651" s="2">
        <f>E1651-SUM(Parameters!$C$23:$C$25)</f>
        <v>245.49199999999999</v>
      </c>
    </row>
    <row r="1652" spans="1:7" hidden="1" x14ac:dyDescent="0.25">
      <c r="A1652" s="48" t="s">
        <v>1325</v>
      </c>
      <c r="B1652" s="48" t="s">
        <v>2660</v>
      </c>
      <c r="C1652" s="2" t="s">
        <v>1062</v>
      </c>
      <c r="D1652" s="2">
        <v>1262.4480000000001</v>
      </c>
      <c r="E1652" s="2">
        <v>289.75200000000001</v>
      </c>
      <c r="F1652" s="2">
        <f>D1652-SUM(Parameters!$C$23:$C$25)</f>
        <v>1240.8480000000002</v>
      </c>
      <c r="G1652" s="2">
        <f>E1652-SUM(Parameters!$C$23:$C$25)</f>
        <v>268.15199999999999</v>
      </c>
    </row>
    <row r="1653" spans="1:7" hidden="1" x14ac:dyDescent="0.25">
      <c r="A1653" s="48" t="s">
        <v>1325</v>
      </c>
      <c r="B1653" s="48" t="s">
        <v>2661</v>
      </c>
      <c r="C1653" s="2" t="s">
        <v>1257</v>
      </c>
      <c r="D1653" s="2">
        <v>1417.9680000000001</v>
      </c>
      <c r="E1653" s="2">
        <v>153.792</v>
      </c>
      <c r="F1653" s="2">
        <f>D1653-SUM(Parameters!$C$23:$C$25)</f>
        <v>1396.3680000000002</v>
      </c>
      <c r="G1653" s="2">
        <f>E1653-SUM(Parameters!$C$23:$C$25)</f>
        <v>132.19200000000001</v>
      </c>
    </row>
    <row r="1654" spans="1:7" hidden="1" x14ac:dyDescent="0.25">
      <c r="A1654" s="48" t="s">
        <v>1325</v>
      </c>
      <c r="B1654" s="48" t="s">
        <v>2662</v>
      </c>
      <c r="C1654" s="2" t="s">
        <v>1288</v>
      </c>
      <c r="D1654" s="2">
        <v>679.24800000000005</v>
      </c>
      <c r="E1654" s="2">
        <v>131.13200000000001</v>
      </c>
      <c r="F1654" s="2">
        <f>D1654-SUM(Parameters!$C$23:$C$25)</f>
        <v>657.64800000000002</v>
      </c>
      <c r="G1654" s="2">
        <f>E1654-SUM(Parameters!$C$23:$C$25)</f>
        <v>109.53200000000001</v>
      </c>
    </row>
    <row r="1655" spans="1:7" hidden="1" x14ac:dyDescent="0.25">
      <c r="A1655" s="48" t="s">
        <v>1325</v>
      </c>
      <c r="B1655" s="48" t="s">
        <v>2663</v>
      </c>
      <c r="C1655" s="2" t="s">
        <v>1097</v>
      </c>
      <c r="D1655" s="2">
        <v>834.76800000000003</v>
      </c>
      <c r="E1655" s="2">
        <v>267.09199999999998</v>
      </c>
      <c r="F1655" s="2">
        <f>D1655-SUM(Parameters!$C$23:$C$25)</f>
        <v>813.16800000000001</v>
      </c>
      <c r="G1655" s="2">
        <f>E1655-SUM(Parameters!$C$23:$C$25)</f>
        <v>245.49199999999999</v>
      </c>
    </row>
    <row r="1656" spans="1:7" hidden="1" x14ac:dyDescent="0.25">
      <c r="A1656" s="48" t="s">
        <v>1325</v>
      </c>
      <c r="B1656" s="48" t="s">
        <v>2664</v>
      </c>
      <c r="C1656" s="2" t="s">
        <v>1057</v>
      </c>
      <c r="D1656" s="2">
        <v>873.64800000000002</v>
      </c>
      <c r="E1656" s="2">
        <v>289.75200000000001</v>
      </c>
      <c r="F1656" s="2">
        <f>D1656-SUM(Parameters!$C$23:$C$25)</f>
        <v>852.048</v>
      </c>
      <c r="G1656" s="2">
        <f>E1656-SUM(Parameters!$C$23:$C$25)</f>
        <v>268.15199999999999</v>
      </c>
    </row>
    <row r="1657" spans="1:7" hidden="1" x14ac:dyDescent="0.25">
      <c r="A1657" s="48" t="s">
        <v>1325</v>
      </c>
      <c r="B1657" s="48" t="s">
        <v>2665</v>
      </c>
      <c r="C1657" s="2" t="s">
        <v>1252</v>
      </c>
      <c r="D1657" s="2">
        <v>1029.1679999999999</v>
      </c>
      <c r="E1657" s="2">
        <v>153.792</v>
      </c>
      <c r="F1657" s="2">
        <f>D1657-SUM(Parameters!$C$23:$C$25)</f>
        <v>1007.5679999999999</v>
      </c>
      <c r="G1657" s="2">
        <f>E1657-SUM(Parameters!$C$23:$C$25)</f>
        <v>132.19200000000001</v>
      </c>
    </row>
    <row r="1658" spans="1:7" hidden="1" x14ac:dyDescent="0.25">
      <c r="A1658" s="48" t="s">
        <v>1325</v>
      </c>
      <c r="B1658" s="48" t="s">
        <v>2666</v>
      </c>
      <c r="C1658" s="2" t="s">
        <v>1283</v>
      </c>
      <c r="D1658" s="2">
        <v>290.44799999999998</v>
      </c>
      <c r="E1658" s="2">
        <v>131.13200000000001</v>
      </c>
      <c r="F1658" s="2">
        <f>D1658-SUM(Parameters!$C$23:$C$25)</f>
        <v>268.84799999999996</v>
      </c>
      <c r="G1658" s="2">
        <f>E1658-SUM(Parameters!$C$23:$C$25)</f>
        <v>109.53200000000001</v>
      </c>
    </row>
    <row r="1659" spans="1:7" hidden="1" x14ac:dyDescent="0.25">
      <c r="A1659" s="48" t="s">
        <v>1325</v>
      </c>
      <c r="B1659" s="48" t="s">
        <v>2667</v>
      </c>
      <c r="C1659" s="2" t="s">
        <v>1092</v>
      </c>
      <c r="D1659" s="2">
        <v>445.96800000000002</v>
      </c>
      <c r="E1659" s="2">
        <v>267.09199999999998</v>
      </c>
      <c r="F1659" s="2">
        <f>D1659-SUM(Parameters!$C$23:$C$25)</f>
        <v>424.36799999999999</v>
      </c>
      <c r="G1659" s="2">
        <f>E1659-SUM(Parameters!$C$23:$C$25)</f>
        <v>245.49199999999999</v>
      </c>
    </row>
    <row r="1660" spans="1:7" hidden="1" x14ac:dyDescent="0.25">
      <c r="A1660" s="48" t="s">
        <v>1325</v>
      </c>
      <c r="B1660" s="48" t="s">
        <v>2668</v>
      </c>
      <c r="C1660" s="2" t="s">
        <v>1282</v>
      </c>
      <c r="D1660" s="2">
        <v>3361.9680000000099</v>
      </c>
      <c r="E1660" s="2">
        <v>153.792</v>
      </c>
      <c r="F1660" s="2">
        <f>D1660-SUM(Parameters!$C$23:$C$25)</f>
        <v>3340.3680000000099</v>
      </c>
      <c r="G1660" s="2">
        <f>E1660-SUM(Parameters!$C$23:$C$25)</f>
        <v>132.19200000000001</v>
      </c>
    </row>
    <row r="1661" spans="1:7" hidden="1" x14ac:dyDescent="0.25">
      <c r="A1661" s="48" t="s">
        <v>1325</v>
      </c>
      <c r="B1661" s="48" t="s">
        <v>2669</v>
      </c>
      <c r="C1661" s="2" t="s">
        <v>1052</v>
      </c>
      <c r="D1661" s="2">
        <v>484.84800000000001</v>
      </c>
      <c r="E1661" s="2">
        <v>289.75200000000001</v>
      </c>
      <c r="F1661" s="2">
        <f>D1661-SUM(Parameters!$C$23:$C$25)</f>
        <v>463.24799999999999</v>
      </c>
      <c r="G1661" s="2">
        <f>E1661-SUM(Parameters!$C$23:$C$25)</f>
        <v>268.15199999999999</v>
      </c>
    </row>
    <row r="1662" spans="1:7" hidden="1" x14ac:dyDescent="0.25">
      <c r="A1662" s="48" t="s">
        <v>1325</v>
      </c>
      <c r="B1662" s="48" t="s">
        <v>2670</v>
      </c>
      <c r="C1662" s="2" t="s">
        <v>1247</v>
      </c>
      <c r="D1662" s="2">
        <v>640.36800000000005</v>
      </c>
      <c r="E1662" s="2">
        <v>153.792</v>
      </c>
      <c r="F1662" s="2">
        <f>D1662-SUM(Parameters!$C$23:$C$25)</f>
        <v>618.76800000000003</v>
      </c>
      <c r="G1662" s="2">
        <f>E1662-SUM(Parameters!$C$23:$C$25)</f>
        <v>132.19200000000001</v>
      </c>
    </row>
    <row r="1663" spans="1:7" hidden="1" x14ac:dyDescent="0.25">
      <c r="A1663" s="48" t="s">
        <v>1325</v>
      </c>
      <c r="B1663" s="48" t="s">
        <v>2671</v>
      </c>
      <c r="C1663" s="2" t="s">
        <v>1313</v>
      </c>
      <c r="D1663" s="2">
        <v>2623.248</v>
      </c>
      <c r="E1663" s="2">
        <v>131.13200000000001</v>
      </c>
      <c r="F1663" s="2">
        <f>D1663-SUM(Parameters!$C$23:$C$25)</f>
        <v>2601.6480000000001</v>
      </c>
      <c r="G1663" s="2">
        <f>E1663-SUM(Parameters!$C$23:$C$25)</f>
        <v>109.53200000000001</v>
      </c>
    </row>
    <row r="1664" spans="1:7" hidden="1" x14ac:dyDescent="0.25">
      <c r="A1664" s="48" t="s">
        <v>1325</v>
      </c>
      <c r="B1664" s="48" t="s">
        <v>2672</v>
      </c>
      <c r="C1664" s="2" t="s">
        <v>1122</v>
      </c>
      <c r="D1664" s="2">
        <v>2778.768</v>
      </c>
      <c r="E1664" s="2">
        <v>267.09199999999998</v>
      </c>
      <c r="F1664" s="2">
        <f>D1664-SUM(Parameters!$C$23:$C$25)</f>
        <v>2757.1680000000001</v>
      </c>
      <c r="G1664" s="2">
        <f>E1664-SUM(Parameters!$C$23:$C$25)</f>
        <v>245.49199999999999</v>
      </c>
    </row>
    <row r="1665" spans="1:7" hidden="1" x14ac:dyDescent="0.25">
      <c r="A1665" s="48" t="s">
        <v>1325</v>
      </c>
      <c r="B1665" s="48" t="s">
        <v>2673</v>
      </c>
      <c r="C1665" s="2" t="s">
        <v>1082</v>
      </c>
      <c r="D1665" s="2">
        <v>2817.6480000000001</v>
      </c>
      <c r="E1665" s="2">
        <v>289.75200000000001</v>
      </c>
      <c r="F1665" s="2">
        <f>D1665-SUM(Parameters!$C$23:$C$25)</f>
        <v>2796.0480000000002</v>
      </c>
      <c r="G1665" s="2">
        <f>E1665-SUM(Parameters!$C$23:$C$25)</f>
        <v>268.15199999999999</v>
      </c>
    </row>
    <row r="1666" spans="1:7" hidden="1" x14ac:dyDescent="0.25">
      <c r="A1666" s="48" t="s">
        <v>1325</v>
      </c>
      <c r="B1666" s="48" t="s">
        <v>2674</v>
      </c>
      <c r="C1666" s="2" t="s">
        <v>1277</v>
      </c>
      <c r="D1666" s="2">
        <v>2973.1680000000101</v>
      </c>
      <c r="E1666" s="2">
        <v>153.792</v>
      </c>
      <c r="F1666" s="2">
        <f>D1666-SUM(Parameters!$C$23:$C$25)</f>
        <v>2951.5680000000102</v>
      </c>
      <c r="G1666" s="2">
        <f>E1666-SUM(Parameters!$C$23:$C$25)</f>
        <v>132.19200000000001</v>
      </c>
    </row>
    <row r="1667" spans="1:7" hidden="1" x14ac:dyDescent="0.25">
      <c r="A1667" s="48" t="s">
        <v>1325</v>
      </c>
      <c r="B1667" s="48" t="s">
        <v>2675</v>
      </c>
      <c r="C1667" s="2" t="s">
        <v>1308</v>
      </c>
      <c r="D1667" s="2">
        <v>2234.4479999999999</v>
      </c>
      <c r="E1667" s="2">
        <v>131.13200000000001</v>
      </c>
      <c r="F1667" s="2">
        <f>D1667-SUM(Parameters!$C$23:$C$25)</f>
        <v>2212.848</v>
      </c>
      <c r="G1667" s="2">
        <f>E1667-SUM(Parameters!$C$23:$C$25)</f>
        <v>109.53200000000001</v>
      </c>
    </row>
    <row r="1668" spans="1:7" hidden="1" x14ac:dyDescent="0.25">
      <c r="A1668" s="48" t="s">
        <v>1325</v>
      </c>
      <c r="B1668" s="48" t="s">
        <v>2676</v>
      </c>
      <c r="C1668" s="2" t="s">
        <v>1117</v>
      </c>
      <c r="D1668" s="2">
        <v>2389.9679999999998</v>
      </c>
      <c r="E1668" s="2">
        <v>267.09199999999998</v>
      </c>
      <c r="F1668" s="2">
        <f>D1668-SUM(Parameters!$C$23:$C$25)</f>
        <v>2368.3679999999999</v>
      </c>
      <c r="G1668" s="2">
        <f>E1668-SUM(Parameters!$C$23:$C$25)</f>
        <v>245.49199999999999</v>
      </c>
    </row>
    <row r="1669" spans="1:7" hidden="1" x14ac:dyDescent="0.25">
      <c r="A1669" s="48" t="s">
        <v>1325</v>
      </c>
      <c r="B1669" s="48" t="s">
        <v>2677</v>
      </c>
      <c r="C1669" s="2" t="s">
        <v>855</v>
      </c>
      <c r="D1669" s="2">
        <v>3206.4480000000099</v>
      </c>
      <c r="E1669" s="2">
        <v>471.03199999999998</v>
      </c>
      <c r="F1669" s="2">
        <f>D1669-SUM(Parameters!$C$23:$C$25)</f>
        <v>3184.84800000001</v>
      </c>
      <c r="G1669" s="2">
        <f>E1669-SUM(Parameters!$C$23:$C$25)</f>
        <v>449.43199999999996</v>
      </c>
    </row>
    <row r="1670" spans="1:7" hidden="1" x14ac:dyDescent="0.25">
      <c r="A1670" s="48" t="s">
        <v>1325</v>
      </c>
      <c r="B1670" s="48" t="s">
        <v>2678</v>
      </c>
      <c r="C1670" s="2" t="s">
        <v>850</v>
      </c>
      <c r="D1670" s="2">
        <v>2817.6480000000001</v>
      </c>
      <c r="E1670" s="2">
        <v>471.03199999999998</v>
      </c>
      <c r="F1670" s="2">
        <f>D1670-SUM(Parameters!$C$23:$C$25)</f>
        <v>2796.0480000000002</v>
      </c>
      <c r="G1670" s="2">
        <f>E1670-SUM(Parameters!$C$23:$C$25)</f>
        <v>449.43199999999996</v>
      </c>
    </row>
    <row r="1671" spans="1:7" hidden="1" x14ac:dyDescent="0.25">
      <c r="A1671" s="48" t="s">
        <v>1325</v>
      </c>
      <c r="B1671" s="48" t="s">
        <v>2679</v>
      </c>
      <c r="C1671" s="2" t="s">
        <v>845</v>
      </c>
      <c r="D1671" s="2">
        <v>2428.848</v>
      </c>
      <c r="E1671" s="2">
        <v>471.03199999999998</v>
      </c>
      <c r="F1671" s="2">
        <f>D1671-SUM(Parameters!$C$23:$C$25)</f>
        <v>2407.248</v>
      </c>
      <c r="G1671" s="2">
        <f>E1671-SUM(Parameters!$C$23:$C$25)</f>
        <v>449.43199999999996</v>
      </c>
    </row>
    <row r="1672" spans="1:7" hidden="1" x14ac:dyDescent="0.25">
      <c r="A1672" s="48" t="s">
        <v>1325</v>
      </c>
      <c r="B1672" s="48" t="s">
        <v>2680</v>
      </c>
      <c r="C1672" s="2" t="s">
        <v>840</v>
      </c>
      <c r="D1672" s="2">
        <v>2040.048</v>
      </c>
      <c r="E1672" s="2">
        <v>471.03199999999998</v>
      </c>
      <c r="F1672" s="2">
        <f>D1672-SUM(Parameters!$C$23:$C$25)</f>
        <v>2018.4480000000001</v>
      </c>
      <c r="G1672" s="2">
        <f>E1672-SUM(Parameters!$C$23:$C$25)</f>
        <v>449.43199999999996</v>
      </c>
    </row>
    <row r="1673" spans="1:7" hidden="1" x14ac:dyDescent="0.25">
      <c r="A1673" s="48" t="s">
        <v>1325</v>
      </c>
      <c r="B1673" s="48" t="s">
        <v>2681</v>
      </c>
      <c r="C1673" s="2" t="s">
        <v>835</v>
      </c>
      <c r="D1673" s="2">
        <v>1651.248</v>
      </c>
      <c r="E1673" s="2">
        <v>471.03199999999998</v>
      </c>
      <c r="F1673" s="2">
        <f>D1673-SUM(Parameters!$C$23:$C$25)</f>
        <v>1629.6480000000001</v>
      </c>
      <c r="G1673" s="2">
        <f>E1673-SUM(Parameters!$C$23:$C$25)</f>
        <v>449.43199999999996</v>
      </c>
    </row>
    <row r="1674" spans="1:7" hidden="1" x14ac:dyDescent="0.25">
      <c r="A1674" s="48" t="s">
        <v>1325</v>
      </c>
      <c r="B1674" s="48" t="s">
        <v>2682</v>
      </c>
      <c r="C1674" s="2" t="s">
        <v>830</v>
      </c>
      <c r="D1674" s="2">
        <v>1262.4480000000001</v>
      </c>
      <c r="E1674" s="2">
        <v>471.03199999999998</v>
      </c>
      <c r="F1674" s="2">
        <f>D1674-SUM(Parameters!$C$23:$C$25)</f>
        <v>1240.8480000000002</v>
      </c>
      <c r="G1674" s="2">
        <f>E1674-SUM(Parameters!$C$23:$C$25)</f>
        <v>449.43199999999996</v>
      </c>
    </row>
    <row r="1675" spans="1:7" hidden="1" x14ac:dyDescent="0.25">
      <c r="A1675" s="48" t="s">
        <v>1325</v>
      </c>
      <c r="B1675" s="48" t="s">
        <v>2683</v>
      </c>
      <c r="C1675" s="2" t="s">
        <v>825</v>
      </c>
      <c r="D1675" s="2">
        <v>873.64800000000002</v>
      </c>
      <c r="E1675" s="2">
        <v>471.03199999999998</v>
      </c>
      <c r="F1675" s="2">
        <f>D1675-SUM(Parameters!$C$23:$C$25)</f>
        <v>852.048</v>
      </c>
      <c r="G1675" s="2">
        <f>E1675-SUM(Parameters!$C$23:$C$25)</f>
        <v>449.43199999999996</v>
      </c>
    </row>
    <row r="1676" spans="1:7" hidden="1" x14ac:dyDescent="0.25">
      <c r="A1676" s="48" t="s">
        <v>1325</v>
      </c>
      <c r="B1676" s="48" t="s">
        <v>2684</v>
      </c>
      <c r="C1676" s="2" t="s">
        <v>820</v>
      </c>
      <c r="D1676" s="2">
        <v>484.84800000000001</v>
      </c>
      <c r="E1676" s="2">
        <v>471.03199999999998</v>
      </c>
      <c r="F1676" s="2">
        <f>D1676-SUM(Parameters!$C$23:$C$25)</f>
        <v>463.24799999999999</v>
      </c>
      <c r="G1676" s="2">
        <f>E1676-SUM(Parameters!$C$23:$C$25)</f>
        <v>449.43199999999996</v>
      </c>
    </row>
    <row r="1677" spans="1:7" hidden="1" x14ac:dyDescent="0.25">
      <c r="A1677" s="48" t="s">
        <v>1325</v>
      </c>
      <c r="B1677" s="48" t="s">
        <v>2685</v>
      </c>
      <c r="C1677" s="2" t="s">
        <v>911</v>
      </c>
      <c r="D1677" s="2">
        <v>3206.4480000000099</v>
      </c>
      <c r="E1677" s="2">
        <v>425.71199999999999</v>
      </c>
      <c r="F1677" s="2">
        <f>D1677-SUM(Parameters!$C$23:$C$25)</f>
        <v>3184.84800000001</v>
      </c>
      <c r="G1677" s="2">
        <f>E1677-SUM(Parameters!$C$23:$C$25)</f>
        <v>404.11199999999997</v>
      </c>
    </row>
    <row r="1678" spans="1:7" hidden="1" x14ac:dyDescent="0.25">
      <c r="A1678" s="48" t="s">
        <v>1325</v>
      </c>
      <c r="B1678" s="48" t="s">
        <v>2686</v>
      </c>
      <c r="C1678" s="2" t="s">
        <v>907</v>
      </c>
      <c r="D1678" s="2">
        <v>2817.6480000000001</v>
      </c>
      <c r="E1678" s="2">
        <v>425.71199999999999</v>
      </c>
      <c r="F1678" s="2">
        <f>D1678-SUM(Parameters!$C$23:$C$25)</f>
        <v>2796.0480000000002</v>
      </c>
      <c r="G1678" s="2">
        <f>E1678-SUM(Parameters!$C$23:$C$25)</f>
        <v>404.11199999999997</v>
      </c>
    </row>
    <row r="1679" spans="1:7" hidden="1" x14ac:dyDescent="0.25">
      <c r="A1679" s="48" t="s">
        <v>1325</v>
      </c>
      <c r="B1679" s="48" t="s">
        <v>2687</v>
      </c>
      <c r="C1679" s="2" t="s">
        <v>903</v>
      </c>
      <c r="D1679" s="2">
        <v>2428.848</v>
      </c>
      <c r="E1679" s="2">
        <v>425.71199999999999</v>
      </c>
      <c r="F1679" s="2">
        <f>D1679-SUM(Parameters!$C$23:$C$25)</f>
        <v>2407.248</v>
      </c>
      <c r="G1679" s="2">
        <f>E1679-SUM(Parameters!$C$23:$C$25)</f>
        <v>404.11199999999997</v>
      </c>
    </row>
    <row r="1680" spans="1:7" hidden="1" x14ac:dyDescent="0.25">
      <c r="A1680" s="48" t="s">
        <v>1325</v>
      </c>
      <c r="B1680" s="48" t="s">
        <v>2688</v>
      </c>
      <c r="C1680" s="2" t="s">
        <v>899</v>
      </c>
      <c r="D1680" s="2">
        <v>2040.048</v>
      </c>
      <c r="E1680" s="2">
        <v>425.71199999999999</v>
      </c>
      <c r="F1680" s="2">
        <f>D1680-SUM(Parameters!$C$23:$C$25)</f>
        <v>2018.4480000000001</v>
      </c>
      <c r="G1680" s="2">
        <f>E1680-SUM(Parameters!$C$23:$C$25)</f>
        <v>404.11199999999997</v>
      </c>
    </row>
    <row r="1681" spans="1:9" hidden="1" x14ac:dyDescent="0.25">
      <c r="A1681" s="48" t="s">
        <v>1325</v>
      </c>
      <c r="B1681" s="48" t="s">
        <v>2689</v>
      </c>
      <c r="C1681" s="2" t="s">
        <v>895</v>
      </c>
      <c r="D1681" s="2">
        <v>1651.248</v>
      </c>
      <c r="E1681" s="2">
        <v>425.71199999999999</v>
      </c>
      <c r="F1681" s="2">
        <f>D1681-SUM(Parameters!$C$23:$C$25)</f>
        <v>1629.6480000000001</v>
      </c>
      <c r="G1681" s="2">
        <f>E1681-SUM(Parameters!$C$23:$C$25)</f>
        <v>404.11199999999997</v>
      </c>
    </row>
    <row r="1682" spans="1:9" hidden="1" x14ac:dyDescent="0.25">
      <c r="A1682" s="48" t="s">
        <v>1325</v>
      </c>
      <c r="B1682" s="48" t="s">
        <v>2690</v>
      </c>
      <c r="C1682" s="2" t="s">
        <v>891</v>
      </c>
      <c r="D1682" s="2">
        <v>1262.4480000000001</v>
      </c>
      <c r="E1682" s="2">
        <v>425.71199999999999</v>
      </c>
      <c r="F1682" s="2">
        <f>D1682-SUM(Parameters!$C$23:$C$25)</f>
        <v>1240.8480000000002</v>
      </c>
      <c r="G1682" s="2">
        <f>E1682-SUM(Parameters!$C$23:$C$25)</f>
        <v>404.11199999999997</v>
      </c>
    </row>
    <row r="1683" spans="1:9" hidden="1" x14ac:dyDescent="0.25">
      <c r="A1683" s="48" t="s">
        <v>1325</v>
      </c>
      <c r="B1683" s="48" t="s">
        <v>2691</v>
      </c>
      <c r="C1683" s="2" t="s">
        <v>887</v>
      </c>
      <c r="D1683" s="2">
        <v>873.64800000000002</v>
      </c>
      <c r="E1683" s="2">
        <v>425.71199999999999</v>
      </c>
      <c r="F1683" s="2">
        <f>D1683-SUM(Parameters!$C$23:$C$25)</f>
        <v>852.048</v>
      </c>
      <c r="G1683" s="2">
        <f>E1683-SUM(Parameters!$C$23:$C$25)</f>
        <v>404.11199999999997</v>
      </c>
    </row>
    <row r="1684" spans="1:9" hidden="1" x14ac:dyDescent="0.25">
      <c r="A1684" s="48" t="s">
        <v>1325</v>
      </c>
      <c r="B1684" s="48" t="s">
        <v>2692</v>
      </c>
      <c r="C1684" s="2" t="s">
        <v>883</v>
      </c>
      <c r="D1684" s="2">
        <v>484.84800000000001</v>
      </c>
      <c r="E1684" s="2">
        <v>425.71199999999999</v>
      </c>
      <c r="F1684" s="2">
        <f>D1684-SUM(Parameters!$C$23:$C$25)</f>
        <v>463.24799999999999</v>
      </c>
      <c r="G1684" s="2">
        <f>E1684-SUM(Parameters!$C$23:$C$25)</f>
        <v>404.11199999999997</v>
      </c>
    </row>
    <row r="1685" spans="1:9" hidden="1" x14ac:dyDescent="0.25">
      <c r="A1685" s="48" t="s">
        <v>1325</v>
      </c>
      <c r="B1685" s="48" t="s">
        <v>2693</v>
      </c>
      <c r="C1685" s="2" t="s">
        <v>984</v>
      </c>
      <c r="D1685" s="2">
        <v>3206.4480000000099</v>
      </c>
      <c r="E1685" s="2">
        <v>380.392</v>
      </c>
      <c r="F1685" s="2">
        <f>D1685-SUM(Parameters!$C$23:$C$25)</f>
        <v>3184.84800000001</v>
      </c>
      <c r="G1685" s="2">
        <f>E1685-SUM(Parameters!$C$23:$C$25)</f>
        <v>358.79199999999997</v>
      </c>
    </row>
    <row r="1686" spans="1:9" hidden="1" x14ac:dyDescent="0.25">
      <c r="A1686" s="48" t="s">
        <v>1325</v>
      </c>
      <c r="B1686" s="48" t="s">
        <v>2694</v>
      </c>
      <c r="C1686" s="2" t="s">
        <v>980</v>
      </c>
      <c r="D1686" s="2">
        <v>2817.6480000000001</v>
      </c>
      <c r="E1686" s="2">
        <v>380.392</v>
      </c>
      <c r="F1686" s="2">
        <f>D1686-SUM(Parameters!$C$23:$C$25)</f>
        <v>2796.0480000000002</v>
      </c>
      <c r="G1686" s="2">
        <f>E1686-SUM(Parameters!$C$23:$C$25)</f>
        <v>358.79199999999997</v>
      </c>
    </row>
    <row r="1687" spans="1:9" hidden="1" x14ac:dyDescent="0.25">
      <c r="A1687" s="48" t="s">
        <v>1325</v>
      </c>
      <c r="B1687" s="48" t="s">
        <v>2695</v>
      </c>
      <c r="C1687" s="2" t="s">
        <v>976</v>
      </c>
      <c r="D1687" s="2">
        <v>2428.848</v>
      </c>
      <c r="E1687" s="2">
        <v>380.392</v>
      </c>
      <c r="F1687" s="2">
        <f>D1687-SUM(Parameters!$C$23:$C$25)</f>
        <v>2407.248</v>
      </c>
      <c r="G1687" s="2">
        <f>E1687-SUM(Parameters!$C$23:$C$25)</f>
        <v>358.79199999999997</v>
      </c>
    </row>
    <row r="1688" spans="1:9" hidden="1" x14ac:dyDescent="0.25">
      <c r="A1688" s="48" t="s">
        <v>1325</v>
      </c>
      <c r="B1688" s="48" t="s">
        <v>2696</v>
      </c>
      <c r="C1688" s="2" t="s">
        <v>972</v>
      </c>
      <c r="D1688" s="2">
        <v>2040.048</v>
      </c>
      <c r="E1688" s="2">
        <v>380.392</v>
      </c>
      <c r="F1688" s="2">
        <f>D1688-SUM(Parameters!$C$23:$C$25)</f>
        <v>2018.4480000000001</v>
      </c>
      <c r="G1688" s="2">
        <f>E1688-SUM(Parameters!$C$23:$C$25)</f>
        <v>358.79199999999997</v>
      </c>
    </row>
    <row r="1689" spans="1:9" ht="21.75" customHeight="1" x14ac:dyDescent="0.25">
      <c r="A1689" s="48" t="s">
        <v>1325</v>
      </c>
      <c r="B1689" s="48" t="s">
        <v>2697</v>
      </c>
      <c r="C1689" s="2" t="s">
        <v>968</v>
      </c>
      <c r="D1689" s="2">
        <v>1651.248</v>
      </c>
      <c r="E1689" s="2">
        <v>380.392</v>
      </c>
      <c r="F1689" s="2">
        <f>D1689-SUM(Parameters!$C$23:$C$25)</f>
        <v>1629.6480000000001</v>
      </c>
      <c r="G1689" s="2">
        <f>E1689-SUM(Parameters!$C$23:$C$25)</f>
        <v>358.79199999999997</v>
      </c>
      <c r="I1689" s="115"/>
    </row>
    <row r="1690" spans="1:9" x14ac:dyDescent="0.25">
      <c r="A1690" s="48" t="s">
        <v>1325</v>
      </c>
      <c r="B1690" s="48" t="s">
        <v>2698</v>
      </c>
      <c r="C1690" s="2" t="s">
        <v>964</v>
      </c>
      <c r="D1690" s="2">
        <v>1262.4480000000001</v>
      </c>
      <c r="E1690" s="2">
        <v>380.392</v>
      </c>
      <c r="F1690" s="2">
        <f>D1690-SUM(Parameters!$C$23:$C$25)</f>
        <v>1240.8480000000002</v>
      </c>
      <c r="G1690" s="2">
        <f>E1690-SUM(Parameters!$C$23:$C$25)</f>
        <v>358.79199999999997</v>
      </c>
    </row>
    <row r="1691" spans="1:9" ht="15" customHeight="1" x14ac:dyDescent="0.25">
      <c r="A1691" s="48" t="s">
        <v>1325</v>
      </c>
      <c r="B1691" s="48" t="s">
        <v>2699</v>
      </c>
      <c r="C1691" s="2" t="s">
        <v>960</v>
      </c>
      <c r="D1691" s="2">
        <v>873.64800000000002</v>
      </c>
      <c r="E1691" s="2">
        <v>380.392</v>
      </c>
      <c r="F1691" s="2">
        <f>D1691-SUM(Parameters!$C$23:$C$25)</f>
        <v>852.048</v>
      </c>
      <c r="G1691" s="2">
        <f>E1691-SUM(Parameters!$C$23:$C$25)</f>
        <v>358.79199999999997</v>
      </c>
    </row>
    <row r="1692" spans="1:9" x14ac:dyDescent="0.25">
      <c r="A1692" s="48" t="s">
        <v>1325</v>
      </c>
      <c r="B1692" s="48" t="s">
        <v>2700</v>
      </c>
      <c r="C1692" s="2" t="s">
        <v>956</v>
      </c>
      <c r="D1692" s="2">
        <v>484.84800000000001</v>
      </c>
      <c r="E1692" s="2">
        <v>380.392</v>
      </c>
      <c r="F1692" s="2">
        <f>D1692-SUM(Parameters!$C$23:$C$25)</f>
        <v>463.24799999999999</v>
      </c>
      <c r="G1692" s="2">
        <f>E1692-SUM(Parameters!$C$23:$C$25)</f>
        <v>358.79199999999997</v>
      </c>
    </row>
    <row r="1693" spans="1:9" x14ac:dyDescent="0.25">
      <c r="A1693" s="48" t="s">
        <v>1325</v>
      </c>
      <c r="B1693" s="48" t="s">
        <v>73</v>
      </c>
      <c r="C1693" s="2" t="s">
        <v>73</v>
      </c>
      <c r="D1693" s="2">
        <v>290.44799999999998</v>
      </c>
      <c r="E1693" s="2">
        <v>539.01199999999994</v>
      </c>
      <c r="F1693" s="2">
        <f>D1693-SUM(Parameters!$C$23:$C$25)</f>
        <v>268.84799999999996</v>
      </c>
      <c r="G1693" s="2">
        <f>E1693-SUM(Parameters!$C$23:$C$25)</f>
        <v>517.41199999999992</v>
      </c>
    </row>
    <row r="1694" spans="1:9" x14ac:dyDescent="0.25">
      <c r="A1694" s="48" t="s">
        <v>1325</v>
      </c>
      <c r="B1694" s="48" t="s">
        <v>73</v>
      </c>
      <c r="C1694" s="2" t="s">
        <v>73</v>
      </c>
      <c r="D1694" s="2">
        <v>290.44799999999998</v>
      </c>
      <c r="E1694" s="2">
        <v>312.41199999999998</v>
      </c>
      <c r="F1694" s="2">
        <f>D1694-SUM(Parameters!$C$23:$C$25)</f>
        <v>268.84799999999996</v>
      </c>
      <c r="G1694" s="2">
        <f>E1694-SUM(Parameters!$C$23:$C$25)</f>
        <v>290.81199999999995</v>
      </c>
    </row>
    <row r="1695" spans="1:9" hidden="1" x14ac:dyDescent="0.25">
      <c r="A1695" s="48" t="s">
        <v>1325</v>
      </c>
      <c r="B1695" s="48" t="s">
        <v>73</v>
      </c>
      <c r="C1695" s="2" t="s">
        <v>73</v>
      </c>
      <c r="D1695" s="2">
        <v>290.44799999999998</v>
      </c>
      <c r="E1695" s="2">
        <v>85.811999999999998</v>
      </c>
      <c r="F1695" s="2">
        <f>D1695-SUM(Parameters!$C$23:$C$25)</f>
        <v>268.84799999999996</v>
      </c>
      <c r="G1695" s="2">
        <f>E1695-SUM(Parameters!$C$23:$C$25)</f>
        <v>64.211999999999989</v>
      </c>
    </row>
    <row r="1696" spans="1:9" hidden="1" x14ac:dyDescent="0.25">
      <c r="A1696" s="48" t="s">
        <v>1325</v>
      </c>
      <c r="B1696" s="48" t="s">
        <v>73</v>
      </c>
      <c r="C1696" s="2" t="s">
        <v>73</v>
      </c>
      <c r="D1696" s="2">
        <v>329.32799999999997</v>
      </c>
      <c r="E1696" s="2">
        <v>108.47199999999999</v>
      </c>
      <c r="F1696" s="2">
        <f>D1696-SUM(Parameters!$C$23:$C$25)</f>
        <v>307.72799999999995</v>
      </c>
      <c r="G1696" s="2">
        <f>E1696-SUM(Parameters!$C$23:$C$25)</f>
        <v>86.871999999999986</v>
      </c>
    </row>
    <row r="1697" spans="1:7" x14ac:dyDescent="0.25">
      <c r="A1697" s="48" t="s">
        <v>1325</v>
      </c>
      <c r="B1697" s="48" t="s">
        <v>73</v>
      </c>
      <c r="C1697" s="2" t="s">
        <v>73</v>
      </c>
      <c r="D1697" s="2">
        <v>368.20800000000003</v>
      </c>
      <c r="E1697" s="2">
        <v>901.572</v>
      </c>
      <c r="F1697" s="2">
        <f>D1697-SUM(Parameters!$C$23:$C$25)</f>
        <v>346.608</v>
      </c>
      <c r="G1697" s="2">
        <f>E1697-SUM(Parameters!$C$23:$C$25)</f>
        <v>879.97199999999998</v>
      </c>
    </row>
    <row r="1698" spans="1:7" x14ac:dyDescent="0.25">
      <c r="A1698" s="48" t="s">
        <v>1325</v>
      </c>
      <c r="B1698" s="48" t="s">
        <v>73</v>
      </c>
      <c r="C1698" s="2" t="s">
        <v>73</v>
      </c>
      <c r="D1698" s="2">
        <v>368.20800000000003</v>
      </c>
      <c r="E1698" s="2">
        <v>312.41199999999998</v>
      </c>
      <c r="F1698" s="2">
        <f>D1698-SUM(Parameters!$C$23:$C$25)</f>
        <v>346.608</v>
      </c>
      <c r="G1698" s="2">
        <f>E1698-SUM(Parameters!$C$23:$C$25)</f>
        <v>290.81199999999995</v>
      </c>
    </row>
    <row r="1699" spans="1:7" hidden="1" x14ac:dyDescent="0.25">
      <c r="A1699" s="48" t="s">
        <v>1325</v>
      </c>
      <c r="B1699" s="48" t="s">
        <v>73</v>
      </c>
      <c r="C1699" s="2" t="s">
        <v>73</v>
      </c>
      <c r="D1699" s="2">
        <v>368.20800000000003</v>
      </c>
      <c r="E1699" s="2">
        <v>85.811999999999998</v>
      </c>
      <c r="F1699" s="2">
        <f>D1699-SUM(Parameters!$C$23:$C$25)</f>
        <v>346.608</v>
      </c>
      <c r="G1699" s="2">
        <f>E1699-SUM(Parameters!$C$23:$C$25)</f>
        <v>64.211999999999989</v>
      </c>
    </row>
    <row r="1700" spans="1:7" hidden="1" x14ac:dyDescent="0.25">
      <c r="A1700" s="48" t="s">
        <v>1325</v>
      </c>
      <c r="B1700" s="48" t="s">
        <v>73</v>
      </c>
      <c r="C1700" s="2" t="s">
        <v>73</v>
      </c>
      <c r="D1700" s="2">
        <v>407.08800000000002</v>
      </c>
      <c r="E1700" s="2">
        <v>1060.192</v>
      </c>
      <c r="F1700" s="2">
        <f>D1700-SUM(Parameters!$C$23:$C$25)</f>
        <v>385.488</v>
      </c>
      <c r="G1700" s="2">
        <f>E1700-SUM(Parameters!$C$23:$C$25)</f>
        <v>1038.5920000000001</v>
      </c>
    </row>
    <row r="1701" spans="1:7" hidden="1" x14ac:dyDescent="0.25">
      <c r="A1701" s="48" t="s">
        <v>1325</v>
      </c>
      <c r="B1701" s="48" t="s">
        <v>73</v>
      </c>
      <c r="C1701" s="2" t="s">
        <v>73</v>
      </c>
      <c r="D1701" s="2">
        <v>407.08800000000002</v>
      </c>
      <c r="E1701" s="2">
        <v>108.47199999999999</v>
      </c>
      <c r="F1701" s="2">
        <f>D1701-SUM(Parameters!$C$23:$C$25)</f>
        <v>385.488</v>
      </c>
      <c r="G1701" s="2">
        <f>E1701-SUM(Parameters!$C$23:$C$25)</f>
        <v>86.871999999999986</v>
      </c>
    </row>
    <row r="1702" spans="1:7" hidden="1" x14ac:dyDescent="0.25">
      <c r="A1702" s="48" t="s">
        <v>1325</v>
      </c>
      <c r="B1702" s="48" t="s">
        <v>73</v>
      </c>
      <c r="C1702" s="2" t="s">
        <v>73</v>
      </c>
      <c r="D1702" s="2">
        <v>445.96800000000002</v>
      </c>
      <c r="E1702" s="2">
        <v>1082.8520000000001</v>
      </c>
      <c r="F1702" s="2">
        <f>D1702-SUM(Parameters!$C$23:$C$25)</f>
        <v>424.36799999999999</v>
      </c>
      <c r="G1702" s="2">
        <f>E1702-SUM(Parameters!$C$23:$C$25)</f>
        <v>1061.2520000000002</v>
      </c>
    </row>
    <row r="1703" spans="1:7" hidden="1" x14ac:dyDescent="0.25">
      <c r="A1703" s="48" t="s">
        <v>1325</v>
      </c>
      <c r="B1703" s="48" t="s">
        <v>73</v>
      </c>
      <c r="C1703" s="2" t="s">
        <v>73</v>
      </c>
      <c r="D1703" s="2">
        <v>445.96800000000002</v>
      </c>
      <c r="E1703" s="2">
        <v>1037.5319999999999</v>
      </c>
      <c r="F1703" s="2">
        <f>D1703-SUM(Parameters!$C$23:$C$25)</f>
        <v>424.36799999999999</v>
      </c>
      <c r="G1703" s="2">
        <f>E1703-SUM(Parameters!$C$23:$C$25)</f>
        <v>1015.9319999999999</v>
      </c>
    </row>
    <row r="1704" spans="1:7" hidden="1" x14ac:dyDescent="0.25">
      <c r="A1704" s="48" t="s">
        <v>1325</v>
      </c>
      <c r="B1704" s="48" t="s">
        <v>73</v>
      </c>
      <c r="C1704" s="2" t="s">
        <v>73</v>
      </c>
      <c r="D1704" s="2">
        <v>445.96800000000002</v>
      </c>
      <c r="E1704" s="2">
        <v>992.21199999999999</v>
      </c>
      <c r="F1704" s="2">
        <f>D1704-SUM(Parameters!$C$23:$C$25)</f>
        <v>424.36799999999999</v>
      </c>
      <c r="G1704" s="2">
        <f>E1704-SUM(Parameters!$C$23:$C$25)</f>
        <v>970.61199999999997</v>
      </c>
    </row>
    <row r="1705" spans="1:7" x14ac:dyDescent="0.25">
      <c r="A1705" s="48" t="s">
        <v>1325</v>
      </c>
      <c r="B1705" s="48" t="s">
        <v>73</v>
      </c>
      <c r="C1705" s="2" t="s">
        <v>73</v>
      </c>
      <c r="D1705" s="2">
        <v>445.96800000000002</v>
      </c>
      <c r="E1705" s="2">
        <v>765.61199999999997</v>
      </c>
      <c r="F1705" s="2">
        <f>D1705-SUM(Parameters!$C$23:$C$25)</f>
        <v>424.36799999999999</v>
      </c>
      <c r="G1705" s="2">
        <f>E1705-SUM(Parameters!$C$23:$C$25)</f>
        <v>744.01199999999994</v>
      </c>
    </row>
    <row r="1706" spans="1:7" x14ac:dyDescent="0.25">
      <c r="A1706" s="48" t="s">
        <v>1325</v>
      </c>
      <c r="B1706" s="48" t="s">
        <v>73</v>
      </c>
      <c r="C1706" s="2" t="s">
        <v>73</v>
      </c>
      <c r="D1706" s="2">
        <v>445.96800000000002</v>
      </c>
      <c r="E1706" s="2">
        <v>584.33199999999999</v>
      </c>
      <c r="F1706" s="2">
        <f>D1706-SUM(Parameters!$C$23:$C$25)</f>
        <v>424.36799999999999</v>
      </c>
      <c r="G1706" s="2">
        <f>E1706-SUM(Parameters!$C$23:$C$25)</f>
        <v>562.73199999999997</v>
      </c>
    </row>
    <row r="1707" spans="1:7" x14ac:dyDescent="0.25">
      <c r="A1707" s="48" t="s">
        <v>1325</v>
      </c>
      <c r="B1707" s="48" t="s">
        <v>73</v>
      </c>
      <c r="C1707" s="2" t="s">
        <v>73</v>
      </c>
      <c r="D1707" s="2">
        <v>445.96800000000002</v>
      </c>
      <c r="E1707" s="2">
        <v>539.01199999999994</v>
      </c>
      <c r="F1707" s="2">
        <f>D1707-SUM(Parameters!$C$23:$C$25)</f>
        <v>424.36799999999999</v>
      </c>
      <c r="G1707" s="2">
        <f>E1707-SUM(Parameters!$C$23:$C$25)</f>
        <v>517.41199999999992</v>
      </c>
    </row>
    <row r="1708" spans="1:7" x14ac:dyDescent="0.25">
      <c r="A1708" s="48" t="s">
        <v>1325</v>
      </c>
      <c r="B1708" s="48" t="s">
        <v>73</v>
      </c>
      <c r="C1708" s="2" t="s">
        <v>73</v>
      </c>
      <c r="D1708" s="2">
        <v>445.96800000000002</v>
      </c>
      <c r="E1708" s="2">
        <v>357.73200000000003</v>
      </c>
      <c r="F1708" s="2">
        <f>D1708-SUM(Parameters!$C$23:$C$25)</f>
        <v>424.36799999999999</v>
      </c>
      <c r="G1708" s="2">
        <f>E1708-SUM(Parameters!$C$23:$C$25)</f>
        <v>336.13200000000001</v>
      </c>
    </row>
    <row r="1709" spans="1:7" x14ac:dyDescent="0.25">
      <c r="A1709" s="48" t="s">
        <v>1325</v>
      </c>
      <c r="B1709" s="48" t="s">
        <v>73</v>
      </c>
      <c r="C1709" s="2" t="s">
        <v>73</v>
      </c>
      <c r="D1709" s="2">
        <v>445.96800000000002</v>
      </c>
      <c r="E1709" s="2">
        <v>312.41199999999998</v>
      </c>
      <c r="F1709" s="2">
        <f>D1709-SUM(Parameters!$C$23:$C$25)</f>
        <v>424.36799999999999</v>
      </c>
      <c r="G1709" s="2">
        <f>E1709-SUM(Parameters!$C$23:$C$25)</f>
        <v>290.81199999999995</v>
      </c>
    </row>
    <row r="1710" spans="1:7" hidden="1" x14ac:dyDescent="0.25">
      <c r="A1710" s="48" t="s">
        <v>1325</v>
      </c>
      <c r="B1710" s="48" t="s">
        <v>73</v>
      </c>
      <c r="C1710" s="2" t="s">
        <v>73</v>
      </c>
      <c r="D1710" s="2">
        <v>445.96800000000002</v>
      </c>
      <c r="E1710" s="2">
        <v>85.811999999999998</v>
      </c>
      <c r="F1710" s="2">
        <f>D1710-SUM(Parameters!$C$23:$C$25)</f>
        <v>424.36799999999999</v>
      </c>
      <c r="G1710" s="2">
        <f>E1710-SUM(Parameters!$C$23:$C$25)</f>
        <v>64.211999999999989</v>
      </c>
    </row>
    <row r="1711" spans="1:7" hidden="1" x14ac:dyDescent="0.25">
      <c r="A1711" s="48" t="s">
        <v>1325</v>
      </c>
      <c r="B1711" s="48" t="s">
        <v>73</v>
      </c>
      <c r="C1711" s="2" t="s">
        <v>73</v>
      </c>
      <c r="D1711" s="2">
        <v>484.84800000000001</v>
      </c>
      <c r="E1711" s="2">
        <v>1060.192</v>
      </c>
      <c r="F1711" s="2">
        <f>D1711-SUM(Parameters!$C$23:$C$25)</f>
        <v>463.24799999999999</v>
      </c>
      <c r="G1711" s="2">
        <f>E1711-SUM(Parameters!$C$23:$C$25)</f>
        <v>1038.5920000000001</v>
      </c>
    </row>
    <row r="1712" spans="1:7" hidden="1" x14ac:dyDescent="0.25">
      <c r="A1712" s="48" t="s">
        <v>1325</v>
      </c>
      <c r="B1712" s="48" t="s">
        <v>73</v>
      </c>
      <c r="C1712" s="2" t="s">
        <v>73</v>
      </c>
      <c r="D1712" s="2">
        <v>484.84800000000001</v>
      </c>
      <c r="E1712" s="2">
        <v>1014.872</v>
      </c>
      <c r="F1712" s="2">
        <f>D1712-SUM(Parameters!$C$23:$C$25)</f>
        <v>463.24799999999999</v>
      </c>
      <c r="G1712" s="2">
        <f>E1712-SUM(Parameters!$C$23:$C$25)</f>
        <v>993.27199999999993</v>
      </c>
    </row>
    <row r="1713" spans="1:7" hidden="1" x14ac:dyDescent="0.25">
      <c r="A1713" s="48" t="s">
        <v>1325</v>
      </c>
      <c r="B1713" s="48" t="s">
        <v>73</v>
      </c>
      <c r="C1713" s="2" t="s">
        <v>73</v>
      </c>
      <c r="D1713" s="2">
        <v>484.84800000000001</v>
      </c>
      <c r="E1713" s="2">
        <v>108.47199999999999</v>
      </c>
      <c r="F1713" s="2">
        <f>D1713-SUM(Parameters!$C$23:$C$25)</f>
        <v>463.24799999999999</v>
      </c>
      <c r="G1713" s="2">
        <f>E1713-SUM(Parameters!$C$23:$C$25)</f>
        <v>86.871999999999986</v>
      </c>
    </row>
    <row r="1714" spans="1:7" hidden="1" x14ac:dyDescent="0.25">
      <c r="A1714" s="48" t="s">
        <v>1325</v>
      </c>
      <c r="B1714" s="48" t="s">
        <v>73</v>
      </c>
      <c r="C1714" s="2" t="s">
        <v>73</v>
      </c>
      <c r="D1714" s="2">
        <v>523.72799999999995</v>
      </c>
      <c r="E1714" s="2">
        <v>1082.8520000000001</v>
      </c>
      <c r="F1714" s="2">
        <f>D1714-SUM(Parameters!$C$23:$C$25)</f>
        <v>502.12799999999993</v>
      </c>
      <c r="G1714" s="2">
        <f>E1714-SUM(Parameters!$C$23:$C$25)</f>
        <v>1061.2520000000002</v>
      </c>
    </row>
    <row r="1715" spans="1:7" hidden="1" x14ac:dyDescent="0.25">
      <c r="A1715" s="48" t="s">
        <v>1325</v>
      </c>
      <c r="B1715" s="48" t="s">
        <v>73</v>
      </c>
      <c r="C1715" s="2" t="s">
        <v>73</v>
      </c>
      <c r="D1715" s="2">
        <v>523.72799999999995</v>
      </c>
      <c r="E1715" s="2">
        <v>1037.5319999999999</v>
      </c>
      <c r="F1715" s="2">
        <f>D1715-SUM(Parameters!$C$23:$C$25)</f>
        <v>502.12799999999993</v>
      </c>
      <c r="G1715" s="2">
        <f>E1715-SUM(Parameters!$C$23:$C$25)</f>
        <v>1015.9319999999999</v>
      </c>
    </row>
    <row r="1716" spans="1:7" x14ac:dyDescent="0.25">
      <c r="A1716" s="48" t="s">
        <v>1325</v>
      </c>
      <c r="B1716" s="48" t="s">
        <v>73</v>
      </c>
      <c r="C1716" s="2" t="s">
        <v>73</v>
      </c>
      <c r="D1716" s="2">
        <v>523.72799999999995</v>
      </c>
      <c r="E1716" s="2">
        <v>901.572</v>
      </c>
      <c r="F1716" s="2">
        <f>D1716-SUM(Parameters!$C$23:$C$25)</f>
        <v>502.12799999999993</v>
      </c>
      <c r="G1716" s="2">
        <f>E1716-SUM(Parameters!$C$23:$C$25)</f>
        <v>879.97199999999998</v>
      </c>
    </row>
    <row r="1717" spans="1:7" x14ac:dyDescent="0.25">
      <c r="A1717" s="48" t="s">
        <v>1325</v>
      </c>
      <c r="B1717" s="48" t="s">
        <v>73</v>
      </c>
      <c r="C1717" s="2" t="s">
        <v>73</v>
      </c>
      <c r="D1717" s="2">
        <v>523.72799999999995</v>
      </c>
      <c r="E1717" s="2">
        <v>312.41199999999998</v>
      </c>
      <c r="F1717" s="2">
        <f>D1717-SUM(Parameters!$C$23:$C$25)</f>
        <v>502.12799999999993</v>
      </c>
      <c r="G1717" s="2">
        <f>E1717-SUM(Parameters!$C$23:$C$25)</f>
        <v>290.81199999999995</v>
      </c>
    </row>
    <row r="1718" spans="1:7" hidden="1" x14ac:dyDescent="0.25">
      <c r="A1718" s="48" t="s">
        <v>1325</v>
      </c>
      <c r="B1718" s="48" t="s">
        <v>73</v>
      </c>
      <c r="C1718" s="2" t="s">
        <v>73</v>
      </c>
      <c r="D1718" s="2">
        <v>523.72799999999995</v>
      </c>
      <c r="E1718" s="2">
        <v>85.811999999999998</v>
      </c>
      <c r="F1718" s="2">
        <f>D1718-SUM(Parameters!$C$23:$C$25)</f>
        <v>502.12799999999993</v>
      </c>
      <c r="G1718" s="2">
        <f>E1718-SUM(Parameters!$C$23:$C$25)</f>
        <v>64.211999999999989</v>
      </c>
    </row>
    <row r="1719" spans="1:7" hidden="1" x14ac:dyDescent="0.25">
      <c r="A1719" s="48" t="s">
        <v>1325</v>
      </c>
      <c r="B1719" s="48" t="s">
        <v>73</v>
      </c>
      <c r="C1719" s="2" t="s">
        <v>73</v>
      </c>
      <c r="D1719" s="2">
        <v>562.60799999999995</v>
      </c>
      <c r="E1719" s="2">
        <v>108.47199999999999</v>
      </c>
      <c r="F1719" s="2">
        <f>D1719-SUM(Parameters!$C$23:$C$25)</f>
        <v>541.00799999999992</v>
      </c>
      <c r="G1719" s="2">
        <f>E1719-SUM(Parameters!$C$23:$C$25)</f>
        <v>86.871999999999986</v>
      </c>
    </row>
    <row r="1720" spans="1:7" x14ac:dyDescent="0.25">
      <c r="A1720" s="48" t="s">
        <v>1325</v>
      </c>
      <c r="B1720" s="48" t="s">
        <v>73</v>
      </c>
      <c r="C1720" s="2" t="s">
        <v>73</v>
      </c>
      <c r="D1720" s="2">
        <v>601.48800000000006</v>
      </c>
      <c r="E1720" s="2">
        <v>312.41199999999998</v>
      </c>
      <c r="F1720" s="2">
        <f>D1720-SUM(Parameters!$C$23:$C$25)</f>
        <v>579.88800000000003</v>
      </c>
      <c r="G1720" s="2">
        <f>E1720-SUM(Parameters!$C$23:$C$25)</f>
        <v>290.81199999999995</v>
      </c>
    </row>
    <row r="1721" spans="1:7" hidden="1" x14ac:dyDescent="0.25">
      <c r="A1721" s="48" t="s">
        <v>1325</v>
      </c>
      <c r="B1721" s="48" t="s">
        <v>73</v>
      </c>
      <c r="C1721" s="2" t="s">
        <v>73</v>
      </c>
      <c r="D1721" s="2">
        <v>601.48800000000006</v>
      </c>
      <c r="E1721" s="2">
        <v>85.811999999999998</v>
      </c>
      <c r="F1721" s="2">
        <f>D1721-SUM(Parameters!$C$23:$C$25)</f>
        <v>579.88800000000003</v>
      </c>
      <c r="G1721" s="2">
        <f>E1721-SUM(Parameters!$C$23:$C$25)</f>
        <v>64.211999999999989</v>
      </c>
    </row>
    <row r="1722" spans="1:7" hidden="1" x14ac:dyDescent="0.25">
      <c r="A1722" s="48" t="s">
        <v>1325</v>
      </c>
      <c r="B1722" s="48" t="s">
        <v>73</v>
      </c>
      <c r="C1722" s="2" t="s">
        <v>73</v>
      </c>
      <c r="D1722" s="2">
        <v>640.36800000000005</v>
      </c>
      <c r="E1722" s="2">
        <v>108.47199999999999</v>
      </c>
      <c r="F1722" s="2">
        <f>D1722-SUM(Parameters!$C$23:$C$25)</f>
        <v>618.76800000000003</v>
      </c>
      <c r="G1722" s="2">
        <f>E1722-SUM(Parameters!$C$23:$C$25)</f>
        <v>86.871999999999986</v>
      </c>
    </row>
    <row r="1723" spans="1:7" x14ac:dyDescent="0.25">
      <c r="A1723" s="48" t="s">
        <v>1325</v>
      </c>
      <c r="B1723" s="48" t="s">
        <v>73</v>
      </c>
      <c r="C1723" s="2" t="s">
        <v>73</v>
      </c>
      <c r="D1723" s="2">
        <v>679.24800000000005</v>
      </c>
      <c r="E1723" s="2">
        <v>539.01199999999994</v>
      </c>
      <c r="F1723" s="2">
        <f>D1723-SUM(Parameters!$C$23:$C$25)</f>
        <v>657.64800000000002</v>
      </c>
      <c r="G1723" s="2">
        <f>E1723-SUM(Parameters!$C$23:$C$25)</f>
        <v>517.41199999999992</v>
      </c>
    </row>
    <row r="1724" spans="1:7" x14ac:dyDescent="0.25">
      <c r="A1724" s="48" t="s">
        <v>1325</v>
      </c>
      <c r="B1724" s="48" t="s">
        <v>73</v>
      </c>
      <c r="C1724" s="2" t="s">
        <v>73</v>
      </c>
      <c r="D1724" s="2">
        <v>679.24800000000005</v>
      </c>
      <c r="E1724" s="2">
        <v>312.41199999999998</v>
      </c>
      <c r="F1724" s="2">
        <f>D1724-SUM(Parameters!$C$23:$C$25)</f>
        <v>657.64800000000002</v>
      </c>
      <c r="G1724" s="2">
        <f>E1724-SUM(Parameters!$C$23:$C$25)</f>
        <v>290.81199999999995</v>
      </c>
    </row>
    <row r="1725" spans="1:7" hidden="1" x14ac:dyDescent="0.25">
      <c r="A1725" s="48" t="s">
        <v>1325</v>
      </c>
      <c r="B1725" s="48" t="s">
        <v>73</v>
      </c>
      <c r="C1725" s="2" t="s">
        <v>73</v>
      </c>
      <c r="D1725" s="2">
        <v>679.24800000000005</v>
      </c>
      <c r="E1725" s="2">
        <v>85.811999999999998</v>
      </c>
      <c r="F1725" s="2">
        <f>D1725-SUM(Parameters!$C$23:$C$25)</f>
        <v>657.64800000000002</v>
      </c>
      <c r="G1725" s="2">
        <f>E1725-SUM(Parameters!$C$23:$C$25)</f>
        <v>64.211999999999989</v>
      </c>
    </row>
    <row r="1726" spans="1:7" hidden="1" x14ac:dyDescent="0.25">
      <c r="A1726" s="48" t="s">
        <v>1325</v>
      </c>
      <c r="B1726" s="48" t="s">
        <v>73</v>
      </c>
      <c r="C1726" s="2" t="s">
        <v>73</v>
      </c>
      <c r="D1726" s="2">
        <v>718.12800000000004</v>
      </c>
      <c r="E1726" s="2">
        <v>108.47199999999999</v>
      </c>
      <c r="F1726" s="2">
        <f>D1726-SUM(Parameters!$C$23:$C$25)</f>
        <v>696.52800000000002</v>
      </c>
      <c r="G1726" s="2">
        <f>E1726-SUM(Parameters!$C$23:$C$25)</f>
        <v>86.871999999999986</v>
      </c>
    </row>
    <row r="1727" spans="1:7" x14ac:dyDescent="0.25">
      <c r="A1727" s="48" t="s">
        <v>1325</v>
      </c>
      <c r="B1727" s="48" t="s">
        <v>73</v>
      </c>
      <c r="C1727" s="2" t="s">
        <v>73</v>
      </c>
      <c r="D1727" s="2">
        <v>757.00800000000004</v>
      </c>
      <c r="E1727" s="2">
        <v>901.572</v>
      </c>
      <c r="F1727" s="2">
        <f>D1727-SUM(Parameters!$C$23:$C$25)</f>
        <v>735.40800000000002</v>
      </c>
      <c r="G1727" s="2">
        <f>E1727-SUM(Parameters!$C$23:$C$25)</f>
        <v>879.97199999999998</v>
      </c>
    </row>
    <row r="1728" spans="1:7" x14ac:dyDescent="0.25">
      <c r="A1728" s="48" t="s">
        <v>1325</v>
      </c>
      <c r="B1728" s="48" t="s">
        <v>73</v>
      </c>
      <c r="C1728" s="2" t="s">
        <v>73</v>
      </c>
      <c r="D1728" s="2">
        <v>757.00800000000004</v>
      </c>
      <c r="E1728" s="2">
        <v>312.41199999999998</v>
      </c>
      <c r="F1728" s="2">
        <f>D1728-SUM(Parameters!$C$23:$C$25)</f>
        <v>735.40800000000002</v>
      </c>
      <c r="G1728" s="2">
        <f>E1728-SUM(Parameters!$C$23:$C$25)</f>
        <v>290.81199999999995</v>
      </c>
    </row>
    <row r="1729" spans="1:7" hidden="1" x14ac:dyDescent="0.25">
      <c r="A1729" s="48" t="s">
        <v>1325</v>
      </c>
      <c r="B1729" s="48" t="s">
        <v>73</v>
      </c>
      <c r="C1729" s="2" t="s">
        <v>73</v>
      </c>
      <c r="D1729" s="2">
        <v>757.00800000000004</v>
      </c>
      <c r="E1729" s="2">
        <v>85.811999999999998</v>
      </c>
      <c r="F1729" s="2">
        <f>D1729-SUM(Parameters!$C$23:$C$25)</f>
        <v>735.40800000000002</v>
      </c>
      <c r="G1729" s="2">
        <f>E1729-SUM(Parameters!$C$23:$C$25)</f>
        <v>64.211999999999989</v>
      </c>
    </row>
    <row r="1730" spans="1:7" hidden="1" x14ac:dyDescent="0.25">
      <c r="A1730" s="48" t="s">
        <v>1325</v>
      </c>
      <c r="B1730" s="48" t="s">
        <v>73</v>
      </c>
      <c r="C1730" s="2" t="s">
        <v>73</v>
      </c>
      <c r="D1730" s="2">
        <v>795.88800000000003</v>
      </c>
      <c r="E1730" s="2">
        <v>1060.192</v>
      </c>
      <c r="F1730" s="2">
        <f>D1730-SUM(Parameters!$C$23:$C$25)</f>
        <v>774.28800000000001</v>
      </c>
      <c r="G1730" s="2">
        <f>E1730-SUM(Parameters!$C$23:$C$25)</f>
        <v>1038.5920000000001</v>
      </c>
    </row>
    <row r="1731" spans="1:7" hidden="1" x14ac:dyDescent="0.25">
      <c r="A1731" s="48" t="s">
        <v>1325</v>
      </c>
      <c r="B1731" s="48" t="s">
        <v>73</v>
      </c>
      <c r="C1731" s="2" t="s">
        <v>73</v>
      </c>
      <c r="D1731" s="2">
        <v>795.88800000000003</v>
      </c>
      <c r="E1731" s="2">
        <v>108.47199999999999</v>
      </c>
      <c r="F1731" s="2">
        <f>D1731-SUM(Parameters!$C$23:$C$25)</f>
        <v>774.28800000000001</v>
      </c>
      <c r="G1731" s="2">
        <f>E1731-SUM(Parameters!$C$23:$C$25)</f>
        <v>86.871999999999986</v>
      </c>
    </row>
    <row r="1732" spans="1:7" hidden="1" x14ac:dyDescent="0.25">
      <c r="A1732" s="48" t="s">
        <v>1325</v>
      </c>
      <c r="B1732" s="48" t="s">
        <v>73</v>
      </c>
      <c r="C1732" s="2" t="s">
        <v>73</v>
      </c>
      <c r="D1732" s="2">
        <v>834.76800000000003</v>
      </c>
      <c r="E1732" s="2">
        <v>1082.8520000000001</v>
      </c>
      <c r="F1732" s="2">
        <f>D1732-SUM(Parameters!$C$23:$C$25)</f>
        <v>813.16800000000001</v>
      </c>
      <c r="G1732" s="2">
        <f>E1732-SUM(Parameters!$C$23:$C$25)</f>
        <v>1061.2520000000002</v>
      </c>
    </row>
    <row r="1733" spans="1:7" hidden="1" x14ac:dyDescent="0.25">
      <c r="A1733" s="48" t="s">
        <v>1325</v>
      </c>
      <c r="B1733" s="48" t="s">
        <v>73</v>
      </c>
      <c r="C1733" s="2" t="s">
        <v>73</v>
      </c>
      <c r="D1733" s="2">
        <v>834.76800000000003</v>
      </c>
      <c r="E1733" s="2">
        <v>1037.5319999999999</v>
      </c>
      <c r="F1733" s="2">
        <f>D1733-SUM(Parameters!$C$23:$C$25)</f>
        <v>813.16800000000001</v>
      </c>
      <c r="G1733" s="2">
        <f>E1733-SUM(Parameters!$C$23:$C$25)</f>
        <v>1015.9319999999999</v>
      </c>
    </row>
    <row r="1734" spans="1:7" hidden="1" x14ac:dyDescent="0.25">
      <c r="A1734" s="48" t="s">
        <v>1325</v>
      </c>
      <c r="B1734" s="48" t="s">
        <v>73</v>
      </c>
      <c r="C1734" s="2" t="s">
        <v>73</v>
      </c>
      <c r="D1734" s="2">
        <v>834.76800000000003</v>
      </c>
      <c r="E1734" s="2">
        <v>992.21199999999999</v>
      </c>
      <c r="F1734" s="2">
        <f>D1734-SUM(Parameters!$C$23:$C$25)</f>
        <v>813.16800000000001</v>
      </c>
      <c r="G1734" s="2">
        <f>E1734-SUM(Parameters!$C$23:$C$25)</f>
        <v>970.61199999999997</v>
      </c>
    </row>
    <row r="1735" spans="1:7" x14ac:dyDescent="0.25">
      <c r="A1735" s="48" t="s">
        <v>1325</v>
      </c>
      <c r="B1735" s="48" t="s">
        <v>73</v>
      </c>
      <c r="C1735" s="2" t="s">
        <v>73</v>
      </c>
      <c r="D1735" s="2">
        <v>834.76800000000003</v>
      </c>
      <c r="E1735" s="2">
        <v>765.61199999999997</v>
      </c>
      <c r="F1735" s="2">
        <f>D1735-SUM(Parameters!$C$23:$C$25)</f>
        <v>813.16800000000001</v>
      </c>
      <c r="G1735" s="2">
        <f>E1735-SUM(Parameters!$C$23:$C$25)</f>
        <v>744.01199999999994</v>
      </c>
    </row>
    <row r="1736" spans="1:7" x14ac:dyDescent="0.25">
      <c r="A1736" s="48" t="s">
        <v>1325</v>
      </c>
      <c r="B1736" s="48" t="s">
        <v>73</v>
      </c>
      <c r="C1736" s="2" t="s">
        <v>73</v>
      </c>
      <c r="D1736" s="2">
        <v>834.76800000000003</v>
      </c>
      <c r="E1736" s="2">
        <v>584.33199999999999</v>
      </c>
      <c r="F1736" s="2">
        <f>D1736-SUM(Parameters!$C$23:$C$25)</f>
        <v>813.16800000000001</v>
      </c>
      <c r="G1736" s="2">
        <f>E1736-SUM(Parameters!$C$23:$C$25)</f>
        <v>562.73199999999997</v>
      </c>
    </row>
    <row r="1737" spans="1:7" x14ac:dyDescent="0.25">
      <c r="A1737" s="48" t="s">
        <v>1325</v>
      </c>
      <c r="B1737" s="48" t="s">
        <v>73</v>
      </c>
      <c r="C1737" s="2" t="s">
        <v>73</v>
      </c>
      <c r="D1737" s="2">
        <v>834.76800000000003</v>
      </c>
      <c r="E1737" s="2">
        <v>539.01199999999994</v>
      </c>
      <c r="F1737" s="2">
        <f>D1737-SUM(Parameters!$C$23:$C$25)</f>
        <v>813.16800000000001</v>
      </c>
      <c r="G1737" s="2">
        <f>E1737-SUM(Parameters!$C$23:$C$25)</f>
        <v>517.41199999999992</v>
      </c>
    </row>
    <row r="1738" spans="1:7" x14ac:dyDescent="0.25">
      <c r="A1738" s="48" t="s">
        <v>1325</v>
      </c>
      <c r="B1738" s="48" t="s">
        <v>73</v>
      </c>
      <c r="C1738" s="2" t="s">
        <v>73</v>
      </c>
      <c r="D1738" s="2">
        <v>834.76800000000003</v>
      </c>
      <c r="E1738" s="2">
        <v>357.73200000000003</v>
      </c>
      <c r="F1738" s="2">
        <f>D1738-SUM(Parameters!$C$23:$C$25)</f>
        <v>813.16800000000001</v>
      </c>
      <c r="G1738" s="2">
        <f>E1738-SUM(Parameters!$C$23:$C$25)</f>
        <v>336.13200000000001</v>
      </c>
    </row>
    <row r="1739" spans="1:7" x14ac:dyDescent="0.25">
      <c r="A1739" s="48" t="s">
        <v>1325</v>
      </c>
      <c r="B1739" s="48" t="s">
        <v>73</v>
      </c>
      <c r="C1739" s="2" t="s">
        <v>73</v>
      </c>
      <c r="D1739" s="2">
        <v>834.76800000000003</v>
      </c>
      <c r="E1739" s="2">
        <v>312.41199999999998</v>
      </c>
      <c r="F1739" s="2">
        <f>D1739-SUM(Parameters!$C$23:$C$25)</f>
        <v>813.16800000000001</v>
      </c>
      <c r="G1739" s="2">
        <f>E1739-SUM(Parameters!$C$23:$C$25)</f>
        <v>290.81199999999995</v>
      </c>
    </row>
    <row r="1740" spans="1:7" hidden="1" x14ac:dyDescent="0.25">
      <c r="A1740" s="48" t="s">
        <v>1325</v>
      </c>
      <c r="B1740" s="48" t="s">
        <v>73</v>
      </c>
      <c r="C1740" s="2" t="s">
        <v>73</v>
      </c>
      <c r="D1740" s="2">
        <v>834.76800000000003</v>
      </c>
      <c r="E1740" s="2">
        <v>85.811999999999998</v>
      </c>
      <c r="F1740" s="2">
        <f>D1740-SUM(Parameters!$C$23:$C$25)</f>
        <v>813.16800000000001</v>
      </c>
      <c r="G1740" s="2">
        <f>E1740-SUM(Parameters!$C$23:$C$25)</f>
        <v>64.211999999999989</v>
      </c>
    </row>
    <row r="1741" spans="1:7" hidden="1" x14ac:dyDescent="0.25">
      <c r="A1741" s="48" t="s">
        <v>1325</v>
      </c>
      <c r="B1741" s="48" t="s">
        <v>73</v>
      </c>
      <c r="C1741" s="2" t="s">
        <v>73</v>
      </c>
      <c r="D1741" s="2">
        <v>873.64800000000002</v>
      </c>
      <c r="E1741" s="2">
        <v>1060.192</v>
      </c>
      <c r="F1741" s="2">
        <f>D1741-SUM(Parameters!$C$23:$C$25)</f>
        <v>852.048</v>
      </c>
      <c r="G1741" s="2">
        <f>E1741-SUM(Parameters!$C$23:$C$25)</f>
        <v>1038.5920000000001</v>
      </c>
    </row>
    <row r="1742" spans="1:7" hidden="1" x14ac:dyDescent="0.25">
      <c r="A1742" s="48" t="s">
        <v>1325</v>
      </c>
      <c r="B1742" s="48" t="s">
        <v>73</v>
      </c>
      <c r="C1742" s="2" t="s">
        <v>73</v>
      </c>
      <c r="D1742" s="2">
        <v>873.64800000000002</v>
      </c>
      <c r="E1742" s="2">
        <v>1014.872</v>
      </c>
      <c r="F1742" s="2">
        <f>D1742-SUM(Parameters!$C$23:$C$25)</f>
        <v>852.048</v>
      </c>
      <c r="G1742" s="2">
        <f>E1742-SUM(Parameters!$C$23:$C$25)</f>
        <v>993.27199999999993</v>
      </c>
    </row>
    <row r="1743" spans="1:7" hidden="1" x14ac:dyDescent="0.25">
      <c r="A1743" s="48" t="s">
        <v>1325</v>
      </c>
      <c r="B1743" s="48" t="s">
        <v>73</v>
      </c>
      <c r="C1743" s="2" t="s">
        <v>73</v>
      </c>
      <c r="D1743" s="2">
        <v>873.64800000000002</v>
      </c>
      <c r="E1743" s="2">
        <v>108.47199999999999</v>
      </c>
      <c r="F1743" s="2">
        <f>D1743-SUM(Parameters!$C$23:$C$25)</f>
        <v>852.048</v>
      </c>
      <c r="G1743" s="2">
        <f>E1743-SUM(Parameters!$C$23:$C$25)</f>
        <v>86.871999999999986</v>
      </c>
    </row>
    <row r="1744" spans="1:7" hidden="1" x14ac:dyDescent="0.25">
      <c r="A1744" s="48" t="s">
        <v>1325</v>
      </c>
      <c r="B1744" s="48" t="s">
        <v>73</v>
      </c>
      <c r="C1744" s="2" t="s">
        <v>73</v>
      </c>
      <c r="D1744" s="2">
        <v>912.52800000000002</v>
      </c>
      <c r="E1744" s="2">
        <v>1082.8520000000001</v>
      </c>
      <c r="F1744" s="2">
        <f>D1744-SUM(Parameters!$C$23:$C$25)</f>
        <v>890.928</v>
      </c>
      <c r="G1744" s="2">
        <f>E1744-SUM(Parameters!$C$23:$C$25)</f>
        <v>1061.2520000000002</v>
      </c>
    </row>
    <row r="1745" spans="1:7" hidden="1" x14ac:dyDescent="0.25">
      <c r="A1745" s="48" t="s">
        <v>1325</v>
      </c>
      <c r="B1745" s="48" t="s">
        <v>73</v>
      </c>
      <c r="C1745" s="2" t="s">
        <v>73</v>
      </c>
      <c r="D1745" s="2">
        <v>912.52800000000002</v>
      </c>
      <c r="E1745" s="2">
        <v>1037.5319999999999</v>
      </c>
      <c r="F1745" s="2">
        <f>D1745-SUM(Parameters!$C$23:$C$25)</f>
        <v>890.928</v>
      </c>
      <c r="G1745" s="2">
        <f>E1745-SUM(Parameters!$C$23:$C$25)</f>
        <v>1015.9319999999999</v>
      </c>
    </row>
    <row r="1746" spans="1:7" x14ac:dyDescent="0.25">
      <c r="A1746" s="48" t="s">
        <v>1325</v>
      </c>
      <c r="B1746" s="48" t="s">
        <v>73</v>
      </c>
      <c r="C1746" s="2" t="s">
        <v>73</v>
      </c>
      <c r="D1746" s="2">
        <v>912.52800000000002</v>
      </c>
      <c r="E1746" s="2">
        <v>901.572</v>
      </c>
      <c r="F1746" s="2">
        <f>D1746-SUM(Parameters!$C$23:$C$25)</f>
        <v>890.928</v>
      </c>
      <c r="G1746" s="2">
        <f>E1746-SUM(Parameters!$C$23:$C$25)</f>
        <v>879.97199999999998</v>
      </c>
    </row>
    <row r="1747" spans="1:7" x14ac:dyDescent="0.25">
      <c r="A1747" s="48" t="s">
        <v>1325</v>
      </c>
      <c r="B1747" s="48" t="s">
        <v>73</v>
      </c>
      <c r="C1747" s="2" t="s">
        <v>73</v>
      </c>
      <c r="D1747" s="2">
        <v>912.52800000000002</v>
      </c>
      <c r="E1747" s="2">
        <v>312.41199999999998</v>
      </c>
      <c r="F1747" s="2">
        <f>D1747-SUM(Parameters!$C$23:$C$25)</f>
        <v>890.928</v>
      </c>
      <c r="G1747" s="2">
        <f>E1747-SUM(Parameters!$C$23:$C$25)</f>
        <v>290.81199999999995</v>
      </c>
    </row>
    <row r="1748" spans="1:7" hidden="1" x14ac:dyDescent="0.25">
      <c r="A1748" s="48" t="s">
        <v>1325</v>
      </c>
      <c r="B1748" s="48" t="s">
        <v>73</v>
      </c>
      <c r="C1748" s="2" t="s">
        <v>73</v>
      </c>
      <c r="D1748" s="2">
        <v>912.52800000000002</v>
      </c>
      <c r="E1748" s="2">
        <v>85.811999999999998</v>
      </c>
      <c r="F1748" s="2">
        <f>D1748-SUM(Parameters!$C$23:$C$25)</f>
        <v>890.928</v>
      </c>
      <c r="G1748" s="2">
        <f>E1748-SUM(Parameters!$C$23:$C$25)</f>
        <v>64.211999999999989</v>
      </c>
    </row>
    <row r="1749" spans="1:7" hidden="1" x14ac:dyDescent="0.25">
      <c r="A1749" s="48" t="s">
        <v>1325</v>
      </c>
      <c r="B1749" s="48" t="s">
        <v>73</v>
      </c>
      <c r="C1749" s="2" t="s">
        <v>73</v>
      </c>
      <c r="D1749" s="2">
        <v>951.40800000000002</v>
      </c>
      <c r="E1749" s="2">
        <v>108.47199999999999</v>
      </c>
      <c r="F1749" s="2">
        <f>D1749-SUM(Parameters!$C$23:$C$25)</f>
        <v>929.80799999999999</v>
      </c>
      <c r="G1749" s="2">
        <f>E1749-SUM(Parameters!$C$23:$C$25)</f>
        <v>86.871999999999986</v>
      </c>
    </row>
    <row r="1750" spans="1:7" x14ac:dyDescent="0.25">
      <c r="A1750" s="48" t="s">
        <v>1325</v>
      </c>
      <c r="B1750" s="48" t="s">
        <v>73</v>
      </c>
      <c r="C1750" s="2" t="s">
        <v>73</v>
      </c>
      <c r="D1750" s="2">
        <v>990.28800000000001</v>
      </c>
      <c r="E1750" s="2">
        <v>312.41199999999998</v>
      </c>
      <c r="F1750" s="2">
        <f>D1750-SUM(Parameters!$C$23:$C$25)</f>
        <v>968.68799999999999</v>
      </c>
      <c r="G1750" s="2">
        <f>E1750-SUM(Parameters!$C$23:$C$25)</f>
        <v>290.81199999999995</v>
      </c>
    </row>
    <row r="1751" spans="1:7" hidden="1" x14ac:dyDescent="0.25">
      <c r="A1751" s="48" t="s">
        <v>1325</v>
      </c>
      <c r="B1751" s="48" t="s">
        <v>73</v>
      </c>
      <c r="C1751" s="2" t="s">
        <v>73</v>
      </c>
      <c r="D1751" s="2">
        <v>990.28800000000001</v>
      </c>
      <c r="E1751" s="2">
        <v>85.811999999999998</v>
      </c>
      <c r="F1751" s="2">
        <f>D1751-SUM(Parameters!$C$23:$C$25)</f>
        <v>968.68799999999999</v>
      </c>
      <c r="G1751" s="2">
        <f>E1751-SUM(Parameters!$C$23:$C$25)</f>
        <v>64.211999999999989</v>
      </c>
    </row>
    <row r="1752" spans="1:7" hidden="1" x14ac:dyDescent="0.25">
      <c r="A1752" s="48" t="s">
        <v>1325</v>
      </c>
      <c r="B1752" s="48" t="s">
        <v>73</v>
      </c>
      <c r="C1752" s="2" t="s">
        <v>73</v>
      </c>
      <c r="D1752" s="2">
        <v>1029.1679999999999</v>
      </c>
      <c r="E1752" s="2">
        <v>108.47199999999999</v>
      </c>
      <c r="F1752" s="2">
        <f>D1752-SUM(Parameters!$C$23:$C$25)</f>
        <v>1007.5679999999999</v>
      </c>
      <c r="G1752" s="2">
        <f>E1752-SUM(Parameters!$C$23:$C$25)</f>
        <v>86.871999999999986</v>
      </c>
    </row>
    <row r="1753" spans="1:7" x14ac:dyDescent="0.25">
      <c r="A1753" s="48" t="s">
        <v>1325</v>
      </c>
      <c r="B1753" s="48" t="s">
        <v>73</v>
      </c>
      <c r="C1753" s="2" t="s">
        <v>73</v>
      </c>
      <c r="D1753" s="2">
        <v>1068.048</v>
      </c>
      <c r="E1753" s="2">
        <v>539.01199999999994</v>
      </c>
      <c r="F1753" s="2">
        <f>D1753-SUM(Parameters!$C$23:$C$25)</f>
        <v>1046.4480000000001</v>
      </c>
      <c r="G1753" s="2">
        <f>E1753-SUM(Parameters!$C$23:$C$25)</f>
        <v>517.41199999999992</v>
      </c>
    </row>
    <row r="1754" spans="1:7" x14ac:dyDescent="0.25">
      <c r="A1754" s="48" t="s">
        <v>1325</v>
      </c>
      <c r="B1754" s="48" t="s">
        <v>73</v>
      </c>
      <c r="C1754" s="2" t="s">
        <v>73</v>
      </c>
      <c r="D1754" s="2">
        <v>1068.048</v>
      </c>
      <c r="E1754" s="2">
        <v>312.41199999999998</v>
      </c>
      <c r="F1754" s="2">
        <f>D1754-SUM(Parameters!$C$23:$C$25)</f>
        <v>1046.4480000000001</v>
      </c>
      <c r="G1754" s="2">
        <f>E1754-SUM(Parameters!$C$23:$C$25)</f>
        <v>290.81199999999995</v>
      </c>
    </row>
    <row r="1755" spans="1:7" hidden="1" x14ac:dyDescent="0.25">
      <c r="A1755" s="48" t="s">
        <v>1325</v>
      </c>
      <c r="B1755" s="48" t="s">
        <v>73</v>
      </c>
      <c r="C1755" s="2" t="s">
        <v>73</v>
      </c>
      <c r="D1755" s="2">
        <v>1068.048</v>
      </c>
      <c r="E1755" s="2">
        <v>85.811999999999998</v>
      </c>
      <c r="F1755" s="2">
        <f>D1755-SUM(Parameters!$C$23:$C$25)</f>
        <v>1046.4480000000001</v>
      </c>
      <c r="G1755" s="2">
        <f>E1755-SUM(Parameters!$C$23:$C$25)</f>
        <v>64.211999999999989</v>
      </c>
    </row>
    <row r="1756" spans="1:7" hidden="1" x14ac:dyDescent="0.25">
      <c r="A1756" s="48" t="s">
        <v>1325</v>
      </c>
      <c r="B1756" s="48" t="s">
        <v>73</v>
      </c>
      <c r="C1756" s="2" t="s">
        <v>73</v>
      </c>
      <c r="D1756" s="2">
        <v>1106.9280000000001</v>
      </c>
      <c r="E1756" s="2">
        <v>108.47199999999999</v>
      </c>
      <c r="F1756" s="2">
        <f>D1756-SUM(Parameters!$C$23:$C$25)</f>
        <v>1085.3280000000002</v>
      </c>
      <c r="G1756" s="2">
        <f>E1756-SUM(Parameters!$C$23:$C$25)</f>
        <v>86.871999999999986</v>
      </c>
    </row>
    <row r="1757" spans="1:7" x14ac:dyDescent="0.25">
      <c r="A1757" s="48" t="s">
        <v>1325</v>
      </c>
      <c r="B1757" s="48" t="s">
        <v>73</v>
      </c>
      <c r="C1757" s="2" t="s">
        <v>73</v>
      </c>
      <c r="D1757" s="2">
        <v>1145.808</v>
      </c>
      <c r="E1757" s="2">
        <v>901.572</v>
      </c>
      <c r="F1757" s="2">
        <f>D1757-SUM(Parameters!$C$23:$C$25)</f>
        <v>1124.2080000000001</v>
      </c>
      <c r="G1757" s="2">
        <f>E1757-SUM(Parameters!$C$23:$C$25)</f>
        <v>879.97199999999998</v>
      </c>
    </row>
    <row r="1758" spans="1:7" x14ac:dyDescent="0.25">
      <c r="A1758" s="48" t="s">
        <v>1325</v>
      </c>
      <c r="B1758" s="48" t="s">
        <v>73</v>
      </c>
      <c r="C1758" s="2" t="s">
        <v>73</v>
      </c>
      <c r="D1758" s="2">
        <v>1145.808</v>
      </c>
      <c r="E1758" s="2">
        <v>312.41199999999998</v>
      </c>
      <c r="F1758" s="2">
        <f>D1758-SUM(Parameters!$C$23:$C$25)</f>
        <v>1124.2080000000001</v>
      </c>
      <c r="G1758" s="2">
        <f>E1758-SUM(Parameters!$C$23:$C$25)</f>
        <v>290.81199999999995</v>
      </c>
    </row>
    <row r="1759" spans="1:7" hidden="1" x14ac:dyDescent="0.25">
      <c r="A1759" s="48" t="s">
        <v>1325</v>
      </c>
      <c r="B1759" s="48" t="s">
        <v>73</v>
      </c>
      <c r="C1759" s="2" t="s">
        <v>73</v>
      </c>
      <c r="D1759" s="2">
        <v>1145.808</v>
      </c>
      <c r="E1759" s="2">
        <v>85.811999999999998</v>
      </c>
      <c r="F1759" s="2">
        <f>D1759-SUM(Parameters!$C$23:$C$25)</f>
        <v>1124.2080000000001</v>
      </c>
      <c r="G1759" s="2">
        <f>E1759-SUM(Parameters!$C$23:$C$25)</f>
        <v>64.211999999999989</v>
      </c>
    </row>
    <row r="1760" spans="1:7" hidden="1" x14ac:dyDescent="0.25">
      <c r="A1760" s="48" t="s">
        <v>1325</v>
      </c>
      <c r="B1760" s="48" t="s">
        <v>73</v>
      </c>
      <c r="C1760" s="2" t="s">
        <v>73</v>
      </c>
      <c r="D1760" s="2">
        <v>1184.6880000000001</v>
      </c>
      <c r="E1760" s="2">
        <v>1060.192</v>
      </c>
      <c r="F1760" s="2">
        <f>D1760-SUM(Parameters!$C$23:$C$25)</f>
        <v>1163.0880000000002</v>
      </c>
      <c r="G1760" s="2">
        <f>E1760-SUM(Parameters!$C$23:$C$25)</f>
        <v>1038.5920000000001</v>
      </c>
    </row>
    <row r="1761" spans="1:7" hidden="1" x14ac:dyDescent="0.25">
      <c r="A1761" s="48" t="s">
        <v>1325</v>
      </c>
      <c r="B1761" s="48" t="s">
        <v>73</v>
      </c>
      <c r="C1761" s="2" t="s">
        <v>73</v>
      </c>
      <c r="D1761" s="2">
        <v>1184.6880000000001</v>
      </c>
      <c r="E1761" s="2">
        <v>108.47199999999999</v>
      </c>
      <c r="F1761" s="2">
        <f>D1761-SUM(Parameters!$C$23:$C$25)</f>
        <v>1163.0880000000002</v>
      </c>
      <c r="G1761" s="2">
        <f>E1761-SUM(Parameters!$C$23:$C$25)</f>
        <v>86.871999999999986</v>
      </c>
    </row>
    <row r="1762" spans="1:7" hidden="1" x14ac:dyDescent="0.25">
      <c r="A1762" s="48" t="s">
        <v>1325</v>
      </c>
      <c r="B1762" s="48" t="s">
        <v>73</v>
      </c>
      <c r="C1762" s="2" t="s">
        <v>73</v>
      </c>
      <c r="D1762" s="2">
        <v>1223.568</v>
      </c>
      <c r="E1762" s="2">
        <v>1082.8520000000001</v>
      </c>
      <c r="F1762" s="2">
        <f>D1762-SUM(Parameters!$C$23:$C$25)</f>
        <v>1201.9680000000001</v>
      </c>
      <c r="G1762" s="2">
        <f>E1762-SUM(Parameters!$C$23:$C$25)</f>
        <v>1061.2520000000002</v>
      </c>
    </row>
    <row r="1763" spans="1:7" hidden="1" x14ac:dyDescent="0.25">
      <c r="A1763" s="48" t="s">
        <v>1325</v>
      </c>
      <c r="B1763" s="48" t="s">
        <v>73</v>
      </c>
      <c r="C1763" s="2" t="s">
        <v>73</v>
      </c>
      <c r="D1763" s="2">
        <v>1223.568</v>
      </c>
      <c r="E1763" s="2">
        <v>1037.5319999999999</v>
      </c>
      <c r="F1763" s="2">
        <f>D1763-SUM(Parameters!$C$23:$C$25)</f>
        <v>1201.9680000000001</v>
      </c>
      <c r="G1763" s="2">
        <f>E1763-SUM(Parameters!$C$23:$C$25)</f>
        <v>1015.9319999999999</v>
      </c>
    </row>
    <row r="1764" spans="1:7" hidden="1" x14ac:dyDescent="0.25">
      <c r="A1764" s="48" t="s">
        <v>1325</v>
      </c>
      <c r="B1764" s="48" t="s">
        <v>73</v>
      </c>
      <c r="C1764" s="2" t="s">
        <v>73</v>
      </c>
      <c r="D1764" s="2">
        <v>1223.568</v>
      </c>
      <c r="E1764" s="2">
        <v>992.21199999999999</v>
      </c>
      <c r="F1764" s="2">
        <f>D1764-SUM(Parameters!$C$23:$C$25)</f>
        <v>1201.9680000000001</v>
      </c>
      <c r="G1764" s="2">
        <f>E1764-SUM(Parameters!$C$23:$C$25)</f>
        <v>970.61199999999997</v>
      </c>
    </row>
    <row r="1765" spans="1:7" x14ac:dyDescent="0.25">
      <c r="A1765" s="48" t="s">
        <v>1325</v>
      </c>
      <c r="B1765" s="48" t="s">
        <v>73</v>
      </c>
      <c r="C1765" s="2" t="s">
        <v>73</v>
      </c>
      <c r="D1765" s="2">
        <v>1223.568</v>
      </c>
      <c r="E1765" s="2">
        <v>765.61199999999997</v>
      </c>
      <c r="F1765" s="2">
        <f>D1765-SUM(Parameters!$C$23:$C$25)</f>
        <v>1201.9680000000001</v>
      </c>
      <c r="G1765" s="2">
        <f>E1765-SUM(Parameters!$C$23:$C$25)</f>
        <v>744.01199999999994</v>
      </c>
    </row>
    <row r="1766" spans="1:7" x14ac:dyDescent="0.25">
      <c r="A1766" s="48" t="s">
        <v>1325</v>
      </c>
      <c r="B1766" s="48" t="s">
        <v>73</v>
      </c>
      <c r="C1766" s="2" t="s">
        <v>73</v>
      </c>
      <c r="D1766" s="2">
        <v>1223.568</v>
      </c>
      <c r="E1766" s="2">
        <v>584.33199999999999</v>
      </c>
      <c r="F1766" s="2">
        <f>D1766-SUM(Parameters!$C$23:$C$25)</f>
        <v>1201.9680000000001</v>
      </c>
      <c r="G1766" s="2">
        <f>E1766-SUM(Parameters!$C$23:$C$25)</f>
        <v>562.73199999999997</v>
      </c>
    </row>
    <row r="1767" spans="1:7" x14ac:dyDescent="0.25">
      <c r="A1767" s="48" t="s">
        <v>1325</v>
      </c>
      <c r="B1767" s="48" t="s">
        <v>73</v>
      </c>
      <c r="C1767" s="2" t="s">
        <v>73</v>
      </c>
      <c r="D1767" s="2">
        <v>1223.568</v>
      </c>
      <c r="E1767" s="2">
        <v>539.01199999999994</v>
      </c>
      <c r="F1767" s="2">
        <f>D1767-SUM(Parameters!$C$23:$C$25)</f>
        <v>1201.9680000000001</v>
      </c>
      <c r="G1767" s="2">
        <f>E1767-SUM(Parameters!$C$23:$C$25)</f>
        <v>517.41199999999992</v>
      </c>
    </row>
    <row r="1768" spans="1:7" x14ac:dyDescent="0.25">
      <c r="A1768" s="48" t="s">
        <v>1325</v>
      </c>
      <c r="B1768" s="48" t="s">
        <v>73</v>
      </c>
      <c r="C1768" s="2" t="s">
        <v>73</v>
      </c>
      <c r="D1768" s="2">
        <v>1223.568</v>
      </c>
      <c r="E1768" s="2">
        <v>357.73200000000003</v>
      </c>
      <c r="F1768" s="2">
        <f>D1768-SUM(Parameters!$C$23:$C$25)</f>
        <v>1201.9680000000001</v>
      </c>
      <c r="G1768" s="2">
        <f>E1768-SUM(Parameters!$C$23:$C$25)</f>
        <v>336.13200000000001</v>
      </c>
    </row>
    <row r="1769" spans="1:7" x14ac:dyDescent="0.25">
      <c r="A1769" s="48" t="s">
        <v>1325</v>
      </c>
      <c r="B1769" s="48" t="s">
        <v>73</v>
      </c>
      <c r="C1769" s="2" t="s">
        <v>73</v>
      </c>
      <c r="D1769" s="2">
        <v>1223.568</v>
      </c>
      <c r="E1769" s="2">
        <v>312.41199999999998</v>
      </c>
      <c r="F1769" s="2">
        <f>D1769-SUM(Parameters!$C$23:$C$25)</f>
        <v>1201.9680000000001</v>
      </c>
      <c r="G1769" s="2">
        <f>E1769-SUM(Parameters!$C$23:$C$25)</f>
        <v>290.81199999999995</v>
      </c>
    </row>
    <row r="1770" spans="1:7" hidden="1" x14ac:dyDescent="0.25">
      <c r="A1770" s="48" t="s">
        <v>1325</v>
      </c>
      <c r="B1770" s="48" t="s">
        <v>73</v>
      </c>
      <c r="C1770" s="2" t="s">
        <v>73</v>
      </c>
      <c r="D1770" s="2">
        <v>1223.568</v>
      </c>
      <c r="E1770" s="2">
        <v>85.811999999999998</v>
      </c>
      <c r="F1770" s="2">
        <f>D1770-SUM(Parameters!$C$23:$C$25)</f>
        <v>1201.9680000000001</v>
      </c>
      <c r="G1770" s="2">
        <f>E1770-SUM(Parameters!$C$23:$C$25)</f>
        <v>64.211999999999989</v>
      </c>
    </row>
    <row r="1771" spans="1:7" hidden="1" x14ac:dyDescent="0.25">
      <c r="A1771" s="48" t="s">
        <v>1325</v>
      </c>
      <c r="B1771" s="48" t="s">
        <v>73</v>
      </c>
      <c r="C1771" s="2" t="s">
        <v>73</v>
      </c>
      <c r="D1771" s="2">
        <v>1262.4480000000001</v>
      </c>
      <c r="E1771" s="2">
        <v>1060.192</v>
      </c>
      <c r="F1771" s="2">
        <f>D1771-SUM(Parameters!$C$23:$C$25)</f>
        <v>1240.8480000000002</v>
      </c>
      <c r="G1771" s="2">
        <f>E1771-SUM(Parameters!$C$23:$C$25)</f>
        <v>1038.5920000000001</v>
      </c>
    </row>
    <row r="1772" spans="1:7" hidden="1" x14ac:dyDescent="0.25">
      <c r="A1772" s="48" t="s">
        <v>1325</v>
      </c>
      <c r="B1772" s="48" t="s">
        <v>73</v>
      </c>
      <c r="C1772" s="2" t="s">
        <v>73</v>
      </c>
      <c r="D1772" s="2">
        <v>1262.4480000000001</v>
      </c>
      <c r="E1772" s="2">
        <v>1014.872</v>
      </c>
      <c r="F1772" s="2">
        <f>D1772-SUM(Parameters!$C$23:$C$25)</f>
        <v>1240.8480000000002</v>
      </c>
      <c r="G1772" s="2">
        <f>E1772-SUM(Parameters!$C$23:$C$25)</f>
        <v>993.27199999999993</v>
      </c>
    </row>
    <row r="1773" spans="1:7" hidden="1" x14ac:dyDescent="0.25">
      <c r="A1773" s="48" t="s">
        <v>1325</v>
      </c>
      <c r="B1773" s="48" t="s">
        <v>73</v>
      </c>
      <c r="C1773" s="2" t="s">
        <v>73</v>
      </c>
      <c r="D1773" s="2">
        <v>1262.4480000000001</v>
      </c>
      <c r="E1773" s="2">
        <v>108.47199999999999</v>
      </c>
      <c r="F1773" s="2">
        <f>D1773-SUM(Parameters!$C$23:$C$25)</f>
        <v>1240.8480000000002</v>
      </c>
      <c r="G1773" s="2">
        <f>E1773-SUM(Parameters!$C$23:$C$25)</f>
        <v>86.871999999999986</v>
      </c>
    </row>
    <row r="1774" spans="1:7" hidden="1" x14ac:dyDescent="0.25">
      <c r="A1774" s="48" t="s">
        <v>1325</v>
      </c>
      <c r="B1774" s="48" t="s">
        <v>73</v>
      </c>
      <c r="C1774" s="2" t="s">
        <v>73</v>
      </c>
      <c r="D1774" s="2">
        <v>1301.328</v>
      </c>
      <c r="E1774" s="2">
        <v>1082.8520000000001</v>
      </c>
      <c r="F1774" s="2">
        <f>D1774-SUM(Parameters!$C$23:$C$25)</f>
        <v>1279.7280000000001</v>
      </c>
      <c r="G1774" s="2">
        <f>E1774-SUM(Parameters!$C$23:$C$25)</f>
        <v>1061.2520000000002</v>
      </c>
    </row>
    <row r="1775" spans="1:7" hidden="1" x14ac:dyDescent="0.25">
      <c r="A1775" s="48" t="s">
        <v>1325</v>
      </c>
      <c r="B1775" s="48" t="s">
        <v>73</v>
      </c>
      <c r="C1775" s="2" t="s">
        <v>73</v>
      </c>
      <c r="D1775" s="2">
        <v>1301.328</v>
      </c>
      <c r="E1775" s="2">
        <v>1037.5319999999999</v>
      </c>
      <c r="F1775" s="2">
        <f>D1775-SUM(Parameters!$C$23:$C$25)</f>
        <v>1279.7280000000001</v>
      </c>
      <c r="G1775" s="2">
        <f>E1775-SUM(Parameters!$C$23:$C$25)</f>
        <v>1015.9319999999999</v>
      </c>
    </row>
    <row r="1776" spans="1:7" x14ac:dyDescent="0.25">
      <c r="A1776" s="48" t="s">
        <v>1325</v>
      </c>
      <c r="B1776" s="48" t="s">
        <v>73</v>
      </c>
      <c r="C1776" s="2" t="s">
        <v>73</v>
      </c>
      <c r="D1776" s="2">
        <v>1301.328</v>
      </c>
      <c r="E1776" s="2">
        <v>901.572</v>
      </c>
      <c r="F1776" s="2">
        <f>D1776-SUM(Parameters!$C$23:$C$25)</f>
        <v>1279.7280000000001</v>
      </c>
      <c r="G1776" s="2">
        <f>E1776-SUM(Parameters!$C$23:$C$25)</f>
        <v>879.97199999999998</v>
      </c>
    </row>
    <row r="1777" spans="1:7" x14ac:dyDescent="0.25">
      <c r="A1777" s="48" t="s">
        <v>1325</v>
      </c>
      <c r="B1777" s="48" t="s">
        <v>73</v>
      </c>
      <c r="C1777" s="2" t="s">
        <v>73</v>
      </c>
      <c r="D1777" s="2">
        <v>1301.328</v>
      </c>
      <c r="E1777" s="2">
        <v>312.41199999999998</v>
      </c>
      <c r="F1777" s="2">
        <f>D1777-SUM(Parameters!$C$23:$C$25)</f>
        <v>1279.7280000000001</v>
      </c>
      <c r="G1777" s="2">
        <f>E1777-SUM(Parameters!$C$23:$C$25)</f>
        <v>290.81199999999995</v>
      </c>
    </row>
    <row r="1778" spans="1:7" hidden="1" x14ac:dyDescent="0.25">
      <c r="A1778" s="48" t="s">
        <v>1325</v>
      </c>
      <c r="B1778" s="48" t="s">
        <v>73</v>
      </c>
      <c r="C1778" s="2" t="s">
        <v>73</v>
      </c>
      <c r="D1778" s="2">
        <v>1301.328</v>
      </c>
      <c r="E1778" s="2">
        <v>85.811999999999998</v>
      </c>
      <c r="F1778" s="2">
        <f>D1778-SUM(Parameters!$C$23:$C$25)</f>
        <v>1279.7280000000001</v>
      </c>
      <c r="G1778" s="2">
        <f>E1778-SUM(Parameters!$C$23:$C$25)</f>
        <v>64.211999999999989</v>
      </c>
    </row>
    <row r="1779" spans="1:7" hidden="1" x14ac:dyDescent="0.25">
      <c r="A1779" s="48" t="s">
        <v>1325</v>
      </c>
      <c r="B1779" s="48" t="s">
        <v>73</v>
      </c>
      <c r="C1779" s="2" t="s">
        <v>73</v>
      </c>
      <c r="D1779" s="2">
        <v>1340.2080000000001</v>
      </c>
      <c r="E1779" s="2">
        <v>108.47199999999999</v>
      </c>
      <c r="F1779" s="2">
        <f>D1779-SUM(Parameters!$C$23:$C$25)</f>
        <v>1318.6080000000002</v>
      </c>
      <c r="G1779" s="2">
        <f>E1779-SUM(Parameters!$C$23:$C$25)</f>
        <v>86.871999999999986</v>
      </c>
    </row>
    <row r="1780" spans="1:7" x14ac:dyDescent="0.25">
      <c r="A1780" s="48" t="s">
        <v>1325</v>
      </c>
      <c r="B1780" s="48" t="s">
        <v>73</v>
      </c>
      <c r="C1780" s="2" t="s">
        <v>73</v>
      </c>
      <c r="D1780" s="2">
        <v>1379.088</v>
      </c>
      <c r="E1780" s="2">
        <v>312.41199999999998</v>
      </c>
      <c r="F1780" s="2">
        <f>D1780-SUM(Parameters!$C$23:$C$25)</f>
        <v>1357.4880000000001</v>
      </c>
      <c r="G1780" s="2">
        <f>E1780-SUM(Parameters!$C$23:$C$25)</f>
        <v>290.81199999999995</v>
      </c>
    </row>
    <row r="1781" spans="1:7" hidden="1" x14ac:dyDescent="0.25">
      <c r="A1781" s="48" t="s">
        <v>1325</v>
      </c>
      <c r="B1781" s="48" t="s">
        <v>73</v>
      </c>
      <c r="C1781" s="2" t="s">
        <v>73</v>
      </c>
      <c r="D1781" s="2">
        <v>1379.088</v>
      </c>
      <c r="E1781" s="2">
        <v>85.811999999999998</v>
      </c>
      <c r="F1781" s="2">
        <f>D1781-SUM(Parameters!$C$23:$C$25)</f>
        <v>1357.4880000000001</v>
      </c>
      <c r="G1781" s="2">
        <f>E1781-SUM(Parameters!$C$23:$C$25)</f>
        <v>64.211999999999989</v>
      </c>
    </row>
    <row r="1782" spans="1:7" hidden="1" x14ac:dyDescent="0.25">
      <c r="A1782" s="48" t="s">
        <v>1325</v>
      </c>
      <c r="B1782" s="48" t="s">
        <v>73</v>
      </c>
      <c r="C1782" s="2" t="s">
        <v>73</v>
      </c>
      <c r="D1782" s="2">
        <v>1417.9680000000001</v>
      </c>
      <c r="E1782" s="2">
        <v>108.47199999999999</v>
      </c>
      <c r="F1782" s="2">
        <f>D1782-SUM(Parameters!$C$23:$C$25)</f>
        <v>1396.3680000000002</v>
      </c>
      <c r="G1782" s="2">
        <f>E1782-SUM(Parameters!$C$23:$C$25)</f>
        <v>86.871999999999986</v>
      </c>
    </row>
    <row r="1783" spans="1:7" x14ac:dyDescent="0.25">
      <c r="A1783" s="48" t="s">
        <v>1325</v>
      </c>
      <c r="B1783" s="48" t="s">
        <v>73</v>
      </c>
      <c r="C1783" s="2" t="s">
        <v>73</v>
      </c>
      <c r="D1783" s="2">
        <v>1456.848</v>
      </c>
      <c r="E1783" s="2">
        <v>539.01199999999994</v>
      </c>
      <c r="F1783" s="2">
        <f>D1783-SUM(Parameters!$C$23:$C$25)</f>
        <v>1435.248</v>
      </c>
      <c r="G1783" s="2">
        <f>E1783-SUM(Parameters!$C$23:$C$25)</f>
        <v>517.41199999999992</v>
      </c>
    </row>
    <row r="1784" spans="1:7" x14ac:dyDescent="0.25">
      <c r="A1784" s="48" t="s">
        <v>1325</v>
      </c>
      <c r="B1784" s="48" t="s">
        <v>73</v>
      </c>
      <c r="C1784" s="2" t="s">
        <v>73</v>
      </c>
      <c r="D1784" s="2">
        <v>1456.848</v>
      </c>
      <c r="E1784" s="2">
        <v>312.41199999999998</v>
      </c>
      <c r="F1784" s="2">
        <f>D1784-SUM(Parameters!$C$23:$C$25)</f>
        <v>1435.248</v>
      </c>
      <c r="G1784" s="2">
        <f>E1784-SUM(Parameters!$C$23:$C$25)</f>
        <v>290.81199999999995</v>
      </c>
    </row>
    <row r="1785" spans="1:7" hidden="1" x14ac:dyDescent="0.25">
      <c r="A1785" s="48" t="s">
        <v>1325</v>
      </c>
      <c r="B1785" s="48" t="s">
        <v>73</v>
      </c>
      <c r="C1785" s="2" t="s">
        <v>73</v>
      </c>
      <c r="D1785" s="2">
        <v>1456.848</v>
      </c>
      <c r="E1785" s="2">
        <v>85.811999999999998</v>
      </c>
      <c r="F1785" s="2">
        <f>D1785-SUM(Parameters!$C$23:$C$25)</f>
        <v>1435.248</v>
      </c>
      <c r="G1785" s="2">
        <f>E1785-SUM(Parameters!$C$23:$C$25)</f>
        <v>64.211999999999989</v>
      </c>
    </row>
    <row r="1786" spans="1:7" hidden="1" x14ac:dyDescent="0.25">
      <c r="A1786" s="48" t="s">
        <v>1325</v>
      </c>
      <c r="B1786" s="48" t="s">
        <v>73</v>
      </c>
      <c r="C1786" s="2" t="s">
        <v>73</v>
      </c>
      <c r="D1786" s="2">
        <v>1495.7280000000001</v>
      </c>
      <c r="E1786" s="2">
        <v>108.47199999999999</v>
      </c>
      <c r="F1786" s="2">
        <f>D1786-SUM(Parameters!$C$23:$C$25)</f>
        <v>1474.1280000000002</v>
      </c>
      <c r="G1786" s="2">
        <f>E1786-SUM(Parameters!$C$23:$C$25)</f>
        <v>86.871999999999986</v>
      </c>
    </row>
    <row r="1787" spans="1:7" x14ac:dyDescent="0.25">
      <c r="A1787" s="48" t="s">
        <v>1325</v>
      </c>
      <c r="B1787" s="48" t="s">
        <v>73</v>
      </c>
      <c r="C1787" s="2" t="s">
        <v>73</v>
      </c>
      <c r="D1787" s="2">
        <v>1534.6079999999999</v>
      </c>
      <c r="E1787" s="2">
        <v>901.572</v>
      </c>
      <c r="F1787" s="2">
        <f>D1787-SUM(Parameters!$C$23:$C$25)</f>
        <v>1513.008</v>
      </c>
      <c r="G1787" s="2">
        <f>E1787-SUM(Parameters!$C$23:$C$25)</f>
        <v>879.97199999999998</v>
      </c>
    </row>
    <row r="1788" spans="1:7" x14ac:dyDescent="0.25">
      <c r="A1788" s="48" t="s">
        <v>1325</v>
      </c>
      <c r="B1788" s="48" t="s">
        <v>73</v>
      </c>
      <c r="C1788" s="2" t="s">
        <v>73</v>
      </c>
      <c r="D1788" s="2">
        <v>1534.6079999999999</v>
      </c>
      <c r="E1788" s="2">
        <v>312.41199999999998</v>
      </c>
      <c r="F1788" s="2">
        <f>D1788-SUM(Parameters!$C$23:$C$25)</f>
        <v>1513.008</v>
      </c>
      <c r="G1788" s="2">
        <f>E1788-SUM(Parameters!$C$23:$C$25)</f>
        <v>290.81199999999995</v>
      </c>
    </row>
    <row r="1789" spans="1:7" hidden="1" x14ac:dyDescent="0.25">
      <c r="A1789" s="48" t="s">
        <v>1325</v>
      </c>
      <c r="B1789" s="48" t="s">
        <v>73</v>
      </c>
      <c r="C1789" s="2" t="s">
        <v>73</v>
      </c>
      <c r="D1789" s="2">
        <v>1534.6079999999999</v>
      </c>
      <c r="E1789" s="2">
        <v>85.811999999999998</v>
      </c>
      <c r="F1789" s="2">
        <f>D1789-SUM(Parameters!$C$23:$C$25)</f>
        <v>1513.008</v>
      </c>
      <c r="G1789" s="2">
        <f>E1789-SUM(Parameters!$C$23:$C$25)</f>
        <v>64.211999999999989</v>
      </c>
    </row>
    <row r="1790" spans="1:7" hidden="1" x14ac:dyDescent="0.25">
      <c r="A1790" s="48" t="s">
        <v>1325</v>
      </c>
      <c r="B1790" s="48" t="s">
        <v>73</v>
      </c>
      <c r="C1790" s="2" t="s">
        <v>73</v>
      </c>
      <c r="D1790" s="2">
        <v>1573.4880000000001</v>
      </c>
      <c r="E1790" s="2">
        <v>1060.192</v>
      </c>
      <c r="F1790" s="2">
        <f>D1790-SUM(Parameters!$C$23:$C$25)</f>
        <v>1551.8880000000001</v>
      </c>
      <c r="G1790" s="2">
        <f>E1790-SUM(Parameters!$C$23:$C$25)</f>
        <v>1038.5920000000001</v>
      </c>
    </row>
    <row r="1791" spans="1:7" hidden="1" x14ac:dyDescent="0.25">
      <c r="A1791" s="48" t="s">
        <v>1325</v>
      </c>
      <c r="B1791" s="48" t="s">
        <v>73</v>
      </c>
      <c r="C1791" s="2" t="s">
        <v>73</v>
      </c>
      <c r="D1791" s="2">
        <v>1573.4880000000001</v>
      </c>
      <c r="E1791" s="2">
        <v>108.47199999999999</v>
      </c>
      <c r="F1791" s="2">
        <f>D1791-SUM(Parameters!$C$23:$C$25)</f>
        <v>1551.8880000000001</v>
      </c>
      <c r="G1791" s="2">
        <f>E1791-SUM(Parameters!$C$23:$C$25)</f>
        <v>86.871999999999986</v>
      </c>
    </row>
    <row r="1792" spans="1:7" hidden="1" x14ac:dyDescent="0.25">
      <c r="A1792" s="48" t="s">
        <v>1325</v>
      </c>
      <c r="B1792" s="48" t="s">
        <v>73</v>
      </c>
      <c r="C1792" s="2" t="s">
        <v>73</v>
      </c>
      <c r="D1792" s="2">
        <v>1612.3679999999999</v>
      </c>
      <c r="E1792" s="2">
        <v>1082.8520000000001</v>
      </c>
      <c r="F1792" s="2">
        <f>D1792-SUM(Parameters!$C$23:$C$25)</f>
        <v>1590.768</v>
      </c>
      <c r="G1792" s="2">
        <f>E1792-SUM(Parameters!$C$23:$C$25)</f>
        <v>1061.2520000000002</v>
      </c>
    </row>
    <row r="1793" spans="1:7" hidden="1" x14ac:dyDescent="0.25">
      <c r="A1793" s="48" t="s">
        <v>1325</v>
      </c>
      <c r="B1793" s="48" t="s">
        <v>73</v>
      </c>
      <c r="C1793" s="2" t="s">
        <v>73</v>
      </c>
      <c r="D1793" s="2">
        <v>1612.3679999999999</v>
      </c>
      <c r="E1793" s="2">
        <v>1037.5319999999999</v>
      </c>
      <c r="F1793" s="2">
        <f>D1793-SUM(Parameters!$C$23:$C$25)</f>
        <v>1590.768</v>
      </c>
      <c r="G1793" s="2">
        <f>E1793-SUM(Parameters!$C$23:$C$25)</f>
        <v>1015.9319999999999</v>
      </c>
    </row>
    <row r="1794" spans="1:7" hidden="1" x14ac:dyDescent="0.25">
      <c r="A1794" s="48" t="s">
        <v>1325</v>
      </c>
      <c r="B1794" s="48" t="s">
        <v>73</v>
      </c>
      <c r="C1794" s="2" t="s">
        <v>73</v>
      </c>
      <c r="D1794" s="2">
        <v>1612.3679999999999</v>
      </c>
      <c r="E1794" s="2">
        <v>992.21199999999999</v>
      </c>
      <c r="F1794" s="2">
        <f>D1794-SUM(Parameters!$C$23:$C$25)</f>
        <v>1590.768</v>
      </c>
      <c r="G1794" s="2">
        <f>E1794-SUM(Parameters!$C$23:$C$25)</f>
        <v>970.61199999999997</v>
      </c>
    </row>
    <row r="1795" spans="1:7" x14ac:dyDescent="0.25">
      <c r="A1795" s="48" t="s">
        <v>1325</v>
      </c>
      <c r="B1795" s="48" t="s">
        <v>73</v>
      </c>
      <c r="C1795" s="2" t="s">
        <v>73</v>
      </c>
      <c r="D1795" s="2">
        <v>1612.3679999999999</v>
      </c>
      <c r="E1795" s="2">
        <v>765.61199999999997</v>
      </c>
      <c r="F1795" s="2">
        <f>D1795-SUM(Parameters!$C$23:$C$25)</f>
        <v>1590.768</v>
      </c>
      <c r="G1795" s="2">
        <f>E1795-SUM(Parameters!$C$23:$C$25)</f>
        <v>744.01199999999994</v>
      </c>
    </row>
    <row r="1796" spans="1:7" x14ac:dyDescent="0.25">
      <c r="A1796" s="48" t="s">
        <v>1325</v>
      </c>
      <c r="B1796" s="48" t="s">
        <v>73</v>
      </c>
      <c r="C1796" s="2" t="s">
        <v>73</v>
      </c>
      <c r="D1796" s="2">
        <v>1612.3679999999999</v>
      </c>
      <c r="E1796" s="2">
        <v>584.33199999999999</v>
      </c>
      <c r="F1796" s="2">
        <f>D1796-SUM(Parameters!$C$23:$C$25)</f>
        <v>1590.768</v>
      </c>
      <c r="G1796" s="2">
        <f>E1796-SUM(Parameters!$C$23:$C$25)</f>
        <v>562.73199999999997</v>
      </c>
    </row>
    <row r="1797" spans="1:7" x14ac:dyDescent="0.25">
      <c r="A1797" s="48" t="s">
        <v>1325</v>
      </c>
      <c r="B1797" s="48" t="s">
        <v>73</v>
      </c>
      <c r="C1797" s="2" t="s">
        <v>73</v>
      </c>
      <c r="D1797" s="2">
        <v>1612.3679999999999</v>
      </c>
      <c r="E1797" s="2">
        <v>539.01199999999994</v>
      </c>
      <c r="F1797" s="2">
        <f>D1797-SUM(Parameters!$C$23:$C$25)</f>
        <v>1590.768</v>
      </c>
      <c r="G1797" s="2">
        <f>E1797-SUM(Parameters!$C$23:$C$25)</f>
        <v>517.41199999999992</v>
      </c>
    </row>
    <row r="1798" spans="1:7" x14ac:dyDescent="0.25">
      <c r="A1798" s="48" t="s">
        <v>1325</v>
      </c>
      <c r="B1798" s="48" t="s">
        <v>73</v>
      </c>
      <c r="C1798" s="2" t="s">
        <v>73</v>
      </c>
      <c r="D1798" s="2">
        <v>1612.3679999999999</v>
      </c>
      <c r="E1798" s="2">
        <v>357.73200000000003</v>
      </c>
      <c r="F1798" s="2">
        <f>D1798-SUM(Parameters!$C$23:$C$25)</f>
        <v>1590.768</v>
      </c>
      <c r="G1798" s="2">
        <f>E1798-SUM(Parameters!$C$23:$C$25)</f>
        <v>336.13200000000001</v>
      </c>
    </row>
    <row r="1799" spans="1:7" x14ac:dyDescent="0.25">
      <c r="A1799" s="48" t="s">
        <v>1325</v>
      </c>
      <c r="B1799" s="48" t="s">
        <v>73</v>
      </c>
      <c r="C1799" s="2" t="s">
        <v>73</v>
      </c>
      <c r="D1799" s="2">
        <v>1612.3679999999999</v>
      </c>
      <c r="E1799" s="2">
        <v>312.41199999999998</v>
      </c>
      <c r="F1799" s="2">
        <f>D1799-SUM(Parameters!$C$23:$C$25)</f>
        <v>1590.768</v>
      </c>
      <c r="G1799" s="2">
        <f>E1799-SUM(Parameters!$C$23:$C$25)</f>
        <v>290.81199999999995</v>
      </c>
    </row>
    <row r="1800" spans="1:7" hidden="1" x14ac:dyDescent="0.25">
      <c r="A1800" s="48" t="s">
        <v>1325</v>
      </c>
      <c r="B1800" s="48" t="s">
        <v>73</v>
      </c>
      <c r="C1800" s="2" t="s">
        <v>73</v>
      </c>
      <c r="D1800" s="2">
        <v>1612.3679999999999</v>
      </c>
      <c r="E1800" s="2">
        <v>85.811999999999998</v>
      </c>
      <c r="F1800" s="2">
        <f>D1800-SUM(Parameters!$C$23:$C$25)</f>
        <v>1590.768</v>
      </c>
      <c r="G1800" s="2">
        <f>E1800-SUM(Parameters!$C$23:$C$25)</f>
        <v>64.211999999999989</v>
      </c>
    </row>
    <row r="1801" spans="1:7" hidden="1" x14ac:dyDescent="0.25">
      <c r="A1801" s="48" t="s">
        <v>1325</v>
      </c>
      <c r="B1801" s="48" t="s">
        <v>73</v>
      </c>
      <c r="C1801" s="2" t="s">
        <v>73</v>
      </c>
      <c r="D1801" s="2">
        <v>1651.248</v>
      </c>
      <c r="E1801" s="2">
        <v>1060.192</v>
      </c>
      <c r="F1801" s="2">
        <f>D1801-SUM(Parameters!$C$23:$C$25)</f>
        <v>1629.6480000000001</v>
      </c>
      <c r="G1801" s="2">
        <f>E1801-SUM(Parameters!$C$23:$C$25)</f>
        <v>1038.5920000000001</v>
      </c>
    </row>
    <row r="1802" spans="1:7" hidden="1" x14ac:dyDescent="0.25">
      <c r="A1802" s="48" t="s">
        <v>1325</v>
      </c>
      <c r="B1802" s="48" t="s">
        <v>73</v>
      </c>
      <c r="C1802" s="2" t="s">
        <v>73</v>
      </c>
      <c r="D1802" s="2">
        <v>1651.248</v>
      </c>
      <c r="E1802" s="2">
        <v>1014.872</v>
      </c>
      <c r="F1802" s="2">
        <f>D1802-SUM(Parameters!$C$23:$C$25)</f>
        <v>1629.6480000000001</v>
      </c>
      <c r="G1802" s="2">
        <f>E1802-SUM(Parameters!$C$23:$C$25)</f>
        <v>993.27199999999993</v>
      </c>
    </row>
    <row r="1803" spans="1:7" hidden="1" x14ac:dyDescent="0.25">
      <c r="A1803" s="48" t="s">
        <v>1325</v>
      </c>
      <c r="B1803" s="48" t="s">
        <v>73</v>
      </c>
      <c r="C1803" s="2" t="s">
        <v>73</v>
      </c>
      <c r="D1803" s="2">
        <v>1651.248</v>
      </c>
      <c r="E1803" s="2">
        <v>108.47199999999999</v>
      </c>
      <c r="F1803" s="2">
        <f>D1803-SUM(Parameters!$C$23:$C$25)</f>
        <v>1629.6480000000001</v>
      </c>
      <c r="G1803" s="2">
        <f>E1803-SUM(Parameters!$C$23:$C$25)</f>
        <v>86.871999999999986</v>
      </c>
    </row>
    <row r="1804" spans="1:7" hidden="1" x14ac:dyDescent="0.25">
      <c r="A1804" s="48" t="s">
        <v>1325</v>
      </c>
      <c r="B1804" s="48" t="s">
        <v>73</v>
      </c>
      <c r="C1804" s="2" t="s">
        <v>73</v>
      </c>
      <c r="D1804" s="2">
        <v>1690.1279999999999</v>
      </c>
      <c r="E1804" s="2">
        <v>1082.8520000000001</v>
      </c>
      <c r="F1804" s="2">
        <f>D1804-SUM(Parameters!$C$23:$C$25)</f>
        <v>1668.528</v>
      </c>
      <c r="G1804" s="2">
        <f>E1804-SUM(Parameters!$C$23:$C$25)</f>
        <v>1061.2520000000002</v>
      </c>
    </row>
    <row r="1805" spans="1:7" hidden="1" x14ac:dyDescent="0.25">
      <c r="A1805" s="48" t="s">
        <v>1325</v>
      </c>
      <c r="B1805" s="48" t="s">
        <v>73</v>
      </c>
      <c r="C1805" s="2" t="s">
        <v>73</v>
      </c>
      <c r="D1805" s="2">
        <v>1690.1279999999999</v>
      </c>
      <c r="E1805" s="2">
        <v>1037.5319999999999</v>
      </c>
      <c r="F1805" s="2">
        <f>D1805-SUM(Parameters!$C$23:$C$25)</f>
        <v>1668.528</v>
      </c>
      <c r="G1805" s="2">
        <f>E1805-SUM(Parameters!$C$23:$C$25)</f>
        <v>1015.9319999999999</v>
      </c>
    </row>
    <row r="1806" spans="1:7" x14ac:dyDescent="0.25">
      <c r="A1806" s="48" t="s">
        <v>1325</v>
      </c>
      <c r="B1806" s="48" t="s">
        <v>73</v>
      </c>
      <c r="C1806" s="2" t="s">
        <v>73</v>
      </c>
      <c r="D1806" s="2">
        <v>1690.1279999999999</v>
      </c>
      <c r="E1806" s="2">
        <v>901.572</v>
      </c>
      <c r="F1806" s="2">
        <f>D1806-SUM(Parameters!$C$23:$C$25)</f>
        <v>1668.528</v>
      </c>
      <c r="G1806" s="2">
        <f>E1806-SUM(Parameters!$C$23:$C$25)</f>
        <v>879.97199999999998</v>
      </c>
    </row>
    <row r="1807" spans="1:7" x14ac:dyDescent="0.25">
      <c r="A1807" s="48" t="s">
        <v>1325</v>
      </c>
      <c r="B1807" s="48" t="s">
        <v>73</v>
      </c>
      <c r="C1807" s="2" t="s">
        <v>73</v>
      </c>
      <c r="D1807" s="2">
        <v>1690.1279999999999</v>
      </c>
      <c r="E1807" s="2">
        <v>312.41199999999998</v>
      </c>
      <c r="F1807" s="2">
        <f>D1807-SUM(Parameters!$C$23:$C$25)</f>
        <v>1668.528</v>
      </c>
      <c r="G1807" s="2">
        <f>E1807-SUM(Parameters!$C$23:$C$25)</f>
        <v>290.81199999999995</v>
      </c>
    </row>
    <row r="1808" spans="1:7" hidden="1" x14ac:dyDescent="0.25">
      <c r="A1808" s="48" t="s">
        <v>1325</v>
      </c>
      <c r="B1808" s="48" t="s">
        <v>73</v>
      </c>
      <c r="C1808" s="2" t="s">
        <v>73</v>
      </c>
      <c r="D1808" s="2">
        <v>1690.1279999999999</v>
      </c>
      <c r="E1808" s="2">
        <v>85.811999999999998</v>
      </c>
      <c r="F1808" s="2">
        <f>D1808-SUM(Parameters!$C$23:$C$25)</f>
        <v>1668.528</v>
      </c>
      <c r="G1808" s="2">
        <f>E1808-SUM(Parameters!$C$23:$C$25)</f>
        <v>64.211999999999989</v>
      </c>
    </row>
    <row r="1809" spans="1:7" hidden="1" x14ac:dyDescent="0.25">
      <c r="A1809" s="48" t="s">
        <v>1325</v>
      </c>
      <c r="B1809" s="48" t="s">
        <v>73</v>
      </c>
      <c r="C1809" s="2" t="s">
        <v>73</v>
      </c>
      <c r="D1809" s="2">
        <v>1729.008</v>
      </c>
      <c r="E1809" s="2">
        <v>108.47199999999999</v>
      </c>
      <c r="F1809" s="2">
        <f>D1809-SUM(Parameters!$C$23:$C$25)</f>
        <v>1707.4080000000001</v>
      </c>
      <c r="G1809" s="2">
        <f>E1809-SUM(Parameters!$C$23:$C$25)</f>
        <v>86.871999999999986</v>
      </c>
    </row>
    <row r="1810" spans="1:7" x14ac:dyDescent="0.25">
      <c r="A1810" s="48" t="s">
        <v>1325</v>
      </c>
      <c r="B1810" s="48" t="s">
        <v>73</v>
      </c>
      <c r="C1810" s="2" t="s">
        <v>73</v>
      </c>
      <c r="D1810" s="2">
        <v>1767.8879999999999</v>
      </c>
      <c r="E1810" s="2">
        <v>312.41199999999998</v>
      </c>
      <c r="F1810" s="2">
        <f>D1810-SUM(Parameters!$C$23:$C$25)</f>
        <v>1746.288</v>
      </c>
      <c r="G1810" s="2">
        <f>E1810-SUM(Parameters!$C$23:$C$25)</f>
        <v>290.81199999999995</v>
      </c>
    </row>
    <row r="1811" spans="1:7" hidden="1" x14ac:dyDescent="0.25">
      <c r="A1811" s="48" t="s">
        <v>1325</v>
      </c>
      <c r="B1811" s="48" t="s">
        <v>73</v>
      </c>
      <c r="C1811" s="2" t="s">
        <v>73</v>
      </c>
      <c r="D1811" s="2">
        <v>1767.8879999999999</v>
      </c>
      <c r="E1811" s="2">
        <v>85.811999999999998</v>
      </c>
      <c r="F1811" s="2">
        <f>D1811-SUM(Parameters!$C$23:$C$25)</f>
        <v>1746.288</v>
      </c>
      <c r="G1811" s="2">
        <f>E1811-SUM(Parameters!$C$23:$C$25)</f>
        <v>64.211999999999989</v>
      </c>
    </row>
    <row r="1812" spans="1:7" hidden="1" x14ac:dyDescent="0.25">
      <c r="A1812" s="48" t="s">
        <v>1325</v>
      </c>
      <c r="B1812" s="48" t="s">
        <v>73</v>
      </c>
      <c r="C1812" s="2" t="s">
        <v>73</v>
      </c>
      <c r="D1812" s="2">
        <v>1806.768</v>
      </c>
      <c r="E1812" s="2">
        <v>108.47199999999999</v>
      </c>
      <c r="F1812" s="2">
        <f>D1812-SUM(Parameters!$C$23:$C$25)</f>
        <v>1785.1680000000001</v>
      </c>
      <c r="G1812" s="2">
        <f>E1812-SUM(Parameters!$C$23:$C$25)</f>
        <v>86.871999999999986</v>
      </c>
    </row>
    <row r="1813" spans="1:7" x14ac:dyDescent="0.25">
      <c r="A1813" s="48" t="s">
        <v>1325</v>
      </c>
      <c r="B1813" s="48" t="s">
        <v>73</v>
      </c>
      <c r="C1813" s="2" t="s">
        <v>73</v>
      </c>
      <c r="D1813" s="2">
        <v>1845.6479999999999</v>
      </c>
      <c r="E1813" s="2">
        <v>539.01199999999994</v>
      </c>
      <c r="F1813" s="2">
        <f>D1813-SUM(Parameters!$C$23:$C$25)</f>
        <v>1824.048</v>
      </c>
      <c r="G1813" s="2">
        <f>E1813-SUM(Parameters!$C$23:$C$25)</f>
        <v>517.41199999999992</v>
      </c>
    </row>
    <row r="1814" spans="1:7" x14ac:dyDescent="0.25">
      <c r="A1814" s="48" t="s">
        <v>1325</v>
      </c>
      <c r="B1814" s="48" t="s">
        <v>73</v>
      </c>
      <c r="C1814" s="2" t="s">
        <v>73</v>
      </c>
      <c r="D1814" s="2">
        <v>1845.6479999999999</v>
      </c>
      <c r="E1814" s="2">
        <v>312.41199999999998</v>
      </c>
      <c r="F1814" s="2">
        <f>D1814-SUM(Parameters!$C$23:$C$25)</f>
        <v>1824.048</v>
      </c>
      <c r="G1814" s="2">
        <f>E1814-SUM(Parameters!$C$23:$C$25)</f>
        <v>290.81199999999995</v>
      </c>
    </row>
    <row r="1815" spans="1:7" hidden="1" x14ac:dyDescent="0.25">
      <c r="A1815" s="48" t="s">
        <v>1325</v>
      </c>
      <c r="B1815" s="48" t="s">
        <v>73</v>
      </c>
      <c r="C1815" s="2" t="s">
        <v>73</v>
      </c>
      <c r="D1815" s="2">
        <v>1845.6479999999999</v>
      </c>
      <c r="E1815" s="2">
        <v>85.811999999999998</v>
      </c>
      <c r="F1815" s="2">
        <f>D1815-SUM(Parameters!$C$23:$C$25)</f>
        <v>1824.048</v>
      </c>
      <c r="G1815" s="2">
        <f>E1815-SUM(Parameters!$C$23:$C$25)</f>
        <v>64.211999999999989</v>
      </c>
    </row>
    <row r="1816" spans="1:7" hidden="1" x14ac:dyDescent="0.25">
      <c r="A1816" s="48" t="s">
        <v>1325</v>
      </c>
      <c r="B1816" s="48" t="s">
        <v>73</v>
      </c>
      <c r="C1816" s="2" t="s">
        <v>73</v>
      </c>
      <c r="D1816" s="2">
        <v>1884.528</v>
      </c>
      <c r="E1816" s="2">
        <v>108.47199999999999</v>
      </c>
      <c r="F1816" s="2">
        <f>D1816-SUM(Parameters!$C$23:$C$25)</f>
        <v>1862.9280000000001</v>
      </c>
      <c r="G1816" s="2">
        <f>E1816-SUM(Parameters!$C$23:$C$25)</f>
        <v>86.871999999999986</v>
      </c>
    </row>
    <row r="1817" spans="1:7" x14ac:dyDescent="0.25">
      <c r="A1817" s="48" t="s">
        <v>1325</v>
      </c>
      <c r="B1817" s="48" t="s">
        <v>73</v>
      </c>
      <c r="C1817" s="2" t="s">
        <v>73</v>
      </c>
      <c r="D1817" s="2">
        <v>1923.4079999999999</v>
      </c>
      <c r="E1817" s="2">
        <v>901.572</v>
      </c>
      <c r="F1817" s="2">
        <f>D1817-SUM(Parameters!$C$23:$C$25)</f>
        <v>1901.808</v>
      </c>
      <c r="G1817" s="2">
        <f>E1817-SUM(Parameters!$C$23:$C$25)</f>
        <v>879.97199999999998</v>
      </c>
    </row>
    <row r="1818" spans="1:7" x14ac:dyDescent="0.25">
      <c r="A1818" s="48" t="s">
        <v>1325</v>
      </c>
      <c r="B1818" s="48" t="s">
        <v>73</v>
      </c>
      <c r="C1818" s="2" t="s">
        <v>73</v>
      </c>
      <c r="D1818" s="2">
        <v>1923.4079999999999</v>
      </c>
      <c r="E1818" s="2">
        <v>312.41199999999998</v>
      </c>
      <c r="F1818" s="2">
        <f>D1818-SUM(Parameters!$C$23:$C$25)</f>
        <v>1901.808</v>
      </c>
      <c r="G1818" s="2">
        <f>E1818-SUM(Parameters!$C$23:$C$25)</f>
        <v>290.81199999999995</v>
      </c>
    </row>
    <row r="1819" spans="1:7" hidden="1" x14ac:dyDescent="0.25">
      <c r="A1819" s="48" t="s">
        <v>1325</v>
      </c>
      <c r="B1819" s="48" t="s">
        <v>73</v>
      </c>
      <c r="C1819" s="2" t="s">
        <v>73</v>
      </c>
      <c r="D1819" s="2">
        <v>1923.4079999999999</v>
      </c>
      <c r="E1819" s="2">
        <v>85.811999999999998</v>
      </c>
      <c r="F1819" s="2">
        <f>D1819-SUM(Parameters!$C$23:$C$25)</f>
        <v>1901.808</v>
      </c>
      <c r="G1819" s="2">
        <f>E1819-SUM(Parameters!$C$23:$C$25)</f>
        <v>64.211999999999989</v>
      </c>
    </row>
    <row r="1820" spans="1:7" hidden="1" x14ac:dyDescent="0.25">
      <c r="A1820" s="48" t="s">
        <v>1325</v>
      </c>
      <c r="B1820" s="48" t="s">
        <v>73</v>
      </c>
      <c r="C1820" s="2" t="s">
        <v>73</v>
      </c>
      <c r="D1820" s="2">
        <v>1962.288</v>
      </c>
      <c r="E1820" s="2">
        <v>1060.192</v>
      </c>
      <c r="F1820" s="2">
        <f>D1820-SUM(Parameters!$C$23:$C$25)</f>
        <v>1940.6880000000001</v>
      </c>
      <c r="G1820" s="2">
        <f>E1820-SUM(Parameters!$C$23:$C$25)</f>
        <v>1038.5920000000001</v>
      </c>
    </row>
    <row r="1821" spans="1:7" hidden="1" x14ac:dyDescent="0.25">
      <c r="A1821" s="48" t="s">
        <v>1325</v>
      </c>
      <c r="B1821" s="48" t="s">
        <v>73</v>
      </c>
      <c r="C1821" s="2" t="s">
        <v>73</v>
      </c>
      <c r="D1821" s="2">
        <v>1962.288</v>
      </c>
      <c r="E1821" s="2">
        <v>108.47199999999999</v>
      </c>
      <c r="F1821" s="2">
        <f>D1821-SUM(Parameters!$C$23:$C$25)</f>
        <v>1940.6880000000001</v>
      </c>
      <c r="G1821" s="2">
        <f>E1821-SUM(Parameters!$C$23:$C$25)</f>
        <v>86.871999999999986</v>
      </c>
    </row>
    <row r="1822" spans="1:7" hidden="1" x14ac:dyDescent="0.25">
      <c r="A1822" s="48" t="s">
        <v>1325</v>
      </c>
      <c r="B1822" s="48" t="s">
        <v>73</v>
      </c>
      <c r="C1822" s="2" t="s">
        <v>73</v>
      </c>
      <c r="D1822" s="2">
        <v>2001.1679999999999</v>
      </c>
      <c r="E1822" s="2">
        <v>1082.8520000000001</v>
      </c>
      <c r="F1822" s="2">
        <f>D1822-SUM(Parameters!$C$23:$C$25)</f>
        <v>1979.568</v>
      </c>
      <c r="G1822" s="2">
        <f>E1822-SUM(Parameters!$C$23:$C$25)</f>
        <v>1061.2520000000002</v>
      </c>
    </row>
    <row r="1823" spans="1:7" hidden="1" x14ac:dyDescent="0.25">
      <c r="A1823" s="48" t="s">
        <v>1325</v>
      </c>
      <c r="B1823" s="48" t="s">
        <v>73</v>
      </c>
      <c r="C1823" s="2" t="s">
        <v>73</v>
      </c>
      <c r="D1823" s="2">
        <v>2001.1679999999999</v>
      </c>
      <c r="E1823" s="2">
        <v>1037.5319999999999</v>
      </c>
      <c r="F1823" s="2">
        <f>D1823-SUM(Parameters!$C$23:$C$25)</f>
        <v>1979.568</v>
      </c>
      <c r="G1823" s="2">
        <f>E1823-SUM(Parameters!$C$23:$C$25)</f>
        <v>1015.9319999999999</v>
      </c>
    </row>
    <row r="1824" spans="1:7" hidden="1" x14ac:dyDescent="0.25">
      <c r="A1824" s="48" t="s">
        <v>1325</v>
      </c>
      <c r="B1824" s="48" t="s">
        <v>73</v>
      </c>
      <c r="C1824" s="2" t="s">
        <v>73</v>
      </c>
      <c r="D1824" s="2">
        <v>2001.1679999999999</v>
      </c>
      <c r="E1824" s="2">
        <v>992.21199999999999</v>
      </c>
      <c r="F1824" s="2">
        <f>D1824-SUM(Parameters!$C$23:$C$25)</f>
        <v>1979.568</v>
      </c>
      <c r="G1824" s="2">
        <f>E1824-SUM(Parameters!$C$23:$C$25)</f>
        <v>970.61199999999997</v>
      </c>
    </row>
    <row r="1825" spans="1:7" x14ac:dyDescent="0.25">
      <c r="A1825" s="48" t="s">
        <v>1325</v>
      </c>
      <c r="B1825" s="48" t="s">
        <v>73</v>
      </c>
      <c r="C1825" s="2" t="s">
        <v>73</v>
      </c>
      <c r="D1825" s="2">
        <v>2001.1679999999999</v>
      </c>
      <c r="E1825" s="2">
        <v>765.61199999999997</v>
      </c>
      <c r="F1825" s="2">
        <f>D1825-SUM(Parameters!$C$23:$C$25)</f>
        <v>1979.568</v>
      </c>
      <c r="G1825" s="2">
        <f>E1825-SUM(Parameters!$C$23:$C$25)</f>
        <v>744.01199999999994</v>
      </c>
    </row>
    <row r="1826" spans="1:7" x14ac:dyDescent="0.25">
      <c r="A1826" s="48" t="s">
        <v>1325</v>
      </c>
      <c r="B1826" s="48" t="s">
        <v>73</v>
      </c>
      <c r="C1826" s="2" t="s">
        <v>73</v>
      </c>
      <c r="D1826" s="2">
        <v>2001.1679999999999</v>
      </c>
      <c r="E1826" s="2">
        <v>584.33199999999999</v>
      </c>
      <c r="F1826" s="2">
        <f>D1826-SUM(Parameters!$C$23:$C$25)</f>
        <v>1979.568</v>
      </c>
      <c r="G1826" s="2">
        <f>E1826-SUM(Parameters!$C$23:$C$25)</f>
        <v>562.73199999999997</v>
      </c>
    </row>
    <row r="1827" spans="1:7" x14ac:dyDescent="0.25">
      <c r="A1827" s="48" t="s">
        <v>1325</v>
      </c>
      <c r="B1827" s="48" t="s">
        <v>73</v>
      </c>
      <c r="C1827" s="2" t="s">
        <v>73</v>
      </c>
      <c r="D1827" s="2">
        <v>2001.1679999999999</v>
      </c>
      <c r="E1827" s="2">
        <v>539.01199999999994</v>
      </c>
      <c r="F1827" s="2">
        <f>D1827-SUM(Parameters!$C$23:$C$25)</f>
        <v>1979.568</v>
      </c>
      <c r="G1827" s="2">
        <f>E1827-SUM(Parameters!$C$23:$C$25)</f>
        <v>517.41199999999992</v>
      </c>
    </row>
    <row r="1828" spans="1:7" x14ac:dyDescent="0.25">
      <c r="A1828" s="48" t="s">
        <v>1325</v>
      </c>
      <c r="B1828" s="48" t="s">
        <v>73</v>
      </c>
      <c r="C1828" s="2" t="s">
        <v>73</v>
      </c>
      <c r="D1828" s="2">
        <v>2001.1679999999999</v>
      </c>
      <c r="E1828" s="2">
        <v>357.73200000000003</v>
      </c>
      <c r="F1828" s="2">
        <f>D1828-SUM(Parameters!$C$23:$C$25)</f>
        <v>1979.568</v>
      </c>
      <c r="G1828" s="2">
        <f>E1828-SUM(Parameters!$C$23:$C$25)</f>
        <v>336.13200000000001</v>
      </c>
    </row>
    <row r="1829" spans="1:7" x14ac:dyDescent="0.25">
      <c r="A1829" s="48" t="s">
        <v>1325</v>
      </c>
      <c r="B1829" s="48" t="s">
        <v>73</v>
      </c>
      <c r="C1829" s="2" t="s">
        <v>73</v>
      </c>
      <c r="D1829" s="2">
        <v>2001.1679999999999</v>
      </c>
      <c r="E1829" s="2">
        <v>312.41199999999998</v>
      </c>
      <c r="F1829" s="2">
        <f>D1829-SUM(Parameters!$C$23:$C$25)</f>
        <v>1979.568</v>
      </c>
      <c r="G1829" s="2">
        <f>E1829-SUM(Parameters!$C$23:$C$25)</f>
        <v>290.81199999999995</v>
      </c>
    </row>
    <row r="1830" spans="1:7" hidden="1" x14ac:dyDescent="0.25">
      <c r="A1830" s="48" t="s">
        <v>1325</v>
      </c>
      <c r="B1830" s="48" t="s">
        <v>73</v>
      </c>
      <c r="C1830" s="2" t="s">
        <v>73</v>
      </c>
      <c r="D1830" s="2">
        <v>2001.1679999999999</v>
      </c>
      <c r="E1830" s="2">
        <v>85.811999999999998</v>
      </c>
      <c r="F1830" s="2">
        <f>D1830-SUM(Parameters!$C$23:$C$25)</f>
        <v>1979.568</v>
      </c>
      <c r="G1830" s="2">
        <f>E1830-SUM(Parameters!$C$23:$C$25)</f>
        <v>64.211999999999989</v>
      </c>
    </row>
    <row r="1831" spans="1:7" hidden="1" x14ac:dyDescent="0.25">
      <c r="A1831" s="48" t="s">
        <v>1325</v>
      </c>
      <c r="B1831" s="48" t="s">
        <v>73</v>
      </c>
      <c r="C1831" s="2" t="s">
        <v>73</v>
      </c>
      <c r="D1831" s="2">
        <v>2040.048</v>
      </c>
      <c r="E1831" s="2">
        <v>1060.192</v>
      </c>
      <c r="F1831" s="2">
        <f>D1831-SUM(Parameters!$C$23:$C$25)</f>
        <v>2018.4480000000001</v>
      </c>
      <c r="G1831" s="2">
        <f>E1831-SUM(Parameters!$C$23:$C$25)</f>
        <v>1038.5920000000001</v>
      </c>
    </row>
    <row r="1832" spans="1:7" hidden="1" x14ac:dyDescent="0.25">
      <c r="A1832" s="48" t="s">
        <v>1325</v>
      </c>
      <c r="B1832" s="48" t="s">
        <v>73</v>
      </c>
      <c r="C1832" s="2" t="s">
        <v>73</v>
      </c>
      <c r="D1832" s="2">
        <v>2040.048</v>
      </c>
      <c r="E1832" s="2">
        <v>1014.872</v>
      </c>
      <c r="F1832" s="2">
        <f>D1832-SUM(Parameters!$C$23:$C$25)</f>
        <v>2018.4480000000001</v>
      </c>
      <c r="G1832" s="2">
        <f>E1832-SUM(Parameters!$C$23:$C$25)</f>
        <v>993.27199999999993</v>
      </c>
    </row>
    <row r="1833" spans="1:7" hidden="1" x14ac:dyDescent="0.25">
      <c r="A1833" s="48" t="s">
        <v>1325</v>
      </c>
      <c r="B1833" s="48" t="s">
        <v>73</v>
      </c>
      <c r="C1833" s="2" t="s">
        <v>73</v>
      </c>
      <c r="D1833" s="2">
        <v>2040.048</v>
      </c>
      <c r="E1833" s="2">
        <v>108.47199999999999</v>
      </c>
      <c r="F1833" s="2">
        <f>D1833-SUM(Parameters!$C$23:$C$25)</f>
        <v>2018.4480000000001</v>
      </c>
      <c r="G1833" s="2">
        <f>E1833-SUM(Parameters!$C$23:$C$25)</f>
        <v>86.871999999999986</v>
      </c>
    </row>
    <row r="1834" spans="1:7" hidden="1" x14ac:dyDescent="0.25">
      <c r="A1834" s="48" t="s">
        <v>1325</v>
      </c>
      <c r="B1834" s="48" t="s">
        <v>73</v>
      </c>
      <c r="C1834" s="2" t="s">
        <v>73</v>
      </c>
      <c r="D1834" s="2">
        <v>2078.9279999999999</v>
      </c>
      <c r="E1834" s="2">
        <v>1082.8520000000001</v>
      </c>
      <c r="F1834" s="2">
        <f>D1834-SUM(Parameters!$C$23:$C$25)</f>
        <v>2057.328</v>
      </c>
      <c r="G1834" s="2">
        <f>E1834-SUM(Parameters!$C$23:$C$25)</f>
        <v>1061.2520000000002</v>
      </c>
    </row>
    <row r="1835" spans="1:7" hidden="1" x14ac:dyDescent="0.25">
      <c r="A1835" s="48" t="s">
        <v>1325</v>
      </c>
      <c r="B1835" s="48" t="s">
        <v>73</v>
      </c>
      <c r="C1835" s="2" t="s">
        <v>73</v>
      </c>
      <c r="D1835" s="2">
        <v>2078.9279999999999</v>
      </c>
      <c r="E1835" s="2">
        <v>1037.5319999999999</v>
      </c>
      <c r="F1835" s="2">
        <f>D1835-SUM(Parameters!$C$23:$C$25)</f>
        <v>2057.328</v>
      </c>
      <c r="G1835" s="2">
        <f>E1835-SUM(Parameters!$C$23:$C$25)</f>
        <v>1015.9319999999999</v>
      </c>
    </row>
    <row r="1836" spans="1:7" x14ac:dyDescent="0.25">
      <c r="A1836" s="48" t="s">
        <v>1325</v>
      </c>
      <c r="B1836" s="48" t="s">
        <v>73</v>
      </c>
      <c r="C1836" s="2" t="s">
        <v>73</v>
      </c>
      <c r="D1836" s="2">
        <v>2078.9279999999999</v>
      </c>
      <c r="E1836" s="2">
        <v>901.572</v>
      </c>
      <c r="F1836" s="2">
        <f>D1836-SUM(Parameters!$C$23:$C$25)</f>
        <v>2057.328</v>
      </c>
      <c r="G1836" s="2">
        <f>E1836-SUM(Parameters!$C$23:$C$25)</f>
        <v>879.97199999999998</v>
      </c>
    </row>
    <row r="1837" spans="1:7" x14ac:dyDescent="0.25">
      <c r="A1837" s="48" t="s">
        <v>1325</v>
      </c>
      <c r="B1837" s="48" t="s">
        <v>73</v>
      </c>
      <c r="C1837" s="2" t="s">
        <v>73</v>
      </c>
      <c r="D1837" s="2">
        <v>2078.9279999999999</v>
      </c>
      <c r="E1837" s="2">
        <v>312.41199999999998</v>
      </c>
      <c r="F1837" s="2">
        <f>D1837-SUM(Parameters!$C$23:$C$25)</f>
        <v>2057.328</v>
      </c>
      <c r="G1837" s="2">
        <f>E1837-SUM(Parameters!$C$23:$C$25)</f>
        <v>290.81199999999995</v>
      </c>
    </row>
    <row r="1838" spans="1:7" hidden="1" x14ac:dyDescent="0.25">
      <c r="A1838" s="48" t="s">
        <v>1325</v>
      </c>
      <c r="B1838" s="48" t="s">
        <v>73</v>
      </c>
      <c r="C1838" s="2" t="s">
        <v>73</v>
      </c>
      <c r="D1838" s="2">
        <v>2078.9279999999999</v>
      </c>
      <c r="E1838" s="2">
        <v>85.811999999999998</v>
      </c>
      <c r="F1838" s="2">
        <f>D1838-SUM(Parameters!$C$23:$C$25)</f>
        <v>2057.328</v>
      </c>
      <c r="G1838" s="2">
        <f>E1838-SUM(Parameters!$C$23:$C$25)</f>
        <v>64.211999999999989</v>
      </c>
    </row>
    <row r="1839" spans="1:7" hidden="1" x14ac:dyDescent="0.25">
      <c r="A1839" s="48" t="s">
        <v>1325</v>
      </c>
      <c r="B1839" s="48" t="s">
        <v>73</v>
      </c>
      <c r="C1839" s="2" t="s">
        <v>73</v>
      </c>
      <c r="D1839" s="2">
        <v>2117.808</v>
      </c>
      <c r="E1839" s="2">
        <v>108.47199999999999</v>
      </c>
      <c r="F1839" s="2">
        <f>D1839-SUM(Parameters!$C$23:$C$25)</f>
        <v>2096.2080000000001</v>
      </c>
      <c r="G1839" s="2">
        <f>E1839-SUM(Parameters!$C$23:$C$25)</f>
        <v>86.871999999999986</v>
      </c>
    </row>
    <row r="1840" spans="1:7" x14ac:dyDescent="0.25">
      <c r="A1840" s="48" t="s">
        <v>1325</v>
      </c>
      <c r="B1840" s="48" t="s">
        <v>73</v>
      </c>
      <c r="C1840" s="2" t="s">
        <v>73</v>
      </c>
      <c r="D1840" s="2">
        <v>2156.6880000000001</v>
      </c>
      <c r="E1840" s="2">
        <v>312.41199999999998</v>
      </c>
      <c r="F1840" s="2">
        <f>D1840-SUM(Parameters!$C$23:$C$25)</f>
        <v>2135.0880000000002</v>
      </c>
      <c r="G1840" s="2">
        <f>E1840-SUM(Parameters!$C$23:$C$25)</f>
        <v>290.81199999999995</v>
      </c>
    </row>
    <row r="1841" spans="1:7" hidden="1" x14ac:dyDescent="0.25">
      <c r="A1841" s="48" t="s">
        <v>1325</v>
      </c>
      <c r="B1841" s="48" t="s">
        <v>73</v>
      </c>
      <c r="C1841" s="2" t="s">
        <v>73</v>
      </c>
      <c r="D1841" s="2">
        <v>2156.6880000000001</v>
      </c>
      <c r="E1841" s="2">
        <v>85.811999999999998</v>
      </c>
      <c r="F1841" s="2">
        <f>D1841-SUM(Parameters!$C$23:$C$25)</f>
        <v>2135.0880000000002</v>
      </c>
      <c r="G1841" s="2">
        <f>E1841-SUM(Parameters!$C$23:$C$25)</f>
        <v>64.211999999999989</v>
      </c>
    </row>
    <row r="1842" spans="1:7" hidden="1" x14ac:dyDescent="0.25">
      <c r="A1842" s="48" t="s">
        <v>1325</v>
      </c>
      <c r="B1842" s="48" t="s">
        <v>73</v>
      </c>
      <c r="C1842" s="2" t="s">
        <v>73</v>
      </c>
      <c r="D1842" s="2">
        <v>2195.5680000000002</v>
      </c>
      <c r="E1842" s="2">
        <v>108.47199999999999</v>
      </c>
      <c r="F1842" s="2">
        <f>D1842-SUM(Parameters!$C$23:$C$25)</f>
        <v>2173.9680000000003</v>
      </c>
      <c r="G1842" s="2">
        <f>E1842-SUM(Parameters!$C$23:$C$25)</f>
        <v>86.871999999999986</v>
      </c>
    </row>
    <row r="1843" spans="1:7" x14ac:dyDescent="0.25">
      <c r="A1843" s="48" t="s">
        <v>1325</v>
      </c>
      <c r="B1843" s="48" t="s">
        <v>73</v>
      </c>
      <c r="C1843" s="2" t="s">
        <v>73</v>
      </c>
      <c r="D1843" s="2">
        <v>2234.4479999999999</v>
      </c>
      <c r="E1843" s="2">
        <v>539.01199999999994</v>
      </c>
      <c r="F1843" s="2">
        <f>D1843-SUM(Parameters!$C$23:$C$25)</f>
        <v>2212.848</v>
      </c>
      <c r="G1843" s="2">
        <f>E1843-SUM(Parameters!$C$23:$C$25)</f>
        <v>517.41199999999992</v>
      </c>
    </row>
    <row r="1844" spans="1:7" x14ac:dyDescent="0.25">
      <c r="A1844" s="48" t="s">
        <v>1325</v>
      </c>
      <c r="B1844" s="48" t="s">
        <v>73</v>
      </c>
      <c r="C1844" s="2" t="s">
        <v>73</v>
      </c>
      <c r="D1844" s="2">
        <v>2234.4479999999999</v>
      </c>
      <c r="E1844" s="2">
        <v>312.41199999999998</v>
      </c>
      <c r="F1844" s="2">
        <f>D1844-SUM(Parameters!$C$23:$C$25)</f>
        <v>2212.848</v>
      </c>
      <c r="G1844" s="2">
        <f>E1844-SUM(Parameters!$C$23:$C$25)</f>
        <v>290.81199999999995</v>
      </c>
    </row>
    <row r="1845" spans="1:7" hidden="1" x14ac:dyDescent="0.25">
      <c r="A1845" s="48" t="s">
        <v>1325</v>
      </c>
      <c r="B1845" s="48" t="s">
        <v>73</v>
      </c>
      <c r="C1845" s="2" t="s">
        <v>73</v>
      </c>
      <c r="D1845" s="2">
        <v>2234.4479999999999</v>
      </c>
      <c r="E1845" s="2">
        <v>85.811999999999998</v>
      </c>
      <c r="F1845" s="2">
        <f>D1845-SUM(Parameters!$C$23:$C$25)</f>
        <v>2212.848</v>
      </c>
      <c r="G1845" s="2">
        <f>E1845-SUM(Parameters!$C$23:$C$25)</f>
        <v>64.211999999999989</v>
      </c>
    </row>
    <row r="1846" spans="1:7" hidden="1" x14ac:dyDescent="0.25">
      <c r="A1846" s="48" t="s">
        <v>1325</v>
      </c>
      <c r="B1846" s="48" t="s">
        <v>73</v>
      </c>
      <c r="C1846" s="2" t="s">
        <v>73</v>
      </c>
      <c r="D1846" s="2">
        <v>2273.328</v>
      </c>
      <c r="E1846" s="2">
        <v>108.47199999999999</v>
      </c>
      <c r="F1846" s="2">
        <f>D1846-SUM(Parameters!$C$23:$C$25)</f>
        <v>2251.7280000000001</v>
      </c>
      <c r="G1846" s="2">
        <f>E1846-SUM(Parameters!$C$23:$C$25)</f>
        <v>86.871999999999986</v>
      </c>
    </row>
    <row r="1847" spans="1:7" x14ac:dyDescent="0.25">
      <c r="A1847" s="48" t="s">
        <v>1325</v>
      </c>
      <c r="B1847" s="48" t="s">
        <v>73</v>
      </c>
      <c r="C1847" s="2" t="s">
        <v>73</v>
      </c>
      <c r="D1847" s="2">
        <v>2312.2080000000001</v>
      </c>
      <c r="E1847" s="2">
        <v>901.572</v>
      </c>
      <c r="F1847" s="2">
        <f>D1847-SUM(Parameters!$C$23:$C$25)</f>
        <v>2290.6080000000002</v>
      </c>
      <c r="G1847" s="2">
        <f>E1847-SUM(Parameters!$C$23:$C$25)</f>
        <v>879.97199999999998</v>
      </c>
    </row>
    <row r="1848" spans="1:7" x14ac:dyDescent="0.25">
      <c r="A1848" s="48" t="s">
        <v>1325</v>
      </c>
      <c r="B1848" s="48" t="s">
        <v>73</v>
      </c>
      <c r="C1848" s="2" t="s">
        <v>73</v>
      </c>
      <c r="D1848" s="2">
        <v>2312.2080000000001</v>
      </c>
      <c r="E1848" s="2">
        <v>312.41199999999998</v>
      </c>
      <c r="F1848" s="2">
        <f>D1848-SUM(Parameters!$C$23:$C$25)</f>
        <v>2290.6080000000002</v>
      </c>
      <c r="G1848" s="2">
        <f>E1848-SUM(Parameters!$C$23:$C$25)</f>
        <v>290.81199999999995</v>
      </c>
    </row>
    <row r="1849" spans="1:7" hidden="1" x14ac:dyDescent="0.25">
      <c r="A1849" s="48" t="s">
        <v>1325</v>
      </c>
      <c r="B1849" s="48" t="s">
        <v>73</v>
      </c>
      <c r="C1849" s="2" t="s">
        <v>73</v>
      </c>
      <c r="D1849" s="2">
        <v>2312.2080000000001</v>
      </c>
      <c r="E1849" s="2">
        <v>85.811999999999998</v>
      </c>
      <c r="F1849" s="2">
        <f>D1849-SUM(Parameters!$C$23:$C$25)</f>
        <v>2290.6080000000002</v>
      </c>
      <c r="G1849" s="2">
        <f>E1849-SUM(Parameters!$C$23:$C$25)</f>
        <v>64.211999999999989</v>
      </c>
    </row>
    <row r="1850" spans="1:7" hidden="1" x14ac:dyDescent="0.25">
      <c r="A1850" s="48" t="s">
        <v>1325</v>
      </c>
      <c r="B1850" s="48" t="s">
        <v>73</v>
      </c>
      <c r="C1850" s="2" t="s">
        <v>73</v>
      </c>
      <c r="D1850" s="2">
        <v>2351.0880000000002</v>
      </c>
      <c r="E1850" s="2">
        <v>1060.192</v>
      </c>
      <c r="F1850" s="2">
        <f>D1850-SUM(Parameters!$C$23:$C$25)</f>
        <v>2329.4880000000003</v>
      </c>
      <c r="G1850" s="2">
        <f>E1850-SUM(Parameters!$C$23:$C$25)</f>
        <v>1038.5920000000001</v>
      </c>
    </row>
    <row r="1851" spans="1:7" hidden="1" x14ac:dyDescent="0.25">
      <c r="A1851" s="48" t="s">
        <v>1325</v>
      </c>
      <c r="B1851" s="48" t="s">
        <v>73</v>
      </c>
      <c r="C1851" s="2" t="s">
        <v>73</v>
      </c>
      <c r="D1851" s="2">
        <v>2351.0880000000002</v>
      </c>
      <c r="E1851" s="2">
        <v>108.47199999999999</v>
      </c>
      <c r="F1851" s="2">
        <f>D1851-SUM(Parameters!$C$23:$C$25)</f>
        <v>2329.4880000000003</v>
      </c>
      <c r="G1851" s="2">
        <f>E1851-SUM(Parameters!$C$23:$C$25)</f>
        <v>86.871999999999986</v>
      </c>
    </row>
    <row r="1852" spans="1:7" hidden="1" x14ac:dyDescent="0.25">
      <c r="A1852" s="48" t="s">
        <v>1325</v>
      </c>
      <c r="B1852" s="48" t="s">
        <v>73</v>
      </c>
      <c r="C1852" s="2" t="s">
        <v>73</v>
      </c>
      <c r="D1852" s="2">
        <v>2389.9679999999998</v>
      </c>
      <c r="E1852" s="2">
        <v>1082.8520000000001</v>
      </c>
      <c r="F1852" s="2">
        <f>D1852-SUM(Parameters!$C$23:$C$25)</f>
        <v>2368.3679999999999</v>
      </c>
      <c r="G1852" s="2">
        <f>E1852-SUM(Parameters!$C$23:$C$25)</f>
        <v>1061.2520000000002</v>
      </c>
    </row>
    <row r="1853" spans="1:7" hidden="1" x14ac:dyDescent="0.25">
      <c r="A1853" s="48" t="s">
        <v>1325</v>
      </c>
      <c r="B1853" s="48" t="s">
        <v>73</v>
      </c>
      <c r="C1853" s="2" t="s">
        <v>73</v>
      </c>
      <c r="D1853" s="2">
        <v>2389.9679999999998</v>
      </c>
      <c r="E1853" s="2">
        <v>1037.5319999999999</v>
      </c>
      <c r="F1853" s="2">
        <f>D1853-SUM(Parameters!$C$23:$C$25)</f>
        <v>2368.3679999999999</v>
      </c>
      <c r="G1853" s="2">
        <f>E1853-SUM(Parameters!$C$23:$C$25)</f>
        <v>1015.9319999999999</v>
      </c>
    </row>
    <row r="1854" spans="1:7" hidden="1" x14ac:dyDescent="0.25">
      <c r="A1854" s="48" t="s">
        <v>1325</v>
      </c>
      <c r="B1854" s="48" t="s">
        <v>73</v>
      </c>
      <c r="C1854" s="2" t="s">
        <v>73</v>
      </c>
      <c r="D1854" s="2">
        <v>2389.9679999999998</v>
      </c>
      <c r="E1854" s="2">
        <v>992.21199999999999</v>
      </c>
      <c r="F1854" s="2">
        <f>D1854-SUM(Parameters!$C$23:$C$25)</f>
        <v>2368.3679999999999</v>
      </c>
      <c r="G1854" s="2">
        <f>E1854-SUM(Parameters!$C$23:$C$25)</f>
        <v>970.61199999999997</v>
      </c>
    </row>
    <row r="1855" spans="1:7" x14ac:dyDescent="0.25">
      <c r="A1855" s="48" t="s">
        <v>1325</v>
      </c>
      <c r="B1855" s="48" t="s">
        <v>73</v>
      </c>
      <c r="C1855" s="2" t="s">
        <v>73</v>
      </c>
      <c r="D1855" s="2">
        <v>2389.9679999999998</v>
      </c>
      <c r="E1855" s="2">
        <v>765.61199999999997</v>
      </c>
      <c r="F1855" s="2">
        <f>D1855-SUM(Parameters!$C$23:$C$25)</f>
        <v>2368.3679999999999</v>
      </c>
      <c r="G1855" s="2">
        <f>E1855-SUM(Parameters!$C$23:$C$25)</f>
        <v>744.01199999999994</v>
      </c>
    </row>
    <row r="1856" spans="1:7" x14ac:dyDescent="0.25">
      <c r="A1856" s="48" t="s">
        <v>1325</v>
      </c>
      <c r="B1856" s="48" t="s">
        <v>73</v>
      </c>
      <c r="C1856" s="2" t="s">
        <v>73</v>
      </c>
      <c r="D1856" s="2">
        <v>2389.9679999999998</v>
      </c>
      <c r="E1856" s="2">
        <v>584.33199999999999</v>
      </c>
      <c r="F1856" s="2">
        <f>D1856-SUM(Parameters!$C$23:$C$25)</f>
        <v>2368.3679999999999</v>
      </c>
      <c r="G1856" s="2">
        <f>E1856-SUM(Parameters!$C$23:$C$25)</f>
        <v>562.73199999999997</v>
      </c>
    </row>
    <row r="1857" spans="1:7" x14ac:dyDescent="0.25">
      <c r="A1857" s="48" t="s">
        <v>1325</v>
      </c>
      <c r="B1857" s="48" t="s">
        <v>73</v>
      </c>
      <c r="C1857" s="2" t="s">
        <v>73</v>
      </c>
      <c r="D1857" s="2">
        <v>2389.9679999999998</v>
      </c>
      <c r="E1857" s="2">
        <v>539.01199999999994</v>
      </c>
      <c r="F1857" s="2">
        <f>D1857-SUM(Parameters!$C$23:$C$25)</f>
        <v>2368.3679999999999</v>
      </c>
      <c r="G1857" s="2">
        <f>E1857-SUM(Parameters!$C$23:$C$25)</f>
        <v>517.41199999999992</v>
      </c>
    </row>
    <row r="1858" spans="1:7" x14ac:dyDescent="0.25">
      <c r="A1858" s="48" t="s">
        <v>1325</v>
      </c>
      <c r="B1858" s="48" t="s">
        <v>73</v>
      </c>
      <c r="C1858" s="2" t="s">
        <v>73</v>
      </c>
      <c r="D1858" s="2">
        <v>2389.9679999999998</v>
      </c>
      <c r="E1858" s="2">
        <v>357.73200000000003</v>
      </c>
      <c r="F1858" s="2">
        <f>D1858-SUM(Parameters!$C$23:$C$25)</f>
        <v>2368.3679999999999</v>
      </c>
      <c r="G1858" s="2">
        <f>E1858-SUM(Parameters!$C$23:$C$25)</f>
        <v>336.13200000000001</v>
      </c>
    </row>
    <row r="1859" spans="1:7" x14ac:dyDescent="0.25">
      <c r="A1859" s="48" t="s">
        <v>1325</v>
      </c>
      <c r="B1859" s="48" t="s">
        <v>73</v>
      </c>
      <c r="C1859" s="2" t="s">
        <v>73</v>
      </c>
      <c r="D1859" s="2">
        <v>2389.9679999999998</v>
      </c>
      <c r="E1859" s="2">
        <v>312.41199999999998</v>
      </c>
      <c r="F1859" s="2">
        <f>D1859-SUM(Parameters!$C$23:$C$25)</f>
        <v>2368.3679999999999</v>
      </c>
      <c r="G1859" s="2">
        <f>E1859-SUM(Parameters!$C$23:$C$25)</f>
        <v>290.81199999999995</v>
      </c>
    </row>
    <row r="1860" spans="1:7" hidden="1" x14ac:dyDescent="0.25">
      <c r="A1860" s="48" t="s">
        <v>1325</v>
      </c>
      <c r="B1860" s="48" t="s">
        <v>73</v>
      </c>
      <c r="C1860" s="2" t="s">
        <v>73</v>
      </c>
      <c r="D1860" s="2">
        <v>2389.9679999999998</v>
      </c>
      <c r="E1860" s="2">
        <v>85.811999999999998</v>
      </c>
      <c r="F1860" s="2">
        <f>D1860-SUM(Parameters!$C$23:$C$25)</f>
        <v>2368.3679999999999</v>
      </c>
      <c r="G1860" s="2">
        <f>E1860-SUM(Parameters!$C$23:$C$25)</f>
        <v>64.211999999999989</v>
      </c>
    </row>
    <row r="1861" spans="1:7" hidden="1" x14ac:dyDescent="0.25">
      <c r="A1861" s="48" t="s">
        <v>1325</v>
      </c>
      <c r="B1861" s="48" t="s">
        <v>73</v>
      </c>
      <c r="C1861" s="2" t="s">
        <v>73</v>
      </c>
      <c r="D1861" s="2">
        <v>2428.848</v>
      </c>
      <c r="E1861" s="2">
        <v>1060.192</v>
      </c>
      <c r="F1861" s="2">
        <f>D1861-SUM(Parameters!$C$23:$C$25)</f>
        <v>2407.248</v>
      </c>
      <c r="G1861" s="2">
        <f>E1861-SUM(Parameters!$C$23:$C$25)</f>
        <v>1038.5920000000001</v>
      </c>
    </row>
    <row r="1862" spans="1:7" hidden="1" x14ac:dyDescent="0.25">
      <c r="A1862" s="48" t="s">
        <v>1325</v>
      </c>
      <c r="B1862" s="48" t="s">
        <v>73</v>
      </c>
      <c r="C1862" s="2" t="s">
        <v>73</v>
      </c>
      <c r="D1862" s="2">
        <v>2428.848</v>
      </c>
      <c r="E1862" s="2">
        <v>1014.872</v>
      </c>
      <c r="F1862" s="2">
        <f>D1862-SUM(Parameters!$C$23:$C$25)</f>
        <v>2407.248</v>
      </c>
      <c r="G1862" s="2">
        <f>E1862-SUM(Parameters!$C$23:$C$25)</f>
        <v>993.27199999999993</v>
      </c>
    </row>
    <row r="1863" spans="1:7" hidden="1" x14ac:dyDescent="0.25">
      <c r="A1863" s="48" t="s">
        <v>1325</v>
      </c>
      <c r="B1863" s="48" t="s">
        <v>73</v>
      </c>
      <c r="C1863" s="2" t="s">
        <v>73</v>
      </c>
      <c r="D1863" s="2">
        <v>2428.848</v>
      </c>
      <c r="E1863" s="2">
        <v>108.47199999999999</v>
      </c>
      <c r="F1863" s="2">
        <f>D1863-SUM(Parameters!$C$23:$C$25)</f>
        <v>2407.248</v>
      </c>
      <c r="G1863" s="2">
        <f>E1863-SUM(Parameters!$C$23:$C$25)</f>
        <v>86.871999999999986</v>
      </c>
    </row>
    <row r="1864" spans="1:7" hidden="1" x14ac:dyDescent="0.25">
      <c r="A1864" s="48" t="s">
        <v>1325</v>
      </c>
      <c r="B1864" s="48" t="s">
        <v>73</v>
      </c>
      <c r="C1864" s="2" t="s">
        <v>73</v>
      </c>
      <c r="D1864" s="2">
        <v>2467.7280000000001</v>
      </c>
      <c r="E1864" s="2">
        <v>1082.8520000000001</v>
      </c>
      <c r="F1864" s="2">
        <f>D1864-SUM(Parameters!$C$23:$C$25)</f>
        <v>2446.1280000000002</v>
      </c>
      <c r="G1864" s="2">
        <f>E1864-SUM(Parameters!$C$23:$C$25)</f>
        <v>1061.2520000000002</v>
      </c>
    </row>
    <row r="1865" spans="1:7" hidden="1" x14ac:dyDescent="0.25">
      <c r="A1865" s="48" t="s">
        <v>1325</v>
      </c>
      <c r="B1865" s="48" t="s">
        <v>73</v>
      </c>
      <c r="C1865" s="2" t="s">
        <v>73</v>
      </c>
      <c r="D1865" s="2">
        <v>2467.7280000000001</v>
      </c>
      <c r="E1865" s="2">
        <v>1037.5319999999999</v>
      </c>
      <c r="F1865" s="2">
        <f>D1865-SUM(Parameters!$C$23:$C$25)</f>
        <v>2446.1280000000002</v>
      </c>
      <c r="G1865" s="2">
        <f>E1865-SUM(Parameters!$C$23:$C$25)</f>
        <v>1015.9319999999999</v>
      </c>
    </row>
    <row r="1866" spans="1:7" x14ac:dyDescent="0.25">
      <c r="A1866" s="48" t="s">
        <v>1325</v>
      </c>
      <c r="B1866" s="48" t="s">
        <v>73</v>
      </c>
      <c r="C1866" s="2" t="s">
        <v>73</v>
      </c>
      <c r="D1866" s="2">
        <v>2467.7280000000001</v>
      </c>
      <c r="E1866" s="2">
        <v>901.572</v>
      </c>
      <c r="F1866" s="2">
        <f>D1866-SUM(Parameters!$C$23:$C$25)</f>
        <v>2446.1280000000002</v>
      </c>
      <c r="G1866" s="2">
        <f>E1866-SUM(Parameters!$C$23:$C$25)</f>
        <v>879.97199999999998</v>
      </c>
    </row>
    <row r="1867" spans="1:7" x14ac:dyDescent="0.25">
      <c r="A1867" s="48" t="s">
        <v>1325</v>
      </c>
      <c r="B1867" s="48" t="s">
        <v>73</v>
      </c>
      <c r="C1867" s="2" t="s">
        <v>73</v>
      </c>
      <c r="D1867" s="2">
        <v>2467.7280000000001</v>
      </c>
      <c r="E1867" s="2">
        <v>312.41199999999998</v>
      </c>
      <c r="F1867" s="2">
        <f>D1867-SUM(Parameters!$C$23:$C$25)</f>
        <v>2446.1280000000002</v>
      </c>
      <c r="G1867" s="2">
        <f>E1867-SUM(Parameters!$C$23:$C$25)</f>
        <v>290.81199999999995</v>
      </c>
    </row>
    <row r="1868" spans="1:7" hidden="1" x14ac:dyDescent="0.25">
      <c r="A1868" s="48" t="s">
        <v>1325</v>
      </c>
      <c r="B1868" s="48" t="s">
        <v>73</v>
      </c>
      <c r="C1868" s="2" t="s">
        <v>73</v>
      </c>
      <c r="D1868" s="2">
        <v>2467.7280000000001</v>
      </c>
      <c r="E1868" s="2">
        <v>85.811999999999998</v>
      </c>
      <c r="F1868" s="2">
        <f>D1868-SUM(Parameters!$C$23:$C$25)</f>
        <v>2446.1280000000002</v>
      </c>
      <c r="G1868" s="2">
        <f>E1868-SUM(Parameters!$C$23:$C$25)</f>
        <v>64.211999999999989</v>
      </c>
    </row>
    <row r="1869" spans="1:7" hidden="1" x14ac:dyDescent="0.25">
      <c r="A1869" s="48" t="s">
        <v>1325</v>
      </c>
      <c r="B1869" s="48" t="s">
        <v>73</v>
      </c>
      <c r="C1869" s="2" t="s">
        <v>73</v>
      </c>
      <c r="D1869" s="2">
        <v>2506.6080000000002</v>
      </c>
      <c r="E1869" s="2">
        <v>108.47199999999999</v>
      </c>
      <c r="F1869" s="2">
        <f>D1869-SUM(Parameters!$C$23:$C$25)</f>
        <v>2485.0080000000003</v>
      </c>
      <c r="G1869" s="2">
        <f>E1869-SUM(Parameters!$C$23:$C$25)</f>
        <v>86.871999999999986</v>
      </c>
    </row>
    <row r="1870" spans="1:7" x14ac:dyDescent="0.25">
      <c r="A1870" s="48" t="s">
        <v>1325</v>
      </c>
      <c r="B1870" s="48" t="s">
        <v>73</v>
      </c>
      <c r="C1870" s="2" t="s">
        <v>73</v>
      </c>
      <c r="D1870" s="2">
        <v>2545.4879999999998</v>
      </c>
      <c r="E1870" s="2">
        <v>312.41199999999998</v>
      </c>
      <c r="F1870" s="2">
        <f>D1870-SUM(Parameters!$C$23:$C$25)</f>
        <v>2523.8879999999999</v>
      </c>
      <c r="G1870" s="2">
        <f>E1870-SUM(Parameters!$C$23:$C$25)</f>
        <v>290.81199999999995</v>
      </c>
    </row>
    <row r="1871" spans="1:7" hidden="1" x14ac:dyDescent="0.25">
      <c r="A1871" s="48" t="s">
        <v>1325</v>
      </c>
      <c r="B1871" s="48" t="s">
        <v>73</v>
      </c>
      <c r="C1871" s="2" t="s">
        <v>73</v>
      </c>
      <c r="D1871" s="2">
        <v>2545.4879999999998</v>
      </c>
      <c r="E1871" s="2">
        <v>85.811999999999998</v>
      </c>
      <c r="F1871" s="2">
        <f>D1871-SUM(Parameters!$C$23:$C$25)</f>
        <v>2523.8879999999999</v>
      </c>
      <c r="G1871" s="2">
        <f>E1871-SUM(Parameters!$C$23:$C$25)</f>
        <v>64.211999999999989</v>
      </c>
    </row>
    <row r="1872" spans="1:7" hidden="1" x14ac:dyDescent="0.25">
      <c r="A1872" s="48" t="s">
        <v>1325</v>
      </c>
      <c r="B1872" s="48" t="s">
        <v>73</v>
      </c>
      <c r="C1872" s="2" t="s">
        <v>73</v>
      </c>
      <c r="D1872" s="2">
        <v>2584.3679999999999</v>
      </c>
      <c r="E1872" s="2">
        <v>108.47199999999999</v>
      </c>
      <c r="F1872" s="2">
        <f>D1872-SUM(Parameters!$C$23:$C$25)</f>
        <v>2562.768</v>
      </c>
      <c r="G1872" s="2">
        <f>E1872-SUM(Parameters!$C$23:$C$25)</f>
        <v>86.871999999999986</v>
      </c>
    </row>
    <row r="1873" spans="1:7" x14ac:dyDescent="0.25">
      <c r="A1873" s="48" t="s">
        <v>1325</v>
      </c>
      <c r="B1873" s="48" t="s">
        <v>73</v>
      </c>
      <c r="C1873" s="2" t="s">
        <v>73</v>
      </c>
      <c r="D1873" s="2">
        <v>2623.248</v>
      </c>
      <c r="E1873" s="2">
        <v>539.01199999999994</v>
      </c>
      <c r="F1873" s="2">
        <f>D1873-SUM(Parameters!$C$23:$C$25)</f>
        <v>2601.6480000000001</v>
      </c>
      <c r="G1873" s="2">
        <f>E1873-SUM(Parameters!$C$23:$C$25)</f>
        <v>517.41199999999992</v>
      </c>
    </row>
    <row r="1874" spans="1:7" x14ac:dyDescent="0.25">
      <c r="A1874" s="48" t="s">
        <v>1325</v>
      </c>
      <c r="B1874" s="48" t="s">
        <v>73</v>
      </c>
      <c r="C1874" s="2" t="s">
        <v>73</v>
      </c>
      <c r="D1874" s="2">
        <v>2623.248</v>
      </c>
      <c r="E1874" s="2">
        <v>312.41199999999998</v>
      </c>
      <c r="F1874" s="2">
        <f>D1874-SUM(Parameters!$C$23:$C$25)</f>
        <v>2601.6480000000001</v>
      </c>
      <c r="G1874" s="2">
        <f>E1874-SUM(Parameters!$C$23:$C$25)</f>
        <v>290.81199999999995</v>
      </c>
    </row>
    <row r="1875" spans="1:7" hidden="1" x14ac:dyDescent="0.25">
      <c r="A1875" s="48" t="s">
        <v>1325</v>
      </c>
      <c r="B1875" s="48" t="s">
        <v>73</v>
      </c>
      <c r="C1875" s="2" t="s">
        <v>73</v>
      </c>
      <c r="D1875" s="2">
        <v>2623.248</v>
      </c>
      <c r="E1875" s="2">
        <v>85.811999999999998</v>
      </c>
      <c r="F1875" s="2">
        <f>D1875-SUM(Parameters!$C$23:$C$25)</f>
        <v>2601.6480000000001</v>
      </c>
      <c r="G1875" s="2">
        <f>E1875-SUM(Parameters!$C$23:$C$25)</f>
        <v>64.211999999999989</v>
      </c>
    </row>
    <row r="1876" spans="1:7" hidden="1" x14ac:dyDescent="0.25">
      <c r="A1876" s="48" t="s">
        <v>1325</v>
      </c>
      <c r="B1876" s="48" t="s">
        <v>73</v>
      </c>
      <c r="C1876" s="2" t="s">
        <v>73</v>
      </c>
      <c r="D1876" s="2">
        <v>2662.1280000000002</v>
      </c>
      <c r="E1876" s="2">
        <v>108.47199999999999</v>
      </c>
      <c r="F1876" s="2">
        <f>D1876-SUM(Parameters!$C$23:$C$25)</f>
        <v>2640.5280000000002</v>
      </c>
      <c r="G1876" s="2">
        <f>E1876-SUM(Parameters!$C$23:$C$25)</f>
        <v>86.871999999999986</v>
      </c>
    </row>
    <row r="1877" spans="1:7" x14ac:dyDescent="0.25">
      <c r="A1877" s="48" t="s">
        <v>1325</v>
      </c>
      <c r="B1877" s="48" t="s">
        <v>73</v>
      </c>
      <c r="C1877" s="2" t="s">
        <v>73</v>
      </c>
      <c r="D1877" s="2">
        <v>2701.0079999999998</v>
      </c>
      <c r="E1877" s="2">
        <v>901.572</v>
      </c>
      <c r="F1877" s="2">
        <f>D1877-SUM(Parameters!$C$23:$C$25)</f>
        <v>2679.4079999999999</v>
      </c>
      <c r="G1877" s="2">
        <f>E1877-SUM(Parameters!$C$23:$C$25)</f>
        <v>879.97199999999998</v>
      </c>
    </row>
    <row r="1878" spans="1:7" x14ac:dyDescent="0.25">
      <c r="A1878" s="48" t="s">
        <v>1325</v>
      </c>
      <c r="B1878" s="48" t="s">
        <v>73</v>
      </c>
      <c r="C1878" s="2" t="s">
        <v>73</v>
      </c>
      <c r="D1878" s="2">
        <v>2701.0079999999998</v>
      </c>
      <c r="E1878" s="2">
        <v>312.41199999999998</v>
      </c>
      <c r="F1878" s="2">
        <f>D1878-SUM(Parameters!$C$23:$C$25)</f>
        <v>2679.4079999999999</v>
      </c>
      <c r="G1878" s="2">
        <f>E1878-SUM(Parameters!$C$23:$C$25)</f>
        <v>290.81199999999995</v>
      </c>
    </row>
    <row r="1879" spans="1:7" hidden="1" x14ac:dyDescent="0.25">
      <c r="A1879" s="48" t="s">
        <v>1325</v>
      </c>
      <c r="B1879" s="48" t="s">
        <v>73</v>
      </c>
      <c r="C1879" s="2" t="s">
        <v>73</v>
      </c>
      <c r="D1879" s="2">
        <v>2701.0079999999998</v>
      </c>
      <c r="E1879" s="2">
        <v>85.811999999999998</v>
      </c>
      <c r="F1879" s="2">
        <f>D1879-SUM(Parameters!$C$23:$C$25)</f>
        <v>2679.4079999999999</v>
      </c>
      <c r="G1879" s="2">
        <f>E1879-SUM(Parameters!$C$23:$C$25)</f>
        <v>64.211999999999989</v>
      </c>
    </row>
    <row r="1880" spans="1:7" hidden="1" x14ac:dyDescent="0.25">
      <c r="A1880" s="48" t="s">
        <v>1325</v>
      </c>
      <c r="B1880" s="48" t="s">
        <v>73</v>
      </c>
      <c r="C1880" s="2" t="s">
        <v>73</v>
      </c>
      <c r="D1880" s="2">
        <v>2739.8879999999999</v>
      </c>
      <c r="E1880" s="2">
        <v>1060.192</v>
      </c>
      <c r="F1880" s="2">
        <f>D1880-SUM(Parameters!$C$23:$C$25)</f>
        <v>2718.288</v>
      </c>
      <c r="G1880" s="2">
        <f>E1880-SUM(Parameters!$C$23:$C$25)</f>
        <v>1038.5920000000001</v>
      </c>
    </row>
    <row r="1881" spans="1:7" hidden="1" x14ac:dyDescent="0.25">
      <c r="A1881" s="48" t="s">
        <v>1325</v>
      </c>
      <c r="B1881" s="48" t="s">
        <v>73</v>
      </c>
      <c r="C1881" s="2" t="s">
        <v>73</v>
      </c>
      <c r="D1881" s="2">
        <v>2739.8879999999999</v>
      </c>
      <c r="E1881" s="2">
        <v>108.47199999999999</v>
      </c>
      <c r="F1881" s="2">
        <f>D1881-SUM(Parameters!$C$23:$C$25)</f>
        <v>2718.288</v>
      </c>
      <c r="G1881" s="2">
        <f>E1881-SUM(Parameters!$C$23:$C$25)</f>
        <v>86.871999999999986</v>
      </c>
    </row>
    <row r="1882" spans="1:7" hidden="1" x14ac:dyDescent="0.25">
      <c r="A1882" s="48" t="s">
        <v>1325</v>
      </c>
      <c r="B1882" s="48" t="s">
        <v>73</v>
      </c>
      <c r="C1882" s="2" t="s">
        <v>73</v>
      </c>
      <c r="D1882" s="2">
        <v>2778.768</v>
      </c>
      <c r="E1882" s="2">
        <v>1082.8520000000001</v>
      </c>
      <c r="F1882" s="2">
        <f>D1882-SUM(Parameters!$C$23:$C$25)</f>
        <v>2757.1680000000001</v>
      </c>
      <c r="G1882" s="2">
        <f>E1882-SUM(Parameters!$C$23:$C$25)</f>
        <v>1061.2520000000002</v>
      </c>
    </row>
    <row r="1883" spans="1:7" hidden="1" x14ac:dyDescent="0.25">
      <c r="A1883" s="48" t="s">
        <v>1325</v>
      </c>
      <c r="B1883" s="48" t="s">
        <v>73</v>
      </c>
      <c r="C1883" s="2" t="s">
        <v>73</v>
      </c>
      <c r="D1883" s="2">
        <v>2778.768</v>
      </c>
      <c r="E1883" s="2">
        <v>1037.5319999999999</v>
      </c>
      <c r="F1883" s="2">
        <f>D1883-SUM(Parameters!$C$23:$C$25)</f>
        <v>2757.1680000000001</v>
      </c>
      <c r="G1883" s="2">
        <f>E1883-SUM(Parameters!$C$23:$C$25)</f>
        <v>1015.9319999999999</v>
      </c>
    </row>
    <row r="1884" spans="1:7" hidden="1" x14ac:dyDescent="0.25">
      <c r="A1884" s="48" t="s">
        <v>1325</v>
      </c>
      <c r="B1884" s="48" t="s">
        <v>73</v>
      </c>
      <c r="C1884" s="2" t="s">
        <v>73</v>
      </c>
      <c r="D1884" s="2">
        <v>2778.768</v>
      </c>
      <c r="E1884" s="2">
        <v>992.21199999999999</v>
      </c>
      <c r="F1884" s="2">
        <f>D1884-SUM(Parameters!$C$23:$C$25)</f>
        <v>2757.1680000000001</v>
      </c>
      <c r="G1884" s="2">
        <f>E1884-SUM(Parameters!$C$23:$C$25)</f>
        <v>970.61199999999997</v>
      </c>
    </row>
    <row r="1885" spans="1:7" x14ac:dyDescent="0.25">
      <c r="A1885" s="48" t="s">
        <v>1325</v>
      </c>
      <c r="B1885" s="48" t="s">
        <v>73</v>
      </c>
      <c r="C1885" s="2" t="s">
        <v>73</v>
      </c>
      <c r="D1885" s="2">
        <v>2778.768</v>
      </c>
      <c r="E1885" s="2">
        <v>765.61199999999997</v>
      </c>
      <c r="F1885" s="2">
        <f>D1885-SUM(Parameters!$C$23:$C$25)</f>
        <v>2757.1680000000001</v>
      </c>
      <c r="G1885" s="2">
        <f>E1885-SUM(Parameters!$C$23:$C$25)</f>
        <v>744.01199999999994</v>
      </c>
    </row>
    <row r="1886" spans="1:7" x14ac:dyDescent="0.25">
      <c r="A1886" s="48" t="s">
        <v>1325</v>
      </c>
      <c r="B1886" s="48" t="s">
        <v>73</v>
      </c>
      <c r="C1886" s="2" t="s">
        <v>73</v>
      </c>
      <c r="D1886" s="2">
        <v>2778.768</v>
      </c>
      <c r="E1886" s="2">
        <v>584.33199999999999</v>
      </c>
      <c r="F1886" s="2">
        <f>D1886-SUM(Parameters!$C$23:$C$25)</f>
        <v>2757.1680000000001</v>
      </c>
      <c r="G1886" s="2">
        <f>E1886-SUM(Parameters!$C$23:$C$25)</f>
        <v>562.73199999999997</v>
      </c>
    </row>
    <row r="1887" spans="1:7" x14ac:dyDescent="0.25">
      <c r="A1887" s="48" t="s">
        <v>1325</v>
      </c>
      <c r="B1887" s="48" t="s">
        <v>73</v>
      </c>
      <c r="C1887" s="2" t="s">
        <v>73</v>
      </c>
      <c r="D1887" s="2">
        <v>2778.768</v>
      </c>
      <c r="E1887" s="2">
        <v>539.01199999999994</v>
      </c>
      <c r="F1887" s="2">
        <f>D1887-SUM(Parameters!$C$23:$C$25)</f>
        <v>2757.1680000000001</v>
      </c>
      <c r="G1887" s="2">
        <f>E1887-SUM(Parameters!$C$23:$C$25)</f>
        <v>517.41199999999992</v>
      </c>
    </row>
    <row r="1888" spans="1:7" x14ac:dyDescent="0.25">
      <c r="A1888" s="48" t="s">
        <v>1325</v>
      </c>
      <c r="B1888" s="48" t="s">
        <v>73</v>
      </c>
      <c r="C1888" s="2" t="s">
        <v>73</v>
      </c>
      <c r="D1888" s="2">
        <v>2778.768</v>
      </c>
      <c r="E1888" s="2">
        <v>357.73200000000003</v>
      </c>
      <c r="F1888" s="2">
        <f>D1888-SUM(Parameters!$C$23:$C$25)</f>
        <v>2757.1680000000001</v>
      </c>
      <c r="G1888" s="2">
        <f>E1888-SUM(Parameters!$C$23:$C$25)</f>
        <v>336.13200000000001</v>
      </c>
    </row>
    <row r="1889" spans="1:7" x14ac:dyDescent="0.25">
      <c r="A1889" s="48" t="s">
        <v>1325</v>
      </c>
      <c r="B1889" s="48" t="s">
        <v>73</v>
      </c>
      <c r="C1889" s="2" t="s">
        <v>73</v>
      </c>
      <c r="D1889" s="2">
        <v>2778.768</v>
      </c>
      <c r="E1889" s="2">
        <v>312.41199999999998</v>
      </c>
      <c r="F1889" s="2">
        <f>D1889-SUM(Parameters!$C$23:$C$25)</f>
        <v>2757.1680000000001</v>
      </c>
      <c r="G1889" s="2">
        <f>E1889-SUM(Parameters!$C$23:$C$25)</f>
        <v>290.81199999999995</v>
      </c>
    </row>
    <row r="1890" spans="1:7" hidden="1" x14ac:dyDescent="0.25">
      <c r="A1890" s="48" t="s">
        <v>1325</v>
      </c>
      <c r="B1890" s="48" t="s">
        <v>73</v>
      </c>
      <c r="C1890" s="2" t="s">
        <v>73</v>
      </c>
      <c r="D1890" s="2">
        <v>2778.768</v>
      </c>
      <c r="E1890" s="2">
        <v>85.811999999999998</v>
      </c>
      <c r="F1890" s="2">
        <f>D1890-SUM(Parameters!$C$23:$C$25)</f>
        <v>2757.1680000000001</v>
      </c>
      <c r="G1890" s="2">
        <f>E1890-SUM(Parameters!$C$23:$C$25)</f>
        <v>64.211999999999989</v>
      </c>
    </row>
    <row r="1891" spans="1:7" hidden="1" x14ac:dyDescent="0.25">
      <c r="A1891" s="48" t="s">
        <v>1325</v>
      </c>
      <c r="B1891" s="48" t="s">
        <v>73</v>
      </c>
      <c r="C1891" s="2" t="s">
        <v>73</v>
      </c>
      <c r="D1891" s="2">
        <v>2817.6480000000001</v>
      </c>
      <c r="E1891" s="2">
        <v>1060.192</v>
      </c>
      <c r="F1891" s="2">
        <f>D1891-SUM(Parameters!$C$23:$C$25)</f>
        <v>2796.0480000000002</v>
      </c>
      <c r="G1891" s="2">
        <f>E1891-SUM(Parameters!$C$23:$C$25)</f>
        <v>1038.5920000000001</v>
      </c>
    </row>
    <row r="1892" spans="1:7" hidden="1" x14ac:dyDescent="0.25">
      <c r="A1892" s="48" t="s">
        <v>1325</v>
      </c>
      <c r="B1892" s="48" t="s">
        <v>73</v>
      </c>
      <c r="C1892" s="2" t="s">
        <v>73</v>
      </c>
      <c r="D1892" s="2">
        <v>2817.6480000000001</v>
      </c>
      <c r="E1892" s="2">
        <v>1014.872</v>
      </c>
      <c r="F1892" s="2">
        <f>D1892-SUM(Parameters!$C$23:$C$25)</f>
        <v>2796.0480000000002</v>
      </c>
      <c r="G1892" s="2">
        <f>E1892-SUM(Parameters!$C$23:$C$25)</f>
        <v>993.27199999999993</v>
      </c>
    </row>
    <row r="1893" spans="1:7" hidden="1" x14ac:dyDescent="0.25">
      <c r="A1893" s="48" t="s">
        <v>1325</v>
      </c>
      <c r="B1893" s="48" t="s">
        <v>73</v>
      </c>
      <c r="C1893" s="2" t="s">
        <v>73</v>
      </c>
      <c r="D1893" s="2">
        <v>2817.6480000000001</v>
      </c>
      <c r="E1893" s="2">
        <v>108.47199999999999</v>
      </c>
      <c r="F1893" s="2">
        <f>D1893-SUM(Parameters!$C$23:$C$25)</f>
        <v>2796.0480000000002</v>
      </c>
      <c r="G1893" s="2">
        <f>E1893-SUM(Parameters!$C$23:$C$25)</f>
        <v>86.871999999999986</v>
      </c>
    </row>
    <row r="1894" spans="1:7" hidden="1" x14ac:dyDescent="0.25">
      <c r="A1894" s="48" t="s">
        <v>1325</v>
      </c>
      <c r="B1894" s="48" t="s">
        <v>73</v>
      </c>
      <c r="C1894" s="2" t="s">
        <v>73</v>
      </c>
      <c r="D1894" s="2">
        <v>2856.5279999999998</v>
      </c>
      <c r="E1894" s="2">
        <v>1082.8520000000001</v>
      </c>
      <c r="F1894" s="2">
        <f>D1894-SUM(Parameters!$C$23:$C$25)</f>
        <v>2834.9279999999999</v>
      </c>
      <c r="G1894" s="2">
        <f>E1894-SUM(Parameters!$C$23:$C$25)</f>
        <v>1061.2520000000002</v>
      </c>
    </row>
    <row r="1895" spans="1:7" hidden="1" x14ac:dyDescent="0.25">
      <c r="A1895" s="48" t="s">
        <v>1325</v>
      </c>
      <c r="B1895" s="48" t="s">
        <v>73</v>
      </c>
      <c r="C1895" s="2" t="s">
        <v>73</v>
      </c>
      <c r="D1895" s="2">
        <v>2856.5279999999998</v>
      </c>
      <c r="E1895" s="2">
        <v>1037.5319999999999</v>
      </c>
      <c r="F1895" s="2">
        <f>D1895-SUM(Parameters!$C$23:$C$25)</f>
        <v>2834.9279999999999</v>
      </c>
      <c r="G1895" s="2">
        <f>E1895-SUM(Parameters!$C$23:$C$25)</f>
        <v>1015.9319999999999</v>
      </c>
    </row>
    <row r="1896" spans="1:7" x14ac:dyDescent="0.25">
      <c r="A1896" s="48" t="s">
        <v>1325</v>
      </c>
      <c r="B1896" s="48" t="s">
        <v>73</v>
      </c>
      <c r="C1896" s="2" t="s">
        <v>73</v>
      </c>
      <c r="D1896" s="2">
        <v>2856.5279999999998</v>
      </c>
      <c r="E1896" s="2">
        <v>901.572</v>
      </c>
      <c r="F1896" s="2">
        <f>D1896-SUM(Parameters!$C$23:$C$25)</f>
        <v>2834.9279999999999</v>
      </c>
      <c r="G1896" s="2">
        <f>E1896-SUM(Parameters!$C$23:$C$25)</f>
        <v>879.97199999999998</v>
      </c>
    </row>
    <row r="1897" spans="1:7" x14ac:dyDescent="0.25">
      <c r="A1897" s="48" t="s">
        <v>1325</v>
      </c>
      <c r="B1897" s="48" t="s">
        <v>73</v>
      </c>
      <c r="C1897" s="2" t="s">
        <v>73</v>
      </c>
      <c r="D1897" s="2">
        <v>2856.5279999999998</v>
      </c>
      <c r="E1897" s="2">
        <v>312.41199999999998</v>
      </c>
      <c r="F1897" s="2">
        <f>D1897-SUM(Parameters!$C$23:$C$25)</f>
        <v>2834.9279999999999</v>
      </c>
      <c r="G1897" s="2">
        <f>E1897-SUM(Parameters!$C$23:$C$25)</f>
        <v>290.81199999999995</v>
      </c>
    </row>
    <row r="1898" spans="1:7" hidden="1" x14ac:dyDescent="0.25">
      <c r="A1898" s="48" t="s">
        <v>1325</v>
      </c>
      <c r="B1898" s="48" t="s">
        <v>73</v>
      </c>
      <c r="C1898" s="2" t="s">
        <v>73</v>
      </c>
      <c r="D1898" s="2">
        <v>2856.5279999999998</v>
      </c>
      <c r="E1898" s="2">
        <v>85.811999999999998</v>
      </c>
      <c r="F1898" s="2">
        <f>D1898-SUM(Parameters!$C$23:$C$25)</f>
        <v>2834.9279999999999</v>
      </c>
      <c r="G1898" s="2">
        <f>E1898-SUM(Parameters!$C$23:$C$25)</f>
        <v>64.211999999999989</v>
      </c>
    </row>
    <row r="1899" spans="1:7" hidden="1" x14ac:dyDescent="0.25">
      <c r="A1899" s="48" t="s">
        <v>1325</v>
      </c>
      <c r="B1899" s="48" t="s">
        <v>73</v>
      </c>
      <c r="C1899" s="2" t="s">
        <v>73</v>
      </c>
      <c r="D1899" s="2">
        <v>2895.4079999999999</v>
      </c>
      <c r="E1899" s="2">
        <v>108.47199999999999</v>
      </c>
      <c r="F1899" s="2">
        <f>D1899-SUM(Parameters!$C$23:$C$25)</f>
        <v>2873.808</v>
      </c>
      <c r="G1899" s="2">
        <f>E1899-SUM(Parameters!$C$23:$C$25)</f>
        <v>86.871999999999986</v>
      </c>
    </row>
    <row r="1900" spans="1:7" x14ac:dyDescent="0.25">
      <c r="A1900" s="48" t="s">
        <v>1325</v>
      </c>
      <c r="B1900" s="48" t="s">
        <v>73</v>
      </c>
      <c r="C1900" s="2" t="s">
        <v>73</v>
      </c>
      <c r="D1900" s="2">
        <v>2934.28800000001</v>
      </c>
      <c r="E1900" s="2">
        <v>312.41199999999998</v>
      </c>
      <c r="F1900" s="2">
        <f>D1900-SUM(Parameters!$C$23:$C$25)</f>
        <v>2912.6880000000101</v>
      </c>
      <c r="G1900" s="2">
        <f>E1900-SUM(Parameters!$C$23:$C$25)</f>
        <v>290.81199999999995</v>
      </c>
    </row>
    <row r="1901" spans="1:7" hidden="1" x14ac:dyDescent="0.25">
      <c r="A1901" s="48" t="s">
        <v>1325</v>
      </c>
      <c r="B1901" s="48" t="s">
        <v>73</v>
      </c>
      <c r="C1901" s="2" t="s">
        <v>73</v>
      </c>
      <c r="D1901" s="2">
        <v>2934.28800000001</v>
      </c>
      <c r="E1901" s="2">
        <v>85.811999999999998</v>
      </c>
      <c r="F1901" s="2">
        <f>D1901-SUM(Parameters!$C$23:$C$25)</f>
        <v>2912.6880000000101</v>
      </c>
      <c r="G1901" s="2">
        <f>E1901-SUM(Parameters!$C$23:$C$25)</f>
        <v>64.211999999999989</v>
      </c>
    </row>
    <row r="1902" spans="1:7" hidden="1" x14ac:dyDescent="0.25">
      <c r="A1902" s="48" t="s">
        <v>1325</v>
      </c>
      <c r="B1902" s="48" t="s">
        <v>73</v>
      </c>
      <c r="C1902" s="2" t="s">
        <v>73</v>
      </c>
      <c r="D1902" s="2">
        <v>2973.1680000000101</v>
      </c>
      <c r="E1902" s="2">
        <v>108.47199999999999</v>
      </c>
      <c r="F1902" s="2">
        <f>D1902-SUM(Parameters!$C$23:$C$25)</f>
        <v>2951.5680000000102</v>
      </c>
      <c r="G1902" s="2">
        <f>E1902-SUM(Parameters!$C$23:$C$25)</f>
        <v>86.871999999999986</v>
      </c>
    </row>
    <row r="1903" spans="1:7" x14ac:dyDescent="0.25">
      <c r="A1903" s="48" t="s">
        <v>1325</v>
      </c>
      <c r="B1903" s="48" t="s">
        <v>73</v>
      </c>
      <c r="C1903" s="2" t="s">
        <v>73</v>
      </c>
      <c r="D1903" s="2">
        <v>3012.0480000000098</v>
      </c>
      <c r="E1903" s="2">
        <v>539.01199999999994</v>
      </c>
      <c r="F1903" s="2">
        <f>D1903-SUM(Parameters!$C$23:$C$25)</f>
        <v>2990.4480000000099</v>
      </c>
      <c r="G1903" s="2">
        <f>E1903-SUM(Parameters!$C$23:$C$25)</f>
        <v>517.41199999999992</v>
      </c>
    </row>
    <row r="1904" spans="1:7" x14ac:dyDescent="0.25">
      <c r="A1904" s="48" t="s">
        <v>1325</v>
      </c>
      <c r="B1904" s="48" t="s">
        <v>73</v>
      </c>
      <c r="C1904" s="2" t="s">
        <v>73</v>
      </c>
      <c r="D1904" s="2">
        <v>3012.0480000000098</v>
      </c>
      <c r="E1904" s="2">
        <v>312.41199999999998</v>
      </c>
      <c r="F1904" s="2">
        <f>D1904-SUM(Parameters!$C$23:$C$25)</f>
        <v>2990.4480000000099</v>
      </c>
      <c r="G1904" s="2">
        <f>E1904-SUM(Parameters!$C$23:$C$25)</f>
        <v>290.81199999999995</v>
      </c>
    </row>
    <row r="1905" spans="1:7" hidden="1" x14ac:dyDescent="0.25">
      <c r="A1905" s="48" t="s">
        <v>1325</v>
      </c>
      <c r="B1905" s="48" t="s">
        <v>73</v>
      </c>
      <c r="C1905" s="2" t="s">
        <v>73</v>
      </c>
      <c r="D1905" s="2">
        <v>3012.0480000000098</v>
      </c>
      <c r="E1905" s="2">
        <v>85.811999999999998</v>
      </c>
      <c r="F1905" s="2">
        <f>D1905-SUM(Parameters!$C$23:$C$25)</f>
        <v>2990.4480000000099</v>
      </c>
      <c r="G1905" s="2">
        <f>E1905-SUM(Parameters!$C$23:$C$25)</f>
        <v>64.211999999999989</v>
      </c>
    </row>
    <row r="1906" spans="1:7" hidden="1" x14ac:dyDescent="0.25">
      <c r="A1906" s="48" t="s">
        <v>1325</v>
      </c>
      <c r="B1906" s="48" t="s">
        <v>73</v>
      </c>
      <c r="C1906" s="2" t="s">
        <v>73</v>
      </c>
      <c r="D1906" s="2">
        <v>3050.9280000000099</v>
      </c>
      <c r="E1906" s="2">
        <v>108.47199999999999</v>
      </c>
      <c r="F1906" s="2">
        <f>D1906-SUM(Parameters!$C$23:$C$25)</f>
        <v>3029.32800000001</v>
      </c>
      <c r="G1906" s="2">
        <f>E1906-SUM(Parameters!$C$23:$C$25)</f>
        <v>86.871999999999986</v>
      </c>
    </row>
    <row r="1907" spans="1:7" x14ac:dyDescent="0.25">
      <c r="A1907" s="48" t="s">
        <v>1325</v>
      </c>
      <c r="B1907" s="48" t="s">
        <v>73</v>
      </c>
      <c r="C1907" s="2" t="s">
        <v>73</v>
      </c>
      <c r="D1907" s="2">
        <v>3089.80800000001</v>
      </c>
      <c r="E1907" s="2">
        <v>901.572</v>
      </c>
      <c r="F1907" s="2">
        <f>D1907-SUM(Parameters!$C$23:$C$25)</f>
        <v>3068.2080000000101</v>
      </c>
      <c r="G1907" s="2">
        <f>E1907-SUM(Parameters!$C$23:$C$25)</f>
        <v>879.97199999999998</v>
      </c>
    </row>
    <row r="1908" spans="1:7" x14ac:dyDescent="0.25">
      <c r="A1908" s="48" t="s">
        <v>1325</v>
      </c>
      <c r="B1908" s="48" t="s">
        <v>73</v>
      </c>
      <c r="C1908" s="2" t="s">
        <v>73</v>
      </c>
      <c r="D1908" s="2">
        <v>3089.80800000001</v>
      </c>
      <c r="E1908" s="2">
        <v>312.41199999999998</v>
      </c>
      <c r="F1908" s="2">
        <f>D1908-SUM(Parameters!$C$23:$C$25)</f>
        <v>3068.2080000000101</v>
      </c>
      <c r="G1908" s="2">
        <f>E1908-SUM(Parameters!$C$23:$C$25)</f>
        <v>290.81199999999995</v>
      </c>
    </row>
    <row r="1909" spans="1:7" hidden="1" x14ac:dyDescent="0.25">
      <c r="A1909" s="48" t="s">
        <v>1325</v>
      </c>
      <c r="B1909" s="48" t="s">
        <v>73</v>
      </c>
      <c r="C1909" s="2" t="s">
        <v>73</v>
      </c>
      <c r="D1909" s="2">
        <v>3089.80800000001</v>
      </c>
      <c r="E1909" s="2">
        <v>85.811999999999998</v>
      </c>
      <c r="F1909" s="2">
        <f>D1909-SUM(Parameters!$C$23:$C$25)</f>
        <v>3068.2080000000101</v>
      </c>
      <c r="G1909" s="2">
        <f>E1909-SUM(Parameters!$C$23:$C$25)</f>
        <v>64.211999999999989</v>
      </c>
    </row>
    <row r="1910" spans="1:7" hidden="1" x14ac:dyDescent="0.25">
      <c r="A1910" s="48" t="s">
        <v>1325</v>
      </c>
      <c r="B1910" s="48" t="s">
        <v>73</v>
      </c>
      <c r="C1910" s="2" t="s">
        <v>73</v>
      </c>
      <c r="D1910" s="2">
        <v>3128.6880000000101</v>
      </c>
      <c r="E1910" s="2">
        <v>1060.192</v>
      </c>
      <c r="F1910" s="2">
        <f>D1910-SUM(Parameters!$C$23:$C$25)</f>
        <v>3107.0880000000102</v>
      </c>
      <c r="G1910" s="2">
        <f>E1910-SUM(Parameters!$C$23:$C$25)</f>
        <v>1038.5920000000001</v>
      </c>
    </row>
    <row r="1911" spans="1:7" hidden="1" x14ac:dyDescent="0.25">
      <c r="A1911" s="48" t="s">
        <v>1325</v>
      </c>
      <c r="B1911" s="48" t="s">
        <v>73</v>
      </c>
      <c r="C1911" s="2" t="s">
        <v>73</v>
      </c>
      <c r="D1911" s="2">
        <v>3128.6880000000101</v>
      </c>
      <c r="E1911" s="2">
        <v>108.47199999999999</v>
      </c>
      <c r="F1911" s="2">
        <f>D1911-SUM(Parameters!$C$23:$C$25)</f>
        <v>3107.0880000000102</v>
      </c>
      <c r="G1911" s="2">
        <f>E1911-SUM(Parameters!$C$23:$C$25)</f>
        <v>86.871999999999986</v>
      </c>
    </row>
    <row r="1912" spans="1:7" hidden="1" x14ac:dyDescent="0.25">
      <c r="A1912" s="48" t="s">
        <v>1325</v>
      </c>
      <c r="B1912" s="48" t="s">
        <v>73</v>
      </c>
      <c r="C1912" s="2" t="s">
        <v>73</v>
      </c>
      <c r="D1912" s="2">
        <v>3167.5680000000102</v>
      </c>
      <c r="E1912" s="2">
        <v>1082.8520000000001</v>
      </c>
      <c r="F1912" s="2">
        <f>D1912-SUM(Parameters!$C$23:$C$25)</f>
        <v>3145.9680000000103</v>
      </c>
      <c r="G1912" s="2">
        <f>E1912-SUM(Parameters!$C$23:$C$25)</f>
        <v>1061.2520000000002</v>
      </c>
    </row>
    <row r="1913" spans="1:7" hidden="1" x14ac:dyDescent="0.25">
      <c r="A1913" s="48" t="s">
        <v>1325</v>
      </c>
      <c r="B1913" s="48" t="s">
        <v>73</v>
      </c>
      <c r="C1913" s="2" t="s">
        <v>73</v>
      </c>
      <c r="D1913" s="2">
        <v>3167.5680000000102</v>
      </c>
      <c r="E1913" s="2">
        <v>1037.5319999999999</v>
      </c>
      <c r="F1913" s="2">
        <f>D1913-SUM(Parameters!$C$23:$C$25)</f>
        <v>3145.9680000000103</v>
      </c>
      <c r="G1913" s="2">
        <f>E1913-SUM(Parameters!$C$23:$C$25)</f>
        <v>1015.9319999999999</v>
      </c>
    </row>
    <row r="1914" spans="1:7" hidden="1" x14ac:dyDescent="0.25">
      <c r="A1914" s="48" t="s">
        <v>1325</v>
      </c>
      <c r="B1914" s="48" t="s">
        <v>73</v>
      </c>
      <c r="C1914" s="2" t="s">
        <v>73</v>
      </c>
      <c r="D1914" s="2">
        <v>3167.5680000000102</v>
      </c>
      <c r="E1914" s="2">
        <v>992.21199999999999</v>
      </c>
      <c r="F1914" s="2">
        <f>D1914-SUM(Parameters!$C$23:$C$25)</f>
        <v>3145.9680000000103</v>
      </c>
      <c r="G1914" s="2">
        <f>E1914-SUM(Parameters!$C$23:$C$25)</f>
        <v>970.61199999999997</v>
      </c>
    </row>
    <row r="1915" spans="1:7" x14ac:dyDescent="0.25">
      <c r="A1915" s="48" t="s">
        <v>1325</v>
      </c>
      <c r="B1915" s="48" t="s">
        <v>73</v>
      </c>
      <c r="C1915" s="2" t="s">
        <v>73</v>
      </c>
      <c r="D1915" s="2">
        <v>3167.5680000000102</v>
      </c>
      <c r="E1915" s="2">
        <v>765.61199999999997</v>
      </c>
      <c r="F1915" s="2">
        <f>D1915-SUM(Parameters!$C$23:$C$25)</f>
        <v>3145.9680000000103</v>
      </c>
      <c r="G1915" s="2">
        <f>E1915-SUM(Parameters!$C$23:$C$25)</f>
        <v>744.01199999999994</v>
      </c>
    </row>
    <row r="1916" spans="1:7" x14ac:dyDescent="0.25">
      <c r="A1916" s="48" t="s">
        <v>1325</v>
      </c>
      <c r="B1916" s="48" t="s">
        <v>73</v>
      </c>
      <c r="C1916" s="2" t="s">
        <v>73</v>
      </c>
      <c r="D1916" s="2">
        <v>3167.5680000000102</v>
      </c>
      <c r="E1916" s="2">
        <v>584.33199999999999</v>
      </c>
      <c r="F1916" s="2">
        <f>D1916-SUM(Parameters!$C$23:$C$25)</f>
        <v>3145.9680000000103</v>
      </c>
      <c r="G1916" s="2">
        <f>E1916-SUM(Parameters!$C$23:$C$25)</f>
        <v>562.73199999999997</v>
      </c>
    </row>
    <row r="1917" spans="1:7" x14ac:dyDescent="0.25">
      <c r="A1917" s="48" t="s">
        <v>1325</v>
      </c>
      <c r="B1917" s="48" t="s">
        <v>73</v>
      </c>
      <c r="C1917" s="2" t="s">
        <v>73</v>
      </c>
      <c r="D1917" s="2">
        <v>3167.5680000000102</v>
      </c>
      <c r="E1917" s="2">
        <v>539.01199999999994</v>
      </c>
      <c r="F1917" s="2">
        <f>D1917-SUM(Parameters!$C$23:$C$25)</f>
        <v>3145.9680000000103</v>
      </c>
      <c r="G1917" s="2">
        <f>E1917-SUM(Parameters!$C$23:$C$25)</f>
        <v>517.41199999999992</v>
      </c>
    </row>
    <row r="1918" spans="1:7" x14ac:dyDescent="0.25">
      <c r="A1918" s="48" t="s">
        <v>1325</v>
      </c>
      <c r="B1918" s="48" t="s">
        <v>73</v>
      </c>
      <c r="C1918" s="2" t="s">
        <v>73</v>
      </c>
      <c r="D1918" s="2">
        <v>3167.5680000000102</v>
      </c>
      <c r="E1918" s="2">
        <v>357.73200000000003</v>
      </c>
      <c r="F1918" s="2">
        <f>D1918-SUM(Parameters!$C$23:$C$25)</f>
        <v>3145.9680000000103</v>
      </c>
      <c r="G1918" s="2">
        <f>E1918-SUM(Parameters!$C$23:$C$25)</f>
        <v>336.13200000000001</v>
      </c>
    </row>
    <row r="1919" spans="1:7" x14ac:dyDescent="0.25">
      <c r="A1919" s="48" t="s">
        <v>1325</v>
      </c>
      <c r="B1919" s="48" t="s">
        <v>73</v>
      </c>
      <c r="C1919" s="2" t="s">
        <v>73</v>
      </c>
      <c r="D1919" s="2">
        <v>3167.5680000000102</v>
      </c>
      <c r="E1919" s="2">
        <v>312.41199999999998</v>
      </c>
      <c r="F1919" s="2">
        <f>D1919-SUM(Parameters!$C$23:$C$25)</f>
        <v>3145.9680000000103</v>
      </c>
      <c r="G1919" s="2">
        <f>E1919-SUM(Parameters!$C$23:$C$25)</f>
        <v>290.81199999999995</v>
      </c>
    </row>
    <row r="1920" spans="1:7" hidden="1" x14ac:dyDescent="0.25">
      <c r="A1920" s="48" t="s">
        <v>1325</v>
      </c>
      <c r="B1920" s="48" t="s">
        <v>73</v>
      </c>
      <c r="C1920" s="2" t="s">
        <v>73</v>
      </c>
      <c r="D1920" s="2">
        <v>3167.5680000000102</v>
      </c>
      <c r="E1920" s="2">
        <v>85.811999999999998</v>
      </c>
      <c r="F1920" s="2">
        <f>D1920-SUM(Parameters!$C$23:$C$25)</f>
        <v>3145.9680000000103</v>
      </c>
      <c r="G1920" s="2">
        <f>E1920-SUM(Parameters!$C$23:$C$25)</f>
        <v>64.211999999999989</v>
      </c>
    </row>
    <row r="1921" spans="1:7" hidden="1" x14ac:dyDescent="0.25">
      <c r="A1921" s="48" t="s">
        <v>1325</v>
      </c>
      <c r="B1921" s="48" t="s">
        <v>73</v>
      </c>
      <c r="C1921" s="2" t="s">
        <v>73</v>
      </c>
      <c r="D1921" s="2">
        <v>3206.4480000000099</v>
      </c>
      <c r="E1921" s="2">
        <v>1060.192</v>
      </c>
      <c r="F1921" s="2">
        <f>D1921-SUM(Parameters!$C$23:$C$25)</f>
        <v>3184.84800000001</v>
      </c>
      <c r="G1921" s="2">
        <f>E1921-SUM(Parameters!$C$23:$C$25)</f>
        <v>1038.5920000000001</v>
      </c>
    </row>
    <row r="1922" spans="1:7" hidden="1" x14ac:dyDescent="0.25">
      <c r="A1922" s="48" t="s">
        <v>1325</v>
      </c>
      <c r="B1922" s="48" t="s">
        <v>73</v>
      </c>
      <c r="C1922" s="2" t="s">
        <v>73</v>
      </c>
      <c r="D1922" s="2">
        <v>3206.4480000000099</v>
      </c>
      <c r="E1922" s="2">
        <v>1014.872</v>
      </c>
      <c r="F1922" s="2">
        <f>D1922-SUM(Parameters!$C$23:$C$25)</f>
        <v>3184.84800000001</v>
      </c>
      <c r="G1922" s="2">
        <f>E1922-SUM(Parameters!$C$23:$C$25)</f>
        <v>993.27199999999993</v>
      </c>
    </row>
    <row r="1923" spans="1:7" hidden="1" x14ac:dyDescent="0.25">
      <c r="A1923" s="48" t="s">
        <v>1325</v>
      </c>
      <c r="B1923" s="48" t="s">
        <v>73</v>
      </c>
      <c r="C1923" s="2" t="s">
        <v>73</v>
      </c>
      <c r="D1923" s="2">
        <v>3206.4480000000099</v>
      </c>
      <c r="E1923" s="2">
        <v>108.47199999999999</v>
      </c>
      <c r="F1923" s="2">
        <f>D1923-SUM(Parameters!$C$23:$C$25)</f>
        <v>3184.84800000001</v>
      </c>
      <c r="G1923" s="2">
        <f>E1923-SUM(Parameters!$C$23:$C$25)</f>
        <v>86.871999999999986</v>
      </c>
    </row>
    <row r="1924" spans="1:7" hidden="1" x14ac:dyDescent="0.25">
      <c r="A1924" s="48" t="s">
        <v>1325</v>
      </c>
      <c r="B1924" s="48" t="s">
        <v>73</v>
      </c>
      <c r="C1924" s="2" t="s">
        <v>73</v>
      </c>
      <c r="D1924" s="2">
        <v>3245.32800000001</v>
      </c>
      <c r="E1924" s="2">
        <v>1082.8520000000001</v>
      </c>
      <c r="F1924" s="2">
        <f>D1924-SUM(Parameters!$C$23:$C$25)</f>
        <v>3223.7280000000101</v>
      </c>
      <c r="G1924" s="2">
        <f>E1924-SUM(Parameters!$C$23:$C$25)</f>
        <v>1061.2520000000002</v>
      </c>
    </row>
    <row r="1925" spans="1:7" hidden="1" x14ac:dyDescent="0.25">
      <c r="A1925" s="48" t="s">
        <v>1325</v>
      </c>
      <c r="B1925" s="48" t="s">
        <v>73</v>
      </c>
      <c r="C1925" s="2" t="s">
        <v>73</v>
      </c>
      <c r="D1925" s="2">
        <v>3245.32800000001</v>
      </c>
      <c r="E1925" s="2">
        <v>1037.5319999999999</v>
      </c>
      <c r="F1925" s="2">
        <f>D1925-SUM(Parameters!$C$23:$C$25)</f>
        <v>3223.7280000000101</v>
      </c>
      <c r="G1925" s="2">
        <f>E1925-SUM(Parameters!$C$23:$C$25)</f>
        <v>1015.9319999999999</v>
      </c>
    </row>
    <row r="1926" spans="1:7" x14ac:dyDescent="0.25">
      <c r="A1926" s="48" t="s">
        <v>1325</v>
      </c>
      <c r="B1926" s="48" t="s">
        <v>73</v>
      </c>
      <c r="C1926" s="2" t="s">
        <v>73</v>
      </c>
      <c r="D1926" s="2">
        <v>3245.32800000001</v>
      </c>
      <c r="E1926" s="2">
        <v>901.572</v>
      </c>
      <c r="F1926" s="2">
        <f>D1926-SUM(Parameters!$C$23:$C$25)</f>
        <v>3223.7280000000101</v>
      </c>
      <c r="G1926" s="2">
        <f>E1926-SUM(Parameters!$C$23:$C$25)</f>
        <v>879.97199999999998</v>
      </c>
    </row>
    <row r="1927" spans="1:7" x14ac:dyDescent="0.25">
      <c r="A1927" s="48" t="s">
        <v>1325</v>
      </c>
      <c r="B1927" s="48" t="s">
        <v>73</v>
      </c>
      <c r="C1927" s="2" t="s">
        <v>73</v>
      </c>
      <c r="D1927" s="2">
        <v>3245.32800000001</v>
      </c>
      <c r="E1927" s="2">
        <v>312.41199999999998</v>
      </c>
      <c r="F1927" s="2">
        <f>D1927-SUM(Parameters!$C$23:$C$25)</f>
        <v>3223.7280000000101</v>
      </c>
      <c r="G1927" s="2">
        <f>E1927-SUM(Parameters!$C$23:$C$25)</f>
        <v>290.81199999999995</v>
      </c>
    </row>
    <row r="1928" spans="1:7" hidden="1" x14ac:dyDescent="0.25">
      <c r="A1928" s="48" t="s">
        <v>1325</v>
      </c>
      <c r="B1928" s="48" t="s">
        <v>73</v>
      </c>
      <c r="C1928" s="2" t="s">
        <v>73</v>
      </c>
      <c r="D1928" s="2">
        <v>3245.32800000001</v>
      </c>
      <c r="E1928" s="2">
        <v>85.811999999999998</v>
      </c>
      <c r="F1928" s="2">
        <f>D1928-SUM(Parameters!$C$23:$C$25)</f>
        <v>3223.7280000000101</v>
      </c>
      <c r="G1928" s="2">
        <f>E1928-SUM(Parameters!$C$23:$C$25)</f>
        <v>64.211999999999989</v>
      </c>
    </row>
    <row r="1929" spans="1:7" hidden="1" x14ac:dyDescent="0.25">
      <c r="A1929" s="48" t="s">
        <v>1325</v>
      </c>
      <c r="B1929" s="48" t="s">
        <v>73</v>
      </c>
      <c r="C1929" s="2" t="s">
        <v>73</v>
      </c>
      <c r="D1929" s="2">
        <v>3284.2080000000101</v>
      </c>
      <c r="E1929" s="2">
        <v>108.47199999999999</v>
      </c>
      <c r="F1929" s="2">
        <f>D1929-SUM(Parameters!$C$23:$C$25)</f>
        <v>3262.6080000000102</v>
      </c>
      <c r="G1929" s="2">
        <f>E1929-SUM(Parameters!$C$23:$C$25)</f>
        <v>86.871999999999986</v>
      </c>
    </row>
    <row r="1930" spans="1:7" x14ac:dyDescent="0.25">
      <c r="A1930" s="48" t="s">
        <v>1325</v>
      </c>
      <c r="B1930" s="48" t="s">
        <v>73</v>
      </c>
      <c r="C1930" s="2" t="s">
        <v>73</v>
      </c>
      <c r="D1930" s="2">
        <v>3323.0880000000102</v>
      </c>
      <c r="E1930" s="2">
        <v>312.41199999999998</v>
      </c>
      <c r="F1930" s="2">
        <f>D1930-SUM(Parameters!$C$23:$C$25)</f>
        <v>3301.4880000000103</v>
      </c>
      <c r="G1930" s="2">
        <f>E1930-SUM(Parameters!$C$23:$C$25)</f>
        <v>290.81199999999995</v>
      </c>
    </row>
    <row r="1931" spans="1:7" hidden="1" x14ac:dyDescent="0.25">
      <c r="A1931" s="48" t="s">
        <v>1325</v>
      </c>
      <c r="B1931" s="48" t="s">
        <v>73</v>
      </c>
      <c r="C1931" s="2" t="s">
        <v>73</v>
      </c>
      <c r="D1931" s="2">
        <v>3323.0880000000102</v>
      </c>
      <c r="E1931" s="2">
        <v>85.811999999999998</v>
      </c>
      <c r="F1931" s="2">
        <f>D1931-SUM(Parameters!$C$23:$C$25)</f>
        <v>3301.4880000000103</v>
      </c>
      <c r="G1931" s="2">
        <f>E1931-SUM(Parameters!$C$23:$C$25)</f>
        <v>64.211999999999989</v>
      </c>
    </row>
    <row r="1932" spans="1:7" hidden="1" x14ac:dyDescent="0.25">
      <c r="A1932" s="48" t="s">
        <v>1325</v>
      </c>
      <c r="B1932" s="48" t="s">
        <v>73</v>
      </c>
      <c r="C1932" s="2" t="s">
        <v>73</v>
      </c>
      <c r="D1932" s="2">
        <v>3361.9680000000099</v>
      </c>
      <c r="E1932" s="2">
        <v>108.47199999999999</v>
      </c>
      <c r="F1932" s="2">
        <f>D1932-SUM(Parameters!$C$23:$C$25)</f>
        <v>3340.3680000000099</v>
      </c>
      <c r="G1932" s="2">
        <f>E1932-SUM(Parameters!$C$23:$C$25)</f>
        <v>86.871999999999986</v>
      </c>
    </row>
    <row r="1933" spans="1:7" x14ac:dyDescent="0.25">
      <c r="A1933" s="48" t="s">
        <v>1325</v>
      </c>
      <c r="B1933" s="48" t="s">
        <v>73</v>
      </c>
      <c r="C1933" s="2" t="s">
        <v>73</v>
      </c>
      <c r="D1933" s="2">
        <v>329.32799999999997</v>
      </c>
      <c r="E1933" s="2">
        <v>561.67200000000003</v>
      </c>
      <c r="F1933" s="2">
        <f>D1933-SUM(Parameters!$C$23:$C$25)</f>
        <v>307.72799999999995</v>
      </c>
      <c r="G1933" s="2">
        <f>E1933-SUM(Parameters!$C$23:$C$25)</f>
        <v>540.072</v>
      </c>
    </row>
    <row r="1934" spans="1:7" x14ac:dyDescent="0.25">
      <c r="A1934" s="48" t="s">
        <v>1325</v>
      </c>
      <c r="B1934" s="48" t="s">
        <v>73</v>
      </c>
      <c r="C1934" s="2" t="s">
        <v>73</v>
      </c>
      <c r="D1934" s="2">
        <v>407.08800000000002</v>
      </c>
      <c r="E1934" s="2">
        <v>561.67200000000003</v>
      </c>
      <c r="F1934" s="2">
        <f>D1934-SUM(Parameters!$C$23:$C$25)</f>
        <v>385.488</v>
      </c>
      <c r="G1934" s="2">
        <f>E1934-SUM(Parameters!$C$23:$C$25)</f>
        <v>540.072</v>
      </c>
    </row>
    <row r="1935" spans="1:7" x14ac:dyDescent="0.25">
      <c r="A1935" s="48" t="s">
        <v>1325</v>
      </c>
      <c r="B1935" s="48" t="s">
        <v>73</v>
      </c>
      <c r="C1935" s="2" t="s">
        <v>73</v>
      </c>
      <c r="D1935" s="2">
        <v>484.84800000000001</v>
      </c>
      <c r="E1935" s="2">
        <v>561.67200000000003</v>
      </c>
      <c r="F1935" s="2">
        <f>D1935-SUM(Parameters!$C$23:$C$25)</f>
        <v>463.24799999999999</v>
      </c>
      <c r="G1935" s="2">
        <f>E1935-SUM(Parameters!$C$23:$C$25)</f>
        <v>540.072</v>
      </c>
    </row>
    <row r="1936" spans="1:7" x14ac:dyDescent="0.25">
      <c r="A1936" s="48" t="s">
        <v>1325</v>
      </c>
      <c r="B1936" s="48" t="s">
        <v>73</v>
      </c>
      <c r="C1936" s="2" t="s">
        <v>73</v>
      </c>
      <c r="D1936" s="2">
        <v>562.60799999999995</v>
      </c>
      <c r="E1936" s="2">
        <v>561.67200000000003</v>
      </c>
      <c r="F1936" s="2">
        <f>D1936-SUM(Parameters!$C$23:$C$25)</f>
        <v>541.00799999999992</v>
      </c>
      <c r="G1936" s="2">
        <f>E1936-SUM(Parameters!$C$23:$C$25)</f>
        <v>540.072</v>
      </c>
    </row>
    <row r="1937" spans="1:7" x14ac:dyDescent="0.25">
      <c r="A1937" s="48" t="s">
        <v>1325</v>
      </c>
      <c r="B1937" s="48" t="s">
        <v>73</v>
      </c>
      <c r="C1937" s="2" t="s">
        <v>73</v>
      </c>
      <c r="D1937" s="2">
        <v>640.36800000000005</v>
      </c>
      <c r="E1937" s="2">
        <v>561.67200000000003</v>
      </c>
      <c r="F1937" s="2">
        <f>D1937-SUM(Parameters!$C$23:$C$25)</f>
        <v>618.76800000000003</v>
      </c>
      <c r="G1937" s="2">
        <f>E1937-SUM(Parameters!$C$23:$C$25)</f>
        <v>540.072</v>
      </c>
    </row>
    <row r="1938" spans="1:7" x14ac:dyDescent="0.25">
      <c r="A1938" s="48" t="s">
        <v>1325</v>
      </c>
      <c r="B1938" s="48" t="s">
        <v>73</v>
      </c>
      <c r="C1938" s="2" t="s">
        <v>73</v>
      </c>
      <c r="D1938" s="2">
        <v>718.12800000000004</v>
      </c>
      <c r="E1938" s="2">
        <v>561.67200000000003</v>
      </c>
      <c r="F1938" s="2">
        <f>D1938-SUM(Parameters!$C$23:$C$25)</f>
        <v>696.52800000000002</v>
      </c>
      <c r="G1938" s="2">
        <f>E1938-SUM(Parameters!$C$23:$C$25)</f>
        <v>540.072</v>
      </c>
    </row>
    <row r="1939" spans="1:7" x14ac:dyDescent="0.25">
      <c r="A1939" s="48" t="s">
        <v>1325</v>
      </c>
      <c r="B1939" s="48" t="s">
        <v>73</v>
      </c>
      <c r="C1939" s="2" t="s">
        <v>73</v>
      </c>
      <c r="D1939" s="2">
        <v>795.88800000000003</v>
      </c>
      <c r="E1939" s="2">
        <v>561.67200000000003</v>
      </c>
      <c r="F1939" s="2">
        <f>D1939-SUM(Parameters!$C$23:$C$25)</f>
        <v>774.28800000000001</v>
      </c>
      <c r="G1939" s="2">
        <f>E1939-SUM(Parameters!$C$23:$C$25)</f>
        <v>540.072</v>
      </c>
    </row>
    <row r="1940" spans="1:7" x14ac:dyDescent="0.25">
      <c r="A1940" s="48" t="s">
        <v>1325</v>
      </c>
      <c r="B1940" s="48" t="s">
        <v>73</v>
      </c>
      <c r="C1940" s="2" t="s">
        <v>73</v>
      </c>
      <c r="D1940" s="2">
        <v>873.64800000000002</v>
      </c>
      <c r="E1940" s="2">
        <v>561.67200000000003</v>
      </c>
      <c r="F1940" s="2">
        <f>D1940-SUM(Parameters!$C$23:$C$25)</f>
        <v>852.048</v>
      </c>
      <c r="G1940" s="2">
        <f>E1940-SUM(Parameters!$C$23:$C$25)</f>
        <v>540.072</v>
      </c>
    </row>
    <row r="1941" spans="1:7" x14ac:dyDescent="0.25">
      <c r="A1941" s="48" t="s">
        <v>1325</v>
      </c>
      <c r="B1941" s="48" t="s">
        <v>73</v>
      </c>
      <c r="C1941" s="2" t="s">
        <v>73</v>
      </c>
      <c r="D1941" s="2">
        <v>951.40800000000002</v>
      </c>
      <c r="E1941" s="2">
        <v>561.67200000000003</v>
      </c>
      <c r="F1941" s="2">
        <f>D1941-SUM(Parameters!$C$23:$C$25)</f>
        <v>929.80799999999999</v>
      </c>
      <c r="G1941" s="2">
        <f>E1941-SUM(Parameters!$C$23:$C$25)</f>
        <v>540.072</v>
      </c>
    </row>
    <row r="1942" spans="1:7" x14ac:dyDescent="0.25">
      <c r="A1942" s="48" t="s">
        <v>1325</v>
      </c>
      <c r="B1942" s="48" t="s">
        <v>73</v>
      </c>
      <c r="C1942" s="2" t="s">
        <v>73</v>
      </c>
      <c r="D1942" s="2">
        <v>1029.1679999999999</v>
      </c>
      <c r="E1942" s="2">
        <v>561.67200000000003</v>
      </c>
      <c r="F1942" s="2">
        <f>D1942-SUM(Parameters!$C$23:$C$25)</f>
        <v>1007.5679999999999</v>
      </c>
      <c r="G1942" s="2">
        <f>E1942-SUM(Parameters!$C$23:$C$25)</f>
        <v>540.072</v>
      </c>
    </row>
    <row r="1943" spans="1:7" x14ac:dyDescent="0.25">
      <c r="A1943" s="48" t="s">
        <v>1325</v>
      </c>
      <c r="B1943" s="48" t="s">
        <v>73</v>
      </c>
      <c r="C1943" s="2" t="s">
        <v>73</v>
      </c>
      <c r="D1943" s="2">
        <v>1106.9280000000001</v>
      </c>
      <c r="E1943" s="2">
        <v>561.67200000000003</v>
      </c>
      <c r="F1943" s="2">
        <f>D1943-SUM(Parameters!$C$23:$C$25)</f>
        <v>1085.3280000000002</v>
      </c>
      <c r="G1943" s="2">
        <f>E1943-SUM(Parameters!$C$23:$C$25)</f>
        <v>540.072</v>
      </c>
    </row>
    <row r="1944" spans="1:7" x14ac:dyDescent="0.25">
      <c r="A1944" s="48" t="s">
        <v>1325</v>
      </c>
      <c r="B1944" s="48" t="s">
        <v>73</v>
      </c>
      <c r="C1944" s="2" t="s">
        <v>73</v>
      </c>
      <c r="D1944" s="2">
        <v>1184.6880000000001</v>
      </c>
      <c r="E1944" s="2">
        <v>561.67200000000003</v>
      </c>
      <c r="F1944" s="2">
        <f>D1944-SUM(Parameters!$C$23:$C$25)</f>
        <v>1163.0880000000002</v>
      </c>
      <c r="G1944" s="2">
        <f>E1944-SUM(Parameters!$C$23:$C$25)</f>
        <v>540.072</v>
      </c>
    </row>
    <row r="1945" spans="1:7" x14ac:dyDescent="0.25">
      <c r="A1945" s="48" t="s">
        <v>1325</v>
      </c>
      <c r="B1945" s="48" t="s">
        <v>73</v>
      </c>
      <c r="C1945" s="2" t="s">
        <v>73</v>
      </c>
      <c r="D1945" s="2">
        <v>1262.4480000000001</v>
      </c>
      <c r="E1945" s="2">
        <v>561.67200000000003</v>
      </c>
      <c r="F1945" s="2">
        <f>D1945-SUM(Parameters!$C$23:$C$25)</f>
        <v>1240.8480000000002</v>
      </c>
      <c r="G1945" s="2">
        <f>E1945-SUM(Parameters!$C$23:$C$25)</f>
        <v>540.072</v>
      </c>
    </row>
    <row r="1946" spans="1:7" x14ac:dyDescent="0.25">
      <c r="A1946" s="48" t="s">
        <v>1325</v>
      </c>
      <c r="B1946" s="48" t="s">
        <v>73</v>
      </c>
      <c r="C1946" s="2" t="s">
        <v>73</v>
      </c>
      <c r="D1946" s="2">
        <v>1340.2080000000001</v>
      </c>
      <c r="E1946" s="2">
        <v>561.67200000000003</v>
      </c>
      <c r="F1946" s="2">
        <f>D1946-SUM(Parameters!$C$23:$C$25)</f>
        <v>1318.6080000000002</v>
      </c>
      <c r="G1946" s="2">
        <f>E1946-SUM(Parameters!$C$23:$C$25)</f>
        <v>540.072</v>
      </c>
    </row>
    <row r="1947" spans="1:7" x14ac:dyDescent="0.25">
      <c r="A1947" s="48" t="s">
        <v>1325</v>
      </c>
      <c r="B1947" s="48" t="s">
        <v>73</v>
      </c>
      <c r="C1947" s="2" t="s">
        <v>73</v>
      </c>
      <c r="D1947" s="2">
        <v>1417.9680000000001</v>
      </c>
      <c r="E1947" s="2">
        <v>561.67200000000003</v>
      </c>
      <c r="F1947" s="2">
        <f>D1947-SUM(Parameters!$C$23:$C$25)</f>
        <v>1396.3680000000002</v>
      </c>
      <c r="G1947" s="2">
        <f>E1947-SUM(Parameters!$C$23:$C$25)</f>
        <v>540.072</v>
      </c>
    </row>
    <row r="1948" spans="1:7" x14ac:dyDescent="0.25">
      <c r="A1948" s="48" t="s">
        <v>1325</v>
      </c>
      <c r="B1948" s="48" t="s">
        <v>73</v>
      </c>
      <c r="C1948" s="2" t="s">
        <v>73</v>
      </c>
      <c r="D1948" s="2">
        <v>1495.7280000000001</v>
      </c>
      <c r="E1948" s="2">
        <v>561.67200000000003</v>
      </c>
      <c r="F1948" s="2">
        <f>D1948-SUM(Parameters!$C$23:$C$25)</f>
        <v>1474.1280000000002</v>
      </c>
      <c r="G1948" s="2">
        <f>E1948-SUM(Parameters!$C$23:$C$25)</f>
        <v>540.072</v>
      </c>
    </row>
    <row r="1949" spans="1:7" x14ac:dyDescent="0.25">
      <c r="A1949" s="48" t="s">
        <v>1325</v>
      </c>
      <c r="B1949" s="48" t="s">
        <v>73</v>
      </c>
      <c r="C1949" s="2" t="s">
        <v>73</v>
      </c>
      <c r="D1949" s="2">
        <v>1573.4880000000001</v>
      </c>
      <c r="E1949" s="2">
        <v>561.67200000000003</v>
      </c>
      <c r="F1949" s="2">
        <f>D1949-SUM(Parameters!$C$23:$C$25)</f>
        <v>1551.8880000000001</v>
      </c>
      <c r="G1949" s="2">
        <f>E1949-SUM(Parameters!$C$23:$C$25)</f>
        <v>540.072</v>
      </c>
    </row>
    <row r="1950" spans="1:7" x14ac:dyDescent="0.25">
      <c r="A1950" s="48" t="s">
        <v>1325</v>
      </c>
      <c r="B1950" s="48" t="s">
        <v>73</v>
      </c>
      <c r="C1950" s="2" t="s">
        <v>73</v>
      </c>
      <c r="D1950" s="2">
        <v>1651.248</v>
      </c>
      <c r="E1950" s="2">
        <v>561.67200000000003</v>
      </c>
      <c r="F1950" s="2">
        <f>D1950-SUM(Parameters!$C$23:$C$25)</f>
        <v>1629.6480000000001</v>
      </c>
      <c r="G1950" s="2">
        <f>E1950-SUM(Parameters!$C$23:$C$25)</f>
        <v>540.072</v>
      </c>
    </row>
    <row r="1951" spans="1:7" x14ac:dyDescent="0.25">
      <c r="A1951" s="48" t="s">
        <v>1325</v>
      </c>
      <c r="B1951" s="48" t="s">
        <v>73</v>
      </c>
      <c r="C1951" s="2" t="s">
        <v>73</v>
      </c>
      <c r="D1951" s="2">
        <v>1729.008</v>
      </c>
      <c r="E1951" s="2">
        <v>561.67200000000003</v>
      </c>
      <c r="F1951" s="2">
        <f>D1951-SUM(Parameters!$C$23:$C$25)</f>
        <v>1707.4080000000001</v>
      </c>
      <c r="G1951" s="2">
        <f>E1951-SUM(Parameters!$C$23:$C$25)</f>
        <v>540.072</v>
      </c>
    </row>
    <row r="1952" spans="1:7" x14ac:dyDescent="0.25">
      <c r="A1952" s="48" t="s">
        <v>1325</v>
      </c>
      <c r="B1952" s="48" t="s">
        <v>73</v>
      </c>
      <c r="C1952" s="2" t="s">
        <v>73</v>
      </c>
      <c r="D1952" s="2">
        <v>1806.768</v>
      </c>
      <c r="E1952" s="2">
        <v>561.67200000000003</v>
      </c>
      <c r="F1952" s="2">
        <f>D1952-SUM(Parameters!$C$23:$C$25)</f>
        <v>1785.1680000000001</v>
      </c>
      <c r="G1952" s="2">
        <f>E1952-SUM(Parameters!$C$23:$C$25)</f>
        <v>540.072</v>
      </c>
    </row>
    <row r="1953" spans="1:7" x14ac:dyDescent="0.25">
      <c r="A1953" s="48" t="s">
        <v>1325</v>
      </c>
      <c r="B1953" s="48" t="s">
        <v>73</v>
      </c>
      <c r="C1953" s="2" t="s">
        <v>73</v>
      </c>
      <c r="D1953" s="2">
        <v>1884.528</v>
      </c>
      <c r="E1953" s="2">
        <v>561.67200000000003</v>
      </c>
      <c r="F1953" s="2">
        <f>D1953-SUM(Parameters!$C$23:$C$25)</f>
        <v>1862.9280000000001</v>
      </c>
      <c r="G1953" s="2">
        <f>E1953-SUM(Parameters!$C$23:$C$25)</f>
        <v>540.072</v>
      </c>
    </row>
    <row r="1954" spans="1:7" x14ac:dyDescent="0.25">
      <c r="A1954" s="48" t="s">
        <v>1325</v>
      </c>
      <c r="B1954" s="48" t="s">
        <v>73</v>
      </c>
      <c r="C1954" s="2" t="s">
        <v>73</v>
      </c>
      <c r="D1954" s="2">
        <v>1962.288</v>
      </c>
      <c r="E1954" s="2">
        <v>561.67200000000003</v>
      </c>
      <c r="F1954" s="2">
        <f>D1954-SUM(Parameters!$C$23:$C$25)</f>
        <v>1940.6880000000001</v>
      </c>
      <c r="G1954" s="2">
        <f>E1954-SUM(Parameters!$C$23:$C$25)</f>
        <v>540.072</v>
      </c>
    </row>
    <row r="1955" spans="1:7" x14ac:dyDescent="0.25">
      <c r="A1955" s="48" t="s">
        <v>1325</v>
      </c>
      <c r="B1955" s="48" t="s">
        <v>73</v>
      </c>
      <c r="C1955" s="2" t="s">
        <v>73</v>
      </c>
      <c r="D1955" s="2">
        <v>2040.048</v>
      </c>
      <c r="E1955" s="2">
        <v>561.67200000000003</v>
      </c>
      <c r="F1955" s="2">
        <f>D1955-SUM(Parameters!$C$23:$C$25)</f>
        <v>2018.4480000000001</v>
      </c>
      <c r="G1955" s="2">
        <f>E1955-SUM(Parameters!$C$23:$C$25)</f>
        <v>540.072</v>
      </c>
    </row>
    <row r="1956" spans="1:7" x14ac:dyDescent="0.25">
      <c r="A1956" s="48" t="s">
        <v>1325</v>
      </c>
      <c r="B1956" s="48" t="s">
        <v>73</v>
      </c>
      <c r="C1956" s="2" t="s">
        <v>73</v>
      </c>
      <c r="D1956" s="2">
        <v>2117.808</v>
      </c>
      <c r="E1956" s="2">
        <v>561.67200000000003</v>
      </c>
      <c r="F1956" s="2">
        <f>D1956-SUM(Parameters!$C$23:$C$25)</f>
        <v>2096.2080000000001</v>
      </c>
      <c r="G1956" s="2">
        <f>E1956-SUM(Parameters!$C$23:$C$25)</f>
        <v>540.072</v>
      </c>
    </row>
    <row r="1957" spans="1:7" x14ac:dyDescent="0.25">
      <c r="A1957" s="48" t="s">
        <v>1325</v>
      </c>
      <c r="B1957" s="48" t="s">
        <v>73</v>
      </c>
      <c r="C1957" s="2" t="s">
        <v>73</v>
      </c>
      <c r="D1957" s="2">
        <v>2195.5680000000002</v>
      </c>
      <c r="E1957" s="2">
        <v>561.67200000000003</v>
      </c>
      <c r="F1957" s="2">
        <f>D1957-SUM(Parameters!$C$23:$C$25)</f>
        <v>2173.9680000000003</v>
      </c>
      <c r="G1957" s="2">
        <f>E1957-SUM(Parameters!$C$23:$C$25)</f>
        <v>540.072</v>
      </c>
    </row>
    <row r="1958" spans="1:7" x14ac:dyDescent="0.25">
      <c r="A1958" s="48" t="s">
        <v>1325</v>
      </c>
      <c r="B1958" s="48" t="s">
        <v>73</v>
      </c>
      <c r="C1958" s="2" t="s">
        <v>73</v>
      </c>
      <c r="D1958" s="2">
        <v>2273.328</v>
      </c>
      <c r="E1958" s="2">
        <v>561.67200000000003</v>
      </c>
      <c r="F1958" s="2">
        <f>D1958-SUM(Parameters!$C$23:$C$25)</f>
        <v>2251.7280000000001</v>
      </c>
      <c r="G1958" s="2">
        <f>E1958-SUM(Parameters!$C$23:$C$25)</f>
        <v>540.072</v>
      </c>
    </row>
    <row r="1959" spans="1:7" x14ac:dyDescent="0.25">
      <c r="A1959" s="48" t="s">
        <v>1325</v>
      </c>
      <c r="B1959" s="48" t="s">
        <v>73</v>
      </c>
      <c r="C1959" s="2" t="s">
        <v>73</v>
      </c>
      <c r="D1959" s="2">
        <v>2351.0880000000002</v>
      </c>
      <c r="E1959" s="2">
        <v>561.67200000000003</v>
      </c>
      <c r="F1959" s="2">
        <f>D1959-SUM(Parameters!$C$23:$C$25)</f>
        <v>2329.4880000000003</v>
      </c>
      <c r="G1959" s="2">
        <f>E1959-SUM(Parameters!$C$23:$C$25)</f>
        <v>540.072</v>
      </c>
    </row>
    <row r="1960" spans="1:7" x14ac:dyDescent="0.25">
      <c r="A1960" s="48" t="s">
        <v>1325</v>
      </c>
      <c r="B1960" s="48" t="s">
        <v>73</v>
      </c>
      <c r="C1960" s="2" t="s">
        <v>73</v>
      </c>
      <c r="D1960" s="2">
        <v>2428.848</v>
      </c>
      <c r="E1960" s="2">
        <v>561.67200000000003</v>
      </c>
      <c r="F1960" s="2">
        <f>D1960-SUM(Parameters!$C$23:$C$25)</f>
        <v>2407.248</v>
      </c>
      <c r="G1960" s="2">
        <f>E1960-SUM(Parameters!$C$23:$C$25)</f>
        <v>540.072</v>
      </c>
    </row>
    <row r="1961" spans="1:7" x14ac:dyDescent="0.25">
      <c r="A1961" s="48" t="s">
        <v>1325</v>
      </c>
      <c r="B1961" s="48" t="s">
        <v>73</v>
      </c>
      <c r="C1961" s="2" t="s">
        <v>73</v>
      </c>
      <c r="D1961" s="2">
        <v>2506.6080000000002</v>
      </c>
      <c r="E1961" s="2">
        <v>561.67200000000003</v>
      </c>
      <c r="F1961" s="2">
        <f>D1961-SUM(Parameters!$C$23:$C$25)</f>
        <v>2485.0080000000003</v>
      </c>
      <c r="G1961" s="2">
        <f>E1961-SUM(Parameters!$C$23:$C$25)</f>
        <v>540.072</v>
      </c>
    </row>
    <row r="1962" spans="1:7" x14ac:dyDescent="0.25">
      <c r="A1962" s="48" t="s">
        <v>1325</v>
      </c>
      <c r="B1962" s="48" t="s">
        <v>73</v>
      </c>
      <c r="C1962" s="2" t="s">
        <v>73</v>
      </c>
      <c r="D1962" s="2">
        <v>2584.3679999999999</v>
      </c>
      <c r="E1962" s="2">
        <v>561.67200000000003</v>
      </c>
      <c r="F1962" s="2">
        <f>D1962-SUM(Parameters!$C$23:$C$25)</f>
        <v>2562.768</v>
      </c>
      <c r="G1962" s="2">
        <f>E1962-SUM(Parameters!$C$23:$C$25)</f>
        <v>540.072</v>
      </c>
    </row>
    <row r="1963" spans="1:7" x14ac:dyDescent="0.25">
      <c r="A1963" s="48" t="s">
        <v>1325</v>
      </c>
      <c r="B1963" s="48" t="s">
        <v>73</v>
      </c>
      <c r="C1963" s="2" t="s">
        <v>73</v>
      </c>
      <c r="D1963" s="2">
        <v>2662.1280000000002</v>
      </c>
      <c r="E1963" s="2">
        <v>561.67200000000003</v>
      </c>
      <c r="F1963" s="2">
        <f>D1963-SUM(Parameters!$C$23:$C$25)</f>
        <v>2640.5280000000002</v>
      </c>
      <c r="G1963" s="2">
        <f>E1963-SUM(Parameters!$C$23:$C$25)</f>
        <v>540.072</v>
      </c>
    </row>
    <row r="1964" spans="1:7" x14ac:dyDescent="0.25">
      <c r="A1964" s="48" t="s">
        <v>1325</v>
      </c>
      <c r="B1964" s="48" t="s">
        <v>73</v>
      </c>
      <c r="C1964" s="2" t="s">
        <v>73</v>
      </c>
      <c r="D1964" s="2">
        <v>2739.8879999999999</v>
      </c>
      <c r="E1964" s="2">
        <v>561.67200000000003</v>
      </c>
      <c r="F1964" s="2">
        <f>D1964-SUM(Parameters!$C$23:$C$25)</f>
        <v>2718.288</v>
      </c>
      <c r="G1964" s="2">
        <f>E1964-SUM(Parameters!$C$23:$C$25)</f>
        <v>540.072</v>
      </c>
    </row>
    <row r="1965" spans="1:7" x14ac:dyDescent="0.25">
      <c r="A1965" s="48" t="s">
        <v>1325</v>
      </c>
      <c r="B1965" s="48" t="s">
        <v>73</v>
      </c>
      <c r="C1965" s="2" t="s">
        <v>73</v>
      </c>
      <c r="D1965" s="2">
        <v>2817.6480000000001</v>
      </c>
      <c r="E1965" s="2">
        <v>561.67200000000003</v>
      </c>
      <c r="F1965" s="2">
        <f>D1965-SUM(Parameters!$C$23:$C$25)</f>
        <v>2796.0480000000002</v>
      </c>
      <c r="G1965" s="2">
        <f>E1965-SUM(Parameters!$C$23:$C$25)</f>
        <v>540.072</v>
      </c>
    </row>
    <row r="1966" spans="1:7" x14ac:dyDescent="0.25">
      <c r="A1966" s="48" t="s">
        <v>1325</v>
      </c>
      <c r="B1966" s="48" t="s">
        <v>73</v>
      </c>
      <c r="C1966" s="2" t="s">
        <v>73</v>
      </c>
      <c r="D1966" s="2">
        <v>2895.4079999999999</v>
      </c>
      <c r="E1966" s="2">
        <v>561.67200000000003</v>
      </c>
      <c r="F1966" s="2">
        <f>D1966-SUM(Parameters!$C$23:$C$25)</f>
        <v>2873.808</v>
      </c>
      <c r="G1966" s="2">
        <f>E1966-SUM(Parameters!$C$23:$C$25)</f>
        <v>540.072</v>
      </c>
    </row>
    <row r="1967" spans="1:7" x14ac:dyDescent="0.25">
      <c r="A1967" s="48" t="s">
        <v>1325</v>
      </c>
      <c r="B1967" s="48" t="s">
        <v>73</v>
      </c>
      <c r="C1967" s="2" t="s">
        <v>73</v>
      </c>
      <c r="D1967" s="2">
        <v>2973.1680000000101</v>
      </c>
      <c r="E1967" s="2">
        <v>561.67200000000003</v>
      </c>
      <c r="F1967" s="2">
        <f>D1967-SUM(Parameters!$C$23:$C$25)</f>
        <v>2951.5680000000102</v>
      </c>
      <c r="G1967" s="2">
        <f>E1967-SUM(Parameters!$C$23:$C$25)</f>
        <v>540.072</v>
      </c>
    </row>
    <row r="1968" spans="1:7" x14ac:dyDescent="0.25">
      <c r="A1968" s="48" t="s">
        <v>1325</v>
      </c>
      <c r="B1968" s="48" t="s">
        <v>73</v>
      </c>
      <c r="C1968" s="2" t="s">
        <v>73</v>
      </c>
      <c r="D1968" s="2">
        <v>3050.9280000000099</v>
      </c>
      <c r="E1968" s="2">
        <v>561.67200000000003</v>
      </c>
      <c r="F1968" s="2">
        <f>D1968-SUM(Parameters!$C$23:$C$25)</f>
        <v>3029.32800000001</v>
      </c>
      <c r="G1968" s="2">
        <f>E1968-SUM(Parameters!$C$23:$C$25)</f>
        <v>540.072</v>
      </c>
    </row>
    <row r="1969" spans="1:7" x14ac:dyDescent="0.25">
      <c r="A1969" s="48" t="s">
        <v>1325</v>
      </c>
      <c r="B1969" s="48" t="s">
        <v>73</v>
      </c>
      <c r="C1969" s="2" t="s">
        <v>73</v>
      </c>
      <c r="D1969" s="2">
        <v>3128.6880000000101</v>
      </c>
      <c r="E1969" s="2">
        <v>561.67200000000003</v>
      </c>
      <c r="F1969" s="2">
        <f>D1969-SUM(Parameters!$C$23:$C$25)</f>
        <v>3107.0880000000102</v>
      </c>
      <c r="G1969" s="2">
        <f>E1969-SUM(Parameters!$C$23:$C$25)</f>
        <v>540.072</v>
      </c>
    </row>
    <row r="1970" spans="1:7" x14ac:dyDescent="0.25">
      <c r="A1970" s="48" t="s">
        <v>1325</v>
      </c>
      <c r="B1970" s="48" t="s">
        <v>73</v>
      </c>
      <c r="C1970" s="2" t="s">
        <v>73</v>
      </c>
      <c r="D1970" s="2">
        <v>3206.4480000000099</v>
      </c>
      <c r="E1970" s="2">
        <v>561.67200000000003</v>
      </c>
      <c r="F1970" s="2">
        <f>D1970-SUM(Parameters!$C$23:$C$25)</f>
        <v>3184.84800000001</v>
      </c>
      <c r="G1970" s="2">
        <f>E1970-SUM(Parameters!$C$23:$C$25)</f>
        <v>540.072</v>
      </c>
    </row>
    <row r="1971" spans="1:7" x14ac:dyDescent="0.25">
      <c r="A1971" s="48" t="s">
        <v>1325</v>
      </c>
      <c r="B1971" s="48" t="s">
        <v>73</v>
      </c>
      <c r="C1971" s="2" t="s">
        <v>73</v>
      </c>
      <c r="D1971" s="2">
        <v>3284.2080000000101</v>
      </c>
      <c r="E1971" s="2">
        <v>561.67200000000003</v>
      </c>
      <c r="F1971" s="2">
        <f>D1971-SUM(Parameters!$C$23:$C$25)</f>
        <v>3262.6080000000102</v>
      </c>
      <c r="G1971" s="2">
        <f>E1971-SUM(Parameters!$C$23:$C$25)</f>
        <v>540.072</v>
      </c>
    </row>
    <row r="1972" spans="1:7" x14ac:dyDescent="0.25">
      <c r="A1972" s="48" t="s">
        <v>1325</v>
      </c>
      <c r="B1972" s="48" t="s">
        <v>73</v>
      </c>
      <c r="C1972" s="2" t="s">
        <v>73</v>
      </c>
      <c r="D1972" s="2">
        <v>3361.9680000000099</v>
      </c>
      <c r="E1972" s="2">
        <v>561.67200000000003</v>
      </c>
      <c r="F1972" s="2">
        <f>D1972-SUM(Parameters!$C$23:$C$25)</f>
        <v>3340.3680000000099</v>
      </c>
      <c r="G1972" s="2">
        <f>E1972-SUM(Parameters!$C$23:$C$25)</f>
        <v>540.072</v>
      </c>
    </row>
    <row r="1973" spans="1:7" hidden="1" x14ac:dyDescent="0.25">
      <c r="A1973" s="48" t="s">
        <v>1325</v>
      </c>
      <c r="B1973" s="48" t="s">
        <v>72</v>
      </c>
      <c r="C1973" s="2" t="s">
        <v>72</v>
      </c>
      <c r="D1973" s="2">
        <v>290.44799999999998</v>
      </c>
      <c r="E1973" s="2">
        <v>1082.8520000000001</v>
      </c>
      <c r="F1973" s="2">
        <f>D1973-SUM(Parameters!$C$23:$C$25)</f>
        <v>268.84799999999996</v>
      </c>
      <c r="G1973" s="2">
        <f>E1973-SUM(Parameters!$C$23:$C$25)</f>
        <v>1061.2520000000002</v>
      </c>
    </row>
    <row r="1974" spans="1:7" hidden="1" x14ac:dyDescent="0.25">
      <c r="A1974" s="48" t="s">
        <v>1325</v>
      </c>
      <c r="B1974" s="48" t="s">
        <v>72</v>
      </c>
      <c r="C1974" s="2" t="s">
        <v>72</v>
      </c>
      <c r="D1974" s="2">
        <v>290.44799999999998</v>
      </c>
      <c r="E1974" s="2">
        <v>1037.5319999999999</v>
      </c>
      <c r="F1974" s="2">
        <f>D1974-SUM(Parameters!$C$23:$C$25)</f>
        <v>268.84799999999996</v>
      </c>
      <c r="G1974" s="2">
        <f>E1974-SUM(Parameters!$C$23:$C$25)</f>
        <v>1015.9319999999999</v>
      </c>
    </row>
    <row r="1975" spans="1:7" x14ac:dyDescent="0.25">
      <c r="A1975" s="48" t="s">
        <v>1325</v>
      </c>
      <c r="B1975" s="48" t="s">
        <v>72</v>
      </c>
      <c r="C1975" s="2" t="s">
        <v>72</v>
      </c>
      <c r="D1975" s="2">
        <v>290.44799999999998</v>
      </c>
      <c r="E1975" s="2">
        <v>856.25199999999995</v>
      </c>
      <c r="F1975" s="2">
        <f>D1975-SUM(Parameters!$C$23:$C$25)</f>
        <v>268.84799999999996</v>
      </c>
      <c r="G1975" s="2">
        <f>E1975-SUM(Parameters!$C$23:$C$25)</f>
        <v>834.65199999999993</v>
      </c>
    </row>
    <row r="1976" spans="1:7" x14ac:dyDescent="0.25">
      <c r="A1976" s="48" t="s">
        <v>1325</v>
      </c>
      <c r="B1976" s="48" t="s">
        <v>72</v>
      </c>
      <c r="C1976" s="2" t="s">
        <v>72</v>
      </c>
      <c r="D1976" s="2">
        <v>290.44799999999998</v>
      </c>
      <c r="E1976" s="2">
        <v>720.29200000000003</v>
      </c>
      <c r="F1976" s="2">
        <f>D1976-SUM(Parameters!$C$23:$C$25)</f>
        <v>268.84799999999996</v>
      </c>
      <c r="G1976" s="2">
        <f>E1976-SUM(Parameters!$C$23:$C$25)</f>
        <v>698.69200000000001</v>
      </c>
    </row>
    <row r="1977" spans="1:7" x14ac:dyDescent="0.25">
      <c r="A1977" s="48" t="s">
        <v>1325</v>
      </c>
      <c r="B1977" s="48" t="s">
        <v>72</v>
      </c>
      <c r="C1977" s="2" t="s">
        <v>72</v>
      </c>
      <c r="D1977" s="2">
        <v>290.44799999999998</v>
      </c>
      <c r="E1977" s="2">
        <v>584.33199999999999</v>
      </c>
      <c r="F1977" s="2">
        <f>D1977-SUM(Parameters!$C$23:$C$25)</f>
        <v>268.84799999999996</v>
      </c>
      <c r="G1977" s="2">
        <f>E1977-SUM(Parameters!$C$23:$C$25)</f>
        <v>562.73199999999997</v>
      </c>
    </row>
    <row r="1978" spans="1:7" x14ac:dyDescent="0.25">
      <c r="A1978" s="48" t="s">
        <v>1325</v>
      </c>
      <c r="B1978" s="48" t="s">
        <v>72</v>
      </c>
      <c r="C1978" s="2" t="s">
        <v>72</v>
      </c>
      <c r="D1978" s="2">
        <v>290.44799999999998</v>
      </c>
      <c r="E1978" s="2">
        <v>448.37200000000001</v>
      </c>
      <c r="F1978" s="2">
        <f>D1978-SUM(Parameters!$C$23:$C$25)</f>
        <v>268.84799999999996</v>
      </c>
      <c r="G1978" s="2">
        <f>E1978-SUM(Parameters!$C$23:$C$25)</f>
        <v>426.77199999999999</v>
      </c>
    </row>
    <row r="1979" spans="1:7" x14ac:dyDescent="0.25">
      <c r="A1979" s="48" t="s">
        <v>1325</v>
      </c>
      <c r="B1979" s="48" t="s">
        <v>72</v>
      </c>
      <c r="C1979" s="2" t="s">
        <v>72</v>
      </c>
      <c r="D1979" s="2">
        <v>290.44799999999998</v>
      </c>
      <c r="E1979" s="2">
        <v>176.452</v>
      </c>
      <c r="F1979" s="2">
        <f>D1979-SUM(Parameters!$C$23:$C$25)</f>
        <v>268.84799999999996</v>
      </c>
      <c r="G1979" s="2">
        <f>E1979-SUM(Parameters!$C$23:$C$25)</f>
        <v>154.852</v>
      </c>
    </row>
    <row r="1980" spans="1:7" hidden="1" x14ac:dyDescent="0.25">
      <c r="A1980" s="48" t="s">
        <v>1325</v>
      </c>
      <c r="B1980" s="48" t="s">
        <v>72</v>
      </c>
      <c r="C1980" s="2" t="s">
        <v>72</v>
      </c>
      <c r="D1980" s="2">
        <v>329.32799999999997</v>
      </c>
      <c r="E1980" s="2">
        <v>1060.192</v>
      </c>
      <c r="F1980" s="2">
        <f>D1980-SUM(Parameters!$C$23:$C$25)</f>
        <v>307.72799999999995</v>
      </c>
      <c r="G1980" s="2">
        <f>E1980-SUM(Parameters!$C$23:$C$25)</f>
        <v>1038.5920000000001</v>
      </c>
    </row>
    <row r="1981" spans="1:7" hidden="1" x14ac:dyDescent="0.25">
      <c r="A1981" s="48" t="s">
        <v>1325</v>
      </c>
      <c r="B1981" s="48" t="s">
        <v>72</v>
      </c>
      <c r="C1981" s="2" t="s">
        <v>72</v>
      </c>
      <c r="D1981" s="2">
        <v>368.20800000000003</v>
      </c>
      <c r="E1981" s="2">
        <v>1082.8520000000001</v>
      </c>
      <c r="F1981" s="2">
        <f>D1981-SUM(Parameters!$C$23:$C$25)</f>
        <v>346.608</v>
      </c>
      <c r="G1981" s="2">
        <f>E1981-SUM(Parameters!$C$23:$C$25)</f>
        <v>1061.2520000000002</v>
      </c>
    </row>
    <row r="1982" spans="1:7" hidden="1" x14ac:dyDescent="0.25">
      <c r="A1982" s="48" t="s">
        <v>1325</v>
      </c>
      <c r="B1982" s="48" t="s">
        <v>72</v>
      </c>
      <c r="C1982" s="2" t="s">
        <v>72</v>
      </c>
      <c r="D1982" s="2">
        <v>368.20800000000003</v>
      </c>
      <c r="E1982" s="2">
        <v>1037.5319999999999</v>
      </c>
      <c r="F1982" s="2">
        <f>D1982-SUM(Parameters!$C$23:$C$25)</f>
        <v>346.608</v>
      </c>
      <c r="G1982" s="2">
        <f>E1982-SUM(Parameters!$C$23:$C$25)</f>
        <v>1015.9319999999999</v>
      </c>
    </row>
    <row r="1983" spans="1:7" x14ac:dyDescent="0.25">
      <c r="A1983" s="48" t="s">
        <v>1325</v>
      </c>
      <c r="B1983" s="48" t="s">
        <v>72</v>
      </c>
      <c r="C1983" s="2" t="s">
        <v>72</v>
      </c>
      <c r="D1983" s="2">
        <v>368.20800000000003</v>
      </c>
      <c r="E1983" s="2">
        <v>221.77199999999999</v>
      </c>
      <c r="F1983" s="2">
        <f>D1983-SUM(Parameters!$C$23:$C$25)</f>
        <v>346.608</v>
      </c>
      <c r="G1983" s="2">
        <f>E1983-SUM(Parameters!$C$23:$C$25)</f>
        <v>200.172</v>
      </c>
    </row>
    <row r="1984" spans="1:7" x14ac:dyDescent="0.25">
      <c r="A1984" s="48" t="s">
        <v>1325</v>
      </c>
      <c r="B1984" s="48" t="s">
        <v>72</v>
      </c>
      <c r="C1984" s="2" t="s">
        <v>72</v>
      </c>
      <c r="D1984" s="2">
        <v>407.08800000000002</v>
      </c>
      <c r="E1984" s="2">
        <v>878.91200000000003</v>
      </c>
      <c r="F1984" s="2">
        <f>D1984-SUM(Parameters!$C$23:$C$25)</f>
        <v>385.488</v>
      </c>
      <c r="G1984" s="2">
        <f>E1984-SUM(Parameters!$C$23:$C$25)</f>
        <v>857.31200000000001</v>
      </c>
    </row>
    <row r="1985" spans="1:7" x14ac:dyDescent="0.25">
      <c r="A1985" s="48" t="s">
        <v>1325</v>
      </c>
      <c r="B1985" s="48" t="s">
        <v>72</v>
      </c>
      <c r="C1985" s="2" t="s">
        <v>72</v>
      </c>
      <c r="D1985" s="2">
        <v>407.08800000000002</v>
      </c>
      <c r="E1985" s="2">
        <v>697.63199999999995</v>
      </c>
      <c r="F1985" s="2">
        <f>D1985-SUM(Parameters!$C$23:$C$25)</f>
        <v>385.488</v>
      </c>
      <c r="G1985" s="2">
        <f>E1985-SUM(Parameters!$C$23:$C$25)</f>
        <v>676.03199999999993</v>
      </c>
    </row>
    <row r="1986" spans="1:7" x14ac:dyDescent="0.25">
      <c r="A1986" s="48" t="s">
        <v>1325</v>
      </c>
      <c r="B1986" s="48" t="s">
        <v>72</v>
      </c>
      <c r="C1986" s="2" t="s">
        <v>72</v>
      </c>
      <c r="D1986" s="2">
        <v>407.08800000000002</v>
      </c>
      <c r="E1986" s="2">
        <v>425.71199999999999</v>
      </c>
      <c r="F1986" s="2">
        <f>D1986-SUM(Parameters!$C$23:$C$25)</f>
        <v>385.488</v>
      </c>
      <c r="G1986" s="2">
        <f>E1986-SUM(Parameters!$C$23:$C$25)</f>
        <v>404.11199999999997</v>
      </c>
    </row>
    <row r="1987" spans="1:7" x14ac:dyDescent="0.25">
      <c r="A1987" s="48" t="s">
        <v>1325</v>
      </c>
      <c r="B1987" s="48" t="s">
        <v>72</v>
      </c>
      <c r="C1987" s="2" t="s">
        <v>72</v>
      </c>
      <c r="D1987" s="2">
        <v>407.08800000000002</v>
      </c>
      <c r="E1987" s="2">
        <v>199.11199999999999</v>
      </c>
      <c r="F1987" s="2">
        <f>D1987-SUM(Parameters!$C$23:$C$25)</f>
        <v>385.488</v>
      </c>
      <c r="G1987" s="2">
        <f>E1987-SUM(Parameters!$C$23:$C$25)</f>
        <v>177.512</v>
      </c>
    </row>
    <row r="1988" spans="1:7" x14ac:dyDescent="0.25">
      <c r="A1988" s="48" t="s">
        <v>1325</v>
      </c>
      <c r="B1988" s="48" t="s">
        <v>72</v>
      </c>
      <c r="C1988" s="2" t="s">
        <v>72</v>
      </c>
      <c r="D1988" s="2">
        <v>484.84800000000001</v>
      </c>
      <c r="E1988" s="2">
        <v>788.27200000000005</v>
      </c>
      <c r="F1988" s="2">
        <f>D1988-SUM(Parameters!$C$23:$C$25)</f>
        <v>463.24799999999999</v>
      </c>
      <c r="G1988" s="2">
        <f>E1988-SUM(Parameters!$C$23:$C$25)</f>
        <v>766.67200000000003</v>
      </c>
    </row>
    <row r="1989" spans="1:7" x14ac:dyDescent="0.25">
      <c r="A1989" s="48" t="s">
        <v>1325</v>
      </c>
      <c r="B1989" s="48" t="s">
        <v>72</v>
      </c>
      <c r="C1989" s="2" t="s">
        <v>72</v>
      </c>
      <c r="D1989" s="2">
        <v>484.84800000000001</v>
      </c>
      <c r="E1989" s="2">
        <v>606.99199999999996</v>
      </c>
      <c r="F1989" s="2">
        <f>D1989-SUM(Parameters!$C$23:$C$25)</f>
        <v>463.24799999999999</v>
      </c>
      <c r="G1989" s="2">
        <f>E1989-SUM(Parameters!$C$23:$C$25)</f>
        <v>585.39199999999994</v>
      </c>
    </row>
    <row r="1990" spans="1:7" x14ac:dyDescent="0.25">
      <c r="A1990" s="48" t="s">
        <v>1325</v>
      </c>
      <c r="B1990" s="48" t="s">
        <v>72</v>
      </c>
      <c r="C1990" s="2" t="s">
        <v>72</v>
      </c>
      <c r="D1990" s="2">
        <v>484.84800000000001</v>
      </c>
      <c r="E1990" s="2">
        <v>516.35199999999998</v>
      </c>
      <c r="F1990" s="2">
        <f>D1990-SUM(Parameters!$C$23:$C$25)</f>
        <v>463.24799999999999</v>
      </c>
      <c r="G1990" s="2">
        <f>E1990-SUM(Parameters!$C$23:$C$25)</f>
        <v>494.75199999999995</v>
      </c>
    </row>
    <row r="1991" spans="1:7" x14ac:dyDescent="0.25">
      <c r="A1991" s="48" t="s">
        <v>1325</v>
      </c>
      <c r="B1991" s="48" t="s">
        <v>72</v>
      </c>
      <c r="C1991" s="2" t="s">
        <v>72</v>
      </c>
      <c r="D1991" s="2">
        <v>484.84800000000001</v>
      </c>
      <c r="E1991" s="2">
        <v>335.072</v>
      </c>
      <c r="F1991" s="2">
        <f>D1991-SUM(Parameters!$C$23:$C$25)</f>
        <v>463.24799999999999</v>
      </c>
      <c r="G1991" s="2">
        <f>E1991-SUM(Parameters!$C$23:$C$25)</f>
        <v>313.47199999999998</v>
      </c>
    </row>
    <row r="1992" spans="1:7" x14ac:dyDescent="0.25">
      <c r="A1992" s="48" t="s">
        <v>1325</v>
      </c>
      <c r="B1992" s="48" t="s">
        <v>72</v>
      </c>
      <c r="C1992" s="2" t="s">
        <v>72</v>
      </c>
      <c r="D1992" s="2">
        <v>523.72799999999995</v>
      </c>
      <c r="E1992" s="2">
        <v>674.97199999999998</v>
      </c>
      <c r="F1992" s="2">
        <f>D1992-SUM(Parameters!$C$23:$C$25)</f>
        <v>502.12799999999993</v>
      </c>
      <c r="G1992" s="2">
        <f>E1992-SUM(Parameters!$C$23:$C$25)</f>
        <v>653.37199999999996</v>
      </c>
    </row>
    <row r="1993" spans="1:7" x14ac:dyDescent="0.25">
      <c r="A1993" s="48" t="s">
        <v>1325</v>
      </c>
      <c r="B1993" s="48" t="s">
        <v>72</v>
      </c>
      <c r="C1993" s="2" t="s">
        <v>72</v>
      </c>
      <c r="D1993" s="2">
        <v>523.72799999999995</v>
      </c>
      <c r="E1993" s="2">
        <v>448.37200000000001</v>
      </c>
      <c r="F1993" s="2">
        <f>D1993-SUM(Parameters!$C$23:$C$25)</f>
        <v>502.12799999999993</v>
      </c>
      <c r="G1993" s="2">
        <f>E1993-SUM(Parameters!$C$23:$C$25)</f>
        <v>426.77199999999999</v>
      </c>
    </row>
    <row r="1994" spans="1:7" x14ac:dyDescent="0.25">
      <c r="A1994" s="48" t="s">
        <v>1325</v>
      </c>
      <c r="B1994" s="48" t="s">
        <v>72</v>
      </c>
      <c r="C1994" s="2" t="s">
        <v>72</v>
      </c>
      <c r="D1994" s="2">
        <v>523.72799999999995</v>
      </c>
      <c r="E1994" s="2">
        <v>221.77199999999999</v>
      </c>
      <c r="F1994" s="2">
        <f>D1994-SUM(Parameters!$C$23:$C$25)</f>
        <v>502.12799999999993</v>
      </c>
      <c r="G1994" s="2">
        <f>E1994-SUM(Parameters!$C$23:$C$25)</f>
        <v>200.172</v>
      </c>
    </row>
    <row r="1995" spans="1:7" hidden="1" x14ac:dyDescent="0.25">
      <c r="A1995" s="48" t="s">
        <v>1325</v>
      </c>
      <c r="B1995" s="48" t="s">
        <v>72</v>
      </c>
      <c r="C1995" s="2" t="s">
        <v>72</v>
      </c>
      <c r="D1995" s="2">
        <v>562.60799999999995</v>
      </c>
      <c r="E1995" s="2">
        <v>1060.192</v>
      </c>
      <c r="F1995" s="2">
        <f>D1995-SUM(Parameters!$C$23:$C$25)</f>
        <v>541.00799999999992</v>
      </c>
      <c r="G1995" s="2">
        <f>E1995-SUM(Parameters!$C$23:$C$25)</f>
        <v>1038.5920000000001</v>
      </c>
    </row>
    <row r="1996" spans="1:7" x14ac:dyDescent="0.25">
      <c r="A1996" s="48" t="s">
        <v>1325</v>
      </c>
      <c r="B1996" s="48" t="s">
        <v>72</v>
      </c>
      <c r="C1996" s="2" t="s">
        <v>72</v>
      </c>
      <c r="D1996" s="2">
        <v>562.60799999999995</v>
      </c>
      <c r="E1996" s="2">
        <v>878.91200000000003</v>
      </c>
      <c r="F1996" s="2">
        <f>D1996-SUM(Parameters!$C$23:$C$25)</f>
        <v>541.00799999999992</v>
      </c>
      <c r="G1996" s="2">
        <f>E1996-SUM(Parameters!$C$23:$C$25)</f>
        <v>857.31200000000001</v>
      </c>
    </row>
    <row r="1997" spans="1:7" x14ac:dyDescent="0.25">
      <c r="A1997" s="48" t="s">
        <v>1325</v>
      </c>
      <c r="B1997" s="48" t="s">
        <v>72</v>
      </c>
      <c r="C1997" s="2" t="s">
        <v>72</v>
      </c>
      <c r="D1997" s="2">
        <v>562.60799999999995</v>
      </c>
      <c r="E1997" s="2">
        <v>199.11199999999999</v>
      </c>
      <c r="F1997" s="2">
        <f>D1997-SUM(Parameters!$C$23:$C$25)</f>
        <v>541.00799999999992</v>
      </c>
      <c r="G1997" s="2">
        <f>E1997-SUM(Parameters!$C$23:$C$25)</f>
        <v>177.512</v>
      </c>
    </row>
    <row r="1998" spans="1:7" hidden="1" x14ac:dyDescent="0.25">
      <c r="A1998" s="48" t="s">
        <v>1325</v>
      </c>
      <c r="B1998" s="48" t="s">
        <v>72</v>
      </c>
      <c r="C1998" s="2" t="s">
        <v>72</v>
      </c>
      <c r="D1998" s="2">
        <v>601.48800000000006</v>
      </c>
      <c r="E1998" s="2">
        <v>1082.8520000000001</v>
      </c>
      <c r="F1998" s="2">
        <f>D1998-SUM(Parameters!$C$23:$C$25)</f>
        <v>579.88800000000003</v>
      </c>
      <c r="G1998" s="2">
        <f>E1998-SUM(Parameters!$C$23:$C$25)</f>
        <v>1061.2520000000002</v>
      </c>
    </row>
    <row r="1999" spans="1:7" hidden="1" x14ac:dyDescent="0.25">
      <c r="A1999" s="48" t="s">
        <v>1325</v>
      </c>
      <c r="B1999" s="48" t="s">
        <v>72</v>
      </c>
      <c r="C1999" s="2" t="s">
        <v>72</v>
      </c>
      <c r="D1999" s="2">
        <v>601.48800000000006</v>
      </c>
      <c r="E1999" s="2">
        <v>1037.5319999999999</v>
      </c>
      <c r="F1999" s="2">
        <f>D1999-SUM(Parameters!$C$23:$C$25)</f>
        <v>579.88800000000003</v>
      </c>
      <c r="G1999" s="2">
        <f>E1999-SUM(Parameters!$C$23:$C$25)</f>
        <v>1015.9319999999999</v>
      </c>
    </row>
    <row r="2000" spans="1:7" hidden="1" x14ac:dyDescent="0.25">
      <c r="A2000" s="48" t="s">
        <v>1325</v>
      </c>
      <c r="B2000" s="48" t="s">
        <v>72</v>
      </c>
      <c r="C2000" s="2" t="s">
        <v>72</v>
      </c>
      <c r="D2000" s="2">
        <v>640.36800000000005</v>
      </c>
      <c r="E2000" s="2">
        <v>1060.192</v>
      </c>
      <c r="F2000" s="2">
        <f>D2000-SUM(Parameters!$C$23:$C$25)</f>
        <v>618.76800000000003</v>
      </c>
      <c r="G2000" s="2">
        <f>E2000-SUM(Parameters!$C$23:$C$25)</f>
        <v>1038.5920000000001</v>
      </c>
    </row>
    <row r="2001" spans="1:7" hidden="1" x14ac:dyDescent="0.25">
      <c r="A2001" s="48" t="s">
        <v>1325</v>
      </c>
      <c r="B2001" s="48" t="s">
        <v>72</v>
      </c>
      <c r="C2001" s="2" t="s">
        <v>72</v>
      </c>
      <c r="D2001" s="2">
        <v>640.36800000000005</v>
      </c>
      <c r="E2001" s="2">
        <v>924.23199999999997</v>
      </c>
      <c r="F2001" s="2">
        <f>D2001-SUM(Parameters!$C$23:$C$25)</f>
        <v>618.76800000000003</v>
      </c>
      <c r="G2001" s="2">
        <f>E2001-SUM(Parameters!$C$23:$C$25)</f>
        <v>902.63199999999995</v>
      </c>
    </row>
    <row r="2002" spans="1:7" x14ac:dyDescent="0.25">
      <c r="A2002" s="48" t="s">
        <v>1325</v>
      </c>
      <c r="B2002" s="48" t="s">
        <v>72</v>
      </c>
      <c r="C2002" s="2" t="s">
        <v>72</v>
      </c>
      <c r="D2002" s="2">
        <v>640.36800000000005</v>
      </c>
      <c r="E2002" s="2">
        <v>788.27200000000005</v>
      </c>
      <c r="F2002" s="2">
        <f>D2002-SUM(Parameters!$C$23:$C$25)</f>
        <v>618.76800000000003</v>
      </c>
      <c r="G2002" s="2">
        <f>E2002-SUM(Parameters!$C$23:$C$25)</f>
        <v>766.67200000000003</v>
      </c>
    </row>
    <row r="2003" spans="1:7" x14ac:dyDescent="0.25">
      <c r="A2003" s="48" t="s">
        <v>1325</v>
      </c>
      <c r="B2003" s="48" t="s">
        <v>72</v>
      </c>
      <c r="C2003" s="2" t="s">
        <v>72</v>
      </c>
      <c r="D2003" s="2">
        <v>640.36800000000005</v>
      </c>
      <c r="E2003" s="2">
        <v>652.31200000000001</v>
      </c>
      <c r="F2003" s="2">
        <f>D2003-SUM(Parameters!$C$23:$C$25)</f>
        <v>618.76800000000003</v>
      </c>
      <c r="G2003" s="2">
        <f>E2003-SUM(Parameters!$C$23:$C$25)</f>
        <v>630.71199999999999</v>
      </c>
    </row>
    <row r="2004" spans="1:7" x14ac:dyDescent="0.25">
      <c r="A2004" s="48" t="s">
        <v>1325</v>
      </c>
      <c r="B2004" s="48" t="s">
        <v>72</v>
      </c>
      <c r="C2004" s="2" t="s">
        <v>72</v>
      </c>
      <c r="D2004" s="2">
        <v>640.36800000000005</v>
      </c>
      <c r="E2004" s="2">
        <v>516.35199999999998</v>
      </c>
      <c r="F2004" s="2">
        <f>D2004-SUM(Parameters!$C$23:$C$25)</f>
        <v>618.76800000000003</v>
      </c>
      <c r="G2004" s="2">
        <f>E2004-SUM(Parameters!$C$23:$C$25)</f>
        <v>494.75199999999995</v>
      </c>
    </row>
    <row r="2005" spans="1:7" x14ac:dyDescent="0.25">
      <c r="A2005" s="48" t="s">
        <v>1325</v>
      </c>
      <c r="B2005" s="48" t="s">
        <v>72</v>
      </c>
      <c r="C2005" s="2" t="s">
        <v>72</v>
      </c>
      <c r="D2005" s="2">
        <v>640.36800000000005</v>
      </c>
      <c r="E2005" s="2">
        <v>380.392</v>
      </c>
      <c r="F2005" s="2">
        <f>D2005-SUM(Parameters!$C$23:$C$25)</f>
        <v>618.76800000000003</v>
      </c>
      <c r="G2005" s="2">
        <f>E2005-SUM(Parameters!$C$23:$C$25)</f>
        <v>358.79199999999997</v>
      </c>
    </row>
    <row r="2006" spans="1:7" x14ac:dyDescent="0.25">
      <c r="A2006" s="48" t="s">
        <v>1325</v>
      </c>
      <c r="B2006" s="48" t="s">
        <v>72</v>
      </c>
      <c r="C2006" s="2" t="s">
        <v>72</v>
      </c>
      <c r="D2006" s="2">
        <v>640.36800000000005</v>
      </c>
      <c r="E2006" s="2">
        <v>244.43199999999999</v>
      </c>
      <c r="F2006" s="2">
        <f>D2006-SUM(Parameters!$C$23:$C$25)</f>
        <v>618.76800000000003</v>
      </c>
      <c r="G2006" s="2">
        <f>E2006-SUM(Parameters!$C$23:$C$25)</f>
        <v>222.83199999999999</v>
      </c>
    </row>
    <row r="2007" spans="1:7" hidden="1" x14ac:dyDescent="0.25">
      <c r="A2007" s="48" t="s">
        <v>1325</v>
      </c>
      <c r="B2007" s="48" t="s">
        <v>72</v>
      </c>
      <c r="C2007" s="2" t="s">
        <v>72</v>
      </c>
      <c r="D2007" s="2">
        <v>679.24800000000005</v>
      </c>
      <c r="E2007" s="2">
        <v>1082.8520000000001</v>
      </c>
      <c r="F2007" s="2">
        <f>D2007-SUM(Parameters!$C$23:$C$25)</f>
        <v>657.64800000000002</v>
      </c>
      <c r="G2007" s="2">
        <f>E2007-SUM(Parameters!$C$23:$C$25)</f>
        <v>1061.2520000000002</v>
      </c>
    </row>
    <row r="2008" spans="1:7" hidden="1" x14ac:dyDescent="0.25">
      <c r="A2008" s="48" t="s">
        <v>1325</v>
      </c>
      <c r="B2008" s="48" t="s">
        <v>72</v>
      </c>
      <c r="C2008" s="2" t="s">
        <v>72</v>
      </c>
      <c r="D2008" s="2">
        <v>679.24800000000005</v>
      </c>
      <c r="E2008" s="2">
        <v>1037.5319999999999</v>
      </c>
      <c r="F2008" s="2">
        <f>D2008-SUM(Parameters!$C$23:$C$25)</f>
        <v>657.64800000000002</v>
      </c>
      <c r="G2008" s="2">
        <f>E2008-SUM(Parameters!$C$23:$C$25)</f>
        <v>1015.9319999999999</v>
      </c>
    </row>
    <row r="2009" spans="1:7" x14ac:dyDescent="0.25">
      <c r="A2009" s="48" t="s">
        <v>1325</v>
      </c>
      <c r="B2009" s="48" t="s">
        <v>72</v>
      </c>
      <c r="C2009" s="2" t="s">
        <v>72</v>
      </c>
      <c r="D2009" s="2">
        <v>679.24800000000005</v>
      </c>
      <c r="E2009" s="2">
        <v>856.25199999999995</v>
      </c>
      <c r="F2009" s="2">
        <f>D2009-SUM(Parameters!$C$23:$C$25)</f>
        <v>657.64800000000002</v>
      </c>
      <c r="G2009" s="2">
        <f>E2009-SUM(Parameters!$C$23:$C$25)</f>
        <v>834.65199999999993</v>
      </c>
    </row>
    <row r="2010" spans="1:7" x14ac:dyDescent="0.25">
      <c r="A2010" s="48" t="s">
        <v>1325</v>
      </c>
      <c r="B2010" s="48" t="s">
        <v>72</v>
      </c>
      <c r="C2010" s="2" t="s">
        <v>72</v>
      </c>
      <c r="D2010" s="2">
        <v>679.24800000000005</v>
      </c>
      <c r="E2010" s="2">
        <v>720.29200000000003</v>
      </c>
      <c r="F2010" s="2">
        <f>D2010-SUM(Parameters!$C$23:$C$25)</f>
        <v>657.64800000000002</v>
      </c>
      <c r="G2010" s="2">
        <f>E2010-SUM(Parameters!$C$23:$C$25)</f>
        <v>698.69200000000001</v>
      </c>
    </row>
    <row r="2011" spans="1:7" x14ac:dyDescent="0.25">
      <c r="A2011" s="48" t="s">
        <v>1325</v>
      </c>
      <c r="B2011" s="48" t="s">
        <v>72</v>
      </c>
      <c r="C2011" s="2" t="s">
        <v>72</v>
      </c>
      <c r="D2011" s="2">
        <v>679.24800000000005</v>
      </c>
      <c r="E2011" s="2">
        <v>584.33199999999999</v>
      </c>
      <c r="F2011" s="2">
        <f>D2011-SUM(Parameters!$C$23:$C$25)</f>
        <v>657.64800000000002</v>
      </c>
      <c r="G2011" s="2">
        <f>E2011-SUM(Parameters!$C$23:$C$25)</f>
        <v>562.73199999999997</v>
      </c>
    </row>
    <row r="2012" spans="1:7" x14ac:dyDescent="0.25">
      <c r="A2012" s="48" t="s">
        <v>1325</v>
      </c>
      <c r="B2012" s="48" t="s">
        <v>72</v>
      </c>
      <c r="C2012" s="2" t="s">
        <v>72</v>
      </c>
      <c r="D2012" s="2">
        <v>679.24800000000005</v>
      </c>
      <c r="E2012" s="2">
        <v>448.37200000000001</v>
      </c>
      <c r="F2012" s="2">
        <f>D2012-SUM(Parameters!$C$23:$C$25)</f>
        <v>657.64800000000002</v>
      </c>
      <c r="G2012" s="2">
        <f>E2012-SUM(Parameters!$C$23:$C$25)</f>
        <v>426.77199999999999</v>
      </c>
    </row>
    <row r="2013" spans="1:7" x14ac:dyDescent="0.25">
      <c r="A2013" s="48" t="s">
        <v>1325</v>
      </c>
      <c r="B2013" s="48" t="s">
        <v>72</v>
      </c>
      <c r="C2013" s="2" t="s">
        <v>72</v>
      </c>
      <c r="D2013" s="2">
        <v>679.24800000000005</v>
      </c>
      <c r="E2013" s="2">
        <v>176.452</v>
      </c>
      <c r="F2013" s="2">
        <f>D2013-SUM(Parameters!$C$23:$C$25)</f>
        <v>657.64800000000002</v>
      </c>
      <c r="G2013" s="2">
        <f>E2013-SUM(Parameters!$C$23:$C$25)</f>
        <v>154.852</v>
      </c>
    </row>
    <row r="2014" spans="1:7" hidden="1" x14ac:dyDescent="0.25">
      <c r="A2014" s="48" t="s">
        <v>1325</v>
      </c>
      <c r="B2014" s="48" t="s">
        <v>72</v>
      </c>
      <c r="C2014" s="2" t="s">
        <v>72</v>
      </c>
      <c r="D2014" s="2">
        <v>718.12800000000004</v>
      </c>
      <c r="E2014" s="2">
        <v>1060.192</v>
      </c>
      <c r="F2014" s="2">
        <f>D2014-SUM(Parameters!$C$23:$C$25)</f>
        <v>696.52800000000002</v>
      </c>
      <c r="G2014" s="2">
        <f>E2014-SUM(Parameters!$C$23:$C$25)</f>
        <v>1038.5920000000001</v>
      </c>
    </row>
    <row r="2015" spans="1:7" hidden="1" x14ac:dyDescent="0.25">
      <c r="A2015" s="48" t="s">
        <v>1325</v>
      </c>
      <c r="B2015" s="48" t="s">
        <v>72</v>
      </c>
      <c r="C2015" s="2" t="s">
        <v>72</v>
      </c>
      <c r="D2015" s="2">
        <v>757.00800000000004</v>
      </c>
      <c r="E2015" s="2">
        <v>1082.8520000000001</v>
      </c>
      <c r="F2015" s="2">
        <f>D2015-SUM(Parameters!$C$23:$C$25)</f>
        <v>735.40800000000002</v>
      </c>
      <c r="G2015" s="2">
        <f>E2015-SUM(Parameters!$C$23:$C$25)</f>
        <v>1061.2520000000002</v>
      </c>
    </row>
    <row r="2016" spans="1:7" hidden="1" x14ac:dyDescent="0.25">
      <c r="A2016" s="48" t="s">
        <v>1325</v>
      </c>
      <c r="B2016" s="48" t="s">
        <v>72</v>
      </c>
      <c r="C2016" s="2" t="s">
        <v>72</v>
      </c>
      <c r="D2016" s="2">
        <v>757.00800000000004</v>
      </c>
      <c r="E2016" s="2">
        <v>1037.5319999999999</v>
      </c>
      <c r="F2016" s="2">
        <f>D2016-SUM(Parameters!$C$23:$C$25)</f>
        <v>735.40800000000002</v>
      </c>
      <c r="G2016" s="2">
        <f>E2016-SUM(Parameters!$C$23:$C$25)</f>
        <v>1015.9319999999999</v>
      </c>
    </row>
    <row r="2017" spans="1:7" x14ac:dyDescent="0.25">
      <c r="A2017" s="48" t="s">
        <v>1325</v>
      </c>
      <c r="B2017" s="48" t="s">
        <v>72</v>
      </c>
      <c r="C2017" s="2" t="s">
        <v>72</v>
      </c>
      <c r="D2017" s="2">
        <v>757.00800000000004</v>
      </c>
      <c r="E2017" s="2">
        <v>221.77199999999999</v>
      </c>
      <c r="F2017" s="2">
        <f>D2017-SUM(Parameters!$C$23:$C$25)</f>
        <v>735.40800000000002</v>
      </c>
      <c r="G2017" s="2">
        <f>E2017-SUM(Parameters!$C$23:$C$25)</f>
        <v>200.172</v>
      </c>
    </row>
    <row r="2018" spans="1:7" x14ac:dyDescent="0.25">
      <c r="A2018" s="48" t="s">
        <v>1325</v>
      </c>
      <c r="B2018" s="48" t="s">
        <v>72</v>
      </c>
      <c r="C2018" s="2" t="s">
        <v>72</v>
      </c>
      <c r="D2018" s="2">
        <v>795.88800000000003</v>
      </c>
      <c r="E2018" s="2">
        <v>878.91200000000003</v>
      </c>
      <c r="F2018" s="2">
        <f>D2018-SUM(Parameters!$C$23:$C$25)</f>
        <v>774.28800000000001</v>
      </c>
      <c r="G2018" s="2">
        <f>E2018-SUM(Parameters!$C$23:$C$25)</f>
        <v>857.31200000000001</v>
      </c>
    </row>
    <row r="2019" spans="1:7" x14ac:dyDescent="0.25">
      <c r="A2019" s="48" t="s">
        <v>1325</v>
      </c>
      <c r="B2019" s="48" t="s">
        <v>72</v>
      </c>
      <c r="C2019" s="2" t="s">
        <v>72</v>
      </c>
      <c r="D2019" s="2">
        <v>795.88800000000003</v>
      </c>
      <c r="E2019" s="2">
        <v>697.63199999999995</v>
      </c>
      <c r="F2019" s="2">
        <f>D2019-SUM(Parameters!$C$23:$C$25)</f>
        <v>774.28800000000001</v>
      </c>
      <c r="G2019" s="2">
        <f>E2019-SUM(Parameters!$C$23:$C$25)</f>
        <v>676.03199999999993</v>
      </c>
    </row>
    <row r="2020" spans="1:7" x14ac:dyDescent="0.25">
      <c r="A2020" s="48" t="s">
        <v>1325</v>
      </c>
      <c r="B2020" s="48" t="s">
        <v>72</v>
      </c>
      <c r="C2020" s="2" t="s">
        <v>72</v>
      </c>
      <c r="D2020" s="2">
        <v>795.88800000000003</v>
      </c>
      <c r="E2020" s="2">
        <v>425.71199999999999</v>
      </c>
      <c r="F2020" s="2">
        <f>D2020-SUM(Parameters!$C$23:$C$25)</f>
        <v>774.28800000000001</v>
      </c>
      <c r="G2020" s="2">
        <f>E2020-SUM(Parameters!$C$23:$C$25)</f>
        <v>404.11199999999997</v>
      </c>
    </row>
    <row r="2021" spans="1:7" x14ac:dyDescent="0.25">
      <c r="A2021" s="48" t="s">
        <v>1325</v>
      </c>
      <c r="B2021" s="48" t="s">
        <v>72</v>
      </c>
      <c r="C2021" s="2" t="s">
        <v>72</v>
      </c>
      <c r="D2021" s="2">
        <v>795.88800000000003</v>
      </c>
      <c r="E2021" s="2">
        <v>199.11199999999999</v>
      </c>
      <c r="F2021" s="2">
        <f>D2021-SUM(Parameters!$C$23:$C$25)</f>
        <v>774.28800000000001</v>
      </c>
      <c r="G2021" s="2">
        <f>E2021-SUM(Parameters!$C$23:$C$25)</f>
        <v>177.512</v>
      </c>
    </row>
    <row r="2022" spans="1:7" x14ac:dyDescent="0.25">
      <c r="A2022" s="48" t="s">
        <v>1325</v>
      </c>
      <c r="B2022" s="48" t="s">
        <v>72</v>
      </c>
      <c r="C2022" s="2" t="s">
        <v>72</v>
      </c>
      <c r="D2022" s="2">
        <v>873.64800000000002</v>
      </c>
      <c r="E2022" s="2">
        <v>788.27200000000005</v>
      </c>
      <c r="F2022" s="2">
        <f>D2022-SUM(Parameters!$C$23:$C$25)</f>
        <v>852.048</v>
      </c>
      <c r="G2022" s="2">
        <f>E2022-SUM(Parameters!$C$23:$C$25)</f>
        <v>766.67200000000003</v>
      </c>
    </row>
    <row r="2023" spans="1:7" x14ac:dyDescent="0.25">
      <c r="A2023" s="48" t="s">
        <v>1325</v>
      </c>
      <c r="B2023" s="48" t="s">
        <v>72</v>
      </c>
      <c r="C2023" s="2" t="s">
        <v>72</v>
      </c>
      <c r="D2023" s="2">
        <v>873.64800000000002</v>
      </c>
      <c r="E2023" s="2">
        <v>606.99199999999996</v>
      </c>
      <c r="F2023" s="2">
        <f>D2023-SUM(Parameters!$C$23:$C$25)</f>
        <v>852.048</v>
      </c>
      <c r="G2023" s="2">
        <f>E2023-SUM(Parameters!$C$23:$C$25)</f>
        <v>585.39199999999994</v>
      </c>
    </row>
    <row r="2024" spans="1:7" x14ac:dyDescent="0.25">
      <c r="A2024" s="48" t="s">
        <v>1325</v>
      </c>
      <c r="B2024" s="48" t="s">
        <v>72</v>
      </c>
      <c r="C2024" s="2" t="s">
        <v>72</v>
      </c>
      <c r="D2024" s="2">
        <v>873.64800000000002</v>
      </c>
      <c r="E2024" s="2">
        <v>516.35199999999998</v>
      </c>
      <c r="F2024" s="2">
        <f>D2024-SUM(Parameters!$C$23:$C$25)</f>
        <v>852.048</v>
      </c>
      <c r="G2024" s="2">
        <f>E2024-SUM(Parameters!$C$23:$C$25)</f>
        <v>494.75199999999995</v>
      </c>
    </row>
    <row r="2025" spans="1:7" x14ac:dyDescent="0.25">
      <c r="A2025" s="48" t="s">
        <v>1325</v>
      </c>
      <c r="B2025" s="48" t="s">
        <v>72</v>
      </c>
      <c r="C2025" s="2" t="s">
        <v>72</v>
      </c>
      <c r="D2025" s="2">
        <v>873.64800000000002</v>
      </c>
      <c r="E2025" s="2">
        <v>335.072</v>
      </c>
      <c r="F2025" s="2">
        <f>D2025-SUM(Parameters!$C$23:$C$25)</f>
        <v>852.048</v>
      </c>
      <c r="G2025" s="2">
        <f>E2025-SUM(Parameters!$C$23:$C$25)</f>
        <v>313.47199999999998</v>
      </c>
    </row>
    <row r="2026" spans="1:7" x14ac:dyDescent="0.25">
      <c r="A2026" s="48" t="s">
        <v>1325</v>
      </c>
      <c r="B2026" s="48" t="s">
        <v>72</v>
      </c>
      <c r="C2026" s="2" t="s">
        <v>72</v>
      </c>
      <c r="D2026" s="2">
        <v>912.52800000000002</v>
      </c>
      <c r="E2026" s="2">
        <v>674.97199999999998</v>
      </c>
      <c r="F2026" s="2">
        <f>D2026-SUM(Parameters!$C$23:$C$25)</f>
        <v>890.928</v>
      </c>
      <c r="G2026" s="2">
        <f>E2026-SUM(Parameters!$C$23:$C$25)</f>
        <v>653.37199999999996</v>
      </c>
    </row>
    <row r="2027" spans="1:7" x14ac:dyDescent="0.25">
      <c r="A2027" s="48" t="s">
        <v>1325</v>
      </c>
      <c r="B2027" s="48" t="s">
        <v>72</v>
      </c>
      <c r="C2027" s="2" t="s">
        <v>72</v>
      </c>
      <c r="D2027" s="2">
        <v>912.52800000000002</v>
      </c>
      <c r="E2027" s="2">
        <v>448.37200000000001</v>
      </c>
      <c r="F2027" s="2">
        <f>D2027-SUM(Parameters!$C$23:$C$25)</f>
        <v>890.928</v>
      </c>
      <c r="G2027" s="2">
        <f>E2027-SUM(Parameters!$C$23:$C$25)</f>
        <v>426.77199999999999</v>
      </c>
    </row>
    <row r="2028" spans="1:7" x14ac:dyDescent="0.25">
      <c r="A2028" s="48" t="s">
        <v>1325</v>
      </c>
      <c r="B2028" s="48" t="s">
        <v>72</v>
      </c>
      <c r="C2028" s="2" t="s">
        <v>72</v>
      </c>
      <c r="D2028" s="2">
        <v>912.52800000000002</v>
      </c>
      <c r="E2028" s="2">
        <v>221.77199999999999</v>
      </c>
      <c r="F2028" s="2">
        <f>D2028-SUM(Parameters!$C$23:$C$25)</f>
        <v>890.928</v>
      </c>
      <c r="G2028" s="2">
        <f>E2028-SUM(Parameters!$C$23:$C$25)</f>
        <v>200.172</v>
      </c>
    </row>
    <row r="2029" spans="1:7" hidden="1" x14ac:dyDescent="0.25">
      <c r="A2029" s="48" t="s">
        <v>1325</v>
      </c>
      <c r="B2029" s="48" t="s">
        <v>72</v>
      </c>
      <c r="C2029" s="2" t="s">
        <v>72</v>
      </c>
      <c r="D2029" s="2">
        <v>951.40800000000002</v>
      </c>
      <c r="E2029" s="2">
        <v>1060.192</v>
      </c>
      <c r="F2029" s="2">
        <f>D2029-SUM(Parameters!$C$23:$C$25)</f>
        <v>929.80799999999999</v>
      </c>
      <c r="G2029" s="2">
        <f>E2029-SUM(Parameters!$C$23:$C$25)</f>
        <v>1038.5920000000001</v>
      </c>
    </row>
    <row r="2030" spans="1:7" x14ac:dyDescent="0.25">
      <c r="A2030" s="48" t="s">
        <v>1325</v>
      </c>
      <c r="B2030" s="48" t="s">
        <v>72</v>
      </c>
      <c r="C2030" s="2" t="s">
        <v>72</v>
      </c>
      <c r="D2030" s="2">
        <v>951.40800000000002</v>
      </c>
      <c r="E2030" s="2">
        <v>878.91200000000003</v>
      </c>
      <c r="F2030" s="2">
        <f>D2030-SUM(Parameters!$C$23:$C$25)</f>
        <v>929.80799999999999</v>
      </c>
      <c r="G2030" s="2">
        <f>E2030-SUM(Parameters!$C$23:$C$25)</f>
        <v>857.31200000000001</v>
      </c>
    </row>
    <row r="2031" spans="1:7" x14ac:dyDescent="0.25">
      <c r="A2031" s="48" t="s">
        <v>1325</v>
      </c>
      <c r="B2031" s="48" t="s">
        <v>72</v>
      </c>
      <c r="C2031" s="2" t="s">
        <v>72</v>
      </c>
      <c r="D2031" s="2">
        <v>951.40800000000002</v>
      </c>
      <c r="E2031" s="2">
        <v>199.11199999999999</v>
      </c>
      <c r="F2031" s="2">
        <f>D2031-SUM(Parameters!$C$23:$C$25)</f>
        <v>929.80799999999999</v>
      </c>
      <c r="G2031" s="2">
        <f>E2031-SUM(Parameters!$C$23:$C$25)</f>
        <v>177.512</v>
      </c>
    </row>
    <row r="2032" spans="1:7" hidden="1" x14ac:dyDescent="0.25">
      <c r="A2032" s="48" t="s">
        <v>1325</v>
      </c>
      <c r="B2032" s="48" t="s">
        <v>72</v>
      </c>
      <c r="C2032" s="2" t="s">
        <v>72</v>
      </c>
      <c r="D2032" s="2">
        <v>990.28800000000001</v>
      </c>
      <c r="E2032" s="2">
        <v>1082.8520000000001</v>
      </c>
      <c r="F2032" s="2">
        <f>D2032-SUM(Parameters!$C$23:$C$25)</f>
        <v>968.68799999999999</v>
      </c>
      <c r="G2032" s="2">
        <f>E2032-SUM(Parameters!$C$23:$C$25)</f>
        <v>1061.2520000000002</v>
      </c>
    </row>
    <row r="2033" spans="1:7" hidden="1" x14ac:dyDescent="0.25">
      <c r="A2033" s="48" t="s">
        <v>1325</v>
      </c>
      <c r="B2033" s="48" t="s">
        <v>72</v>
      </c>
      <c r="C2033" s="2" t="s">
        <v>72</v>
      </c>
      <c r="D2033" s="2">
        <v>990.28800000000001</v>
      </c>
      <c r="E2033" s="2">
        <v>1037.5319999999999</v>
      </c>
      <c r="F2033" s="2">
        <f>D2033-SUM(Parameters!$C$23:$C$25)</f>
        <v>968.68799999999999</v>
      </c>
      <c r="G2033" s="2">
        <f>E2033-SUM(Parameters!$C$23:$C$25)</f>
        <v>1015.9319999999999</v>
      </c>
    </row>
    <row r="2034" spans="1:7" hidden="1" x14ac:dyDescent="0.25">
      <c r="A2034" s="48" t="s">
        <v>1325</v>
      </c>
      <c r="B2034" s="48" t="s">
        <v>72</v>
      </c>
      <c r="C2034" s="2" t="s">
        <v>72</v>
      </c>
      <c r="D2034" s="2">
        <v>1029.1679999999999</v>
      </c>
      <c r="E2034" s="2">
        <v>1060.192</v>
      </c>
      <c r="F2034" s="2">
        <f>D2034-SUM(Parameters!$C$23:$C$25)</f>
        <v>1007.5679999999999</v>
      </c>
      <c r="G2034" s="2">
        <f>E2034-SUM(Parameters!$C$23:$C$25)</f>
        <v>1038.5920000000001</v>
      </c>
    </row>
    <row r="2035" spans="1:7" hidden="1" x14ac:dyDescent="0.25">
      <c r="A2035" s="48" t="s">
        <v>1325</v>
      </c>
      <c r="B2035" s="48" t="s">
        <v>72</v>
      </c>
      <c r="C2035" s="2" t="s">
        <v>72</v>
      </c>
      <c r="D2035" s="2">
        <v>1029.1679999999999</v>
      </c>
      <c r="E2035" s="2">
        <v>924.23199999999997</v>
      </c>
      <c r="F2035" s="2">
        <f>D2035-SUM(Parameters!$C$23:$C$25)</f>
        <v>1007.5679999999999</v>
      </c>
      <c r="G2035" s="2">
        <f>E2035-SUM(Parameters!$C$23:$C$25)</f>
        <v>902.63199999999995</v>
      </c>
    </row>
    <row r="2036" spans="1:7" x14ac:dyDescent="0.25">
      <c r="A2036" s="48" t="s">
        <v>1325</v>
      </c>
      <c r="B2036" s="48" t="s">
        <v>72</v>
      </c>
      <c r="C2036" s="2" t="s">
        <v>72</v>
      </c>
      <c r="D2036" s="2">
        <v>1029.1679999999999</v>
      </c>
      <c r="E2036" s="2">
        <v>788.27200000000005</v>
      </c>
      <c r="F2036" s="2">
        <f>D2036-SUM(Parameters!$C$23:$C$25)</f>
        <v>1007.5679999999999</v>
      </c>
      <c r="G2036" s="2">
        <f>E2036-SUM(Parameters!$C$23:$C$25)</f>
        <v>766.67200000000003</v>
      </c>
    </row>
    <row r="2037" spans="1:7" x14ac:dyDescent="0.25">
      <c r="A2037" s="48" t="s">
        <v>1325</v>
      </c>
      <c r="B2037" s="48" t="s">
        <v>72</v>
      </c>
      <c r="C2037" s="2" t="s">
        <v>72</v>
      </c>
      <c r="D2037" s="2">
        <v>1029.1679999999999</v>
      </c>
      <c r="E2037" s="2">
        <v>652.31200000000001</v>
      </c>
      <c r="F2037" s="2">
        <f>D2037-SUM(Parameters!$C$23:$C$25)</f>
        <v>1007.5679999999999</v>
      </c>
      <c r="G2037" s="2">
        <f>E2037-SUM(Parameters!$C$23:$C$25)</f>
        <v>630.71199999999999</v>
      </c>
    </row>
    <row r="2038" spans="1:7" x14ac:dyDescent="0.25">
      <c r="A2038" s="48" t="s">
        <v>1325</v>
      </c>
      <c r="B2038" s="48" t="s">
        <v>72</v>
      </c>
      <c r="C2038" s="2" t="s">
        <v>72</v>
      </c>
      <c r="D2038" s="2">
        <v>1029.1679999999999</v>
      </c>
      <c r="E2038" s="2">
        <v>516.35199999999998</v>
      </c>
      <c r="F2038" s="2">
        <f>D2038-SUM(Parameters!$C$23:$C$25)</f>
        <v>1007.5679999999999</v>
      </c>
      <c r="G2038" s="2">
        <f>E2038-SUM(Parameters!$C$23:$C$25)</f>
        <v>494.75199999999995</v>
      </c>
    </row>
    <row r="2039" spans="1:7" x14ac:dyDescent="0.25">
      <c r="A2039" s="48" t="s">
        <v>1325</v>
      </c>
      <c r="B2039" s="48" t="s">
        <v>72</v>
      </c>
      <c r="C2039" s="2" t="s">
        <v>72</v>
      </c>
      <c r="D2039" s="2">
        <v>1029.1679999999999</v>
      </c>
      <c r="E2039" s="2">
        <v>380.392</v>
      </c>
      <c r="F2039" s="2">
        <f>D2039-SUM(Parameters!$C$23:$C$25)</f>
        <v>1007.5679999999999</v>
      </c>
      <c r="G2039" s="2">
        <f>E2039-SUM(Parameters!$C$23:$C$25)</f>
        <v>358.79199999999997</v>
      </c>
    </row>
    <row r="2040" spans="1:7" x14ac:dyDescent="0.25">
      <c r="A2040" s="48" t="s">
        <v>1325</v>
      </c>
      <c r="B2040" s="48" t="s">
        <v>72</v>
      </c>
      <c r="C2040" s="2" t="s">
        <v>72</v>
      </c>
      <c r="D2040" s="2">
        <v>1029.1679999999999</v>
      </c>
      <c r="E2040" s="2">
        <v>244.43199999999999</v>
      </c>
      <c r="F2040" s="2">
        <f>D2040-SUM(Parameters!$C$23:$C$25)</f>
        <v>1007.5679999999999</v>
      </c>
      <c r="G2040" s="2">
        <f>E2040-SUM(Parameters!$C$23:$C$25)</f>
        <v>222.83199999999999</v>
      </c>
    </row>
    <row r="2041" spans="1:7" hidden="1" x14ac:dyDescent="0.25">
      <c r="A2041" s="48" t="s">
        <v>1325</v>
      </c>
      <c r="B2041" s="48" t="s">
        <v>72</v>
      </c>
      <c r="C2041" s="2" t="s">
        <v>72</v>
      </c>
      <c r="D2041" s="2">
        <v>1068.048</v>
      </c>
      <c r="E2041" s="2">
        <v>1082.8520000000001</v>
      </c>
      <c r="F2041" s="2">
        <f>D2041-SUM(Parameters!$C$23:$C$25)</f>
        <v>1046.4480000000001</v>
      </c>
      <c r="G2041" s="2">
        <f>E2041-SUM(Parameters!$C$23:$C$25)</f>
        <v>1061.2520000000002</v>
      </c>
    </row>
    <row r="2042" spans="1:7" hidden="1" x14ac:dyDescent="0.25">
      <c r="A2042" s="48" t="s">
        <v>1325</v>
      </c>
      <c r="B2042" s="48" t="s">
        <v>72</v>
      </c>
      <c r="C2042" s="2" t="s">
        <v>72</v>
      </c>
      <c r="D2042" s="2">
        <v>1068.048</v>
      </c>
      <c r="E2042" s="2">
        <v>1037.5319999999999</v>
      </c>
      <c r="F2042" s="2">
        <f>D2042-SUM(Parameters!$C$23:$C$25)</f>
        <v>1046.4480000000001</v>
      </c>
      <c r="G2042" s="2">
        <f>E2042-SUM(Parameters!$C$23:$C$25)</f>
        <v>1015.9319999999999</v>
      </c>
    </row>
    <row r="2043" spans="1:7" x14ac:dyDescent="0.25">
      <c r="A2043" s="48" t="s">
        <v>1325</v>
      </c>
      <c r="B2043" s="48" t="s">
        <v>72</v>
      </c>
      <c r="C2043" s="2" t="s">
        <v>72</v>
      </c>
      <c r="D2043" s="2">
        <v>1068.048</v>
      </c>
      <c r="E2043" s="2">
        <v>856.25199999999995</v>
      </c>
      <c r="F2043" s="2">
        <f>D2043-SUM(Parameters!$C$23:$C$25)</f>
        <v>1046.4480000000001</v>
      </c>
      <c r="G2043" s="2">
        <f>E2043-SUM(Parameters!$C$23:$C$25)</f>
        <v>834.65199999999993</v>
      </c>
    </row>
    <row r="2044" spans="1:7" x14ac:dyDescent="0.25">
      <c r="A2044" s="48" t="s">
        <v>1325</v>
      </c>
      <c r="B2044" s="48" t="s">
        <v>72</v>
      </c>
      <c r="C2044" s="2" t="s">
        <v>72</v>
      </c>
      <c r="D2044" s="2">
        <v>1068.048</v>
      </c>
      <c r="E2044" s="2">
        <v>720.29200000000003</v>
      </c>
      <c r="F2044" s="2">
        <f>D2044-SUM(Parameters!$C$23:$C$25)</f>
        <v>1046.4480000000001</v>
      </c>
      <c r="G2044" s="2">
        <f>E2044-SUM(Parameters!$C$23:$C$25)</f>
        <v>698.69200000000001</v>
      </c>
    </row>
    <row r="2045" spans="1:7" x14ac:dyDescent="0.25">
      <c r="A2045" s="48" t="s">
        <v>1325</v>
      </c>
      <c r="B2045" s="48" t="s">
        <v>72</v>
      </c>
      <c r="C2045" s="2" t="s">
        <v>72</v>
      </c>
      <c r="D2045" s="2">
        <v>1068.048</v>
      </c>
      <c r="E2045" s="2">
        <v>584.33199999999999</v>
      </c>
      <c r="F2045" s="2">
        <f>D2045-SUM(Parameters!$C$23:$C$25)</f>
        <v>1046.4480000000001</v>
      </c>
      <c r="G2045" s="2">
        <f>E2045-SUM(Parameters!$C$23:$C$25)</f>
        <v>562.73199999999997</v>
      </c>
    </row>
    <row r="2046" spans="1:7" x14ac:dyDescent="0.25">
      <c r="A2046" s="48" t="s">
        <v>1325</v>
      </c>
      <c r="B2046" s="48" t="s">
        <v>72</v>
      </c>
      <c r="C2046" s="2" t="s">
        <v>72</v>
      </c>
      <c r="D2046" s="2">
        <v>1068.048</v>
      </c>
      <c r="E2046" s="2">
        <v>448.37200000000001</v>
      </c>
      <c r="F2046" s="2">
        <f>D2046-SUM(Parameters!$C$23:$C$25)</f>
        <v>1046.4480000000001</v>
      </c>
      <c r="G2046" s="2">
        <f>E2046-SUM(Parameters!$C$23:$C$25)</f>
        <v>426.77199999999999</v>
      </c>
    </row>
    <row r="2047" spans="1:7" x14ac:dyDescent="0.25">
      <c r="A2047" s="48" t="s">
        <v>1325</v>
      </c>
      <c r="B2047" s="48" t="s">
        <v>72</v>
      </c>
      <c r="C2047" s="2" t="s">
        <v>72</v>
      </c>
      <c r="D2047" s="2">
        <v>1068.048</v>
      </c>
      <c r="E2047" s="2">
        <v>176.452</v>
      </c>
      <c r="F2047" s="2">
        <f>D2047-SUM(Parameters!$C$23:$C$25)</f>
        <v>1046.4480000000001</v>
      </c>
      <c r="G2047" s="2">
        <f>E2047-SUM(Parameters!$C$23:$C$25)</f>
        <v>154.852</v>
      </c>
    </row>
    <row r="2048" spans="1:7" hidden="1" x14ac:dyDescent="0.25">
      <c r="A2048" s="48" t="s">
        <v>1325</v>
      </c>
      <c r="B2048" s="48" t="s">
        <v>72</v>
      </c>
      <c r="C2048" s="2" t="s">
        <v>72</v>
      </c>
      <c r="D2048" s="2">
        <v>1106.9280000000001</v>
      </c>
      <c r="E2048" s="2">
        <v>1060.192</v>
      </c>
      <c r="F2048" s="2">
        <f>D2048-SUM(Parameters!$C$23:$C$25)</f>
        <v>1085.3280000000002</v>
      </c>
      <c r="G2048" s="2">
        <f>E2048-SUM(Parameters!$C$23:$C$25)</f>
        <v>1038.5920000000001</v>
      </c>
    </row>
    <row r="2049" spans="1:7" hidden="1" x14ac:dyDescent="0.25">
      <c r="A2049" s="48" t="s">
        <v>1325</v>
      </c>
      <c r="B2049" s="48" t="s">
        <v>72</v>
      </c>
      <c r="C2049" s="2" t="s">
        <v>72</v>
      </c>
      <c r="D2049" s="2">
        <v>1145.808</v>
      </c>
      <c r="E2049" s="2">
        <v>1082.8520000000001</v>
      </c>
      <c r="F2049" s="2">
        <f>D2049-SUM(Parameters!$C$23:$C$25)</f>
        <v>1124.2080000000001</v>
      </c>
      <c r="G2049" s="2">
        <f>E2049-SUM(Parameters!$C$23:$C$25)</f>
        <v>1061.2520000000002</v>
      </c>
    </row>
    <row r="2050" spans="1:7" hidden="1" x14ac:dyDescent="0.25">
      <c r="A2050" s="48" t="s">
        <v>1325</v>
      </c>
      <c r="B2050" s="48" t="s">
        <v>72</v>
      </c>
      <c r="C2050" s="2" t="s">
        <v>72</v>
      </c>
      <c r="D2050" s="2">
        <v>1145.808</v>
      </c>
      <c r="E2050" s="2">
        <v>1037.5319999999999</v>
      </c>
      <c r="F2050" s="2">
        <f>D2050-SUM(Parameters!$C$23:$C$25)</f>
        <v>1124.2080000000001</v>
      </c>
      <c r="G2050" s="2">
        <f>E2050-SUM(Parameters!$C$23:$C$25)</f>
        <v>1015.9319999999999</v>
      </c>
    </row>
    <row r="2051" spans="1:7" x14ac:dyDescent="0.25">
      <c r="A2051" s="48" t="s">
        <v>1325</v>
      </c>
      <c r="B2051" s="48" t="s">
        <v>72</v>
      </c>
      <c r="C2051" s="2" t="s">
        <v>72</v>
      </c>
      <c r="D2051" s="2">
        <v>1145.808</v>
      </c>
      <c r="E2051" s="2">
        <v>221.77199999999999</v>
      </c>
      <c r="F2051" s="2">
        <f>D2051-SUM(Parameters!$C$23:$C$25)</f>
        <v>1124.2080000000001</v>
      </c>
      <c r="G2051" s="2">
        <f>E2051-SUM(Parameters!$C$23:$C$25)</f>
        <v>200.172</v>
      </c>
    </row>
    <row r="2052" spans="1:7" x14ac:dyDescent="0.25">
      <c r="A2052" s="48" t="s">
        <v>1325</v>
      </c>
      <c r="B2052" s="48" t="s">
        <v>72</v>
      </c>
      <c r="C2052" s="2" t="s">
        <v>72</v>
      </c>
      <c r="D2052" s="2">
        <v>1184.6880000000001</v>
      </c>
      <c r="E2052" s="2">
        <v>878.91200000000003</v>
      </c>
      <c r="F2052" s="2">
        <f>D2052-SUM(Parameters!$C$23:$C$25)</f>
        <v>1163.0880000000002</v>
      </c>
      <c r="G2052" s="2">
        <f>E2052-SUM(Parameters!$C$23:$C$25)</f>
        <v>857.31200000000001</v>
      </c>
    </row>
    <row r="2053" spans="1:7" x14ac:dyDescent="0.25">
      <c r="A2053" s="48" t="s">
        <v>1325</v>
      </c>
      <c r="B2053" s="48" t="s">
        <v>72</v>
      </c>
      <c r="C2053" s="2" t="s">
        <v>72</v>
      </c>
      <c r="D2053" s="2">
        <v>1184.6880000000001</v>
      </c>
      <c r="E2053" s="2">
        <v>697.63199999999995</v>
      </c>
      <c r="F2053" s="2">
        <f>D2053-SUM(Parameters!$C$23:$C$25)</f>
        <v>1163.0880000000002</v>
      </c>
      <c r="G2053" s="2">
        <f>E2053-SUM(Parameters!$C$23:$C$25)</f>
        <v>676.03199999999993</v>
      </c>
    </row>
    <row r="2054" spans="1:7" x14ac:dyDescent="0.25">
      <c r="A2054" s="48" t="s">
        <v>1325</v>
      </c>
      <c r="B2054" s="48" t="s">
        <v>72</v>
      </c>
      <c r="C2054" s="2" t="s">
        <v>72</v>
      </c>
      <c r="D2054" s="2">
        <v>1184.6880000000001</v>
      </c>
      <c r="E2054" s="2">
        <v>425.71199999999999</v>
      </c>
      <c r="F2054" s="2">
        <f>D2054-SUM(Parameters!$C$23:$C$25)</f>
        <v>1163.0880000000002</v>
      </c>
      <c r="G2054" s="2">
        <f>E2054-SUM(Parameters!$C$23:$C$25)</f>
        <v>404.11199999999997</v>
      </c>
    </row>
    <row r="2055" spans="1:7" x14ac:dyDescent="0.25">
      <c r="A2055" s="48" t="s">
        <v>1325</v>
      </c>
      <c r="B2055" s="48" t="s">
        <v>72</v>
      </c>
      <c r="C2055" s="2" t="s">
        <v>72</v>
      </c>
      <c r="D2055" s="2">
        <v>1184.6880000000001</v>
      </c>
      <c r="E2055" s="2">
        <v>199.11199999999999</v>
      </c>
      <c r="F2055" s="2">
        <f>D2055-SUM(Parameters!$C$23:$C$25)</f>
        <v>1163.0880000000002</v>
      </c>
      <c r="G2055" s="2">
        <f>E2055-SUM(Parameters!$C$23:$C$25)</f>
        <v>177.512</v>
      </c>
    </row>
    <row r="2056" spans="1:7" x14ac:dyDescent="0.25">
      <c r="A2056" s="48" t="s">
        <v>1325</v>
      </c>
      <c r="B2056" s="48" t="s">
        <v>72</v>
      </c>
      <c r="C2056" s="2" t="s">
        <v>72</v>
      </c>
      <c r="D2056" s="2">
        <v>1262.4480000000001</v>
      </c>
      <c r="E2056" s="2">
        <v>788.27200000000005</v>
      </c>
      <c r="F2056" s="2">
        <f>D2056-SUM(Parameters!$C$23:$C$25)</f>
        <v>1240.8480000000002</v>
      </c>
      <c r="G2056" s="2">
        <f>E2056-SUM(Parameters!$C$23:$C$25)</f>
        <v>766.67200000000003</v>
      </c>
    </row>
    <row r="2057" spans="1:7" x14ac:dyDescent="0.25">
      <c r="A2057" s="48" t="s">
        <v>1325</v>
      </c>
      <c r="B2057" s="48" t="s">
        <v>72</v>
      </c>
      <c r="C2057" s="2" t="s">
        <v>72</v>
      </c>
      <c r="D2057" s="2">
        <v>1262.4480000000001</v>
      </c>
      <c r="E2057" s="2">
        <v>606.99199999999996</v>
      </c>
      <c r="F2057" s="2">
        <f>D2057-SUM(Parameters!$C$23:$C$25)</f>
        <v>1240.8480000000002</v>
      </c>
      <c r="G2057" s="2">
        <f>E2057-SUM(Parameters!$C$23:$C$25)</f>
        <v>585.39199999999994</v>
      </c>
    </row>
    <row r="2058" spans="1:7" x14ac:dyDescent="0.25">
      <c r="A2058" s="48" t="s">
        <v>1325</v>
      </c>
      <c r="B2058" s="48" t="s">
        <v>72</v>
      </c>
      <c r="C2058" s="2" t="s">
        <v>72</v>
      </c>
      <c r="D2058" s="2">
        <v>1262.4480000000001</v>
      </c>
      <c r="E2058" s="2">
        <v>516.35199999999998</v>
      </c>
      <c r="F2058" s="2">
        <f>D2058-SUM(Parameters!$C$23:$C$25)</f>
        <v>1240.8480000000002</v>
      </c>
      <c r="G2058" s="2">
        <f>E2058-SUM(Parameters!$C$23:$C$25)</f>
        <v>494.75199999999995</v>
      </c>
    </row>
    <row r="2059" spans="1:7" x14ac:dyDescent="0.25">
      <c r="A2059" s="48" t="s">
        <v>1325</v>
      </c>
      <c r="B2059" s="48" t="s">
        <v>72</v>
      </c>
      <c r="C2059" s="2" t="s">
        <v>72</v>
      </c>
      <c r="D2059" s="2">
        <v>1262.4480000000001</v>
      </c>
      <c r="E2059" s="2">
        <v>335.072</v>
      </c>
      <c r="F2059" s="2">
        <f>D2059-SUM(Parameters!$C$23:$C$25)</f>
        <v>1240.8480000000002</v>
      </c>
      <c r="G2059" s="2">
        <f>E2059-SUM(Parameters!$C$23:$C$25)</f>
        <v>313.47199999999998</v>
      </c>
    </row>
    <row r="2060" spans="1:7" x14ac:dyDescent="0.25">
      <c r="A2060" s="48" t="s">
        <v>1325</v>
      </c>
      <c r="B2060" s="48" t="s">
        <v>72</v>
      </c>
      <c r="C2060" s="2" t="s">
        <v>72</v>
      </c>
      <c r="D2060" s="2">
        <v>1301.328</v>
      </c>
      <c r="E2060" s="2">
        <v>674.97199999999998</v>
      </c>
      <c r="F2060" s="2">
        <f>D2060-SUM(Parameters!$C$23:$C$25)</f>
        <v>1279.7280000000001</v>
      </c>
      <c r="G2060" s="2">
        <f>E2060-SUM(Parameters!$C$23:$C$25)</f>
        <v>653.37199999999996</v>
      </c>
    </row>
    <row r="2061" spans="1:7" x14ac:dyDescent="0.25">
      <c r="A2061" s="48" t="s">
        <v>1325</v>
      </c>
      <c r="B2061" s="48" t="s">
        <v>72</v>
      </c>
      <c r="C2061" s="2" t="s">
        <v>72</v>
      </c>
      <c r="D2061" s="2">
        <v>1301.328</v>
      </c>
      <c r="E2061" s="2">
        <v>448.37200000000001</v>
      </c>
      <c r="F2061" s="2">
        <f>D2061-SUM(Parameters!$C$23:$C$25)</f>
        <v>1279.7280000000001</v>
      </c>
      <c r="G2061" s="2">
        <f>E2061-SUM(Parameters!$C$23:$C$25)</f>
        <v>426.77199999999999</v>
      </c>
    </row>
    <row r="2062" spans="1:7" x14ac:dyDescent="0.25">
      <c r="A2062" s="48" t="s">
        <v>1325</v>
      </c>
      <c r="B2062" s="48" t="s">
        <v>72</v>
      </c>
      <c r="C2062" s="2" t="s">
        <v>72</v>
      </c>
      <c r="D2062" s="2">
        <v>1301.328</v>
      </c>
      <c r="E2062" s="2">
        <v>221.77199999999999</v>
      </c>
      <c r="F2062" s="2">
        <f>D2062-SUM(Parameters!$C$23:$C$25)</f>
        <v>1279.7280000000001</v>
      </c>
      <c r="G2062" s="2">
        <f>E2062-SUM(Parameters!$C$23:$C$25)</f>
        <v>200.172</v>
      </c>
    </row>
    <row r="2063" spans="1:7" hidden="1" x14ac:dyDescent="0.25">
      <c r="A2063" s="48" t="s">
        <v>1325</v>
      </c>
      <c r="B2063" s="48" t="s">
        <v>72</v>
      </c>
      <c r="C2063" s="2" t="s">
        <v>72</v>
      </c>
      <c r="D2063" s="2">
        <v>1340.2080000000001</v>
      </c>
      <c r="E2063" s="2">
        <v>1060.192</v>
      </c>
      <c r="F2063" s="2">
        <f>D2063-SUM(Parameters!$C$23:$C$25)</f>
        <v>1318.6080000000002</v>
      </c>
      <c r="G2063" s="2">
        <f>E2063-SUM(Parameters!$C$23:$C$25)</f>
        <v>1038.5920000000001</v>
      </c>
    </row>
    <row r="2064" spans="1:7" x14ac:dyDescent="0.25">
      <c r="A2064" s="48" t="s">
        <v>1325</v>
      </c>
      <c r="B2064" s="48" t="s">
        <v>72</v>
      </c>
      <c r="C2064" s="2" t="s">
        <v>72</v>
      </c>
      <c r="D2064" s="2">
        <v>1340.2080000000001</v>
      </c>
      <c r="E2064" s="2">
        <v>878.91200000000003</v>
      </c>
      <c r="F2064" s="2">
        <f>D2064-SUM(Parameters!$C$23:$C$25)</f>
        <v>1318.6080000000002</v>
      </c>
      <c r="G2064" s="2">
        <f>E2064-SUM(Parameters!$C$23:$C$25)</f>
        <v>857.31200000000001</v>
      </c>
    </row>
    <row r="2065" spans="1:7" x14ac:dyDescent="0.25">
      <c r="A2065" s="48" t="s">
        <v>1325</v>
      </c>
      <c r="B2065" s="48" t="s">
        <v>72</v>
      </c>
      <c r="C2065" s="2" t="s">
        <v>72</v>
      </c>
      <c r="D2065" s="2">
        <v>1340.2080000000001</v>
      </c>
      <c r="E2065" s="2">
        <v>199.11199999999999</v>
      </c>
      <c r="F2065" s="2">
        <f>D2065-SUM(Parameters!$C$23:$C$25)</f>
        <v>1318.6080000000002</v>
      </c>
      <c r="G2065" s="2">
        <f>E2065-SUM(Parameters!$C$23:$C$25)</f>
        <v>177.512</v>
      </c>
    </row>
    <row r="2066" spans="1:7" hidden="1" x14ac:dyDescent="0.25">
      <c r="A2066" s="48" t="s">
        <v>1325</v>
      </c>
      <c r="B2066" s="48" t="s">
        <v>72</v>
      </c>
      <c r="C2066" s="2" t="s">
        <v>72</v>
      </c>
      <c r="D2066" s="2">
        <v>1379.088</v>
      </c>
      <c r="E2066" s="2">
        <v>1082.8520000000001</v>
      </c>
      <c r="F2066" s="2">
        <f>D2066-SUM(Parameters!$C$23:$C$25)</f>
        <v>1357.4880000000001</v>
      </c>
      <c r="G2066" s="2">
        <f>E2066-SUM(Parameters!$C$23:$C$25)</f>
        <v>1061.2520000000002</v>
      </c>
    </row>
    <row r="2067" spans="1:7" hidden="1" x14ac:dyDescent="0.25">
      <c r="A2067" s="48" t="s">
        <v>1325</v>
      </c>
      <c r="B2067" s="48" t="s">
        <v>72</v>
      </c>
      <c r="C2067" s="2" t="s">
        <v>72</v>
      </c>
      <c r="D2067" s="2">
        <v>1379.088</v>
      </c>
      <c r="E2067" s="2">
        <v>1037.5319999999999</v>
      </c>
      <c r="F2067" s="2">
        <f>D2067-SUM(Parameters!$C$23:$C$25)</f>
        <v>1357.4880000000001</v>
      </c>
      <c r="G2067" s="2">
        <f>E2067-SUM(Parameters!$C$23:$C$25)</f>
        <v>1015.9319999999999</v>
      </c>
    </row>
    <row r="2068" spans="1:7" hidden="1" x14ac:dyDescent="0.25">
      <c r="A2068" s="48" t="s">
        <v>1325</v>
      </c>
      <c r="B2068" s="48" t="s">
        <v>72</v>
      </c>
      <c r="C2068" s="2" t="s">
        <v>72</v>
      </c>
      <c r="D2068" s="2">
        <v>1417.9680000000001</v>
      </c>
      <c r="E2068" s="2">
        <v>1060.192</v>
      </c>
      <c r="F2068" s="2">
        <f>D2068-SUM(Parameters!$C$23:$C$25)</f>
        <v>1396.3680000000002</v>
      </c>
      <c r="G2068" s="2">
        <f>E2068-SUM(Parameters!$C$23:$C$25)</f>
        <v>1038.5920000000001</v>
      </c>
    </row>
    <row r="2069" spans="1:7" hidden="1" x14ac:dyDescent="0.25">
      <c r="A2069" s="48" t="s">
        <v>1325</v>
      </c>
      <c r="B2069" s="48" t="s">
        <v>72</v>
      </c>
      <c r="C2069" s="2" t="s">
        <v>72</v>
      </c>
      <c r="D2069" s="2">
        <v>1417.9680000000001</v>
      </c>
      <c r="E2069" s="2">
        <v>924.23199999999997</v>
      </c>
      <c r="F2069" s="2">
        <f>D2069-SUM(Parameters!$C$23:$C$25)</f>
        <v>1396.3680000000002</v>
      </c>
      <c r="G2069" s="2">
        <f>E2069-SUM(Parameters!$C$23:$C$25)</f>
        <v>902.63199999999995</v>
      </c>
    </row>
    <row r="2070" spans="1:7" x14ac:dyDescent="0.25">
      <c r="A2070" s="48" t="s">
        <v>1325</v>
      </c>
      <c r="B2070" s="48" t="s">
        <v>72</v>
      </c>
      <c r="C2070" s="2" t="s">
        <v>72</v>
      </c>
      <c r="D2070" s="2">
        <v>1417.9680000000001</v>
      </c>
      <c r="E2070" s="2">
        <v>788.27200000000005</v>
      </c>
      <c r="F2070" s="2">
        <f>D2070-SUM(Parameters!$C$23:$C$25)</f>
        <v>1396.3680000000002</v>
      </c>
      <c r="G2070" s="2">
        <f>E2070-SUM(Parameters!$C$23:$C$25)</f>
        <v>766.67200000000003</v>
      </c>
    </row>
    <row r="2071" spans="1:7" x14ac:dyDescent="0.25">
      <c r="A2071" s="48" t="s">
        <v>1325</v>
      </c>
      <c r="B2071" s="48" t="s">
        <v>72</v>
      </c>
      <c r="C2071" s="2" t="s">
        <v>72</v>
      </c>
      <c r="D2071" s="2">
        <v>1417.9680000000001</v>
      </c>
      <c r="E2071" s="2">
        <v>652.31200000000001</v>
      </c>
      <c r="F2071" s="2">
        <f>D2071-SUM(Parameters!$C$23:$C$25)</f>
        <v>1396.3680000000002</v>
      </c>
      <c r="G2071" s="2">
        <f>E2071-SUM(Parameters!$C$23:$C$25)</f>
        <v>630.71199999999999</v>
      </c>
    </row>
    <row r="2072" spans="1:7" x14ac:dyDescent="0.25">
      <c r="A2072" s="48" t="s">
        <v>1325</v>
      </c>
      <c r="B2072" s="48" t="s">
        <v>72</v>
      </c>
      <c r="C2072" s="2" t="s">
        <v>72</v>
      </c>
      <c r="D2072" s="2">
        <v>1417.9680000000001</v>
      </c>
      <c r="E2072" s="2">
        <v>516.35199999999998</v>
      </c>
      <c r="F2072" s="2">
        <f>D2072-SUM(Parameters!$C$23:$C$25)</f>
        <v>1396.3680000000002</v>
      </c>
      <c r="G2072" s="2">
        <f>E2072-SUM(Parameters!$C$23:$C$25)</f>
        <v>494.75199999999995</v>
      </c>
    </row>
    <row r="2073" spans="1:7" x14ac:dyDescent="0.25">
      <c r="A2073" s="48" t="s">
        <v>1325</v>
      </c>
      <c r="B2073" s="48" t="s">
        <v>72</v>
      </c>
      <c r="C2073" s="2" t="s">
        <v>72</v>
      </c>
      <c r="D2073" s="2">
        <v>1417.9680000000001</v>
      </c>
      <c r="E2073" s="2">
        <v>380.392</v>
      </c>
      <c r="F2073" s="2">
        <f>D2073-SUM(Parameters!$C$23:$C$25)</f>
        <v>1396.3680000000002</v>
      </c>
      <c r="G2073" s="2">
        <f>E2073-SUM(Parameters!$C$23:$C$25)</f>
        <v>358.79199999999997</v>
      </c>
    </row>
    <row r="2074" spans="1:7" x14ac:dyDescent="0.25">
      <c r="A2074" s="48" t="s">
        <v>1325</v>
      </c>
      <c r="B2074" s="48" t="s">
        <v>72</v>
      </c>
      <c r="C2074" s="2" t="s">
        <v>72</v>
      </c>
      <c r="D2074" s="2">
        <v>1417.9680000000001</v>
      </c>
      <c r="E2074" s="2">
        <v>244.43199999999999</v>
      </c>
      <c r="F2074" s="2">
        <f>D2074-SUM(Parameters!$C$23:$C$25)</f>
        <v>1396.3680000000002</v>
      </c>
      <c r="G2074" s="2">
        <f>E2074-SUM(Parameters!$C$23:$C$25)</f>
        <v>222.83199999999999</v>
      </c>
    </row>
    <row r="2075" spans="1:7" hidden="1" x14ac:dyDescent="0.25">
      <c r="A2075" s="48" t="s">
        <v>1325</v>
      </c>
      <c r="B2075" s="48" t="s">
        <v>72</v>
      </c>
      <c r="C2075" s="2" t="s">
        <v>72</v>
      </c>
      <c r="D2075" s="2">
        <v>1456.848</v>
      </c>
      <c r="E2075" s="2">
        <v>1082.8520000000001</v>
      </c>
      <c r="F2075" s="2">
        <f>D2075-SUM(Parameters!$C$23:$C$25)</f>
        <v>1435.248</v>
      </c>
      <c r="G2075" s="2">
        <f>E2075-SUM(Parameters!$C$23:$C$25)</f>
        <v>1061.2520000000002</v>
      </c>
    </row>
    <row r="2076" spans="1:7" hidden="1" x14ac:dyDescent="0.25">
      <c r="A2076" s="48" t="s">
        <v>1325</v>
      </c>
      <c r="B2076" s="48" t="s">
        <v>72</v>
      </c>
      <c r="C2076" s="2" t="s">
        <v>72</v>
      </c>
      <c r="D2076" s="2">
        <v>1456.848</v>
      </c>
      <c r="E2076" s="2">
        <v>1037.5319999999999</v>
      </c>
      <c r="F2076" s="2">
        <f>D2076-SUM(Parameters!$C$23:$C$25)</f>
        <v>1435.248</v>
      </c>
      <c r="G2076" s="2">
        <f>E2076-SUM(Parameters!$C$23:$C$25)</f>
        <v>1015.9319999999999</v>
      </c>
    </row>
    <row r="2077" spans="1:7" x14ac:dyDescent="0.25">
      <c r="A2077" s="48" t="s">
        <v>1325</v>
      </c>
      <c r="B2077" s="48" t="s">
        <v>72</v>
      </c>
      <c r="C2077" s="2" t="s">
        <v>72</v>
      </c>
      <c r="D2077" s="2">
        <v>1456.848</v>
      </c>
      <c r="E2077" s="2">
        <v>856.25199999999995</v>
      </c>
      <c r="F2077" s="2">
        <f>D2077-SUM(Parameters!$C$23:$C$25)</f>
        <v>1435.248</v>
      </c>
      <c r="G2077" s="2">
        <f>E2077-SUM(Parameters!$C$23:$C$25)</f>
        <v>834.65199999999993</v>
      </c>
    </row>
    <row r="2078" spans="1:7" x14ac:dyDescent="0.25">
      <c r="A2078" s="48" t="s">
        <v>1325</v>
      </c>
      <c r="B2078" s="48" t="s">
        <v>72</v>
      </c>
      <c r="C2078" s="2" t="s">
        <v>72</v>
      </c>
      <c r="D2078" s="2">
        <v>1456.848</v>
      </c>
      <c r="E2078" s="2">
        <v>720.29200000000003</v>
      </c>
      <c r="F2078" s="2">
        <f>D2078-SUM(Parameters!$C$23:$C$25)</f>
        <v>1435.248</v>
      </c>
      <c r="G2078" s="2">
        <f>E2078-SUM(Parameters!$C$23:$C$25)</f>
        <v>698.69200000000001</v>
      </c>
    </row>
    <row r="2079" spans="1:7" x14ac:dyDescent="0.25">
      <c r="A2079" s="48" t="s">
        <v>1325</v>
      </c>
      <c r="B2079" s="48" t="s">
        <v>72</v>
      </c>
      <c r="C2079" s="2" t="s">
        <v>72</v>
      </c>
      <c r="D2079" s="2">
        <v>1456.848</v>
      </c>
      <c r="E2079" s="2">
        <v>584.33199999999999</v>
      </c>
      <c r="F2079" s="2">
        <f>D2079-SUM(Parameters!$C$23:$C$25)</f>
        <v>1435.248</v>
      </c>
      <c r="G2079" s="2">
        <f>E2079-SUM(Parameters!$C$23:$C$25)</f>
        <v>562.73199999999997</v>
      </c>
    </row>
    <row r="2080" spans="1:7" x14ac:dyDescent="0.25">
      <c r="A2080" s="48" t="s">
        <v>1325</v>
      </c>
      <c r="B2080" s="48" t="s">
        <v>72</v>
      </c>
      <c r="C2080" s="2" t="s">
        <v>72</v>
      </c>
      <c r="D2080" s="2">
        <v>1456.848</v>
      </c>
      <c r="E2080" s="2">
        <v>448.37200000000001</v>
      </c>
      <c r="F2080" s="2">
        <f>D2080-SUM(Parameters!$C$23:$C$25)</f>
        <v>1435.248</v>
      </c>
      <c r="G2080" s="2">
        <f>E2080-SUM(Parameters!$C$23:$C$25)</f>
        <v>426.77199999999999</v>
      </c>
    </row>
    <row r="2081" spans="1:7" x14ac:dyDescent="0.25">
      <c r="A2081" s="48" t="s">
        <v>1325</v>
      </c>
      <c r="B2081" s="48" t="s">
        <v>72</v>
      </c>
      <c r="C2081" s="2" t="s">
        <v>72</v>
      </c>
      <c r="D2081" s="2">
        <v>1456.848</v>
      </c>
      <c r="E2081" s="2">
        <v>176.452</v>
      </c>
      <c r="F2081" s="2">
        <f>D2081-SUM(Parameters!$C$23:$C$25)</f>
        <v>1435.248</v>
      </c>
      <c r="G2081" s="2">
        <f>E2081-SUM(Parameters!$C$23:$C$25)</f>
        <v>154.852</v>
      </c>
    </row>
    <row r="2082" spans="1:7" hidden="1" x14ac:dyDescent="0.25">
      <c r="A2082" s="48" t="s">
        <v>1325</v>
      </c>
      <c r="B2082" s="48" t="s">
        <v>72</v>
      </c>
      <c r="C2082" s="2" t="s">
        <v>72</v>
      </c>
      <c r="D2082" s="2">
        <v>1495.7280000000001</v>
      </c>
      <c r="E2082" s="2">
        <v>1060.192</v>
      </c>
      <c r="F2082" s="2">
        <f>D2082-SUM(Parameters!$C$23:$C$25)</f>
        <v>1474.1280000000002</v>
      </c>
      <c r="G2082" s="2">
        <f>E2082-SUM(Parameters!$C$23:$C$25)</f>
        <v>1038.5920000000001</v>
      </c>
    </row>
    <row r="2083" spans="1:7" hidden="1" x14ac:dyDescent="0.25">
      <c r="A2083" s="48" t="s">
        <v>1325</v>
      </c>
      <c r="B2083" s="48" t="s">
        <v>72</v>
      </c>
      <c r="C2083" s="2" t="s">
        <v>72</v>
      </c>
      <c r="D2083" s="2">
        <v>1534.6079999999999</v>
      </c>
      <c r="E2083" s="2">
        <v>1082.8520000000001</v>
      </c>
      <c r="F2083" s="2">
        <f>D2083-SUM(Parameters!$C$23:$C$25)</f>
        <v>1513.008</v>
      </c>
      <c r="G2083" s="2">
        <f>E2083-SUM(Parameters!$C$23:$C$25)</f>
        <v>1061.2520000000002</v>
      </c>
    </row>
    <row r="2084" spans="1:7" hidden="1" x14ac:dyDescent="0.25">
      <c r="A2084" s="48" t="s">
        <v>1325</v>
      </c>
      <c r="B2084" s="48" t="s">
        <v>72</v>
      </c>
      <c r="C2084" s="2" t="s">
        <v>72</v>
      </c>
      <c r="D2084" s="2">
        <v>1534.6079999999999</v>
      </c>
      <c r="E2084" s="2">
        <v>1037.5319999999999</v>
      </c>
      <c r="F2084" s="2">
        <f>D2084-SUM(Parameters!$C$23:$C$25)</f>
        <v>1513.008</v>
      </c>
      <c r="G2084" s="2">
        <f>E2084-SUM(Parameters!$C$23:$C$25)</f>
        <v>1015.9319999999999</v>
      </c>
    </row>
    <row r="2085" spans="1:7" x14ac:dyDescent="0.25">
      <c r="A2085" s="48" t="s">
        <v>1325</v>
      </c>
      <c r="B2085" s="48" t="s">
        <v>72</v>
      </c>
      <c r="C2085" s="2" t="s">
        <v>72</v>
      </c>
      <c r="D2085" s="2">
        <v>1534.6079999999999</v>
      </c>
      <c r="E2085" s="2">
        <v>221.77199999999999</v>
      </c>
      <c r="F2085" s="2">
        <f>D2085-SUM(Parameters!$C$23:$C$25)</f>
        <v>1513.008</v>
      </c>
      <c r="G2085" s="2">
        <f>E2085-SUM(Parameters!$C$23:$C$25)</f>
        <v>200.172</v>
      </c>
    </row>
    <row r="2086" spans="1:7" x14ac:dyDescent="0.25">
      <c r="A2086" s="48" t="s">
        <v>1325</v>
      </c>
      <c r="B2086" s="48" t="s">
        <v>72</v>
      </c>
      <c r="C2086" s="2" t="s">
        <v>72</v>
      </c>
      <c r="D2086" s="2">
        <v>1573.4880000000001</v>
      </c>
      <c r="E2086" s="2">
        <v>878.91200000000003</v>
      </c>
      <c r="F2086" s="2">
        <f>D2086-SUM(Parameters!$C$23:$C$25)</f>
        <v>1551.8880000000001</v>
      </c>
      <c r="G2086" s="2">
        <f>E2086-SUM(Parameters!$C$23:$C$25)</f>
        <v>857.31200000000001</v>
      </c>
    </row>
    <row r="2087" spans="1:7" x14ac:dyDescent="0.25">
      <c r="A2087" s="48" t="s">
        <v>1325</v>
      </c>
      <c r="B2087" s="48" t="s">
        <v>72</v>
      </c>
      <c r="C2087" s="2" t="s">
        <v>72</v>
      </c>
      <c r="D2087" s="2">
        <v>1573.4880000000001</v>
      </c>
      <c r="E2087" s="2">
        <v>697.63199999999995</v>
      </c>
      <c r="F2087" s="2">
        <f>D2087-SUM(Parameters!$C$23:$C$25)</f>
        <v>1551.8880000000001</v>
      </c>
      <c r="G2087" s="2">
        <f>E2087-SUM(Parameters!$C$23:$C$25)</f>
        <v>676.03199999999993</v>
      </c>
    </row>
    <row r="2088" spans="1:7" x14ac:dyDescent="0.25">
      <c r="A2088" s="48" t="s">
        <v>1325</v>
      </c>
      <c r="B2088" s="48" t="s">
        <v>72</v>
      </c>
      <c r="C2088" s="2" t="s">
        <v>72</v>
      </c>
      <c r="D2088" s="2">
        <v>1573.4880000000001</v>
      </c>
      <c r="E2088" s="2">
        <v>425.71199999999999</v>
      </c>
      <c r="F2088" s="2">
        <f>D2088-SUM(Parameters!$C$23:$C$25)</f>
        <v>1551.8880000000001</v>
      </c>
      <c r="G2088" s="2">
        <f>E2088-SUM(Parameters!$C$23:$C$25)</f>
        <v>404.11199999999997</v>
      </c>
    </row>
    <row r="2089" spans="1:7" x14ac:dyDescent="0.25">
      <c r="A2089" s="48" t="s">
        <v>1325</v>
      </c>
      <c r="B2089" s="48" t="s">
        <v>72</v>
      </c>
      <c r="C2089" s="2" t="s">
        <v>72</v>
      </c>
      <c r="D2089" s="2">
        <v>1573.4880000000001</v>
      </c>
      <c r="E2089" s="2">
        <v>199.11199999999999</v>
      </c>
      <c r="F2089" s="2">
        <f>D2089-SUM(Parameters!$C$23:$C$25)</f>
        <v>1551.8880000000001</v>
      </c>
      <c r="G2089" s="2">
        <f>E2089-SUM(Parameters!$C$23:$C$25)</f>
        <v>177.512</v>
      </c>
    </row>
    <row r="2090" spans="1:7" x14ac:dyDescent="0.25">
      <c r="A2090" s="48" t="s">
        <v>1325</v>
      </c>
      <c r="B2090" s="48" t="s">
        <v>72</v>
      </c>
      <c r="C2090" s="2" t="s">
        <v>72</v>
      </c>
      <c r="D2090" s="2">
        <v>1651.248</v>
      </c>
      <c r="E2090" s="2">
        <v>788.27200000000005</v>
      </c>
      <c r="F2090" s="2">
        <f>D2090-SUM(Parameters!$C$23:$C$25)</f>
        <v>1629.6480000000001</v>
      </c>
      <c r="G2090" s="2">
        <f>E2090-SUM(Parameters!$C$23:$C$25)</f>
        <v>766.67200000000003</v>
      </c>
    </row>
    <row r="2091" spans="1:7" x14ac:dyDescent="0.25">
      <c r="A2091" s="48" t="s">
        <v>1325</v>
      </c>
      <c r="B2091" s="48" t="s">
        <v>72</v>
      </c>
      <c r="C2091" s="2" t="s">
        <v>72</v>
      </c>
      <c r="D2091" s="2">
        <v>1651.248</v>
      </c>
      <c r="E2091" s="2">
        <v>606.99199999999996</v>
      </c>
      <c r="F2091" s="2">
        <f>D2091-SUM(Parameters!$C$23:$C$25)</f>
        <v>1629.6480000000001</v>
      </c>
      <c r="G2091" s="2">
        <f>E2091-SUM(Parameters!$C$23:$C$25)</f>
        <v>585.39199999999994</v>
      </c>
    </row>
    <row r="2092" spans="1:7" x14ac:dyDescent="0.25">
      <c r="A2092" s="48" t="s">
        <v>1325</v>
      </c>
      <c r="B2092" s="48" t="s">
        <v>72</v>
      </c>
      <c r="C2092" s="2" t="s">
        <v>72</v>
      </c>
      <c r="D2092" s="2">
        <v>1651.248</v>
      </c>
      <c r="E2092" s="2">
        <v>516.35199999999998</v>
      </c>
      <c r="F2092" s="2">
        <f>D2092-SUM(Parameters!$C$23:$C$25)</f>
        <v>1629.6480000000001</v>
      </c>
      <c r="G2092" s="2">
        <f>E2092-SUM(Parameters!$C$23:$C$25)</f>
        <v>494.75199999999995</v>
      </c>
    </row>
    <row r="2093" spans="1:7" x14ac:dyDescent="0.25">
      <c r="A2093" s="48" t="s">
        <v>1325</v>
      </c>
      <c r="B2093" s="48" t="s">
        <v>72</v>
      </c>
      <c r="C2093" s="2" t="s">
        <v>72</v>
      </c>
      <c r="D2093" s="2">
        <v>1651.248</v>
      </c>
      <c r="E2093" s="2">
        <v>335.072</v>
      </c>
      <c r="F2093" s="2">
        <f>D2093-SUM(Parameters!$C$23:$C$25)</f>
        <v>1629.6480000000001</v>
      </c>
      <c r="G2093" s="2">
        <f>E2093-SUM(Parameters!$C$23:$C$25)</f>
        <v>313.47199999999998</v>
      </c>
    </row>
    <row r="2094" spans="1:7" x14ac:dyDescent="0.25">
      <c r="A2094" s="48" t="s">
        <v>1325</v>
      </c>
      <c r="B2094" s="48" t="s">
        <v>72</v>
      </c>
      <c r="C2094" s="2" t="s">
        <v>72</v>
      </c>
      <c r="D2094" s="2">
        <v>1690.1279999999999</v>
      </c>
      <c r="E2094" s="2">
        <v>674.97199999999998</v>
      </c>
      <c r="F2094" s="2">
        <f>D2094-SUM(Parameters!$C$23:$C$25)</f>
        <v>1668.528</v>
      </c>
      <c r="G2094" s="2">
        <f>E2094-SUM(Parameters!$C$23:$C$25)</f>
        <v>653.37199999999996</v>
      </c>
    </row>
    <row r="2095" spans="1:7" x14ac:dyDescent="0.25">
      <c r="A2095" s="48" t="s">
        <v>1325</v>
      </c>
      <c r="B2095" s="48" t="s">
        <v>72</v>
      </c>
      <c r="C2095" s="2" t="s">
        <v>72</v>
      </c>
      <c r="D2095" s="2">
        <v>1690.1279999999999</v>
      </c>
      <c r="E2095" s="2">
        <v>448.37200000000001</v>
      </c>
      <c r="F2095" s="2">
        <f>D2095-SUM(Parameters!$C$23:$C$25)</f>
        <v>1668.528</v>
      </c>
      <c r="G2095" s="2">
        <f>E2095-SUM(Parameters!$C$23:$C$25)</f>
        <v>426.77199999999999</v>
      </c>
    </row>
    <row r="2096" spans="1:7" x14ac:dyDescent="0.25">
      <c r="A2096" s="48" t="s">
        <v>1325</v>
      </c>
      <c r="B2096" s="48" t="s">
        <v>72</v>
      </c>
      <c r="C2096" s="2" t="s">
        <v>72</v>
      </c>
      <c r="D2096" s="2">
        <v>1690.1279999999999</v>
      </c>
      <c r="E2096" s="2">
        <v>221.77199999999999</v>
      </c>
      <c r="F2096" s="2">
        <f>D2096-SUM(Parameters!$C$23:$C$25)</f>
        <v>1668.528</v>
      </c>
      <c r="G2096" s="2">
        <f>E2096-SUM(Parameters!$C$23:$C$25)</f>
        <v>200.172</v>
      </c>
    </row>
    <row r="2097" spans="1:7" hidden="1" x14ac:dyDescent="0.25">
      <c r="A2097" s="48" t="s">
        <v>1325</v>
      </c>
      <c r="B2097" s="48" t="s">
        <v>72</v>
      </c>
      <c r="C2097" s="2" t="s">
        <v>72</v>
      </c>
      <c r="D2097" s="2">
        <v>1729.008</v>
      </c>
      <c r="E2097" s="2">
        <v>1060.192</v>
      </c>
      <c r="F2097" s="2">
        <f>D2097-SUM(Parameters!$C$23:$C$25)</f>
        <v>1707.4080000000001</v>
      </c>
      <c r="G2097" s="2">
        <f>E2097-SUM(Parameters!$C$23:$C$25)</f>
        <v>1038.5920000000001</v>
      </c>
    </row>
    <row r="2098" spans="1:7" x14ac:dyDescent="0.25">
      <c r="A2098" s="48" t="s">
        <v>1325</v>
      </c>
      <c r="B2098" s="48" t="s">
        <v>72</v>
      </c>
      <c r="C2098" s="2" t="s">
        <v>72</v>
      </c>
      <c r="D2098" s="2">
        <v>1729.008</v>
      </c>
      <c r="E2098" s="2">
        <v>878.91200000000003</v>
      </c>
      <c r="F2098" s="2">
        <f>D2098-SUM(Parameters!$C$23:$C$25)</f>
        <v>1707.4080000000001</v>
      </c>
      <c r="G2098" s="2">
        <f>E2098-SUM(Parameters!$C$23:$C$25)</f>
        <v>857.31200000000001</v>
      </c>
    </row>
    <row r="2099" spans="1:7" x14ac:dyDescent="0.25">
      <c r="A2099" s="48" t="s">
        <v>1325</v>
      </c>
      <c r="B2099" s="48" t="s">
        <v>72</v>
      </c>
      <c r="C2099" s="2" t="s">
        <v>72</v>
      </c>
      <c r="D2099" s="2">
        <v>1729.008</v>
      </c>
      <c r="E2099" s="2">
        <v>199.11199999999999</v>
      </c>
      <c r="F2099" s="2">
        <f>D2099-SUM(Parameters!$C$23:$C$25)</f>
        <v>1707.4080000000001</v>
      </c>
      <c r="G2099" s="2">
        <f>E2099-SUM(Parameters!$C$23:$C$25)</f>
        <v>177.512</v>
      </c>
    </row>
    <row r="2100" spans="1:7" hidden="1" x14ac:dyDescent="0.25">
      <c r="A2100" s="48" t="s">
        <v>1325</v>
      </c>
      <c r="B2100" s="48" t="s">
        <v>72</v>
      </c>
      <c r="C2100" s="2" t="s">
        <v>72</v>
      </c>
      <c r="D2100" s="2">
        <v>1767.8879999999999</v>
      </c>
      <c r="E2100" s="2">
        <v>1082.8520000000001</v>
      </c>
      <c r="F2100" s="2">
        <f>D2100-SUM(Parameters!$C$23:$C$25)</f>
        <v>1746.288</v>
      </c>
      <c r="G2100" s="2">
        <f>E2100-SUM(Parameters!$C$23:$C$25)</f>
        <v>1061.2520000000002</v>
      </c>
    </row>
    <row r="2101" spans="1:7" hidden="1" x14ac:dyDescent="0.25">
      <c r="A2101" s="48" t="s">
        <v>1325</v>
      </c>
      <c r="B2101" s="48" t="s">
        <v>72</v>
      </c>
      <c r="C2101" s="2" t="s">
        <v>72</v>
      </c>
      <c r="D2101" s="2">
        <v>1767.8879999999999</v>
      </c>
      <c r="E2101" s="2">
        <v>1037.5319999999999</v>
      </c>
      <c r="F2101" s="2">
        <f>D2101-SUM(Parameters!$C$23:$C$25)</f>
        <v>1746.288</v>
      </c>
      <c r="G2101" s="2">
        <f>E2101-SUM(Parameters!$C$23:$C$25)</f>
        <v>1015.9319999999999</v>
      </c>
    </row>
    <row r="2102" spans="1:7" hidden="1" x14ac:dyDescent="0.25">
      <c r="A2102" s="48" t="s">
        <v>1325</v>
      </c>
      <c r="B2102" s="48" t="s">
        <v>72</v>
      </c>
      <c r="C2102" s="2" t="s">
        <v>72</v>
      </c>
      <c r="D2102" s="2">
        <v>1806.768</v>
      </c>
      <c r="E2102" s="2">
        <v>1060.192</v>
      </c>
      <c r="F2102" s="2">
        <f>D2102-SUM(Parameters!$C$23:$C$25)</f>
        <v>1785.1680000000001</v>
      </c>
      <c r="G2102" s="2">
        <f>E2102-SUM(Parameters!$C$23:$C$25)</f>
        <v>1038.5920000000001</v>
      </c>
    </row>
    <row r="2103" spans="1:7" hidden="1" x14ac:dyDescent="0.25">
      <c r="A2103" s="48" t="s">
        <v>1325</v>
      </c>
      <c r="B2103" s="48" t="s">
        <v>72</v>
      </c>
      <c r="C2103" s="2" t="s">
        <v>72</v>
      </c>
      <c r="D2103" s="2">
        <v>1806.768</v>
      </c>
      <c r="E2103" s="2">
        <v>924.23199999999997</v>
      </c>
      <c r="F2103" s="2">
        <f>D2103-SUM(Parameters!$C$23:$C$25)</f>
        <v>1785.1680000000001</v>
      </c>
      <c r="G2103" s="2">
        <f>E2103-SUM(Parameters!$C$23:$C$25)</f>
        <v>902.63199999999995</v>
      </c>
    </row>
    <row r="2104" spans="1:7" x14ac:dyDescent="0.25">
      <c r="A2104" s="48" t="s">
        <v>1325</v>
      </c>
      <c r="B2104" s="48" t="s">
        <v>72</v>
      </c>
      <c r="C2104" s="2" t="s">
        <v>72</v>
      </c>
      <c r="D2104" s="2">
        <v>1806.768</v>
      </c>
      <c r="E2104" s="2">
        <v>788.27200000000005</v>
      </c>
      <c r="F2104" s="2">
        <f>D2104-SUM(Parameters!$C$23:$C$25)</f>
        <v>1785.1680000000001</v>
      </c>
      <c r="G2104" s="2">
        <f>E2104-SUM(Parameters!$C$23:$C$25)</f>
        <v>766.67200000000003</v>
      </c>
    </row>
    <row r="2105" spans="1:7" x14ac:dyDescent="0.25">
      <c r="A2105" s="48" t="s">
        <v>1325</v>
      </c>
      <c r="B2105" s="48" t="s">
        <v>72</v>
      </c>
      <c r="C2105" s="2" t="s">
        <v>72</v>
      </c>
      <c r="D2105" s="2">
        <v>1806.768</v>
      </c>
      <c r="E2105" s="2">
        <v>652.31200000000001</v>
      </c>
      <c r="F2105" s="2">
        <f>D2105-SUM(Parameters!$C$23:$C$25)</f>
        <v>1785.1680000000001</v>
      </c>
      <c r="G2105" s="2">
        <f>E2105-SUM(Parameters!$C$23:$C$25)</f>
        <v>630.71199999999999</v>
      </c>
    </row>
    <row r="2106" spans="1:7" x14ac:dyDescent="0.25">
      <c r="A2106" s="48" t="s">
        <v>1325</v>
      </c>
      <c r="B2106" s="48" t="s">
        <v>72</v>
      </c>
      <c r="C2106" s="2" t="s">
        <v>72</v>
      </c>
      <c r="D2106" s="2">
        <v>1806.768</v>
      </c>
      <c r="E2106" s="2">
        <v>516.35199999999998</v>
      </c>
      <c r="F2106" s="2">
        <f>D2106-SUM(Parameters!$C$23:$C$25)</f>
        <v>1785.1680000000001</v>
      </c>
      <c r="G2106" s="2">
        <f>E2106-SUM(Parameters!$C$23:$C$25)</f>
        <v>494.75199999999995</v>
      </c>
    </row>
    <row r="2107" spans="1:7" x14ac:dyDescent="0.25">
      <c r="A2107" s="48" t="s">
        <v>1325</v>
      </c>
      <c r="B2107" s="48" t="s">
        <v>72</v>
      </c>
      <c r="C2107" s="2" t="s">
        <v>72</v>
      </c>
      <c r="D2107" s="2">
        <v>1806.768</v>
      </c>
      <c r="E2107" s="2">
        <v>380.392</v>
      </c>
      <c r="F2107" s="2">
        <f>D2107-SUM(Parameters!$C$23:$C$25)</f>
        <v>1785.1680000000001</v>
      </c>
      <c r="G2107" s="2">
        <f>E2107-SUM(Parameters!$C$23:$C$25)</f>
        <v>358.79199999999997</v>
      </c>
    </row>
    <row r="2108" spans="1:7" x14ac:dyDescent="0.25">
      <c r="A2108" s="48" t="s">
        <v>1325</v>
      </c>
      <c r="B2108" s="48" t="s">
        <v>72</v>
      </c>
      <c r="C2108" s="2" t="s">
        <v>72</v>
      </c>
      <c r="D2108" s="2">
        <v>1806.768</v>
      </c>
      <c r="E2108" s="2">
        <v>244.43199999999999</v>
      </c>
      <c r="F2108" s="2">
        <f>D2108-SUM(Parameters!$C$23:$C$25)</f>
        <v>1785.1680000000001</v>
      </c>
      <c r="G2108" s="2">
        <f>E2108-SUM(Parameters!$C$23:$C$25)</f>
        <v>222.83199999999999</v>
      </c>
    </row>
    <row r="2109" spans="1:7" hidden="1" x14ac:dyDescent="0.25">
      <c r="A2109" s="48" t="s">
        <v>1325</v>
      </c>
      <c r="B2109" s="48" t="s">
        <v>72</v>
      </c>
      <c r="C2109" s="2" t="s">
        <v>72</v>
      </c>
      <c r="D2109" s="2">
        <v>1845.6479999999999</v>
      </c>
      <c r="E2109" s="2">
        <v>1082.8520000000001</v>
      </c>
      <c r="F2109" s="2">
        <f>D2109-SUM(Parameters!$C$23:$C$25)</f>
        <v>1824.048</v>
      </c>
      <c r="G2109" s="2">
        <f>E2109-SUM(Parameters!$C$23:$C$25)</f>
        <v>1061.2520000000002</v>
      </c>
    </row>
    <row r="2110" spans="1:7" hidden="1" x14ac:dyDescent="0.25">
      <c r="A2110" s="48" t="s">
        <v>1325</v>
      </c>
      <c r="B2110" s="48" t="s">
        <v>72</v>
      </c>
      <c r="C2110" s="2" t="s">
        <v>72</v>
      </c>
      <c r="D2110" s="2">
        <v>1845.6479999999999</v>
      </c>
      <c r="E2110" s="2">
        <v>1037.5319999999999</v>
      </c>
      <c r="F2110" s="2">
        <f>D2110-SUM(Parameters!$C$23:$C$25)</f>
        <v>1824.048</v>
      </c>
      <c r="G2110" s="2">
        <f>E2110-SUM(Parameters!$C$23:$C$25)</f>
        <v>1015.9319999999999</v>
      </c>
    </row>
    <row r="2111" spans="1:7" x14ac:dyDescent="0.25">
      <c r="A2111" s="48" t="s">
        <v>1325</v>
      </c>
      <c r="B2111" s="48" t="s">
        <v>72</v>
      </c>
      <c r="C2111" s="2" t="s">
        <v>72</v>
      </c>
      <c r="D2111" s="2">
        <v>1845.6479999999999</v>
      </c>
      <c r="E2111" s="2">
        <v>856.25199999999995</v>
      </c>
      <c r="F2111" s="2">
        <f>D2111-SUM(Parameters!$C$23:$C$25)</f>
        <v>1824.048</v>
      </c>
      <c r="G2111" s="2">
        <f>E2111-SUM(Parameters!$C$23:$C$25)</f>
        <v>834.65199999999993</v>
      </c>
    </row>
    <row r="2112" spans="1:7" x14ac:dyDescent="0.25">
      <c r="A2112" s="48" t="s">
        <v>1325</v>
      </c>
      <c r="B2112" s="48" t="s">
        <v>72</v>
      </c>
      <c r="C2112" s="2" t="s">
        <v>72</v>
      </c>
      <c r="D2112" s="2">
        <v>1845.6479999999999</v>
      </c>
      <c r="E2112" s="2">
        <v>720.29200000000003</v>
      </c>
      <c r="F2112" s="2">
        <f>D2112-SUM(Parameters!$C$23:$C$25)</f>
        <v>1824.048</v>
      </c>
      <c r="G2112" s="2">
        <f>E2112-SUM(Parameters!$C$23:$C$25)</f>
        <v>698.69200000000001</v>
      </c>
    </row>
    <row r="2113" spans="1:7" x14ac:dyDescent="0.25">
      <c r="A2113" s="48" t="s">
        <v>1325</v>
      </c>
      <c r="B2113" s="48" t="s">
        <v>72</v>
      </c>
      <c r="C2113" s="2" t="s">
        <v>72</v>
      </c>
      <c r="D2113" s="2">
        <v>1845.6479999999999</v>
      </c>
      <c r="E2113" s="2">
        <v>584.33199999999999</v>
      </c>
      <c r="F2113" s="2">
        <f>D2113-SUM(Parameters!$C$23:$C$25)</f>
        <v>1824.048</v>
      </c>
      <c r="G2113" s="2">
        <f>E2113-SUM(Parameters!$C$23:$C$25)</f>
        <v>562.73199999999997</v>
      </c>
    </row>
    <row r="2114" spans="1:7" x14ac:dyDescent="0.25">
      <c r="A2114" s="48" t="s">
        <v>1325</v>
      </c>
      <c r="B2114" s="48" t="s">
        <v>72</v>
      </c>
      <c r="C2114" s="2" t="s">
        <v>72</v>
      </c>
      <c r="D2114" s="2">
        <v>1845.6479999999999</v>
      </c>
      <c r="E2114" s="2">
        <v>448.37200000000001</v>
      </c>
      <c r="F2114" s="2">
        <f>D2114-SUM(Parameters!$C$23:$C$25)</f>
        <v>1824.048</v>
      </c>
      <c r="G2114" s="2">
        <f>E2114-SUM(Parameters!$C$23:$C$25)</f>
        <v>426.77199999999999</v>
      </c>
    </row>
    <row r="2115" spans="1:7" x14ac:dyDescent="0.25">
      <c r="A2115" s="48" t="s">
        <v>1325</v>
      </c>
      <c r="B2115" s="48" t="s">
        <v>72</v>
      </c>
      <c r="C2115" s="2" t="s">
        <v>72</v>
      </c>
      <c r="D2115" s="2">
        <v>1845.6479999999999</v>
      </c>
      <c r="E2115" s="2">
        <v>176.452</v>
      </c>
      <c r="F2115" s="2">
        <f>D2115-SUM(Parameters!$C$23:$C$25)</f>
        <v>1824.048</v>
      </c>
      <c r="G2115" s="2">
        <f>E2115-SUM(Parameters!$C$23:$C$25)</f>
        <v>154.852</v>
      </c>
    </row>
    <row r="2116" spans="1:7" hidden="1" x14ac:dyDescent="0.25">
      <c r="A2116" s="48" t="s">
        <v>1325</v>
      </c>
      <c r="B2116" s="48" t="s">
        <v>72</v>
      </c>
      <c r="C2116" s="2" t="s">
        <v>72</v>
      </c>
      <c r="D2116" s="2">
        <v>1884.528</v>
      </c>
      <c r="E2116" s="2">
        <v>1060.192</v>
      </c>
      <c r="F2116" s="2">
        <f>D2116-SUM(Parameters!$C$23:$C$25)</f>
        <v>1862.9280000000001</v>
      </c>
      <c r="G2116" s="2">
        <f>E2116-SUM(Parameters!$C$23:$C$25)</f>
        <v>1038.5920000000001</v>
      </c>
    </row>
    <row r="2117" spans="1:7" hidden="1" x14ac:dyDescent="0.25">
      <c r="A2117" s="48" t="s">
        <v>1325</v>
      </c>
      <c r="B2117" s="48" t="s">
        <v>72</v>
      </c>
      <c r="C2117" s="2" t="s">
        <v>72</v>
      </c>
      <c r="D2117" s="2">
        <v>1923.4079999999999</v>
      </c>
      <c r="E2117" s="2">
        <v>1082.8520000000001</v>
      </c>
      <c r="F2117" s="2">
        <f>D2117-SUM(Parameters!$C$23:$C$25)</f>
        <v>1901.808</v>
      </c>
      <c r="G2117" s="2">
        <f>E2117-SUM(Parameters!$C$23:$C$25)</f>
        <v>1061.2520000000002</v>
      </c>
    </row>
    <row r="2118" spans="1:7" hidden="1" x14ac:dyDescent="0.25">
      <c r="A2118" s="48" t="s">
        <v>1325</v>
      </c>
      <c r="B2118" s="48" t="s">
        <v>72</v>
      </c>
      <c r="C2118" s="2" t="s">
        <v>72</v>
      </c>
      <c r="D2118" s="2">
        <v>1923.4079999999999</v>
      </c>
      <c r="E2118" s="2">
        <v>1037.5319999999999</v>
      </c>
      <c r="F2118" s="2">
        <f>D2118-SUM(Parameters!$C$23:$C$25)</f>
        <v>1901.808</v>
      </c>
      <c r="G2118" s="2">
        <f>E2118-SUM(Parameters!$C$23:$C$25)</f>
        <v>1015.9319999999999</v>
      </c>
    </row>
    <row r="2119" spans="1:7" x14ac:dyDescent="0.25">
      <c r="A2119" s="48" t="s">
        <v>1325</v>
      </c>
      <c r="B2119" s="48" t="s">
        <v>72</v>
      </c>
      <c r="C2119" s="2" t="s">
        <v>72</v>
      </c>
      <c r="D2119" s="2">
        <v>1923.4079999999999</v>
      </c>
      <c r="E2119" s="2">
        <v>221.77199999999999</v>
      </c>
      <c r="F2119" s="2">
        <f>D2119-SUM(Parameters!$C$23:$C$25)</f>
        <v>1901.808</v>
      </c>
      <c r="G2119" s="2">
        <f>E2119-SUM(Parameters!$C$23:$C$25)</f>
        <v>200.172</v>
      </c>
    </row>
    <row r="2120" spans="1:7" x14ac:dyDescent="0.25">
      <c r="A2120" s="48" t="s">
        <v>1325</v>
      </c>
      <c r="B2120" s="48" t="s">
        <v>72</v>
      </c>
      <c r="C2120" s="2" t="s">
        <v>72</v>
      </c>
      <c r="D2120" s="2">
        <v>1962.288</v>
      </c>
      <c r="E2120" s="2">
        <v>878.91200000000003</v>
      </c>
      <c r="F2120" s="2">
        <f>D2120-SUM(Parameters!$C$23:$C$25)</f>
        <v>1940.6880000000001</v>
      </c>
      <c r="G2120" s="2">
        <f>E2120-SUM(Parameters!$C$23:$C$25)</f>
        <v>857.31200000000001</v>
      </c>
    </row>
    <row r="2121" spans="1:7" x14ac:dyDescent="0.25">
      <c r="A2121" s="48" t="s">
        <v>1325</v>
      </c>
      <c r="B2121" s="48" t="s">
        <v>72</v>
      </c>
      <c r="C2121" s="2" t="s">
        <v>72</v>
      </c>
      <c r="D2121" s="2">
        <v>1962.288</v>
      </c>
      <c r="E2121" s="2">
        <v>697.63199999999995</v>
      </c>
      <c r="F2121" s="2">
        <f>D2121-SUM(Parameters!$C$23:$C$25)</f>
        <v>1940.6880000000001</v>
      </c>
      <c r="G2121" s="2">
        <f>E2121-SUM(Parameters!$C$23:$C$25)</f>
        <v>676.03199999999993</v>
      </c>
    </row>
    <row r="2122" spans="1:7" x14ac:dyDescent="0.25">
      <c r="A2122" s="48" t="s">
        <v>1325</v>
      </c>
      <c r="B2122" s="48" t="s">
        <v>72</v>
      </c>
      <c r="C2122" s="2" t="s">
        <v>72</v>
      </c>
      <c r="D2122" s="2">
        <v>1962.288</v>
      </c>
      <c r="E2122" s="2">
        <v>425.71199999999999</v>
      </c>
      <c r="F2122" s="2">
        <f>D2122-SUM(Parameters!$C$23:$C$25)</f>
        <v>1940.6880000000001</v>
      </c>
      <c r="G2122" s="2">
        <f>E2122-SUM(Parameters!$C$23:$C$25)</f>
        <v>404.11199999999997</v>
      </c>
    </row>
    <row r="2123" spans="1:7" x14ac:dyDescent="0.25">
      <c r="A2123" s="48" t="s">
        <v>1325</v>
      </c>
      <c r="B2123" s="48" t="s">
        <v>72</v>
      </c>
      <c r="C2123" s="2" t="s">
        <v>72</v>
      </c>
      <c r="D2123" s="2">
        <v>1962.288</v>
      </c>
      <c r="E2123" s="2">
        <v>199.11199999999999</v>
      </c>
      <c r="F2123" s="2">
        <f>D2123-SUM(Parameters!$C$23:$C$25)</f>
        <v>1940.6880000000001</v>
      </c>
      <c r="G2123" s="2">
        <f>E2123-SUM(Parameters!$C$23:$C$25)</f>
        <v>177.512</v>
      </c>
    </row>
    <row r="2124" spans="1:7" x14ac:dyDescent="0.25">
      <c r="A2124" s="48" t="s">
        <v>1325</v>
      </c>
      <c r="B2124" s="48" t="s">
        <v>72</v>
      </c>
      <c r="C2124" s="2" t="s">
        <v>72</v>
      </c>
      <c r="D2124" s="2">
        <v>2040.048</v>
      </c>
      <c r="E2124" s="2">
        <v>788.27200000000005</v>
      </c>
      <c r="F2124" s="2">
        <f>D2124-SUM(Parameters!$C$23:$C$25)</f>
        <v>2018.4480000000001</v>
      </c>
      <c r="G2124" s="2">
        <f>E2124-SUM(Parameters!$C$23:$C$25)</f>
        <v>766.67200000000003</v>
      </c>
    </row>
    <row r="2125" spans="1:7" x14ac:dyDescent="0.25">
      <c r="A2125" s="48" t="s">
        <v>1325</v>
      </c>
      <c r="B2125" s="48" t="s">
        <v>72</v>
      </c>
      <c r="C2125" s="2" t="s">
        <v>72</v>
      </c>
      <c r="D2125" s="2">
        <v>2040.048</v>
      </c>
      <c r="E2125" s="2">
        <v>606.99199999999996</v>
      </c>
      <c r="F2125" s="2">
        <f>D2125-SUM(Parameters!$C$23:$C$25)</f>
        <v>2018.4480000000001</v>
      </c>
      <c r="G2125" s="2">
        <f>E2125-SUM(Parameters!$C$23:$C$25)</f>
        <v>585.39199999999994</v>
      </c>
    </row>
    <row r="2126" spans="1:7" x14ac:dyDescent="0.25">
      <c r="A2126" s="48" t="s">
        <v>1325</v>
      </c>
      <c r="B2126" s="48" t="s">
        <v>72</v>
      </c>
      <c r="C2126" s="2" t="s">
        <v>72</v>
      </c>
      <c r="D2126" s="2">
        <v>2040.048</v>
      </c>
      <c r="E2126" s="2">
        <v>516.35199999999998</v>
      </c>
      <c r="F2126" s="2">
        <f>D2126-SUM(Parameters!$C$23:$C$25)</f>
        <v>2018.4480000000001</v>
      </c>
      <c r="G2126" s="2">
        <f>E2126-SUM(Parameters!$C$23:$C$25)</f>
        <v>494.75199999999995</v>
      </c>
    </row>
    <row r="2127" spans="1:7" x14ac:dyDescent="0.25">
      <c r="A2127" s="48" t="s">
        <v>1325</v>
      </c>
      <c r="B2127" s="48" t="s">
        <v>72</v>
      </c>
      <c r="C2127" s="2" t="s">
        <v>72</v>
      </c>
      <c r="D2127" s="2">
        <v>2040.048</v>
      </c>
      <c r="E2127" s="2">
        <v>335.072</v>
      </c>
      <c r="F2127" s="2">
        <f>D2127-SUM(Parameters!$C$23:$C$25)</f>
        <v>2018.4480000000001</v>
      </c>
      <c r="G2127" s="2">
        <f>E2127-SUM(Parameters!$C$23:$C$25)</f>
        <v>313.47199999999998</v>
      </c>
    </row>
    <row r="2128" spans="1:7" x14ac:dyDescent="0.25">
      <c r="A2128" s="48" t="s">
        <v>1325</v>
      </c>
      <c r="B2128" s="48" t="s">
        <v>72</v>
      </c>
      <c r="C2128" s="2" t="s">
        <v>72</v>
      </c>
      <c r="D2128" s="2">
        <v>2078.9279999999999</v>
      </c>
      <c r="E2128" s="2">
        <v>674.97199999999998</v>
      </c>
      <c r="F2128" s="2">
        <f>D2128-SUM(Parameters!$C$23:$C$25)</f>
        <v>2057.328</v>
      </c>
      <c r="G2128" s="2">
        <f>E2128-SUM(Parameters!$C$23:$C$25)</f>
        <v>653.37199999999996</v>
      </c>
    </row>
    <row r="2129" spans="1:7" x14ac:dyDescent="0.25">
      <c r="A2129" s="48" t="s">
        <v>1325</v>
      </c>
      <c r="B2129" s="48" t="s">
        <v>72</v>
      </c>
      <c r="C2129" s="2" t="s">
        <v>72</v>
      </c>
      <c r="D2129" s="2">
        <v>2078.9279999999999</v>
      </c>
      <c r="E2129" s="2">
        <v>448.37200000000001</v>
      </c>
      <c r="F2129" s="2">
        <f>D2129-SUM(Parameters!$C$23:$C$25)</f>
        <v>2057.328</v>
      </c>
      <c r="G2129" s="2">
        <f>E2129-SUM(Parameters!$C$23:$C$25)</f>
        <v>426.77199999999999</v>
      </c>
    </row>
    <row r="2130" spans="1:7" x14ac:dyDescent="0.25">
      <c r="A2130" s="48" t="s">
        <v>1325</v>
      </c>
      <c r="B2130" s="48" t="s">
        <v>72</v>
      </c>
      <c r="C2130" s="2" t="s">
        <v>72</v>
      </c>
      <c r="D2130" s="2">
        <v>2078.9279999999999</v>
      </c>
      <c r="E2130" s="2">
        <v>221.77199999999999</v>
      </c>
      <c r="F2130" s="2">
        <f>D2130-SUM(Parameters!$C$23:$C$25)</f>
        <v>2057.328</v>
      </c>
      <c r="G2130" s="2">
        <f>E2130-SUM(Parameters!$C$23:$C$25)</f>
        <v>200.172</v>
      </c>
    </row>
    <row r="2131" spans="1:7" hidden="1" x14ac:dyDescent="0.25">
      <c r="A2131" s="48" t="s">
        <v>1325</v>
      </c>
      <c r="B2131" s="48" t="s">
        <v>72</v>
      </c>
      <c r="C2131" s="2" t="s">
        <v>72</v>
      </c>
      <c r="D2131" s="2">
        <v>2117.808</v>
      </c>
      <c r="E2131" s="2">
        <v>1060.192</v>
      </c>
      <c r="F2131" s="2">
        <f>D2131-SUM(Parameters!$C$23:$C$25)</f>
        <v>2096.2080000000001</v>
      </c>
      <c r="G2131" s="2">
        <f>E2131-SUM(Parameters!$C$23:$C$25)</f>
        <v>1038.5920000000001</v>
      </c>
    </row>
    <row r="2132" spans="1:7" x14ac:dyDescent="0.25">
      <c r="A2132" s="48" t="s">
        <v>1325</v>
      </c>
      <c r="B2132" s="48" t="s">
        <v>72</v>
      </c>
      <c r="C2132" s="2" t="s">
        <v>72</v>
      </c>
      <c r="D2132" s="2">
        <v>2117.808</v>
      </c>
      <c r="E2132" s="2">
        <v>878.91200000000003</v>
      </c>
      <c r="F2132" s="2">
        <f>D2132-SUM(Parameters!$C$23:$C$25)</f>
        <v>2096.2080000000001</v>
      </c>
      <c r="G2132" s="2">
        <f>E2132-SUM(Parameters!$C$23:$C$25)</f>
        <v>857.31200000000001</v>
      </c>
    </row>
    <row r="2133" spans="1:7" x14ac:dyDescent="0.25">
      <c r="A2133" s="48" t="s">
        <v>1325</v>
      </c>
      <c r="B2133" s="48" t="s">
        <v>72</v>
      </c>
      <c r="C2133" s="2" t="s">
        <v>72</v>
      </c>
      <c r="D2133" s="2">
        <v>2117.808</v>
      </c>
      <c r="E2133" s="2">
        <v>199.11199999999999</v>
      </c>
      <c r="F2133" s="2">
        <f>D2133-SUM(Parameters!$C$23:$C$25)</f>
        <v>2096.2080000000001</v>
      </c>
      <c r="G2133" s="2">
        <f>E2133-SUM(Parameters!$C$23:$C$25)</f>
        <v>177.512</v>
      </c>
    </row>
    <row r="2134" spans="1:7" hidden="1" x14ac:dyDescent="0.25">
      <c r="A2134" s="48" t="s">
        <v>1325</v>
      </c>
      <c r="B2134" s="48" t="s">
        <v>72</v>
      </c>
      <c r="C2134" s="2" t="s">
        <v>72</v>
      </c>
      <c r="D2134" s="2">
        <v>2156.6880000000001</v>
      </c>
      <c r="E2134" s="2">
        <v>1082.8520000000001</v>
      </c>
      <c r="F2134" s="2">
        <f>D2134-SUM(Parameters!$C$23:$C$25)</f>
        <v>2135.0880000000002</v>
      </c>
      <c r="G2134" s="2">
        <f>E2134-SUM(Parameters!$C$23:$C$25)</f>
        <v>1061.2520000000002</v>
      </c>
    </row>
    <row r="2135" spans="1:7" hidden="1" x14ac:dyDescent="0.25">
      <c r="A2135" s="48" t="s">
        <v>1325</v>
      </c>
      <c r="B2135" s="48" t="s">
        <v>72</v>
      </c>
      <c r="C2135" s="2" t="s">
        <v>72</v>
      </c>
      <c r="D2135" s="2">
        <v>2156.6880000000001</v>
      </c>
      <c r="E2135" s="2">
        <v>1037.5319999999999</v>
      </c>
      <c r="F2135" s="2">
        <f>D2135-SUM(Parameters!$C$23:$C$25)</f>
        <v>2135.0880000000002</v>
      </c>
      <c r="G2135" s="2">
        <f>E2135-SUM(Parameters!$C$23:$C$25)</f>
        <v>1015.9319999999999</v>
      </c>
    </row>
    <row r="2136" spans="1:7" hidden="1" x14ac:dyDescent="0.25">
      <c r="A2136" s="48" t="s">
        <v>1325</v>
      </c>
      <c r="B2136" s="48" t="s">
        <v>72</v>
      </c>
      <c r="C2136" s="2" t="s">
        <v>72</v>
      </c>
      <c r="D2136" s="2">
        <v>2195.5680000000002</v>
      </c>
      <c r="E2136" s="2">
        <v>1060.192</v>
      </c>
      <c r="F2136" s="2">
        <f>D2136-SUM(Parameters!$C$23:$C$25)</f>
        <v>2173.9680000000003</v>
      </c>
      <c r="G2136" s="2">
        <f>E2136-SUM(Parameters!$C$23:$C$25)</f>
        <v>1038.5920000000001</v>
      </c>
    </row>
    <row r="2137" spans="1:7" hidden="1" x14ac:dyDescent="0.25">
      <c r="A2137" s="48" t="s">
        <v>1325</v>
      </c>
      <c r="B2137" s="48" t="s">
        <v>72</v>
      </c>
      <c r="C2137" s="2" t="s">
        <v>72</v>
      </c>
      <c r="D2137" s="2">
        <v>2195.5680000000002</v>
      </c>
      <c r="E2137" s="2">
        <v>924.23199999999997</v>
      </c>
      <c r="F2137" s="2">
        <f>D2137-SUM(Parameters!$C$23:$C$25)</f>
        <v>2173.9680000000003</v>
      </c>
      <c r="G2137" s="2">
        <f>E2137-SUM(Parameters!$C$23:$C$25)</f>
        <v>902.63199999999995</v>
      </c>
    </row>
    <row r="2138" spans="1:7" x14ac:dyDescent="0.25">
      <c r="A2138" s="48" t="s">
        <v>1325</v>
      </c>
      <c r="B2138" s="48" t="s">
        <v>72</v>
      </c>
      <c r="C2138" s="2" t="s">
        <v>72</v>
      </c>
      <c r="D2138" s="2">
        <v>2195.5680000000002</v>
      </c>
      <c r="E2138" s="2">
        <v>788.27200000000005</v>
      </c>
      <c r="F2138" s="2">
        <f>D2138-SUM(Parameters!$C$23:$C$25)</f>
        <v>2173.9680000000003</v>
      </c>
      <c r="G2138" s="2">
        <f>E2138-SUM(Parameters!$C$23:$C$25)</f>
        <v>766.67200000000003</v>
      </c>
    </row>
    <row r="2139" spans="1:7" x14ac:dyDescent="0.25">
      <c r="A2139" s="48" t="s">
        <v>1325</v>
      </c>
      <c r="B2139" s="48" t="s">
        <v>72</v>
      </c>
      <c r="C2139" s="2" t="s">
        <v>72</v>
      </c>
      <c r="D2139" s="2">
        <v>2195.5680000000002</v>
      </c>
      <c r="E2139" s="2">
        <v>652.31200000000001</v>
      </c>
      <c r="F2139" s="2">
        <f>D2139-SUM(Parameters!$C$23:$C$25)</f>
        <v>2173.9680000000003</v>
      </c>
      <c r="G2139" s="2">
        <f>E2139-SUM(Parameters!$C$23:$C$25)</f>
        <v>630.71199999999999</v>
      </c>
    </row>
    <row r="2140" spans="1:7" x14ac:dyDescent="0.25">
      <c r="A2140" s="48" t="s">
        <v>1325</v>
      </c>
      <c r="B2140" s="48" t="s">
        <v>72</v>
      </c>
      <c r="C2140" s="2" t="s">
        <v>72</v>
      </c>
      <c r="D2140" s="2">
        <v>2195.5680000000002</v>
      </c>
      <c r="E2140" s="2">
        <v>516.35199999999998</v>
      </c>
      <c r="F2140" s="2">
        <f>D2140-SUM(Parameters!$C$23:$C$25)</f>
        <v>2173.9680000000003</v>
      </c>
      <c r="G2140" s="2">
        <f>E2140-SUM(Parameters!$C$23:$C$25)</f>
        <v>494.75199999999995</v>
      </c>
    </row>
    <row r="2141" spans="1:7" x14ac:dyDescent="0.25">
      <c r="A2141" s="48" t="s">
        <v>1325</v>
      </c>
      <c r="B2141" s="48" t="s">
        <v>72</v>
      </c>
      <c r="C2141" s="2" t="s">
        <v>72</v>
      </c>
      <c r="D2141" s="2">
        <v>2195.5680000000002</v>
      </c>
      <c r="E2141" s="2">
        <v>380.392</v>
      </c>
      <c r="F2141" s="2">
        <f>D2141-SUM(Parameters!$C$23:$C$25)</f>
        <v>2173.9680000000003</v>
      </c>
      <c r="G2141" s="2">
        <f>E2141-SUM(Parameters!$C$23:$C$25)</f>
        <v>358.79199999999997</v>
      </c>
    </row>
    <row r="2142" spans="1:7" x14ac:dyDescent="0.25">
      <c r="A2142" s="48" t="s">
        <v>1325</v>
      </c>
      <c r="B2142" s="48" t="s">
        <v>72</v>
      </c>
      <c r="C2142" s="2" t="s">
        <v>72</v>
      </c>
      <c r="D2142" s="2">
        <v>2195.5680000000002</v>
      </c>
      <c r="E2142" s="2">
        <v>244.43199999999999</v>
      </c>
      <c r="F2142" s="2">
        <f>D2142-SUM(Parameters!$C$23:$C$25)</f>
        <v>2173.9680000000003</v>
      </c>
      <c r="G2142" s="2">
        <f>E2142-SUM(Parameters!$C$23:$C$25)</f>
        <v>222.83199999999999</v>
      </c>
    </row>
    <row r="2143" spans="1:7" hidden="1" x14ac:dyDescent="0.25">
      <c r="A2143" s="48" t="s">
        <v>1325</v>
      </c>
      <c r="B2143" s="48" t="s">
        <v>72</v>
      </c>
      <c r="C2143" s="2" t="s">
        <v>72</v>
      </c>
      <c r="D2143" s="2">
        <v>2234.4479999999999</v>
      </c>
      <c r="E2143" s="2">
        <v>1082.8520000000001</v>
      </c>
      <c r="F2143" s="2">
        <f>D2143-SUM(Parameters!$C$23:$C$25)</f>
        <v>2212.848</v>
      </c>
      <c r="G2143" s="2">
        <f>E2143-SUM(Parameters!$C$23:$C$25)</f>
        <v>1061.2520000000002</v>
      </c>
    </row>
    <row r="2144" spans="1:7" hidden="1" x14ac:dyDescent="0.25">
      <c r="A2144" s="48" t="s">
        <v>1325</v>
      </c>
      <c r="B2144" s="48" t="s">
        <v>72</v>
      </c>
      <c r="C2144" s="2" t="s">
        <v>72</v>
      </c>
      <c r="D2144" s="2">
        <v>2234.4479999999999</v>
      </c>
      <c r="E2144" s="2">
        <v>1037.5319999999999</v>
      </c>
      <c r="F2144" s="2">
        <f>D2144-SUM(Parameters!$C$23:$C$25)</f>
        <v>2212.848</v>
      </c>
      <c r="G2144" s="2">
        <f>E2144-SUM(Parameters!$C$23:$C$25)</f>
        <v>1015.9319999999999</v>
      </c>
    </row>
    <row r="2145" spans="1:7" x14ac:dyDescent="0.25">
      <c r="A2145" s="48" t="s">
        <v>1325</v>
      </c>
      <c r="B2145" s="48" t="s">
        <v>72</v>
      </c>
      <c r="C2145" s="2" t="s">
        <v>72</v>
      </c>
      <c r="D2145" s="2">
        <v>2234.4479999999999</v>
      </c>
      <c r="E2145" s="2">
        <v>856.25199999999995</v>
      </c>
      <c r="F2145" s="2">
        <f>D2145-SUM(Parameters!$C$23:$C$25)</f>
        <v>2212.848</v>
      </c>
      <c r="G2145" s="2">
        <f>E2145-SUM(Parameters!$C$23:$C$25)</f>
        <v>834.65199999999993</v>
      </c>
    </row>
    <row r="2146" spans="1:7" x14ac:dyDescent="0.25">
      <c r="A2146" s="48" t="s">
        <v>1325</v>
      </c>
      <c r="B2146" s="48" t="s">
        <v>72</v>
      </c>
      <c r="C2146" s="2" t="s">
        <v>72</v>
      </c>
      <c r="D2146" s="2">
        <v>2234.4479999999999</v>
      </c>
      <c r="E2146" s="2">
        <v>720.29200000000003</v>
      </c>
      <c r="F2146" s="2">
        <f>D2146-SUM(Parameters!$C$23:$C$25)</f>
        <v>2212.848</v>
      </c>
      <c r="G2146" s="2">
        <f>E2146-SUM(Parameters!$C$23:$C$25)</f>
        <v>698.69200000000001</v>
      </c>
    </row>
    <row r="2147" spans="1:7" x14ac:dyDescent="0.25">
      <c r="A2147" s="48" t="s">
        <v>1325</v>
      </c>
      <c r="B2147" s="48" t="s">
        <v>72</v>
      </c>
      <c r="C2147" s="2" t="s">
        <v>72</v>
      </c>
      <c r="D2147" s="2">
        <v>2234.4479999999999</v>
      </c>
      <c r="E2147" s="2">
        <v>584.33199999999999</v>
      </c>
      <c r="F2147" s="2">
        <f>D2147-SUM(Parameters!$C$23:$C$25)</f>
        <v>2212.848</v>
      </c>
      <c r="G2147" s="2">
        <f>E2147-SUM(Parameters!$C$23:$C$25)</f>
        <v>562.73199999999997</v>
      </c>
    </row>
    <row r="2148" spans="1:7" x14ac:dyDescent="0.25">
      <c r="A2148" s="48" t="s">
        <v>1325</v>
      </c>
      <c r="B2148" s="48" t="s">
        <v>72</v>
      </c>
      <c r="C2148" s="2" t="s">
        <v>72</v>
      </c>
      <c r="D2148" s="2">
        <v>2234.4479999999999</v>
      </c>
      <c r="E2148" s="2">
        <v>448.37200000000001</v>
      </c>
      <c r="F2148" s="2">
        <f>D2148-SUM(Parameters!$C$23:$C$25)</f>
        <v>2212.848</v>
      </c>
      <c r="G2148" s="2">
        <f>E2148-SUM(Parameters!$C$23:$C$25)</f>
        <v>426.77199999999999</v>
      </c>
    </row>
    <row r="2149" spans="1:7" x14ac:dyDescent="0.25">
      <c r="A2149" s="48" t="s">
        <v>1325</v>
      </c>
      <c r="B2149" s="48" t="s">
        <v>72</v>
      </c>
      <c r="C2149" s="2" t="s">
        <v>72</v>
      </c>
      <c r="D2149" s="2">
        <v>2234.4479999999999</v>
      </c>
      <c r="E2149" s="2">
        <v>176.452</v>
      </c>
      <c r="F2149" s="2">
        <f>D2149-SUM(Parameters!$C$23:$C$25)</f>
        <v>2212.848</v>
      </c>
      <c r="G2149" s="2">
        <f>E2149-SUM(Parameters!$C$23:$C$25)</f>
        <v>154.852</v>
      </c>
    </row>
    <row r="2150" spans="1:7" hidden="1" x14ac:dyDescent="0.25">
      <c r="A2150" s="48" t="s">
        <v>1325</v>
      </c>
      <c r="B2150" s="48" t="s">
        <v>72</v>
      </c>
      <c r="C2150" s="2" t="s">
        <v>72</v>
      </c>
      <c r="D2150" s="2">
        <v>2273.328</v>
      </c>
      <c r="E2150" s="2">
        <v>1060.192</v>
      </c>
      <c r="F2150" s="2">
        <f>D2150-SUM(Parameters!$C$23:$C$25)</f>
        <v>2251.7280000000001</v>
      </c>
      <c r="G2150" s="2">
        <f>E2150-SUM(Parameters!$C$23:$C$25)</f>
        <v>1038.5920000000001</v>
      </c>
    </row>
    <row r="2151" spans="1:7" hidden="1" x14ac:dyDescent="0.25">
      <c r="A2151" s="48" t="s">
        <v>1325</v>
      </c>
      <c r="B2151" s="48" t="s">
        <v>72</v>
      </c>
      <c r="C2151" s="2" t="s">
        <v>72</v>
      </c>
      <c r="D2151" s="2">
        <v>2312.2080000000001</v>
      </c>
      <c r="E2151" s="2">
        <v>1082.8520000000001</v>
      </c>
      <c r="F2151" s="2">
        <f>D2151-SUM(Parameters!$C$23:$C$25)</f>
        <v>2290.6080000000002</v>
      </c>
      <c r="G2151" s="2">
        <f>E2151-SUM(Parameters!$C$23:$C$25)</f>
        <v>1061.2520000000002</v>
      </c>
    </row>
    <row r="2152" spans="1:7" hidden="1" x14ac:dyDescent="0.25">
      <c r="A2152" s="48" t="s">
        <v>1325</v>
      </c>
      <c r="B2152" s="48" t="s">
        <v>72</v>
      </c>
      <c r="C2152" s="2" t="s">
        <v>72</v>
      </c>
      <c r="D2152" s="2">
        <v>2312.2080000000001</v>
      </c>
      <c r="E2152" s="2">
        <v>1037.5319999999999</v>
      </c>
      <c r="F2152" s="2">
        <f>D2152-SUM(Parameters!$C$23:$C$25)</f>
        <v>2290.6080000000002</v>
      </c>
      <c r="G2152" s="2">
        <f>E2152-SUM(Parameters!$C$23:$C$25)</f>
        <v>1015.9319999999999</v>
      </c>
    </row>
    <row r="2153" spans="1:7" x14ac:dyDescent="0.25">
      <c r="A2153" s="48" t="s">
        <v>1325</v>
      </c>
      <c r="B2153" s="48" t="s">
        <v>72</v>
      </c>
      <c r="C2153" s="2" t="s">
        <v>72</v>
      </c>
      <c r="D2153" s="2">
        <v>2312.2080000000001</v>
      </c>
      <c r="E2153" s="2">
        <v>221.77199999999999</v>
      </c>
      <c r="F2153" s="2">
        <f>D2153-SUM(Parameters!$C$23:$C$25)</f>
        <v>2290.6080000000002</v>
      </c>
      <c r="G2153" s="2">
        <f>E2153-SUM(Parameters!$C$23:$C$25)</f>
        <v>200.172</v>
      </c>
    </row>
    <row r="2154" spans="1:7" x14ac:dyDescent="0.25">
      <c r="A2154" s="48" t="s">
        <v>1325</v>
      </c>
      <c r="B2154" s="48" t="s">
        <v>72</v>
      </c>
      <c r="C2154" s="2" t="s">
        <v>72</v>
      </c>
      <c r="D2154" s="2">
        <v>2351.0880000000002</v>
      </c>
      <c r="E2154" s="2">
        <v>878.91200000000003</v>
      </c>
      <c r="F2154" s="2">
        <f>D2154-SUM(Parameters!$C$23:$C$25)</f>
        <v>2329.4880000000003</v>
      </c>
      <c r="G2154" s="2">
        <f>E2154-SUM(Parameters!$C$23:$C$25)</f>
        <v>857.31200000000001</v>
      </c>
    </row>
    <row r="2155" spans="1:7" x14ac:dyDescent="0.25">
      <c r="A2155" s="48" t="s">
        <v>1325</v>
      </c>
      <c r="B2155" s="48" t="s">
        <v>72</v>
      </c>
      <c r="C2155" s="2" t="s">
        <v>72</v>
      </c>
      <c r="D2155" s="2">
        <v>2351.0880000000002</v>
      </c>
      <c r="E2155" s="2">
        <v>697.63199999999995</v>
      </c>
      <c r="F2155" s="2">
        <f>D2155-SUM(Parameters!$C$23:$C$25)</f>
        <v>2329.4880000000003</v>
      </c>
      <c r="G2155" s="2">
        <f>E2155-SUM(Parameters!$C$23:$C$25)</f>
        <v>676.03199999999993</v>
      </c>
    </row>
    <row r="2156" spans="1:7" x14ac:dyDescent="0.25">
      <c r="A2156" s="48" t="s">
        <v>1325</v>
      </c>
      <c r="B2156" s="48" t="s">
        <v>72</v>
      </c>
      <c r="C2156" s="2" t="s">
        <v>72</v>
      </c>
      <c r="D2156" s="2">
        <v>2351.0880000000002</v>
      </c>
      <c r="E2156" s="2">
        <v>425.71199999999999</v>
      </c>
      <c r="F2156" s="2">
        <f>D2156-SUM(Parameters!$C$23:$C$25)</f>
        <v>2329.4880000000003</v>
      </c>
      <c r="G2156" s="2">
        <f>E2156-SUM(Parameters!$C$23:$C$25)</f>
        <v>404.11199999999997</v>
      </c>
    </row>
    <row r="2157" spans="1:7" x14ac:dyDescent="0.25">
      <c r="A2157" s="48" t="s">
        <v>1325</v>
      </c>
      <c r="B2157" s="48" t="s">
        <v>72</v>
      </c>
      <c r="C2157" s="2" t="s">
        <v>72</v>
      </c>
      <c r="D2157" s="2">
        <v>2351.0880000000002</v>
      </c>
      <c r="E2157" s="2">
        <v>199.11199999999999</v>
      </c>
      <c r="F2157" s="2">
        <f>D2157-SUM(Parameters!$C$23:$C$25)</f>
        <v>2329.4880000000003</v>
      </c>
      <c r="G2157" s="2">
        <f>E2157-SUM(Parameters!$C$23:$C$25)</f>
        <v>177.512</v>
      </c>
    </row>
    <row r="2158" spans="1:7" x14ac:dyDescent="0.25">
      <c r="A2158" s="48" t="s">
        <v>1325</v>
      </c>
      <c r="B2158" s="48" t="s">
        <v>72</v>
      </c>
      <c r="C2158" s="2" t="s">
        <v>72</v>
      </c>
      <c r="D2158" s="2">
        <v>2428.848</v>
      </c>
      <c r="E2158" s="2">
        <v>788.27200000000005</v>
      </c>
      <c r="F2158" s="2">
        <f>D2158-SUM(Parameters!$C$23:$C$25)</f>
        <v>2407.248</v>
      </c>
      <c r="G2158" s="2">
        <f>E2158-SUM(Parameters!$C$23:$C$25)</f>
        <v>766.67200000000003</v>
      </c>
    </row>
    <row r="2159" spans="1:7" x14ac:dyDescent="0.25">
      <c r="A2159" s="48" t="s">
        <v>1325</v>
      </c>
      <c r="B2159" s="48" t="s">
        <v>72</v>
      </c>
      <c r="C2159" s="2" t="s">
        <v>72</v>
      </c>
      <c r="D2159" s="2">
        <v>2428.848</v>
      </c>
      <c r="E2159" s="2">
        <v>606.99199999999996</v>
      </c>
      <c r="F2159" s="2">
        <f>D2159-SUM(Parameters!$C$23:$C$25)</f>
        <v>2407.248</v>
      </c>
      <c r="G2159" s="2">
        <f>E2159-SUM(Parameters!$C$23:$C$25)</f>
        <v>585.39199999999994</v>
      </c>
    </row>
    <row r="2160" spans="1:7" x14ac:dyDescent="0.25">
      <c r="A2160" s="48" t="s">
        <v>1325</v>
      </c>
      <c r="B2160" s="48" t="s">
        <v>72</v>
      </c>
      <c r="C2160" s="2" t="s">
        <v>72</v>
      </c>
      <c r="D2160" s="2">
        <v>2428.848</v>
      </c>
      <c r="E2160" s="2">
        <v>516.35199999999998</v>
      </c>
      <c r="F2160" s="2">
        <f>D2160-SUM(Parameters!$C$23:$C$25)</f>
        <v>2407.248</v>
      </c>
      <c r="G2160" s="2">
        <f>E2160-SUM(Parameters!$C$23:$C$25)</f>
        <v>494.75199999999995</v>
      </c>
    </row>
    <row r="2161" spans="1:7" x14ac:dyDescent="0.25">
      <c r="A2161" s="48" t="s">
        <v>1325</v>
      </c>
      <c r="B2161" s="48" t="s">
        <v>72</v>
      </c>
      <c r="C2161" s="2" t="s">
        <v>72</v>
      </c>
      <c r="D2161" s="2">
        <v>2428.848</v>
      </c>
      <c r="E2161" s="2">
        <v>335.072</v>
      </c>
      <c r="F2161" s="2">
        <f>D2161-SUM(Parameters!$C$23:$C$25)</f>
        <v>2407.248</v>
      </c>
      <c r="G2161" s="2">
        <f>E2161-SUM(Parameters!$C$23:$C$25)</f>
        <v>313.47199999999998</v>
      </c>
    </row>
    <row r="2162" spans="1:7" x14ac:dyDescent="0.25">
      <c r="A2162" s="48" t="s">
        <v>1325</v>
      </c>
      <c r="B2162" s="48" t="s">
        <v>72</v>
      </c>
      <c r="C2162" s="2" t="s">
        <v>72</v>
      </c>
      <c r="D2162" s="2">
        <v>2467.7280000000001</v>
      </c>
      <c r="E2162" s="2">
        <v>674.97199999999998</v>
      </c>
      <c r="F2162" s="2">
        <f>D2162-SUM(Parameters!$C$23:$C$25)</f>
        <v>2446.1280000000002</v>
      </c>
      <c r="G2162" s="2">
        <f>E2162-SUM(Parameters!$C$23:$C$25)</f>
        <v>653.37199999999996</v>
      </c>
    </row>
    <row r="2163" spans="1:7" x14ac:dyDescent="0.25">
      <c r="A2163" s="48" t="s">
        <v>1325</v>
      </c>
      <c r="B2163" s="48" t="s">
        <v>72</v>
      </c>
      <c r="C2163" s="2" t="s">
        <v>72</v>
      </c>
      <c r="D2163" s="2">
        <v>2467.7280000000001</v>
      </c>
      <c r="E2163" s="2">
        <v>448.37200000000001</v>
      </c>
      <c r="F2163" s="2">
        <f>D2163-SUM(Parameters!$C$23:$C$25)</f>
        <v>2446.1280000000002</v>
      </c>
      <c r="G2163" s="2">
        <f>E2163-SUM(Parameters!$C$23:$C$25)</f>
        <v>426.77199999999999</v>
      </c>
    </row>
    <row r="2164" spans="1:7" x14ac:dyDescent="0.25">
      <c r="A2164" s="48" t="s">
        <v>1325</v>
      </c>
      <c r="B2164" s="48" t="s">
        <v>72</v>
      </c>
      <c r="C2164" s="2" t="s">
        <v>72</v>
      </c>
      <c r="D2164" s="2">
        <v>2467.7280000000001</v>
      </c>
      <c r="E2164" s="2">
        <v>221.77199999999999</v>
      </c>
      <c r="F2164" s="2">
        <f>D2164-SUM(Parameters!$C$23:$C$25)</f>
        <v>2446.1280000000002</v>
      </c>
      <c r="G2164" s="2">
        <f>E2164-SUM(Parameters!$C$23:$C$25)</f>
        <v>200.172</v>
      </c>
    </row>
    <row r="2165" spans="1:7" hidden="1" x14ac:dyDescent="0.25">
      <c r="A2165" s="48" t="s">
        <v>1325</v>
      </c>
      <c r="B2165" s="48" t="s">
        <v>72</v>
      </c>
      <c r="C2165" s="2" t="s">
        <v>72</v>
      </c>
      <c r="D2165" s="2">
        <v>2506.6080000000002</v>
      </c>
      <c r="E2165" s="2">
        <v>1060.192</v>
      </c>
      <c r="F2165" s="2">
        <f>D2165-SUM(Parameters!$C$23:$C$25)</f>
        <v>2485.0080000000003</v>
      </c>
      <c r="G2165" s="2">
        <f>E2165-SUM(Parameters!$C$23:$C$25)</f>
        <v>1038.5920000000001</v>
      </c>
    </row>
    <row r="2166" spans="1:7" x14ac:dyDescent="0.25">
      <c r="A2166" s="48" t="s">
        <v>1325</v>
      </c>
      <c r="B2166" s="48" t="s">
        <v>72</v>
      </c>
      <c r="C2166" s="2" t="s">
        <v>72</v>
      </c>
      <c r="D2166" s="2">
        <v>2506.6080000000002</v>
      </c>
      <c r="E2166" s="2">
        <v>878.91200000000003</v>
      </c>
      <c r="F2166" s="2">
        <f>D2166-SUM(Parameters!$C$23:$C$25)</f>
        <v>2485.0080000000003</v>
      </c>
      <c r="G2166" s="2">
        <f>E2166-SUM(Parameters!$C$23:$C$25)</f>
        <v>857.31200000000001</v>
      </c>
    </row>
    <row r="2167" spans="1:7" x14ac:dyDescent="0.25">
      <c r="A2167" s="48" t="s">
        <v>1325</v>
      </c>
      <c r="B2167" s="48" t="s">
        <v>72</v>
      </c>
      <c r="C2167" s="2" t="s">
        <v>72</v>
      </c>
      <c r="D2167" s="2">
        <v>2506.6080000000002</v>
      </c>
      <c r="E2167" s="2">
        <v>199.11199999999999</v>
      </c>
      <c r="F2167" s="2">
        <f>D2167-SUM(Parameters!$C$23:$C$25)</f>
        <v>2485.0080000000003</v>
      </c>
      <c r="G2167" s="2">
        <f>E2167-SUM(Parameters!$C$23:$C$25)</f>
        <v>177.512</v>
      </c>
    </row>
    <row r="2168" spans="1:7" hidden="1" x14ac:dyDescent="0.25">
      <c r="A2168" s="48" t="s">
        <v>1325</v>
      </c>
      <c r="B2168" s="48" t="s">
        <v>72</v>
      </c>
      <c r="C2168" s="2" t="s">
        <v>72</v>
      </c>
      <c r="D2168" s="2">
        <v>2545.4879999999998</v>
      </c>
      <c r="E2168" s="2">
        <v>1082.8520000000001</v>
      </c>
      <c r="F2168" s="2">
        <f>D2168-SUM(Parameters!$C$23:$C$25)</f>
        <v>2523.8879999999999</v>
      </c>
      <c r="G2168" s="2">
        <f>E2168-SUM(Parameters!$C$23:$C$25)</f>
        <v>1061.2520000000002</v>
      </c>
    </row>
    <row r="2169" spans="1:7" hidden="1" x14ac:dyDescent="0.25">
      <c r="A2169" s="48" t="s">
        <v>1325</v>
      </c>
      <c r="B2169" s="48" t="s">
        <v>72</v>
      </c>
      <c r="C2169" s="2" t="s">
        <v>72</v>
      </c>
      <c r="D2169" s="2">
        <v>2545.4879999999998</v>
      </c>
      <c r="E2169" s="2">
        <v>1037.5319999999999</v>
      </c>
      <c r="F2169" s="2">
        <f>D2169-SUM(Parameters!$C$23:$C$25)</f>
        <v>2523.8879999999999</v>
      </c>
      <c r="G2169" s="2">
        <f>E2169-SUM(Parameters!$C$23:$C$25)</f>
        <v>1015.9319999999999</v>
      </c>
    </row>
    <row r="2170" spans="1:7" hidden="1" x14ac:dyDescent="0.25">
      <c r="A2170" s="48" t="s">
        <v>1325</v>
      </c>
      <c r="B2170" s="48" t="s">
        <v>72</v>
      </c>
      <c r="C2170" s="2" t="s">
        <v>72</v>
      </c>
      <c r="D2170" s="2">
        <v>2584.3679999999999</v>
      </c>
      <c r="E2170" s="2">
        <v>1060.192</v>
      </c>
      <c r="F2170" s="2">
        <f>D2170-SUM(Parameters!$C$23:$C$25)</f>
        <v>2562.768</v>
      </c>
      <c r="G2170" s="2">
        <f>E2170-SUM(Parameters!$C$23:$C$25)</f>
        <v>1038.5920000000001</v>
      </c>
    </row>
    <row r="2171" spans="1:7" hidden="1" x14ac:dyDescent="0.25">
      <c r="A2171" s="48" t="s">
        <v>1325</v>
      </c>
      <c r="B2171" s="48" t="s">
        <v>72</v>
      </c>
      <c r="C2171" s="2" t="s">
        <v>72</v>
      </c>
      <c r="D2171" s="2">
        <v>2584.3679999999999</v>
      </c>
      <c r="E2171" s="2">
        <v>924.23199999999997</v>
      </c>
      <c r="F2171" s="2">
        <f>D2171-SUM(Parameters!$C$23:$C$25)</f>
        <v>2562.768</v>
      </c>
      <c r="G2171" s="2">
        <f>E2171-SUM(Parameters!$C$23:$C$25)</f>
        <v>902.63199999999995</v>
      </c>
    </row>
    <row r="2172" spans="1:7" x14ac:dyDescent="0.25">
      <c r="A2172" s="48" t="s">
        <v>1325</v>
      </c>
      <c r="B2172" s="48" t="s">
        <v>72</v>
      </c>
      <c r="C2172" s="2" t="s">
        <v>72</v>
      </c>
      <c r="D2172" s="2">
        <v>2584.3679999999999</v>
      </c>
      <c r="E2172" s="2">
        <v>788.27200000000005</v>
      </c>
      <c r="F2172" s="2">
        <f>D2172-SUM(Parameters!$C$23:$C$25)</f>
        <v>2562.768</v>
      </c>
      <c r="G2172" s="2">
        <f>E2172-SUM(Parameters!$C$23:$C$25)</f>
        <v>766.67200000000003</v>
      </c>
    </row>
    <row r="2173" spans="1:7" x14ac:dyDescent="0.25">
      <c r="A2173" s="48" t="s">
        <v>1325</v>
      </c>
      <c r="B2173" s="48" t="s">
        <v>72</v>
      </c>
      <c r="C2173" s="2" t="s">
        <v>72</v>
      </c>
      <c r="D2173" s="2">
        <v>2584.3679999999999</v>
      </c>
      <c r="E2173" s="2">
        <v>652.31200000000001</v>
      </c>
      <c r="F2173" s="2">
        <f>D2173-SUM(Parameters!$C$23:$C$25)</f>
        <v>2562.768</v>
      </c>
      <c r="G2173" s="2">
        <f>E2173-SUM(Parameters!$C$23:$C$25)</f>
        <v>630.71199999999999</v>
      </c>
    </row>
    <row r="2174" spans="1:7" x14ac:dyDescent="0.25">
      <c r="A2174" s="48" t="s">
        <v>1325</v>
      </c>
      <c r="B2174" s="48" t="s">
        <v>72</v>
      </c>
      <c r="C2174" s="2" t="s">
        <v>72</v>
      </c>
      <c r="D2174" s="2">
        <v>2584.3679999999999</v>
      </c>
      <c r="E2174" s="2">
        <v>516.35199999999998</v>
      </c>
      <c r="F2174" s="2">
        <f>D2174-SUM(Parameters!$C$23:$C$25)</f>
        <v>2562.768</v>
      </c>
      <c r="G2174" s="2">
        <f>E2174-SUM(Parameters!$C$23:$C$25)</f>
        <v>494.75199999999995</v>
      </c>
    </row>
    <row r="2175" spans="1:7" x14ac:dyDescent="0.25">
      <c r="A2175" s="48" t="s">
        <v>1325</v>
      </c>
      <c r="B2175" s="48" t="s">
        <v>72</v>
      </c>
      <c r="C2175" s="2" t="s">
        <v>72</v>
      </c>
      <c r="D2175" s="2">
        <v>2584.3679999999999</v>
      </c>
      <c r="E2175" s="2">
        <v>380.392</v>
      </c>
      <c r="F2175" s="2">
        <f>D2175-SUM(Parameters!$C$23:$C$25)</f>
        <v>2562.768</v>
      </c>
      <c r="G2175" s="2">
        <f>E2175-SUM(Parameters!$C$23:$C$25)</f>
        <v>358.79199999999997</v>
      </c>
    </row>
    <row r="2176" spans="1:7" x14ac:dyDescent="0.25">
      <c r="A2176" s="48" t="s">
        <v>1325</v>
      </c>
      <c r="B2176" s="48" t="s">
        <v>72</v>
      </c>
      <c r="C2176" s="2" t="s">
        <v>72</v>
      </c>
      <c r="D2176" s="2">
        <v>2584.3679999999999</v>
      </c>
      <c r="E2176" s="2">
        <v>244.43199999999999</v>
      </c>
      <c r="F2176" s="2">
        <f>D2176-SUM(Parameters!$C$23:$C$25)</f>
        <v>2562.768</v>
      </c>
      <c r="G2176" s="2">
        <f>E2176-SUM(Parameters!$C$23:$C$25)</f>
        <v>222.83199999999999</v>
      </c>
    </row>
    <row r="2177" spans="1:7" hidden="1" x14ac:dyDescent="0.25">
      <c r="A2177" s="48" t="s">
        <v>1325</v>
      </c>
      <c r="B2177" s="48" t="s">
        <v>72</v>
      </c>
      <c r="C2177" s="2" t="s">
        <v>72</v>
      </c>
      <c r="D2177" s="2">
        <v>2623.248</v>
      </c>
      <c r="E2177" s="2">
        <v>1082.8520000000001</v>
      </c>
      <c r="F2177" s="2">
        <f>D2177-SUM(Parameters!$C$23:$C$25)</f>
        <v>2601.6480000000001</v>
      </c>
      <c r="G2177" s="2">
        <f>E2177-SUM(Parameters!$C$23:$C$25)</f>
        <v>1061.2520000000002</v>
      </c>
    </row>
    <row r="2178" spans="1:7" hidden="1" x14ac:dyDescent="0.25">
      <c r="A2178" s="48" t="s">
        <v>1325</v>
      </c>
      <c r="B2178" s="48" t="s">
        <v>72</v>
      </c>
      <c r="C2178" s="2" t="s">
        <v>72</v>
      </c>
      <c r="D2178" s="2">
        <v>2623.248</v>
      </c>
      <c r="E2178" s="2">
        <v>1037.5319999999999</v>
      </c>
      <c r="F2178" s="2">
        <f>D2178-SUM(Parameters!$C$23:$C$25)</f>
        <v>2601.6480000000001</v>
      </c>
      <c r="G2178" s="2">
        <f>E2178-SUM(Parameters!$C$23:$C$25)</f>
        <v>1015.9319999999999</v>
      </c>
    </row>
    <row r="2179" spans="1:7" x14ac:dyDescent="0.25">
      <c r="A2179" s="48" t="s">
        <v>1325</v>
      </c>
      <c r="B2179" s="48" t="s">
        <v>72</v>
      </c>
      <c r="C2179" s="2" t="s">
        <v>72</v>
      </c>
      <c r="D2179" s="2">
        <v>2623.248</v>
      </c>
      <c r="E2179" s="2">
        <v>856.25199999999995</v>
      </c>
      <c r="F2179" s="2">
        <f>D2179-SUM(Parameters!$C$23:$C$25)</f>
        <v>2601.6480000000001</v>
      </c>
      <c r="G2179" s="2">
        <f>E2179-SUM(Parameters!$C$23:$C$25)</f>
        <v>834.65199999999993</v>
      </c>
    </row>
    <row r="2180" spans="1:7" x14ac:dyDescent="0.25">
      <c r="A2180" s="48" t="s">
        <v>1325</v>
      </c>
      <c r="B2180" s="48" t="s">
        <v>72</v>
      </c>
      <c r="C2180" s="2" t="s">
        <v>72</v>
      </c>
      <c r="D2180" s="2">
        <v>2623.248</v>
      </c>
      <c r="E2180" s="2">
        <v>720.29200000000003</v>
      </c>
      <c r="F2180" s="2">
        <f>D2180-SUM(Parameters!$C$23:$C$25)</f>
        <v>2601.6480000000001</v>
      </c>
      <c r="G2180" s="2">
        <f>E2180-SUM(Parameters!$C$23:$C$25)</f>
        <v>698.69200000000001</v>
      </c>
    </row>
    <row r="2181" spans="1:7" x14ac:dyDescent="0.25">
      <c r="A2181" s="48" t="s">
        <v>1325</v>
      </c>
      <c r="B2181" s="48" t="s">
        <v>72</v>
      </c>
      <c r="C2181" s="2" t="s">
        <v>72</v>
      </c>
      <c r="D2181" s="2">
        <v>2623.248</v>
      </c>
      <c r="E2181" s="2">
        <v>584.33199999999999</v>
      </c>
      <c r="F2181" s="2">
        <f>D2181-SUM(Parameters!$C$23:$C$25)</f>
        <v>2601.6480000000001</v>
      </c>
      <c r="G2181" s="2">
        <f>E2181-SUM(Parameters!$C$23:$C$25)</f>
        <v>562.73199999999997</v>
      </c>
    </row>
    <row r="2182" spans="1:7" x14ac:dyDescent="0.25">
      <c r="A2182" s="48" t="s">
        <v>1325</v>
      </c>
      <c r="B2182" s="48" t="s">
        <v>72</v>
      </c>
      <c r="C2182" s="2" t="s">
        <v>72</v>
      </c>
      <c r="D2182" s="2">
        <v>2623.248</v>
      </c>
      <c r="E2182" s="2">
        <v>448.37200000000001</v>
      </c>
      <c r="F2182" s="2">
        <f>D2182-SUM(Parameters!$C$23:$C$25)</f>
        <v>2601.6480000000001</v>
      </c>
      <c r="G2182" s="2">
        <f>E2182-SUM(Parameters!$C$23:$C$25)</f>
        <v>426.77199999999999</v>
      </c>
    </row>
    <row r="2183" spans="1:7" x14ac:dyDescent="0.25">
      <c r="A2183" s="48" t="s">
        <v>1325</v>
      </c>
      <c r="B2183" s="48" t="s">
        <v>72</v>
      </c>
      <c r="C2183" s="2" t="s">
        <v>72</v>
      </c>
      <c r="D2183" s="2">
        <v>2623.248</v>
      </c>
      <c r="E2183" s="2">
        <v>176.452</v>
      </c>
      <c r="F2183" s="2">
        <f>D2183-SUM(Parameters!$C$23:$C$25)</f>
        <v>2601.6480000000001</v>
      </c>
      <c r="G2183" s="2">
        <f>E2183-SUM(Parameters!$C$23:$C$25)</f>
        <v>154.852</v>
      </c>
    </row>
    <row r="2184" spans="1:7" hidden="1" x14ac:dyDescent="0.25">
      <c r="A2184" s="48" t="s">
        <v>1325</v>
      </c>
      <c r="B2184" s="48" t="s">
        <v>72</v>
      </c>
      <c r="C2184" s="2" t="s">
        <v>72</v>
      </c>
      <c r="D2184" s="2">
        <v>2662.1280000000002</v>
      </c>
      <c r="E2184" s="2">
        <v>1060.192</v>
      </c>
      <c r="F2184" s="2">
        <f>D2184-SUM(Parameters!$C$23:$C$25)</f>
        <v>2640.5280000000002</v>
      </c>
      <c r="G2184" s="2">
        <f>E2184-SUM(Parameters!$C$23:$C$25)</f>
        <v>1038.5920000000001</v>
      </c>
    </row>
    <row r="2185" spans="1:7" hidden="1" x14ac:dyDescent="0.25">
      <c r="A2185" s="48" t="s">
        <v>1325</v>
      </c>
      <c r="B2185" s="48" t="s">
        <v>72</v>
      </c>
      <c r="C2185" s="2" t="s">
        <v>72</v>
      </c>
      <c r="D2185" s="2">
        <v>2701.0079999999998</v>
      </c>
      <c r="E2185" s="2">
        <v>1082.8520000000001</v>
      </c>
      <c r="F2185" s="2">
        <f>D2185-SUM(Parameters!$C$23:$C$25)</f>
        <v>2679.4079999999999</v>
      </c>
      <c r="G2185" s="2">
        <f>E2185-SUM(Parameters!$C$23:$C$25)</f>
        <v>1061.2520000000002</v>
      </c>
    </row>
    <row r="2186" spans="1:7" hidden="1" x14ac:dyDescent="0.25">
      <c r="A2186" s="48" t="s">
        <v>1325</v>
      </c>
      <c r="B2186" s="48" t="s">
        <v>72</v>
      </c>
      <c r="C2186" s="2" t="s">
        <v>72</v>
      </c>
      <c r="D2186" s="2">
        <v>2701.0079999999998</v>
      </c>
      <c r="E2186" s="2">
        <v>1037.5319999999999</v>
      </c>
      <c r="F2186" s="2">
        <f>D2186-SUM(Parameters!$C$23:$C$25)</f>
        <v>2679.4079999999999</v>
      </c>
      <c r="G2186" s="2">
        <f>E2186-SUM(Parameters!$C$23:$C$25)</f>
        <v>1015.9319999999999</v>
      </c>
    </row>
    <row r="2187" spans="1:7" x14ac:dyDescent="0.25">
      <c r="A2187" s="48" t="s">
        <v>1325</v>
      </c>
      <c r="B2187" s="48" t="s">
        <v>72</v>
      </c>
      <c r="C2187" s="2" t="s">
        <v>72</v>
      </c>
      <c r="D2187" s="2">
        <v>2701.0079999999998</v>
      </c>
      <c r="E2187" s="2">
        <v>221.77199999999999</v>
      </c>
      <c r="F2187" s="2">
        <f>D2187-SUM(Parameters!$C$23:$C$25)</f>
        <v>2679.4079999999999</v>
      </c>
      <c r="G2187" s="2">
        <f>E2187-SUM(Parameters!$C$23:$C$25)</f>
        <v>200.172</v>
      </c>
    </row>
    <row r="2188" spans="1:7" x14ac:dyDescent="0.25">
      <c r="A2188" s="48" t="s">
        <v>1325</v>
      </c>
      <c r="B2188" s="48" t="s">
        <v>72</v>
      </c>
      <c r="C2188" s="2" t="s">
        <v>72</v>
      </c>
      <c r="D2188" s="2">
        <v>2739.8879999999999</v>
      </c>
      <c r="E2188" s="2">
        <v>878.91200000000003</v>
      </c>
      <c r="F2188" s="2">
        <f>D2188-SUM(Parameters!$C$23:$C$25)</f>
        <v>2718.288</v>
      </c>
      <c r="G2188" s="2">
        <f>E2188-SUM(Parameters!$C$23:$C$25)</f>
        <v>857.31200000000001</v>
      </c>
    </row>
    <row r="2189" spans="1:7" x14ac:dyDescent="0.25">
      <c r="A2189" s="48" t="s">
        <v>1325</v>
      </c>
      <c r="B2189" s="48" t="s">
        <v>72</v>
      </c>
      <c r="C2189" s="2" t="s">
        <v>72</v>
      </c>
      <c r="D2189" s="2">
        <v>2739.8879999999999</v>
      </c>
      <c r="E2189" s="2">
        <v>697.63199999999995</v>
      </c>
      <c r="F2189" s="2">
        <f>D2189-SUM(Parameters!$C$23:$C$25)</f>
        <v>2718.288</v>
      </c>
      <c r="G2189" s="2">
        <f>E2189-SUM(Parameters!$C$23:$C$25)</f>
        <v>676.03199999999993</v>
      </c>
    </row>
    <row r="2190" spans="1:7" x14ac:dyDescent="0.25">
      <c r="A2190" s="48" t="s">
        <v>1325</v>
      </c>
      <c r="B2190" s="48" t="s">
        <v>72</v>
      </c>
      <c r="C2190" s="2" t="s">
        <v>72</v>
      </c>
      <c r="D2190" s="2">
        <v>2739.8879999999999</v>
      </c>
      <c r="E2190" s="2">
        <v>425.71199999999999</v>
      </c>
      <c r="F2190" s="2">
        <f>D2190-SUM(Parameters!$C$23:$C$25)</f>
        <v>2718.288</v>
      </c>
      <c r="G2190" s="2">
        <f>E2190-SUM(Parameters!$C$23:$C$25)</f>
        <v>404.11199999999997</v>
      </c>
    </row>
    <row r="2191" spans="1:7" x14ac:dyDescent="0.25">
      <c r="A2191" s="48" t="s">
        <v>1325</v>
      </c>
      <c r="B2191" s="48" t="s">
        <v>72</v>
      </c>
      <c r="C2191" s="2" t="s">
        <v>72</v>
      </c>
      <c r="D2191" s="2">
        <v>2739.8879999999999</v>
      </c>
      <c r="E2191" s="2">
        <v>199.11199999999999</v>
      </c>
      <c r="F2191" s="2">
        <f>D2191-SUM(Parameters!$C$23:$C$25)</f>
        <v>2718.288</v>
      </c>
      <c r="G2191" s="2">
        <f>E2191-SUM(Parameters!$C$23:$C$25)</f>
        <v>177.512</v>
      </c>
    </row>
    <row r="2192" spans="1:7" x14ac:dyDescent="0.25">
      <c r="A2192" s="48" t="s">
        <v>1325</v>
      </c>
      <c r="B2192" s="48" t="s">
        <v>72</v>
      </c>
      <c r="C2192" s="2" t="s">
        <v>72</v>
      </c>
      <c r="D2192" s="2">
        <v>2817.6480000000001</v>
      </c>
      <c r="E2192" s="2">
        <v>788.27200000000005</v>
      </c>
      <c r="F2192" s="2">
        <f>D2192-SUM(Parameters!$C$23:$C$25)</f>
        <v>2796.0480000000002</v>
      </c>
      <c r="G2192" s="2">
        <f>E2192-SUM(Parameters!$C$23:$C$25)</f>
        <v>766.67200000000003</v>
      </c>
    </row>
    <row r="2193" spans="1:7" x14ac:dyDescent="0.25">
      <c r="A2193" s="48" t="s">
        <v>1325</v>
      </c>
      <c r="B2193" s="48" t="s">
        <v>72</v>
      </c>
      <c r="C2193" s="2" t="s">
        <v>72</v>
      </c>
      <c r="D2193" s="2">
        <v>2817.6480000000001</v>
      </c>
      <c r="E2193" s="2">
        <v>606.99199999999996</v>
      </c>
      <c r="F2193" s="2">
        <f>D2193-SUM(Parameters!$C$23:$C$25)</f>
        <v>2796.0480000000002</v>
      </c>
      <c r="G2193" s="2">
        <f>E2193-SUM(Parameters!$C$23:$C$25)</f>
        <v>585.39199999999994</v>
      </c>
    </row>
    <row r="2194" spans="1:7" x14ac:dyDescent="0.25">
      <c r="A2194" s="48" t="s">
        <v>1325</v>
      </c>
      <c r="B2194" s="48" t="s">
        <v>72</v>
      </c>
      <c r="C2194" s="2" t="s">
        <v>72</v>
      </c>
      <c r="D2194" s="2">
        <v>2817.6480000000001</v>
      </c>
      <c r="E2194" s="2">
        <v>516.35199999999998</v>
      </c>
      <c r="F2194" s="2">
        <f>D2194-SUM(Parameters!$C$23:$C$25)</f>
        <v>2796.0480000000002</v>
      </c>
      <c r="G2194" s="2">
        <f>E2194-SUM(Parameters!$C$23:$C$25)</f>
        <v>494.75199999999995</v>
      </c>
    </row>
    <row r="2195" spans="1:7" x14ac:dyDescent="0.25">
      <c r="A2195" s="48" t="s">
        <v>1325</v>
      </c>
      <c r="B2195" s="48" t="s">
        <v>72</v>
      </c>
      <c r="C2195" s="2" t="s">
        <v>72</v>
      </c>
      <c r="D2195" s="2">
        <v>2817.6480000000001</v>
      </c>
      <c r="E2195" s="2">
        <v>335.072</v>
      </c>
      <c r="F2195" s="2">
        <f>D2195-SUM(Parameters!$C$23:$C$25)</f>
        <v>2796.0480000000002</v>
      </c>
      <c r="G2195" s="2">
        <f>E2195-SUM(Parameters!$C$23:$C$25)</f>
        <v>313.47199999999998</v>
      </c>
    </row>
    <row r="2196" spans="1:7" x14ac:dyDescent="0.25">
      <c r="A2196" s="48" t="s">
        <v>1325</v>
      </c>
      <c r="B2196" s="48" t="s">
        <v>72</v>
      </c>
      <c r="C2196" s="2" t="s">
        <v>72</v>
      </c>
      <c r="D2196" s="2">
        <v>2856.5279999999998</v>
      </c>
      <c r="E2196" s="2">
        <v>674.97199999999998</v>
      </c>
      <c r="F2196" s="2">
        <f>D2196-SUM(Parameters!$C$23:$C$25)</f>
        <v>2834.9279999999999</v>
      </c>
      <c r="G2196" s="2">
        <f>E2196-SUM(Parameters!$C$23:$C$25)</f>
        <v>653.37199999999996</v>
      </c>
    </row>
    <row r="2197" spans="1:7" x14ac:dyDescent="0.25">
      <c r="A2197" s="48" t="s">
        <v>1325</v>
      </c>
      <c r="B2197" s="48" t="s">
        <v>72</v>
      </c>
      <c r="C2197" s="2" t="s">
        <v>72</v>
      </c>
      <c r="D2197" s="2">
        <v>2856.5279999999998</v>
      </c>
      <c r="E2197" s="2">
        <v>448.37200000000001</v>
      </c>
      <c r="F2197" s="2">
        <f>D2197-SUM(Parameters!$C$23:$C$25)</f>
        <v>2834.9279999999999</v>
      </c>
      <c r="G2197" s="2">
        <f>E2197-SUM(Parameters!$C$23:$C$25)</f>
        <v>426.77199999999999</v>
      </c>
    </row>
    <row r="2198" spans="1:7" x14ac:dyDescent="0.25">
      <c r="A2198" s="48" t="s">
        <v>1325</v>
      </c>
      <c r="B2198" s="48" t="s">
        <v>72</v>
      </c>
      <c r="C2198" s="2" t="s">
        <v>72</v>
      </c>
      <c r="D2198" s="2">
        <v>2856.5279999999998</v>
      </c>
      <c r="E2198" s="2">
        <v>221.77199999999999</v>
      </c>
      <c r="F2198" s="2">
        <f>D2198-SUM(Parameters!$C$23:$C$25)</f>
        <v>2834.9279999999999</v>
      </c>
      <c r="G2198" s="2">
        <f>E2198-SUM(Parameters!$C$23:$C$25)</f>
        <v>200.172</v>
      </c>
    </row>
    <row r="2199" spans="1:7" hidden="1" x14ac:dyDescent="0.25">
      <c r="A2199" s="48" t="s">
        <v>1325</v>
      </c>
      <c r="B2199" s="48" t="s">
        <v>72</v>
      </c>
      <c r="C2199" s="2" t="s">
        <v>72</v>
      </c>
      <c r="D2199" s="2">
        <v>2895.4079999999999</v>
      </c>
      <c r="E2199" s="2">
        <v>1060.192</v>
      </c>
      <c r="F2199" s="2">
        <f>D2199-SUM(Parameters!$C$23:$C$25)</f>
        <v>2873.808</v>
      </c>
      <c r="G2199" s="2">
        <f>E2199-SUM(Parameters!$C$23:$C$25)</f>
        <v>1038.5920000000001</v>
      </c>
    </row>
    <row r="2200" spans="1:7" x14ac:dyDescent="0.25">
      <c r="A2200" s="48" t="s">
        <v>1325</v>
      </c>
      <c r="B2200" s="48" t="s">
        <v>72</v>
      </c>
      <c r="C2200" s="2" t="s">
        <v>72</v>
      </c>
      <c r="D2200" s="2">
        <v>2895.4079999999999</v>
      </c>
      <c r="E2200" s="2">
        <v>878.91200000000003</v>
      </c>
      <c r="F2200" s="2">
        <f>D2200-SUM(Parameters!$C$23:$C$25)</f>
        <v>2873.808</v>
      </c>
      <c r="G2200" s="2">
        <f>E2200-SUM(Parameters!$C$23:$C$25)</f>
        <v>857.31200000000001</v>
      </c>
    </row>
    <row r="2201" spans="1:7" x14ac:dyDescent="0.25">
      <c r="A2201" s="48" t="s">
        <v>1325</v>
      </c>
      <c r="B2201" s="48" t="s">
        <v>72</v>
      </c>
      <c r="C2201" s="2" t="s">
        <v>72</v>
      </c>
      <c r="D2201" s="2">
        <v>2895.4079999999999</v>
      </c>
      <c r="E2201" s="2">
        <v>199.11199999999999</v>
      </c>
      <c r="F2201" s="2">
        <f>D2201-SUM(Parameters!$C$23:$C$25)</f>
        <v>2873.808</v>
      </c>
      <c r="G2201" s="2">
        <f>E2201-SUM(Parameters!$C$23:$C$25)</f>
        <v>177.512</v>
      </c>
    </row>
    <row r="2202" spans="1:7" hidden="1" x14ac:dyDescent="0.25">
      <c r="A2202" s="48" t="s">
        <v>1325</v>
      </c>
      <c r="B2202" s="48" t="s">
        <v>72</v>
      </c>
      <c r="C2202" s="2" t="s">
        <v>72</v>
      </c>
      <c r="D2202" s="2">
        <v>2934.28800000001</v>
      </c>
      <c r="E2202" s="2">
        <v>1082.8520000000001</v>
      </c>
      <c r="F2202" s="2">
        <f>D2202-SUM(Parameters!$C$23:$C$25)</f>
        <v>2912.6880000000101</v>
      </c>
      <c r="G2202" s="2">
        <f>E2202-SUM(Parameters!$C$23:$C$25)</f>
        <v>1061.2520000000002</v>
      </c>
    </row>
    <row r="2203" spans="1:7" hidden="1" x14ac:dyDescent="0.25">
      <c r="A2203" s="48" t="s">
        <v>1325</v>
      </c>
      <c r="B2203" s="48" t="s">
        <v>72</v>
      </c>
      <c r="C2203" s="2" t="s">
        <v>72</v>
      </c>
      <c r="D2203" s="2">
        <v>2934.28800000001</v>
      </c>
      <c r="E2203" s="2">
        <v>1037.5319999999999</v>
      </c>
      <c r="F2203" s="2">
        <f>D2203-SUM(Parameters!$C$23:$C$25)</f>
        <v>2912.6880000000101</v>
      </c>
      <c r="G2203" s="2">
        <f>E2203-SUM(Parameters!$C$23:$C$25)</f>
        <v>1015.9319999999999</v>
      </c>
    </row>
    <row r="2204" spans="1:7" hidden="1" x14ac:dyDescent="0.25">
      <c r="A2204" s="48" t="s">
        <v>1325</v>
      </c>
      <c r="B2204" s="48" t="s">
        <v>72</v>
      </c>
      <c r="C2204" s="2" t="s">
        <v>72</v>
      </c>
      <c r="D2204" s="2">
        <v>2973.1680000000101</v>
      </c>
      <c r="E2204" s="2">
        <v>1060.192</v>
      </c>
      <c r="F2204" s="2">
        <f>D2204-SUM(Parameters!$C$23:$C$25)</f>
        <v>2951.5680000000102</v>
      </c>
      <c r="G2204" s="2">
        <f>E2204-SUM(Parameters!$C$23:$C$25)</f>
        <v>1038.5920000000001</v>
      </c>
    </row>
    <row r="2205" spans="1:7" hidden="1" x14ac:dyDescent="0.25">
      <c r="A2205" s="48" t="s">
        <v>1325</v>
      </c>
      <c r="B2205" s="48" t="s">
        <v>72</v>
      </c>
      <c r="C2205" s="2" t="s">
        <v>72</v>
      </c>
      <c r="D2205" s="2">
        <v>2973.1680000000101</v>
      </c>
      <c r="E2205" s="2">
        <v>924.23199999999997</v>
      </c>
      <c r="F2205" s="2">
        <f>D2205-SUM(Parameters!$C$23:$C$25)</f>
        <v>2951.5680000000102</v>
      </c>
      <c r="G2205" s="2">
        <f>E2205-SUM(Parameters!$C$23:$C$25)</f>
        <v>902.63199999999995</v>
      </c>
    </row>
    <row r="2206" spans="1:7" x14ac:dyDescent="0.25">
      <c r="A2206" s="48" t="s">
        <v>1325</v>
      </c>
      <c r="B2206" s="48" t="s">
        <v>72</v>
      </c>
      <c r="C2206" s="2" t="s">
        <v>72</v>
      </c>
      <c r="D2206" s="2">
        <v>2973.1680000000101</v>
      </c>
      <c r="E2206" s="2">
        <v>788.27200000000005</v>
      </c>
      <c r="F2206" s="2">
        <f>D2206-SUM(Parameters!$C$23:$C$25)</f>
        <v>2951.5680000000102</v>
      </c>
      <c r="G2206" s="2">
        <f>E2206-SUM(Parameters!$C$23:$C$25)</f>
        <v>766.67200000000003</v>
      </c>
    </row>
    <row r="2207" spans="1:7" x14ac:dyDescent="0.25">
      <c r="A2207" s="48" t="s">
        <v>1325</v>
      </c>
      <c r="B2207" s="48" t="s">
        <v>72</v>
      </c>
      <c r="C2207" s="2" t="s">
        <v>72</v>
      </c>
      <c r="D2207" s="2">
        <v>2973.1680000000101</v>
      </c>
      <c r="E2207" s="2">
        <v>652.31200000000001</v>
      </c>
      <c r="F2207" s="2">
        <f>D2207-SUM(Parameters!$C$23:$C$25)</f>
        <v>2951.5680000000102</v>
      </c>
      <c r="G2207" s="2">
        <f>E2207-SUM(Parameters!$C$23:$C$25)</f>
        <v>630.71199999999999</v>
      </c>
    </row>
    <row r="2208" spans="1:7" x14ac:dyDescent="0.25">
      <c r="A2208" s="48" t="s">
        <v>1325</v>
      </c>
      <c r="B2208" s="48" t="s">
        <v>72</v>
      </c>
      <c r="C2208" s="2" t="s">
        <v>72</v>
      </c>
      <c r="D2208" s="2">
        <v>2973.1680000000101</v>
      </c>
      <c r="E2208" s="2">
        <v>516.35199999999998</v>
      </c>
      <c r="F2208" s="2">
        <f>D2208-SUM(Parameters!$C$23:$C$25)</f>
        <v>2951.5680000000102</v>
      </c>
      <c r="G2208" s="2">
        <f>E2208-SUM(Parameters!$C$23:$C$25)</f>
        <v>494.75199999999995</v>
      </c>
    </row>
    <row r="2209" spans="1:7" x14ac:dyDescent="0.25">
      <c r="A2209" s="48" t="s">
        <v>1325</v>
      </c>
      <c r="B2209" s="48" t="s">
        <v>72</v>
      </c>
      <c r="C2209" s="2" t="s">
        <v>72</v>
      </c>
      <c r="D2209" s="2">
        <v>2973.1680000000101</v>
      </c>
      <c r="E2209" s="2">
        <v>380.392</v>
      </c>
      <c r="F2209" s="2">
        <f>D2209-SUM(Parameters!$C$23:$C$25)</f>
        <v>2951.5680000000102</v>
      </c>
      <c r="G2209" s="2">
        <f>E2209-SUM(Parameters!$C$23:$C$25)</f>
        <v>358.79199999999997</v>
      </c>
    </row>
    <row r="2210" spans="1:7" x14ac:dyDescent="0.25">
      <c r="A2210" s="48" t="s">
        <v>1325</v>
      </c>
      <c r="B2210" s="48" t="s">
        <v>72</v>
      </c>
      <c r="C2210" s="2" t="s">
        <v>72</v>
      </c>
      <c r="D2210" s="2">
        <v>2973.1680000000101</v>
      </c>
      <c r="E2210" s="2">
        <v>244.43199999999999</v>
      </c>
      <c r="F2210" s="2">
        <f>D2210-SUM(Parameters!$C$23:$C$25)</f>
        <v>2951.5680000000102</v>
      </c>
      <c r="G2210" s="2">
        <f>E2210-SUM(Parameters!$C$23:$C$25)</f>
        <v>222.83199999999999</v>
      </c>
    </row>
    <row r="2211" spans="1:7" hidden="1" x14ac:dyDescent="0.25">
      <c r="A2211" s="48" t="s">
        <v>1325</v>
      </c>
      <c r="B2211" s="48" t="s">
        <v>72</v>
      </c>
      <c r="C2211" s="2" t="s">
        <v>72</v>
      </c>
      <c r="D2211" s="2">
        <v>3012.0480000000098</v>
      </c>
      <c r="E2211" s="2">
        <v>1082.8520000000001</v>
      </c>
      <c r="F2211" s="2">
        <f>D2211-SUM(Parameters!$C$23:$C$25)</f>
        <v>2990.4480000000099</v>
      </c>
      <c r="G2211" s="2">
        <f>E2211-SUM(Parameters!$C$23:$C$25)</f>
        <v>1061.2520000000002</v>
      </c>
    </row>
    <row r="2212" spans="1:7" hidden="1" x14ac:dyDescent="0.25">
      <c r="A2212" s="48" t="s">
        <v>1325</v>
      </c>
      <c r="B2212" s="48" t="s">
        <v>72</v>
      </c>
      <c r="C2212" s="2" t="s">
        <v>72</v>
      </c>
      <c r="D2212" s="2">
        <v>3012.0480000000098</v>
      </c>
      <c r="E2212" s="2">
        <v>1037.5319999999999</v>
      </c>
      <c r="F2212" s="2">
        <f>D2212-SUM(Parameters!$C$23:$C$25)</f>
        <v>2990.4480000000099</v>
      </c>
      <c r="G2212" s="2">
        <f>E2212-SUM(Parameters!$C$23:$C$25)</f>
        <v>1015.9319999999999</v>
      </c>
    </row>
    <row r="2213" spans="1:7" x14ac:dyDescent="0.25">
      <c r="A2213" s="48" t="s">
        <v>1325</v>
      </c>
      <c r="B2213" s="48" t="s">
        <v>72</v>
      </c>
      <c r="C2213" s="2" t="s">
        <v>72</v>
      </c>
      <c r="D2213" s="2">
        <v>3012.0480000000098</v>
      </c>
      <c r="E2213" s="2">
        <v>856.25199999999995</v>
      </c>
      <c r="F2213" s="2">
        <f>D2213-SUM(Parameters!$C$23:$C$25)</f>
        <v>2990.4480000000099</v>
      </c>
      <c r="G2213" s="2">
        <f>E2213-SUM(Parameters!$C$23:$C$25)</f>
        <v>834.65199999999993</v>
      </c>
    </row>
    <row r="2214" spans="1:7" x14ac:dyDescent="0.25">
      <c r="A2214" s="48" t="s">
        <v>1325</v>
      </c>
      <c r="B2214" s="48" t="s">
        <v>72</v>
      </c>
      <c r="C2214" s="2" t="s">
        <v>72</v>
      </c>
      <c r="D2214" s="2">
        <v>3012.0480000000098</v>
      </c>
      <c r="E2214" s="2">
        <v>720.29200000000003</v>
      </c>
      <c r="F2214" s="2">
        <f>D2214-SUM(Parameters!$C$23:$C$25)</f>
        <v>2990.4480000000099</v>
      </c>
      <c r="G2214" s="2">
        <f>E2214-SUM(Parameters!$C$23:$C$25)</f>
        <v>698.69200000000001</v>
      </c>
    </row>
    <row r="2215" spans="1:7" x14ac:dyDescent="0.25">
      <c r="A2215" s="48" t="s">
        <v>1325</v>
      </c>
      <c r="B2215" s="48" t="s">
        <v>72</v>
      </c>
      <c r="C2215" s="2" t="s">
        <v>72</v>
      </c>
      <c r="D2215" s="2">
        <v>3012.0480000000098</v>
      </c>
      <c r="E2215" s="2">
        <v>584.33199999999999</v>
      </c>
      <c r="F2215" s="2">
        <f>D2215-SUM(Parameters!$C$23:$C$25)</f>
        <v>2990.4480000000099</v>
      </c>
      <c r="G2215" s="2">
        <f>E2215-SUM(Parameters!$C$23:$C$25)</f>
        <v>562.73199999999997</v>
      </c>
    </row>
    <row r="2216" spans="1:7" x14ac:dyDescent="0.25">
      <c r="A2216" s="48" t="s">
        <v>1325</v>
      </c>
      <c r="B2216" s="48" t="s">
        <v>72</v>
      </c>
      <c r="C2216" s="2" t="s">
        <v>72</v>
      </c>
      <c r="D2216" s="2">
        <v>3012.0480000000098</v>
      </c>
      <c r="E2216" s="2">
        <v>448.37200000000001</v>
      </c>
      <c r="F2216" s="2">
        <f>D2216-SUM(Parameters!$C$23:$C$25)</f>
        <v>2990.4480000000099</v>
      </c>
      <c r="G2216" s="2">
        <f>E2216-SUM(Parameters!$C$23:$C$25)</f>
        <v>426.77199999999999</v>
      </c>
    </row>
    <row r="2217" spans="1:7" x14ac:dyDescent="0.25">
      <c r="A2217" s="48" t="s">
        <v>1325</v>
      </c>
      <c r="B2217" s="48" t="s">
        <v>72</v>
      </c>
      <c r="C2217" s="2" t="s">
        <v>72</v>
      </c>
      <c r="D2217" s="2">
        <v>3012.0480000000098</v>
      </c>
      <c r="E2217" s="2">
        <v>176.452</v>
      </c>
      <c r="F2217" s="2">
        <f>D2217-SUM(Parameters!$C$23:$C$25)</f>
        <v>2990.4480000000099</v>
      </c>
      <c r="G2217" s="2">
        <f>E2217-SUM(Parameters!$C$23:$C$25)</f>
        <v>154.852</v>
      </c>
    </row>
    <row r="2218" spans="1:7" hidden="1" x14ac:dyDescent="0.25">
      <c r="A2218" s="48" t="s">
        <v>1325</v>
      </c>
      <c r="B2218" s="48" t="s">
        <v>72</v>
      </c>
      <c r="C2218" s="2" t="s">
        <v>72</v>
      </c>
      <c r="D2218" s="2">
        <v>3050.9280000000099</v>
      </c>
      <c r="E2218" s="2">
        <v>1060.192</v>
      </c>
      <c r="F2218" s="2">
        <f>D2218-SUM(Parameters!$C$23:$C$25)</f>
        <v>3029.32800000001</v>
      </c>
      <c r="G2218" s="2">
        <f>E2218-SUM(Parameters!$C$23:$C$25)</f>
        <v>1038.5920000000001</v>
      </c>
    </row>
    <row r="2219" spans="1:7" hidden="1" x14ac:dyDescent="0.25">
      <c r="A2219" s="48" t="s">
        <v>1325</v>
      </c>
      <c r="B2219" s="48" t="s">
        <v>72</v>
      </c>
      <c r="C2219" s="2" t="s">
        <v>72</v>
      </c>
      <c r="D2219" s="2">
        <v>3089.80800000001</v>
      </c>
      <c r="E2219" s="2">
        <v>1082.8520000000001</v>
      </c>
      <c r="F2219" s="2">
        <f>D2219-SUM(Parameters!$C$23:$C$25)</f>
        <v>3068.2080000000101</v>
      </c>
      <c r="G2219" s="2">
        <f>E2219-SUM(Parameters!$C$23:$C$25)</f>
        <v>1061.2520000000002</v>
      </c>
    </row>
    <row r="2220" spans="1:7" hidden="1" x14ac:dyDescent="0.25">
      <c r="A2220" s="48" t="s">
        <v>1325</v>
      </c>
      <c r="B2220" s="48" t="s">
        <v>72</v>
      </c>
      <c r="C2220" s="2" t="s">
        <v>72</v>
      </c>
      <c r="D2220" s="2">
        <v>3089.80800000001</v>
      </c>
      <c r="E2220" s="2">
        <v>1037.5319999999999</v>
      </c>
      <c r="F2220" s="2">
        <f>D2220-SUM(Parameters!$C$23:$C$25)</f>
        <v>3068.2080000000101</v>
      </c>
      <c r="G2220" s="2">
        <f>E2220-SUM(Parameters!$C$23:$C$25)</f>
        <v>1015.9319999999999</v>
      </c>
    </row>
    <row r="2221" spans="1:7" x14ac:dyDescent="0.25">
      <c r="A2221" s="48" t="s">
        <v>1325</v>
      </c>
      <c r="B2221" s="48" t="s">
        <v>72</v>
      </c>
      <c r="C2221" s="2" t="s">
        <v>72</v>
      </c>
      <c r="D2221" s="2">
        <v>3089.80800000001</v>
      </c>
      <c r="E2221" s="2">
        <v>221.77199999999999</v>
      </c>
      <c r="F2221" s="2">
        <f>D2221-SUM(Parameters!$C$23:$C$25)</f>
        <v>3068.2080000000101</v>
      </c>
      <c r="G2221" s="2">
        <f>E2221-SUM(Parameters!$C$23:$C$25)</f>
        <v>200.172</v>
      </c>
    </row>
    <row r="2222" spans="1:7" x14ac:dyDescent="0.25">
      <c r="A2222" s="48" t="s">
        <v>1325</v>
      </c>
      <c r="B2222" s="48" t="s">
        <v>72</v>
      </c>
      <c r="C2222" s="2" t="s">
        <v>72</v>
      </c>
      <c r="D2222" s="2">
        <v>3128.6880000000101</v>
      </c>
      <c r="E2222" s="2">
        <v>878.91200000000003</v>
      </c>
      <c r="F2222" s="2">
        <f>D2222-SUM(Parameters!$C$23:$C$25)</f>
        <v>3107.0880000000102</v>
      </c>
      <c r="G2222" s="2">
        <f>E2222-SUM(Parameters!$C$23:$C$25)</f>
        <v>857.31200000000001</v>
      </c>
    </row>
    <row r="2223" spans="1:7" x14ac:dyDescent="0.25">
      <c r="A2223" s="48" t="s">
        <v>1325</v>
      </c>
      <c r="B2223" s="48" t="s">
        <v>72</v>
      </c>
      <c r="C2223" s="2" t="s">
        <v>72</v>
      </c>
      <c r="D2223" s="2">
        <v>3128.6880000000101</v>
      </c>
      <c r="E2223" s="2">
        <v>697.63199999999995</v>
      </c>
      <c r="F2223" s="2">
        <f>D2223-SUM(Parameters!$C$23:$C$25)</f>
        <v>3107.0880000000102</v>
      </c>
      <c r="G2223" s="2">
        <f>E2223-SUM(Parameters!$C$23:$C$25)</f>
        <v>676.03199999999993</v>
      </c>
    </row>
    <row r="2224" spans="1:7" x14ac:dyDescent="0.25">
      <c r="A2224" s="48" t="s">
        <v>1325</v>
      </c>
      <c r="B2224" s="48" t="s">
        <v>72</v>
      </c>
      <c r="C2224" s="2" t="s">
        <v>72</v>
      </c>
      <c r="D2224" s="2">
        <v>3128.6880000000101</v>
      </c>
      <c r="E2224" s="2">
        <v>425.71199999999999</v>
      </c>
      <c r="F2224" s="2">
        <f>D2224-SUM(Parameters!$C$23:$C$25)</f>
        <v>3107.0880000000102</v>
      </c>
      <c r="G2224" s="2">
        <f>E2224-SUM(Parameters!$C$23:$C$25)</f>
        <v>404.11199999999997</v>
      </c>
    </row>
    <row r="2225" spans="1:7" x14ac:dyDescent="0.25">
      <c r="A2225" s="48" t="s">
        <v>1325</v>
      </c>
      <c r="B2225" s="48" t="s">
        <v>72</v>
      </c>
      <c r="C2225" s="2" t="s">
        <v>72</v>
      </c>
      <c r="D2225" s="2">
        <v>3128.6880000000101</v>
      </c>
      <c r="E2225" s="2">
        <v>199.11199999999999</v>
      </c>
      <c r="F2225" s="2">
        <f>D2225-SUM(Parameters!$C$23:$C$25)</f>
        <v>3107.0880000000102</v>
      </c>
      <c r="G2225" s="2">
        <f>E2225-SUM(Parameters!$C$23:$C$25)</f>
        <v>177.512</v>
      </c>
    </row>
    <row r="2226" spans="1:7" x14ac:dyDescent="0.25">
      <c r="A2226" s="48" t="s">
        <v>1325</v>
      </c>
      <c r="B2226" s="48" t="s">
        <v>72</v>
      </c>
      <c r="C2226" s="2" t="s">
        <v>72</v>
      </c>
      <c r="D2226" s="2">
        <v>3206.4480000000099</v>
      </c>
      <c r="E2226" s="2">
        <v>788.27200000000005</v>
      </c>
      <c r="F2226" s="2">
        <f>D2226-SUM(Parameters!$C$23:$C$25)</f>
        <v>3184.84800000001</v>
      </c>
      <c r="G2226" s="2">
        <f>E2226-SUM(Parameters!$C$23:$C$25)</f>
        <v>766.67200000000003</v>
      </c>
    </row>
    <row r="2227" spans="1:7" x14ac:dyDescent="0.25">
      <c r="A2227" s="48" t="s">
        <v>1325</v>
      </c>
      <c r="B2227" s="48" t="s">
        <v>72</v>
      </c>
      <c r="C2227" s="2" t="s">
        <v>72</v>
      </c>
      <c r="D2227" s="2">
        <v>3206.4480000000099</v>
      </c>
      <c r="E2227" s="2">
        <v>606.99199999999996</v>
      </c>
      <c r="F2227" s="2">
        <f>D2227-SUM(Parameters!$C$23:$C$25)</f>
        <v>3184.84800000001</v>
      </c>
      <c r="G2227" s="2">
        <f>E2227-SUM(Parameters!$C$23:$C$25)</f>
        <v>585.39199999999994</v>
      </c>
    </row>
    <row r="2228" spans="1:7" x14ac:dyDescent="0.25">
      <c r="A2228" s="48" t="s">
        <v>1325</v>
      </c>
      <c r="B2228" s="48" t="s">
        <v>72</v>
      </c>
      <c r="C2228" s="2" t="s">
        <v>72</v>
      </c>
      <c r="D2228" s="2">
        <v>3206.4480000000099</v>
      </c>
      <c r="E2228" s="2">
        <v>516.35199999999998</v>
      </c>
      <c r="F2228" s="2">
        <f>D2228-SUM(Parameters!$C$23:$C$25)</f>
        <v>3184.84800000001</v>
      </c>
      <c r="G2228" s="2">
        <f>E2228-SUM(Parameters!$C$23:$C$25)</f>
        <v>494.75199999999995</v>
      </c>
    </row>
    <row r="2229" spans="1:7" x14ac:dyDescent="0.25">
      <c r="A2229" s="48" t="s">
        <v>1325</v>
      </c>
      <c r="B2229" s="48" t="s">
        <v>72</v>
      </c>
      <c r="C2229" s="2" t="s">
        <v>72</v>
      </c>
      <c r="D2229" s="2">
        <v>3206.4480000000099</v>
      </c>
      <c r="E2229" s="2">
        <v>335.072</v>
      </c>
      <c r="F2229" s="2">
        <f>D2229-SUM(Parameters!$C$23:$C$25)</f>
        <v>3184.84800000001</v>
      </c>
      <c r="G2229" s="2">
        <f>E2229-SUM(Parameters!$C$23:$C$25)</f>
        <v>313.47199999999998</v>
      </c>
    </row>
    <row r="2230" spans="1:7" x14ac:dyDescent="0.25">
      <c r="A2230" s="48" t="s">
        <v>1325</v>
      </c>
      <c r="B2230" s="48" t="s">
        <v>72</v>
      </c>
      <c r="C2230" s="2" t="s">
        <v>72</v>
      </c>
      <c r="D2230" s="2">
        <v>3245.32800000001</v>
      </c>
      <c r="E2230" s="2">
        <v>674.97199999999998</v>
      </c>
      <c r="F2230" s="2">
        <f>D2230-SUM(Parameters!$C$23:$C$25)</f>
        <v>3223.7280000000101</v>
      </c>
      <c r="G2230" s="2">
        <f>E2230-SUM(Parameters!$C$23:$C$25)</f>
        <v>653.37199999999996</v>
      </c>
    </row>
    <row r="2231" spans="1:7" x14ac:dyDescent="0.25">
      <c r="A2231" s="48" t="s">
        <v>1325</v>
      </c>
      <c r="B2231" s="48" t="s">
        <v>72</v>
      </c>
      <c r="C2231" s="2" t="s">
        <v>72</v>
      </c>
      <c r="D2231" s="2">
        <v>3245.32800000001</v>
      </c>
      <c r="E2231" s="2">
        <v>448.37200000000001</v>
      </c>
      <c r="F2231" s="2">
        <f>D2231-SUM(Parameters!$C$23:$C$25)</f>
        <v>3223.7280000000101</v>
      </c>
      <c r="G2231" s="2">
        <f>E2231-SUM(Parameters!$C$23:$C$25)</f>
        <v>426.77199999999999</v>
      </c>
    </row>
    <row r="2232" spans="1:7" x14ac:dyDescent="0.25">
      <c r="A2232" s="48" t="s">
        <v>1325</v>
      </c>
      <c r="B2232" s="48" t="s">
        <v>72</v>
      </c>
      <c r="C2232" s="2" t="s">
        <v>72</v>
      </c>
      <c r="D2232" s="2">
        <v>3245.32800000001</v>
      </c>
      <c r="E2232" s="2">
        <v>221.77199999999999</v>
      </c>
      <c r="F2232" s="2">
        <f>D2232-SUM(Parameters!$C$23:$C$25)</f>
        <v>3223.7280000000101</v>
      </c>
      <c r="G2232" s="2">
        <f>E2232-SUM(Parameters!$C$23:$C$25)</f>
        <v>200.172</v>
      </c>
    </row>
    <row r="2233" spans="1:7" hidden="1" x14ac:dyDescent="0.25">
      <c r="A2233" s="48" t="s">
        <v>1325</v>
      </c>
      <c r="B2233" s="48" t="s">
        <v>72</v>
      </c>
      <c r="C2233" s="2" t="s">
        <v>72</v>
      </c>
      <c r="D2233" s="2">
        <v>3284.2080000000101</v>
      </c>
      <c r="E2233" s="2">
        <v>1060.192</v>
      </c>
      <c r="F2233" s="2">
        <f>D2233-SUM(Parameters!$C$23:$C$25)</f>
        <v>3262.6080000000102</v>
      </c>
      <c r="G2233" s="2">
        <f>E2233-SUM(Parameters!$C$23:$C$25)</f>
        <v>1038.5920000000001</v>
      </c>
    </row>
    <row r="2234" spans="1:7" x14ac:dyDescent="0.25">
      <c r="A2234" s="48" t="s">
        <v>1325</v>
      </c>
      <c r="B2234" s="48" t="s">
        <v>72</v>
      </c>
      <c r="C2234" s="2" t="s">
        <v>72</v>
      </c>
      <c r="D2234" s="2">
        <v>3284.2080000000101</v>
      </c>
      <c r="E2234" s="2">
        <v>878.91200000000003</v>
      </c>
      <c r="F2234" s="2">
        <f>D2234-SUM(Parameters!$C$23:$C$25)</f>
        <v>3262.6080000000102</v>
      </c>
      <c r="G2234" s="2">
        <f>E2234-SUM(Parameters!$C$23:$C$25)</f>
        <v>857.31200000000001</v>
      </c>
    </row>
    <row r="2235" spans="1:7" x14ac:dyDescent="0.25">
      <c r="A2235" s="48" t="s">
        <v>1325</v>
      </c>
      <c r="B2235" s="48" t="s">
        <v>72</v>
      </c>
      <c r="C2235" s="2" t="s">
        <v>72</v>
      </c>
      <c r="D2235" s="2">
        <v>3284.2080000000101</v>
      </c>
      <c r="E2235" s="2">
        <v>199.11199999999999</v>
      </c>
      <c r="F2235" s="2">
        <f>D2235-SUM(Parameters!$C$23:$C$25)</f>
        <v>3262.6080000000102</v>
      </c>
      <c r="G2235" s="2">
        <f>E2235-SUM(Parameters!$C$23:$C$25)</f>
        <v>177.512</v>
      </c>
    </row>
    <row r="2236" spans="1:7" hidden="1" x14ac:dyDescent="0.25">
      <c r="A2236" s="48" t="s">
        <v>1325</v>
      </c>
      <c r="B2236" s="48" t="s">
        <v>72</v>
      </c>
      <c r="C2236" s="2" t="s">
        <v>72</v>
      </c>
      <c r="D2236" s="2">
        <v>3323.0880000000102</v>
      </c>
      <c r="E2236" s="2">
        <v>1082.8520000000001</v>
      </c>
      <c r="F2236" s="2">
        <f>D2236-SUM(Parameters!$C$23:$C$25)</f>
        <v>3301.4880000000103</v>
      </c>
      <c r="G2236" s="2">
        <f>E2236-SUM(Parameters!$C$23:$C$25)</f>
        <v>1061.2520000000002</v>
      </c>
    </row>
    <row r="2237" spans="1:7" hidden="1" x14ac:dyDescent="0.25">
      <c r="A2237" s="48" t="s">
        <v>1325</v>
      </c>
      <c r="B2237" s="48" t="s">
        <v>72</v>
      </c>
      <c r="C2237" s="2" t="s">
        <v>72</v>
      </c>
      <c r="D2237" s="2">
        <v>3323.0880000000102</v>
      </c>
      <c r="E2237" s="2">
        <v>1037.5319999999999</v>
      </c>
      <c r="F2237" s="2">
        <f>D2237-SUM(Parameters!$C$23:$C$25)</f>
        <v>3301.4880000000103</v>
      </c>
      <c r="G2237" s="2">
        <f>E2237-SUM(Parameters!$C$23:$C$25)</f>
        <v>1015.9319999999999</v>
      </c>
    </row>
    <row r="2238" spans="1:7" hidden="1" x14ac:dyDescent="0.25">
      <c r="A2238" s="48" t="s">
        <v>1325</v>
      </c>
      <c r="B2238" s="48" t="s">
        <v>72</v>
      </c>
      <c r="C2238" s="2" t="s">
        <v>72</v>
      </c>
      <c r="D2238" s="2">
        <v>3361.9680000000099</v>
      </c>
      <c r="E2238" s="2">
        <v>1060.192</v>
      </c>
      <c r="F2238" s="2">
        <f>D2238-SUM(Parameters!$C$23:$C$25)</f>
        <v>3340.3680000000099</v>
      </c>
      <c r="G2238" s="2">
        <f>E2238-SUM(Parameters!$C$23:$C$25)</f>
        <v>1038.5920000000001</v>
      </c>
    </row>
    <row r="2239" spans="1:7" hidden="1" x14ac:dyDescent="0.25">
      <c r="A2239" s="48" t="s">
        <v>1325</v>
      </c>
      <c r="B2239" s="48" t="s">
        <v>72</v>
      </c>
      <c r="C2239" s="2" t="s">
        <v>72</v>
      </c>
      <c r="D2239" s="2">
        <v>3361.9680000000099</v>
      </c>
      <c r="E2239" s="2">
        <v>924.23199999999997</v>
      </c>
      <c r="F2239" s="2">
        <f>D2239-SUM(Parameters!$C$23:$C$25)</f>
        <v>3340.3680000000099</v>
      </c>
      <c r="G2239" s="2">
        <f>E2239-SUM(Parameters!$C$23:$C$25)</f>
        <v>902.63199999999995</v>
      </c>
    </row>
    <row r="2240" spans="1:7" x14ac:dyDescent="0.25">
      <c r="A2240" s="48" t="s">
        <v>1325</v>
      </c>
      <c r="B2240" s="48" t="s">
        <v>72</v>
      </c>
      <c r="C2240" s="2" t="s">
        <v>72</v>
      </c>
      <c r="D2240" s="2">
        <v>3361.9680000000099</v>
      </c>
      <c r="E2240" s="2">
        <v>788.27200000000005</v>
      </c>
      <c r="F2240" s="2">
        <f>D2240-SUM(Parameters!$C$23:$C$25)</f>
        <v>3340.3680000000099</v>
      </c>
      <c r="G2240" s="2">
        <f>E2240-SUM(Parameters!$C$23:$C$25)</f>
        <v>766.67200000000003</v>
      </c>
    </row>
    <row r="2241" spans="1:7" x14ac:dyDescent="0.25">
      <c r="A2241" s="48" t="s">
        <v>1325</v>
      </c>
      <c r="B2241" s="48" t="s">
        <v>72</v>
      </c>
      <c r="C2241" s="2" t="s">
        <v>72</v>
      </c>
      <c r="D2241" s="2">
        <v>3361.9680000000099</v>
      </c>
      <c r="E2241" s="2">
        <v>652.31200000000001</v>
      </c>
      <c r="F2241" s="2">
        <f>D2241-SUM(Parameters!$C$23:$C$25)</f>
        <v>3340.3680000000099</v>
      </c>
      <c r="G2241" s="2">
        <f>E2241-SUM(Parameters!$C$23:$C$25)</f>
        <v>630.71199999999999</v>
      </c>
    </row>
    <row r="2242" spans="1:7" x14ac:dyDescent="0.25">
      <c r="A2242" s="48" t="s">
        <v>1325</v>
      </c>
      <c r="B2242" s="48" t="s">
        <v>72</v>
      </c>
      <c r="C2242" s="2" t="s">
        <v>72</v>
      </c>
      <c r="D2242" s="2">
        <v>3361.9680000000099</v>
      </c>
      <c r="E2242" s="2">
        <v>516.35199999999998</v>
      </c>
      <c r="F2242" s="2">
        <f>D2242-SUM(Parameters!$C$23:$C$25)</f>
        <v>3340.3680000000099</v>
      </c>
      <c r="G2242" s="2">
        <f>E2242-SUM(Parameters!$C$23:$C$25)</f>
        <v>494.75199999999995</v>
      </c>
    </row>
    <row r="2243" spans="1:7" x14ac:dyDescent="0.25">
      <c r="A2243" s="48" t="s">
        <v>1325</v>
      </c>
      <c r="B2243" s="48" t="s">
        <v>72</v>
      </c>
      <c r="C2243" s="2" t="s">
        <v>72</v>
      </c>
      <c r="D2243" s="2">
        <v>3361.9680000000099</v>
      </c>
      <c r="E2243" s="2">
        <v>380.392</v>
      </c>
      <c r="F2243" s="2">
        <f>D2243-SUM(Parameters!$C$23:$C$25)</f>
        <v>3340.3680000000099</v>
      </c>
      <c r="G2243" s="2">
        <f>E2243-SUM(Parameters!$C$23:$C$25)</f>
        <v>358.79199999999997</v>
      </c>
    </row>
    <row r="2244" spans="1:7" x14ac:dyDescent="0.25">
      <c r="A2244" s="48" t="s">
        <v>1325</v>
      </c>
      <c r="B2244" s="48" t="s">
        <v>72</v>
      </c>
      <c r="C2244" s="2" t="s">
        <v>72</v>
      </c>
      <c r="D2244" s="2">
        <v>3361.9680000000099</v>
      </c>
      <c r="E2244" s="2">
        <v>244.43199999999999</v>
      </c>
      <c r="F2244" s="2">
        <f>D2244-SUM(Parameters!$C$23:$C$25)</f>
        <v>3340.3680000000099</v>
      </c>
      <c r="G2244" s="2">
        <f>E2244-SUM(Parameters!$C$23:$C$25)</f>
        <v>222.83199999999999</v>
      </c>
    </row>
  </sheetData>
  <autoFilter ref="A9:G2244" xr:uid="{00000000-0009-0000-0000-000006000000}">
    <filterColumn colId="0">
      <filters>
        <filter val="uBump"/>
      </filters>
    </filterColumn>
    <filterColumn colId="2">
      <filters>
        <filter val="VCCIO"/>
        <filter val="VSS"/>
      </filters>
    </filterColumn>
    <filterColumn colId="4">
      <filters>
        <filter val="176.452"/>
        <filter val="199.112"/>
        <filter val="221.772"/>
        <filter val="244.432"/>
        <filter val="312.412"/>
        <filter val="335.072"/>
        <filter val="357.732"/>
        <filter val="380.392"/>
        <filter val="425.712"/>
        <filter val="448.372"/>
        <filter val="516.352"/>
        <filter val="539.012"/>
        <filter val="561.672"/>
        <filter val="584.332"/>
        <filter val="606.992"/>
        <filter val="652.312"/>
        <filter val="674.972"/>
        <filter val="697.632"/>
        <filter val="720.292"/>
        <filter val="765.612"/>
        <filter val="788.272"/>
        <filter val="856.252"/>
        <filter val="878.912"/>
        <filter val="901.572"/>
      </filters>
    </filterColumn>
    <sortState xmlns:xlrd2="http://schemas.microsoft.com/office/spreadsheetml/2017/richdata2" ref="A1691:G2244">
      <sortCondition ref="A9:A2244"/>
    </sortState>
  </autoFilter>
  <mergeCells count="3">
    <mergeCell ref="D8:E8"/>
    <mergeCell ref="A7:E7"/>
    <mergeCell ref="F8:G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Q1250"/>
  <sheetViews>
    <sheetView zoomScale="55" zoomScaleNormal="55" workbookViewId="0">
      <selection activeCell="BE47" sqref="BE47"/>
    </sheetView>
  </sheetViews>
  <sheetFormatPr defaultRowHeight="15" x14ac:dyDescent="0.25"/>
  <cols>
    <col min="2" max="3" width="26.28515625" bestFit="1" customWidth="1"/>
    <col min="5" max="5" width="32" bestFit="1" customWidth="1"/>
    <col min="6" max="6" width="31.28515625" bestFit="1" customWidth="1"/>
    <col min="14" max="14" width="24.7109375" bestFit="1" customWidth="1"/>
  </cols>
  <sheetData>
    <row r="1" spans="2:6" x14ac:dyDescent="0.25">
      <c r="B1" s="114" t="s">
        <v>2701</v>
      </c>
      <c r="C1" s="105"/>
      <c r="E1" s="114" t="s">
        <v>2702</v>
      </c>
      <c r="F1" s="105"/>
    </row>
    <row r="2" spans="2:6" x14ac:dyDescent="0.25">
      <c r="B2" s="58" t="s">
        <v>2703</v>
      </c>
      <c r="C2" s="58" t="s">
        <v>2704</v>
      </c>
      <c r="E2" s="58" t="s">
        <v>2705</v>
      </c>
      <c r="F2" s="58" t="s">
        <v>2706</v>
      </c>
    </row>
    <row r="3" spans="2:6" x14ac:dyDescent="0.25">
      <c r="B3" s="57" t="s">
        <v>2707</v>
      </c>
      <c r="C3" s="57" t="s">
        <v>2708</v>
      </c>
      <c r="E3" s="2" t="s">
        <v>2709</v>
      </c>
      <c r="F3" s="2" t="s">
        <v>2710</v>
      </c>
    </row>
    <row r="4" spans="2:6" x14ac:dyDescent="0.25">
      <c r="B4" s="57" t="s">
        <v>2711</v>
      </c>
      <c r="C4" s="57" t="s">
        <v>2712</v>
      </c>
      <c r="E4" s="2" t="s">
        <v>2713</v>
      </c>
      <c r="F4" s="2" t="s">
        <v>2714</v>
      </c>
    </row>
    <row r="5" spans="2:6" x14ac:dyDescent="0.25">
      <c r="B5" s="57" t="s">
        <v>2715</v>
      </c>
      <c r="C5" s="57" t="s">
        <v>2716</v>
      </c>
      <c r="E5" s="2" t="s">
        <v>2717</v>
      </c>
      <c r="F5" s="2" t="s">
        <v>2718</v>
      </c>
    </row>
    <row r="6" spans="2:6" x14ac:dyDescent="0.25">
      <c r="B6" s="57" t="s">
        <v>2719</v>
      </c>
      <c r="C6" s="57" t="s">
        <v>2720</v>
      </c>
      <c r="E6" s="2" t="s">
        <v>2721</v>
      </c>
      <c r="F6" s="2" t="s">
        <v>2722</v>
      </c>
    </row>
    <row r="7" spans="2:6" x14ac:dyDescent="0.25">
      <c r="B7" s="57" t="s">
        <v>2723</v>
      </c>
      <c r="C7" s="57" t="s">
        <v>2724</v>
      </c>
      <c r="E7" s="2" t="s">
        <v>2725</v>
      </c>
      <c r="F7" s="2" t="s">
        <v>2726</v>
      </c>
    </row>
    <row r="8" spans="2:6" x14ac:dyDescent="0.25">
      <c r="B8" s="57" t="s">
        <v>2727</v>
      </c>
      <c r="C8" s="57" t="s">
        <v>2728</v>
      </c>
      <c r="E8" s="2" t="s">
        <v>2729</v>
      </c>
      <c r="F8" s="2" t="s">
        <v>2730</v>
      </c>
    </row>
    <row r="9" spans="2:6" x14ac:dyDescent="0.25">
      <c r="B9" s="57" t="s">
        <v>2731</v>
      </c>
      <c r="C9" s="57" t="s">
        <v>2732</v>
      </c>
      <c r="E9" s="2" t="s">
        <v>2733</v>
      </c>
      <c r="F9" s="2" t="s">
        <v>2734</v>
      </c>
    </row>
    <row r="10" spans="2:6" x14ac:dyDescent="0.25">
      <c r="B10" s="57" t="s">
        <v>2735</v>
      </c>
      <c r="C10" s="57" t="s">
        <v>2736</v>
      </c>
      <c r="E10" s="2" t="s">
        <v>2737</v>
      </c>
      <c r="F10" s="2" t="s">
        <v>2738</v>
      </c>
    </row>
    <row r="11" spans="2:6" x14ac:dyDescent="0.25">
      <c r="B11" s="57" t="s">
        <v>2739</v>
      </c>
      <c r="C11" s="57" t="s">
        <v>2740</v>
      </c>
      <c r="E11" s="2" t="s">
        <v>2741</v>
      </c>
      <c r="F11" s="2" t="s">
        <v>2742</v>
      </c>
    </row>
    <row r="12" spans="2:6" x14ac:dyDescent="0.25">
      <c r="B12" s="57" t="s">
        <v>2743</v>
      </c>
      <c r="C12" s="57" t="s">
        <v>2744</v>
      </c>
      <c r="E12" s="2" t="s">
        <v>2745</v>
      </c>
      <c r="F12" s="2" t="s">
        <v>2746</v>
      </c>
    </row>
    <row r="13" spans="2:6" x14ac:dyDescent="0.25">
      <c r="B13" s="57" t="s">
        <v>2747</v>
      </c>
      <c r="C13" s="57" t="s">
        <v>2748</v>
      </c>
      <c r="E13" s="2" t="s">
        <v>2749</v>
      </c>
      <c r="F13" s="2" t="s">
        <v>2750</v>
      </c>
    </row>
    <row r="14" spans="2:6" x14ac:dyDescent="0.25">
      <c r="B14" s="57" t="s">
        <v>2751</v>
      </c>
      <c r="C14" s="57" t="s">
        <v>2752</v>
      </c>
      <c r="E14" s="2" t="s">
        <v>2753</v>
      </c>
      <c r="F14" s="2" t="s">
        <v>2754</v>
      </c>
    </row>
    <row r="15" spans="2:6" x14ac:dyDescent="0.25">
      <c r="B15" s="57" t="s">
        <v>2755</v>
      </c>
      <c r="C15" s="57" t="s">
        <v>2756</v>
      </c>
      <c r="E15" s="2" t="s">
        <v>2757</v>
      </c>
      <c r="F15" s="2" t="s">
        <v>2758</v>
      </c>
    </row>
    <row r="16" spans="2:6" x14ac:dyDescent="0.25">
      <c r="B16" s="57" t="s">
        <v>2759</v>
      </c>
      <c r="C16" s="57" t="s">
        <v>2760</v>
      </c>
      <c r="E16" s="2" t="s">
        <v>2761</v>
      </c>
      <c r="F16" s="2" t="s">
        <v>2762</v>
      </c>
    </row>
    <row r="17" spans="2:6" x14ac:dyDescent="0.25">
      <c r="B17" s="57" t="s">
        <v>2763</v>
      </c>
      <c r="C17" s="57" t="s">
        <v>2764</v>
      </c>
      <c r="E17" s="2" t="s">
        <v>2765</v>
      </c>
      <c r="F17" s="2" t="s">
        <v>2766</v>
      </c>
    </row>
    <row r="18" spans="2:6" x14ac:dyDescent="0.25">
      <c r="B18" s="57" t="s">
        <v>2767</v>
      </c>
      <c r="C18" s="57" t="s">
        <v>2768</v>
      </c>
      <c r="E18" s="2" t="s">
        <v>2769</v>
      </c>
      <c r="F18" s="2" t="s">
        <v>2770</v>
      </c>
    </row>
    <row r="19" spans="2:6" x14ac:dyDescent="0.25">
      <c r="B19" s="57" t="s">
        <v>2771</v>
      </c>
      <c r="C19" s="57" t="s">
        <v>2772</v>
      </c>
      <c r="E19" s="2" t="s">
        <v>2773</v>
      </c>
      <c r="F19" s="2" t="s">
        <v>2774</v>
      </c>
    </row>
    <row r="20" spans="2:6" x14ac:dyDescent="0.25">
      <c r="B20" s="57" t="s">
        <v>2775</v>
      </c>
      <c r="C20" s="57" t="s">
        <v>2776</v>
      </c>
      <c r="E20" s="2" t="s">
        <v>2777</v>
      </c>
      <c r="F20" s="2" t="s">
        <v>2778</v>
      </c>
    </row>
    <row r="21" spans="2:6" x14ac:dyDescent="0.25">
      <c r="B21" s="57" t="s">
        <v>2779</v>
      </c>
      <c r="C21" s="57" t="s">
        <v>2780</v>
      </c>
      <c r="E21" s="2" t="s">
        <v>2781</v>
      </c>
      <c r="F21" s="2" t="s">
        <v>2782</v>
      </c>
    </row>
    <row r="22" spans="2:6" x14ac:dyDescent="0.25">
      <c r="B22" s="57" t="s">
        <v>2783</v>
      </c>
      <c r="C22" s="57" t="s">
        <v>2784</v>
      </c>
      <c r="E22" s="2" t="s">
        <v>2785</v>
      </c>
      <c r="F22" s="2" t="s">
        <v>2786</v>
      </c>
    </row>
    <row r="23" spans="2:6" x14ac:dyDescent="0.25">
      <c r="B23" s="57" t="s">
        <v>2787</v>
      </c>
      <c r="C23" s="57" t="s">
        <v>2788</v>
      </c>
      <c r="E23" s="2" t="s">
        <v>2789</v>
      </c>
      <c r="F23" s="2" t="s">
        <v>2790</v>
      </c>
    </row>
    <row r="24" spans="2:6" x14ac:dyDescent="0.25">
      <c r="B24" s="57" t="s">
        <v>2791</v>
      </c>
      <c r="C24" s="57" t="s">
        <v>2792</v>
      </c>
      <c r="E24" s="2" t="s">
        <v>2793</v>
      </c>
      <c r="F24" s="2" t="s">
        <v>2794</v>
      </c>
    </row>
    <row r="25" spans="2:6" x14ac:dyDescent="0.25">
      <c r="B25" s="57" t="s">
        <v>2795</v>
      </c>
      <c r="C25" s="57" t="s">
        <v>2796</v>
      </c>
      <c r="E25" s="2" t="s">
        <v>2797</v>
      </c>
      <c r="F25" s="2" t="s">
        <v>2798</v>
      </c>
    </row>
    <row r="26" spans="2:6" x14ac:dyDescent="0.25">
      <c r="B26" s="57" t="s">
        <v>2799</v>
      </c>
      <c r="C26" s="57" t="s">
        <v>2800</v>
      </c>
      <c r="E26" s="2" t="s">
        <v>2801</v>
      </c>
      <c r="F26" s="2" t="s">
        <v>2802</v>
      </c>
    </row>
    <row r="27" spans="2:6" x14ac:dyDescent="0.25">
      <c r="B27" s="57" t="s">
        <v>2803</v>
      </c>
      <c r="C27" s="57" t="s">
        <v>2804</v>
      </c>
      <c r="E27" s="2" t="s">
        <v>2751</v>
      </c>
      <c r="F27" s="2" t="s">
        <v>2805</v>
      </c>
    </row>
    <row r="28" spans="2:6" x14ac:dyDescent="0.25">
      <c r="B28" s="57" t="s">
        <v>2806</v>
      </c>
      <c r="C28" s="57" t="s">
        <v>2807</v>
      </c>
      <c r="E28" s="2" t="s">
        <v>2808</v>
      </c>
      <c r="F28" s="2" t="s">
        <v>2809</v>
      </c>
    </row>
    <row r="29" spans="2:6" x14ac:dyDescent="0.25">
      <c r="B29" s="57" t="s">
        <v>2810</v>
      </c>
      <c r="C29" s="57" t="s">
        <v>2811</v>
      </c>
      <c r="E29" s="2" t="s">
        <v>2812</v>
      </c>
      <c r="F29" s="2" t="s">
        <v>2813</v>
      </c>
    </row>
    <row r="30" spans="2:6" x14ac:dyDescent="0.25">
      <c r="B30" s="57" t="s">
        <v>2814</v>
      </c>
      <c r="C30" s="57" t="s">
        <v>2815</v>
      </c>
      <c r="E30" s="2" t="s">
        <v>2816</v>
      </c>
      <c r="F30" s="2" t="s">
        <v>2817</v>
      </c>
    </row>
    <row r="31" spans="2:6" x14ac:dyDescent="0.25">
      <c r="B31" s="57" t="s">
        <v>2818</v>
      </c>
      <c r="C31" s="57" t="s">
        <v>2819</v>
      </c>
      <c r="E31" s="2" t="s">
        <v>2820</v>
      </c>
      <c r="F31" s="2" t="s">
        <v>2821</v>
      </c>
    </row>
    <row r="32" spans="2:6" x14ac:dyDescent="0.25">
      <c r="B32" s="57" t="s">
        <v>2822</v>
      </c>
      <c r="C32" s="57" t="s">
        <v>2823</v>
      </c>
      <c r="E32" s="2" t="s">
        <v>2824</v>
      </c>
      <c r="F32" s="2" t="s">
        <v>2825</v>
      </c>
    </row>
    <row r="33" spans="2:6" x14ac:dyDescent="0.25">
      <c r="B33" s="57" t="s">
        <v>2826</v>
      </c>
      <c r="C33" s="57" t="s">
        <v>2827</v>
      </c>
      <c r="E33" s="2" t="s">
        <v>2828</v>
      </c>
      <c r="F33" s="2" t="s">
        <v>2829</v>
      </c>
    </row>
    <row r="34" spans="2:6" x14ac:dyDescent="0.25">
      <c r="B34" s="57" t="s">
        <v>2830</v>
      </c>
      <c r="C34" s="57" t="s">
        <v>2831</v>
      </c>
      <c r="E34" s="2" t="s">
        <v>2832</v>
      </c>
      <c r="F34" s="2" t="s">
        <v>2752</v>
      </c>
    </row>
    <row r="35" spans="2:6" x14ac:dyDescent="0.25">
      <c r="B35" s="57" t="s">
        <v>2833</v>
      </c>
      <c r="C35" s="57" t="s">
        <v>2834</v>
      </c>
      <c r="E35" s="2" t="s">
        <v>2835</v>
      </c>
      <c r="F35" s="2" t="s">
        <v>2836</v>
      </c>
    </row>
    <row r="36" spans="2:6" x14ac:dyDescent="0.25">
      <c r="B36" s="57" t="s">
        <v>2837</v>
      </c>
      <c r="C36" s="57" t="s">
        <v>2838</v>
      </c>
      <c r="E36" s="2" t="s">
        <v>2839</v>
      </c>
      <c r="F36" s="2" t="s">
        <v>2840</v>
      </c>
    </row>
    <row r="37" spans="2:6" x14ac:dyDescent="0.25">
      <c r="B37" s="57" t="s">
        <v>2841</v>
      </c>
      <c r="C37" s="57" t="s">
        <v>2842</v>
      </c>
      <c r="E37" s="2" t="s">
        <v>2843</v>
      </c>
      <c r="F37" s="2" t="s">
        <v>2844</v>
      </c>
    </row>
    <row r="38" spans="2:6" x14ac:dyDescent="0.25">
      <c r="B38" s="57" t="s">
        <v>2845</v>
      </c>
      <c r="C38" s="57" t="s">
        <v>2846</v>
      </c>
      <c r="E38" s="2" t="s">
        <v>2847</v>
      </c>
      <c r="F38" s="2" t="s">
        <v>2848</v>
      </c>
    </row>
    <row r="39" spans="2:6" x14ac:dyDescent="0.25">
      <c r="B39" s="57" t="s">
        <v>2849</v>
      </c>
      <c r="C39" s="57" t="s">
        <v>2850</v>
      </c>
      <c r="E39" s="2" t="s">
        <v>2851</v>
      </c>
      <c r="F39" s="2" t="s">
        <v>2852</v>
      </c>
    </row>
    <row r="40" spans="2:6" x14ac:dyDescent="0.25">
      <c r="B40" s="57" t="s">
        <v>2853</v>
      </c>
      <c r="C40" s="57" t="s">
        <v>2854</v>
      </c>
      <c r="E40" s="2" t="s">
        <v>2855</v>
      </c>
      <c r="F40" s="2" t="s">
        <v>2856</v>
      </c>
    </row>
    <row r="41" spans="2:6" x14ac:dyDescent="0.25">
      <c r="B41" s="57" t="s">
        <v>2857</v>
      </c>
      <c r="C41" s="57" t="s">
        <v>2858</v>
      </c>
      <c r="E41" s="2" t="s">
        <v>2859</v>
      </c>
      <c r="F41" s="2" t="s">
        <v>2860</v>
      </c>
    </row>
    <row r="42" spans="2:6" x14ac:dyDescent="0.25">
      <c r="B42" s="57" t="s">
        <v>2861</v>
      </c>
      <c r="C42" s="57" t="s">
        <v>2862</v>
      </c>
      <c r="E42" s="2" t="s">
        <v>2863</v>
      </c>
      <c r="F42" s="2" t="s">
        <v>2864</v>
      </c>
    </row>
    <row r="43" spans="2:6" x14ac:dyDescent="0.25">
      <c r="B43" s="57" t="s">
        <v>2865</v>
      </c>
      <c r="C43" s="57" t="s">
        <v>2866</v>
      </c>
      <c r="E43" s="2" t="s">
        <v>2867</v>
      </c>
      <c r="F43" s="2" t="s">
        <v>2868</v>
      </c>
    </row>
    <row r="44" spans="2:6" x14ac:dyDescent="0.25">
      <c r="B44" s="57" t="s">
        <v>2869</v>
      </c>
      <c r="C44" s="57" t="s">
        <v>2870</v>
      </c>
      <c r="E44" s="2" t="s">
        <v>2871</v>
      </c>
      <c r="F44" s="2" t="s">
        <v>2872</v>
      </c>
    </row>
    <row r="45" spans="2:6" x14ac:dyDescent="0.25">
      <c r="B45" s="57" t="s">
        <v>2873</v>
      </c>
      <c r="C45" s="57" t="s">
        <v>2874</v>
      </c>
      <c r="E45" s="2" t="s">
        <v>2875</v>
      </c>
      <c r="F45" s="2" t="s">
        <v>2876</v>
      </c>
    </row>
    <row r="46" spans="2:6" x14ac:dyDescent="0.25">
      <c r="B46" s="57" t="s">
        <v>2877</v>
      </c>
      <c r="C46" s="57" t="s">
        <v>2878</v>
      </c>
      <c r="E46" s="2" t="s">
        <v>2879</v>
      </c>
      <c r="F46" s="2" t="s">
        <v>2880</v>
      </c>
    </row>
    <row r="47" spans="2:6" x14ac:dyDescent="0.25">
      <c r="B47" s="57" t="s">
        <v>2881</v>
      </c>
      <c r="C47" s="57" t="s">
        <v>2882</v>
      </c>
      <c r="E47" s="2" t="s">
        <v>2883</v>
      </c>
      <c r="F47" s="2" t="s">
        <v>2884</v>
      </c>
    </row>
    <row r="48" spans="2:6" x14ac:dyDescent="0.25">
      <c r="B48" s="57" t="s">
        <v>2885</v>
      </c>
      <c r="C48" s="57" t="s">
        <v>2886</v>
      </c>
      <c r="E48" s="2" t="s">
        <v>2887</v>
      </c>
      <c r="F48" s="2" t="s">
        <v>2888</v>
      </c>
    </row>
    <row r="49" spans="2:6" x14ac:dyDescent="0.25">
      <c r="B49" s="57" t="s">
        <v>2889</v>
      </c>
      <c r="C49" s="57" t="s">
        <v>2890</v>
      </c>
      <c r="E49" s="2" t="s">
        <v>2891</v>
      </c>
      <c r="F49" s="2" t="s">
        <v>2892</v>
      </c>
    </row>
    <row r="50" spans="2:6" x14ac:dyDescent="0.25">
      <c r="B50" s="57" t="s">
        <v>2893</v>
      </c>
      <c r="C50" s="57" t="s">
        <v>2894</v>
      </c>
      <c r="E50" s="2" t="s">
        <v>2895</v>
      </c>
      <c r="F50" s="2" t="s">
        <v>2896</v>
      </c>
    </row>
    <row r="51" spans="2:6" x14ac:dyDescent="0.25">
      <c r="B51" s="57" t="s">
        <v>2897</v>
      </c>
      <c r="C51" s="57" t="s">
        <v>2898</v>
      </c>
      <c r="E51" s="2" t="s">
        <v>2899</v>
      </c>
      <c r="F51" s="2" t="s">
        <v>2900</v>
      </c>
    </row>
    <row r="52" spans="2:6" x14ac:dyDescent="0.25">
      <c r="B52" s="57" t="s">
        <v>2901</v>
      </c>
      <c r="C52" s="57" t="s">
        <v>2902</v>
      </c>
      <c r="E52" s="2" t="s">
        <v>2903</v>
      </c>
      <c r="F52" s="2" t="s">
        <v>2904</v>
      </c>
    </row>
    <row r="53" spans="2:6" x14ac:dyDescent="0.25">
      <c r="B53" s="57" t="s">
        <v>2905</v>
      </c>
      <c r="C53" s="57" t="s">
        <v>2906</v>
      </c>
      <c r="E53" s="2" t="s">
        <v>2907</v>
      </c>
      <c r="F53" s="2" t="s">
        <v>2908</v>
      </c>
    </row>
    <row r="54" spans="2:6" x14ac:dyDescent="0.25">
      <c r="B54" s="57" t="s">
        <v>2909</v>
      </c>
      <c r="C54" s="57" t="s">
        <v>2910</v>
      </c>
      <c r="E54" s="2" t="s">
        <v>2911</v>
      </c>
      <c r="F54" s="2" t="s">
        <v>2912</v>
      </c>
    </row>
    <row r="55" spans="2:6" x14ac:dyDescent="0.25">
      <c r="B55" s="57" t="s">
        <v>2913</v>
      </c>
      <c r="C55" s="57" t="s">
        <v>2914</v>
      </c>
      <c r="E55" s="2" t="s">
        <v>2915</v>
      </c>
      <c r="F55" s="2" t="s">
        <v>2916</v>
      </c>
    </row>
    <row r="56" spans="2:6" x14ac:dyDescent="0.25">
      <c r="B56" s="57" t="s">
        <v>2917</v>
      </c>
      <c r="C56" s="57" t="s">
        <v>2918</v>
      </c>
      <c r="E56" s="2" t="s">
        <v>2919</v>
      </c>
      <c r="F56" s="2" t="s">
        <v>2920</v>
      </c>
    </row>
    <row r="57" spans="2:6" x14ac:dyDescent="0.25">
      <c r="B57" s="57" t="s">
        <v>2921</v>
      </c>
      <c r="C57" s="57" t="s">
        <v>2922</v>
      </c>
      <c r="E57" s="2" t="s">
        <v>2923</v>
      </c>
      <c r="F57" s="2" t="s">
        <v>2924</v>
      </c>
    </row>
    <row r="58" spans="2:6" x14ac:dyDescent="0.25">
      <c r="B58" s="57" t="s">
        <v>2925</v>
      </c>
      <c r="C58" s="57" t="s">
        <v>2926</v>
      </c>
      <c r="E58" s="2" t="s">
        <v>2927</v>
      </c>
      <c r="F58" s="2" t="s">
        <v>2928</v>
      </c>
    </row>
    <row r="59" spans="2:6" x14ac:dyDescent="0.25">
      <c r="B59" s="57" t="s">
        <v>2867</v>
      </c>
      <c r="C59" s="57" t="s">
        <v>2896</v>
      </c>
      <c r="E59" s="2" t="s">
        <v>2929</v>
      </c>
      <c r="F59" s="2" t="s">
        <v>2930</v>
      </c>
    </row>
    <row r="60" spans="2:6" x14ac:dyDescent="0.25">
      <c r="B60" s="57" t="s">
        <v>2931</v>
      </c>
      <c r="C60" s="57" t="s">
        <v>2932</v>
      </c>
      <c r="E60" s="2" t="s">
        <v>2933</v>
      </c>
      <c r="F60" s="2" t="s">
        <v>2934</v>
      </c>
    </row>
    <row r="61" spans="2:6" x14ac:dyDescent="0.25">
      <c r="B61" s="57" t="s">
        <v>2935</v>
      </c>
      <c r="C61" s="57" t="s">
        <v>2936</v>
      </c>
      <c r="E61" s="2" t="s">
        <v>2937</v>
      </c>
      <c r="F61" s="2" t="s">
        <v>2938</v>
      </c>
    </row>
    <row r="62" spans="2:6" x14ac:dyDescent="0.25">
      <c r="B62" s="57" t="s">
        <v>2939</v>
      </c>
      <c r="C62" s="57" t="s">
        <v>2940</v>
      </c>
      <c r="E62" s="2" t="s">
        <v>2941</v>
      </c>
      <c r="F62" s="2" t="s">
        <v>2942</v>
      </c>
    </row>
    <row r="63" spans="2:6" x14ac:dyDescent="0.25">
      <c r="B63" s="57" t="s">
        <v>2943</v>
      </c>
      <c r="C63" s="57" t="s">
        <v>2944</v>
      </c>
      <c r="E63" s="2" t="s">
        <v>2945</v>
      </c>
      <c r="F63" s="2" t="s">
        <v>2946</v>
      </c>
    </row>
    <row r="64" spans="2:6" x14ac:dyDescent="0.25">
      <c r="B64" s="57" t="s">
        <v>2947</v>
      </c>
      <c r="C64" s="57" t="s">
        <v>2948</v>
      </c>
      <c r="E64" s="2" t="s">
        <v>2949</v>
      </c>
      <c r="F64" s="2" t="s">
        <v>2950</v>
      </c>
    </row>
    <row r="65" spans="2:6" x14ac:dyDescent="0.25">
      <c r="B65" s="57" t="s">
        <v>2951</v>
      </c>
      <c r="C65" s="57" t="s">
        <v>2952</v>
      </c>
      <c r="E65" s="2" t="s">
        <v>2953</v>
      </c>
      <c r="F65" s="2" t="s">
        <v>2954</v>
      </c>
    </row>
    <row r="66" spans="2:6" x14ac:dyDescent="0.25">
      <c r="B66" s="57" t="s">
        <v>2955</v>
      </c>
      <c r="C66" s="57" t="s">
        <v>2956</v>
      </c>
      <c r="E66" s="2" t="s">
        <v>2957</v>
      </c>
      <c r="F66" s="2" t="s">
        <v>2958</v>
      </c>
    </row>
    <row r="67" spans="2:6" x14ac:dyDescent="0.25">
      <c r="B67" s="57" t="s">
        <v>2959</v>
      </c>
      <c r="C67" s="57" t="s">
        <v>2960</v>
      </c>
      <c r="E67" s="2" t="s">
        <v>2961</v>
      </c>
      <c r="F67" s="2" t="s">
        <v>2962</v>
      </c>
    </row>
    <row r="68" spans="2:6" x14ac:dyDescent="0.25">
      <c r="B68" s="57" t="s">
        <v>2963</v>
      </c>
      <c r="C68" s="57" t="s">
        <v>2964</v>
      </c>
      <c r="E68" s="2" t="s">
        <v>2965</v>
      </c>
      <c r="F68" s="2" t="s">
        <v>2966</v>
      </c>
    </row>
    <row r="69" spans="2:6" x14ac:dyDescent="0.25">
      <c r="B69" s="57" t="s">
        <v>2967</v>
      </c>
      <c r="C69" s="57" t="s">
        <v>2968</v>
      </c>
      <c r="E69" s="2" t="s">
        <v>2969</v>
      </c>
      <c r="F69" s="2" t="s">
        <v>2970</v>
      </c>
    </row>
    <row r="70" spans="2:6" x14ac:dyDescent="0.25">
      <c r="B70" s="57" t="s">
        <v>2971</v>
      </c>
      <c r="C70" s="57" t="s">
        <v>2972</v>
      </c>
      <c r="E70" s="2" t="s">
        <v>2973</v>
      </c>
      <c r="F70" s="2" t="s">
        <v>2974</v>
      </c>
    </row>
    <row r="71" spans="2:6" x14ac:dyDescent="0.25">
      <c r="B71" s="57" t="s">
        <v>2975</v>
      </c>
      <c r="C71" s="57" t="s">
        <v>2976</v>
      </c>
      <c r="E71" s="2" t="s">
        <v>2977</v>
      </c>
      <c r="F71" s="2" t="s">
        <v>2978</v>
      </c>
    </row>
    <row r="72" spans="2:6" x14ac:dyDescent="0.25">
      <c r="B72" s="57" t="s">
        <v>2979</v>
      </c>
      <c r="C72" s="57" t="s">
        <v>2980</v>
      </c>
      <c r="E72" s="2" t="s">
        <v>2981</v>
      </c>
      <c r="F72" s="2" t="s">
        <v>2982</v>
      </c>
    </row>
    <row r="73" spans="2:6" x14ac:dyDescent="0.25">
      <c r="B73" s="57" t="s">
        <v>2983</v>
      </c>
      <c r="C73" s="57" t="s">
        <v>2984</v>
      </c>
      <c r="E73" s="2" t="s">
        <v>2985</v>
      </c>
      <c r="F73" s="2" t="s">
        <v>2986</v>
      </c>
    </row>
    <row r="74" spans="2:6" x14ac:dyDescent="0.25">
      <c r="B74" s="57" t="s">
        <v>2987</v>
      </c>
      <c r="C74" s="57" t="s">
        <v>2988</v>
      </c>
      <c r="E74" s="2" t="s">
        <v>2989</v>
      </c>
      <c r="F74" s="2" t="s">
        <v>2990</v>
      </c>
    </row>
    <row r="75" spans="2:6" x14ac:dyDescent="0.25">
      <c r="B75" s="57" t="s">
        <v>2991</v>
      </c>
      <c r="C75" s="57" t="s">
        <v>2992</v>
      </c>
      <c r="E75" s="2" t="s">
        <v>2971</v>
      </c>
      <c r="F75" s="2" t="s">
        <v>2993</v>
      </c>
    </row>
    <row r="76" spans="2:6" x14ac:dyDescent="0.25">
      <c r="B76" s="57" t="s">
        <v>2994</v>
      </c>
      <c r="C76" s="57" t="s">
        <v>2995</v>
      </c>
      <c r="E76" s="2" t="s">
        <v>2996</v>
      </c>
      <c r="F76" s="2" t="s">
        <v>2997</v>
      </c>
    </row>
    <row r="77" spans="2:6" x14ac:dyDescent="0.25">
      <c r="B77" s="57" t="s">
        <v>2998</v>
      </c>
      <c r="C77" s="57" t="s">
        <v>2999</v>
      </c>
      <c r="E77" s="2" t="s">
        <v>3000</v>
      </c>
      <c r="F77" s="2" t="s">
        <v>3001</v>
      </c>
    </row>
    <row r="78" spans="2:6" x14ac:dyDescent="0.25">
      <c r="B78" s="57" t="s">
        <v>3002</v>
      </c>
      <c r="C78" s="57" t="s">
        <v>3003</v>
      </c>
      <c r="E78" s="2" t="s">
        <v>3004</v>
      </c>
      <c r="F78" s="2" t="s">
        <v>3005</v>
      </c>
    </row>
    <row r="79" spans="2:6" x14ac:dyDescent="0.25">
      <c r="B79" s="57" t="s">
        <v>3006</v>
      </c>
      <c r="C79" s="57" t="s">
        <v>3007</v>
      </c>
      <c r="E79" s="2" t="s">
        <v>3008</v>
      </c>
      <c r="F79" s="2" t="s">
        <v>3009</v>
      </c>
    </row>
    <row r="80" spans="2:6" x14ac:dyDescent="0.25">
      <c r="B80" s="57" t="s">
        <v>3010</v>
      </c>
      <c r="C80" s="57" t="s">
        <v>3011</v>
      </c>
      <c r="E80" s="2" t="s">
        <v>3012</v>
      </c>
      <c r="F80" s="2" t="s">
        <v>3013</v>
      </c>
    </row>
    <row r="81" spans="2:6" x14ac:dyDescent="0.25">
      <c r="B81" s="57" t="s">
        <v>3014</v>
      </c>
      <c r="C81" s="57" t="s">
        <v>3015</v>
      </c>
      <c r="E81" s="2" t="s">
        <v>3016</v>
      </c>
      <c r="F81" s="2" t="s">
        <v>3017</v>
      </c>
    </row>
    <row r="82" spans="2:6" x14ac:dyDescent="0.25">
      <c r="B82" s="57" t="s">
        <v>3018</v>
      </c>
      <c r="C82" s="57" t="s">
        <v>3019</v>
      </c>
      <c r="E82" s="2" t="s">
        <v>3020</v>
      </c>
      <c r="F82" s="2" t="s">
        <v>2972</v>
      </c>
    </row>
    <row r="83" spans="2:6" x14ac:dyDescent="0.25">
      <c r="B83" s="57" t="s">
        <v>3021</v>
      </c>
      <c r="C83" s="57" t="s">
        <v>3022</v>
      </c>
      <c r="E83" s="2" t="s">
        <v>3023</v>
      </c>
      <c r="F83" s="2" t="s">
        <v>3024</v>
      </c>
    </row>
    <row r="84" spans="2:6" x14ac:dyDescent="0.25">
      <c r="B84" s="57" t="s">
        <v>3025</v>
      </c>
      <c r="C84" s="57" t="s">
        <v>3026</v>
      </c>
      <c r="E84" s="2" t="s">
        <v>3027</v>
      </c>
      <c r="F84" s="2" t="s">
        <v>3028</v>
      </c>
    </row>
    <row r="85" spans="2:6" x14ac:dyDescent="0.25">
      <c r="B85" s="57" t="s">
        <v>3029</v>
      </c>
      <c r="C85" s="57" t="s">
        <v>3030</v>
      </c>
      <c r="E85" s="2" t="s">
        <v>3031</v>
      </c>
      <c r="F85" s="2" t="s">
        <v>3032</v>
      </c>
    </row>
    <row r="86" spans="2:6" x14ac:dyDescent="0.25">
      <c r="B86" s="57" t="s">
        <v>3033</v>
      </c>
      <c r="C86" s="57" t="s">
        <v>3034</v>
      </c>
      <c r="E86" s="2" t="s">
        <v>3035</v>
      </c>
      <c r="F86" s="2" t="s">
        <v>3036</v>
      </c>
    </row>
    <row r="87" spans="2:6" x14ac:dyDescent="0.25">
      <c r="B87" s="57" t="s">
        <v>2929</v>
      </c>
      <c r="C87" s="57" t="s">
        <v>2958</v>
      </c>
      <c r="E87" s="2" t="s">
        <v>3037</v>
      </c>
      <c r="F87" s="2" t="s">
        <v>3038</v>
      </c>
    </row>
    <row r="88" spans="2:6" x14ac:dyDescent="0.25">
      <c r="B88" s="57" t="s">
        <v>3039</v>
      </c>
      <c r="C88" s="57" t="s">
        <v>3040</v>
      </c>
      <c r="E88" s="2" t="s">
        <v>3041</v>
      </c>
      <c r="F88" s="2" t="s">
        <v>3042</v>
      </c>
    </row>
    <row r="89" spans="2:6" x14ac:dyDescent="0.25">
      <c r="B89" s="57" t="s">
        <v>3043</v>
      </c>
      <c r="C89" s="57" t="s">
        <v>3044</v>
      </c>
      <c r="E89" s="2" t="s">
        <v>3045</v>
      </c>
      <c r="F89" s="2" t="s">
        <v>3046</v>
      </c>
    </row>
    <row r="90" spans="2:6" x14ac:dyDescent="0.25">
      <c r="B90" s="57" t="s">
        <v>3047</v>
      </c>
      <c r="C90" s="57" t="s">
        <v>3048</v>
      </c>
      <c r="E90" s="2" t="s">
        <v>3049</v>
      </c>
      <c r="F90" s="2" t="s">
        <v>3050</v>
      </c>
    </row>
    <row r="91" spans="2:6" x14ac:dyDescent="0.25">
      <c r="B91" s="57" t="s">
        <v>3051</v>
      </c>
      <c r="C91" s="57" t="s">
        <v>3052</v>
      </c>
      <c r="E91" s="2" t="s">
        <v>3053</v>
      </c>
      <c r="F91" s="2" t="s">
        <v>3054</v>
      </c>
    </row>
    <row r="92" spans="2:6" x14ac:dyDescent="0.25">
      <c r="B92" s="57" t="s">
        <v>3055</v>
      </c>
      <c r="C92" s="57" t="s">
        <v>3056</v>
      </c>
      <c r="E92" s="2" t="s">
        <v>3057</v>
      </c>
      <c r="F92" s="2" t="s">
        <v>3058</v>
      </c>
    </row>
    <row r="93" spans="2:6" x14ac:dyDescent="0.25">
      <c r="B93" s="57" t="s">
        <v>3059</v>
      </c>
      <c r="C93" s="57" t="s">
        <v>3060</v>
      </c>
      <c r="E93" s="2" t="s">
        <v>3061</v>
      </c>
      <c r="F93" s="2" t="s">
        <v>3062</v>
      </c>
    </row>
    <row r="94" spans="2:6" x14ac:dyDescent="0.25">
      <c r="B94" s="57" t="s">
        <v>3063</v>
      </c>
      <c r="C94" s="57" t="s">
        <v>3064</v>
      </c>
      <c r="E94" s="2" t="s">
        <v>3065</v>
      </c>
      <c r="F94" s="2" t="s">
        <v>3066</v>
      </c>
    </row>
    <row r="95" spans="2:6" x14ac:dyDescent="0.25">
      <c r="B95" s="57" t="s">
        <v>3053</v>
      </c>
      <c r="C95" s="57" t="s">
        <v>3067</v>
      </c>
      <c r="E95" s="2" t="s">
        <v>3068</v>
      </c>
      <c r="F95" s="2" t="s">
        <v>3069</v>
      </c>
    </row>
    <row r="96" spans="2:6" x14ac:dyDescent="0.25">
      <c r="B96" s="57" t="s">
        <v>3070</v>
      </c>
      <c r="C96" s="57" t="s">
        <v>3071</v>
      </c>
      <c r="E96" s="2" t="s">
        <v>3072</v>
      </c>
      <c r="F96" s="2" t="s">
        <v>3073</v>
      </c>
    </row>
    <row r="97" spans="2:6" x14ac:dyDescent="0.25">
      <c r="B97" s="57" t="s">
        <v>3074</v>
      </c>
      <c r="C97" s="57" t="s">
        <v>3075</v>
      </c>
      <c r="E97" s="2" t="s">
        <v>3076</v>
      </c>
      <c r="F97" s="2" t="s">
        <v>3077</v>
      </c>
    </row>
    <row r="98" spans="2:6" x14ac:dyDescent="0.25">
      <c r="B98" s="57" t="s">
        <v>3078</v>
      </c>
      <c r="C98" s="57" t="s">
        <v>3079</v>
      </c>
      <c r="E98" s="2" t="s">
        <v>3080</v>
      </c>
      <c r="F98" s="2" t="s">
        <v>3067</v>
      </c>
    </row>
    <row r="99" spans="2:6" x14ac:dyDescent="0.25">
      <c r="B99" s="57" t="s">
        <v>2741</v>
      </c>
      <c r="C99" s="57" t="s">
        <v>2770</v>
      </c>
      <c r="E99" s="2" t="s">
        <v>2913</v>
      </c>
      <c r="F99" s="2" t="s">
        <v>3081</v>
      </c>
    </row>
    <row r="100" spans="2:6" x14ac:dyDescent="0.25">
      <c r="B100" s="57" t="s">
        <v>3082</v>
      </c>
      <c r="C100" s="57" t="s">
        <v>3083</v>
      </c>
      <c r="E100" s="2" t="s">
        <v>3084</v>
      </c>
      <c r="F100" s="2" t="s">
        <v>3085</v>
      </c>
    </row>
    <row r="101" spans="2:6" x14ac:dyDescent="0.25">
      <c r="B101" s="57" t="s">
        <v>3023</v>
      </c>
      <c r="C101" s="57" t="s">
        <v>3050</v>
      </c>
      <c r="E101" s="2" t="s">
        <v>3086</v>
      </c>
      <c r="F101" s="2" t="s">
        <v>3087</v>
      </c>
    </row>
    <row r="102" spans="2:6" x14ac:dyDescent="0.25">
      <c r="B102" s="57" t="s">
        <v>3088</v>
      </c>
      <c r="C102" s="57" t="s">
        <v>3089</v>
      </c>
      <c r="E102" s="2" t="s">
        <v>3090</v>
      </c>
      <c r="F102" s="2" t="s">
        <v>3091</v>
      </c>
    </row>
    <row r="103" spans="2:6" x14ac:dyDescent="0.25">
      <c r="B103" s="57" t="s">
        <v>3092</v>
      </c>
      <c r="C103" s="57" t="s">
        <v>3093</v>
      </c>
      <c r="E103" s="2" t="s">
        <v>3094</v>
      </c>
      <c r="F103" s="2" t="s">
        <v>3095</v>
      </c>
    </row>
    <row r="104" spans="2:6" x14ac:dyDescent="0.25">
      <c r="B104" s="57" t="s">
        <v>3096</v>
      </c>
      <c r="C104" s="57" t="s">
        <v>3097</v>
      </c>
      <c r="E104" s="2" t="s">
        <v>3098</v>
      </c>
      <c r="F104" s="2" t="s">
        <v>3099</v>
      </c>
    </row>
    <row r="105" spans="2:6" x14ac:dyDescent="0.25">
      <c r="B105" s="57" t="s">
        <v>2709</v>
      </c>
      <c r="C105" s="57" t="s">
        <v>2738</v>
      </c>
      <c r="E105" s="2" t="s">
        <v>3100</v>
      </c>
      <c r="F105" s="2" t="s">
        <v>3101</v>
      </c>
    </row>
    <row r="106" spans="2:6" x14ac:dyDescent="0.25">
      <c r="B106" s="57" t="s">
        <v>3102</v>
      </c>
      <c r="C106" s="57" t="s">
        <v>3103</v>
      </c>
      <c r="E106" s="2" t="s">
        <v>3104</v>
      </c>
      <c r="F106" s="2" t="s">
        <v>2914</v>
      </c>
    </row>
    <row r="107" spans="2:6" x14ac:dyDescent="0.25">
      <c r="B107" s="57" t="s">
        <v>3105</v>
      </c>
      <c r="C107" s="57" t="s">
        <v>3106</v>
      </c>
      <c r="E107" s="2" t="s">
        <v>2931</v>
      </c>
      <c r="F107" s="2" t="s">
        <v>3107</v>
      </c>
    </row>
    <row r="108" spans="2:6" x14ac:dyDescent="0.25">
      <c r="B108" s="57" t="s">
        <v>3108</v>
      </c>
      <c r="C108" s="57" t="s">
        <v>3109</v>
      </c>
      <c r="E108" s="2" t="s">
        <v>3110</v>
      </c>
      <c r="F108" s="2" t="s">
        <v>3111</v>
      </c>
    </row>
    <row r="109" spans="2:6" x14ac:dyDescent="0.25">
      <c r="B109" s="57" t="s">
        <v>3112</v>
      </c>
      <c r="C109" s="57" t="s">
        <v>3113</v>
      </c>
      <c r="E109" s="2" t="s">
        <v>3114</v>
      </c>
      <c r="F109" s="2" t="s">
        <v>3115</v>
      </c>
    </row>
    <row r="110" spans="2:6" x14ac:dyDescent="0.25">
      <c r="B110" s="57" t="s">
        <v>3116</v>
      </c>
      <c r="C110" s="57" t="s">
        <v>3117</v>
      </c>
      <c r="E110" s="2" t="s">
        <v>3118</v>
      </c>
      <c r="F110" s="2" t="s">
        <v>3119</v>
      </c>
    </row>
    <row r="111" spans="2:6" x14ac:dyDescent="0.25">
      <c r="B111" s="57" t="s">
        <v>3120</v>
      </c>
      <c r="C111" s="57" t="s">
        <v>3121</v>
      </c>
      <c r="E111" s="2" t="s">
        <v>3122</v>
      </c>
      <c r="F111" s="2" t="s">
        <v>3123</v>
      </c>
    </row>
    <row r="112" spans="2:6" x14ac:dyDescent="0.25">
      <c r="B112" s="57" t="s">
        <v>3124</v>
      </c>
      <c r="C112" s="57" t="s">
        <v>3125</v>
      </c>
      <c r="E112" s="2" t="s">
        <v>3126</v>
      </c>
      <c r="F112" s="2" t="s">
        <v>3127</v>
      </c>
    </row>
    <row r="113" spans="2:17" x14ac:dyDescent="0.25">
      <c r="B113" s="57" t="s">
        <v>3128</v>
      </c>
      <c r="C113" s="57" t="s">
        <v>3129</v>
      </c>
      <c r="E113" s="2" t="s">
        <v>3130</v>
      </c>
      <c r="F113" s="2" t="s">
        <v>3131</v>
      </c>
    </row>
    <row r="114" spans="2:17" x14ac:dyDescent="0.25">
      <c r="B114" s="57" t="s">
        <v>3132</v>
      </c>
      <c r="C114" s="57" t="s">
        <v>3133</v>
      </c>
      <c r="E114" s="2" t="s">
        <v>3134</v>
      </c>
      <c r="F114" s="2" t="s">
        <v>2932</v>
      </c>
    </row>
    <row r="115" spans="2:17" x14ac:dyDescent="0.25">
      <c r="B115" s="57" t="s">
        <v>3135</v>
      </c>
      <c r="C115" s="57" t="s">
        <v>3136</v>
      </c>
      <c r="E115" s="2" t="s">
        <v>3137</v>
      </c>
      <c r="F115" s="2" t="s">
        <v>3138</v>
      </c>
    </row>
    <row r="116" spans="2:17" x14ac:dyDescent="0.25">
      <c r="B116" s="57" t="s">
        <v>3139</v>
      </c>
      <c r="C116" s="57" t="s">
        <v>3140</v>
      </c>
      <c r="E116" s="2" t="s">
        <v>3141</v>
      </c>
      <c r="F116" s="2" t="s">
        <v>3142</v>
      </c>
    </row>
    <row r="117" spans="2:17" x14ac:dyDescent="0.25">
      <c r="B117" s="57" t="s">
        <v>3143</v>
      </c>
      <c r="C117" s="57" t="s">
        <v>3144</v>
      </c>
      <c r="E117" s="2" t="s">
        <v>3145</v>
      </c>
      <c r="F117" s="2" t="s">
        <v>3146</v>
      </c>
    </row>
    <row r="118" spans="2:17" x14ac:dyDescent="0.25">
      <c r="B118" s="57" t="s">
        <v>3147</v>
      </c>
      <c r="C118" s="57" t="s">
        <v>3148</v>
      </c>
      <c r="E118" s="2" t="s">
        <v>3149</v>
      </c>
      <c r="F118" s="2" t="s">
        <v>3150</v>
      </c>
    </row>
    <row r="119" spans="2:17" x14ac:dyDescent="0.25">
      <c r="B119" s="57" t="s">
        <v>3151</v>
      </c>
      <c r="C119" s="57" t="s">
        <v>3152</v>
      </c>
      <c r="E119" s="2" t="s">
        <v>3153</v>
      </c>
      <c r="F119" s="2" t="s">
        <v>3154</v>
      </c>
    </row>
    <row r="120" spans="2:17" x14ac:dyDescent="0.25">
      <c r="B120" s="57" t="s">
        <v>2773</v>
      </c>
      <c r="C120" s="57" t="s">
        <v>2802</v>
      </c>
      <c r="E120" s="2" t="s">
        <v>3155</v>
      </c>
      <c r="F120" s="2" t="s">
        <v>3156</v>
      </c>
    </row>
    <row r="121" spans="2:17" x14ac:dyDescent="0.25">
      <c r="B121" s="57" t="s">
        <v>3157</v>
      </c>
      <c r="C121" s="57" t="s">
        <v>3158</v>
      </c>
      <c r="E121" s="2" t="s">
        <v>3159</v>
      </c>
      <c r="F121" s="2" t="s">
        <v>3160</v>
      </c>
    </row>
    <row r="122" spans="2:17" x14ac:dyDescent="0.25">
      <c r="B122" s="57" t="s">
        <v>3161</v>
      </c>
      <c r="C122" s="57" t="s">
        <v>3162</v>
      </c>
      <c r="E122" s="2" t="s">
        <v>3163</v>
      </c>
      <c r="F122" s="2" t="s">
        <v>3164</v>
      </c>
    </row>
    <row r="123" spans="2:17" x14ac:dyDescent="0.25">
      <c r="B123" s="57" t="s">
        <v>3165</v>
      </c>
      <c r="C123" s="57" t="s">
        <v>3166</v>
      </c>
      <c r="E123" s="2" t="s">
        <v>3167</v>
      </c>
      <c r="F123" s="2" t="s">
        <v>3168</v>
      </c>
    </row>
    <row r="124" spans="2:17" x14ac:dyDescent="0.25">
      <c r="B124" s="57" t="s">
        <v>3169</v>
      </c>
      <c r="C124" s="57" t="s">
        <v>3170</v>
      </c>
      <c r="E124" s="2" t="s">
        <v>3171</v>
      </c>
      <c r="F124" s="2" t="s">
        <v>3172</v>
      </c>
    </row>
    <row r="125" spans="2:17" x14ac:dyDescent="0.25">
      <c r="B125" s="57" t="s">
        <v>3173</v>
      </c>
      <c r="C125" s="57" t="s">
        <v>3174</v>
      </c>
      <c r="E125" s="2" t="s">
        <v>3175</v>
      </c>
      <c r="F125" s="2" t="s">
        <v>3176</v>
      </c>
      <c r="N125" t="s">
        <v>3177</v>
      </c>
      <c r="O125">
        <v>388.8</v>
      </c>
    </row>
    <row r="126" spans="2:17" x14ac:dyDescent="0.25">
      <c r="B126" s="57" t="s">
        <v>3178</v>
      </c>
      <c r="C126" s="57" t="s">
        <v>3179</v>
      </c>
      <c r="E126" s="2" t="s">
        <v>3180</v>
      </c>
      <c r="F126" s="2" t="s">
        <v>3181</v>
      </c>
      <c r="N126" t="s">
        <v>3182</v>
      </c>
      <c r="O126">
        <v>156</v>
      </c>
    </row>
    <row r="127" spans="2:17" x14ac:dyDescent="0.25">
      <c r="B127" s="57" t="s">
        <v>3183</v>
      </c>
      <c r="C127" s="57" t="s">
        <v>3184</v>
      </c>
      <c r="E127" s="2" t="s">
        <v>3185</v>
      </c>
      <c r="F127" s="2" t="s">
        <v>3186</v>
      </c>
      <c r="N127" t="s">
        <v>3187</v>
      </c>
      <c r="O127">
        <v>3</v>
      </c>
      <c r="Q127" t="s">
        <v>3188</v>
      </c>
    </row>
    <row r="128" spans="2:17" x14ac:dyDescent="0.25">
      <c r="B128" s="57" t="s">
        <v>3189</v>
      </c>
      <c r="C128" s="57" t="s">
        <v>3190</v>
      </c>
      <c r="E128" s="2" t="s">
        <v>3191</v>
      </c>
      <c r="F128" s="2" t="s">
        <v>3192</v>
      </c>
      <c r="N128" t="s">
        <v>3193</v>
      </c>
      <c r="O128">
        <f>O126/O127</f>
        <v>52</v>
      </c>
    </row>
    <row r="129" spans="2:17" x14ac:dyDescent="0.25">
      <c r="B129" s="57" t="s">
        <v>3194</v>
      </c>
      <c r="C129" s="57" t="s">
        <v>3195</v>
      </c>
      <c r="E129" s="2" t="s">
        <v>3196</v>
      </c>
      <c r="F129" s="2" t="s">
        <v>3197</v>
      </c>
      <c r="N129" t="s">
        <v>3198</v>
      </c>
      <c r="O129">
        <f>O125/O128</f>
        <v>7.476923076923077</v>
      </c>
      <c r="Q129" t="s">
        <v>3199</v>
      </c>
    </row>
    <row r="130" spans="2:17" x14ac:dyDescent="0.25">
      <c r="B130" s="57" t="s">
        <v>3200</v>
      </c>
      <c r="C130" s="57" t="s">
        <v>3201</v>
      </c>
      <c r="E130" s="2" t="s">
        <v>3202</v>
      </c>
      <c r="F130" s="2" t="s">
        <v>3203</v>
      </c>
      <c r="N130" t="s">
        <v>3204</v>
      </c>
      <c r="O130">
        <v>5</v>
      </c>
      <c r="Q130" t="s">
        <v>3205</v>
      </c>
    </row>
    <row r="131" spans="2:17" x14ac:dyDescent="0.25">
      <c r="B131" s="57" t="s">
        <v>3206</v>
      </c>
      <c r="C131" s="57" t="s">
        <v>3207</v>
      </c>
      <c r="E131" s="2" t="s">
        <v>3208</v>
      </c>
      <c r="F131" s="2" t="s">
        <v>3209</v>
      </c>
      <c r="N131" t="s">
        <v>3210</v>
      </c>
      <c r="O131">
        <f>O128*O130</f>
        <v>260</v>
      </c>
      <c r="Q131" t="s">
        <v>3211</v>
      </c>
    </row>
    <row r="132" spans="2:17" x14ac:dyDescent="0.25">
      <c r="B132" s="57" t="s">
        <v>3212</v>
      </c>
      <c r="C132" s="57" t="s">
        <v>3213</v>
      </c>
      <c r="E132" s="2" t="s">
        <v>3214</v>
      </c>
      <c r="F132" s="2" t="s">
        <v>3215</v>
      </c>
      <c r="N132" t="s">
        <v>3216</v>
      </c>
      <c r="O132">
        <f>O125-O131</f>
        <v>128.80000000000001</v>
      </c>
    </row>
    <row r="133" spans="2:17" x14ac:dyDescent="0.25">
      <c r="B133" s="57" t="s">
        <v>3208</v>
      </c>
      <c r="C133" s="57" t="s">
        <v>3217</v>
      </c>
      <c r="E133" s="2" t="s">
        <v>3218</v>
      </c>
      <c r="F133" s="2" t="s">
        <v>3219</v>
      </c>
    </row>
    <row r="134" spans="2:17" x14ac:dyDescent="0.25">
      <c r="B134" s="57" t="s">
        <v>3220</v>
      </c>
      <c r="C134" s="57" t="s">
        <v>3221</v>
      </c>
      <c r="E134" s="2" t="s">
        <v>3222</v>
      </c>
      <c r="F134" s="2" t="s">
        <v>3223</v>
      </c>
    </row>
    <row r="135" spans="2:17" x14ac:dyDescent="0.25">
      <c r="B135" s="57" t="s">
        <v>3224</v>
      </c>
      <c r="C135" s="57" t="s">
        <v>3225</v>
      </c>
      <c r="E135" s="2" t="s">
        <v>3226</v>
      </c>
      <c r="F135" s="2" t="s">
        <v>3227</v>
      </c>
    </row>
    <row r="136" spans="2:17" x14ac:dyDescent="0.25">
      <c r="B136" s="57" t="s">
        <v>3228</v>
      </c>
      <c r="C136" s="57" t="s">
        <v>3229</v>
      </c>
      <c r="E136" s="2" t="s">
        <v>3230</v>
      </c>
      <c r="F136" s="2" t="s">
        <v>3231</v>
      </c>
    </row>
    <row r="137" spans="2:17" x14ac:dyDescent="0.25">
      <c r="B137" s="57" t="s">
        <v>3232</v>
      </c>
      <c r="C137" s="57" t="s">
        <v>3233</v>
      </c>
      <c r="E137" s="2" t="s">
        <v>3234</v>
      </c>
      <c r="F137" s="2" t="s">
        <v>3235</v>
      </c>
    </row>
    <row r="138" spans="2:17" x14ac:dyDescent="0.25">
      <c r="B138" s="57" t="s">
        <v>3236</v>
      </c>
      <c r="C138" s="57" t="s">
        <v>3237</v>
      </c>
      <c r="E138" s="2" t="s">
        <v>3238</v>
      </c>
      <c r="F138" s="2" t="s">
        <v>3217</v>
      </c>
    </row>
    <row r="139" spans="2:17" x14ac:dyDescent="0.25">
      <c r="B139" s="57" t="s">
        <v>3239</v>
      </c>
      <c r="C139" s="57" t="s">
        <v>3240</v>
      </c>
      <c r="E139" s="2" t="s">
        <v>2814</v>
      </c>
      <c r="F139" s="2" t="s">
        <v>3241</v>
      </c>
    </row>
    <row r="140" spans="2:17" x14ac:dyDescent="0.25">
      <c r="B140" s="57" t="s">
        <v>3242</v>
      </c>
      <c r="C140" s="57" t="s">
        <v>3243</v>
      </c>
      <c r="E140" s="2" t="s">
        <v>3244</v>
      </c>
      <c r="F140" s="2" t="s">
        <v>3245</v>
      </c>
    </row>
    <row r="141" spans="2:17" x14ac:dyDescent="0.25">
      <c r="B141" s="57" t="s">
        <v>3167</v>
      </c>
      <c r="C141" s="57" t="s">
        <v>3203</v>
      </c>
      <c r="E141" s="2" t="s">
        <v>3246</v>
      </c>
      <c r="F141" s="2" t="s">
        <v>3247</v>
      </c>
    </row>
    <row r="142" spans="2:17" x14ac:dyDescent="0.25">
      <c r="B142" s="57" t="s">
        <v>3248</v>
      </c>
      <c r="C142" s="57" t="s">
        <v>3249</v>
      </c>
      <c r="E142" s="2" t="s">
        <v>3250</v>
      </c>
      <c r="F142" s="2" t="s">
        <v>3251</v>
      </c>
    </row>
    <row r="143" spans="2:17" x14ac:dyDescent="0.25">
      <c r="B143" s="57" t="s">
        <v>2961</v>
      </c>
      <c r="C143" s="57" t="s">
        <v>2990</v>
      </c>
      <c r="E143" s="2" t="s">
        <v>3252</v>
      </c>
      <c r="F143" s="2" t="s">
        <v>3253</v>
      </c>
    </row>
    <row r="144" spans="2:17" x14ac:dyDescent="0.25">
      <c r="B144" s="57" t="s">
        <v>3254</v>
      </c>
      <c r="C144" s="57" t="s">
        <v>3255</v>
      </c>
      <c r="E144" s="2" t="s">
        <v>3256</v>
      </c>
      <c r="F144" s="2" t="s">
        <v>3257</v>
      </c>
    </row>
    <row r="145" spans="2:6" x14ac:dyDescent="0.25">
      <c r="B145" s="57" t="s">
        <v>3258</v>
      </c>
      <c r="C145" s="57" t="s">
        <v>3259</v>
      </c>
      <c r="E145" s="2" t="s">
        <v>3260</v>
      </c>
      <c r="F145" s="2" t="s">
        <v>3261</v>
      </c>
    </row>
    <row r="146" spans="2:6" x14ac:dyDescent="0.25">
      <c r="B146" s="57" t="s">
        <v>3262</v>
      </c>
      <c r="C146" s="57" t="s">
        <v>3263</v>
      </c>
      <c r="E146" s="2" t="s">
        <v>3264</v>
      </c>
      <c r="F146" s="2" t="s">
        <v>2815</v>
      </c>
    </row>
    <row r="147" spans="2:6" x14ac:dyDescent="0.25">
      <c r="B147" s="57" t="s">
        <v>3265</v>
      </c>
      <c r="C147" s="57" t="s">
        <v>3266</v>
      </c>
      <c r="E147" s="2" t="s">
        <v>3161</v>
      </c>
      <c r="F147" s="2" t="s">
        <v>3267</v>
      </c>
    </row>
    <row r="148" spans="2:6" x14ac:dyDescent="0.25">
      <c r="B148" s="57" t="s">
        <v>3268</v>
      </c>
      <c r="C148" s="57" t="s">
        <v>3269</v>
      </c>
      <c r="E148" s="2" t="s">
        <v>3270</v>
      </c>
      <c r="F148" s="2" t="s">
        <v>3271</v>
      </c>
    </row>
    <row r="149" spans="2:6" x14ac:dyDescent="0.25">
      <c r="B149" s="57" t="s">
        <v>3272</v>
      </c>
      <c r="C149" s="57" t="s">
        <v>3273</v>
      </c>
      <c r="E149" s="2" t="s">
        <v>3274</v>
      </c>
      <c r="F149" s="2" t="s">
        <v>3275</v>
      </c>
    </row>
    <row r="150" spans="2:6" x14ac:dyDescent="0.25">
      <c r="B150" s="57" t="s">
        <v>3276</v>
      </c>
      <c r="C150" s="57" t="s">
        <v>3277</v>
      </c>
      <c r="E150" s="2" t="s">
        <v>3278</v>
      </c>
      <c r="F150" s="2" t="s">
        <v>3279</v>
      </c>
    </row>
    <row r="151" spans="2:6" x14ac:dyDescent="0.25">
      <c r="B151" s="57" t="s">
        <v>3280</v>
      </c>
      <c r="C151" s="57" t="s">
        <v>3281</v>
      </c>
      <c r="E151" s="2" t="s">
        <v>3282</v>
      </c>
      <c r="F151" s="2" t="s">
        <v>3283</v>
      </c>
    </row>
    <row r="152" spans="2:6" x14ac:dyDescent="0.25">
      <c r="B152" s="57" t="s">
        <v>3284</v>
      </c>
      <c r="C152" s="57" t="s">
        <v>3285</v>
      </c>
      <c r="E152" s="2" t="s">
        <v>3286</v>
      </c>
      <c r="F152" s="2" t="s">
        <v>3287</v>
      </c>
    </row>
    <row r="153" spans="2:6" x14ac:dyDescent="0.25">
      <c r="B153" s="57" t="s">
        <v>3288</v>
      </c>
      <c r="C153" s="57" t="s">
        <v>3289</v>
      </c>
      <c r="E153" s="2" t="s">
        <v>3290</v>
      </c>
      <c r="F153" s="2" t="s">
        <v>3291</v>
      </c>
    </row>
    <row r="154" spans="2:6" x14ac:dyDescent="0.25">
      <c r="B154" s="57" t="s">
        <v>3292</v>
      </c>
      <c r="C154" s="57" t="s">
        <v>3293</v>
      </c>
      <c r="E154" s="2" t="s">
        <v>3294</v>
      </c>
      <c r="F154" s="2" t="s">
        <v>3162</v>
      </c>
    </row>
    <row r="155" spans="2:6" x14ac:dyDescent="0.25">
      <c r="B155" s="57" t="s">
        <v>3295</v>
      </c>
      <c r="C155" s="57" t="s">
        <v>3296</v>
      </c>
      <c r="E155" s="2" t="s">
        <v>3051</v>
      </c>
      <c r="F155" s="2" t="s">
        <v>3297</v>
      </c>
    </row>
    <row r="156" spans="2:6" x14ac:dyDescent="0.25">
      <c r="B156" s="57" t="s">
        <v>3298</v>
      </c>
      <c r="C156" s="57" t="s">
        <v>3299</v>
      </c>
      <c r="E156" s="2" t="s">
        <v>3300</v>
      </c>
      <c r="F156" s="2" t="s">
        <v>3301</v>
      </c>
    </row>
    <row r="157" spans="2:6" x14ac:dyDescent="0.25">
      <c r="B157" s="57" t="s">
        <v>3302</v>
      </c>
      <c r="C157" s="57" t="s">
        <v>3303</v>
      </c>
      <c r="E157" s="2" t="s">
        <v>3304</v>
      </c>
      <c r="F157" s="2" t="s">
        <v>3305</v>
      </c>
    </row>
    <row r="158" spans="2:6" x14ac:dyDescent="0.25">
      <c r="B158" s="57" t="s">
        <v>3306</v>
      </c>
      <c r="C158" s="57" t="s">
        <v>3307</v>
      </c>
      <c r="E158" s="2" t="s">
        <v>3308</v>
      </c>
      <c r="F158" s="2" t="s">
        <v>3309</v>
      </c>
    </row>
    <row r="159" spans="2:6" x14ac:dyDescent="0.25">
      <c r="E159" s="2" t="s">
        <v>3310</v>
      </c>
      <c r="F159" s="2" t="s">
        <v>3311</v>
      </c>
    </row>
    <row r="160" spans="2:6" x14ac:dyDescent="0.25">
      <c r="E160" s="2" t="s">
        <v>3312</v>
      </c>
      <c r="F160" s="2" t="s">
        <v>3313</v>
      </c>
    </row>
    <row r="161" spans="5:6" x14ac:dyDescent="0.25">
      <c r="E161" s="2" t="s">
        <v>3314</v>
      </c>
      <c r="F161" s="2" t="s">
        <v>3315</v>
      </c>
    </row>
    <row r="162" spans="5:6" x14ac:dyDescent="0.25">
      <c r="E162" s="2" t="s">
        <v>3316</v>
      </c>
      <c r="F162" s="2" t="s">
        <v>3052</v>
      </c>
    </row>
    <row r="163" spans="5:6" x14ac:dyDescent="0.25">
      <c r="E163" s="2" t="s">
        <v>3112</v>
      </c>
      <c r="F163" s="2" t="s">
        <v>3317</v>
      </c>
    </row>
    <row r="164" spans="5:6" x14ac:dyDescent="0.25">
      <c r="E164" s="2" t="s">
        <v>3318</v>
      </c>
      <c r="F164" s="2" t="s">
        <v>3319</v>
      </c>
    </row>
    <row r="165" spans="5:6" x14ac:dyDescent="0.25">
      <c r="E165" s="2" t="s">
        <v>3320</v>
      </c>
      <c r="F165" s="2" t="s">
        <v>3321</v>
      </c>
    </row>
    <row r="166" spans="5:6" x14ac:dyDescent="0.25">
      <c r="E166" s="2" t="s">
        <v>3322</v>
      </c>
      <c r="F166" s="2" t="s">
        <v>3323</v>
      </c>
    </row>
    <row r="167" spans="5:6" x14ac:dyDescent="0.25">
      <c r="E167" s="2" t="s">
        <v>3324</v>
      </c>
      <c r="F167" s="2" t="s">
        <v>3325</v>
      </c>
    </row>
    <row r="168" spans="5:6" x14ac:dyDescent="0.25">
      <c r="E168" s="2" t="s">
        <v>3326</v>
      </c>
      <c r="F168" s="2" t="s">
        <v>3327</v>
      </c>
    </row>
    <row r="169" spans="5:6" x14ac:dyDescent="0.25">
      <c r="E169" s="2" t="s">
        <v>3328</v>
      </c>
      <c r="F169" s="2" t="s">
        <v>3329</v>
      </c>
    </row>
    <row r="170" spans="5:6" x14ac:dyDescent="0.25">
      <c r="E170" s="2" t="s">
        <v>3330</v>
      </c>
      <c r="F170" s="2" t="s">
        <v>3113</v>
      </c>
    </row>
    <row r="171" spans="5:6" x14ac:dyDescent="0.25">
      <c r="E171" s="2" t="s">
        <v>2963</v>
      </c>
      <c r="F171" s="2" t="s">
        <v>3331</v>
      </c>
    </row>
    <row r="172" spans="5:6" x14ac:dyDescent="0.25">
      <c r="E172" s="2" t="s">
        <v>3332</v>
      </c>
      <c r="F172" s="2" t="s">
        <v>3333</v>
      </c>
    </row>
    <row r="173" spans="5:6" x14ac:dyDescent="0.25">
      <c r="E173" s="2" t="s">
        <v>3334</v>
      </c>
      <c r="F173" s="2" t="s">
        <v>3335</v>
      </c>
    </row>
    <row r="174" spans="5:6" x14ac:dyDescent="0.25">
      <c r="E174" s="2" t="s">
        <v>3336</v>
      </c>
      <c r="F174" s="2" t="s">
        <v>3337</v>
      </c>
    </row>
    <row r="175" spans="5:6" x14ac:dyDescent="0.25">
      <c r="E175" s="2" t="s">
        <v>3338</v>
      </c>
      <c r="F175" s="2" t="s">
        <v>3339</v>
      </c>
    </row>
    <row r="176" spans="5:6" x14ac:dyDescent="0.25">
      <c r="E176" s="2" t="s">
        <v>3340</v>
      </c>
      <c r="F176" s="2" t="s">
        <v>3341</v>
      </c>
    </row>
    <row r="177" spans="5:6" x14ac:dyDescent="0.25">
      <c r="E177" s="2" t="s">
        <v>3342</v>
      </c>
      <c r="F177" s="2" t="s">
        <v>3343</v>
      </c>
    </row>
    <row r="178" spans="5:6" x14ac:dyDescent="0.25">
      <c r="E178" s="2" t="s">
        <v>3344</v>
      </c>
      <c r="F178" s="2" t="s">
        <v>2964</v>
      </c>
    </row>
    <row r="179" spans="5:6" x14ac:dyDescent="0.25">
      <c r="E179" s="2" t="s">
        <v>3272</v>
      </c>
      <c r="F179" s="2" t="s">
        <v>3345</v>
      </c>
    </row>
    <row r="180" spans="5:6" x14ac:dyDescent="0.25">
      <c r="E180" s="2" t="s">
        <v>3346</v>
      </c>
      <c r="F180" s="2" t="s">
        <v>3347</v>
      </c>
    </row>
    <row r="181" spans="5:6" x14ac:dyDescent="0.25">
      <c r="E181" s="2" t="s">
        <v>3348</v>
      </c>
      <c r="F181" s="2" t="s">
        <v>3349</v>
      </c>
    </row>
    <row r="182" spans="5:6" x14ac:dyDescent="0.25">
      <c r="E182" s="2" t="s">
        <v>3350</v>
      </c>
      <c r="F182" s="2" t="s">
        <v>3351</v>
      </c>
    </row>
    <row r="183" spans="5:6" x14ac:dyDescent="0.25">
      <c r="E183" s="2" t="s">
        <v>3352</v>
      </c>
      <c r="F183" s="2" t="s">
        <v>3353</v>
      </c>
    </row>
    <row r="184" spans="5:6" x14ac:dyDescent="0.25">
      <c r="E184" s="2" t="s">
        <v>3354</v>
      </c>
      <c r="F184" s="2" t="s">
        <v>3355</v>
      </c>
    </row>
    <row r="185" spans="5:6" x14ac:dyDescent="0.25">
      <c r="E185" s="2" t="s">
        <v>3356</v>
      </c>
      <c r="F185" s="2" t="s">
        <v>3357</v>
      </c>
    </row>
    <row r="186" spans="5:6" x14ac:dyDescent="0.25">
      <c r="E186" s="2" t="s">
        <v>3358</v>
      </c>
      <c r="F186" s="2" t="s">
        <v>3273</v>
      </c>
    </row>
    <row r="187" spans="5:6" x14ac:dyDescent="0.25">
      <c r="E187" s="2" t="s">
        <v>2747</v>
      </c>
      <c r="F187" s="2" t="s">
        <v>3359</v>
      </c>
    </row>
    <row r="188" spans="5:6" x14ac:dyDescent="0.25">
      <c r="E188" s="2" t="s">
        <v>3360</v>
      </c>
      <c r="F188" s="2" t="s">
        <v>3361</v>
      </c>
    </row>
    <row r="189" spans="5:6" x14ac:dyDescent="0.25">
      <c r="E189" s="2" t="s">
        <v>3362</v>
      </c>
      <c r="F189" s="2" t="s">
        <v>3363</v>
      </c>
    </row>
    <row r="190" spans="5:6" x14ac:dyDescent="0.25">
      <c r="E190" s="2" t="s">
        <v>3364</v>
      </c>
      <c r="F190" s="2" t="s">
        <v>3365</v>
      </c>
    </row>
    <row r="191" spans="5:6" x14ac:dyDescent="0.25">
      <c r="E191" s="2" t="s">
        <v>3366</v>
      </c>
      <c r="F191" s="2" t="s">
        <v>3367</v>
      </c>
    </row>
    <row r="192" spans="5:6" x14ac:dyDescent="0.25">
      <c r="E192" s="2" t="s">
        <v>3368</v>
      </c>
      <c r="F192" s="2" t="s">
        <v>3369</v>
      </c>
    </row>
    <row r="193" spans="5:6" x14ac:dyDescent="0.25">
      <c r="E193" s="2" t="s">
        <v>3370</v>
      </c>
      <c r="F193" s="2" t="s">
        <v>3371</v>
      </c>
    </row>
    <row r="194" spans="5:6" x14ac:dyDescent="0.25">
      <c r="E194" s="2" t="s">
        <v>3372</v>
      </c>
      <c r="F194" s="2" t="s">
        <v>2748</v>
      </c>
    </row>
    <row r="195" spans="5:6" x14ac:dyDescent="0.25">
      <c r="E195" s="2" t="s">
        <v>3096</v>
      </c>
      <c r="F195" s="2" t="s">
        <v>3373</v>
      </c>
    </row>
    <row r="196" spans="5:6" x14ac:dyDescent="0.25">
      <c r="E196" s="2" t="s">
        <v>3374</v>
      </c>
      <c r="F196" s="2" t="s">
        <v>3375</v>
      </c>
    </row>
    <row r="197" spans="5:6" x14ac:dyDescent="0.25">
      <c r="E197" s="2" t="s">
        <v>3376</v>
      </c>
      <c r="F197" s="2" t="s">
        <v>3377</v>
      </c>
    </row>
    <row r="198" spans="5:6" x14ac:dyDescent="0.25">
      <c r="E198" s="2" t="s">
        <v>3378</v>
      </c>
      <c r="F198" s="2" t="s">
        <v>3379</v>
      </c>
    </row>
    <row r="199" spans="5:6" x14ac:dyDescent="0.25">
      <c r="E199" s="2" t="s">
        <v>3380</v>
      </c>
      <c r="F199" s="2" t="s">
        <v>3381</v>
      </c>
    </row>
    <row r="200" spans="5:6" x14ac:dyDescent="0.25">
      <c r="E200" s="2" t="s">
        <v>3382</v>
      </c>
      <c r="F200" s="2" t="s">
        <v>3383</v>
      </c>
    </row>
    <row r="201" spans="5:6" x14ac:dyDescent="0.25">
      <c r="E201" s="2" t="s">
        <v>3384</v>
      </c>
      <c r="F201" s="2" t="s">
        <v>3385</v>
      </c>
    </row>
    <row r="202" spans="5:6" x14ac:dyDescent="0.25">
      <c r="E202" s="2" t="s">
        <v>3386</v>
      </c>
      <c r="F202" s="2" t="s">
        <v>3097</v>
      </c>
    </row>
    <row r="203" spans="5:6" x14ac:dyDescent="0.25">
      <c r="E203" s="2" t="s">
        <v>3043</v>
      </c>
      <c r="F203" s="2" t="s">
        <v>3387</v>
      </c>
    </row>
    <row r="204" spans="5:6" x14ac:dyDescent="0.25">
      <c r="E204" s="2" t="s">
        <v>3388</v>
      </c>
      <c r="F204" s="2" t="s">
        <v>3389</v>
      </c>
    </row>
    <row r="205" spans="5:6" x14ac:dyDescent="0.25">
      <c r="E205" s="2" t="s">
        <v>3390</v>
      </c>
      <c r="F205" s="2" t="s">
        <v>3391</v>
      </c>
    </row>
    <row r="206" spans="5:6" x14ac:dyDescent="0.25">
      <c r="E206" s="2" t="s">
        <v>3392</v>
      </c>
      <c r="F206" s="2" t="s">
        <v>3393</v>
      </c>
    </row>
    <row r="207" spans="5:6" x14ac:dyDescent="0.25">
      <c r="E207" s="2" t="s">
        <v>3394</v>
      </c>
      <c r="F207" s="2" t="s">
        <v>3395</v>
      </c>
    </row>
    <row r="208" spans="5:6" x14ac:dyDescent="0.25">
      <c r="E208" s="2" t="s">
        <v>3396</v>
      </c>
      <c r="F208" s="2" t="s">
        <v>3397</v>
      </c>
    </row>
    <row r="209" spans="5:6" x14ac:dyDescent="0.25">
      <c r="E209" s="2" t="s">
        <v>3398</v>
      </c>
      <c r="F209" s="2" t="s">
        <v>3399</v>
      </c>
    </row>
    <row r="210" spans="5:6" x14ac:dyDescent="0.25">
      <c r="E210" s="2" t="s">
        <v>3400</v>
      </c>
      <c r="F210" s="2" t="s">
        <v>3044</v>
      </c>
    </row>
    <row r="211" spans="5:6" x14ac:dyDescent="0.25">
      <c r="E211" s="2" t="s">
        <v>2873</v>
      </c>
      <c r="F211" s="2" t="s">
        <v>3401</v>
      </c>
    </row>
    <row r="212" spans="5:6" x14ac:dyDescent="0.25">
      <c r="E212" s="2" t="s">
        <v>3402</v>
      </c>
      <c r="F212" s="2" t="s">
        <v>3403</v>
      </c>
    </row>
    <row r="213" spans="5:6" x14ac:dyDescent="0.25">
      <c r="E213" s="2" t="s">
        <v>3404</v>
      </c>
      <c r="F213" s="2" t="s">
        <v>3405</v>
      </c>
    </row>
    <row r="214" spans="5:6" x14ac:dyDescent="0.25">
      <c r="E214" s="2" t="s">
        <v>3406</v>
      </c>
      <c r="F214" s="2" t="s">
        <v>3407</v>
      </c>
    </row>
    <row r="215" spans="5:6" x14ac:dyDescent="0.25">
      <c r="E215" s="2" t="s">
        <v>3408</v>
      </c>
      <c r="F215" s="2" t="s">
        <v>3409</v>
      </c>
    </row>
    <row r="216" spans="5:6" x14ac:dyDescent="0.25">
      <c r="E216" s="2" t="s">
        <v>3410</v>
      </c>
      <c r="F216" s="2" t="s">
        <v>3411</v>
      </c>
    </row>
    <row r="217" spans="5:6" x14ac:dyDescent="0.25">
      <c r="E217" s="2" t="s">
        <v>3412</v>
      </c>
      <c r="F217" s="2" t="s">
        <v>3413</v>
      </c>
    </row>
    <row r="218" spans="5:6" x14ac:dyDescent="0.25">
      <c r="E218" s="2" t="s">
        <v>3414</v>
      </c>
      <c r="F218" s="2" t="s">
        <v>2874</v>
      </c>
    </row>
    <row r="219" spans="5:6" x14ac:dyDescent="0.25">
      <c r="E219" s="2" t="s">
        <v>3173</v>
      </c>
      <c r="F219" s="2" t="s">
        <v>3415</v>
      </c>
    </row>
    <row r="220" spans="5:6" x14ac:dyDescent="0.25">
      <c r="E220" s="2" t="s">
        <v>3416</v>
      </c>
      <c r="F220" s="2" t="s">
        <v>3417</v>
      </c>
    </row>
    <row r="221" spans="5:6" x14ac:dyDescent="0.25">
      <c r="E221" s="2" t="s">
        <v>3418</v>
      </c>
      <c r="F221" s="2" t="s">
        <v>3419</v>
      </c>
    </row>
    <row r="222" spans="5:6" x14ac:dyDescent="0.25">
      <c r="E222" s="2" t="s">
        <v>3420</v>
      </c>
      <c r="F222" s="2" t="s">
        <v>3421</v>
      </c>
    </row>
    <row r="223" spans="5:6" x14ac:dyDescent="0.25">
      <c r="E223" s="2" t="s">
        <v>3422</v>
      </c>
      <c r="F223" s="2" t="s">
        <v>3423</v>
      </c>
    </row>
    <row r="224" spans="5:6" x14ac:dyDescent="0.25">
      <c r="E224" s="2" t="s">
        <v>3424</v>
      </c>
      <c r="F224" s="2" t="s">
        <v>3425</v>
      </c>
    </row>
    <row r="225" spans="5:6" x14ac:dyDescent="0.25">
      <c r="E225" s="2" t="s">
        <v>3426</v>
      </c>
      <c r="F225" s="2" t="s">
        <v>3427</v>
      </c>
    </row>
    <row r="226" spans="5:6" x14ac:dyDescent="0.25">
      <c r="E226" s="2" t="s">
        <v>3428</v>
      </c>
      <c r="F226" s="2" t="s">
        <v>3174</v>
      </c>
    </row>
    <row r="227" spans="5:6" x14ac:dyDescent="0.25">
      <c r="E227" s="2" t="s">
        <v>3200</v>
      </c>
      <c r="F227" s="2" t="s">
        <v>3429</v>
      </c>
    </row>
    <row r="228" spans="5:6" x14ac:dyDescent="0.25">
      <c r="E228" s="2" t="s">
        <v>3430</v>
      </c>
      <c r="F228" s="2" t="s">
        <v>3431</v>
      </c>
    </row>
    <row r="229" spans="5:6" x14ac:dyDescent="0.25">
      <c r="E229" s="2" t="s">
        <v>3432</v>
      </c>
      <c r="F229" s="2" t="s">
        <v>3433</v>
      </c>
    </row>
    <row r="230" spans="5:6" x14ac:dyDescent="0.25">
      <c r="E230" s="2" t="s">
        <v>3434</v>
      </c>
      <c r="F230" s="2" t="s">
        <v>3435</v>
      </c>
    </row>
    <row r="231" spans="5:6" x14ac:dyDescent="0.25">
      <c r="E231" s="2" t="s">
        <v>3436</v>
      </c>
      <c r="F231" s="2" t="s">
        <v>3437</v>
      </c>
    </row>
    <row r="232" spans="5:6" x14ac:dyDescent="0.25">
      <c r="E232" s="2" t="s">
        <v>3438</v>
      </c>
      <c r="F232" s="2" t="s">
        <v>3439</v>
      </c>
    </row>
    <row r="233" spans="5:6" x14ac:dyDescent="0.25">
      <c r="E233" s="2" t="s">
        <v>3440</v>
      </c>
      <c r="F233" s="2" t="s">
        <v>3441</v>
      </c>
    </row>
    <row r="234" spans="5:6" x14ac:dyDescent="0.25">
      <c r="E234" s="2" t="s">
        <v>3442</v>
      </c>
      <c r="F234" s="2" t="s">
        <v>3201</v>
      </c>
    </row>
    <row r="235" spans="5:6" x14ac:dyDescent="0.25">
      <c r="E235" s="2" t="s">
        <v>3165</v>
      </c>
      <c r="F235" s="2" t="s">
        <v>3443</v>
      </c>
    </row>
    <row r="236" spans="5:6" x14ac:dyDescent="0.25">
      <c r="E236" s="2" t="s">
        <v>3444</v>
      </c>
      <c r="F236" s="2" t="s">
        <v>3445</v>
      </c>
    </row>
    <row r="237" spans="5:6" x14ac:dyDescent="0.25">
      <c r="E237" s="2" t="s">
        <v>3446</v>
      </c>
      <c r="F237" s="2" t="s">
        <v>3447</v>
      </c>
    </row>
    <row r="238" spans="5:6" x14ac:dyDescent="0.25">
      <c r="E238" s="2" t="s">
        <v>3448</v>
      </c>
      <c r="F238" s="2" t="s">
        <v>3449</v>
      </c>
    </row>
    <row r="239" spans="5:6" x14ac:dyDescent="0.25">
      <c r="E239" s="2" t="s">
        <v>3450</v>
      </c>
      <c r="F239" s="2" t="s">
        <v>3451</v>
      </c>
    </row>
    <row r="240" spans="5:6" x14ac:dyDescent="0.25">
      <c r="E240" s="2" t="s">
        <v>3452</v>
      </c>
      <c r="F240" s="2" t="s">
        <v>3453</v>
      </c>
    </row>
    <row r="241" spans="5:6" x14ac:dyDescent="0.25">
      <c r="E241" s="2" t="s">
        <v>3454</v>
      </c>
      <c r="F241" s="2" t="s">
        <v>3455</v>
      </c>
    </row>
    <row r="242" spans="5:6" x14ac:dyDescent="0.25">
      <c r="E242" s="2" t="s">
        <v>3456</v>
      </c>
      <c r="F242" s="2" t="s">
        <v>3166</v>
      </c>
    </row>
    <row r="243" spans="5:6" x14ac:dyDescent="0.25">
      <c r="E243" s="2" t="s">
        <v>3265</v>
      </c>
      <c r="F243" s="2" t="s">
        <v>3457</v>
      </c>
    </row>
    <row r="244" spans="5:6" x14ac:dyDescent="0.25">
      <c r="E244" s="2" t="s">
        <v>3458</v>
      </c>
      <c r="F244" s="2" t="s">
        <v>3459</v>
      </c>
    </row>
    <row r="245" spans="5:6" x14ac:dyDescent="0.25">
      <c r="E245" s="2" t="s">
        <v>3460</v>
      </c>
      <c r="F245" s="2" t="s">
        <v>3461</v>
      </c>
    </row>
    <row r="246" spans="5:6" x14ac:dyDescent="0.25">
      <c r="E246" s="2" t="s">
        <v>3462</v>
      </c>
      <c r="F246" s="2" t="s">
        <v>3463</v>
      </c>
    </row>
    <row r="247" spans="5:6" x14ac:dyDescent="0.25">
      <c r="E247" s="2" t="s">
        <v>3464</v>
      </c>
      <c r="F247" s="2" t="s">
        <v>3465</v>
      </c>
    </row>
    <row r="248" spans="5:6" x14ac:dyDescent="0.25">
      <c r="E248" s="2" t="s">
        <v>3466</v>
      </c>
      <c r="F248" s="2" t="s">
        <v>3467</v>
      </c>
    </row>
    <row r="249" spans="5:6" x14ac:dyDescent="0.25">
      <c r="E249" s="2" t="s">
        <v>3468</v>
      </c>
      <c r="F249" s="2" t="s">
        <v>3469</v>
      </c>
    </row>
    <row r="250" spans="5:6" x14ac:dyDescent="0.25">
      <c r="E250" s="2" t="s">
        <v>3470</v>
      </c>
      <c r="F250" s="2" t="s">
        <v>3266</v>
      </c>
    </row>
    <row r="251" spans="5:6" x14ac:dyDescent="0.25">
      <c r="E251" s="2" t="s">
        <v>2889</v>
      </c>
      <c r="F251" s="2" t="s">
        <v>3471</v>
      </c>
    </row>
    <row r="252" spans="5:6" x14ac:dyDescent="0.25">
      <c r="E252" s="2" t="s">
        <v>3472</v>
      </c>
      <c r="F252" s="2" t="s">
        <v>3473</v>
      </c>
    </row>
    <row r="253" spans="5:6" x14ac:dyDescent="0.25">
      <c r="E253" s="2" t="s">
        <v>3474</v>
      </c>
      <c r="F253" s="2" t="s">
        <v>3475</v>
      </c>
    </row>
    <row r="254" spans="5:6" x14ac:dyDescent="0.25">
      <c r="E254" s="2" t="s">
        <v>3476</v>
      </c>
      <c r="F254" s="2" t="s">
        <v>3477</v>
      </c>
    </row>
    <row r="255" spans="5:6" x14ac:dyDescent="0.25">
      <c r="E255" s="2" t="s">
        <v>3478</v>
      </c>
      <c r="F255" s="2" t="s">
        <v>3479</v>
      </c>
    </row>
    <row r="256" spans="5:6" x14ac:dyDescent="0.25">
      <c r="E256" s="2" t="s">
        <v>3480</v>
      </c>
      <c r="F256" s="2" t="s">
        <v>3481</v>
      </c>
    </row>
    <row r="257" spans="5:6" x14ac:dyDescent="0.25">
      <c r="E257" s="2" t="s">
        <v>3482</v>
      </c>
      <c r="F257" s="2" t="s">
        <v>3483</v>
      </c>
    </row>
    <row r="258" spans="5:6" x14ac:dyDescent="0.25">
      <c r="E258" s="2" t="s">
        <v>3484</v>
      </c>
      <c r="F258" s="2" t="s">
        <v>2890</v>
      </c>
    </row>
    <row r="259" spans="5:6" x14ac:dyDescent="0.25">
      <c r="E259" s="2" t="s">
        <v>2947</v>
      </c>
      <c r="F259" s="2" t="s">
        <v>3485</v>
      </c>
    </row>
    <row r="260" spans="5:6" x14ac:dyDescent="0.25">
      <c r="E260" s="2" t="s">
        <v>3486</v>
      </c>
      <c r="F260" s="2" t="s">
        <v>3487</v>
      </c>
    </row>
    <row r="261" spans="5:6" x14ac:dyDescent="0.25">
      <c r="E261" s="2" t="s">
        <v>3488</v>
      </c>
      <c r="F261" s="2" t="s">
        <v>3489</v>
      </c>
    </row>
    <row r="262" spans="5:6" x14ac:dyDescent="0.25">
      <c r="E262" s="2" t="s">
        <v>3490</v>
      </c>
      <c r="F262" s="2" t="s">
        <v>3491</v>
      </c>
    </row>
    <row r="263" spans="5:6" x14ac:dyDescent="0.25">
      <c r="E263" s="2" t="s">
        <v>3492</v>
      </c>
      <c r="F263" s="2" t="s">
        <v>3493</v>
      </c>
    </row>
    <row r="264" spans="5:6" x14ac:dyDescent="0.25">
      <c r="E264" s="2" t="s">
        <v>3494</v>
      </c>
      <c r="F264" s="2" t="s">
        <v>3495</v>
      </c>
    </row>
    <row r="265" spans="5:6" x14ac:dyDescent="0.25">
      <c r="E265" s="2" t="s">
        <v>3496</v>
      </c>
      <c r="F265" s="2" t="s">
        <v>3497</v>
      </c>
    </row>
    <row r="266" spans="5:6" x14ac:dyDescent="0.25">
      <c r="E266" s="2" t="s">
        <v>3498</v>
      </c>
      <c r="F266" s="2" t="s">
        <v>2948</v>
      </c>
    </row>
    <row r="267" spans="5:6" x14ac:dyDescent="0.25">
      <c r="E267" s="2" t="s">
        <v>2849</v>
      </c>
      <c r="F267" s="2" t="s">
        <v>3499</v>
      </c>
    </row>
    <row r="268" spans="5:6" x14ac:dyDescent="0.25">
      <c r="E268" s="2" t="s">
        <v>3500</v>
      </c>
      <c r="F268" s="2" t="s">
        <v>3501</v>
      </c>
    </row>
    <row r="269" spans="5:6" x14ac:dyDescent="0.25">
      <c r="E269" s="2" t="s">
        <v>3502</v>
      </c>
      <c r="F269" s="2" t="s">
        <v>3503</v>
      </c>
    </row>
    <row r="270" spans="5:6" x14ac:dyDescent="0.25">
      <c r="E270" s="2" t="s">
        <v>3504</v>
      </c>
      <c r="F270" s="2" t="s">
        <v>3505</v>
      </c>
    </row>
    <row r="271" spans="5:6" x14ac:dyDescent="0.25">
      <c r="E271" s="2" t="s">
        <v>3506</v>
      </c>
      <c r="F271" s="2" t="s">
        <v>3507</v>
      </c>
    </row>
    <row r="272" spans="5:6" x14ac:dyDescent="0.25">
      <c r="E272" s="2" t="s">
        <v>3508</v>
      </c>
      <c r="F272" s="2" t="s">
        <v>3509</v>
      </c>
    </row>
    <row r="273" spans="5:6" x14ac:dyDescent="0.25">
      <c r="E273" s="2" t="s">
        <v>3510</v>
      </c>
      <c r="F273" s="2" t="s">
        <v>3511</v>
      </c>
    </row>
    <row r="274" spans="5:6" x14ac:dyDescent="0.25">
      <c r="E274" s="2" t="s">
        <v>3512</v>
      </c>
      <c r="F274" s="2" t="s">
        <v>2850</v>
      </c>
    </row>
    <row r="275" spans="5:6" x14ac:dyDescent="0.25">
      <c r="E275" s="2" t="s">
        <v>2739</v>
      </c>
      <c r="F275" s="2" t="s">
        <v>3513</v>
      </c>
    </row>
    <row r="276" spans="5:6" x14ac:dyDescent="0.25">
      <c r="E276" s="2" t="s">
        <v>3514</v>
      </c>
      <c r="F276" s="2" t="s">
        <v>3515</v>
      </c>
    </row>
    <row r="277" spans="5:6" x14ac:dyDescent="0.25">
      <c r="E277" s="2" t="s">
        <v>3516</v>
      </c>
      <c r="F277" s="2" t="s">
        <v>3517</v>
      </c>
    </row>
    <row r="278" spans="5:6" x14ac:dyDescent="0.25">
      <c r="E278" s="2" t="s">
        <v>3518</v>
      </c>
      <c r="F278" s="2" t="s">
        <v>3519</v>
      </c>
    </row>
    <row r="279" spans="5:6" x14ac:dyDescent="0.25">
      <c r="E279" s="2" t="s">
        <v>3520</v>
      </c>
      <c r="F279" s="2" t="s">
        <v>3521</v>
      </c>
    </row>
    <row r="280" spans="5:6" x14ac:dyDescent="0.25">
      <c r="E280" s="2" t="s">
        <v>3522</v>
      </c>
      <c r="F280" s="2" t="s">
        <v>3523</v>
      </c>
    </row>
    <row r="281" spans="5:6" x14ac:dyDescent="0.25">
      <c r="E281" s="2" t="s">
        <v>3524</v>
      </c>
      <c r="F281" s="2" t="s">
        <v>3525</v>
      </c>
    </row>
    <row r="282" spans="5:6" x14ac:dyDescent="0.25">
      <c r="E282" s="2" t="s">
        <v>3526</v>
      </c>
      <c r="F282" s="2" t="s">
        <v>2740</v>
      </c>
    </row>
    <row r="283" spans="5:6" x14ac:dyDescent="0.25">
      <c r="E283" s="2" t="s">
        <v>3288</v>
      </c>
      <c r="F283" s="2" t="s">
        <v>3527</v>
      </c>
    </row>
    <row r="284" spans="5:6" x14ac:dyDescent="0.25">
      <c r="E284" s="2" t="s">
        <v>3528</v>
      </c>
      <c r="F284" s="2" t="s">
        <v>3529</v>
      </c>
    </row>
    <row r="285" spans="5:6" x14ac:dyDescent="0.25">
      <c r="E285" s="2" t="s">
        <v>3530</v>
      </c>
      <c r="F285" s="2" t="s">
        <v>3531</v>
      </c>
    </row>
    <row r="286" spans="5:6" x14ac:dyDescent="0.25">
      <c r="E286" s="2" t="s">
        <v>3532</v>
      </c>
      <c r="F286" s="2" t="s">
        <v>3533</v>
      </c>
    </row>
    <row r="287" spans="5:6" x14ac:dyDescent="0.25">
      <c r="E287" s="2" t="s">
        <v>3534</v>
      </c>
      <c r="F287" s="2" t="s">
        <v>3535</v>
      </c>
    </row>
    <row r="288" spans="5:6" x14ac:dyDescent="0.25">
      <c r="E288" s="2" t="s">
        <v>3536</v>
      </c>
      <c r="F288" s="2" t="s">
        <v>3537</v>
      </c>
    </row>
    <row r="289" spans="5:6" x14ac:dyDescent="0.25">
      <c r="E289" s="2" t="s">
        <v>3538</v>
      </c>
      <c r="F289" s="2" t="s">
        <v>3539</v>
      </c>
    </row>
    <row r="290" spans="5:6" x14ac:dyDescent="0.25">
      <c r="E290" s="2" t="s">
        <v>3540</v>
      </c>
      <c r="F290" s="2" t="s">
        <v>3289</v>
      </c>
    </row>
    <row r="291" spans="5:6" x14ac:dyDescent="0.25">
      <c r="E291" s="2" t="s">
        <v>3239</v>
      </c>
      <c r="F291" s="2" t="s">
        <v>3541</v>
      </c>
    </row>
    <row r="292" spans="5:6" x14ac:dyDescent="0.25">
      <c r="E292" s="2" t="s">
        <v>3542</v>
      </c>
      <c r="F292" s="2" t="s">
        <v>3543</v>
      </c>
    </row>
    <row r="293" spans="5:6" x14ac:dyDescent="0.25">
      <c r="E293" s="2" t="s">
        <v>3544</v>
      </c>
      <c r="F293" s="2" t="s">
        <v>3545</v>
      </c>
    </row>
    <row r="294" spans="5:6" x14ac:dyDescent="0.25">
      <c r="E294" s="2" t="s">
        <v>3546</v>
      </c>
      <c r="F294" s="2" t="s">
        <v>3547</v>
      </c>
    </row>
    <row r="295" spans="5:6" x14ac:dyDescent="0.25">
      <c r="E295" s="2" t="s">
        <v>3548</v>
      </c>
      <c r="F295" s="2" t="s">
        <v>3549</v>
      </c>
    </row>
    <row r="296" spans="5:6" x14ac:dyDescent="0.25">
      <c r="E296" s="2" t="s">
        <v>3550</v>
      </c>
      <c r="F296" s="2" t="s">
        <v>3551</v>
      </c>
    </row>
    <row r="297" spans="5:6" x14ac:dyDescent="0.25">
      <c r="E297" s="2" t="s">
        <v>3552</v>
      </c>
      <c r="F297" s="2" t="s">
        <v>3553</v>
      </c>
    </row>
    <row r="298" spans="5:6" x14ac:dyDescent="0.25">
      <c r="E298" s="2" t="s">
        <v>3554</v>
      </c>
      <c r="F298" s="2" t="s">
        <v>3240</v>
      </c>
    </row>
    <row r="299" spans="5:6" x14ac:dyDescent="0.25">
      <c r="E299" s="2" t="s">
        <v>2925</v>
      </c>
      <c r="F299" s="2" t="s">
        <v>3555</v>
      </c>
    </row>
    <row r="300" spans="5:6" x14ac:dyDescent="0.25">
      <c r="E300" s="2" t="s">
        <v>3556</v>
      </c>
      <c r="F300" s="2" t="s">
        <v>3557</v>
      </c>
    </row>
    <row r="301" spans="5:6" x14ac:dyDescent="0.25">
      <c r="E301" s="2" t="s">
        <v>3558</v>
      </c>
      <c r="F301" s="2" t="s">
        <v>3559</v>
      </c>
    </row>
    <row r="302" spans="5:6" x14ac:dyDescent="0.25">
      <c r="E302" s="2" t="s">
        <v>3560</v>
      </c>
      <c r="F302" s="2" t="s">
        <v>3561</v>
      </c>
    </row>
    <row r="303" spans="5:6" x14ac:dyDescent="0.25">
      <c r="E303" s="2" t="s">
        <v>3562</v>
      </c>
      <c r="F303" s="2" t="s">
        <v>3563</v>
      </c>
    </row>
    <row r="304" spans="5:6" x14ac:dyDescent="0.25">
      <c r="E304" s="2" t="s">
        <v>3564</v>
      </c>
      <c r="F304" s="2" t="s">
        <v>3565</v>
      </c>
    </row>
    <row r="305" spans="5:6" x14ac:dyDescent="0.25">
      <c r="E305" s="2" t="s">
        <v>3566</v>
      </c>
      <c r="F305" s="2" t="s">
        <v>3567</v>
      </c>
    </row>
    <row r="306" spans="5:6" x14ac:dyDescent="0.25">
      <c r="E306" s="2" t="s">
        <v>3568</v>
      </c>
      <c r="F306" s="2" t="s">
        <v>2926</v>
      </c>
    </row>
    <row r="307" spans="5:6" x14ac:dyDescent="0.25">
      <c r="E307" s="2" t="s">
        <v>3284</v>
      </c>
      <c r="F307" s="2" t="s">
        <v>3569</v>
      </c>
    </row>
    <row r="308" spans="5:6" x14ac:dyDescent="0.25">
      <c r="E308" s="2" t="s">
        <v>3570</v>
      </c>
      <c r="F308" s="2" t="s">
        <v>3571</v>
      </c>
    </row>
    <row r="309" spans="5:6" x14ac:dyDescent="0.25">
      <c r="E309" s="2" t="s">
        <v>3572</v>
      </c>
      <c r="F309" s="2" t="s">
        <v>3573</v>
      </c>
    </row>
    <row r="310" spans="5:6" x14ac:dyDescent="0.25">
      <c r="E310" s="2" t="s">
        <v>3574</v>
      </c>
      <c r="F310" s="2" t="s">
        <v>3575</v>
      </c>
    </row>
    <row r="311" spans="5:6" x14ac:dyDescent="0.25">
      <c r="E311" s="2" t="s">
        <v>3576</v>
      </c>
      <c r="F311" s="2" t="s">
        <v>3577</v>
      </c>
    </row>
    <row r="312" spans="5:6" x14ac:dyDescent="0.25">
      <c r="E312" s="2" t="s">
        <v>3578</v>
      </c>
      <c r="F312" s="2" t="s">
        <v>3579</v>
      </c>
    </row>
    <row r="313" spans="5:6" x14ac:dyDescent="0.25">
      <c r="E313" s="2" t="s">
        <v>3580</v>
      </c>
      <c r="F313" s="2" t="s">
        <v>3581</v>
      </c>
    </row>
    <row r="314" spans="5:6" x14ac:dyDescent="0.25">
      <c r="E314" s="2" t="s">
        <v>3582</v>
      </c>
      <c r="F314" s="2" t="s">
        <v>3285</v>
      </c>
    </row>
    <row r="315" spans="5:6" x14ac:dyDescent="0.25">
      <c r="E315" s="2" t="s">
        <v>2905</v>
      </c>
      <c r="F315" s="2" t="s">
        <v>3583</v>
      </c>
    </row>
    <row r="316" spans="5:6" x14ac:dyDescent="0.25">
      <c r="E316" s="2" t="s">
        <v>3584</v>
      </c>
      <c r="F316" s="2" t="s">
        <v>3585</v>
      </c>
    </row>
    <row r="317" spans="5:6" x14ac:dyDescent="0.25">
      <c r="E317" s="2" t="s">
        <v>3586</v>
      </c>
      <c r="F317" s="2" t="s">
        <v>3587</v>
      </c>
    </row>
    <row r="318" spans="5:6" x14ac:dyDescent="0.25">
      <c r="E318" s="2" t="s">
        <v>3588</v>
      </c>
      <c r="F318" s="2" t="s">
        <v>3589</v>
      </c>
    </row>
    <row r="319" spans="5:6" x14ac:dyDescent="0.25">
      <c r="E319" s="2" t="s">
        <v>3590</v>
      </c>
      <c r="F319" s="2" t="s">
        <v>3591</v>
      </c>
    </row>
    <row r="320" spans="5:6" x14ac:dyDescent="0.25">
      <c r="E320" s="2" t="s">
        <v>3592</v>
      </c>
      <c r="F320" s="2" t="s">
        <v>3593</v>
      </c>
    </row>
    <row r="321" spans="5:6" x14ac:dyDescent="0.25">
      <c r="E321" s="2" t="s">
        <v>3594</v>
      </c>
      <c r="F321" s="2" t="s">
        <v>3595</v>
      </c>
    </row>
    <row r="322" spans="5:6" x14ac:dyDescent="0.25">
      <c r="E322" s="2" t="s">
        <v>3596</v>
      </c>
      <c r="F322" s="2" t="s">
        <v>2906</v>
      </c>
    </row>
    <row r="323" spans="5:6" x14ac:dyDescent="0.25">
      <c r="E323" s="2" t="s">
        <v>2901</v>
      </c>
      <c r="F323" s="2" t="s">
        <v>3597</v>
      </c>
    </row>
    <row r="324" spans="5:6" x14ac:dyDescent="0.25">
      <c r="E324" s="2" t="s">
        <v>3598</v>
      </c>
      <c r="F324" s="2" t="s">
        <v>3599</v>
      </c>
    </row>
    <row r="325" spans="5:6" x14ac:dyDescent="0.25">
      <c r="E325" s="2" t="s">
        <v>3600</v>
      </c>
      <c r="F325" s="2" t="s">
        <v>3601</v>
      </c>
    </row>
    <row r="326" spans="5:6" x14ac:dyDescent="0.25">
      <c r="E326" s="2" t="s">
        <v>3602</v>
      </c>
      <c r="F326" s="2" t="s">
        <v>3603</v>
      </c>
    </row>
    <row r="327" spans="5:6" x14ac:dyDescent="0.25">
      <c r="E327" s="2" t="s">
        <v>3604</v>
      </c>
      <c r="F327" s="2" t="s">
        <v>3605</v>
      </c>
    </row>
    <row r="328" spans="5:6" x14ac:dyDescent="0.25">
      <c r="E328" s="2" t="s">
        <v>3606</v>
      </c>
      <c r="F328" s="2" t="s">
        <v>3607</v>
      </c>
    </row>
    <row r="329" spans="5:6" x14ac:dyDescent="0.25">
      <c r="E329" s="2" t="s">
        <v>3608</v>
      </c>
      <c r="F329" s="2" t="s">
        <v>3609</v>
      </c>
    </row>
    <row r="330" spans="5:6" x14ac:dyDescent="0.25">
      <c r="E330" s="2" t="s">
        <v>3610</v>
      </c>
      <c r="F330" s="2" t="s">
        <v>2902</v>
      </c>
    </row>
    <row r="331" spans="5:6" x14ac:dyDescent="0.25">
      <c r="E331" s="2" t="s">
        <v>2955</v>
      </c>
      <c r="F331" s="2" t="s">
        <v>3611</v>
      </c>
    </row>
    <row r="332" spans="5:6" x14ac:dyDescent="0.25">
      <c r="E332" s="2" t="s">
        <v>3612</v>
      </c>
      <c r="F332" s="2" t="s">
        <v>3613</v>
      </c>
    </row>
    <row r="333" spans="5:6" x14ac:dyDescent="0.25">
      <c r="E333" s="2" t="s">
        <v>3614</v>
      </c>
      <c r="F333" s="2" t="s">
        <v>3615</v>
      </c>
    </row>
    <row r="334" spans="5:6" x14ac:dyDescent="0.25">
      <c r="E334" s="2" t="s">
        <v>3616</v>
      </c>
      <c r="F334" s="2" t="s">
        <v>3617</v>
      </c>
    </row>
    <row r="335" spans="5:6" x14ac:dyDescent="0.25">
      <c r="E335" s="2" t="s">
        <v>3618</v>
      </c>
      <c r="F335" s="2" t="s">
        <v>3619</v>
      </c>
    </row>
    <row r="336" spans="5:6" x14ac:dyDescent="0.25">
      <c r="E336" s="2" t="s">
        <v>3620</v>
      </c>
      <c r="F336" s="2" t="s">
        <v>3621</v>
      </c>
    </row>
    <row r="337" spans="5:6" x14ac:dyDescent="0.25">
      <c r="E337" s="2" t="s">
        <v>3622</v>
      </c>
      <c r="F337" s="2" t="s">
        <v>3623</v>
      </c>
    </row>
    <row r="338" spans="5:6" x14ac:dyDescent="0.25">
      <c r="E338" s="2" t="s">
        <v>3624</v>
      </c>
      <c r="F338" s="2" t="s">
        <v>2956</v>
      </c>
    </row>
    <row r="339" spans="5:6" x14ac:dyDescent="0.25">
      <c r="E339" s="2" t="s">
        <v>2998</v>
      </c>
      <c r="F339" s="2" t="s">
        <v>3625</v>
      </c>
    </row>
    <row r="340" spans="5:6" x14ac:dyDescent="0.25">
      <c r="E340" s="2" t="s">
        <v>3626</v>
      </c>
      <c r="F340" s="2" t="s">
        <v>3627</v>
      </c>
    </row>
    <row r="341" spans="5:6" x14ac:dyDescent="0.25">
      <c r="E341" s="2" t="s">
        <v>3628</v>
      </c>
      <c r="F341" s="2" t="s">
        <v>3629</v>
      </c>
    </row>
    <row r="342" spans="5:6" x14ac:dyDescent="0.25">
      <c r="E342" s="2" t="s">
        <v>3630</v>
      </c>
      <c r="F342" s="2" t="s">
        <v>3631</v>
      </c>
    </row>
    <row r="343" spans="5:6" x14ac:dyDescent="0.25">
      <c r="E343" s="2" t="s">
        <v>3632</v>
      </c>
      <c r="F343" s="2" t="s">
        <v>3633</v>
      </c>
    </row>
    <row r="344" spans="5:6" x14ac:dyDescent="0.25">
      <c r="E344" s="2" t="s">
        <v>3634</v>
      </c>
      <c r="F344" s="2" t="s">
        <v>3635</v>
      </c>
    </row>
    <row r="345" spans="5:6" x14ac:dyDescent="0.25">
      <c r="E345" s="2" t="s">
        <v>3636</v>
      </c>
      <c r="F345" s="2" t="s">
        <v>3637</v>
      </c>
    </row>
    <row r="346" spans="5:6" x14ac:dyDescent="0.25">
      <c r="E346" s="2" t="s">
        <v>3638</v>
      </c>
      <c r="F346" s="2" t="s">
        <v>2999</v>
      </c>
    </row>
    <row r="347" spans="5:6" x14ac:dyDescent="0.25">
      <c r="E347" s="2" t="s">
        <v>3055</v>
      </c>
      <c r="F347" s="2" t="s">
        <v>3639</v>
      </c>
    </row>
    <row r="348" spans="5:6" x14ac:dyDescent="0.25">
      <c r="E348" s="2" t="s">
        <v>3640</v>
      </c>
      <c r="F348" s="2" t="s">
        <v>3641</v>
      </c>
    </row>
    <row r="349" spans="5:6" x14ac:dyDescent="0.25">
      <c r="E349" s="2" t="s">
        <v>3642</v>
      </c>
      <c r="F349" s="2" t="s">
        <v>3643</v>
      </c>
    </row>
    <row r="350" spans="5:6" x14ac:dyDescent="0.25">
      <c r="E350" s="2" t="s">
        <v>3644</v>
      </c>
      <c r="F350" s="2" t="s">
        <v>3645</v>
      </c>
    </row>
    <row r="351" spans="5:6" x14ac:dyDescent="0.25">
      <c r="E351" s="2" t="s">
        <v>3646</v>
      </c>
      <c r="F351" s="2" t="s">
        <v>3647</v>
      </c>
    </row>
    <row r="352" spans="5:6" x14ac:dyDescent="0.25">
      <c r="E352" s="2" t="s">
        <v>3648</v>
      </c>
      <c r="F352" s="2" t="s">
        <v>3649</v>
      </c>
    </row>
    <row r="353" spans="5:6" x14ac:dyDescent="0.25">
      <c r="E353" s="2" t="s">
        <v>3650</v>
      </c>
      <c r="F353" s="2" t="s">
        <v>3651</v>
      </c>
    </row>
    <row r="354" spans="5:6" x14ac:dyDescent="0.25">
      <c r="E354" s="2" t="s">
        <v>3652</v>
      </c>
      <c r="F354" s="2" t="s">
        <v>3056</v>
      </c>
    </row>
    <row r="355" spans="5:6" x14ac:dyDescent="0.25">
      <c r="E355" s="2" t="s">
        <v>2779</v>
      </c>
      <c r="F355" s="2" t="s">
        <v>3653</v>
      </c>
    </row>
    <row r="356" spans="5:6" x14ac:dyDescent="0.25">
      <c r="E356" s="2" t="s">
        <v>3654</v>
      </c>
      <c r="F356" s="2" t="s">
        <v>3655</v>
      </c>
    </row>
    <row r="357" spans="5:6" x14ac:dyDescent="0.25">
      <c r="E357" s="2" t="s">
        <v>3656</v>
      </c>
      <c r="F357" s="2" t="s">
        <v>3657</v>
      </c>
    </row>
    <row r="358" spans="5:6" x14ac:dyDescent="0.25">
      <c r="E358" s="2" t="s">
        <v>3658</v>
      </c>
      <c r="F358" s="2" t="s">
        <v>3659</v>
      </c>
    </row>
    <row r="359" spans="5:6" x14ac:dyDescent="0.25">
      <c r="E359" s="2" t="s">
        <v>3660</v>
      </c>
      <c r="F359" s="2" t="s">
        <v>3661</v>
      </c>
    </row>
    <row r="360" spans="5:6" x14ac:dyDescent="0.25">
      <c r="E360" s="2" t="s">
        <v>3662</v>
      </c>
      <c r="F360" s="2" t="s">
        <v>3663</v>
      </c>
    </row>
    <row r="361" spans="5:6" x14ac:dyDescent="0.25">
      <c r="E361" s="2" t="s">
        <v>3664</v>
      </c>
      <c r="F361" s="2" t="s">
        <v>3665</v>
      </c>
    </row>
    <row r="362" spans="5:6" x14ac:dyDescent="0.25">
      <c r="E362" s="2" t="s">
        <v>3666</v>
      </c>
      <c r="F362" s="2" t="s">
        <v>2780</v>
      </c>
    </row>
    <row r="363" spans="5:6" x14ac:dyDescent="0.25">
      <c r="E363" s="2" t="s">
        <v>2951</v>
      </c>
      <c r="F363" s="2" t="s">
        <v>3667</v>
      </c>
    </row>
    <row r="364" spans="5:6" x14ac:dyDescent="0.25">
      <c r="E364" s="2" t="s">
        <v>3668</v>
      </c>
      <c r="F364" s="2" t="s">
        <v>3669</v>
      </c>
    </row>
    <row r="365" spans="5:6" x14ac:dyDescent="0.25">
      <c r="E365" s="2" t="s">
        <v>3670</v>
      </c>
      <c r="F365" s="2" t="s">
        <v>3671</v>
      </c>
    </row>
    <row r="366" spans="5:6" x14ac:dyDescent="0.25">
      <c r="E366" s="2" t="s">
        <v>3672</v>
      </c>
      <c r="F366" s="2" t="s">
        <v>3673</v>
      </c>
    </row>
    <row r="367" spans="5:6" x14ac:dyDescent="0.25">
      <c r="E367" s="2" t="s">
        <v>3674</v>
      </c>
      <c r="F367" s="2" t="s">
        <v>3675</v>
      </c>
    </row>
    <row r="368" spans="5:6" x14ac:dyDescent="0.25">
      <c r="E368" s="2" t="s">
        <v>3676</v>
      </c>
      <c r="F368" s="2" t="s">
        <v>3677</v>
      </c>
    </row>
    <row r="369" spans="5:6" x14ac:dyDescent="0.25">
      <c r="E369" s="2" t="s">
        <v>3678</v>
      </c>
      <c r="F369" s="2" t="s">
        <v>3679</v>
      </c>
    </row>
    <row r="370" spans="5:6" x14ac:dyDescent="0.25">
      <c r="E370" s="2" t="s">
        <v>3680</v>
      </c>
      <c r="F370" s="2" t="s">
        <v>2952</v>
      </c>
    </row>
    <row r="371" spans="5:6" x14ac:dyDescent="0.25">
      <c r="E371" s="2" t="s">
        <v>3169</v>
      </c>
      <c r="F371" s="2" t="s">
        <v>3681</v>
      </c>
    </row>
    <row r="372" spans="5:6" x14ac:dyDescent="0.25">
      <c r="E372" s="2" t="s">
        <v>3682</v>
      </c>
      <c r="F372" s="2" t="s">
        <v>3683</v>
      </c>
    </row>
    <row r="373" spans="5:6" x14ac:dyDescent="0.25">
      <c r="E373" s="2" t="s">
        <v>3684</v>
      </c>
      <c r="F373" s="2" t="s">
        <v>3685</v>
      </c>
    </row>
    <row r="374" spans="5:6" x14ac:dyDescent="0.25">
      <c r="E374" s="2" t="s">
        <v>3686</v>
      </c>
      <c r="F374" s="2" t="s">
        <v>3687</v>
      </c>
    </row>
    <row r="375" spans="5:6" x14ac:dyDescent="0.25">
      <c r="E375" s="2" t="s">
        <v>3688</v>
      </c>
      <c r="F375" s="2" t="s">
        <v>3689</v>
      </c>
    </row>
    <row r="376" spans="5:6" x14ac:dyDescent="0.25">
      <c r="E376" s="2" t="s">
        <v>3690</v>
      </c>
      <c r="F376" s="2" t="s">
        <v>3691</v>
      </c>
    </row>
    <row r="377" spans="5:6" x14ac:dyDescent="0.25">
      <c r="E377" s="2" t="s">
        <v>3692</v>
      </c>
      <c r="F377" s="2" t="s">
        <v>3693</v>
      </c>
    </row>
    <row r="378" spans="5:6" x14ac:dyDescent="0.25">
      <c r="E378" s="2" t="s">
        <v>3694</v>
      </c>
      <c r="F378" s="2" t="s">
        <v>3170</v>
      </c>
    </row>
    <row r="379" spans="5:6" x14ac:dyDescent="0.25">
      <c r="E379" s="2" t="s">
        <v>3147</v>
      </c>
      <c r="F379" s="2" t="s">
        <v>3695</v>
      </c>
    </row>
    <row r="380" spans="5:6" x14ac:dyDescent="0.25">
      <c r="E380" s="2" t="s">
        <v>3696</v>
      </c>
      <c r="F380" s="2" t="s">
        <v>3697</v>
      </c>
    </row>
    <row r="381" spans="5:6" x14ac:dyDescent="0.25">
      <c r="E381" s="2" t="s">
        <v>3698</v>
      </c>
      <c r="F381" s="2" t="s">
        <v>3699</v>
      </c>
    </row>
    <row r="382" spans="5:6" x14ac:dyDescent="0.25">
      <c r="E382" s="2" t="s">
        <v>3700</v>
      </c>
      <c r="F382" s="2" t="s">
        <v>3701</v>
      </c>
    </row>
    <row r="383" spans="5:6" x14ac:dyDescent="0.25">
      <c r="E383" s="2" t="s">
        <v>3702</v>
      </c>
      <c r="F383" s="2" t="s">
        <v>3703</v>
      </c>
    </row>
    <row r="384" spans="5:6" x14ac:dyDescent="0.25">
      <c r="E384" s="2" t="s">
        <v>3704</v>
      </c>
      <c r="F384" s="2" t="s">
        <v>3705</v>
      </c>
    </row>
    <row r="385" spans="5:6" x14ac:dyDescent="0.25">
      <c r="E385" s="2" t="s">
        <v>3706</v>
      </c>
      <c r="F385" s="2" t="s">
        <v>3707</v>
      </c>
    </row>
    <row r="386" spans="5:6" x14ac:dyDescent="0.25">
      <c r="E386" s="2" t="s">
        <v>3708</v>
      </c>
      <c r="F386" s="2" t="s">
        <v>3148</v>
      </c>
    </row>
    <row r="387" spans="5:6" x14ac:dyDescent="0.25">
      <c r="E387" s="2" t="s">
        <v>3092</v>
      </c>
      <c r="F387" s="2" t="s">
        <v>3709</v>
      </c>
    </row>
    <row r="388" spans="5:6" x14ac:dyDescent="0.25">
      <c r="E388" s="2" t="s">
        <v>3710</v>
      </c>
      <c r="F388" s="2" t="s">
        <v>3711</v>
      </c>
    </row>
    <row r="389" spans="5:6" x14ac:dyDescent="0.25">
      <c r="E389" s="2" t="s">
        <v>3712</v>
      </c>
      <c r="F389" s="2" t="s">
        <v>3713</v>
      </c>
    </row>
    <row r="390" spans="5:6" x14ac:dyDescent="0.25">
      <c r="E390" s="2" t="s">
        <v>3714</v>
      </c>
      <c r="F390" s="2" t="s">
        <v>3715</v>
      </c>
    </row>
    <row r="391" spans="5:6" x14ac:dyDescent="0.25">
      <c r="E391" s="2" t="s">
        <v>3716</v>
      </c>
      <c r="F391" s="2" t="s">
        <v>3717</v>
      </c>
    </row>
    <row r="392" spans="5:6" x14ac:dyDescent="0.25">
      <c r="E392" s="2" t="s">
        <v>3718</v>
      </c>
      <c r="F392" s="2" t="s">
        <v>3719</v>
      </c>
    </row>
    <row r="393" spans="5:6" x14ac:dyDescent="0.25">
      <c r="E393" s="2" t="s">
        <v>3720</v>
      </c>
      <c r="F393" s="2" t="s">
        <v>3721</v>
      </c>
    </row>
    <row r="394" spans="5:6" x14ac:dyDescent="0.25">
      <c r="E394" s="2" t="s">
        <v>3722</v>
      </c>
      <c r="F394" s="2" t="s">
        <v>3093</v>
      </c>
    </row>
    <row r="395" spans="5:6" x14ac:dyDescent="0.25">
      <c r="E395" s="2" t="s">
        <v>3723</v>
      </c>
      <c r="F395" s="2" t="s">
        <v>3724</v>
      </c>
    </row>
    <row r="396" spans="5:6" x14ac:dyDescent="0.25">
      <c r="E396" s="2" t="s">
        <v>3725</v>
      </c>
      <c r="F396" s="2" t="s">
        <v>3726</v>
      </c>
    </row>
    <row r="397" spans="5:6" x14ac:dyDescent="0.25">
      <c r="E397" s="2" t="s">
        <v>3727</v>
      </c>
      <c r="F397" s="2" t="s">
        <v>3728</v>
      </c>
    </row>
    <row r="398" spans="5:6" x14ac:dyDescent="0.25">
      <c r="E398" s="2" t="s">
        <v>3729</v>
      </c>
      <c r="F398" s="2" t="s">
        <v>3730</v>
      </c>
    </row>
    <row r="399" spans="5:6" x14ac:dyDescent="0.25">
      <c r="E399" s="2" t="s">
        <v>3731</v>
      </c>
      <c r="F399" s="2" t="s">
        <v>3732</v>
      </c>
    </row>
    <row r="400" spans="5:6" x14ac:dyDescent="0.25">
      <c r="E400" s="2" t="s">
        <v>3733</v>
      </c>
      <c r="F400" s="2" t="s">
        <v>3734</v>
      </c>
    </row>
    <row r="401" spans="5:6" x14ac:dyDescent="0.25">
      <c r="E401" s="2" t="s">
        <v>3735</v>
      </c>
      <c r="F401" s="2" t="s">
        <v>3736</v>
      </c>
    </row>
    <row r="402" spans="5:6" x14ac:dyDescent="0.25">
      <c r="E402" s="2" t="s">
        <v>3737</v>
      </c>
      <c r="F402" s="2" t="s">
        <v>3738</v>
      </c>
    </row>
    <row r="403" spans="5:6" x14ac:dyDescent="0.25">
      <c r="E403" s="2" t="s">
        <v>3178</v>
      </c>
      <c r="F403" s="2" t="s">
        <v>3739</v>
      </c>
    </row>
    <row r="404" spans="5:6" x14ac:dyDescent="0.25">
      <c r="E404" s="2" t="s">
        <v>3740</v>
      </c>
      <c r="F404" s="2" t="s">
        <v>3741</v>
      </c>
    </row>
    <row r="405" spans="5:6" x14ac:dyDescent="0.25">
      <c r="E405" s="2" t="s">
        <v>3742</v>
      </c>
      <c r="F405" s="2" t="s">
        <v>3743</v>
      </c>
    </row>
    <row r="406" spans="5:6" x14ac:dyDescent="0.25">
      <c r="E406" s="2" t="s">
        <v>3744</v>
      </c>
      <c r="F406" s="2" t="s">
        <v>3745</v>
      </c>
    </row>
    <row r="407" spans="5:6" x14ac:dyDescent="0.25">
      <c r="E407" s="2" t="s">
        <v>3746</v>
      </c>
      <c r="F407" s="2" t="s">
        <v>3747</v>
      </c>
    </row>
    <row r="408" spans="5:6" x14ac:dyDescent="0.25">
      <c r="E408" s="2" t="s">
        <v>3748</v>
      </c>
      <c r="F408" s="2" t="s">
        <v>3749</v>
      </c>
    </row>
    <row r="409" spans="5:6" x14ac:dyDescent="0.25">
      <c r="E409" s="2" t="s">
        <v>3750</v>
      </c>
      <c r="F409" s="2" t="s">
        <v>3751</v>
      </c>
    </row>
    <row r="410" spans="5:6" x14ac:dyDescent="0.25">
      <c r="E410" s="2" t="s">
        <v>3752</v>
      </c>
      <c r="F410" s="2" t="s">
        <v>3179</v>
      </c>
    </row>
    <row r="411" spans="5:6" x14ac:dyDescent="0.25">
      <c r="E411" s="2" t="s">
        <v>2833</v>
      </c>
      <c r="F411" s="2" t="s">
        <v>3753</v>
      </c>
    </row>
    <row r="412" spans="5:6" x14ac:dyDescent="0.25">
      <c r="E412" s="2" t="s">
        <v>3754</v>
      </c>
      <c r="F412" s="2" t="s">
        <v>3755</v>
      </c>
    </row>
    <row r="413" spans="5:6" x14ac:dyDescent="0.25">
      <c r="E413" s="2" t="s">
        <v>3756</v>
      </c>
      <c r="F413" s="2" t="s">
        <v>3757</v>
      </c>
    </row>
    <row r="414" spans="5:6" x14ac:dyDescent="0.25">
      <c r="E414" s="2" t="s">
        <v>3758</v>
      </c>
      <c r="F414" s="2" t="s">
        <v>3759</v>
      </c>
    </row>
    <row r="415" spans="5:6" x14ac:dyDescent="0.25">
      <c r="E415" s="2" t="s">
        <v>3760</v>
      </c>
      <c r="F415" s="2" t="s">
        <v>3761</v>
      </c>
    </row>
    <row r="416" spans="5:6" x14ac:dyDescent="0.25">
      <c r="E416" s="2" t="s">
        <v>3762</v>
      </c>
      <c r="F416" s="2" t="s">
        <v>3763</v>
      </c>
    </row>
    <row r="417" spans="5:6" x14ac:dyDescent="0.25">
      <c r="E417" s="2" t="s">
        <v>3764</v>
      </c>
      <c r="F417" s="2" t="s">
        <v>3765</v>
      </c>
    </row>
    <row r="418" spans="5:6" x14ac:dyDescent="0.25">
      <c r="E418" s="2" t="s">
        <v>3766</v>
      </c>
      <c r="F418" s="2" t="s">
        <v>2834</v>
      </c>
    </row>
    <row r="419" spans="5:6" x14ac:dyDescent="0.25">
      <c r="E419" s="2" t="s">
        <v>3767</v>
      </c>
      <c r="F419" s="2" t="s">
        <v>3768</v>
      </c>
    </row>
    <row r="420" spans="5:6" x14ac:dyDescent="0.25">
      <c r="E420" s="2" t="s">
        <v>3769</v>
      </c>
      <c r="F420" s="2" t="s">
        <v>3770</v>
      </c>
    </row>
    <row r="421" spans="5:6" x14ac:dyDescent="0.25">
      <c r="E421" s="2" t="s">
        <v>3771</v>
      </c>
      <c r="F421" s="2" t="s">
        <v>3772</v>
      </c>
    </row>
    <row r="422" spans="5:6" x14ac:dyDescent="0.25">
      <c r="E422" s="2" t="s">
        <v>3773</v>
      </c>
      <c r="F422" s="2" t="s">
        <v>3774</v>
      </c>
    </row>
    <row r="423" spans="5:6" x14ac:dyDescent="0.25">
      <c r="E423" s="2" t="s">
        <v>3775</v>
      </c>
      <c r="F423" s="2" t="s">
        <v>3776</v>
      </c>
    </row>
    <row r="424" spans="5:6" x14ac:dyDescent="0.25">
      <c r="E424" s="2" t="s">
        <v>3777</v>
      </c>
      <c r="F424" s="2" t="s">
        <v>3778</v>
      </c>
    </row>
    <row r="425" spans="5:6" x14ac:dyDescent="0.25">
      <c r="E425" s="2" t="s">
        <v>3779</v>
      </c>
      <c r="F425" s="2" t="s">
        <v>3780</v>
      </c>
    </row>
    <row r="426" spans="5:6" x14ac:dyDescent="0.25">
      <c r="E426" s="2" t="s">
        <v>3781</v>
      </c>
      <c r="F426" s="2" t="s">
        <v>3782</v>
      </c>
    </row>
    <row r="427" spans="5:6" x14ac:dyDescent="0.25">
      <c r="E427" s="2" t="s">
        <v>3151</v>
      </c>
      <c r="F427" s="2" t="s">
        <v>3783</v>
      </c>
    </row>
    <row r="428" spans="5:6" x14ac:dyDescent="0.25">
      <c r="E428" s="2" t="s">
        <v>3784</v>
      </c>
      <c r="F428" s="2" t="s">
        <v>3785</v>
      </c>
    </row>
    <row r="429" spans="5:6" x14ac:dyDescent="0.25">
      <c r="E429" s="2" t="s">
        <v>3786</v>
      </c>
      <c r="F429" s="2" t="s">
        <v>3787</v>
      </c>
    </row>
    <row r="430" spans="5:6" x14ac:dyDescent="0.25">
      <c r="E430" s="2" t="s">
        <v>3788</v>
      </c>
      <c r="F430" s="2" t="s">
        <v>3789</v>
      </c>
    </row>
    <row r="431" spans="5:6" x14ac:dyDescent="0.25">
      <c r="E431" s="2" t="s">
        <v>3790</v>
      </c>
      <c r="F431" s="2" t="s">
        <v>3791</v>
      </c>
    </row>
    <row r="432" spans="5:6" x14ac:dyDescent="0.25">
      <c r="E432" s="2" t="s">
        <v>3792</v>
      </c>
      <c r="F432" s="2" t="s">
        <v>3793</v>
      </c>
    </row>
    <row r="433" spans="5:6" x14ac:dyDescent="0.25">
      <c r="E433" s="2" t="s">
        <v>3794</v>
      </c>
      <c r="F433" s="2" t="s">
        <v>3795</v>
      </c>
    </row>
    <row r="434" spans="5:6" x14ac:dyDescent="0.25">
      <c r="E434" s="2" t="s">
        <v>3796</v>
      </c>
      <c r="F434" s="2" t="s">
        <v>3152</v>
      </c>
    </row>
    <row r="435" spans="5:6" x14ac:dyDescent="0.25">
      <c r="E435" s="2" t="s">
        <v>3139</v>
      </c>
      <c r="F435" s="2" t="s">
        <v>3797</v>
      </c>
    </row>
    <row r="436" spans="5:6" x14ac:dyDescent="0.25">
      <c r="E436" s="2" t="s">
        <v>3798</v>
      </c>
      <c r="F436" s="2" t="s">
        <v>3799</v>
      </c>
    </row>
    <row r="437" spans="5:6" x14ac:dyDescent="0.25">
      <c r="E437" s="2" t="s">
        <v>3800</v>
      </c>
      <c r="F437" s="2" t="s">
        <v>3801</v>
      </c>
    </row>
    <row r="438" spans="5:6" x14ac:dyDescent="0.25">
      <c r="E438" s="2" t="s">
        <v>3802</v>
      </c>
      <c r="F438" s="2" t="s">
        <v>3803</v>
      </c>
    </row>
    <row r="439" spans="5:6" x14ac:dyDescent="0.25">
      <c r="E439" s="2" t="s">
        <v>3804</v>
      </c>
      <c r="F439" s="2" t="s">
        <v>3805</v>
      </c>
    </row>
    <row r="440" spans="5:6" x14ac:dyDescent="0.25">
      <c r="E440" s="2" t="s">
        <v>3806</v>
      </c>
      <c r="F440" s="2" t="s">
        <v>3807</v>
      </c>
    </row>
    <row r="441" spans="5:6" x14ac:dyDescent="0.25">
      <c r="E441" s="2" t="s">
        <v>3808</v>
      </c>
      <c r="F441" s="2" t="s">
        <v>3809</v>
      </c>
    </row>
    <row r="442" spans="5:6" x14ac:dyDescent="0.25">
      <c r="E442" s="2" t="s">
        <v>3810</v>
      </c>
      <c r="F442" s="2" t="s">
        <v>3140</v>
      </c>
    </row>
    <row r="443" spans="5:6" x14ac:dyDescent="0.25">
      <c r="E443" s="2" t="s">
        <v>2939</v>
      </c>
      <c r="F443" s="2" t="s">
        <v>3811</v>
      </c>
    </row>
    <row r="444" spans="5:6" x14ac:dyDescent="0.25">
      <c r="E444" s="2" t="s">
        <v>3812</v>
      </c>
      <c r="F444" s="2" t="s">
        <v>3813</v>
      </c>
    </row>
    <row r="445" spans="5:6" x14ac:dyDescent="0.25">
      <c r="E445" s="2" t="s">
        <v>3814</v>
      </c>
      <c r="F445" s="2" t="s">
        <v>3815</v>
      </c>
    </row>
    <row r="446" spans="5:6" x14ac:dyDescent="0.25">
      <c r="E446" s="2" t="s">
        <v>3816</v>
      </c>
      <c r="F446" s="2" t="s">
        <v>3817</v>
      </c>
    </row>
    <row r="447" spans="5:6" x14ac:dyDescent="0.25">
      <c r="E447" s="2" t="s">
        <v>3818</v>
      </c>
      <c r="F447" s="2" t="s">
        <v>3819</v>
      </c>
    </row>
    <row r="448" spans="5:6" x14ac:dyDescent="0.25">
      <c r="E448" s="2" t="s">
        <v>3820</v>
      </c>
      <c r="F448" s="2" t="s">
        <v>3821</v>
      </c>
    </row>
    <row r="449" spans="5:6" x14ac:dyDescent="0.25">
      <c r="E449" s="2" t="s">
        <v>3822</v>
      </c>
      <c r="F449" s="2" t="s">
        <v>3823</v>
      </c>
    </row>
    <row r="450" spans="5:6" x14ac:dyDescent="0.25">
      <c r="E450" s="2" t="s">
        <v>3824</v>
      </c>
      <c r="F450" s="2" t="s">
        <v>2940</v>
      </c>
    </row>
    <row r="451" spans="5:6" x14ac:dyDescent="0.25">
      <c r="E451" s="2" t="s">
        <v>2865</v>
      </c>
      <c r="F451" s="2" t="s">
        <v>3825</v>
      </c>
    </row>
    <row r="452" spans="5:6" x14ac:dyDescent="0.25">
      <c r="E452" s="2" t="s">
        <v>3826</v>
      </c>
      <c r="F452" s="2" t="s">
        <v>3827</v>
      </c>
    </row>
    <row r="453" spans="5:6" x14ac:dyDescent="0.25">
      <c r="E453" s="2" t="s">
        <v>3828</v>
      </c>
      <c r="F453" s="2" t="s">
        <v>3829</v>
      </c>
    </row>
    <row r="454" spans="5:6" x14ac:dyDescent="0.25">
      <c r="E454" s="2" t="s">
        <v>3830</v>
      </c>
      <c r="F454" s="2" t="s">
        <v>3831</v>
      </c>
    </row>
    <row r="455" spans="5:6" x14ac:dyDescent="0.25">
      <c r="E455" s="2" t="s">
        <v>3832</v>
      </c>
      <c r="F455" s="2" t="s">
        <v>3833</v>
      </c>
    </row>
    <row r="456" spans="5:6" x14ac:dyDescent="0.25">
      <c r="E456" s="2" t="s">
        <v>3834</v>
      </c>
      <c r="F456" s="2" t="s">
        <v>3835</v>
      </c>
    </row>
    <row r="457" spans="5:6" x14ac:dyDescent="0.25">
      <c r="E457" s="2" t="s">
        <v>3836</v>
      </c>
      <c r="F457" s="2" t="s">
        <v>3837</v>
      </c>
    </row>
    <row r="458" spans="5:6" x14ac:dyDescent="0.25">
      <c r="E458" s="2" t="s">
        <v>3838</v>
      </c>
      <c r="F458" s="2" t="s">
        <v>2866</v>
      </c>
    </row>
    <row r="459" spans="5:6" x14ac:dyDescent="0.25">
      <c r="E459" s="2" t="s">
        <v>3212</v>
      </c>
      <c r="F459" s="2" t="s">
        <v>3839</v>
      </c>
    </row>
    <row r="460" spans="5:6" x14ac:dyDescent="0.25">
      <c r="E460" s="2" t="s">
        <v>3840</v>
      </c>
      <c r="F460" s="2" t="s">
        <v>3841</v>
      </c>
    </row>
    <row r="461" spans="5:6" x14ac:dyDescent="0.25">
      <c r="E461" s="2" t="s">
        <v>3842</v>
      </c>
      <c r="F461" s="2" t="s">
        <v>3843</v>
      </c>
    </row>
    <row r="462" spans="5:6" x14ac:dyDescent="0.25">
      <c r="E462" s="2" t="s">
        <v>3844</v>
      </c>
      <c r="F462" s="2" t="s">
        <v>3845</v>
      </c>
    </row>
    <row r="463" spans="5:6" x14ac:dyDescent="0.25">
      <c r="E463" s="2" t="s">
        <v>3846</v>
      </c>
      <c r="F463" s="2" t="s">
        <v>3847</v>
      </c>
    </row>
    <row r="464" spans="5:6" x14ac:dyDescent="0.25">
      <c r="E464" s="2" t="s">
        <v>3848</v>
      </c>
      <c r="F464" s="2" t="s">
        <v>3849</v>
      </c>
    </row>
    <row r="465" spans="5:6" x14ac:dyDescent="0.25">
      <c r="E465" s="2" t="s">
        <v>3850</v>
      </c>
      <c r="F465" s="2" t="s">
        <v>3851</v>
      </c>
    </row>
    <row r="466" spans="5:6" x14ac:dyDescent="0.25">
      <c r="E466" s="2" t="s">
        <v>3852</v>
      </c>
      <c r="F466" s="2" t="s">
        <v>3213</v>
      </c>
    </row>
    <row r="467" spans="5:6" x14ac:dyDescent="0.25">
      <c r="E467" s="2" t="s">
        <v>2791</v>
      </c>
      <c r="F467" s="2" t="s">
        <v>3853</v>
      </c>
    </row>
    <row r="468" spans="5:6" x14ac:dyDescent="0.25">
      <c r="E468" s="2" t="s">
        <v>3854</v>
      </c>
      <c r="F468" s="2" t="s">
        <v>3855</v>
      </c>
    </row>
    <row r="469" spans="5:6" x14ac:dyDescent="0.25">
      <c r="E469" s="2" t="s">
        <v>3856</v>
      </c>
      <c r="F469" s="2" t="s">
        <v>3857</v>
      </c>
    </row>
    <row r="470" spans="5:6" x14ac:dyDescent="0.25">
      <c r="E470" s="2" t="s">
        <v>3858</v>
      </c>
      <c r="F470" s="2" t="s">
        <v>3859</v>
      </c>
    </row>
    <row r="471" spans="5:6" x14ac:dyDescent="0.25">
      <c r="E471" s="2" t="s">
        <v>3860</v>
      </c>
      <c r="F471" s="2" t="s">
        <v>3861</v>
      </c>
    </row>
    <row r="472" spans="5:6" x14ac:dyDescent="0.25">
      <c r="E472" s="2" t="s">
        <v>3862</v>
      </c>
      <c r="F472" s="2" t="s">
        <v>3863</v>
      </c>
    </row>
    <row r="473" spans="5:6" x14ac:dyDescent="0.25">
      <c r="E473" s="2" t="s">
        <v>3864</v>
      </c>
      <c r="F473" s="2" t="s">
        <v>3865</v>
      </c>
    </row>
    <row r="474" spans="5:6" x14ac:dyDescent="0.25">
      <c r="E474" s="2" t="s">
        <v>3866</v>
      </c>
      <c r="F474" s="2" t="s">
        <v>2792</v>
      </c>
    </row>
    <row r="475" spans="5:6" x14ac:dyDescent="0.25">
      <c r="E475" s="2" t="s">
        <v>2803</v>
      </c>
      <c r="F475" s="2" t="s">
        <v>3867</v>
      </c>
    </row>
    <row r="476" spans="5:6" x14ac:dyDescent="0.25">
      <c r="E476" s="2" t="s">
        <v>3868</v>
      </c>
      <c r="F476" s="2" t="s">
        <v>3869</v>
      </c>
    </row>
    <row r="477" spans="5:6" x14ac:dyDescent="0.25">
      <c r="E477" s="2" t="s">
        <v>3870</v>
      </c>
      <c r="F477" s="2" t="s">
        <v>3871</v>
      </c>
    </row>
    <row r="478" spans="5:6" x14ac:dyDescent="0.25">
      <c r="E478" s="2" t="s">
        <v>3872</v>
      </c>
      <c r="F478" s="2" t="s">
        <v>3873</v>
      </c>
    </row>
    <row r="479" spans="5:6" x14ac:dyDescent="0.25">
      <c r="E479" s="2" t="s">
        <v>3874</v>
      </c>
      <c r="F479" s="2" t="s">
        <v>3875</v>
      </c>
    </row>
    <row r="480" spans="5:6" x14ac:dyDescent="0.25">
      <c r="E480" s="2" t="s">
        <v>3876</v>
      </c>
      <c r="F480" s="2" t="s">
        <v>3877</v>
      </c>
    </row>
    <row r="481" spans="5:6" x14ac:dyDescent="0.25">
      <c r="E481" s="2" t="s">
        <v>3878</v>
      </c>
      <c r="F481" s="2" t="s">
        <v>3879</v>
      </c>
    </row>
    <row r="482" spans="5:6" x14ac:dyDescent="0.25">
      <c r="E482" s="2" t="s">
        <v>3880</v>
      </c>
      <c r="F482" s="2" t="s">
        <v>2804</v>
      </c>
    </row>
    <row r="483" spans="5:6" x14ac:dyDescent="0.25">
      <c r="E483" s="2" t="s">
        <v>3881</v>
      </c>
      <c r="F483" s="2" t="s">
        <v>3882</v>
      </c>
    </row>
    <row r="484" spans="5:6" x14ac:dyDescent="0.25">
      <c r="E484" s="2" t="s">
        <v>3883</v>
      </c>
      <c r="F484" s="2" t="s">
        <v>3884</v>
      </c>
    </row>
    <row r="485" spans="5:6" x14ac:dyDescent="0.25">
      <c r="E485" s="2" t="s">
        <v>3885</v>
      </c>
      <c r="F485" s="2" t="s">
        <v>3886</v>
      </c>
    </row>
    <row r="486" spans="5:6" x14ac:dyDescent="0.25">
      <c r="E486" s="2" t="s">
        <v>3887</v>
      </c>
      <c r="F486" s="2" t="s">
        <v>3888</v>
      </c>
    </row>
    <row r="487" spans="5:6" x14ac:dyDescent="0.25">
      <c r="E487" s="2" t="s">
        <v>3889</v>
      </c>
      <c r="F487" s="2" t="s">
        <v>3890</v>
      </c>
    </row>
    <row r="488" spans="5:6" x14ac:dyDescent="0.25">
      <c r="E488" s="2" t="s">
        <v>3891</v>
      </c>
      <c r="F488" s="2" t="s">
        <v>3892</v>
      </c>
    </row>
    <row r="489" spans="5:6" x14ac:dyDescent="0.25">
      <c r="E489" s="2" t="s">
        <v>3893</v>
      </c>
      <c r="F489" s="2" t="s">
        <v>3894</v>
      </c>
    </row>
    <row r="490" spans="5:6" x14ac:dyDescent="0.25">
      <c r="E490" s="2" t="s">
        <v>3895</v>
      </c>
      <c r="F490" s="2" t="s">
        <v>3896</v>
      </c>
    </row>
    <row r="491" spans="5:6" x14ac:dyDescent="0.25">
      <c r="E491" s="2" t="s">
        <v>3236</v>
      </c>
      <c r="F491" s="2" t="s">
        <v>3897</v>
      </c>
    </row>
    <row r="492" spans="5:6" x14ac:dyDescent="0.25">
      <c r="E492" s="2" t="s">
        <v>3898</v>
      </c>
      <c r="F492" s="2" t="s">
        <v>3899</v>
      </c>
    </row>
    <row r="493" spans="5:6" x14ac:dyDescent="0.25">
      <c r="E493" s="2" t="s">
        <v>3900</v>
      </c>
      <c r="F493" s="2" t="s">
        <v>3901</v>
      </c>
    </row>
    <row r="494" spans="5:6" x14ac:dyDescent="0.25">
      <c r="E494" s="2" t="s">
        <v>3902</v>
      </c>
      <c r="F494" s="2" t="s">
        <v>3903</v>
      </c>
    </row>
    <row r="495" spans="5:6" x14ac:dyDescent="0.25">
      <c r="E495" s="2" t="s">
        <v>3904</v>
      </c>
      <c r="F495" s="2" t="s">
        <v>3905</v>
      </c>
    </row>
    <row r="496" spans="5:6" x14ac:dyDescent="0.25">
      <c r="E496" s="2" t="s">
        <v>3906</v>
      </c>
      <c r="F496" s="2" t="s">
        <v>3907</v>
      </c>
    </row>
    <row r="497" spans="5:6" x14ac:dyDescent="0.25">
      <c r="E497" s="2" t="s">
        <v>3908</v>
      </c>
      <c r="F497" s="2" t="s">
        <v>3909</v>
      </c>
    </row>
    <row r="498" spans="5:6" x14ac:dyDescent="0.25">
      <c r="E498" s="2" t="s">
        <v>3910</v>
      </c>
      <c r="F498" s="2" t="s">
        <v>3237</v>
      </c>
    </row>
    <row r="499" spans="5:6" x14ac:dyDescent="0.25">
      <c r="E499" s="2" t="s">
        <v>3224</v>
      </c>
      <c r="F499" s="2" t="s">
        <v>3911</v>
      </c>
    </row>
    <row r="500" spans="5:6" x14ac:dyDescent="0.25">
      <c r="E500" s="2" t="s">
        <v>3912</v>
      </c>
      <c r="F500" s="2" t="s">
        <v>3913</v>
      </c>
    </row>
    <row r="501" spans="5:6" x14ac:dyDescent="0.25">
      <c r="E501" s="2" t="s">
        <v>3914</v>
      </c>
      <c r="F501" s="2" t="s">
        <v>3915</v>
      </c>
    </row>
    <row r="502" spans="5:6" x14ac:dyDescent="0.25">
      <c r="E502" s="2" t="s">
        <v>3916</v>
      </c>
      <c r="F502" s="2" t="s">
        <v>3917</v>
      </c>
    </row>
    <row r="503" spans="5:6" x14ac:dyDescent="0.25">
      <c r="E503" s="2" t="s">
        <v>3918</v>
      </c>
      <c r="F503" s="2" t="s">
        <v>3919</v>
      </c>
    </row>
    <row r="504" spans="5:6" x14ac:dyDescent="0.25">
      <c r="E504" s="2" t="s">
        <v>3920</v>
      </c>
      <c r="F504" s="2" t="s">
        <v>3921</v>
      </c>
    </row>
    <row r="505" spans="5:6" x14ac:dyDescent="0.25">
      <c r="E505" s="2" t="s">
        <v>3922</v>
      </c>
      <c r="F505" s="2" t="s">
        <v>3923</v>
      </c>
    </row>
    <row r="506" spans="5:6" x14ac:dyDescent="0.25">
      <c r="E506" s="2" t="s">
        <v>3924</v>
      </c>
      <c r="F506" s="2" t="s">
        <v>3225</v>
      </c>
    </row>
    <row r="507" spans="5:6" x14ac:dyDescent="0.25">
      <c r="E507" s="2" t="s">
        <v>3124</v>
      </c>
      <c r="F507" s="2" t="s">
        <v>3925</v>
      </c>
    </row>
    <row r="508" spans="5:6" x14ac:dyDescent="0.25">
      <c r="E508" s="2" t="s">
        <v>3926</v>
      </c>
      <c r="F508" s="2" t="s">
        <v>3927</v>
      </c>
    </row>
    <row r="509" spans="5:6" x14ac:dyDescent="0.25">
      <c r="E509" s="2" t="s">
        <v>3928</v>
      </c>
      <c r="F509" s="2" t="s">
        <v>3929</v>
      </c>
    </row>
    <row r="510" spans="5:6" x14ac:dyDescent="0.25">
      <c r="E510" s="2" t="s">
        <v>3930</v>
      </c>
      <c r="F510" s="2" t="s">
        <v>3931</v>
      </c>
    </row>
    <row r="511" spans="5:6" x14ac:dyDescent="0.25">
      <c r="E511" s="2" t="s">
        <v>3932</v>
      </c>
      <c r="F511" s="2" t="s">
        <v>3933</v>
      </c>
    </row>
    <row r="512" spans="5:6" x14ac:dyDescent="0.25">
      <c r="E512" s="2" t="s">
        <v>3934</v>
      </c>
      <c r="F512" s="2" t="s">
        <v>3935</v>
      </c>
    </row>
    <row r="513" spans="5:6" x14ac:dyDescent="0.25">
      <c r="E513" s="2" t="s">
        <v>3936</v>
      </c>
      <c r="F513" s="2" t="s">
        <v>3937</v>
      </c>
    </row>
    <row r="514" spans="5:6" x14ac:dyDescent="0.25">
      <c r="E514" s="2" t="s">
        <v>3938</v>
      </c>
      <c r="F514" s="2" t="s">
        <v>3125</v>
      </c>
    </row>
    <row r="515" spans="5:6" x14ac:dyDescent="0.25">
      <c r="E515" s="2" t="s">
        <v>3132</v>
      </c>
      <c r="F515" s="2" t="s">
        <v>3939</v>
      </c>
    </row>
    <row r="516" spans="5:6" x14ac:dyDescent="0.25">
      <c r="E516" s="2" t="s">
        <v>3940</v>
      </c>
      <c r="F516" s="2" t="s">
        <v>3941</v>
      </c>
    </row>
    <row r="517" spans="5:6" x14ac:dyDescent="0.25">
      <c r="E517" s="2" t="s">
        <v>3942</v>
      </c>
      <c r="F517" s="2" t="s">
        <v>3943</v>
      </c>
    </row>
    <row r="518" spans="5:6" x14ac:dyDescent="0.25">
      <c r="E518" s="2" t="s">
        <v>3944</v>
      </c>
      <c r="F518" s="2" t="s">
        <v>3945</v>
      </c>
    </row>
    <row r="519" spans="5:6" x14ac:dyDescent="0.25">
      <c r="E519" s="2" t="s">
        <v>3946</v>
      </c>
      <c r="F519" s="2" t="s">
        <v>3947</v>
      </c>
    </row>
    <row r="520" spans="5:6" x14ac:dyDescent="0.25">
      <c r="E520" s="2" t="s">
        <v>3948</v>
      </c>
      <c r="F520" s="2" t="s">
        <v>3949</v>
      </c>
    </row>
    <row r="521" spans="5:6" x14ac:dyDescent="0.25">
      <c r="E521" s="2" t="s">
        <v>3950</v>
      </c>
      <c r="F521" s="2" t="s">
        <v>3951</v>
      </c>
    </row>
    <row r="522" spans="5:6" x14ac:dyDescent="0.25">
      <c r="E522" s="2" t="s">
        <v>3952</v>
      </c>
      <c r="F522" s="2" t="s">
        <v>3133</v>
      </c>
    </row>
    <row r="523" spans="5:6" x14ac:dyDescent="0.25">
      <c r="E523" s="2" t="s">
        <v>2857</v>
      </c>
      <c r="F523" s="2" t="s">
        <v>3953</v>
      </c>
    </row>
    <row r="524" spans="5:6" x14ac:dyDescent="0.25">
      <c r="E524" s="2" t="s">
        <v>3954</v>
      </c>
      <c r="F524" s="2" t="s">
        <v>3955</v>
      </c>
    </row>
    <row r="525" spans="5:6" x14ac:dyDescent="0.25">
      <c r="E525" s="2" t="s">
        <v>3956</v>
      </c>
      <c r="F525" s="2" t="s">
        <v>3957</v>
      </c>
    </row>
    <row r="526" spans="5:6" x14ac:dyDescent="0.25">
      <c r="E526" s="2" t="s">
        <v>3958</v>
      </c>
      <c r="F526" s="2" t="s">
        <v>3959</v>
      </c>
    </row>
    <row r="527" spans="5:6" x14ac:dyDescent="0.25">
      <c r="E527" s="2" t="s">
        <v>3960</v>
      </c>
      <c r="F527" s="2" t="s">
        <v>3961</v>
      </c>
    </row>
    <row r="528" spans="5:6" x14ac:dyDescent="0.25">
      <c r="E528" s="2" t="s">
        <v>3962</v>
      </c>
      <c r="F528" s="2" t="s">
        <v>3963</v>
      </c>
    </row>
    <row r="529" spans="5:6" x14ac:dyDescent="0.25">
      <c r="E529" s="2" t="s">
        <v>3964</v>
      </c>
      <c r="F529" s="2" t="s">
        <v>3965</v>
      </c>
    </row>
    <row r="530" spans="5:6" x14ac:dyDescent="0.25">
      <c r="E530" s="2" t="s">
        <v>3966</v>
      </c>
      <c r="F530" s="2" t="s">
        <v>2858</v>
      </c>
    </row>
    <row r="531" spans="5:6" x14ac:dyDescent="0.25">
      <c r="E531" s="2" t="s">
        <v>2869</v>
      </c>
      <c r="F531" s="2" t="s">
        <v>3967</v>
      </c>
    </row>
    <row r="532" spans="5:6" x14ac:dyDescent="0.25">
      <c r="E532" s="2" t="s">
        <v>3968</v>
      </c>
      <c r="F532" s="2" t="s">
        <v>3969</v>
      </c>
    </row>
    <row r="533" spans="5:6" x14ac:dyDescent="0.25">
      <c r="E533" s="2" t="s">
        <v>3970</v>
      </c>
      <c r="F533" s="2" t="s">
        <v>3971</v>
      </c>
    </row>
    <row r="534" spans="5:6" x14ac:dyDescent="0.25">
      <c r="E534" s="2" t="s">
        <v>3972</v>
      </c>
      <c r="F534" s="2" t="s">
        <v>3973</v>
      </c>
    </row>
    <row r="535" spans="5:6" x14ac:dyDescent="0.25">
      <c r="E535" s="2" t="s">
        <v>3974</v>
      </c>
      <c r="F535" s="2" t="s">
        <v>3975</v>
      </c>
    </row>
    <row r="536" spans="5:6" x14ac:dyDescent="0.25">
      <c r="E536" s="2" t="s">
        <v>3976</v>
      </c>
      <c r="F536" s="2" t="s">
        <v>3977</v>
      </c>
    </row>
    <row r="537" spans="5:6" x14ac:dyDescent="0.25">
      <c r="E537" s="2" t="s">
        <v>3978</v>
      </c>
      <c r="F537" s="2" t="s">
        <v>3979</v>
      </c>
    </row>
    <row r="538" spans="5:6" x14ac:dyDescent="0.25">
      <c r="E538" s="2" t="s">
        <v>3980</v>
      </c>
      <c r="F538" s="2" t="s">
        <v>2870</v>
      </c>
    </row>
    <row r="539" spans="5:6" x14ac:dyDescent="0.25">
      <c r="E539" s="2" t="s">
        <v>2893</v>
      </c>
      <c r="F539" s="2" t="s">
        <v>3981</v>
      </c>
    </row>
    <row r="540" spans="5:6" x14ac:dyDescent="0.25">
      <c r="E540" s="2" t="s">
        <v>3982</v>
      </c>
      <c r="F540" s="2" t="s">
        <v>3983</v>
      </c>
    </row>
    <row r="541" spans="5:6" x14ac:dyDescent="0.25">
      <c r="E541" s="2" t="s">
        <v>3984</v>
      </c>
      <c r="F541" s="2" t="s">
        <v>3985</v>
      </c>
    </row>
    <row r="542" spans="5:6" x14ac:dyDescent="0.25">
      <c r="E542" s="2" t="s">
        <v>3986</v>
      </c>
      <c r="F542" s="2" t="s">
        <v>3987</v>
      </c>
    </row>
    <row r="543" spans="5:6" x14ac:dyDescent="0.25">
      <c r="E543" s="2" t="s">
        <v>3988</v>
      </c>
      <c r="F543" s="2" t="s">
        <v>3989</v>
      </c>
    </row>
    <row r="544" spans="5:6" x14ac:dyDescent="0.25">
      <c r="E544" s="2" t="s">
        <v>3990</v>
      </c>
      <c r="F544" s="2" t="s">
        <v>3991</v>
      </c>
    </row>
    <row r="545" spans="5:6" x14ac:dyDescent="0.25">
      <c r="E545" s="2" t="s">
        <v>3992</v>
      </c>
      <c r="F545" s="2" t="s">
        <v>3993</v>
      </c>
    </row>
    <row r="546" spans="5:6" x14ac:dyDescent="0.25">
      <c r="E546" s="2" t="s">
        <v>3994</v>
      </c>
      <c r="F546" s="2" t="s">
        <v>2894</v>
      </c>
    </row>
    <row r="547" spans="5:6" x14ac:dyDescent="0.25">
      <c r="E547" s="2" t="s">
        <v>2943</v>
      </c>
      <c r="F547" s="2" t="s">
        <v>3995</v>
      </c>
    </row>
    <row r="548" spans="5:6" x14ac:dyDescent="0.25">
      <c r="E548" s="2" t="s">
        <v>3996</v>
      </c>
      <c r="F548" s="2" t="s">
        <v>3997</v>
      </c>
    </row>
    <row r="549" spans="5:6" x14ac:dyDescent="0.25">
      <c r="E549" s="2" t="s">
        <v>3998</v>
      </c>
      <c r="F549" s="2" t="s">
        <v>3999</v>
      </c>
    </row>
    <row r="550" spans="5:6" x14ac:dyDescent="0.25">
      <c r="E550" s="2" t="s">
        <v>4000</v>
      </c>
      <c r="F550" s="2" t="s">
        <v>4001</v>
      </c>
    </row>
    <row r="551" spans="5:6" x14ac:dyDescent="0.25">
      <c r="E551" s="2" t="s">
        <v>4002</v>
      </c>
      <c r="F551" s="2" t="s">
        <v>4003</v>
      </c>
    </row>
    <row r="552" spans="5:6" x14ac:dyDescent="0.25">
      <c r="E552" s="2" t="s">
        <v>4004</v>
      </c>
      <c r="F552" s="2" t="s">
        <v>4005</v>
      </c>
    </row>
    <row r="553" spans="5:6" x14ac:dyDescent="0.25">
      <c r="E553" s="2" t="s">
        <v>4006</v>
      </c>
      <c r="F553" s="2" t="s">
        <v>4007</v>
      </c>
    </row>
    <row r="554" spans="5:6" x14ac:dyDescent="0.25">
      <c r="E554" s="2" t="s">
        <v>4008</v>
      </c>
      <c r="F554" s="2" t="s">
        <v>2944</v>
      </c>
    </row>
    <row r="555" spans="5:6" x14ac:dyDescent="0.25">
      <c r="E555" s="2" t="s">
        <v>4009</v>
      </c>
      <c r="F555" s="2" t="s">
        <v>4010</v>
      </c>
    </row>
    <row r="556" spans="5:6" x14ac:dyDescent="0.25">
      <c r="E556" s="2" t="s">
        <v>4011</v>
      </c>
      <c r="F556" s="2" t="s">
        <v>4012</v>
      </c>
    </row>
    <row r="557" spans="5:6" x14ac:dyDescent="0.25">
      <c r="E557" s="2" t="s">
        <v>4013</v>
      </c>
      <c r="F557" s="2" t="s">
        <v>4014</v>
      </c>
    </row>
    <row r="558" spans="5:6" x14ac:dyDescent="0.25">
      <c r="E558" s="2" t="s">
        <v>4015</v>
      </c>
      <c r="F558" s="2" t="s">
        <v>4016</v>
      </c>
    </row>
    <row r="559" spans="5:6" x14ac:dyDescent="0.25">
      <c r="E559" s="2" t="s">
        <v>4017</v>
      </c>
      <c r="F559" s="2" t="s">
        <v>4018</v>
      </c>
    </row>
    <row r="560" spans="5:6" x14ac:dyDescent="0.25">
      <c r="E560" s="2" t="s">
        <v>4019</v>
      </c>
      <c r="F560" s="2" t="s">
        <v>4020</v>
      </c>
    </row>
    <row r="561" spans="5:6" x14ac:dyDescent="0.25">
      <c r="E561" s="2" t="s">
        <v>4021</v>
      </c>
      <c r="F561" s="2" t="s">
        <v>4022</v>
      </c>
    </row>
    <row r="562" spans="5:6" x14ac:dyDescent="0.25">
      <c r="E562" s="2" t="s">
        <v>4023</v>
      </c>
      <c r="F562" s="2" t="s">
        <v>4024</v>
      </c>
    </row>
    <row r="563" spans="5:6" x14ac:dyDescent="0.25">
      <c r="E563" s="2" t="s">
        <v>3105</v>
      </c>
      <c r="F563" s="2" t="s">
        <v>4025</v>
      </c>
    </row>
    <row r="564" spans="5:6" x14ac:dyDescent="0.25">
      <c r="E564" s="2" t="s">
        <v>4026</v>
      </c>
      <c r="F564" s="2" t="s">
        <v>4027</v>
      </c>
    </row>
    <row r="565" spans="5:6" x14ac:dyDescent="0.25">
      <c r="E565" s="2" t="s">
        <v>4028</v>
      </c>
      <c r="F565" s="2" t="s">
        <v>4029</v>
      </c>
    </row>
    <row r="566" spans="5:6" x14ac:dyDescent="0.25">
      <c r="E566" s="2" t="s">
        <v>4030</v>
      </c>
      <c r="F566" s="2" t="s">
        <v>4031</v>
      </c>
    </row>
    <row r="567" spans="5:6" x14ac:dyDescent="0.25">
      <c r="E567" s="2" t="s">
        <v>4032</v>
      </c>
      <c r="F567" s="2" t="s">
        <v>4033</v>
      </c>
    </row>
    <row r="568" spans="5:6" x14ac:dyDescent="0.25">
      <c r="E568" s="2" t="s">
        <v>4034</v>
      </c>
      <c r="F568" s="2" t="s">
        <v>4035</v>
      </c>
    </row>
    <row r="569" spans="5:6" x14ac:dyDescent="0.25">
      <c r="E569" s="2" t="s">
        <v>4036</v>
      </c>
      <c r="F569" s="2" t="s">
        <v>4037</v>
      </c>
    </row>
    <row r="570" spans="5:6" x14ac:dyDescent="0.25">
      <c r="E570" s="2" t="s">
        <v>4038</v>
      </c>
      <c r="F570" s="2" t="s">
        <v>3106</v>
      </c>
    </row>
    <row r="571" spans="5:6" x14ac:dyDescent="0.25">
      <c r="E571" s="2" t="s">
        <v>3128</v>
      </c>
      <c r="F571" s="2" t="s">
        <v>4039</v>
      </c>
    </row>
    <row r="572" spans="5:6" x14ac:dyDescent="0.25">
      <c r="E572" s="2" t="s">
        <v>4040</v>
      </c>
      <c r="F572" s="2" t="s">
        <v>4041</v>
      </c>
    </row>
    <row r="573" spans="5:6" x14ac:dyDescent="0.25">
      <c r="E573" s="2" t="s">
        <v>4042</v>
      </c>
      <c r="F573" s="2" t="s">
        <v>4043</v>
      </c>
    </row>
    <row r="574" spans="5:6" x14ac:dyDescent="0.25">
      <c r="E574" s="2" t="s">
        <v>4044</v>
      </c>
      <c r="F574" s="2" t="s">
        <v>4045</v>
      </c>
    </row>
    <row r="575" spans="5:6" x14ac:dyDescent="0.25">
      <c r="E575" s="2" t="s">
        <v>4046</v>
      </c>
      <c r="F575" s="2" t="s">
        <v>4047</v>
      </c>
    </row>
    <row r="576" spans="5:6" x14ac:dyDescent="0.25">
      <c r="E576" s="2" t="s">
        <v>4048</v>
      </c>
      <c r="F576" s="2" t="s">
        <v>4049</v>
      </c>
    </row>
    <row r="577" spans="5:6" x14ac:dyDescent="0.25">
      <c r="E577" s="2" t="s">
        <v>4050</v>
      </c>
      <c r="F577" s="2" t="s">
        <v>4051</v>
      </c>
    </row>
    <row r="578" spans="5:6" x14ac:dyDescent="0.25">
      <c r="E578" s="2" t="s">
        <v>4052</v>
      </c>
      <c r="F578" s="2" t="s">
        <v>3129</v>
      </c>
    </row>
    <row r="579" spans="5:6" x14ac:dyDescent="0.25">
      <c r="E579" s="2" t="s">
        <v>2822</v>
      </c>
      <c r="F579" s="2" t="s">
        <v>4053</v>
      </c>
    </row>
    <row r="580" spans="5:6" x14ac:dyDescent="0.25">
      <c r="E580" s="2" t="s">
        <v>4054</v>
      </c>
      <c r="F580" s="2" t="s">
        <v>4055</v>
      </c>
    </row>
    <row r="581" spans="5:6" x14ac:dyDescent="0.25">
      <c r="E581" s="2" t="s">
        <v>4056</v>
      </c>
      <c r="F581" s="2" t="s">
        <v>4057</v>
      </c>
    </row>
    <row r="582" spans="5:6" x14ac:dyDescent="0.25">
      <c r="E582" s="2" t="s">
        <v>4058</v>
      </c>
      <c r="F582" s="2" t="s">
        <v>4059</v>
      </c>
    </row>
    <row r="583" spans="5:6" x14ac:dyDescent="0.25">
      <c r="E583" s="2" t="s">
        <v>4060</v>
      </c>
      <c r="F583" s="2" t="s">
        <v>4061</v>
      </c>
    </row>
    <row r="584" spans="5:6" x14ac:dyDescent="0.25">
      <c r="E584" s="2" t="s">
        <v>4062</v>
      </c>
      <c r="F584" s="2" t="s">
        <v>4063</v>
      </c>
    </row>
    <row r="585" spans="5:6" x14ac:dyDescent="0.25">
      <c r="E585" s="2" t="s">
        <v>4064</v>
      </c>
      <c r="F585" s="2" t="s">
        <v>4065</v>
      </c>
    </row>
    <row r="586" spans="5:6" x14ac:dyDescent="0.25">
      <c r="E586" s="2" t="s">
        <v>4066</v>
      </c>
      <c r="F586" s="2" t="s">
        <v>2823</v>
      </c>
    </row>
    <row r="587" spans="5:6" x14ac:dyDescent="0.25">
      <c r="E587" s="2" t="s">
        <v>2967</v>
      </c>
      <c r="F587" s="2" t="s">
        <v>4067</v>
      </c>
    </row>
    <row r="588" spans="5:6" x14ac:dyDescent="0.25">
      <c r="E588" s="2" t="s">
        <v>4068</v>
      </c>
      <c r="F588" s="2" t="s">
        <v>4069</v>
      </c>
    </row>
    <row r="589" spans="5:6" x14ac:dyDescent="0.25">
      <c r="E589" s="2" t="s">
        <v>4070</v>
      </c>
      <c r="F589" s="2" t="s">
        <v>4071</v>
      </c>
    </row>
    <row r="590" spans="5:6" x14ac:dyDescent="0.25">
      <c r="E590" s="2" t="s">
        <v>4072</v>
      </c>
      <c r="F590" s="2" t="s">
        <v>4073</v>
      </c>
    </row>
    <row r="591" spans="5:6" x14ac:dyDescent="0.25">
      <c r="E591" s="2" t="s">
        <v>4074</v>
      </c>
      <c r="F591" s="2" t="s">
        <v>4075</v>
      </c>
    </row>
    <row r="592" spans="5:6" x14ac:dyDescent="0.25">
      <c r="E592" s="2" t="s">
        <v>4076</v>
      </c>
      <c r="F592" s="2" t="s">
        <v>4077</v>
      </c>
    </row>
    <row r="593" spans="5:6" x14ac:dyDescent="0.25">
      <c r="E593" s="2" t="s">
        <v>4078</v>
      </c>
      <c r="F593" s="2" t="s">
        <v>4079</v>
      </c>
    </row>
    <row r="594" spans="5:6" x14ac:dyDescent="0.25">
      <c r="E594" s="2" t="s">
        <v>4080</v>
      </c>
      <c r="F594" s="2" t="s">
        <v>2968</v>
      </c>
    </row>
    <row r="595" spans="5:6" x14ac:dyDescent="0.25">
      <c r="E595" s="2" t="s">
        <v>2755</v>
      </c>
      <c r="F595" s="2" t="s">
        <v>4081</v>
      </c>
    </row>
    <row r="596" spans="5:6" x14ac:dyDescent="0.25">
      <c r="E596" s="2" t="s">
        <v>4082</v>
      </c>
      <c r="F596" s="2" t="s">
        <v>4083</v>
      </c>
    </row>
    <row r="597" spans="5:6" x14ac:dyDescent="0.25">
      <c r="E597" s="2" t="s">
        <v>4084</v>
      </c>
      <c r="F597" s="2" t="s">
        <v>4085</v>
      </c>
    </row>
    <row r="598" spans="5:6" x14ac:dyDescent="0.25">
      <c r="E598" s="2" t="s">
        <v>4086</v>
      </c>
      <c r="F598" s="2" t="s">
        <v>4087</v>
      </c>
    </row>
    <row r="599" spans="5:6" x14ac:dyDescent="0.25">
      <c r="E599" s="2" t="s">
        <v>4088</v>
      </c>
      <c r="F599" s="2" t="s">
        <v>4089</v>
      </c>
    </row>
    <row r="600" spans="5:6" x14ac:dyDescent="0.25">
      <c r="E600" s="2" t="s">
        <v>4090</v>
      </c>
      <c r="F600" s="2" t="s">
        <v>4091</v>
      </c>
    </row>
    <row r="601" spans="5:6" x14ac:dyDescent="0.25">
      <c r="E601" s="2" t="s">
        <v>4092</v>
      </c>
      <c r="F601" s="2" t="s">
        <v>4093</v>
      </c>
    </row>
    <row r="602" spans="5:6" x14ac:dyDescent="0.25">
      <c r="E602" s="2" t="s">
        <v>4094</v>
      </c>
      <c r="F602" s="2" t="s">
        <v>2756</v>
      </c>
    </row>
    <row r="603" spans="5:6" x14ac:dyDescent="0.25">
      <c r="E603" s="2" t="s">
        <v>2799</v>
      </c>
      <c r="F603" s="2" t="s">
        <v>4095</v>
      </c>
    </row>
    <row r="604" spans="5:6" x14ac:dyDescent="0.25">
      <c r="E604" s="2" t="s">
        <v>4096</v>
      </c>
      <c r="F604" s="2" t="s">
        <v>4097</v>
      </c>
    </row>
    <row r="605" spans="5:6" x14ac:dyDescent="0.25">
      <c r="E605" s="2" t="s">
        <v>4098</v>
      </c>
      <c r="F605" s="2" t="s">
        <v>4099</v>
      </c>
    </row>
    <row r="606" spans="5:6" x14ac:dyDescent="0.25">
      <c r="E606" s="2" t="s">
        <v>4100</v>
      </c>
      <c r="F606" s="2" t="s">
        <v>4101</v>
      </c>
    </row>
    <row r="607" spans="5:6" x14ac:dyDescent="0.25">
      <c r="E607" s="2" t="s">
        <v>4102</v>
      </c>
      <c r="F607" s="2" t="s">
        <v>4103</v>
      </c>
    </row>
    <row r="608" spans="5:6" x14ac:dyDescent="0.25">
      <c r="E608" s="2" t="s">
        <v>4104</v>
      </c>
      <c r="F608" s="2" t="s">
        <v>4105</v>
      </c>
    </row>
    <row r="609" spans="5:6" x14ac:dyDescent="0.25">
      <c r="E609" s="2" t="s">
        <v>4106</v>
      </c>
      <c r="F609" s="2" t="s">
        <v>4107</v>
      </c>
    </row>
    <row r="610" spans="5:6" x14ac:dyDescent="0.25">
      <c r="E610" s="2" t="s">
        <v>4108</v>
      </c>
      <c r="F610" s="2" t="s">
        <v>2800</v>
      </c>
    </row>
    <row r="611" spans="5:6" x14ac:dyDescent="0.25">
      <c r="E611" s="2" t="s">
        <v>2909</v>
      </c>
      <c r="F611" s="2" t="s">
        <v>4109</v>
      </c>
    </row>
    <row r="612" spans="5:6" x14ac:dyDescent="0.25">
      <c r="E612" s="2" t="s">
        <v>4110</v>
      </c>
      <c r="F612" s="2" t="s">
        <v>4111</v>
      </c>
    </row>
    <row r="613" spans="5:6" x14ac:dyDescent="0.25">
      <c r="E613" s="2" t="s">
        <v>4112</v>
      </c>
      <c r="F613" s="2" t="s">
        <v>4113</v>
      </c>
    </row>
    <row r="614" spans="5:6" x14ac:dyDescent="0.25">
      <c r="E614" s="2" t="s">
        <v>4114</v>
      </c>
      <c r="F614" s="2" t="s">
        <v>4115</v>
      </c>
    </row>
    <row r="615" spans="5:6" x14ac:dyDescent="0.25">
      <c r="E615" s="2" t="s">
        <v>4116</v>
      </c>
      <c r="F615" s="2" t="s">
        <v>4117</v>
      </c>
    </row>
    <row r="616" spans="5:6" x14ac:dyDescent="0.25">
      <c r="E616" s="2" t="s">
        <v>4118</v>
      </c>
      <c r="F616" s="2" t="s">
        <v>4119</v>
      </c>
    </row>
    <row r="617" spans="5:6" x14ac:dyDescent="0.25">
      <c r="E617" s="2" t="s">
        <v>4120</v>
      </c>
      <c r="F617" s="2" t="s">
        <v>4121</v>
      </c>
    </row>
    <row r="618" spans="5:6" x14ac:dyDescent="0.25">
      <c r="E618" s="2" t="s">
        <v>4122</v>
      </c>
      <c r="F618" s="2" t="s">
        <v>2910</v>
      </c>
    </row>
    <row r="619" spans="5:6" x14ac:dyDescent="0.25">
      <c r="E619" s="2" t="s">
        <v>2771</v>
      </c>
      <c r="F619" s="2" t="s">
        <v>4123</v>
      </c>
    </row>
    <row r="620" spans="5:6" x14ac:dyDescent="0.25">
      <c r="E620" s="2" t="s">
        <v>4124</v>
      </c>
      <c r="F620" s="2" t="s">
        <v>4125</v>
      </c>
    </row>
    <row r="621" spans="5:6" x14ac:dyDescent="0.25">
      <c r="E621" s="2" t="s">
        <v>4126</v>
      </c>
      <c r="F621" s="2" t="s">
        <v>4127</v>
      </c>
    </row>
    <row r="622" spans="5:6" x14ac:dyDescent="0.25">
      <c r="E622" s="2" t="s">
        <v>4128</v>
      </c>
      <c r="F622" s="2" t="s">
        <v>4129</v>
      </c>
    </row>
    <row r="623" spans="5:6" x14ac:dyDescent="0.25">
      <c r="E623" s="2" t="s">
        <v>4130</v>
      </c>
      <c r="F623" s="2" t="s">
        <v>4131</v>
      </c>
    </row>
    <row r="624" spans="5:6" x14ac:dyDescent="0.25">
      <c r="E624" s="2" t="s">
        <v>4132</v>
      </c>
      <c r="F624" s="2" t="s">
        <v>4133</v>
      </c>
    </row>
    <row r="625" spans="5:6" x14ac:dyDescent="0.25">
      <c r="E625" s="2" t="s">
        <v>4134</v>
      </c>
      <c r="F625" s="2" t="s">
        <v>4135</v>
      </c>
    </row>
    <row r="626" spans="5:6" x14ac:dyDescent="0.25">
      <c r="E626" s="2" t="s">
        <v>4136</v>
      </c>
      <c r="F626" s="2" t="s">
        <v>2772</v>
      </c>
    </row>
    <row r="627" spans="5:6" x14ac:dyDescent="0.25">
      <c r="E627" s="2" t="s">
        <v>4137</v>
      </c>
      <c r="F627" s="2" t="s">
        <v>4138</v>
      </c>
    </row>
    <row r="628" spans="5:6" x14ac:dyDescent="0.25">
      <c r="E628" s="2" t="s">
        <v>4139</v>
      </c>
      <c r="F628" s="2" t="s">
        <v>4140</v>
      </c>
    </row>
    <row r="629" spans="5:6" x14ac:dyDescent="0.25">
      <c r="E629" s="2" t="s">
        <v>4141</v>
      </c>
      <c r="F629" s="2" t="s">
        <v>4142</v>
      </c>
    </row>
    <row r="630" spans="5:6" x14ac:dyDescent="0.25">
      <c r="E630" s="2" t="s">
        <v>4143</v>
      </c>
      <c r="F630" s="2" t="s">
        <v>4144</v>
      </c>
    </row>
    <row r="631" spans="5:6" x14ac:dyDescent="0.25">
      <c r="E631" s="2" t="s">
        <v>4145</v>
      </c>
      <c r="F631" s="2" t="s">
        <v>4146</v>
      </c>
    </row>
    <row r="632" spans="5:6" x14ac:dyDescent="0.25">
      <c r="E632" s="2" t="s">
        <v>4147</v>
      </c>
      <c r="F632" s="2" t="s">
        <v>4148</v>
      </c>
    </row>
    <row r="633" spans="5:6" x14ac:dyDescent="0.25">
      <c r="E633" s="2" t="s">
        <v>4149</v>
      </c>
      <c r="F633" s="2" t="s">
        <v>4150</v>
      </c>
    </row>
    <row r="634" spans="5:6" x14ac:dyDescent="0.25">
      <c r="E634" s="2" t="s">
        <v>4151</v>
      </c>
      <c r="F634" s="2" t="s">
        <v>4152</v>
      </c>
    </row>
    <row r="635" spans="5:6" x14ac:dyDescent="0.25">
      <c r="E635" s="2" t="s">
        <v>2735</v>
      </c>
      <c r="F635" s="2" t="s">
        <v>4153</v>
      </c>
    </row>
    <row r="636" spans="5:6" x14ac:dyDescent="0.25">
      <c r="E636" s="2" t="s">
        <v>4154</v>
      </c>
      <c r="F636" s="2" t="s">
        <v>4155</v>
      </c>
    </row>
    <row r="637" spans="5:6" x14ac:dyDescent="0.25">
      <c r="E637" s="2" t="s">
        <v>4156</v>
      </c>
      <c r="F637" s="2" t="s">
        <v>4157</v>
      </c>
    </row>
    <row r="638" spans="5:6" x14ac:dyDescent="0.25">
      <c r="E638" s="2" t="s">
        <v>4158</v>
      </c>
      <c r="F638" s="2" t="s">
        <v>4159</v>
      </c>
    </row>
    <row r="639" spans="5:6" x14ac:dyDescent="0.25">
      <c r="E639" s="2" t="s">
        <v>4160</v>
      </c>
      <c r="F639" s="2" t="s">
        <v>4161</v>
      </c>
    </row>
    <row r="640" spans="5:6" x14ac:dyDescent="0.25">
      <c r="E640" s="2" t="s">
        <v>4162</v>
      </c>
      <c r="F640" s="2" t="s">
        <v>4163</v>
      </c>
    </row>
    <row r="641" spans="5:6" x14ac:dyDescent="0.25">
      <c r="E641" s="2" t="s">
        <v>4164</v>
      </c>
      <c r="F641" s="2" t="s">
        <v>4165</v>
      </c>
    </row>
    <row r="642" spans="5:6" x14ac:dyDescent="0.25">
      <c r="E642" s="2" t="s">
        <v>4166</v>
      </c>
      <c r="F642" s="2" t="s">
        <v>2736</v>
      </c>
    </row>
    <row r="643" spans="5:6" x14ac:dyDescent="0.25">
      <c r="E643" s="2" t="s">
        <v>3039</v>
      </c>
      <c r="F643" s="2" t="s">
        <v>4167</v>
      </c>
    </row>
    <row r="644" spans="5:6" x14ac:dyDescent="0.25">
      <c r="E644" s="2" t="s">
        <v>4168</v>
      </c>
      <c r="F644" s="2" t="s">
        <v>4169</v>
      </c>
    </row>
    <row r="645" spans="5:6" x14ac:dyDescent="0.25">
      <c r="E645" s="2" t="s">
        <v>4170</v>
      </c>
      <c r="F645" s="2" t="s">
        <v>4171</v>
      </c>
    </row>
    <row r="646" spans="5:6" x14ac:dyDescent="0.25">
      <c r="E646" s="2" t="s">
        <v>4172</v>
      </c>
      <c r="F646" s="2" t="s">
        <v>4173</v>
      </c>
    </row>
    <row r="647" spans="5:6" x14ac:dyDescent="0.25">
      <c r="E647" s="2" t="s">
        <v>4174</v>
      </c>
      <c r="F647" s="2" t="s">
        <v>4175</v>
      </c>
    </row>
    <row r="648" spans="5:6" x14ac:dyDescent="0.25">
      <c r="E648" s="2" t="s">
        <v>4176</v>
      </c>
      <c r="F648" s="2" t="s">
        <v>4177</v>
      </c>
    </row>
    <row r="649" spans="5:6" x14ac:dyDescent="0.25">
      <c r="E649" s="2" t="s">
        <v>4178</v>
      </c>
      <c r="F649" s="2" t="s">
        <v>4179</v>
      </c>
    </row>
    <row r="650" spans="5:6" x14ac:dyDescent="0.25">
      <c r="E650" s="2" t="s">
        <v>4180</v>
      </c>
      <c r="F650" s="2" t="s">
        <v>3040</v>
      </c>
    </row>
    <row r="651" spans="5:6" x14ac:dyDescent="0.25">
      <c r="E651" s="2" t="s">
        <v>3220</v>
      </c>
      <c r="F651" s="2" t="s">
        <v>4181</v>
      </c>
    </row>
    <row r="652" spans="5:6" x14ac:dyDescent="0.25">
      <c r="E652" s="2" t="s">
        <v>4182</v>
      </c>
      <c r="F652" s="2" t="s">
        <v>4183</v>
      </c>
    </row>
    <row r="653" spans="5:6" x14ac:dyDescent="0.25">
      <c r="E653" s="2" t="s">
        <v>4184</v>
      </c>
      <c r="F653" s="2" t="s">
        <v>4185</v>
      </c>
    </row>
    <row r="654" spans="5:6" x14ac:dyDescent="0.25">
      <c r="E654" s="2" t="s">
        <v>4186</v>
      </c>
      <c r="F654" s="2" t="s">
        <v>4187</v>
      </c>
    </row>
    <row r="655" spans="5:6" x14ac:dyDescent="0.25">
      <c r="E655" s="2" t="s">
        <v>4188</v>
      </c>
      <c r="F655" s="2" t="s">
        <v>4189</v>
      </c>
    </row>
    <row r="656" spans="5:6" x14ac:dyDescent="0.25">
      <c r="E656" s="2" t="s">
        <v>4190</v>
      </c>
      <c r="F656" s="2" t="s">
        <v>4191</v>
      </c>
    </row>
    <row r="657" spans="5:6" x14ac:dyDescent="0.25">
      <c r="E657" s="2" t="s">
        <v>4192</v>
      </c>
      <c r="F657" s="2" t="s">
        <v>4193</v>
      </c>
    </row>
    <row r="658" spans="5:6" x14ac:dyDescent="0.25">
      <c r="E658" s="2" t="s">
        <v>4194</v>
      </c>
      <c r="F658" s="2" t="s">
        <v>3221</v>
      </c>
    </row>
    <row r="659" spans="5:6" x14ac:dyDescent="0.25">
      <c r="E659" s="2" t="s">
        <v>2810</v>
      </c>
      <c r="F659" s="2" t="s">
        <v>4195</v>
      </c>
    </row>
    <row r="660" spans="5:6" x14ac:dyDescent="0.25">
      <c r="E660" s="2" t="s">
        <v>4196</v>
      </c>
      <c r="F660" s="2" t="s">
        <v>4197</v>
      </c>
    </row>
    <row r="661" spans="5:6" x14ac:dyDescent="0.25">
      <c r="E661" s="2" t="s">
        <v>4198</v>
      </c>
      <c r="F661" s="2" t="s">
        <v>4199</v>
      </c>
    </row>
    <row r="662" spans="5:6" x14ac:dyDescent="0.25">
      <c r="E662" s="2" t="s">
        <v>4200</v>
      </c>
      <c r="F662" s="2" t="s">
        <v>4201</v>
      </c>
    </row>
    <row r="663" spans="5:6" x14ac:dyDescent="0.25">
      <c r="E663" s="2" t="s">
        <v>4202</v>
      </c>
      <c r="F663" s="2" t="s">
        <v>4203</v>
      </c>
    </row>
    <row r="664" spans="5:6" x14ac:dyDescent="0.25">
      <c r="E664" s="2" t="s">
        <v>4204</v>
      </c>
      <c r="F664" s="2" t="s">
        <v>4205</v>
      </c>
    </row>
    <row r="665" spans="5:6" x14ac:dyDescent="0.25">
      <c r="E665" s="2" t="s">
        <v>4206</v>
      </c>
      <c r="F665" s="2" t="s">
        <v>4207</v>
      </c>
    </row>
    <row r="666" spans="5:6" x14ac:dyDescent="0.25">
      <c r="E666" s="2" t="s">
        <v>4208</v>
      </c>
      <c r="F666" s="2" t="s">
        <v>2811</v>
      </c>
    </row>
    <row r="667" spans="5:6" x14ac:dyDescent="0.25">
      <c r="E667" s="2" t="s">
        <v>3078</v>
      </c>
      <c r="F667" s="2" t="s">
        <v>4209</v>
      </c>
    </row>
    <row r="668" spans="5:6" x14ac:dyDescent="0.25">
      <c r="E668" s="2" t="s">
        <v>4210</v>
      </c>
      <c r="F668" s="2" t="s">
        <v>4211</v>
      </c>
    </row>
    <row r="669" spans="5:6" x14ac:dyDescent="0.25">
      <c r="E669" s="2" t="s">
        <v>4212</v>
      </c>
      <c r="F669" s="2" t="s">
        <v>4213</v>
      </c>
    </row>
    <row r="670" spans="5:6" x14ac:dyDescent="0.25">
      <c r="E670" s="2" t="s">
        <v>4214</v>
      </c>
      <c r="F670" s="2" t="s">
        <v>4215</v>
      </c>
    </row>
    <row r="671" spans="5:6" x14ac:dyDescent="0.25">
      <c r="E671" s="2" t="s">
        <v>4216</v>
      </c>
      <c r="F671" s="2" t="s">
        <v>4217</v>
      </c>
    </row>
    <row r="672" spans="5:6" x14ac:dyDescent="0.25">
      <c r="E672" s="2" t="s">
        <v>4218</v>
      </c>
      <c r="F672" s="2" t="s">
        <v>4219</v>
      </c>
    </row>
    <row r="673" spans="5:6" x14ac:dyDescent="0.25">
      <c r="E673" s="2" t="s">
        <v>4220</v>
      </c>
      <c r="F673" s="2" t="s">
        <v>4221</v>
      </c>
    </row>
    <row r="674" spans="5:6" x14ac:dyDescent="0.25">
      <c r="E674" s="2" t="s">
        <v>4222</v>
      </c>
      <c r="F674" s="2" t="s">
        <v>3079</v>
      </c>
    </row>
    <row r="675" spans="5:6" x14ac:dyDescent="0.25">
      <c r="E675" s="2" t="s">
        <v>3248</v>
      </c>
      <c r="F675" s="2" t="s">
        <v>4223</v>
      </c>
    </row>
    <row r="676" spans="5:6" x14ac:dyDescent="0.25">
      <c r="E676" s="2" t="s">
        <v>4224</v>
      </c>
      <c r="F676" s="2" t="s">
        <v>4225</v>
      </c>
    </row>
    <row r="677" spans="5:6" x14ac:dyDescent="0.25">
      <c r="E677" s="2" t="s">
        <v>4226</v>
      </c>
      <c r="F677" s="2" t="s">
        <v>4227</v>
      </c>
    </row>
    <row r="678" spans="5:6" x14ac:dyDescent="0.25">
      <c r="E678" s="2" t="s">
        <v>4228</v>
      </c>
      <c r="F678" s="2" t="s">
        <v>4229</v>
      </c>
    </row>
    <row r="679" spans="5:6" x14ac:dyDescent="0.25">
      <c r="E679" s="2" t="s">
        <v>4230</v>
      </c>
      <c r="F679" s="2" t="s">
        <v>4231</v>
      </c>
    </row>
    <row r="680" spans="5:6" x14ac:dyDescent="0.25">
      <c r="E680" s="2" t="s">
        <v>4232</v>
      </c>
      <c r="F680" s="2" t="s">
        <v>4233</v>
      </c>
    </row>
    <row r="681" spans="5:6" x14ac:dyDescent="0.25">
      <c r="E681" s="2" t="s">
        <v>4234</v>
      </c>
      <c r="F681" s="2" t="s">
        <v>4235</v>
      </c>
    </row>
    <row r="682" spans="5:6" x14ac:dyDescent="0.25">
      <c r="E682" s="2" t="s">
        <v>4236</v>
      </c>
      <c r="F682" s="2" t="s">
        <v>3249</v>
      </c>
    </row>
    <row r="683" spans="5:6" x14ac:dyDescent="0.25">
      <c r="E683" s="2" t="s">
        <v>2853</v>
      </c>
      <c r="F683" s="2" t="s">
        <v>4237</v>
      </c>
    </row>
    <row r="684" spans="5:6" x14ac:dyDescent="0.25">
      <c r="E684" s="2" t="s">
        <v>4238</v>
      </c>
      <c r="F684" s="2" t="s">
        <v>4239</v>
      </c>
    </row>
    <row r="685" spans="5:6" x14ac:dyDescent="0.25">
      <c r="E685" s="2" t="s">
        <v>4240</v>
      </c>
      <c r="F685" s="2" t="s">
        <v>4241</v>
      </c>
    </row>
    <row r="686" spans="5:6" x14ac:dyDescent="0.25">
      <c r="E686" s="2" t="s">
        <v>4242</v>
      </c>
      <c r="F686" s="2" t="s">
        <v>4243</v>
      </c>
    </row>
    <row r="687" spans="5:6" x14ac:dyDescent="0.25">
      <c r="E687" s="2" t="s">
        <v>4244</v>
      </c>
      <c r="F687" s="2" t="s">
        <v>4245</v>
      </c>
    </row>
    <row r="688" spans="5:6" x14ac:dyDescent="0.25">
      <c r="E688" s="2" t="s">
        <v>4246</v>
      </c>
      <c r="F688" s="2" t="s">
        <v>4247</v>
      </c>
    </row>
    <row r="689" spans="5:6" x14ac:dyDescent="0.25">
      <c r="E689" s="2" t="s">
        <v>4248</v>
      </c>
      <c r="F689" s="2" t="s">
        <v>4249</v>
      </c>
    </row>
    <row r="690" spans="5:6" x14ac:dyDescent="0.25">
      <c r="E690" s="2" t="s">
        <v>4250</v>
      </c>
      <c r="F690" s="2" t="s">
        <v>2854</v>
      </c>
    </row>
    <row r="691" spans="5:6" x14ac:dyDescent="0.25">
      <c r="E691" s="2" t="s">
        <v>3157</v>
      </c>
      <c r="F691" s="2" t="s">
        <v>4251</v>
      </c>
    </row>
    <row r="692" spans="5:6" x14ac:dyDescent="0.25">
      <c r="E692" s="2" t="s">
        <v>4252</v>
      </c>
      <c r="F692" s="2" t="s">
        <v>4253</v>
      </c>
    </row>
    <row r="693" spans="5:6" x14ac:dyDescent="0.25">
      <c r="E693" s="2" t="s">
        <v>4254</v>
      </c>
      <c r="F693" s="2" t="s">
        <v>4255</v>
      </c>
    </row>
    <row r="694" spans="5:6" x14ac:dyDescent="0.25">
      <c r="E694" s="2" t="s">
        <v>4256</v>
      </c>
      <c r="F694" s="2" t="s">
        <v>4257</v>
      </c>
    </row>
    <row r="695" spans="5:6" x14ac:dyDescent="0.25">
      <c r="E695" s="2" t="s">
        <v>4258</v>
      </c>
      <c r="F695" s="2" t="s">
        <v>4259</v>
      </c>
    </row>
    <row r="696" spans="5:6" x14ac:dyDescent="0.25">
      <c r="E696" s="2" t="s">
        <v>4260</v>
      </c>
      <c r="F696" s="2" t="s">
        <v>4261</v>
      </c>
    </row>
    <row r="697" spans="5:6" x14ac:dyDescent="0.25">
      <c r="E697" s="2" t="s">
        <v>4262</v>
      </c>
      <c r="F697" s="2" t="s">
        <v>4263</v>
      </c>
    </row>
    <row r="698" spans="5:6" x14ac:dyDescent="0.25">
      <c r="E698" s="2" t="s">
        <v>4264</v>
      </c>
      <c r="F698" s="2" t="s">
        <v>3158</v>
      </c>
    </row>
    <row r="699" spans="5:6" x14ac:dyDescent="0.25">
      <c r="E699" s="2" t="s">
        <v>2743</v>
      </c>
      <c r="F699" s="2" t="s">
        <v>4265</v>
      </c>
    </row>
    <row r="700" spans="5:6" x14ac:dyDescent="0.25">
      <c r="E700" s="2" t="s">
        <v>4266</v>
      </c>
      <c r="F700" s="2" t="s">
        <v>4267</v>
      </c>
    </row>
    <row r="701" spans="5:6" x14ac:dyDescent="0.25">
      <c r="E701" s="2" t="s">
        <v>4268</v>
      </c>
      <c r="F701" s="2" t="s">
        <v>4269</v>
      </c>
    </row>
    <row r="702" spans="5:6" x14ac:dyDescent="0.25">
      <c r="E702" s="2" t="s">
        <v>4270</v>
      </c>
      <c r="F702" s="2" t="s">
        <v>4271</v>
      </c>
    </row>
    <row r="703" spans="5:6" x14ac:dyDescent="0.25">
      <c r="E703" s="2" t="s">
        <v>4272</v>
      </c>
      <c r="F703" s="2" t="s">
        <v>4273</v>
      </c>
    </row>
    <row r="704" spans="5:6" x14ac:dyDescent="0.25">
      <c r="E704" s="2" t="s">
        <v>4274</v>
      </c>
      <c r="F704" s="2" t="s">
        <v>4275</v>
      </c>
    </row>
    <row r="705" spans="5:6" x14ac:dyDescent="0.25">
      <c r="E705" s="2" t="s">
        <v>4276</v>
      </c>
      <c r="F705" s="2" t="s">
        <v>4277</v>
      </c>
    </row>
    <row r="706" spans="5:6" x14ac:dyDescent="0.25">
      <c r="E706" s="2" t="s">
        <v>4278</v>
      </c>
      <c r="F706" s="2" t="s">
        <v>2744</v>
      </c>
    </row>
    <row r="707" spans="5:6" x14ac:dyDescent="0.25">
      <c r="E707" s="2" t="s">
        <v>3116</v>
      </c>
      <c r="F707" s="2" t="s">
        <v>4279</v>
      </c>
    </row>
    <row r="708" spans="5:6" x14ac:dyDescent="0.25">
      <c r="E708" s="2" t="s">
        <v>4280</v>
      </c>
      <c r="F708" s="2" t="s">
        <v>4281</v>
      </c>
    </row>
    <row r="709" spans="5:6" x14ac:dyDescent="0.25">
      <c r="E709" s="2" t="s">
        <v>4282</v>
      </c>
      <c r="F709" s="2" t="s">
        <v>4283</v>
      </c>
    </row>
    <row r="710" spans="5:6" x14ac:dyDescent="0.25">
      <c r="E710" s="2" t="s">
        <v>4284</v>
      </c>
      <c r="F710" s="2" t="s">
        <v>4285</v>
      </c>
    </row>
    <row r="711" spans="5:6" x14ac:dyDescent="0.25">
      <c r="E711" s="2" t="s">
        <v>4286</v>
      </c>
      <c r="F711" s="2" t="s">
        <v>4287</v>
      </c>
    </row>
    <row r="712" spans="5:6" x14ac:dyDescent="0.25">
      <c r="E712" s="2" t="s">
        <v>4288</v>
      </c>
      <c r="F712" s="2" t="s">
        <v>4289</v>
      </c>
    </row>
    <row r="713" spans="5:6" x14ac:dyDescent="0.25">
      <c r="E713" s="2" t="s">
        <v>4290</v>
      </c>
      <c r="F713" s="2" t="s">
        <v>4291</v>
      </c>
    </row>
    <row r="714" spans="5:6" x14ac:dyDescent="0.25">
      <c r="E714" s="2" t="s">
        <v>4292</v>
      </c>
      <c r="F714" s="2" t="s">
        <v>3117</v>
      </c>
    </row>
    <row r="715" spans="5:6" x14ac:dyDescent="0.25">
      <c r="E715" s="2" t="s">
        <v>2959</v>
      </c>
      <c r="F715" s="2" t="s">
        <v>4293</v>
      </c>
    </row>
    <row r="716" spans="5:6" x14ac:dyDescent="0.25">
      <c r="E716" s="2" t="s">
        <v>4294</v>
      </c>
      <c r="F716" s="2" t="s">
        <v>4295</v>
      </c>
    </row>
    <row r="717" spans="5:6" x14ac:dyDescent="0.25">
      <c r="E717" s="2" t="s">
        <v>4296</v>
      </c>
      <c r="F717" s="2" t="s">
        <v>4297</v>
      </c>
    </row>
    <row r="718" spans="5:6" x14ac:dyDescent="0.25">
      <c r="E718" s="2" t="s">
        <v>4298</v>
      </c>
      <c r="F718" s="2" t="s">
        <v>4299</v>
      </c>
    </row>
    <row r="719" spans="5:6" x14ac:dyDescent="0.25">
      <c r="E719" s="2" t="s">
        <v>4300</v>
      </c>
      <c r="F719" s="2" t="s">
        <v>4301</v>
      </c>
    </row>
    <row r="720" spans="5:6" x14ac:dyDescent="0.25">
      <c r="E720" s="2" t="s">
        <v>4302</v>
      </c>
      <c r="F720" s="2" t="s">
        <v>4303</v>
      </c>
    </row>
    <row r="721" spans="5:6" x14ac:dyDescent="0.25">
      <c r="E721" s="2" t="s">
        <v>4304</v>
      </c>
      <c r="F721" s="2" t="s">
        <v>4305</v>
      </c>
    </row>
    <row r="722" spans="5:6" x14ac:dyDescent="0.25">
      <c r="E722" s="2" t="s">
        <v>4306</v>
      </c>
      <c r="F722" s="2" t="s">
        <v>2960</v>
      </c>
    </row>
    <row r="723" spans="5:6" x14ac:dyDescent="0.25">
      <c r="E723" s="2" t="s">
        <v>2795</v>
      </c>
      <c r="F723" s="2" t="s">
        <v>4307</v>
      </c>
    </row>
    <row r="724" spans="5:6" x14ac:dyDescent="0.25">
      <c r="E724" s="2" t="s">
        <v>4308</v>
      </c>
      <c r="F724" s="2" t="s">
        <v>4309</v>
      </c>
    </row>
    <row r="725" spans="5:6" x14ac:dyDescent="0.25">
      <c r="E725" s="2" t="s">
        <v>4310</v>
      </c>
      <c r="F725" s="2" t="s">
        <v>4311</v>
      </c>
    </row>
    <row r="726" spans="5:6" x14ac:dyDescent="0.25">
      <c r="E726" s="2" t="s">
        <v>4312</v>
      </c>
      <c r="F726" s="2" t="s">
        <v>4313</v>
      </c>
    </row>
    <row r="727" spans="5:6" x14ac:dyDescent="0.25">
      <c r="E727" s="2" t="s">
        <v>4314</v>
      </c>
      <c r="F727" s="2" t="s">
        <v>4315</v>
      </c>
    </row>
    <row r="728" spans="5:6" x14ac:dyDescent="0.25">
      <c r="E728" s="2" t="s">
        <v>4316</v>
      </c>
      <c r="F728" s="2" t="s">
        <v>4317</v>
      </c>
    </row>
    <row r="729" spans="5:6" x14ac:dyDescent="0.25">
      <c r="E729" s="2" t="s">
        <v>4318</v>
      </c>
      <c r="F729" s="2" t="s">
        <v>4319</v>
      </c>
    </row>
    <row r="730" spans="5:6" x14ac:dyDescent="0.25">
      <c r="E730" s="2" t="s">
        <v>4320</v>
      </c>
      <c r="F730" s="2" t="s">
        <v>2796</v>
      </c>
    </row>
    <row r="731" spans="5:6" x14ac:dyDescent="0.25">
      <c r="E731" s="2" t="s">
        <v>3059</v>
      </c>
      <c r="F731" s="2" t="s">
        <v>4321</v>
      </c>
    </row>
    <row r="732" spans="5:6" x14ac:dyDescent="0.25">
      <c r="E732" s="2" t="s">
        <v>4322</v>
      </c>
      <c r="F732" s="2" t="s">
        <v>4323</v>
      </c>
    </row>
    <row r="733" spans="5:6" x14ac:dyDescent="0.25">
      <c r="E733" s="2" t="s">
        <v>4324</v>
      </c>
      <c r="F733" s="2" t="s">
        <v>4325</v>
      </c>
    </row>
    <row r="734" spans="5:6" x14ac:dyDescent="0.25">
      <c r="E734" s="2" t="s">
        <v>4326</v>
      </c>
      <c r="F734" s="2" t="s">
        <v>4327</v>
      </c>
    </row>
    <row r="735" spans="5:6" x14ac:dyDescent="0.25">
      <c r="E735" s="2" t="s">
        <v>4328</v>
      </c>
      <c r="F735" s="2" t="s">
        <v>4329</v>
      </c>
    </row>
    <row r="736" spans="5:6" x14ac:dyDescent="0.25">
      <c r="E736" s="2" t="s">
        <v>4330</v>
      </c>
      <c r="F736" s="2" t="s">
        <v>4331</v>
      </c>
    </row>
    <row r="737" spans="5:6" x14ac:dyDescent="0.25">
      <c r="E737" s="2" t="s">
        <v>4332</v>
      </c>
      <c r="F737" s="2" t="s">
        <v>4333</v>
      </c>
    </row>
    <row r="738" spans="5:6" x14ac:dyDescent="0.25">
      <c r="E738" s="2" t="s">
        <v>4334</v>
      </c>
      <c r="F738" s="2" t="s">
        <v>3060</v>
      </c>
    </row>
    <row r="739" spans="5:6" x14ac:dyDescent="0.25">
      <c r="E739" s="2" t="s">
        <v>2837</v>
      </c>
      <c r="F739" s="2" t="s">
        <v>4335</v>
      </c>
    </row>
    <row r="740" spans="5:6" x14ac:dyDescent="0.25">
      <c r="E740" s="2" t="s">
        <v>4336</v>
      </c>
      <c r="F740" s="2" t="s">
        <v>4337</v>
      </c>
    </row>
    <row r="741" spans="5:6" x14ac:dyDescent="0.25">
      <c r="E741" s="2" t="s">
        <v>4338</v>
      </c>
      <c r="F741" s="2" t="s">
        <v>4339</v>
      </c>
    </row>
    <row r="742" spans="5:6" x14ac:dyDescent="0.25">
      <c r="E742" s="2" t="s">
        <v>4340</v>
      </c>
      <c r="F742" s="2" t="s">
        <v>4341</v>
      </c>
    </row>
    <row r="743" spans="5:6" x14ac:dyDescent="0.25">
      <c r="E743" s="2" t="s">
        <v>4342</v>
      </c>
      <c r="F743" s="2" t="s">
        <v>4343</v>
      </c>
    </row>
    <row r="744" spans="5:6" x14ac:dyDescent="0.25">
      <c r="E744" s="2" t="s">
        <v>4344</v>
      </c>
      <c r="F744" s="2" t="s">
        <v>4345</v>
      </c>
    </row>
    <row r="745" spans="5:6" x14ac:dyDescent="0.25">
      <c r="E745" s="2" t="s">
        <v>4346</v>
      </c>
      <c r="F745" s="2" t="s">
        <v>4347</v>
      </c>
    </row>
    <row r="746" spans="5:6" x14ac:dyDescent="0.25">
      <c r="E746" s="2" t="s">
        <v>4348</v>
      </c>
      <c r="F746" s="2" t="s">
        <v>2838</v>
      </c>
    </row>
    <row r="747" spans="5:6" x14ac:dyDescent="0.25">
      <c r="E747" s="2" t="s">
        <v>3102</v>
      </c>
      <c r="F747" s="2" t="s">
        <v>4349</v>
      </c>
    </row>
    <row r="748" spans="5:6" x14ac:dyDescent="0.25">
      <c r="E748" s="2" t="s">
        <v>4350</v>
      </c>
      <c r="F748" s="2" t="s">
        <v>4351</v>
      </c>
    </row>
    <row r="749" spans="5:6" x14ac:dyDescent="0.25">
      <c r="E749" s="2" t="s">
        <v>4352</v>
      </c>
      <c r="F749" s="2" t="s">
        <v>4353</v>
      </c>
    </row>
    <row r="750" spans="5:6" x14ac:dyDescent="0.25">
      <c r="E750" s="2" t="s">
        <v>4354</v>
      </c>
      <c r="F750" s="2" t="s">
        <v>4355</v>
      </c>
    </row>
    <row r="751" spans="5:6" x14ac:dyDescent="0.25">
      <c r="E751" s="2" t="s">
        <v>4356</v>
      </c>
      <c r="F751" s="2" t="s">
        <v>4357</v>
      </c>
    </row>
    <row r="752" spans="5:6" x14ac:dyDescent="0.25">
      <c r="E752" s="2" t="s">
        <v>4358</v>
      </c>
      <c r="F752" s="2" t="s">
        <v>4359</v>
      </c>
    </row>
    <row r="753" spans="5:6" x14ac:dyDescent="0.25">
      <c r="E753" s="2" t="s">
        <v>4360</v>
      </c>
      <c r="F753" s="2" t="s">
        <v>4361</v>
      </c>
    </row>
    <row r="754" spans="5:6" x14ac:dyDescent="0.25">
      <c r="E754" s="2" t="s">
        <v>4362</v>
      </c>
      <c r="F754" s="2" t="s">
        <v>3103</v>
      </c>
    </row>
    <row r="755" spans="5:6" x14ac:dyDescent="0.25">
      <c r="E755" s="2" t="s">
        <v>3292</v>
      </c>
      <c r="F755" s="2" t="s">
        <v>4363</v>
      </c>
    </row>
    <row r="756" spans="5:6" x14ac:dyDescent="0.25">
      <c r="E756" s="2" t="s">
        <v>4364</v>
      </c>
      <c r="F756" s="2" t="s">
        <v>4365</v>
      </c>
    </row>
    <row r="757" spans="5:6" x14ac:dyDescent="0.25">
      <c r="E757" s="2" t="s">
        <v>4366</v>
      </c>
      <c r="F757" s="2" t="s">
        <v>4367</v>
      </c>
    </row>
    <row r="758" spans="5:6" x14ac:dyDescent="0.25">
      <c r="E758" s="2" t="s">
        <v>4368</v>
      </c>
      <c r="F758" s="2" t="s">
        <v>4369</v>
      </c>
    </row>
    <row r="759" spans="5:6" x14ac:dyDescent="0.25">
      <c r="E759" s="2" t="s">
        <v>4370</v>
      </c>
      <c r="F759" s="2" t="s">
        <v>4371</v>
      </c>
    </row>
    <row r="760" spans="5:6" x14ac:dyDescent="0.25">
      <c r="E760" s="2" t="s">
        <v>4372</v>
      </c>
      <c r="F760" s="2" t="s">
        <v>4373</v>
      </c>
    </row>
    <row r="761" spans="5:6" x14ac:dyDescent="0.25">
      <c r="E761" s="2" t="s">
        <v>4374</v>
      </c>
      <c r="F761" s="2" t="s">
        <v>4375</v>
      </c>
    </row>
    <row r="762" spans="5:6" x14ac:dyDescent="0.25">
      <c r="E762" s="2" t="s">
        <v>4376</v>
      </c>
      <c r="F762" s="2" t="s">
        <v>3293</v>
      </c>
    </row>
    <row r="763" spans="5:6" x14ac:dyDescent="0.25">
      <c r="E763" s="2" t="s">
        <v>3206</v>
      </c>
      <c r="F763" s="2" t="s">
        <v>4377</v>
      </c>
    </row>
    <row r="764" spans="5:6" x14ac:dyDescent="0.25">
      <c r="E764" s="2" t="s">
        <v>4378</v>
      </c>
      <c r="F764" s="2" t="s">
        <v>4379</v>
      </c>
    </row>
    <row r="765" spans="5:6" x14ac:dyDescent="0.25">
      <c r="E765" s="2" t="s">
        <v>4380</v>
      </c>
      <c r="F765" s="2" t="s">
        <v>4381</v>
      </c>
    </row>
    <row r="766" spans="5:6" x14ac:dyDescent="0.25">
      <c r="E766" s="2" t="s">
        <v>4382</v>
      </c>
      <c r="F766" s="2" t="s">
        <v>4383</v>
      </c>
    </row>
    <row r="767" spans="5:6" x14ac:dyDescent="0.25">
      <c r="E767" s="2" t="s">
        <v>4384</v>
      </c>
      <c r="F767" s="2" t="s">
        <v>4385</v>
      </c>
    </row>
    <row r="768" spans="5:6" x14ac:dyDescent="0.25">
      <c r="E768" s="2" t="s">
        <v>4386</v>
      </c>
      <c r="F768" s="2" t="s">
        <v>4387</v>
      </c>
    </row>
    <row r="769" spans="5:6" x14ac:dyDescent="0.25">
      <c r="E769" s="2" t="s">
        <v>4388</v>
      </c>
      <c r="F769" s="2" t="s">
        <v>4389</v>
      </c>
    </row>
    <row r="770" spans="5:6" x14ac:dyDescent="0.25">
      <c r="E770" s="2" t="s">
        <v>4390</v>
      </c>
      <c r="F770" s="2" t="s">
        <v>3207</v>
      </c>
    </row>
    <row r="771" spans="5:6" x14ac:dyDescent="0.25">
      <c r="E771" s="2" t="s">
        <v>2806</v>
      </c>
      <c r="F771" s="2" t="s">
        <v>4391</v>
      </c>
    </row>
    <row r="772" spans="5:6" x14ac:dyDescent="0.25">
      <c r="E772" s="2" t="s">
        <v>4392</v>
      </c>
      <c r="F772" s="2" t="s">
        <v>4393</v>
      </c>
    </row>
    <row r="773" spans="5:6" x14ac:dyDescent="0.25">
      <c r="E773" s="2" t="s">
        <v>4394</v>
      </c>
      <c r="F773" s="2" t="s">
        <v>4395</v>
      </c>
    </row>
    <row r="774" spans="5:6" x14ac:dyDescent="0.25">
      <c r="E774" s="2" t="s">
        <v>4396</v>
      </c>
      <c r="F774" s="2" t="s">
        <v>4397</v>
      </c>
    </row>
    <row r="775" spans="5:6" x14ac:dyDescent="0.25">
      <c r="E775" s="2" t="s">
        <v>4398</v>
      </c>
      <c r="F775" s="2" t="s">
        <v>4399</v>
      </c>
    </row>
    <row r="776" spans="5:6" x14ac:dyDescent="0.25">
      <c r="E776" s="2" t="s">
        <v>4400</v>
      </c>
      <c r="F776" s="2" t="s">
        <v>4401</v>
      </c>
    </row>
    <row r="777" spans="5:6" x14ac:dyDescent="0.25">
      <c r="E777" s="2" t="s">
        <v>4402</v>
      </c>
      <c r="F777" s="2" t="s">
        <v>4403</v>
      </c>
    </row>
    <row r="778" spans="5:6" x14ac:dyDescent="0.25">
      <c r="E778" s="2" t="s">
        <v>4404</v>
      </c>
      <c r="F778" s="2" t="s">
        <v>2807</v>
      </c>
    </row>
    <row r="779" spans="5:6" x14ac:dyDescent="0.25">
      <c r="E779" s="2" t="s">
        <v>3047</v>
      </c>
      <c r="F779" s="2" t="s">
        <v>4405</v>
      </c>
    </row>
    <row r="780" spans="5:6" x14ac:dyDescent="0.25">
      <c r="E780" s="2" t="s">
        <v>4406</v>
      </c>
      <c r="F780" s="2" t="s">
        <v>4407</v>
      </c>
    </row>
    <row r="781" spans="5:6" x14ac:dyDescent="0.25">
      <c r="E781" s="2" t="s">
        <v>4408</v>
      </c>
      <c r="F781" s="2" t="s">
        <v>4409</v>
      </c>
    </row>
    <row r="782" spans="5:6" x14ac:dyDescent="0.25">
      <c r="E782" s="2" t="s">
        <v>4410</v>
      </c>
      <c r="F782" s="2" t="s">
        <v>4411</v>
      </c>
    </row>
    <row r="783" spans="5:6" x14ac:dyDescent="0.25">
      <c r="E783" s="2" t="s">
        <v>4412</v>
      </c>
      <c r="F783" s="2" t="s">
        <v>4413</v>
      </c>
    </row>
    <row r="784" spans="5:6" x14ac:dyDescent="0.25">
      <c r="E784" s="2" t="s">
        <v>4414</v>
      </c>
      <c r="F784" s="2" t="s">
        <v>4415</v>
      </c>
    </row>
    <row r="785" spans="5:6" x14ac:dyDescent="0.25">
      <c r="E785" s="2" t="s">
        <v>4416</v>
      </c>
      <c r="F785" s="2" t="s">
        <v>4417</v>
      </c>
    </row>
    <row r="786" spans="5:6" x14ac:dyDescent="0.25">
      <c r="E786" s="2" t="s">
        <v>4418</v>
      </c>
      <c r="F786" s="2" t="s">
        <v>3048</v>
      </c>
    </row>
    <row r="787" spans="5:6" x14ac:dyDescent="0.25">
      <c r="E787" s="2" t="s">
        <v>3088</v>
      </c>
      <c r="F787" s="2" t="s">
        <v>4419</v>
      </c>
    </row>
    <row r="788" spans="5:6" x14ac:dyDescent="0.25">
      <c r="E788" s="2" t="s">
        <v>4420</v>
      </c>
      <c r="F788" s="2" t="s">
        <v>4421</v>
      </c>
    </row>
    <row r="789" spans="5:6" x14ac:dyDescent="0.25">
      <c r="E789" s="2" t="s">
        <v>4422</v>
      </c>
      <c r="F789" s="2" t="s">
        <v>4423</v>
      </c>
    </row>
    <row r="790" spans="5:6" x14ac:dyDescent="0.25">
      <c r="E790" s="2" t="s">
        <v>4424</v>
      </c>
      <c r="F790" s="2" t="s">
        <v>4425</v>
      </c>
    </row>
    <row r="791" spans="5:6" x14ac:dyDescent="0.25">
      <c r="E791" s="2" t="s">
        <v>4426</v>
      </c>
      <c r="F791" s="2" t="s">
        <v>4427</v>
      </c>
    </row>
    <row r="792" spans="5:6" x14ac:dyDescent="0.25">
      <c r="E792" s="2" t="s">
        <v>4428</v>
      </c>
      <c r="F792" s="2" t="s">
        <v>4429</v>
      </c>
    </row>
    <row r="793" spans="5:6" x14ac:dyDescent="0.25">
      <c r="E793" s="2" t="s">
        <v>4430</v>
      </c>
      <c r="F793" s="2" t="s">
        <v>4431</v>
      </c>
    </row>
    <row r="794" spans="5:6" x14ac:dyDescent="0.25">
      <c r="E794" s="2" t="s">
        <v>4432</v>
      </c>
      <c r="F794" s="2" t="s">
        <v>3089</v>
      </c>
    </row>
    <row r="795" spans="5:6" x14ac:dyDescent="0.25">
      <c r="E795" s="2" t="s">
        <v>4433</v>
      </c>
      <c r="F795" s="2" t="s">
        <v>4434</v>
      </c>
    </row>
    <row r="796" spans="5:6" x14ac:dyDescent="0.25">
      <c r="E796" s="2" t="s">
        <v>4435</v>
      </c>
      <c r="F796" s="2" t="s">
        <v>4436</v>
      </c>
    </row>
    <row r="797" spans="5:6" x14ac:dyDescent="0.25">
      <c r="E797" s="2" t="s">
        <v>4437</v>
      </c>
      <c r="F797" s="2" t="s">
        <v>4438</v>
      </c>
    </row>
    <row r="798" spans="5:6" x14ac:dyDescent="0.25">
      <c r="E798" s="2" t="s">
        <v>4439</v>
      </c>
      <c r="F798" s="2" t="s">
        <v>4440</v>
      </c>
    </row>
    <row r="799" spans="5:6" x14ac:dyDescent="0.25">
      <c r="E799" s="2" t="s">
        <v>4441</v>
      </c>
      <c r="F799" s="2" t="s">
        <v>4442</v>
      </c>
    </row>
    <row r="800" spans="5:6" x14ac:dyDescent="0.25">
      <c r="E800" s="2" t="s">
        <v>4443</v>
      </c>
      <c r="F800" s="2" t="s">
        <v>4444</v>
      </c>
    </row>
    <row r="801" spans="5:6" x14ac:dyDescent="0.25">
      <c r="E801" s="2" t="s">
        <v>4445</v>
      </c>
      <c r="F801" s="2" t="s">
        <v>4446</v>
      </c>
    </row>
    <row r="802" spans="5:6" x14ac:dyDescent="0.25">
      <c r="E802" s="2" t="s">
        <v>4447</v>
      </c>
      <c r="F802" s="2" t="s">
        <v>4448</v>
      </c>
    </row>
    <row r="803" spans="5:6" x14ac:dyDescent="0.25">
      <c r="E803" s="2" t="s">
        <v>3063</v>
      </c>
      <c r="F803" s="2" t="s">
        <v>4449</v>
      </c>
    </row>
    <row r="804" spans="5:6" x14ac:dyDescent="0.25">
      <c r="E804" s="2" t="s">
        <v>4450</v>
      </c>
      <c r="F804" s="2" t="s">
        <v>4451</v>
      </c>
    </row>
    <row r="805" spans="5:6" x14ac:dyDescent="0.25">
      <c r="E805" s="2" t="s">
        <v>4452</v>
      </c>
      <c r="F805" s="2" t="s">
        <v>4453</v>
      </c>
    </row>
    <row r="806" spans="5:6" x14ac:dyDescent="0.25">
      <c r="E806" s="2" t="s">
        <v>4454</v>
      </c>
      <c r="F806" s="2" t="s">
        <v>4455</v>
      </c>
    </row>
    <row r="807" spans="5:6" x14ac:dyDescent="0.25">
      <c r="E807" s="2" t="s">
        <v>4456</v>
      </c>
      <c r="F807" s="2" t="s">
        <v>4457</v>
      </c>
    </row>
    <row r="808" spans="5:6" x14ac:dyDescent="0.25">
      <c r="E808" s="2" t="s">
        <v>4458</v>
      </c>
      <c r="F808" s="2" t="s">
        <v>4459</v>
      </c>
    </row>
    <row r="809" spans="5:6" x14ac:dyDescent="0.25">
      <c r="E809" s="2" t="s">
        <v>4460</v>
      </c>
      <c r="F809" s="2" t="s">
        <v>4461</v>
      </c>
    </row>
    <row r="810" spans="5:6" x14ac:dyDescent="0.25">
      <c r="E810" s="2" t="s">
        <v>4462</v>
      </c>
      <c r="F810" s="2" t="s">
        <v>3064</v>
      </c>
    </row>
    <row r="811" spans="5:6" x14ac:dyDescent="0.25">
      <c r="E811" s="2" t="s">
        <v>4463</v>
      </c>
      <c r="F811" s="2" t="s">
        <v>4464</v>
      </c>
    </row>
    <row r="812" spans="5:6" x14ac:dyDescent="0.25">
      <c r="E812" s="2" t="s">
        <v>4465</v>
      </c>
      <c r="F812" s="2" t="s">
        <v>4466</v>
      </c>
    </row>
    <row r="813" spans="5:6" x14ac:dyDescent="0.25">
      <c r="E813" s="2" t="s">
        <v>4467</v>
      </c>
      <c r="F813" s="2" t="s">
        <v>4468</v>
      </c>
    </row>
    <row r="814" spans="5:6" x14ac:dyDescent="0.25">
      <c r="E814" s="2" t="s">
        <v>4469</v>
      </c>
      <c r="F814" s="2" t="s">
        <v>4470</v>
      </c>
    </row>
    <row r="815" spans="5:6" x14ac:dyDescent="0.25">
      <c r="E815" s="2" t="s">
        <v>4471</v>
      </c>
      <c r="F815" s="2" t="s">
        <v>4472</v>
      </c>
    </row>
    <row r="816" spans="5:6" x14ac:dyDescent="0.25">
      <c r="E816" s="2" t="s">
        <v>4473</v>
      </c>
      <c r="F816" s="2" t="s">
        <v>4474</v>
      </c>
    </row>
    <row r="817" spans="5:6" x14ac:dyDescent="0.25">
      <c r="E817" s="2" t="s">
        <v>4475</v>
      </c>
      <c r="F817" s="2" t="s">
        <v>4476</v>
      </c>
    </row>
    <row r="818" spans="5:6" x14ac:dyDescent="0.25">
      <c r="E818" s="2" t="s">
        <v>4477</v>
      </c>
      <c r="F818" s="2" t="s">
        <v>4478</v>
      </c>
    </row>
    <row r="819" spans="5:6" x14ac:dyDescent="0.25">
      <c r="E819" s="2" t="s">
        <v>2991</v>
      </c>
      <c r="F819" s="2" t="s">
        <v>4479</v>
      </c>
    </row>
    <row r="820" spans="5:6" x14ac:dyDescent="0.25">
      <c r="E820" s="2" t="s">
        <v>4480</v>
      </c>
      <c r="F820" s="2" t="s">
        <v>4481</v>
      </c>
    </row>
    <row r="821" spans="5:6" x14ac:dyDescent="0.25">
      <c r="E821" s="2" t="s">
        <v>4482</v>
      </c>
      <c r="F821" s="2" t="s">
        <v>4483</v>
      </c>
    </row>
    <row r="822" spans="5:6" x14ac:dyDescent="0.25">
      <c r="E822" s="2" t="s">
        <v>4484</v>
      </c>
      <c r="F822" s="2" t="s">
        <v>4485</v>
      </c>
    </row>
    <row r="823" spans="5:6" x14ac:dyDescent="0.25">
      <c r="E823" s="2" t="s">
        <v>4486</v>
      </c>
      <c r="F823" s="2" t="s">
        <v>4487</v>
      </c>
    </row>
    <row r="824" spans="5:6" x14ac:dyDescent="0.25">
      <c r="E824" s="2" t="s">
        <v>4488</v>
      </c>
      <c r="F824" s="2" t="s">
        <v>4489</v>
      </c>
    </row>
    <row r="825" spans="5:6" x14ac:dyDescent="0.25">
      <c r="E825" s="2" t="s">
        <v>4490</v>
      </c>
      <c r="F825" s="2" t="s">
        <v>4491</v>
      </c>
    </row>
    <row r="826" spans="5:6" x14ac:dyDescent="0.25">
      <c r="E826" s="2" t="s">
        <v>4492</v>
      </c>
      <c r="F826" s="2" t="s">
        <v>2992</v>
      </c>
    </row>
    <row r="827" spans="5:6" x14ac:dyDescent="0.25">
      <c r="E827" s="2" t="s">
        <v>2861</v>
      </c>
      <c r="F827" s="2" t="s">
        <v>4493</v>
      </c>
    </row>
    <row r="828" spans="5:6" x14ac:dyDescent="0.25">
      <c r="E828" s="2" t="s">
        <v>4494</v>
      </c>
      <c r="F828" s="2" t="s">
        <v>4495</v>
      </c>
    </row>
    <row r="829" spans="5:6" x14ac:dyDescent="0.25">
      <c r="E829" s="2" t="s">
        <v>4496</v>
      </c>
      <c r="F829" s="2" t="s">
        <v>4497</v>
      </c>
    </row>
    <row r="830" spans="5:6" x14ac:dyDescent="0.25">
      <c r="E830" s="2" t="s">
        <v>4498</v>
      </c>
      <c r="F830" s="2" t="s">
        <v>4499</v>
      </c>
    </row>
    <row r="831" spans="5:6" x14ac:dyDescent="0.25">
      <c r="E831" s="2" t="s">
        <v>4500</v>
      </c>
      <c r="F831" s="2" t="s">
        <v>4501</v>
      </c>
    </row>
    <row r="832" spans="5:6" x14ac:dyDescent="0.25">
      <c r="E832" s="2" t="s">
        <v>4502</v>
      </c>
      <c r="F832" s="2" t="s">
        <v>4503</v>
      </c>
    </row>
    <row r="833" spans="5:6" x14ac:dyDescent="0.25">
      <c r="E833" s="2" t="s">
        <v>4504</v>
      </c>
      <c r="F833" s="2" t="s">
        <v>4505</v>
      </c>
    </row>
    <row r="834" spans="5:6" x14ac:dyDescent="0.25">
      <c r="E834" s="2" t="s">
        <v>4506</v>
      </c>
      <c r="F834" s="2" t="s">
        <v>2862</v>
      </c>
    </row>
    <row r="835" spans="5:6" x14ac:dyDescent="0.25">
      <c r="E835" s="2" t="s">
        <v>3033</v>
      </c>
      <c r="F835" s="2" t="s">
        <v>4507</v>
      </c>
    </row>
    <row r="836" spans="5:6" x14ac:dyDescent="0.25">
      <c r="E836" s="2" t="s">
        <v>4508</v>
      </c>
      <c r="F836" s="2" t="s">
        <v>4509</v>
      </c>
    </row>
    <row r="837" spans="5:6" x14ac:dyDescent="0.25">
      <c r="E837" s="2" t="s">
        <v>4510</v>
      </c>
      <c r="F837" s="2" t="s">
        <v>4511</v>
      </c>
    </row>
    <row r="838" spans="5:6" x14ac:dyDescent="0.25">
      <c r="E838" s="2" t="s">
        <v>4512</v>
      </c>
      <c r="F838" s="2" t="s">
        <v>4513</v>
      </c>
    </row>
    <row r="839" spans="5:6" x14ac:dyDescent="0.25">
      <c r="E839" s="2" t="s">
        <v>4514</v>
      </c>
      <c r="F839" s="2" t="s">
        <v>4515</v>
      </c>
    </row>
    <row r="840" spans="5:6" x14ac:dyDescent="0.25">
      <c r="E840" s="2" t="s">
        <v>4516</v>
      </c>
      <c r="F840" s="2" t="s">
        <v>4517</v>
      </c>
    </row>
    <row r="841" spans="5:6" x14ac:dyDescent="0.25">
      <c r="E841" s="2" t="s">
        <v>4518</v>
      </c>
      <c r="F841" s="2" t="s">
        <v>4519</v>
      </c>
    </row>
    <row r="842" spans="5:6" x14ac:dyDescent="0.25">
      <c r="E842" s="2" t="s">
        <v>4520</v>
      </c>
      <c r="F842" s="2" t="s">
        <v>3034</v>
      </c>
    </row>
    <row r="843" spans="5:6" x14ac:dyDescent="0.25">
      <c r="E843" s="2" t="s">
        <v>2885</v>
      </c>
      <c r="F843" s="2" t="s">
        <v>4521</v>
      </c>
    </row>
    <row r="844" spans="5:6" x14ac:dyDescent="0.25">
      <c r="E844" s="2" t="s">
        <v>4522</v>
      </c>
      <c r="F844" s="2" t="s">
        <v>4523</v>
      </c>
    </row>
    <row r="845" spans="5:6" x14ac:dyDescent="0.25">
      <c r="E845" s="2" t="s">
        <v>4524</v>
      </c>
      <c r="F845" s="2" t="s">
        <v>4525</v>
      </c>
    </row>
    <row r="846" spans="5:6" x14ac:dyDescent="0.25">
      <c r="E846" s="2" t="s">
        <v>4526</v>
      </c>
      <c r="F846" s="2" t="s">
        <v>4527</v>
      </c>
    </row>
    <row r="847" spans="5:6" x14ac:dyDescent="0.25">
      <c r="E847" s="2" t="s">
        <v>4528</v>
      </c>
      <c r="F847" s="2" t="s">
        <v>4529</v>
      </c>
    </row>
    <row r="848" spans="5:6" x14ac:dyDescent="0.25">
      <c r="E848" s="2" t="s">
        <v>4530</v>
      </c>
      <c r="F848" s="2" t="s">
        <v>4531</v>
      </c>
    </row>
    <row r="849" spans="5:6" x14ac:dyDescent="0.25">
      <c r="E849" s="2" t="s">
        <v>4532</v>
      </c>
      <c r="F849" s="2" t="s">
        <v>4533</v>
      </c>
    </row>
    <row r="850" spans="5:6" x14ac:dyDescent="0.25">
      <c r="E850" s="2" t="s">
        <v>4534</v>
      </c>
      <c r="F850" s="2" t="s">
        <v>2886</v>
      </c>
    </row>
    <row r="851" spans="5:6" x14ac:dyDescent="0.25">
      <c r="E851" s="2" t="s">
        <v>3262</v>
      </c>
      <c r="F851" s="2" t="s">
        <v>4535</v>
      </c>
    </row>
    <row r="852" spans="5:6" x14ac:dyDescent="0.25">
      <c r="E852" s="2" t="s">
        <v>4536</v>
      </c>
      <c r="F852" s="2" t="s">
        <v>4537</v>
      </c>
    </row>
    <row r="853" spans="5:6" x14ac:dyDescent="0.25">
      <c r="E853" s="2" t="s">
        <v>4538</v>
      </c>
      <c r="F853" s="2" t="s">
        <v>4539</v>
      </c>
    </row>
    <row r="854" spans="5:6" x14ac:dyDescent="0.25">
      <c r="E854" s="2" t="s">
        <v>4540</v>
      </c>
      <c r="F854" s="2" t="s">
        <v>4541</v>
      </c>
    </row>
    <row r="855" spans="5:6" x14ac:dyDescent="0.25">
      <c r="E855" s="2" t="s">
        <v>4542</v>
      </c>
      <c r="F855" s="2" t="s">
        <v>4543</v>
      </c>
    </row>
    <row r="856" spans="5:6" x14ac:dyDescent="0.25">
      <c r="E856" s="2" t="s">
        <v>4544</v>
      </c>
      <c r="F856" s="2" t="s">
        <v>4545</v>
      </c>
    </row>
    <row r="857" spans="5:6" x14ac:dyDescent="0.25">
      <c r="E857" s="2" t="s">
        <v>4546</v>
      </c>
      <c r="F857" s="2" t="s">
        <v>4547</v>
      </c>
    </row>
    <row r="858" spans="5:6" x14ac:dyDescent="0.25">
      <c r="E858" s="2" t="s">
        <v>4548</v>
      </c>
      <c r="F858" s="2" t="s">
        <v>3263</v>
      </c>
    </row>
    <row r="859" spans="5:6" x14ac:dyDescent="0.25">
      <c r="E859" s="2" t="s">
        <v>3268</v>
      </c>
      <c r="F859" s="2" t="s">
        <v>4549</v>
      </c>
    </row>
    <row r="860" spans="5:6" x14ac:dyDescent="0.25">
      <c r="E860" s="2" t="s">
        <v>4550</v>
      </c>
      <c r="F860" s="2" t="s">
        <v>4551</v>
      </c>
    </row>
    <row r="861" spans="5:6" x14ac:dyDescent="0.25">
      <c r="E861" s="2" t="s">
        <v>4552</v>
      </c>
      <c r="F861" s="2" t="s">
        <v>4553</v>
      </c>
    </row>
    <row r="862" spans="5:6" x14ac:dyDescent="0.25">
      <c r="E862" s="2" t="s">
        <v>4554</v>
      </c>
      <c r="F862" s="2" t="s">
        <v>4555</v>
      </c>
    </row>
    <row r="863" spans="5:6" x14ac:dyDescent="0.25">
      <c r="E863" s="2" t="s">
        <v>4556</v>
      </c>
      <c r="F863" s="2" t="s">
        <v>4557</v>
      </c>
    </row>
    <row r="864" spans="5:6" x14ac:dyDescent="0.25">
      <c r="E864" s="2" t="s">
        <v>4558</v>
      </c>
      <c r="F864" s="2" t="s">
        <v>4559</v>
      </c>
    </row>
    <row r="865" spans="5:6" x14ac:dyDescent="0.25">
      <c r="E865" s="2" t="s">
        <v>4560</v>
      </c>
      <c r="F865" s="2" t="s">
        <v>4561</v>
      </c>
    </row>
    <row r="866" spans="5:6" x14ac:dyDescent="0.25">
      <c r="E866" s="2" t="s">
        <v>4562</v>
      </c>
      <c r="F866" s="2" t="s">
        <v>3269</v>
      </c>
    </row>
    <row r="867" spans="5:6" x14ac:dyDescent="0.25">
      <c r="E867" s="2" t="s">
        <v>2935</v>
      </c>
      <c r="F867" s="2" t="s">
        <v>4563</v>
      </c>
    </row>
    <row r="868" spans="5:6" x14ac:dyDescent="0.25">
      <c r="E868" s="2" t="s">
        <v>4564</v>
      </c>
      <c r="F868" s="2" t="s">
        <v>4565</v>
      </c>
    </row>
    <row r="869" spans="5:6" x14ac:dyDescent="0.25">
      <c r="E869" s="2" t="s">
        <v>4566</v>
      </c>
      <c r="F869" s="2" t="s">
        <v>4567</v>
      </c>
    </row>
    <row r="870" spans="5:6" x14ac:dyDescent="0.25">
      <c r="E870" s="2" t="s">
        <v>4568</v>
      </c>
      <c r="F870" s="2" t="s">
        <v>4569</v>
      </c>
    </row>
    <row r="871" spans="5:6" x14ac:dyDescent="0.25">
      <c r="E871" s="2" t="s">
        <v>4570</v>
      </c>
      <c r="F871" s="2" t="s">
        <v>4571</v>
      </c>
    </row>
    <row r="872" spans="5:6" x14ac:dyDescent="0.25">
      <c r="E872" s="2" t="s">
        <v>4572</v>
      </c>
      <c r="F872" s="2" t="s">
        <v>4573</v>
      </c>
    </row>
    <row r="873" spans="5:6" x14ac:dyDescent="0.25">
      <c r="E873" s="2" t="s">
        <v>4574</v>
      </c>
      <c r="F873" s="2" t="s">
        <v>4575</v>
      </c>
    </row>
    <row r="874" spans="5:6" x14ac:dyDescent="0.25">
      <c r="E874" s="2" t="s">
        <v>4576</v>
      </c>
      <c r="F874" s="2" t="s">
        <v>2936</v>
      </c>
    </row>
    <row r="875" spans="5:6" x14ac:dyDescent="0.25">
      <c r="E875" s="2" t="s">
        <v>4577</v>
      </c>
      <c r="F875" s="2" t="s">
        <v>4578</v>
      </c>
    </row>
    <row r="876" spans="5:6" x14ac:dyDescent="0.25">
      <c r="E876" s="2" t="s">
        <v>4579</v>
      </c>
      <c r="F876" s="2" t="s">
        <v>4580</v>
      </c>
    </row>
    <row r="877" spans="5:6" x14ac:dyDescent="0.25">
      <c r="E877" s="2" t="s">
        <v>4581</v>
      </c>
      <c r="F877" s="2" t="s">
        <v>4582</v>
      </c>
    </row>
    <row r="878" spans="5:6" x14ac:dyDescent="0.25">
      <c r="E878" s="2" t="s">
        <v>4583</v>
      </c>
      <c r="F878" s="2" t="s">
        <v>4584</v>
      </c>
    </row>
    <row r="879" spans="5:6" x14ac:dyDescent="0.25">
      <c r="E879" s="2" t="s">
        <v>4585</v>
      </c>
      <c r="F879" s="2" t="s">
        <v>4586</v>
      </c>
    </row>
    <row r="880" spans="5:6" x14ac:dyDescent="0.25">
      <c r="E880" s="2" t="s">
        <v>4587</v>
      </c>
      <c r="F880" s="2" t="s">
        <v>4588</v>
      </c>
    </row>
    <row r="881" spans="5:6" x14ac:dyDescent="0.25">
      <c r="E881" s="2" t="s">
        <v>4589</v>
      </c>
      <c r="F881" s="2" t="s">
        <v>4590</v>
      </c>
    </row>
    <row r="882" spans="5:6" x14ac:dyDescent="0.25">
      <c r="E882" s="2" t="s">
        <v>4591</v>
      </c>
      <c r="F882" s="2" t="s">
        <v>4592</v>
      </c>
    </row>
    <row r="883" spans="5:6" x14ac:dyDescent="0.25">
      <c r="E883" s="2" t="s">
        <v>2921</v>
      </c>
      <c r="F883" s="2" t="s">
        <v>4593</v>
      </c>
    </row>
    <row r="884" spans="5:6" x14ac:dyDescent="0.25">
      <c r="E884" s="2" t="s">
        <v>4594</v>
      </c>
      <c r="F884" s="2" t="s">
        <v>4595</v>
      </c>
    </row>
    <row r="885" spans="5:6" x14ac:dyDescent="0.25">
      <c r="E885" s="2" t="s">
        <v>4596</v>
      </c>
      <c r="F885" s="2" t="s">
        <v>4597</v>
      </c>
    </row>
    <row r="886" spans="5:6" x14ac:dyDescent="0.25">
      <c r="E886" s="2" t="s">
        <v>4598</v>
      </c>
      <c r="F886" s="2" t="s">
        <v>4599</v>
      </c>
    </row>
    <row r="887" spans="5:6" x14ac:dyDescent="0.25">
      <c r="E887" s="2" t="s">
        <v>4600</v>
      </c>
      <c r="F887" s="2" t="s">
        <v>4601</v>
      </c>
    </row>
    <row r="888" spans="5:6" x14ac:dyDescent="0.25">
      <c r="E888" s="2" t="s">
        <v>4602</v>
      </c>
      <c r="F888" s="2" t="s">
        <v>4603</v>
      </c>
    </row>
    <row r="889" spans="5:6" x14ac:dyDescent="0.25">
      <c r="E889" s="2" t="s">
        <v>4604</v>
      </c>
      <c r="F889" s="2" t="s">
        <v>4605</v>
      </c>
    </row>
    <row r="890" spans="5:6" x14ac:dyDescent="0.25">
      <c r="E890" s="2" t="s">
        <v>4606</v>
      </c>
      <c r="F890" s="2" t="s">
        <v>2922</v>
      </c>
    </row>
    <row r="891" spans="5:6" x14ac:dyDescent="0.25">
      <c r="E891" s="2" t="s">
        <v>2975</v>
      </c>
      <c r="F891" s="2" t="s">
        <v>4607</v>
      </c>
    </row>
    <row r="892" spans="5:6" x14ac:dyDescent="0.25">
      <c r="E892" s="2" t="s">
        <v>4608</v>
      </c>
      <c r="F892" s="2" t="s">
        <v>4609</v>
      </c>
    </row>
    <row r="893" spans="5:6" x14ac:dyDescent="0.25">
      <c r="E893" s="2" t="s">
        <v>4610</v>
      </c>
      <c r="F893" s="2" t="s">
        <v>4611</v>
      </c>
    </row>
    <row r="894" spans="5:6" x14ac:dyDescent="0.25">
      <c r="E894" s="2" t="s">
        <v>4612</v>
      </c>
      <c r="F894" s="2" t="s">
        <v>4613</v>
      </c>
    </row>
    <row r="895" spans="5:6" x14ac:dyDescent="0.25">
      <c r="E895" s="2" t="s">
        <v>4614</v>
      </c>
      <c r="F895" s="2" t="s">
        <v>4615</v>
      </c>
    </row>
    <row r="896" spans="5:6" x14ac:dyDescent="0.25">
      <c r="E896" s="2" t="s">
        <v>4616</v>
      </c>
      <c r="F896" s="2" t="s">
        <v>4617</v>
      </c>
    </row>
    <row r="897" spans="5:6" x14ac:dyDescent="0.25">
      <c r="E897" s="2" t="s">
        <v>4618</v>
      </c>
      <c r="F897" s="2" t="s">
        <v>4619</v>
      </c>
    </row>
    <row r="898" spans="5:6" x14ac:dyDescent="0.25">
      <c r="E898" s="2" t="s">
        <v>4620</v>
      </c>
      <c r="F898" s="2" t="s">
        <v>2976</v>
      </c>
    </row>
    <row r="899" spans="5:6" x14ac:dyDescent="0.25">
      <c r="E899" s="2" t="s">
        <v>2830</v>
      </c>
      <c r="F899" s="2" t="s">
        <v>4621</v>
      </c>
    </row>
    <row r="900" spans="5:6" x14ac:dyDescent="0.25">
      <c r="E900" s="2" t="s">
        <v>4622</v>
      </c>
      <c r="F900" s="2" t="s">
        <v>4623</v>
      </c>
    </row>
    <row r="901" spans="5:6" x14ac:dyDescent="0.25">
      <c r="E901" s="2" t="s">
        <v>4624</v>
      </c>
      <c r="F901" s="2" t="s">
        <v>4625</v>
      </c>
    </row>
    <row r="902" spans="5:6" x14ac:dyDescent="0.25">
      <c r="E902" s="2" t="s">
        <v>4626</v>
      </c>
      <c r="F902" s="2" t="s">
        <v>4627</v>
      </c>
    </row>
    <row r="903" spans="5:6" x14ac:dyDescent="0.25">
      <c r="E903" s="2" t="s">
        <v>4628</v>
      </c>
      <c r="F903" s="2" t="s">
        <v>4629</v>
      </c>
    </row>
    <row r="904" spans="5:6" x14ac:dyDescent="0.25">
      <c r="E904" s="2" t="s">
        <v>4630</v>
      </c>
      <c r="F904" s="2" t="s">
        <v>4631</v>
      </c>
    </row>
    <row r="905" spans="5:6" x14ac:dyDescent="0.25">
      <c r="E905" s="2" t="s">
        <v>4632</v>
      </c>
      <c r="F905" s="2" t="s">
        <v>4633</v>
      </c>
    </row>
    <row r="906" spans="5:6" x14ac:dyDescent="0.25">
      <c r="E906" s="2" t="s">
        <v>4634</v>
      </c>
      <c r="F906" s="2" t="s">
        <v>2831</v>
      </c>
    </row>
    <row r="907" spans="5:6" x14ac:dyDescent="0.25">
      <c r="E907" s="2" t="s">
        <v>2917</v>
      </c>
      <c r="F907" s="2" t="s">
        <v>4635</v>
      </c>
    </row>
    <row r="908" spans="5:6" x14ac:dyDescent="0.25">
      <c r="E908" s="2" t="s">
        <v>4636</v>
      </c>
      <c r="F908" s="2" t="s">
        <v>4637</v>
      </c>
    </row>
    <row r="909" spans="5:6" x14ac:dyDescent="0.25">
      <c r="E909" s="2" t="s">
        <v>4638</v>
      </c>
      <c r="F909" s="2" t="s">
        <v>4639</v>
      </c>
    </row>
    <row r="910" spans="5:6" x14ac:dyDescent="0.25">
      <c r="E910" s="2" t="s">
        <v>4640</v>
      </c>
      <c r="F910" s="2" t="s">
        <v>4641</v>
      </c>
    </row>
    <row r="911" spans="5:6" x14ac:dyDescent="0.25">
      <c r="E911" s="2" t="s">
        <v>4642</v>
      </c>
      <c r="F911" s="2" t="s">
        <v>4643</v>
      </c>
    </row>
    <row r="912" spans="5:6" x14ac:dyDescent="0.25">
      <c r="E912" s="2" t="s">
        <v>4644</v>
      </c>
      <c r="F912" s="2" t="s">
        <v>4645</v>
      </c>
    </row>
    <row r="913" spans="5:6" x14ac:dyDescent="0.25">
      <c r="E913" s="2" t="s">
        <v>4646</v>
      </c>
      <c r="F913" s="2" t="s">
        <v>4647</v>
      </c>
    </row>
    <row r="914" spans="5:6" x14ac:dyDescent="0.25">
      <c r="E914" s="2" t="s">
        <v>4648</v>
      </c>
      <c r="F914" s="2" t="s">
        <v>2918</v>
      </c>
    </row>
    <row r="915" spans="5:6" x14ac:dyDescent="0.25">
      <c r="E915" s="2" t="s">
        <v>2775</v>
      </c>
      <c r="F915" s="2" t="s">
        <v>4649</v>
      </c>
    </row>
    <row r="916" spans="5:6" x14ac:dyDescent="0.25">
      <c r="E916" s="2" t="s">
        <v>4650</v>
      </c>
      <c r="F916" s="2" t="s">
        <v>4651</v>
      </c>
    </row>
    <row r="917" spans="5:6" x14ac:dyDescent="0.25">
      <c r="E917" s="2" t="s">
        <v>4652</v>
      </c>
      <c r="F917" s="2" t="s">
        <v>4653</v>
      </c>
    </row>
    <row r="918" spans="5:6" x14ac:dyDescent="0.25">
      <c r="E918" s="2" t="s">
        <v>4654</v>
      </c>
      <c r="F918" s="2" t="s">
        <v>4655</v>
      </c>
    </row>
    <row r="919" spans="5:6" x14ac:dyDescent="0.25">
      <c r="E919" s="2" t="s">
        <v>4656</v>
      </c>
      <c r="F919" s="2" t="s">
        <v>4657</v>
      </c>
    </row>
    <row r="920" spans="5:6" x14ac:dyDescent="0.25">
      <c r="E920" s="2" t="s">
        <v>4658</v>
      </c>
      <c r="F920" s="2" t="s">
        <v>4659</v>
      </c>
    </row>
    <row r="921" spans="5:6" x14ac:dyDescent="0.25">
      <c r="E921" s="2" t="s">
        <v>4660</v>
      </c>
      <c r="F921" s="2" t="s">
        <v>4661</v>
      </c>
    </row>
    <row r="922" spans="5:6" x14ac:dyDescent="0.25">
      <c r="E922" s="2" t="s">
        <v>4662</v>
      </c>
      <c r="F922" s="2" t="s">
        <v>2776</v>
      </c>
    </row>
    <row r="923" spans="5:6" x14ac:dyDescent="0.25">
      <c r="E923" s="2" t="s">
        <v>4663</v>
      </c>
      <c r="F923" s="2" t="s">
        <v>4664</v>
      </c>
    </row>
    <row r="924" spans="5:6" x14ac:dyDescent="0.25">
      <c r="E924" s="2" t="s">
        <v>4665</v>
      </c>
      <c r="F924" s="2" t="s">
        <v>4666</v>
      </c>
    </row>
    <row r="925" spans="5:6" x14ac:dyDescent="0.25">
      <c r="E925" s="2" t="s">
        <v>4667</v>
      </c>
      <c r="F925" s="2" t="s">
        <v>4668</v>
      </c>
    </row>
    <row r="926" spans="5:6" x14ac:dyDescent="0.25">
      <c r="E926" s="2" t="s">
        <v>4669</v>
      </c>
      <c r="F926" s="2" t="s">
        <v>4670</v>
      </c>
    </row>
    <row r="927" spans="5:6" x14ac:dyDescent="0.25">
      <c r="E927" s="2" t="s">
        <v>4671</v>
      </c>
      <c r="F927" s="2" t="s">
        <v>4672</v>
      </c>
    </row>
    <row r="928" spans="5:6" x14ac:dyDescent="0.25">
      <c r="E928" s="2" t="s">
        <v>4673</v>
      </c>
      <c r="F928" s="2" t="s">
        <v>4674</v>
      </c>
    </row>
    <row r="929" spans="5:6" x14ac:dyDescent="0.25">
      <c r="E929" s="2" t="s">
        <v>4675</v>
      </c>
      <c r="F929" s="2" t="s">
        <v>4676</v>
      </c>
    </row>
    <row r="930" spans="5:6" x14ac:dyDescent="0.25">
      <c r="E930" s="2" t="s">
        <v>4677</v>
      </c>
      <c r="F930" s="2" t="s">
        <v>4678</v>
      </c>
    </row>
    <row r="931" spans="5:6" x14ac:dyDescent="0.25">
      <c r="E931" s="2" t="s">
        <v>3232</v>
      </c>
      <c r="F931" s="2" t="s">
        <v>4679</v>
      </c>
    </row>
    <row r="932" spans="5:6" x14ac:dyDescent="0.25">
      <c r="E932" s="2" t="s">
        <v>4680</v>
      </c>
      <c r="F932" s="2" t="s">
        <v>4681</v>
      </c>
    </row>
    <row r="933" spans="5:6" x14ac:dyDescent="0.25">
      <c r="E933" s="2" t="s">
        <v>4682</v>
      </c>
      <c r="F933" s="2" t="s">
        <v>4683</v>
      </c>
    </row>
    <row r="934" spans="5:6" x14ac:dyDescent="0.25">
      <c r="E934" s="2" t="s">
        <v>4684</v>
      </c>
      <c r="F934" s="2" t="s">
        <v>4685</v>
      </c>
    </row>
    <row r="935" spans="5:6" x14ac:dyDescent="0.25">
      <c r="E935" s="2" t="s">
        <v>4686</v>
      </c>
      <c r="F935" s="2" t="s">
        <v>4687</v>
      </c>
    </row>
    <row r="936" spans="5:6" x14ac:dyDescent="0.25">
      <c r="E936" s="2" t="s">
        <v>4688</v>
      </c>
      <c r="F936" s="2" t="s">
        <v>4689</v>
      </c>
    </row>
    <row r="937" spans="5:6" x14ac:dyDescent="0.25">
      <c r="E937" s="2" t="s">
        <v>4690</v>
      </c>
      <c r="F937" s="2" t="s">
        <v>4691</v>
      </c>
    </row>
    <row r="938" spans="5:6" x14ac:dyDescent="0.25">
      <c r="E938" s="2" t="s">
        <v>4692</v>
      </c>
      <c r="F938" s="2" t="s">
        <v>3233</v>
      </c>
    </row>
    <row r="939" spans="5:6" x14ac:dyDescent="0.25">
      <c r="E939" s="2" t="s">
        <v>2845</v>
      </c>
      <c r="F939" s="2" t="s">
        <v>4693</v>
      </c>
    </row>
    <row r="940" spans="5:6" x14ac:dyDescent="0.25">
      <c r="E940" s="2" t="s">
        <v>4694</v>
      </c>
      <c r="F940" s="2" t="s">
        <v>4695</v>
      </c>
    </row>
    <row r="941" spans="5:6" x14ac:dyDescent="0.25">
      <c r="E941" s="2" t="s">
        <v>4696</v>
      </c>
      <c r="F941" s="2" t="s">
        <v>4697</v>
      </c>
    </row>
    <row r="942" spans="5:6" x14ac:dyDescent="0.25">
      <c r="E942" s="2" t="s">
        <v>4698</v>
      </c>
      <c r="F942" s="2" t="s">
        <v>4699</v>
      </c>
    </row>
    <row r="943" spans="5:6" x14ac:dyDescent="0.25">
      <c r="E943" s="2" t="s">
        <v>4700</v>
      </c>
      <c r="F943" s="2" t="s">
        <v>4701</v>
      </c>
    </row>
    <row r="944" spans="5:6" x14ac:dyDescent="0.25">
      <c r="E944" s="2" t="s">
        <v>4702</v>
      </c>
      <c r="F944" s="2" t="s">
        <v>4703</v>
      </c>
    </row>
    <row r="945" spans="5:6" x14ac:dyDescent="0.25">
      <c r="E945" s="2" t="s">
        <v>4704</v>
      </c>
      <c r="F945" s="2" t="s">
        <v>4705</v>
      </c>
    </row>
    <row r="946" spans="5:6" x14ac:dyDescent="0.25">
      <c r="E946" s="2" t="s">
        <v>4706</v>
      </c>
      <c r="F946" s="2" t="s">
        <v>2846</v>
      </c>
    </row>
    <row r="947" spans="5:6" x14ac:dyDescent="0.25">
      <c r="E947" s="2" t="s">
        <v>3258</v>
      </c>
      <c r="F947" s="2" t="s">
        <v>4707</v>
      </c>
    </row>
    <row r="948" spans="5:6" x14ac:dyDescent="0.25">
      <c r="E948" s="2" t="s">
        <v>4708</v>
      </c>
      <c r="F948" s="2" t="s">
        <v>4709</v>
      </c>
    </row>
    <row r="949" spans="5:6" x14ac:dyDescent="0.25">
      <c r="E949" s="2" t="s">
        <v>4710</v>
      </c>
      <c r="F949" s="2" t="s">
        <v>4711</v>
      </c>
    </row>
    <row r="950" spans="5:6" x14ac:dyDescent="0.25">
      <c r="E950" s="2" t="s">
        <v>4712</v>
      </c>
      <c r="F950" s="2" t="s">
        <v>4713</v>
      </c>
    </row>
    <row r="951" spans="5:6" x14ac:dyDescent="0.25">
      <c r="E951" s="2" t="s">
        <v>4714</v>
      </c>
      <c r="F951" s="2" t="s">
        <v>4715</v>
      </c>
    </row>
    <row r="952" spans="5:6" x14ac:dyDescent="0.25">
      <c r="E952" s="2" t="s">
        <v>4716</v>
      </c>
      <c r="F952" s="2" t="s">
        <v>4717</v>
      </c>
    </row>
    <row r="953" spans="5:6" x14ac:dyDescent="0.25">
      <c r="E953" s="2" t="s">
        <v>4718</v>
      </c>
      <c r="F953" s="2" t="s">
        <v>4719</v>
      </c>
    </row>
    <row r="954" spans="5:6" x14ac:dyDescent="0.25">
      <c r="E954" s="2" t="s">
        <v>4720</v>
      </c>
      <c r="F954" s="2" t="s">
        <v>3259</v>
      </c>
    </row>
    <row r="955" spans="5:6" x14ac:dyDescent="0.25">
      <c r="E955" s="2" t="s">
        <v>2897</v>
      </c>
      <c r="F955" s="2" t="s">
        <v>4721</v>
      </c>
    </row>
    <row r="956" spans="5:6" x14ac:dyDescent="0.25">
      <c r="E956" s="2" t="s">
        <v>4722</v>
      </c>
      <c r="F956" s="2" t="s">
        <v>4723</v>
      </c>
    </row>
    <row r="957" spans="5:6" x14ac:dyDescent="0.25">
      <c r="E957" s="2" t="s">
        <v>4724</v>
      </c>
      <c r="F957" s="2" t="s">
        <v>4725</v>
      </c>
    </row>
    <row r="958" spans="5:6" x14ac:dyDescent="0.25">
      <c r="E958" s="2" t="s">
        <v>4726</v>
      </c>
      <c r="F958" s="2" t="s">
        <v>4727</v>
      </c>
    </row>
    <row r="959" spans="5:6" x14ac:dyDescent="0.25">
      <c r="E959" s="2" t="s">
        <v>4728</v>
      </c>
      <c r="F959" s="2" t="s">
        <v>4729</v>
      </c>
    </row>
    <row r="960" spans="5:6" x14ac:dyDescent="0.25">
      <c r="E960" s="2" t="s">
        <v>4730</v>
      </c>
      <c r="F960" s="2" t="s">
        <v>4731</v>
      </c>
    </row>
    <row r="961" spans="5:6" x14ac:dyDescent="0.25">
      <c r="E961" s="2" t="s">
        <v>4732</v>
      </c>
      <c r="F961" s="2" t="s">
        <v>4733</v>
      </c>
    </row>
    <row r="962" spans="5:6" x14ac:dyDescent="0.25">
      <c r="E962" s="2" t="s">
        <v>4734</v>
      </c>
      <c r="F962" s="2" t="s">
        <v>2898</v>
      </c>
    </row>
    <row r="963" spans="5:6" x14ac:dyDescent="0.25">
      <c r="E963" s="2" t="s">
        <v>2877</v>
      </c>
      <c r="F963" s="2" t="s">
        <v>4735</v>
      </c>
    </row>
    <row r="964" spans="5:6" x14ac:dyDescent="0.25">
      <c r="E964" s="2" t="s">
        <v>4736</v>
      </c>
      <c r="F964" s="2" t="s">
        <v>4737</v>
      </c>
    </row>
    <row r="965" spans="5:6" x14ac:dyDescent="0.25">
      <c r="E965" s="2" t="s">
        <v>4738</v>
      </c>
      <c r="F965" s="2" t="s">
        <v>4739</v>
      </c>
    </row>
    <row r="966" spans="5:6" x14ac:dyDescent="0.25">
      <c r="E966" s="2" t="s">
        <v>4740</v>
      </c>
      <c r="F966" s="2" t="s">
        <v>4741</v>
      </c>
    </row>
    <row r="967" spans="5:6" x14ac:dyDescent="0.25">
      <c r="E967" s="2" t="s">
        <v>4742</v>
      </c>
      <c r="F967" s="2" t="s">
        <v>4743</v>
      </c>
    </row>
    <row r="968" spans="5:6" x14ac:dyDescent="0.25">
      <c r="E968" s="2" t="s">
        <v>4744</v>
      </c>
      <c r="F968" s="2" t="s">
        <v>4745</v>
      </c>
    </row>
    <row r="969" spans="5:6" x14ac:dyDescent="0.25">
      <c r="E969" s="2" t="s">
        <v>4746</v>
      </c>
      <c r="F969" s="2" t="s">
        <v>4747</v>
      </c>
    </row>
    <row r="970" spans="5:6" x14ac:dyDescent="0.25">
      <c r="E970" s="2" t="s">
        <v>4748</v>
      </c>
      <c r="F970" s="2" t="s">
        <v>2878</v>
      </c>
    </row>
    <row r="971" spans="5:6" x14ac:dyDescent="0.25">
      <c r="E971" s="2" t="s">
        <v>3143</v>
      </c>
      <c r="F971" s="2" t="s">
        <v>4749</v>
      </c>
    </row>
    <row r="972" spans="5:6" x14ac:dyDescent="0.25">
      <c r="E972" s="2" t="s">
        <v>4750</v>
      </c>
      <c r="F972" s="2" t="s">
        <v>4751</v>
      </c>
    </row>
    <row r="973" spans="5:6" x14ac:dyDescent="0.25">
      <c r="E973" s="2" t="s">
        <v>4752</v>
      </c>
      <c r="F973" s="2" t="s">
        <v>4753</v>
      </c>
    </row>
    <row r="974" spans="5:6" x14ac:dyDescent="0.25">
      <c r="E974" s="2" t="s">
        <v>4754</v>
      </c>
      <c r="F974" s="2" t="s">
        <v>4755</v>
      </c>
    </row>
    <row r="975" spans="5:6" x14ac:dyDescent="0.25">
      <c r="E975" s="2" t="s">
        <v>4756</v>
      </c>
      <c r="F975" s="2" t="s">
        <v>4757</v>
      </c>
    </row>
    <row r="976" spans="5:6" x14ac:dyDescent="0.25">
      <c r="E976" s="2" t="s">
        <v>4758</v>
      </c>
      <c r="F976" s="2" t="s">
        <v>4759</v>
      </c>
    </row>
    <row r="977" spans="5:6" x14ac:dyDescent="0.25">
      <c r="E977" s="2" t="s">
        <v>4760</v>
      </c>
      <c r="F977" s="2" t="s">
        <v>4761</v>
      </c>
    </row>
    <row r="978" spans="5:6" x14ac:dyDescent="0.25">
      <c r="E978" s="2" t="s">
        <v>4762</v>
      </c>
      <c r="F978" s="2" t="s">
        <v>3144</v>
      </c>
    </row>
    <row r="979" spans="5:6" x14ac:dyDescent="0.25">
      <c r="E979" s="2" t="s">
        <v>4763</v>
      </c>
      <c r="F979" s="2" t="s">
        <v>4764</v>
      </c>
    </row>
    <row r="980" spans="5:6" x14ac:dyDescent="0.25">
      <c r="E980" s="2" t="s">
        <v>4765</v>
      </c>
      <c r="F980" s="2" t="s">
        <v>4766</v>
      </c>
    </row>
    <row r="981" spans="5:6" x14ac:dyDescent="0.25">
      <c r="E981" s="2" t="s">
        <v>4767</v>
      </c>
      <c r="F981" s="2" t="s">
        <v>4768</v>
      </c>
    </row>
    <row r="982" spans="5:6" x14ac:dyDescent="0.25">
      <c r="E982" s="2" t="s">
        <v>4769</v>
      </c>
      <c r="F982" s="2" t="s">
        <v>4770</v>
      </c>
    </row>
    <row r="983" spans="5:6" x14ac:dyDescent="0.25">
      <c r="E983" s="2" t="s">
        <v>4771</v>
      </c>
      <c r="F983" s="2" t="s">
        <v>4772</v>
      </c>
    </row>
    <row r="984" spans="5:6" x14ac:dyDescent="0.25">
      <c r="E984" s="2" t="s">
        <v>4773</v>
      </c>
      <c r="F984" s="2" t="s">
        <v>4774</v>
      </c>
    </row>
    <row r="985" spans="5:6" x14ac:dyDescent="0.25">
      <c r="E985" s="2" t="s">
        <v>4775</v>
      </c>
      <c r="F985" s="2" t="s">
        <v>4776</v>
      </c>
    </row>
    <row r="986" spans="5:6" x14ac:dyDescent="0.25">
      <c r="E986" s="2" t="s">
        <v>4777</v>
      </c>
      <c r="F986" s="2" t="s">
        <v>4778</v>
      </c>
    </row>
    <row r="987" spans="5:6" x14ac:dyDescent="0.25">
      <c r="E987" s="2" t="s">
        <v>2787</v>
      </c>
      <c r="F987" s="2" t="s">
        <v>4779</v>
      </c>
    </row>
    <row r="988" spans="5:6" x14ac:dyDescent="0.25">
      <c r="E988" s="2" t="s">
        <v>4780</v>
      </c>
      <c r="F988" s="2" t="s">
        <v>4781</v>
      </c>
    </row>
    <row r="989" spans="5:6" x14ac:dyDescent="0.25">
      <c r="E989" s="2" t="s">
        <v>4782</v>
      </c>
      <c r="F989" s="2" t="s">
        <v>4783</v>
      </c>
    </row>
    <row r="990" spans="5:6" x14ac:dyDescent="0.25">
      <c r="E990" s="2" t="s">
        <v>4784</v>
      </c>
      <c r="F990" s="2" t="s">
        <v>4785</v>
      </c>
    </row>
    <row r="991" spans="5:6" x14ac:dyDescent="0.25">
      <c r="E991" s="2" t="s">
        <v>4786</v>
      </c>
      <c r="F991" s="2" t="s">
        <v>4787</v>
      </c>
    </row>
    <row r="992" spans="5:6" x14ac:dyDescent="0.25">
      <c r="E992" s="2" t="s">
        <v>4788</v>
      </c>
      <c r="F992" s="2" t="s">
        <v>4789</v>
      </c>
    </row>
    <row r="993" spans="5:6" x14ac:dyDescent="0.25">
      <c r="E993" s="2" t="s">
        <v>4790</v>
      </c>
      <c r="F993" s="2" t="s">
        <v>4791</v>
      </c>
    </row>
    <row r="994" spans="5:6" x14ac:dyDescent="0.25">
      <c r="E994" s="2" t="s">
        <v>4792</v>
      </c>
      <c r="F994" s="2" t="s">
        <v>2788</v>
      </c>
    </row>
    <row r="995" spans="5:6" x14ac:dyDescent="0.25">
      <c r="E995" s="2" t="s">
        <v>4793</v>
      </c>
      <c r="F995" s="2" t="s">
        <v>4794</v>
      </c>
    </row>
    <row r="996" spans="5:6" x14ac:dyDescent="0.25">
      <c r="E996" s="2" t="s">
        <v>4795</v>
      </c>
      <c r="F996" s="2" t="s">
        <v>4796</v>
      </c>
    </row>
    <row r="997" spans="5:6" x14ac:dyDescent="0.25">
      <c r="E997" s="2" t="s">
        <v>4797</v>
      </c>
      <c r="F997" s="2" t="s">
        <v>4798</v>
      </c>
    </row>
    <row r="998" spans="5:6" x14ac:dyDescent="0.25">
      <c r="E998" s="2" t="s">
        <v>4799</v>
      </c>
      <c r="F998" s="2" t="s">
        <v>4800</v>
      </c>
    </row>
    <row r="999" spans="5:6" x14ac:dyDescent="0.25">
      <c r="E999" s="2" t="s">
        <v>4801</v>
      </c>
      <c r="F999" s="2" t="s">
        <v>4802</v>
      </c>
    </row>
    <row r="1000" spans="5:6" x14ac:dyDescent="0.25">
      <c r="E1000" s="2" t="s">
        <v>4803</v>
      </c>
      <c r="F1000" s="2" t="s">
        <v>4804</v>
      </c>
    </row>
    <row r="1001" spans="5:6" x14ac:dyDescent="0.25">
      <c r="E1001" s="2" t="s">
        <v>4805</v>
      </c>
      <c r="F1001" s="2" t="s">
        <v>4806</v>
      </c>
    </row>
    <row r="1002" spans="5:6" x14ac:dyDescent="0.25">
      <c r="E1002" s="2" t="s">
        <v>4807</v>
      </c>
      <c r="F1002" s="2" t="s">
        <v>4808</v>
      </c>
    </row>
    <row r="1003" spans="5:6" x14ac:dyDescent="0.25">
      <c r="E1003" s="2" t="s">
        <v>2881</v>
      </c>
      <c r="F1003" s="2" t="s">
        <v>4809</v>
      </c>
    </row>
    <row r="1004" spans="5:6" x14ac:dyDescent="0.25">
      <c r="E1004" s="2" t="s">
        <v>4810</v>
      </c>
      <c r="F1004" s="2" t="s">
        <v>4811</v>
      </c>
    </row>
    <row r="1005" spans="5:6" x14ac:dyDescent="0.25">
      <c r="E1005" s="2" t="s">
        <v>4812</v>
      </c>
      <c r="F1005" s="2" t="s">
        <v>4813</v>
      </c>
    </row>
    <row r="1006" spans="5:6" x14ac:dyDescent="0.25">
      <c r="E1006" s="2" t="s">
        <v>4814</v>
      </c>
      <c r="F1006" s="2" t="s">
        <v>4815</v>
      </c>
    </row>
    <row r="1007" spans="5:6" x14ac:dyDescent="0.25">
      <c r="E1007" s="2" t="s">
        <v>4816</v>
      </c>
      <c r="F1007" s="2" t="s">
        <v>4817</v>
      </c>
    </row>
    <row r="1008" spans="5:6" x14ac:dyDescent="0.25">
      <c r="E1008" s="2" t="s">
        <v>4818</v>
      </c>
      <c r="F1008" s="2" t="s">
        <v>4819</v>
      </c>
    </row>
    <row r="1009" spans="5:6" x14ac:dyDescent="0.25">
      <c r="E1009" s="2" t="s">
        <v>4820</v>
      </c>
      <c r="F1009" s="2" t="s">
        <v>4821</v>
      </c>
    </row>
    <row r="1010" spans="5:6" x14ac:dyDescent="0.25">
      <c r="E1010" s="2" t="s">
        <v>4822</v>
      </c>
      <c r="F1010" s="2" t="s">
        <v>2882</v>
      </c>
    </row>
    <row r="1011" spans="5:6" x14ac:dyDescent="0.25">
      <c r="E1011" s="2" t="s">
        <v>3228</v>
      </c>
      <c r="F1011" s="2" t="s">
        <v>4823</v>
      </c>
    </row>
    <row r="1012" spans="5:6" x14ac:dyDescent="0.25">
      <c r="E1012" s="2" t="s">
        <v>4824</v>
      </c>
      <c r="F1012" s="2" t="s">
        <v>4825</v>
      </c>
    </row>
    <row r="1013" spans="5:6" x14ac:dyDescent="0.25">
      <c r="E1013" s="2" t="s">
        <v>4826</v>
      </c>
      <c r="F1013" s="2" t="s">
        <v>4827</v>
      </c>
    </row>
    <row r="1014" spans="5:6" x14ac:dyDescent="0.25">
      <c r="E1014" s="2" t="s">
        <v>4828</v>
      </c>
      <c r="F1014" s="2" t="s">
        <v>4829</v>
      </c>
    </row>
    <row r="1015" spans="5:6" x14ac:dyDescent="0.25">
      <c r="E1015" s="2" t="s">
        <v>4830</v>
      </c>
      <c r="F1015" s="2" t="s">
        <v>4831</v>
      </c>
    </row>
    <row r="1016" spans="5:6" x14ac:dyDescent="0.25">
      <c r="E1016" s="2" t="s">
        <v>4832</v>
      </c>
      <c r="F1016" s="2" t="s">
        <v>4833</v>
      </c>
    </row>
    <row r="1017" spans="5:6" x14ac:dyDescent="0.25">
      <c r="E1017" s="2" t="s">
        <v>4834</v>
      </c>
      <c r="F1017" s="2" t="s">
        <v>4835</v>
      </c>
    </row>
    <row r="1018" spans="5:6" x14ac:dyDescent="0.25">
      <c r="E1018" s="2" t="s">
        <v>4836</v>
      </c>
      <c r="F1018" s="2" t="s">
        <v>3229</v>
      </c>
    </row>
    <row r="1019" spans="5:6" x14ac:dyDescent="0.25">
      <c r="E1019" s="2" t="s">
        <v>3242</v>
      </c>
      <c r="F1019" s="2" t="s">
        <v>4837</v>
      </c>
    </row>
    <row r="1020" spans="5:6" x14ac:dyDescent="0.25">
      <c r="E1020" s="2" t="s">
        <v>4838</v>
      </c>
      <c r="F1020" s="2" t="s">
        <v>4839</v>
      </c>
    </row>
    <row r="1021" spans="5:6" x14ac:dyDescent="0.25">
      <c r="E1021" s="2" t="s">
        <v>4840</v>
      </c>
      <c r="F1021" s="2" t="s">
        <v>4841</v>
      </c>
    </row>
    <row r="1022" spans="5:6" x14ac:dyDescent="0.25">
      <c r="E1022" s="2" t="s">
        <v>4842</v>
      </c>
      <c r="F1022" s="2" t="s">
        <v>4843</v>
      </c>
    </row>
    <row r="1023" spans="5:6" x14ac:dyDescent="0.25">
      <c r="E1023" s="2" t="s">
        <v>4844</v>
      </c>
      <c r="F1023" s="2" t="s">
        <v>4845</v>
      </c>
    </row>
    <row r="1024" spans="5:6" x14ac:dyDescent="0.25">
      <c r="E1024" s="2" t="s">
        <v>4846</v>
      </c>
      <c r="F1024" s="2" t="s">
        <v>4847</v>
      </c>
    </row>
    <row r="1025" spans="5:6" x14ac:dyDescent="0.25">
      <c r="E1025" s="2" t="s">
        <v>4848</v>
      </c>
      <c r="F1025" s="2" t="s">
        <v>4849</v>
      </c>
    </row>
    <row r="1026" spans="5:6" x14ac:dyDescent="0.25">
      <c r="E1026" s="2" t="s">
        <v>4850</v>
      </c>
      <c r="F1026" s="2" t="s">
        <v>3243</v>
      </c>
    </row>
    <row r="1027" spans="5:6" x14ac:dyDescent="0.25">
      <c r="E1027" s="2" t="s">
        <v>4851</v>
      </c>
      <c r="F1027" s="2" t="s">
        <v>4852</v>
      </c>
    </row>
    <row r="1028" spans="5:6" x14ac:dyDescent="0.25">
      <c r="E1028" s="2" t="s">
        <v>4853</v>
      </c>
      <c r="F1028" s="2" t="s">
        <v>4854</v>
      </c>
    </row>
    <row r="1029" spans="5:6" x14ac:dyDescent="0.25">
      <c r="E1029" s="2" t="s">
        <v>4855</v>
      </c>
      <c r="F1029" s="2" t="s">
        <v>4856</v>
      </c>
    </row>
    <row r="1030" spans="5:6" x14ac:dyDescent="0.25">
      <c r="E1030" s="2" t="s">
        <v>4857</v>
      </c>
      <c r="F1030" s="2" t="s">
        <v>4858</v>
      </c>
    </row>
    <row r="1031" spans="5:6" x14ac:dyDescent="0.25">
      <c r="E1031" s="2" t="s">
        <v>4859</v>
      </c>
      <c r="F1031" s="2" t="s">
        <v>4860</v>
      </c>
    </row>
    <row r="1032" spans="5:6" x14ac:dyDescent="0.25">
      <c r="E1032" s="2" t="s">
        <v>4861</v>
      </c>
      <c r="F1032" s="2" t="s">
        <v>4862</v>
      </c>
    </row>
    <row r="1033" spans="5:6" x14ac:dyDescent="0.25">
      <c r="E1033" s="2" t="s">
        <v>4863</v>
      </c>
      <c r="F1033" s="2" t="s">
        <v>4864</v>
      </c>
    </row>
    <row r="1034" spans="5:6" x14ac:dyDescent="0.25">
      <c r="E1034" s="2" t="s">
        <v>4865</v>
      </c>
      <c r="F1034" s="2" t="s">
        <v>4866</v>
      </c>
    </row>
    <row r="1035" spans="5:6" x14ac:dyDescent="0.25">
      <c r="E1035" s="2" t="s">
        <v>4867</v>
      </c>
      <c r="F1035" s="2" t="s">
        <v>4868</v>
      </c>
    </row>
    <row r="1036" spans="5:6" x14ac:dyDescent="0.25">
      <c r="E1036" s="2" t="s">
        <v>4869</v>
      </c>
      <c r="F1036" s="2" t="s">
        <v>4870</v>
      </c>
    </row>
    <row r="1037" spans="5:6" x14ac:dyDescent="0.25">
      <c r="E1037" s="2" t="s">
        <v>4871</v>
      </c>
      <c r="F1037" s="2" t="s">
        <v>4872</v>
      </c>
    </row>
    <row r="1038" spans="5:6" x14ac:dyDescent="0.25">
      <c r="E1038" s="2" t="s">
        <v>4873</v>
      </c>
      <c r="F1038" s="2" t="s">
        <v>4874</v>
      </c>
    </row>
    <row r="1039" spans="5:6" x14ac:dyDescent="0.25">
      <c r="E1039" s="2" t="s">
        <v>4875</v>
      </c>
      <c r="F1039" s="2" t="s">
        <v>4876</v>
      </c>
    </row>
    <row r="1040" spans="5:6" x14ac:dyDescent="0.25">
      <c r="E1040" s="2" t="s">
        <v>4877</v>
      </c>
      <c r="F1040" s="2" t="s">
        <v>4878</v>
      </c>
    </row>
    <row r="1041" spans="5:6" x14ac:dyDescent="0.25">
      <c r="E1041" s="2" t="s">
        <v>4879</v>
      </c>
      <c r="F1041" s="2" t="s">
        <v>4880</v>
      </c>
    </row>
    <row r="1042" spans="5:6" x14ac:dyDescent="0.25">
      <c r="E1042" s="2" t="s">
        <v>4881</v>
      </c>
      <c r="F1042" s="2" t="s">
        <v>4882</v>
      </c>
    </row>
    <row r="1043" spans="5:6" x14ac:dyDescent="0.25">
      <c r="E1043" s="2" t="s">
        <v>2763</v>
      </c>
      <c r="F1043" s="2" t="s">
        <v>4883</v>
      </c>
    </row>
    <row r="1044" spans="5:6" x14ac:dyDescent="0.25">
      <c r="E1044" s="2" t="s">
        <v>4884</v>
      </c>
      <c r="F1044" s="2" t="s">
        <v>4885</v>
      </c>
    </row>
    <row r="1045" spans="5:6" x14ac:dyDescent="0.25">
      <c r="E1045" s="2" t="s">
        <v>4886</v>
      </c>
      <c r="F1045" s="2" t="s">
        <v>4887</v>
      </c>
    </row>
    <row r="1046" spans="5:6" x14ac:dyDescent="0.25">
      <c r="E1046" s="2" t="s">
        <v>4888</v>
      </c>
      <c r="F1046" s="2" t="s">
        <v>4889</v>
      </c>
    </row>
    <row r="1047" spans="5:6" x14ac:dyDescent="0.25">
      <c r="E1047" s="2" t="s">
        <v>4890</v>
      </c>
      <c r="F1047" s="2" t="s">
        <v>4891</v>
      </c>
    </row>
    <row r="1048" spans="5:6" x14ac:dyDescent="0.25">
      <c r="E1048" s="2" t="s">
        <v>4892</v>
      </c>
      <c r="F1048" s="2" t="s">
        <v>4893</v>
      </c>
    </row>
    <row r="1049" spans="5:6" x14ac:dyDescent="0.25">
      <c r="E1049" s="2" t="s">
        <v>4894</v>
      </c>
      <c r="F1049" s="2" t="s">
        <v>4895</v>
      </c>
    </row>
    <row r="1050" spans="5:6" x14ac:dyDescent="0.25">
      <c r="E1050" s="2" t="s">
        <v>4896</v>
      </c>
      <c r="F1050" s="2" t="s">
        <v>2764</v>
      </c>
    </row>
    <row r="1051" spans="5:6" x14ac:dyDescent="0.25">
      <c r="E1051" s="2" t="s">
        <v>2731</v>
      </c>
      <c r="F1051" s="2" t="s">
        <v>4897</v>
      </c>
    </row>
    <row r="1052" spans="5:6" x14ac:dyDescent="0.25">
      <c r="E1052" s="2" t="s">
        <v>4898</v>
      </c>
      <c r="F1052" s="2" t="s">
        <v>4899</v>
      </c>
    </row>
    <row r="1053" spans="5:6" x14ac:dyDescent="0.25">
      <c r="E1053" s="2" t="s">
        <v>4900</v>
      </c>
      <c r="F1053" s="2" t="s">
        <v>4901</v>
      </c>
    </row>
    <row r="1054" spans="5:6" x14ac:dyDescent="0.25">
      <c r="E1054" s="2" t="s">
        <v>4902</v>
      </c>
      <c r="F1054" s="2" t="s">
        <v>4903</v>
      </c>
    </row>
    <row r="1055" spans="5:6" x14ac:dyDescent="0.25">
      <c r="E1055" s="2" t="s">
        <v>4904</v>
      </c>
      <c r="F1055" s="2" t="s">
        <v>4905</v>
      </c>
    </row>
    <row r="1056" spans="5:6" x14ac:dyDescent="0.25">
      <c r="E1056" s="2" t="s">
        <v>4906</v>
      </c>
      <c r="F1056" s="2" t="s">
        <v>4907</v>
      </c>
    </row>
    <row r="1057" spans="5:6" x14ac:dyDescent="0.25">
      <c r="E1057" s="2" t="s">
        <v>4908</v>
      </c>
      <c r="F1057" s="2" t="s">
        <v>4909</v>
      </c>
    </row>
    <row r="1058" spans="5:6" x14ac:dyDescent="0.25">
      <c r="E1058" s="2" t="s">
        <v>4910</v>
      </c>
      <c r="F1058" s="2" t="s">
        <v>2732</v>
      </c>
    </row>
    <row r="1059" spans="5:6" x14ac:dyDescent="0.25">
      <c r="E1059" s="2" t="s">
        <v>3108</v>
      </c>
      <c r="F1059" s="2" t="s">
        <v>4911</v>
      </c>
    </row>
    <row r="1060" spans="5:6" x14ac:dyDescent="0.25">
      <c r="E1060" s="2" t="s">
        <v>4912</v>
      </c>
      <c r="F1060" s="2" t="s">
        <v>4913</v>
      </c>
    </row>
    <row r="1061" spans="5:6" x14ac:dyDescent="0.25">
      <c r="E1061" s="2" t="s">
        <v>4914</v>
      </c>
      <c r="F1061" s="2" t="s">
        <v>4915</v>
      </c>
    </row>
    <row r="1062" spans="5:6" x14ac:dyDescent="0.25">
      <c r="E1062" s="2" t="s">
        <v>4916</v>
      </c>
      <c r="F1062" s="2" t="s">
        <v>4917</v>
      </c>
    </row>
    <row r="1063" spans="5:6" x14ac:dyDescent="0.25">
      <c r="E1063" s="2" t="s">
        <v>4918</v>
      </c>
      <c r="F1063" s="2" t="s">
        <v>4919</v>
      </c>
    </row>
    <row r="1064" spans="5:6" x14ac:dyDescent="0.25">
      <c r="E1064" s="2" t="s">
        <v>4920</v>
      </c>
      <c r="F1064" s="2" t="s">
        <v>4921</v>
      </c>
    </row>
    <row r="1065" spans="5:6" x14ac:dyDescent="0.25">
      <c r="E1065" s="2" t="s">
        <v>4922</v>
      </c>
      <c r="F1065" s="2" t="s">
        <v>4923</v>
      </c>
    </row>
    <row r="1066" spans="5:6" x14ac:dyDescent="0.25">
      <c r="E1066" s="2" t="s">
        <v>4924</v>
      </c>
      <c r="F1066" s="2" t="s">
        <v>3109</v>
      </c>
    </row>
    <row r="1067" spans="5:6" x14ac:dyDescent="0.25">
      <c r="E1067" s="2" t="s">
        <v>4925</v>
      </c>
      <c r="F1067" s="2" t="s">
        <v>4926</v>
      </c>
    </row>
    <row r="1068" spans="5:6" x14ac:dyDescent="0.25">
      <c r="E1068" s="2" t="s">
        <v>4927</v>
      </c>
      <c r="F1068" s="2" t="s">
        <v>4928</v>
      </c>
    </row>
    <row r="1069" spans="5:6" x14ac:dyDescent="0.25">
      <c r="E1069" s="2" t="s">
        <v>4929</v>
      </c>
      <c r="F1069" s="2" t="s">
        <v>4930</v>
      </c>
    </row>
    <row r="1070" spans="5:6" x14ac:dyDescent="0.25">
      <c r="E1070" s="2" t="s">
        <v>4931</v>
      </c>
      <c r="F1070" s="2" t="s">
        <v>4932</v>
      </c>
    </row>
    <row r="1071" spans="5:6" x14ac:dyDescent="0.25">
      <c r="E1071" s="2" t="s">
        <v>4933</v>
      </c>
      <c r="F1071" s="2" t="s">
        <v>4934</v>
      </c>
    </row>
    <row r="1072" spans="5:6" x14ac:dyDescent="0.25">
      <c r="E1072" s="2" t="s">
        <v>4935</v>
      </c>
      <c r="F1072" s="2" t="s">
        <v>4936</v>
      </c>
    </row>
    <row r="1073" spans="5:6" x14ac:dyDescent="0.25">
      <c r="E1073" s="2" t="s">
        <v>4937</v>
      </c>
      <c r="F1073" s="2" t="s">
        <v>4938</v>
      </c>
    </row>
    <row r="1074" spans="5:6" x14ac:dyDescent="0.25">
      <c r="E1074" s="2" t="s">
        <v>4939</v>
      </c>
      <c r="F1074" s="2" t="s">
        <v>4940</v>
      </c>
    </row>
    <row r="1075" spans="5:6" x14ac:dyDescent="0.25">
      <c r="E1075" s="2" t="s">
        <v>2826</v>
      </c>
      <c r="F1075" s="2" t="s">
        <v>4941</v>
      </c>
    </row>
    <row r="1076" spans="5:6" x14ac:dyDescent="0.25">
      <c r="E1076" s="2" t="s">
        <v>4942</v>
      </c>
      <c r="F1076" s="2" t="s">
        <v>4943</v>
      </c>
    </row>
    <row r="1077" spans="5:6" x14ac:dyDescent="0.25">
      <c r="E1077" s="2" t="s">
        <v>4944</v>
      </c>
      <c r="F1077" s="2" t="s">
        <v>4945</v>
      </c>
    </row>
    <row r="1078" spans="5:6" x14ac:dyDescent="0.25">
      <c r="E1078" s="2" t="s">
        <v>4946</v>
      </c>
      <c r="F1078" s="2" t="s">
        <v>4947</v>
      </c>
    </row>
    <row r="1079" spans="5:6" x14ac:dyDescent="0.25">
      <c r="E1079" s="2" t="s">
        <v>4948</v>
      </c>
      <c r="F1079" s="2" t="s">
        <v>4949</v>
      </c>
    </row>
    <row r="1080" spans="5:6" x14ac:dyDescent="0.25">
      <c r="E1080" s="2" t="s">
        <v>4950</v>
      </c>
      <c r="F1080" s="2" t="s">
        <v>4951</v>
      </c>
    </row>
    <row r="1081" spans="5:6" x14ac:dyDescent="0.25">
      <c r="E1081" s="2" t="s">
        <v>4952</v>
      </c>
      <c r="F1081" s="2" t="s">
        <v>4953</v>
      </c>
    </row>
    <row r="1082" spans="5:6" x14ac:dyDescent="0.25">
      <c r="E1082" s="2" t="s">
        <v>4954</v>
      </c>
      <c r="F1082" s="2" t="s">
        <v>2827</v>
      </c>
    </row>
    <row r="1083" spans="5:6" x14ac:dyDescent="0.25">
      <c r="E1083" s="2" t="s">
        <v>4955</v>
      </c>
      <c r="F1083" s="2" t="s">
        <v>4956</v>
      </c>
    </row>
    <row r="1084" spans="5:6" x14ac:dyDescent="0.25">
      <c r="E1084" s="2" t="s">
        <v>4957</v>
      </c>
      <c r="F1084" s="2" t="s">
        <v>4958</v>
      </c>
    </row>
    <row r="1085" spans="5:6" x14ac:dyDescent="0.25">
      <c r="E1085" s="2" t="s">
        <v>4959</v>
      </c>
      <c r="F1085" s="2" t="s">
        <v>4960</v>
      </c>
    </row>
    <row r="1086" spans="5:6" x14ac:dyDescent="0.25">
      <c r="E1086" s="2" t="s">
        <v>4961</v>
      </c>
      <c r="F1086" s="2" t="s">
        <v>4962</v>
      </c>
    </row>
    <row r="1087" spans="5:6" x14ac:dyDescent="0.25">
      <c r="E1087" s="2" t="s">
        <v>4963</v>
      </c>
      <c r="F1087" s="2" t="s">
        <v>4964</v>
      </c>
    </row>
    <row r="1088" spans="5:6" x14ac:dyDescent="0.25">
      <c r="E1088" s="2" t="s">
        <v>4965</v>
      </c>
      <c r="F1088" s="2" t="s">
        <v>4966</v>
      </c>
    </row>
    <row r="1089" spans="5:6" x14ac:dyDescent="0.25">
      <c r="E1089" s="2" t="s">
        <v>4967</v>
      </c>
      <c r="F1089" s="2" t="s">
        <v>4968</v>
      </c>
    </row>
    <row r="1090" spans="5:6" x14ac:dyDescent="0.25">
      <c r="E1090" s="2" t="s">
        <v>4969</v>
      </c>
      <c r="F1090" s="2" t="s">
        <v>4970</v>
      </c>
    </row>
    <row r="1091" spans="5:6" x14ac:dyDescent="0.25">
      <c r="E1091" s="2" t="s">
        <v>3120</v>
      </c>
      <c r="F1091" s="2" t="s">
        <v>4971</v>
      </c>
    </row>
    <row r="1092" spans="5:6" x14ac:dyDescent="0.25">
      <c r="E1092" s="2" t="s">
        <v>4972</v>
      </c>
      <c r="F1092" s="2" t="s">
        <v>4973</v>
      </c>
    </row>
    <row r="1093" spans="5:6" x14ac:dyDescent="0.25">
      <c r="E1093" s="2" t="s">
        <v>4974</v>
      </c>
      <c r="F1093" s="2" t="s">
        <v>4975</v>
      </c>
    </row>
    <row r="1094" spans="5:6" x14ac:dyDescent="0.25">
      <c r="E1094" s="2" t="s">
        <v>4976</v>
      </c>
      <c r="F1094" s="2" t="s">
        <v>4977</v>
      </c>
    </row>
    <row r="1095" spans="5:6" x14ac:dyDescent="0.25">
      <c r="E1095" s="2" t="s">
        <v>4978</v>
      </c>
      <c r="F1095" s="2" t="s">
        <v>4979</v>
      </c>
    </row>
    <row r="1096" spans="5:6" x14ac:dyDescent="0.25">
      <c r="E1096" s="2" t="s">
        <v>4980</v>
      </c>
      <c r="F1096" s="2" t="s">
        <v>4981</v>
      </c>
    </row>
    <row r="1097" spans="5:6" x14ac:dyDescent="0.25">
      <c r="E1097" s="2" t="s">
        <v>4982</v>
      </c>
      <c r="F1097" s="2" t="s">
        <v>4983</v>
      </c>
    </row>
    <row r="1098" spans="5:6" x14ac:dyDescent="0.25">
      <c r="E1098" s="2" t="s">
        <v>4984</v>
      </c>
      <c r="F1098" s="2" t="s">
        <v>3121</v>
      </c>
    </row>
    <row r="1099" spans="5:6" x14ac:dyDescent="0.25">
      <c r="E1099" s="2" t="s">
        <v>3070</v>
      </c>
      <c r="F1099" s="2" t="s">
        <v>4985</v>
      </c>
    </row>
    <row r="1100" spans="5:6" x14ac:dyDescent="0.25">
      <c r="E1100" s="2" t="s">
        <v>4986</v>
      </c>
      <c r="F1100" s="2" t="s">
        <v>4987</v>
      </c>
    </row>
    <row r="1101" spans="5:6" x14ac:dyDescent="0.25">
      <c r="E1101" s="2" t="s">
        <v>4988</v>
      </c>
      <c r="F1101" s="2" t="s">
        <v>4989</v>
      </c>
    </row>
    <row r="1102" spans="5:6" x14ac:dyDescent="0.25">
      <c r="E1102" s="2" t="s">
        <v>4990</v>
      </c>
      <c r="F1102" s="2" t="s">
        <v>4991</v>
      </c>
    </row>
    <row r="1103" spans="5:6" x14ac:dyDescent="0.25">
      <c r="E1103" s="2" t="s">
        <v>4992</v>
      </c>
      <c r="F1103" s="2" t="s">
        <v>4993</v>
      </c>
    </row>
    <row r="1104" spans="5:6" x14ac:dyDescent="0.25">
      <c r="E1104" s="2" t="s">
        <v>4994</v>
      </c>
      <c r="F1104" s="2" t="s">
        <v>4995</v>
      </c>
    </row>
    <row r="1105" spans="5:6" x14ac:dyDescent="0.25">
      <c r="E1105" s="2" t="s">
        <v>4996</v>
      </c>
      <c r="F1105" s="2" t="s">
        <v>4997</v>
      </c>
    </row>
    <row r="1106" spans="5:6" x14ac:dyDescent="0.25">
      <c r="E1106" s="2" t="s">
        <v>4998</v>
      </c>
      <c r="F1106" s="2" t="s">
        <v>3071</v>
      </c>
    </row>
    <row r="1107" spans="5:6" x14ac:dyDescent="0.25">
      <c r="E1107" s="2" t="s">
        <v>2759</v>
      </c>
      <c r="F1107" s="2" t="s">
        <v>4999</v>
      </c>
    </row>
    <row r="1108" spans="5:6" x14ac:dyDescent="0.25">
      <c r="E1108" s="2" t="s">
        <v>5000</v>
      </c>
      <c r="F1108" s="2" t="s">
        <v>5001</v>
      </c>
    </row>
    <row r="1109" spans="5:6" x14ac:dyDescent="0.25">
      <c r="E1109" s="2" t="s">
        <v>5002</v>
      </c>
      <c r="F1109" s="2" t="s">
        <v>5003</v>
      </c>
    </row>
    <row r="1110" spans="5:6" x14ac:dyDescent="0.25">
      <c r="E1110" s="2" t="s">
        <v>5004</v>
      </c>
      <c r="F1110" s="2" t="s">
        <v>5005</v>
      </c>
    </row>
    <row r="1111" spans="5:6" x14ac:dyDescent="0.25">
      <c r="E1111" s="2" t="s">
        <v>5006</v>
      </c>
      <c r="F1111" s="2" t="s">
        <v>5007</v>
      </c>
    </row>
    <row r="1112" spans="5:6" x14ac:dyDescent="0.25">
      <c r="E1112" s="2" t="s">
        <v>5008</v>
      </c>
      <c r="F1112" s="2" t="s">
        <v>5009</v>
      </c>
    </row>
    <row r="1113" spans="5:6" x14ac:dyDescent="0.25">
      <c r="E1113" s="2" t="s">
        <v>5010</v>
      </c>
      <c r="F1113" s="2" t="s">
        <v>5011</v>
      </c>
    </row>
    <row r="1114" spans="5:6" x14ac:dyDescent="0.25">
      <c r="E1114" s="2" t="s">
        <v>5012</v>
      </c>
      <c r="F1114" s="2" t="s">
        <v>2760</v>
      </c>
    </row>
    <row r="1115" spans="5:6" x14ac:dyDescent="0.25">
      <c r="E1115" s="2" t="s">
        <v>3135</v>
      </c>
      <c r="F1115" s="2" t="s">
        <v>5013</v>
      </c>
    </row>
    <row r="1116" spans="5:6" x14ac:dyDescent="0.25">
      <c r="E1116" s="2" t="s">
        <v>5014</v>
      </c>
      <c r="F1116" s="2" t="s">
        <v>5015</v>
      </c>
    </row>
    <row r="1117" spans="5:6" x14ac:dyDescent="0.25">
      <c r="E1117" s="2" t="s">
        <v>5016</v>
      </c>
      <c r="F1117" s="2" t="s">
        <v>5017</v>
      </c>
    </row>
    <row r="1118" spans="5:6" x14ac:dyDescent="0.25">
      <c r="E1118" s="2" t="s">
        <v>5018</v>
      </c>
      <c r="F1118" s="2" t="s">
        <v>5019</v>
      </c>
    </row>
    <row r="1119" spans="5:6" x14ac:dyDescent="0.25">
      <c r="E1119" s="2" t="s">
        <v>5020</v>
      </c>
      <c r="F1119" s="2" t="s">
        <v>5021</v>
      </c>
    </row>
    <row r="1120" spans="5:6" x14ac:dyDescent="0.25">
      <c r="E1120" s="2" t="s">
        <v>5022</v>
      </c>
      <c r="F1120" s="2" t="s">
        <v>5023</v>
      </c>
    </row>
    <row r="1121" spans="5:6" x14ac:dyDescent="0.25">
      <c r="E1121" s="2" t="s">
        <v>5024</v>
      </c>
      <c r="F1121" s="2" t="s">
        <v>5025</v>
      </c>
    </row>
    <row r="1122" spans="5:6" x14ac:dyDescent="0.25">
      <c r="E1122" s="2" t="s">
        <v>5026</v>
      </c>
      <c r="F1122" s="2" t="s">
        <v>3136</v>
      </c>
    </row>
    <row r="1123" spans="5:6" x14ac:dyDescent="0.25">
      <c r="E1123" s="2" t="s">
        <v>3295</v>
      </c>
      <c r="F1123" s="2" t="s">
        <v>5027</v>
      </c>
    </row>
    <row r="1124" spans="5:6" x14ac:dyDescent="0.25">
      <c r="E1124" s="2" t="s">
        <v>5028</v>
      </c>
      <c r="F1124" s="2" t="s">
        <v>5029</v>
      </c>
    </row>
    <row r="1125" spans="5:6" x14ac:dyDescent="0.25">
      <c r="E1125" s="2" t="s">
        <v>5030</v>
      </c>
      <c r="F1125" s="2" t="s">
        <v>5031</v>
      </c>
    </row>
    <row r="1126" spans="5:6" x14ac:dyDescent="0.25">
      <c r="E1126" s="2" t="s">
        <v>5032</v>
      </c>
      <c r="F1126" s="2" t="s">
        <v>5033</v>
      </c>
    </row>
    <row r="1127" spans="5:6" x14ac:dyDescent="0.25">
      <c r="E1127" s="2" t="s">
        <v>5034</v>
      </c>
      <c r="F1127" s="2" t="s">
        <v>5035</v>
      </c>
    </row>
    <row r="1128" spans="5:6" x14ac:dyDescent="0.25">
      <c r="E1128" s="2" t="s">
        <v>5036</v>
      </c>
      <c r="F1128" s="2" t="s">
        <v>5037</v>
      </c>
    </row>
    <row r="1129" spans="5:6" x14ac:dyDescent="0.25">
      <c r="E1129" s="2" t="s">
        <v>5038</v>
      </c>
      <c r="F1129" s="2" t="s">
        <v>5039</v>
      </c>
    </row>
    <row r="1130" spans="5:6" x14ac:dyDescent="0.25">
      <c r="E1130" s="2" t="s">
        <v>5040</v>
      </c>
      <c r="F1130" s="2" t="s">
        <v>3296</v>
      </c>
    </row>
    <row r="1131" spans="5:6" x14ac:dyDescent="0.25">
      <c r="E1131" s="2" t="s">
        <v>5041</v>
      </c>
      <c r="F1131" s="2" t="s">
        <v>5042</v>
      </c>
    </row>
    <row r="1132" spans="5:6" x14ac:dyDescent="0.25">
      <c r="E1132" s="2" t="s">
        <v>5043</v>
      </c>
      <c r="F1132" s="2" t="s">
        <v>5044</v>
      </c>
    </row>
    <row r="1133" spans="5:6" x14ac:dyDescent="0.25">
      <c r="E1133" s="2" t="s">
        <v>5045</v>
      </c>
      <c r="F1133" s="2" t="s">
        <v>5046</v>
      </c>
    </row>
    <row r="1134" spans="5:6" x14ac:dyDescent="0.25">
      <c r="E1134" s="2" t="s">
        <v>5047</v>
      </c>
      <c r="F1134" s="2" t="s">
        <v>5048</v>
      </c>
    </row>
    <row r="1135" spans="5:6" x14ac:dyDescent="0.25">
      <c r="E1135" s="2" t="s">
        <v>5049</v>
      </c>
      <c r="F1135" s="2" t="s">
        <v>5050</v>
      </c>
    </row>
    <row r="1136" spans="5:6" x14ac:dyDescent="0.25">
      <c r="E1136" s="2" t="s">
        <v>5051</v>
      </c>
      <c r="F1136" s="2" t="s">
        <v>5052</v>
      </c>
    </row>
    <row r="1137" spans="5:6" x14ac:dyDescent="0.25">
      <c r="E1137" s="2" t="s">
        <v>5053</v>
      </c>
      <c r="F1137" s="2" t="s">
        <v>5054</v>
      </c>
    </row>
    <row r="1138" spans="5:6" x14ac:dyDescent="0.25">
      <c r="E1138" s="2" t="s">
        <v>5055</v>
      </c>
      <c r="F1138" s="2" t="s">
        <v>5056</v>
      </c>
    </row>
    <row r="1139" spans="5:6" x14ac:dyDescent="0.25">
      <c r="E1139" s="2" t="s">
        <v>3194</v>
      </c>
      <c r="F1139" s="2" t="s">
        <v>5057</v>
      </c>
    </row>
    <row r="1140" spans="5:6" x14ac:dyDescent="0.25">
      <c r="E1140" s="2" t="s">
        <v>5058</v>
      </c>
      <c r="F1140" s="2" t="s">
        <v>5059</v>
      </c>
    </row>
    <row r="1141" spans="5:6" x14ac:dyDescent="0.25">
      <c r="E1141" s="2" t="s">
        <v>5060</v>
      </c>
      <c r="F1141" s="2" t="s">
        <v>5061</v>
      </c>
    </row>
    <row r="1142" spans="5:6" x14ac:dyDescent="0.25">
      <c r="E1142" s="2" t="s">
        <v>5062</v>
      </c>
      <c r="F1142" s="2" t="s">
        <v>5063</v>
      </c>
    </row>
    <row r="1143" spans="5:6" x14ac:dyDescent="0.25">
      <c r="E1143" s="2" t="s">
        <v>5064</v>
      </c>
      <c r="F1143" s="2" t="s">
        <v>5065</v>
      </c>
    </row>
    <row r="1144" spans="5:6" x14ac:dyDescent="0.25">
      <c r="E1144" s="2" t="s">
        <v>5066</v>
      </c>
      <c r="F1144" s="2" t="s">
        <v>5067</v>
      </c>
    </row>
    <row r="1145" spans="5:6" x14ac:dyDescent="0.25">
      <c r="E1145" s="2" t="s">
        <v>5068</v>
      </c>
      <c r="F1145" s="2" t="s">
        <v>5069</v>
      </c>
    </row>
    <row r="1146" spans="5:6" x14ac:dyDescent="0.25">
      <c r="E1146" s="2" t="s">
        <v>5070</v>
      </c>
      <c r="F1146" s="2" t="s">
        <v>3195</v>
      </c>
    </row>
    <row r="1147" spans="5:6" x14ac:dyDescent="0.25">
      <c r="E1147" s="2" t="s">
        <v>3254</v>
      </c>
      <c r="F1147" s="2" t="s">
        <v>5071</v>
      </c>
    </row>
    <row r="1148" spans="5:6" x14ac:dyDescent="0.25">
      <c r="E1148" s="2" t="s">
        <v>5072</v>
      </c>
      <c r="F1148" s="2" t="s">
        <v>5073</v>
      </c>
    </row>
    <row r="1149" spans="5:6" x14ac:dyDescent="0.25">
      <c r="E1149" s="2" t="s">
        <v>5074</v>
      </c>
      <c r="F1149" s="2" t="s">
        <v>5075</v>
      </c>
    </row>
    <row r="1150" spans="5:6" x14ac:dyDescent="0.25">
      <c r="E1150" s="2" t="s">
        <v>5076</v>
      </c>
      <c r="F1150" s="2" t="s">
        <v>5077</v>
      </c>
    </row>
    <row r="1151" spans="5:6" x14ac:dyDescent="0.25">
      <c r="E1151" s="2" t="s">
        <v>5078</v>
      </c>
      <c r="F1151" s="2" t="s">
        <v>5079</v>
      </c>
    </row>
    <row r="1152" spans="5:6" x14ac:dyDescent="0.25">
      <c r="E1152" s="2" t="s">
        <v>5080</v>
      </c>
      <c r="F1152" s="2" t="s">
        <v>5081</v>
      </c>
    </row>
    <row r="1153" spans="5:6" x14ac:dyDescent="0.25">
      <c r="E1153" s="2" t="s">
        <v>5082</v>
      </c>
      <c r="F1153" s="2" t="s">
        <v>5083</v>
      </c>
    </row>
    <row r="1154" spans="5:6" x14ac:dyDescent="0.25">
      <c r="E1154" s="2" t="s">
        <v>5084</v>
      </c>
      <c r="F1154" s="2" t="s">
        <v>3255</v>
      </c>
    </row>
    <row r="1155" spans="5:6" x14ac:dyDescent="0.25">
      <c r="E1155" s="2" t="s">
        <v>2767</v>
      </c>
      <c r="F1155" s="2" t="s">
        <v>5085</v>
      </c>
    </row>
    <row r="1156" spans="5:6" x14ac:dyDescent="0.25">
      <c r="E1156" s="2" t="s">
        <v>5086</v>
      </c>
      <c r="F1156" s="2" t="s">
        <v>5087</v>
      </c>
    </row>
    <row r="1157" spans="5:6" x14ac:dyDescent="0.25">
      <c r="E1157" s="2" t="s">
        <v>5088</v>
      </c>
      <c r="F1157" s="2" t="s">
        <v>5089</v>
      </c>
    </row>
    <row r="1158" spans="5:6" x14ac:dyDescent="0.25">
      <c r="E1158" s="2" t="s">
        <v>5090</v>
      </c>
      <c r="F1158" s="2" t="s">
        <v>5091</v>
      </c>
    </row>
    <row r="1159" spans="5:6" x14ac:dyDescent="0.25">
      <c r="E1159" s="2" t="s">
        <v>5092</v>
      </c>
      <c r="F1159" s="2" t="s">
        <v>5093</v>
      </c>
    </row>
    <row r="1160" spans="5:6" x14ac:dyDescent="0.25">
      <c r="E1160" s="2" t="s">
        <v>5094</v>
      </c>
      <c r="F1160" s="2" t="s">
        <v>5095</v>
      </c>
    </row>
    <row r="1161" spans="5:6" x14ac:dyDescent="0.25">
      <c r="E1161" s="2" t="s">
        <v>5096</v>
      </c>
      <c r="F1161" s="2" t="s">
        <v>5097</v>
      </c>
    </row>
    <row r="1162" spans="5:6" x14ac:dyDescent="0.25">
      <c r="E1162" s="2" t="s">
        <v>5098</v>
      </c>
      <c r="F1162" s="2" t="s">
        <v>2768</v>
      </c>
    </row>
    <row r="1163" spans="5:6" x14ac:dyDescent="0.25">
      <c r="E1163" s="2" t="s">
        <v>2818</v>
      </c>
      <c r="F1163" s="2" t="s">
        <v>5099</v>
      </c>
    </row>
    <row r="1164" spans="5:6" x14ac:dyDescent="0.25">
      <c r="E1164" s="2" t="s">
        <v>5100</v>
      </c>
      <c r="F1164" s="2" t="s">
        <v>5101</v>
      </c>
    </row>
    <row r="1165" spans="5:6" x14ac:dyDescent="0.25">
      <c r="E1165" s="2" t="s">
        <v>5102</v>
      </c>
      <c r="F1165" s="2" t="s">
        <v>5103</v>
      </c>
    </row>
    <row r="1166" spans="5:6" x14ac:dyDescent="0.25">
      <c r="E1166" s="2" t="s">
        <v>5104</v>
      </c>
      <c r="F1166" s="2" t="s">
        <v>5105</v>
      </c>
    </row>
    <row r="1167" spans="5:6" x14ac:dyDescent="0.25">
      <c r="E1167" s="2" t="s">
        <v>5106</v>
      </c>
      <c r="F1167" s="2" t="s">
        <v>5107</v>
      </c>
    </row>
    <row r="1168" spans="5:6" x14ac:dyDescent="0.25">
      <c r="E1168" s="2" t="s">
        <v>5108</v>
      </c>
      <c r="F1168" s="2" t="s">
        <v>5109</v>
      </c>
    </row>
    <row r="1169" spans="5:6" x14ac:dyDescent="0.25">
      <c r="E1169" s="2" t="s">
        <v>5110</v>
      </c>
      <c r="F1169" s="2" t="s">
        <v>5111</v>
      </c>
    </row>
    <row r="1170" spans="5:6" x14ac:dyDescent="0.25">
      <c r="E1170" s="2" t="s">
        <v>5112</v>
      </c>
      <c r="F1170" s="2" t="s">
        <v>2819</v>
      </c>
    </row>
    <row r="1171" spans="5:6" x14ac:dyDescent="0.25">
      <c r="E1171" s="2" t="s">
        <v>3082</v>
      </c>
      <c r="F1171" s="2" t="s">
        <v>5113</v>
      </c>
    </row>
    <row r="1172" spans="5:6" x14ac:dyDescent="0.25">
      <c r="E1172" s="2" t="s">
        <v>5114</v>
      </c>
      <c r="F1172" s="2" t="s">
        <v>5115</v>
      </c>
    </row>
    <row r="1173" spans="5:6" x14ac:dyDescent="0.25">
      <c r="E1173" s="2" t="s">
        <v>5116</v>
      </c>
      <c r="F1173" s="2" t="s">
        <v>5117</v>
      </c>
    </row>
    <row r="1174" spans="5:6" x14ac:dyDescent="0.25">
      <c r="E1174" s="2" t="s">
        <v>5118</v>
      </c>
      <c r="F1174" s="2" t="s">
        <v>5119</v>
      </c>
    </row>
    <row r="1175" spans="5:6" x14ac:dyDescent="0.25">
      <c r="E1175" s="2" t="s">
        <v>5120</v>
      </c>
      <c r="F1175" s="2" t="s">
        <v>5121</v>
      </c>
    </row>
    <row r="1176" spans="5:6" x14ac:dyDescent="0.25">
      <c r="E1176" s="2" t="s">
        <v>5122</v>
      </c>
      <c r="F1176" s="2" t="s">
        <v>5123</v>
      </c>
    </row>
    <row r="1177" spans="5:6" x14ac:dyDescent="0.25">
      <c r="E1177" s="2" t="s">
        <v>5124</v>
      </c>
      <c r="F1177" s="2" t="s">
        <v>5125</v>
      </c>
    </row>
    <row r="1178" spans="5:6" x14ac:dyDescent="0.25">
      <c r="E1178" s="2" t="s">
        <v>5126</v>
      </c>
      <c r="F1178" s="2" t="s">
        <v>3083</v>
      </c>
    </row>
    <row r="1179" spans="5:6" x14ac:dyDescent="0.25">
      <c r="E1179" s="2" t="s">
        <v>3183</v>
      </c>
      <c r="F1179" s="2" t="s">
        <v>5127</v>
      </c>
    </row>
    <row r="1180" spans="5:6" x14ac:dyDescent="0.25">
      <c r="E1180" s="2" t="s">
        <v>5128</v>
      </c>
      <c r="F1180" s="2" t="s">
        <v>5129</v>
      </c>
    </row>
    <row r="1181" spans="5:6" x14ac:dyDescent="0.25">
      <c r="E1181" s="2" t="s">
        <v>5130</v>
      </c>
      <c r="F1181" s="2" t="s">
        <v>5131</v>
      </c>
    </row>
    <row r="1182" spans="5:6" x14ac:dyDescent="0.25">
      <c r="E1182" s="2" t="s">
        <v>5132</v>
      </c>
      <c r="F1182" s="2" t="s">
        <v>5133</v>
      </c>
    </row>
    <row r="1183" spans="5:6" x14ac:dyDescent="0.25">
      <c r="E1183" s="2" t="s">
        <v>5134</v>
      </c>
      <c r="F1183" s="2" t="s">
        <v>5135</v>
      </c>
    </row>
    <row r="1184" spans="5:6" x14ac:dyDescent="0.25">
      <c r="E1184" s="2" t="s">
        <v>5136</v>
      </c>
      <c r="F1184" s="2" t="s">
        <v>5137</v>
      </c>
    </row>
    <row r="1185" spans="5:6" x14ac:dyDescent="0.25">
      <c r="E1185" s="2" t="s">
        <v>5138</v>
      </c>
      <c r="F1185" s="2" t="s">
        <v>5139</v>
      </c>
    </row>
    <row r="1186" spans="5:6" x14ac:dyDescent="0.25">
      <c r="E1186" s="2" t="s">
        <v>5140</v>
      </c>
      <c r="F1186" s="2" t="s">
        <v>3184</v>
      </c>
    </row>
    <row r="1187" spans="5:6" x14ac:dyDescent="0.25">
      <c r="E1187" s="2" t="s">
        <v>3074</v>
      </c>
      <c r="F1187" s="2" t="s">
        <v>5141</v>
      </c>
    </row>
    <row r="1188" spans="5:6" x14ac:dyDescent="0.25">
      <c r="E1188" s="2" t="s">
        <v>5142</v>
      </c>
      <c r="F1188" s="2" t="s">
        <v>5143</v>
      </c>
    </row>
    <row r="1189" spans="5:6" x14ac:dyDescent="0.25">
      <c r="E1189" s="2" t="s">
        <v>5144</v>
      </c>
      <c r="F1189" s="2" t="s">
        <v>5145</v>
      </c>
    </row>
    <row r="1190" spans="5:6" x14ac:dyDescent="0.25">
      <c r="E1190" s="2" t="s">
        <v>5146</v>
      </c>
      <c r="F1190" s="2" t="s">
        <v>5147</v>
      </c>
    </row>
    <row r="1191" spans="5:6" x14ac:dyDescent="0.25">
      <c r="E1191" s="2" t="s">
        <v>5148</v>
      </c>
      <c r="F1191" s="2" t="s">
        <v>5149</v>
      </c>
    </row>
    <row r="1192" spans="5:6" x14ac:dyDescent="0.25">
      <c r="E1192" s="2" t="s">
        <v>5150</v>
      </c>
      <c r="F1192" s="2" t="s">
        <v>5151</v>
      </c>
    </row>
    <row r="1193" spans="5:6" x14ac:dyDescent="0.25">
      <c r="E1193" s="2" t="s">
        <v>5152</v>
      </c>
      <c r="F1193" s="2" t="s">
        <v>5153</v>
      </c>
    </row>
    <row r="1194" spans="5:6" x14ac:dyDescent="0.25">
      <c r="E1194" s="2" t="s">
        <v>5154</v>
      </c>
      <c r="F1194" s="2" t="s">
        <v>3075</v>
      </c>
    </row>
    <row r="1195" spans="5:6" x14ac:dyDescent="0.25">
      <c r="E1195" s="2" t="s">
        <v>2783</v>
      </c>
      <c r="F1195" s="2" t="s">
        <v>5155</v>
      </c>
    </row>
    <row r="1196" spans="5:6" x14ac:dyDescent="0.25">
      <c r="E1196" s="2" t="s">
        <v>5156</v>
      </c>
      <c r="F1196" s="2" t="s">
        <v>5157</v>
      </c>
    </row>
    <row r="1197" spans="5:6" x14ac:dyDescent="0.25">
      <c r="E1197" s="2" t="s">
        <v>5158</v>
      </c>
      <c r="F1197" s="2" t="s">
        <v>5159</v>
      </c>
    </row>
    <row r="1198" spans="5:6" x14ac:dyDescent="0.25">
      <c r="E1198" s="2" t="s">
        <v>5160</v>
      </c>
      <c r="F1198" s="2" t="s">
        <v>5161</v>
      </c>
    </row>
    <row r="1199" spans="5:6" x14ac:dyDescent="0.25">
      <c r="E1199" s="2" t="s">
        <v>5162</v>
      </c>
      <c r="F1199" s="2" t="s">
        <v>5163</v>
      </c>
    </row>
    <row r="1200" spans="5:6" x14ac:dyDescent="0.25">
      <c r="E1200" s="2" t="s">
        <v>5164</v>
      </c>
      <c r="F1200" s="2" t="s">
        <v>5165</v>
      </c>
    </row>
    <row r="1201" spans="5:6" x14ac:dyDescent="0.25">
      <c r="E1201" s="2" t="s">
        <v>5166</v>
      </c>
      <c r="F1201" s="2" t="s">
        <v>5167</v>
      </c>
    </row>
    <row r="1202" spans="5:6" x14ac:dyDescent="0.25">
      <c r="E1202" s="2" t="s">
        <v>5168</v>
      </c>
      <c r="F1202" s="2" t="s">
        <v>2784</v>
      </c>
    </row>
    <row r="1203" spans="5:6" x14ac:dyDescent="0.25">
      <c r="E1203" s="2" t="s">
        <v>2987</v>
      </c>
      <c r="F1203" s="2" t="s">
        <v>5169</v>
      </c>
    </row>
    <row r="1204" spans="5:6" x14ac:dyDescent="0.25">
      <c r="E1204" s="2" t="s">
        <v>5170</v>
      </c>
      <c r="F1204" s="2" t="s">
        <v>5171</v>
      </c>
    </row>
    <row r="1205" spans="5:6" x14ac:dyDescent="0.25">
      <c r="E1205" s="2" t="s">
        <v>5172</v>
      </c>
      <c r="F1205" s="2" t="s">
        <v>5173</v>
      </c>
    </row>
    <row r="1206" spans="5:6" x14ac:dyDescent="0.25">
      <c r="E1206" s="2" t="s">
        <v>5174</v>
      </c>
      <c r="F1206" s="2" t="s">
        <v>5175</v>
      </c>
    </row>
    <row r="1207" spans="5:6" x14ac:dyDescent="0.25">
      <c r="E1207" s="2" t="s">
        <v>5176</v>
      </c>
      <c r="F1207" s="2" t="s">
        <v>5177</v>
      </c>
    </row>
    <row r="1208" spans="5:6" x14ac:dyDescent="0.25">
      <c r="E1208" s="2" t="s">
        <v>5178</v>
      </c>
      <c r="F1208" s="2" t="s">
        <v>5179</v>
      </c>
    </row>
    <row r="1209" spans="5:6" x14ac:dyDescent="0.25">
      <c r="E1209" s="2" t="s">
        <v>5180</v>
      </c>
      <c r="F1209" s="2" t="s">
        <v>5181</v>
      </c>
    </row>
    <row r="1210" spans="5:6" x14ac:dyDescent="0.25">
      <c r="E1210" s="2" t="s">
        <v>5182</v>
      </c>
      <c r="F1210" s="2" t="s">
        <v>2988</v>
      </c>
    </row>
    <row r="1211" spans="5:6" x14ac:dyDescent="0.25">
      <c r="E1211" s="2" t="s">
        <v>3189</v>
      </c>
      <c r="F1211" s="2" t="s">
        <v>5183</v>
      </c>
    </row>
    <row r="1212" spans="5:6" x14ac:dyDescent="0.25">
      <c r="E1212" s="2" t="s">
        <v>5184</v>
      </c>
      <c r="F1212" s="2" t="s">
        <v>5185</v>
      </c>
    </row>
    <row r="1213" spans="5:6" x14ac:dyDescent="0.25">
      <c r="E1213" s="2" t="s">
        <v>5186</v>
      </c>
      <c r="F1213" s="2" t="s">
        <v>5187</v>
      </c>
    </row>
    <row r="1214" spans="5:6" x14ac:dyDescent="0.25">
      <c r="E1214" s="2" t="s">
        <v>5188</v>
      </c>
      <c r="F1214" s="2" t="s">
        <v>5189</v>
      </c>
    </row>
    <row r="1215" spans="5:6" x14ac:dyDescent="0.25">
      <c r="E1215" s="2" t="s">
        <v>5190</v>
      </c>
      <c r="F1215" s="2" t="s">
        <v>5191</v>
      </c>
    </row>
    <row r="1216" spans="5:6" x14ac:dyDescent="0.25">
      <c r="E1216" s="2" t="s">
        <v>5192</v>
      </c>
      <c r="F1216" s="2" t="s">
        <v>5193</v>
      </c>
    </row>
    <row r="1217" spans="5:6" x14ac:dyDescent="0.25">
      <c r="E1217" s="2" t="s">
        <v>5194</v>
      </c>
      <c r="F1217" s="2" t="s">
        <v>5195</v>
      </c>
    </row>
    <row r="1218" spans="5:6" x14ac:dyDescent="0.25">
      <c r="E1218" s="2" t="s">
        <v>5196</v>
      </c>
      <c r="F1218" s="2" t="s">
        <v>3190</v>
      </c>
    </row>
    <row r="1219" spans="5:6" x14ac:dyDescent="0.25">
      <c r="E1219" s="2" t="s">
        <v>2994</v>
      </c>
      <c r="F1219" s="2" t="s">
        <v>5197</v>
      </c>
    </row>
    <row r="1220" spans="5:6" x14ac:dyDescent="0.25">
      <c r="E1220" s="2" t="s">
        <v>5198</v>
      </c>
      <c r="F1220" s="2" t="s">
        <v>5199</v>
      </c>
    </row>
    <row r="1221" spans="5:6" x14ac:dyDescent="0.25">
      <c r="E1221" s="2" t="s">
        <v>5200</v>
      </c>
      <c r="F1221" s="2" t="s">
        <v>5201</v>
      </c>
    </row>
    <row r="1222" spans="5:6" x14ac:dyDescent="0.25">
      <c r="E1222" s="2" t="s">
        <v>5202</v>
      </c>
      <c r="F1222" s="2" t="s">
        <v>5203</v>
      </c>
    </row>
    <row r="1223" spans="5:6" x14ac:dyDescent="0.25">
      <c r="E1223" s="2" t="s">
        <v>5204</v>
      </c>
      <c r="F1223" s="2" t="s">
        <v>5205</v>
      </c>
    </row>
    <row r="1224" spans="5:6" x14ac:dyDescent="0.25">
      <c r="E1224" s="2" t="s">
        <v>5206</v>
      </c>
      <c r="F1224" s="2" t="s">
        <v>5207</v>
      </c>
    </row>
    <row r="1225" spans="5:6" x14ac:dyDescent="0.25">
      <c r="E1225" s="2" t="s">
        <v>5208</v>
      </c>
      <c r="F1225" s="2" t="s">
        <v>5209</v>
      </c>
    </row>
    <row r="1226" spans="5:6" x14ac:dyDescent="0.25">
      <c r="E1226" s="2" t="s">
        <v>5210</v>
      </c>
      <c r="F1226" s="2" t="s">
        <v>2995</v>
      </c>
    </row>
    <row r="1227" spans="5:6" x14ac:dyDescent="0.25">
      <c r="E1227" s="2" t="s">
        <v>2727</v>
      </c>
      <c r="F1227" s="2" t="s">
        <v>5211</v>
      </c>
    </row>
    <row r="1228" spans="5:6" x14ac:dyDescent="0.25">
      <c r="E1228" s="2" t="s">
        <v>5212</v>
      </c>
      <c r="F1228" s="2" t="s">
        <v>5213</v>
      </c>
    </row>
    <row r="1229" spans="5:6" x14ac:dyDescent="0.25">
      <c r="E1229" s="2" t="s">
        <v>5214</v>
      </c>
      <c r="F1229" s="2" t="s">
        <v>5215</v>
      </c>
    </row>
    <row r="1230" spans="5:6" x14ac:dyDescent="0.25">
      <c r="E1230" s="2" t="s">
        <v>5216</v>
      </c>
      <c r="F1230" s="2" t="s">
        <v>5217</v>
      </c>
    </row>
    <row r="1231" spans="5:6" x14ac:dyDescent="0.25">
      <c r="E1231" s="2" t="s">
        <v>5218</v>
      </c>
      <c r="F1231" s="2" t="s">
        <v>5219</v>
      </c>
    </row>
    <row r="1232" spans="5:6" x14ac:dyDescent="0.25">
      <c r="E1232" s="2" t="s">
        <v>5220</v>
      </c>
      <c r="F1232" s="2" t="s">
        <v>5221</v>
      </c>
    </row>
    <row r="1233" spans="5:6" x14ac:dyDescent="0.25">
      <c r="E1233" s="2" t="s">
        <v>5222</v>
      </c>
      <c r="F1233" s="2" t="s">
        <v>5223</v>
      </c>
    </row>
    <row r="1234" spans="5:6" x14ac:dyDescent="0.25">
      <c r="E1234" s="2" t="s">
        <v>5224</v>
      </c>
      <c r="F1234" s="2" t="s">
        <v>2728</v>
      </c>
    </row>
    <row r="1235" spans="5:6" x14ac:dyDescent="0.25">
      <c r="E1235" s="2" t="s">
        <v>5225</v>
      </c>
      <c r="F1235" s="2" t="s">
        <v>5226</v>
      </c>
    </row>
    <row r="1236" spans="5:6" x14ac:dyDescent="0.25">
      <c r="E1236" s="2" t="s">
        <v>5227</v>
      </c>
      <c r="F1236" s="2" t="s">
        <v>5228</v>
      </c>
    </row>
    <row r="1237" spans="5:6" x14ac:dyDescent="0.25">
      <c r="E1237" s="2" t="s">
        <v>5229</v>
      </c>
      <c r="F1237" s="2" t="s">
        <v>5230</v>
      </c>
    </row>
    <row r="1238" spans="5:6" x14ac:dyDescent="0.25">
      <c r="E1238" s="2" t="s">
        <v>5231</v>
      </c>
      <c r="F1238" s="2" t="s">
        <v>5232</v>
      </c>
    </row>
    <row r="1239" spans="5:6" x14ac:dyDescent="0.25">
      <c r="E1239" s="2" t="s">
        <v>5233</v>
      </c>
      <c r="F1239" s="2" t="s">
        <v>5234</v>
      </c>
    </row>
    <row r="1240" spans="5:6" x14ac:dyDescent="0.25">
      <c r="E1240" s="2" t="s">
        <v>5235</v>
      </c>
      <c r="F1240" s="2" t="s">
        <v>5236</v>
      </c>
    </row>
    <row r="1241" spans="5:6" x14ac:dyDescent="0.25">
      <c r="E1241" s="2" t="s">
        <v>5237</v>
      </c>
      <c r="F1241" s="2" t="s">
        <v>5238</v>
      </c>
    </row>
    <row r="1242" spans="5:6" x14ac:dyDescent="0.25">
      <c r="E1242" s="2" t="s">
        <v>5239</v>
      </c>
      <c r="F1242" s="2" t="s">
        <v>5240</v>
      </c>
    </row>
    <row r="1243" spans="5:6" x14ac:dyDescent="0.25">
      <c r="E1243" s="2" t="s">
        <v>2841</v>
      </c>
      <c r="F1243" s="2" t="s">
        <v>5241</v>
      </c>
    </row>
    <row r="1244" spans="5:6" x14ac:dyDescent="0.25">
      <c r="E1244" s="2" t="s">
        <v>5242</v>
      </c>
      <c r="F1244" s="2" t="s">
        <v>5243</v>
      </c>
    </row>
    <row r="1245" spans="5:6" x14ac:dyDescent="0.25">
      <c r="E1245" s="2" t="s">
        <v>5244</v>
      </c>
      <c r="F1245" s="2" t="s">
        <v>5245</v>
      </c>
    </row>
    <row r="1246" spans="5:6" x14ac:dyDescent="0.25">
      <c r="E1246" s="2" t="s">
        <v>5246</v>
      </c>
      <c r="F1246" s="2" t="s">
        <v>5247</v>
      </c>
    </row>
    <row r="1247" spans="5:6" x14ac:dyDescent="0.25">
      <c r="E1247" s="2" t="s">
        <v>5248</v>
      </c>
      <c r="F1247" s="2" t="s">
        <v>5249</v>
      </c>
    </row>
    <row r="1248" spans="5:6" x14ac:dyDescent="0.25">
      <c r="E1248" s="2" t="s">
        <v>5250</v>
      </c>
      <c r="F1248" s="2" t="s">
        <v>5251</v>
      </c>
    </row>
    <row r="1249" spans="5:6" x14ac:dyDescent="0.25">
      <c r="E1249" s="2" t="s">
        <v>5252</v>
      </c>
      <c r="F1249" s="2" t="s">
        <v>5253</v>
      </c>
    </row>
    <row r="1250" spans="5:6" x14ac:dyDescent="0.25">
      <c r="E1250" s="2" t="s">
        <v>5254</v>
      </c>
      <c r="F1250" s="2" t="s">
        <v>2842</v>
      </c>
    </row>
  </sheetData>
  <mergeCells count="2">
    <mergeCell ref="B1:C1"/>
    <mergeCell ref="E1:F1"/>
  </mergeCells>
  <pageMargins left="0.7" right="0.7" top="0.75" bottom="0.75" header="0.3" footer="0.3"/>
</worksheet>
</file>

<file path=docMetadata/LabelInfo.xml><?xml version="1.0" encoding="utf-8"?>
<clbl:labelList xmlns:clbl="http://schemas.microsoft.com/office/2020/mipLabelMetadata">
  <clbl:label id="{c33c9f88-1eb7-4099-9700-16013fd9e8aa}" enabled="0" method="" siteId="{c33c9f88-1eb7-4099-9700-16013fd9e8a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vt:lpstr>
      <vt:lpstr>Parameters</vt:lpstr>
      <vt:lpstr>EMIB_Data_channel_x8</vt:lpstr>
      <vt:lpstr>Sheet1</vt:lpstr>
      <vt:lpstr>N3E_CoWoS_Data_channel_x8</vt:lpstr>
      <vt:lpstr>N3P_CoWoS</vt:lpstr>
      <vt:lpstr>EMIB_PUB_GPIO</vt:lpstr>
      <vt:lpstr>EMIB_Bump coordination</vt:lpstr>
      <vt:lpstr>Mapping connection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 Huynh</dc:creator>
  <cp:lastModifiedBy>Sy Tung Nguyen</cp:lastModifiedBy>
  <dcterms:created xsi:type="dcterms:W3CDTF">2022-04-13T03:57:35Z</dcterms:created>
  <dcterms:modified xsi:type="dcterms:W3CDTF">2023-05-31T09:36:53Z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0x0101001D7D550BD3CBDF4598B40F9EB38830B4</vt:lpwstr>
  </property>
  <property fmtid="{D5CDD505-2E9C-101B-9397-08002B2CF9AE}" pid="3" name="MediaServiceImageTags">
    <vt:lpwstr/>
  </property>
</Properties>
</file>